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903" lockStructure="1"/>
  <bookViews>
    <workbookView xWindow="240" yWindow="675" windowWidth="18960" windowHeight="6870" tabRatio="848" activeTab="1"/>
  </bookViews>
  <sheets>
    <sheet name="Notes" sheetId="36" r:id="rId1"/>
    <sheet name="Output" sheetId="40" r:id="rId2"/>
    <sheet name="Eligible population" sheetId="3" state="hidden" r:id="rId3"/>
    <sheet name="Baseline" sheetId="17" state="hidden" r:id="rId4"/>
    <sheet name="Population" sheetId="4" state="hidden" r:id="rId5"/>
    <sheet name="Census 2011" sheetId="18" state="hidden" r:id="rId6"/>
    <sheet name="Calcs filter" sheetId="19" state="hidden" r:id="rId7"/>
    <sheet name="Calcs LRA" sheetId="24" state="hidden" r:id="rId8"/>
    <sheet name="Calc LPR" sheetId="33" state="hidden" r:id="rId9"/>
    <sheet name="Calcs QD" sheetId="34" state="hidden" r:id="rId10"/>
    <sheet name="Calcs Cam" sheetId="35" state="hidden" r:id="rId11"/>
    <sheet name="Lookups" sheetId="8" state="hidden" r:id="rId12"/>
    <sheet name="Summary all tools" sheetId="5" state="hidden" r:id="rId13"/>
  </sheets>
  <definedNames>
    <definedName name="_xlnm.Print_Area" localSheetId="0">Notes!$A$1:$M$49</definedName>
    <definedName name="_xlnm.Print_Area" localSheetId="1">Output!$A$1:$M$30</definedName>
  </definedNames>
  <calcPr calcId="145621"/>
</workbook>
</file>

<file path=xl/calcChain.xml><?xml version="1.0" encoding="utf-8"?>
<calcChain xmlns="http://schemas.openxmlformats.org/spreadsheetml/2006/main">
  <c r="AY161" i="17" l="1"/>
  <c r="AZ161" i="17" s="1"/>
  <c r="BA161" i="17" s="1"/>
  <c r="BB161" i="17" s="1"/>
  <c r="BC161" i="17" s="1"/>
  <c r="BD161" i="17" s="1"/>
  <c r="BE161" i="17" s="1"/>
  <c r="BF161" i="17" s="1"/>
  <c r="BG161" i="17" s="1"/>
  <c r="BH161" i="17" s="1"/>
  <c r="BI161" i="17" s="1"/>
  <c r="BJ161" i="17" s="1"/>
  <c r="BK161" i="17" s="1"/>
  <c r="BL161" i="17" s="1"/>
  <c r="BM161" i="17" s="1"/>
  <c r="BN161" i="17" s="1"/>
  <c r="BO161" i="17" s="1"/>
  <c r="BP161" i="17" s="1"/>
  <c r="BQ161" i="17" s="1"/>
  <c r="BR161" i="17" s="1"/>
  <c r="BS161" i="17" s="1"/>
  <c r="BT161" i="17" s="1"/>
  <c r="BU161" i="17" s="1"/>
  <c r="BV161" i="17" s="1"/>
  <c r="BW161" i="17" s="1"/>
  <c r="BX161" i="17" s="1"/>
  <c r="BY161" i="17" s="1"/>
  <c r="BZ161" i="17" s="1"/>
  <c r="CA161" i="17" s="1"/>
  <c r="T161" i="17"/>
  <c r="U161" i="17" s="1"/>
  <c r="V161" i="17" s="1"/>
  <c r="W161" i="17" s="1"/>
  <c r="X161" i="17" s="1"/>
  <c r="Y161" i="17" s="1"/>
  <c r="Z161" i="17" s="1"/>
  <c r="AA161" i="17" s="1"/>
  <c r="AB161" i="17" s="1"/>
  <c r="AC161" i="17" s="1"/>
  <c r="AD161" i="17" s="1"/>
  <c r="AE161" i="17" s="1"/>
  <c r="AF161" i="17" s="1"/>
  <c r="AG161" i="17" s="1"/>
  <c r="AH161" i="17" s="1"/>
  <c r="AI161" i="17" s="1"/>
  <c r="AJ161" i="17" s="1"/>
  <c r="AK161" i="17" s="1"/>
  <c r="AL161" i="17" s="1"/>
  <c r="AM161" i="17" s="1"/>
  <c r="AN161" i="17" s="1"/>
  <c r="AO161" i="17" s="1"/>
  <c r="AP161" i="17" s="1"/>
  <c r="AQ161" i="17" s="1"/>
  <c r="AR161" i="17" s="1"/>
  <c r="AS161" i="17" s="1"/>
  <c r="AT161" i="17" s="1"/>
  <c r="AU161" i="17" s="1"/>
  <c r="AV161" i="17" s="1"/>
  <c r="B164" i="17"/>
  <c r="C159" i="17" l="1"/>
  <c r="E159" i="17"/>
  <c r="I159" i="17"/>
  <c r="F159" i="17"/>
  <c r="P159" i="17"/>
  <c r="M159" i="17"/>
  <c r="L159" i="17"/>
  <c r="H159" i="17"/>
  <c r="G159" i="17"/>
  <c r="D159" i="17"/>
  <c r="O159" i="17"/>
  <c r="N159" i="17"/>
  <c r="K159" i="17"/>
  <c r="J159" i="17"/>
  <c r="Q159" i="17" l="1"/>
  <c r="P157" i="17" l="1"/>
  <c r="O157" i="17"/>
  <c r="N157" i="17"/>
  <c r="M157" i="17"/>
  <c r="L157" i="17"/>
  <c r="K157" i="17"/>
  <c r="J157" i="17"/>
  <c r="I157" i="17"/>
  <c r="H157" i="17"/>
  <c r="G157" i="17"/>
  <c r="F157" i="17"/>
  <c r="E157" i="17"/>
  <c r="D157" i="17"/>
  <c r="C157" i="17"/>
  <c r="P156" i="17"/>
  <c r="O156" i="17"/>
  <c r="N156" i="17"/>
  <c r="M156" i="17"/>
  <c r="L156" i="17"/>
  <c r="K156" i="17"/>
  <c r="J156" i="17"/>
  <c r="I156" i="17"/>
  <c r="H156" i="17"/>
  <c r="G156" i="17"/>
  <c r="F156" i="17"/>
  <c r="E156" i="17"/>
  <c r="D156" i="17"/>
  <c r="C156" i="17"/>
  <c r="P155" i="17"/>
  <c r="O155" i="17"/>
  <c r="N155" i="17"/>
  <c r="M155" i="17"/>
  <c r="L155" i="17"/>
  <c r="K155" i="17"/>
  <c r="J155" i="17"/>
  <c r="I155" i="17"/>
  <c r="H155" i="17"/>
  <c r="G155" i="17"/>
  <c r="F155" i="17"/>
  <c r="E155" i="17"/>
  <c r="D155" i="17"/>
  <c r="C155" i="17"/>
  <c r="P154" i="17"/>
  <c r="O154" i="17"/>
  <c r="N154" i="17"/>
  <c r="M154" i="17"/>
  <c r="L154" i="17"/>
  <c r="K154" i="17"/>
  <c r="J154" i="17"/>
  <c r="I154" i="17"/>
  <c r="H154" i="17"/>
  <c r="G154" i="17"/>
  <c r="F154" i="17"/>
  <c r="E154" i="17"/>
  <c r="D154" i="17"/>
  <c r="C154" i="17"/>
  <c r="P153" i="17"/>
  <c r="O153" i="17"/>
  <c r="N153" i="17"/>
  <c r="M153" i="17"/>
  <c r="L153" i="17"/>
  <c r="K153" i="17"/>
  <c r="J153" i="17"/>
  <c r="I153" i="17"/>
  <c r="H153" i="17"/>
  <c r="G153" i="17"/>
  <c r="F153" i="17"/>
  <c r="E153" i="17"/>
  <c r="D153" i="17"/>
  <c r="C153" i="17"/>
  <c r="P152" i="17"/>
  <c r="O152" i="17"/>
  <c r="N152" i="17"/>
  <c r="M152" i="17"/>
  <c r="L152" i="17"/>
  <c r="K152" i="17"/>
  <c r="J152" i="17"/>
  <c r="I152" i="17"/>
  <c r="H152" i="17"/>
  <c r="G152" i="17"/>
  <c r="F152" i="17"/>
  <c r="E152" i="17"/>
  <c r="D152" i="17"/>
  <c r="C152" i="17"/>
  <c r="P151" i="17"/>
  <c r="O151" i="17"/>
  <c r="N151" i="17"/>
  <c r="M151" i="17"/>
  <c r="L151" i="17"/>
  <c r="K151" i="17"/>
  <c r="J151" i="17"/>
  <c r="I151" i="17"/>
  <c r="H151" i="17"/>
  <c r="G151" i="17"/>
  <c r="F151" i="17"/>
  <c r="E151" i="17"/>
  <c r="D151" i="17"/>
  <c r="C151" i="17"/>
  <c r="P150" i="17"/>
  <c r="O150" i="17"/>
  <c r="N150" i="17"/>
  <c r="M150" i="17"/>
  <c r="L150" i="17"/>
  <c r="K150" i="17"/>
  <c r="J150" i="17"/>
  <c r="I150" i="17"/>
  <c r="H150" i="17"/>
  <c r="G150" i="17"/>
  <c r="F150" i="17"/>
  <c r="E150" i="17"/>
  <c r="D150" i="17"/>
  <c r="C150" i="17"/>
  <c r="P149" i="17"/>
  <c r="O149" i="17"/>
  <c r="N149" i="17"/>
  <c r="M149" i="17"/>
  <c r="L149" i="17"/>
  <c r="K149" i="17"/>
  <c r="J149" i="17"/>
  <c r="I149" i="17"/>
  <c r="H149" i="17"/>
  <c r="G149" i="17"/>
  <c r="F149" i="17"/>
  <c r="E149" i="17"/>
  <c r="D149" i="17"/>
  <c r="C149" i="17"/>
  <c r="P148" i="17"/>
  <c r="O148" i="17"/>
  <c r="N148" i="17"/>
  <c r="M148" i="17"/>
  <c r="L148" i="17"/>
  <c r="K148" i="17"/>
  <c r="J148" i="17"/>
  <c r="I148" i="17"/>
  <c r="H148" i="17"/>
  <c r="G148" i="17"/>
  <c r="F148" i="17"/>
  <c r="E148" i="17"/>
  <c r="D148" i="17"/>
  <c r="C148" i="17"/>
  <c r="P147" i="17"/>
  <c r="O147" i="17"/>
  <c r="N147" i="17"/>
  <c r="M147" i="17"/>
  <c r="L147" i="17"/>
  <c r="K147" i="17"/>
  <c r="J147" i="17"/>
  <c r="I147" i="17"/>
  <c r="H147" i="17"/>
  <c r="G147" i="17"/>
  <c r="F147" i="17"/>
  <c r="E147" i="17"/>
  <c r="D147" i="17"/>
  <c r="C147" i="17"/>
  <c r="P146" i="17"/>
  <c r="O146" i="17"/>
  <c r="N146" i="17"/>
  <c r="M146" i="17"/>
  <c r="L146" i="17"/>
  <c r="K146" i="17"/>
  <c r="J146" i="17"/>
  <c r="I146" i="17"/>
  <c r="H146" i="17"/>
  <c r="G146" i="17"/>
  <c r="F146" i="17"/>
  <c r="E146" i="17"/>
  <c r="D146" i="17"/>
  <c r="C146" i="17"/>
  <c r="P145" i="17"/>
  <c r="O145" i="17"/>
  <c r="N145" i="17"/>
  <c r="M145" i="17"/>
  <c r="L145" i="17"/>
  <c r="K145" i="17"/>
  <c r="J145" i="17"/>
  <c r="I145" i="17"/>
  <c r="H145" i="17"/>
  <c r="G145" i="17"/>
  <c r="F145" i="17"/>
  <c r="E145" i="17"/>
  <c r="D145" i="17"/>
  <c r="C145" i="17"/>
  <c r="P144" i="17"/>
  <c r="O144" i="17"/>
  <c r="N144" i="17"/>
  <c r="M144" i="17"/>
  <c r="L144" i="17"/>
  <c r="K144" i="17"/>
  <c r="J144" i="17"/>
  <c r="I144" i="17"/>
  <c r="H144" i="17"/>
  <c r="G144" i="17"/>
  <c r="F144" i="17"/>
  <c r="E144" i="17"/>
  <c r="D144" i="17"/>
  <c r="C144" i="17"/>
  <c r="P143" i="17"/>
  <c r="O143" i="17"/>
  <c r="N143" i="17"/>
  <c r="M143" i="17"/>
  <c r="L143" i="17"/>
  <c r="K143" i="17"/>
  <c r="J143" i="17"/>
  <c r="I143" i="17"/>
  <c r="H143" i="17"/>
  <c r="G143" i="17"/>
  <c r="F143" i="17"/>
  <c r="E143" i="17"/>
  <c r="D143" i="17"/>
  <c r="C143" i="17"/>
  <c r="P142" i="17"/>
  <c r="O142" i="17"/>
  <c r="N142" i="17"/>
  <c r="M142" i="17"/>
  <c r="L142" i="17"/>
  <c r="K142" i="17"/>
  <c r="J142" i="17"/>
  <c r="I142" i="17"/>
  <c r="H142" i="17"/>
  <c r="G142" i="17"/>
  <c r="F142" i="17"/>
  <c r="E142" i="17"/>
  <c r="D142" i="17"/>
  <c r="C142" i="17"/>
  <c r="P141" i="17"/>
  <c r="O141" i="17"/>
  <c r="N141" i="17"/>
  <c r="M141" i="17"/>
  <c r="L141" i="17"/>
  <c r="K141" i="17"/>
  <c r="J141" i="17"/>
  <c r="I141" i="17"/>
  <c r="H141" i="17"/>
  <c r="G141" i="17"/>
  <c r="F141" i="17"/>
  <c r="E141" i="17"/>
  <c r="D141" i="17"/>
  <c r="C141" i="17"/>
  <c r="P140" i="17"/>
  <c r="O140" i="17"/>
  <c r="N140" i="17"/>
  <c r="M140" i="17"/>
  <c r="L140" i="17"/>
  <c r="K140" i="17"/>
  <c r="J140" i="17"/>
  <c r="I140" i="17"/>
  <c r="H140" i="17"/>
  <c r="G140" i="17"/>
  <c r="F140" i="17"/>
  <c r="E140" i="17"/>
  <c r="D140" i="17"/>
  <c r="C140" i="17"/>
  <c r="P139" i="17"/>
  <c r="O139" i="17"/>
  <c r="N139" i="17"/>
  <c r="M139" i="17"/>
  <c r="L139" i="17"/>
  <c r="K139" i="17"/>
  <c r="J139" i="17"/>
  <c r="I139" i="17"/>
  <c r="H139" i="17"/>
  <c r="G139" i="17"/>
  <c r="F139" i="17"/>
  <c r="E139" i="17"/>
  <c r="D139" i="17"/>
  <c r="C139" i="17"/>
  <c r="P138" i="17"/>
  <c r="O138" i="17"/>
  <c r="N138" i="17"/>
  <c r="M138" i="17"/>
  <c r="L138" i="17"/>
  <c r="K138" i="17"/>
  <c r="J138" i="17"/>
  <c r="I138" i="17"/>
  <c r="H138" i="17"/>
  <c r="G138" i="17"/>
  <c r="F138" i="17"/>
  <c r="E138" i="17"/>
  <c r="D138" i="17"/>
  <c r="C138" i="17"/>
  <c r="P137" i="17"/>
  <c r="O137" i="17"/>
  <c r="N137" i="17"/>
  <c r="M137" i="17"/>
  <c r="L137" i="17"/>
  <c r="K137" i="17"/>
  <c r="J137" i="17"/>
  <c r="I137" i="17"/>
  <c r="H137" i="17"/>
  <c r="G137" i="17"/>
  <c r="F137" i="17"/>
  <c r="E137" i="17"/>
  <c r="D137" i="17"/>
  <c r="C137" i="17"/>
  <c r="P136" i="17"/>
  <c r="O136" i="17"/>
  <c r="N136" i="17"/>
  <c r="M136" i="17"/>
  <c r="L136" i="17"/>
  <c r="K136" i="17"/>
  <c r="J136" i="17"/>
  <c r="I136" i="17"/>
  <c r="H136" i="17"/>
  <c r="G136" i="17"/>
  <c r="F136" i="17"/>
  <c r="E136" i="17"/>
  <c r="D136" i="17"/>
  <c r="C136" i="17"/>
  <c r="P135" i="17"/>
  <c r="O135" i="17"/>
  <c r="N135" i="17"/>
  <c r="M135" i="17"/>
  <c r="L135" i="17"/>
  <c r="K135" i="17"/>
  <c r="J135" i="17"/>
  <c r="I135" i="17"/>
  <c r="H135" i="17"/>
  <c r="G135" i="17"/>
  <c r="F135" i="17"/>
  <c r="E135" i="17"/>
  <c r="D135" i="17"/>
  <c r="C135" i="17"/>
  <c r="P134" i="17"/>
  <c r="O134" i="17"/>
  <c r="N134" i="17"/>
  <c r="M134" i="17"/>
  <c r="L134" i="17"/>
  <c r="K134" i="17"/>
  <c r="J134" i="17"/>
  <c r="I134" i="17"/>
  <c r="H134" i="17"/>
  <c r="G134" i="17"/>
  <c r="F134" i="17"/>
  <c r="E134" i="17"/>
  <c r="D134" i="17"/>
  <c r="C134" i="17"/>
  <c r="P133" i="17"/>
  <c r="O133" i="17"/>
  <c r="N133" i="17"/>
  <c r="M133" i="17"/>
  <c r="L133" i="17"/>
  <c r="K133" i="17"/>
  <c r="J133" i="17"/>
  <c r="I133" i="17"/>
  <c r="H133" i="17"/>
  <c r="G133" i="17"/>
  <c r="F133" i="17"/>
  <c r="E133" i="17"/>
  <c r="D133" i="17"/>
  <c r="C133" i="17"/>
  <c r="P132" i="17"/>
  <c r="O132" i="17"/>
  <c r="N132" i="17"/>
  <c r="M132" i="17"/>
  <c r="L132" i="17"/>
  <c r="K132" i="17"/>
  <c r="J132" i="17"/>
  <c r="I132" i="17"/>
  <c r="H132" i="17"/>
  <c r="G132" i="17"/>
  <c r="F132" i="17"/>
  <c r="E132" i="17"/>
  <c r="D132" i="17"/>
  <c r="C132" i="17"/>
  <c r="P131" i="17"/>
  <c r="O131" i="17"/>
  <c r="N131" i="17"/>
  <c r="M131" i="17"/>
  <c r="L131" i="17"/>
  <c r="K131" i="17"/>
  <c r="J131" i="17"/>
  <c r="I131" i="17"/>
  <c r="H131" i="17"/>
  <c r="G131" i="17"/>
  <c r="F131" i="17"/>
  <c r="E131" i="17"/>
  <c r="D131" i="17"/>
  <c r="C131" i="17"/>
  <c r="P130" i="17"/>
  <c r="O130" i="17"/>
  <c r="N130" i="17"/>
  <c r="M130" i="17"/>
  <c r="L130" i="17"/>
  <c r="K130" i="17"/>
  <c r="J130" i="17"/>
  <c r="I130" i="17"/>
  <c r="H130" i="17"/>
  <c r="G130" i="17"/>
  <c r="F130" i="17"/>
  <c r="E130" i="17"/>
  <c r="D130" i="17"/>
  <c r="C130" i="17"/>
  <c r="P129" i="17"/>
  <c r="O129" i="17"/>
  <c r="N129" i="17"/>
  <c r="M129" i="17"/>
  <c r="L129" i="17"/>
  <c r="K129" i="17"/>
  <c r="J129" i="17"/>
  <c r="I129" i="17"/>
  <c r="H129" i="17"/>
  <c r="G129" i="17"/>
  <c r="F129" i="17"/>
  <c r="E129" i="17"/>
  <c r="D129" i="17"/>
  <c r="C129" i="17"/>
  <c r="P128" i="17"/>
  <c r="O128" i="17"/>
  <c r="N128" i="17"/>
  <c r="M128" i="17"/>
  <c r="L128" i="17"/>
  <c r="K128" i="17"/>
  <c r="J128" i="17"/>
  <c r="I128" i="17"/>
  <c r="H128" i="17"/>
  <c r="G128" i="17"/>
  <c r="F128" i="17"/>
  <c r="E128" i="17"/>
  <c r="D128" i="17"/>
  <c r="C128" i="17"/>
  <c r="P127" i="17"/>
  <c r="O127" i="17"/>
  <c r="N127" i="17"/>
  <c r="M127" i="17"/>
  <c r="L127" i="17"/>
  <c r="K127" i="17"/>
  <c r="J127" i="17"/>
  <c r="I127" i="17"/>
  <c r="H127" i="17"/>
  <c r="G127" i="17"/>
  <c r="F127" i="17"/>
  <c r="E127" i="17"/>
  <c r="D127" i="17"/>
  <c r="C127" i="17"/>
  <c r="P126" i="17"/>
  <c r="O126" i="17"/>
  <c r="N126" i="17"/>
  <c r="M126" i="17"/>
  <c r="L126" i="17"/>
  <c r="K126" i="17"/>
  <c r="J126" i="17"/>
  <c r="I126" i="17"/>
  <c r="H126" i="17"/>
  <c r="G126" i="17"/>
  <c r="F126" i="17"/>
  <c r="E126" i="17"/>
  <c r="D126" i="17"/>
  <c r="C126" i="17"/>
  <c r="P125" i="17"/>
  <c r="O125" i="17"/>
  <c r="N125" i="17"/>
  <c r="M125" i="17"/>
  <c r="L125" i="17"/>
  <c r="K125" i="17"/>
  <c r="J125" i="17"/>
  <c r="I125" i="17"/>
  <c r="H125" i="17"/>
  <c r="G125" i="17"/>
  <c r="F125" i="17"/>
  <c r="E125" i="17"/>
  <c r="D125" i="17"/>
  <c r="C125" i="17"/>
  <c r="P124" i="17"/>
  <c r="O124" i="17"/>
  <c r="N124" i="17"/>
  <c r="M124" i="17"/>
  <c r="L124" i="17"/>
  <c r="K124" i="17"/>
  <c r="J124" i="17"/>
  <c r="I124" i="17"/>
  <c r="H124" i="17"/>
  <c r="G124" i="17"/>
  <c r="F124" i="17"/>
  <c r="E124" i="17"/>
  <c r="D124" i="17"/>
  <c r="C124" i="17"/>
  <c r="P123" i="17"/>
  <c r="O123" i="17"/>
  <c r="N123" i="17"/>
  <c r="M123" i="17"/>
  <c r="L123" i="17"/>
  <c r="K123" i="17"/>
  <c r="J123" i="17"/>
  <c r="I123" i="17"/>
  <c r="H123" i="17"/>
  <c r="G123" i="17"/>
  <c r="F123" i="17"/>
  <c r="E123" i="17"/>
  <c r="D123" i="17"/>
  <c r="C123" i="17"/>
  <c r="P122" i="17"/>
  <c r="O122" i="17"/>
  <c r="N122" i="17"/>
  <c r="M122" i="17"/>
  <c r="L122" i="17"/>
  <c r="K122" i="17"/>
  <c r="J122" i="17"/>
  <c r="I122" i="17"/>
  <c r="H122" i="17"/>
  <c r="G122" i="17"/>
  <c r="F122" i="17"/>
  <c r="E122" i="17"/>
  <c r="D122" i="17"/>
  <c r="C122" i="17"/>
  <c r="P121" i="17"/>
  <c r="O121" i="17"/>
  <c r="N121" i="17"/>
  <c r="M121" i="17"/>
  <c r="L121" i="17"/>
  <c r="K121" i="17"/>
  <c r="J121" i="17"/>
  <c r="I121" i="17"/>
  <c r="H121" i="17"/>
  <c r="G121" i="17"/>
  <c r="F121" i="17"/>
  <c r="E121" i="17"/>
  <c r="D121" i="17"/>
  <c r="C121" i="17"/>
  <c r="P120" i="17"/>
  <c r="O120" i="17"/>
  <c r="N120" i="17"/>
  <c r="M120" i="17"/>
  <c r="L120" i="17"/>
  <c r="K120" i="17"/>
  <c r="J120" i="17"/>
  <c r="I120" i="17"/>
  <c r="H120" i="17"/>
  <c r="G120" i="17"/>
  <c r="F120" i="17"/>
  <c r="E120" i="17"/>
  <c r="D120" i="17"/>
  <c r="C120" i="17"/>
  <c r="P119" i="17"/>
  <c r="O119" i="17"/>
  <c r="N119" i="17"/>
  <c r="M119" i="17"/>
  <c r="L119" i="17"/>
  <c r="K119" i="17"/>
  <c r="J119" i="17"/>
  <c r="I119" i="17"/>
  <c r="H119" i="17"/>
  <c r="G119" i="17"/>
  <c r="F119" i="17"/>
  <c r="E119" i="17"/>
  <c r="D119" i="17"/>
  <c r="C119" i="17"/>
  <c r="P118" i="17"/>
  <c r="O118" i="17"/>
  <c r="N118" i="17"/>
  <c r="M118" i="17"/>
  <c r="L118" i="17"/>
  <c r="K118" i="17"/>
  <c r="J118" i="17"/>
  <c r="I118" i="17"/>
  <c r="H118" i="17"/>
  <c r="G118" i="17"/>
  <c r="F118" i="17"/>
  <c r="E118" i="17"/>
  <c r="D118" i="17"/>
  <c r="C118" i="17"/>
  <c r="P117" i="17"/>
  <c r="O117" i="17"/>
  <c r="N117" i="17"/>
  <c r="M117" i="17"/>
  <c r="L117" i="17"/>
  <c r="K117" i="17"/>
  <c r="J117" i="17"/>
  <c r="I117" i="17"/>
  <c r="H117" i="17"/>
  <c r="G117" i="17"/>
  <c r="F117" i="17"/>
  <c r="E117" i="17"/>
  <c r="D117" i="17"/>
  <c r="C117" i="17"/>
  <c r="P116" i="17"/>
  <c r="O116" i="17"/>
  <c r="N116" i="17"/>
  <c r="M116" i="17"/>
  <c r="L116" i="17"/>
  <c r="K116" i="17"/>
  <c r="J116" i="17"/>
  <c r="I116" i="17"/>
  <c r="H116" i="17"/>
  <c r="G116" i="17"/>
  <c r="F116" i="17"/>
  <c r="E116" i="17"/>
  <c r="D116" i="17"/>
  <c r="C116" i="17"/>
  <c r="P115" i="17"/>
  <c r="O115" i="17"/>
  <c r="N115" i="17"/>
  <c r="M115" i="17"/>
  <c r="L115" i="17"/>
  <c r="K115" i="17"/>
  <c r="J115" i="17"/>
  <c r="I115" i="17"/>
  <c r="H115" i="17"/>
  <c r="G115" i="17"/>
  <c r="F115" i="17"/>
  <c r="E115" i="17"/>
  <c r="D115" i="17"/>
  <c r="C115" i="17"/>
  <c r="P114" i="17"/>
  <c r="O114" i="17"/>
  <c r="N114" i="17"/>
  <c r="M114" i="17"/>
  <c r="L114" i="17"/>
  <c r="K114" i="17"/>
  <c r="J114" i="17"/>
  <c r="I114" i="17"/>
  <c r="H114" i="17"/>
  <c r="G114" i="17"/>
  <c r="F114" i="17"/>
  <c r="E114" i="17"/>
  <c r="D114" i="17"/>
  <c r="C114" i="17"/>
  <c r="P113" i="17"/>
  <c r="O113" i="17"/>
  <c r="N113" i="17"/>
  <c r="M113" i="17"/>
  <c r="L113" i="17"/>
  <c r="K113" i="17"/>
  <c r="J113" i="17"/>
  <c r="I113" i="17"/>
  <c r="H113" i="17"/>
  <c r="G113" i="17"/>
  <c r="F113" i="17"/>
  <c r="E113" i="17"/>
  <c r="D113" i="17"/>
  <c r="C113" i="17"/>
  <c r="P112" i="17"/>
  <c r="O112" i="17"/>
  <c r="N112" i="17"/>
  <c r="M112" i="17"/>
  <c r="L112" i="17"/>
  <c r="K112" i="17"/>
  <c r="J112" i="17"/>
  <c r="I112" i="17"/>
  <c r="H112" i="17"/>
  <c r="G112" i="17"/>
  <c r="F112" i="17"/>
  <c r="E112" i="17"/>
  <c r="D112" i="17"/>
  <c r="C112" i="17"/>
  <c r="P111" i="17"/>
  <c r="O111" i="17"/>
  <c r="N111" i="17"/>
  <c r="M111" i="17"/>
  <c r="L111" i="17"/>
  <c r="K111" i="17"/>
  <c r="J111" i="17"/>
  <c r="I111" i="17"/>
  <c r="H111" i="17"/>
  <c r="G111" i="17"/>
  <c r="F111" i="17"/>
  <c r="E111" i="17"/>
  <c r="D111" i="17"/>
  <c r="C111" i="17"/>
  <c r="P110" i="17"/>
  <c r="O110" i="17"/>
  <c r="N110" i="17"/>
  <c r="M110" i="17"/>
  <c r="L110" i="17"/>
  <c r="K110" i="17"/>
  <c r="J110" i="17"/>
  <c r="I110" i="17"/>
  <c r="H110" i="17"/>
  <c r="G110" i="17"/>
  <c r="F110" i="17"/>
  <c r="E110" i="17"/>
  <c r="D110" i="17"/>
  <c r="C110" i="17"/>
  <c r="P109" i="17"/>
  <c r="O109" i="17"/>
  <c r="N109" i="17"/>
  <c r="M109" i="17"/>
  <c r="L109" i="17"/>
  <c r="K109" i="17"/>
  <c r="J109" i="17"/>
  <c r="I109" i="17"/>
  <c r="H109" i="17"/>
  <c r="G109" i="17"/>
  <c r="F109" i="17"/>
  <c r="E109" i="17"/>
  <c r="D109" i="17"/>
  <c r="C109" i="17"/>
  <c r="P108" i="17"/>
  <c r="O108" i="17"/>
  <c r="N108" i="17"/>
  <c r="M108" i="17"/>
  <c r="L108" i="17"/>
  <c r="K108" i="17"/>
  <c r="J108" i="17"/>
  <c r="I108" i="17"/>
  <c r="H108" i="17"/>
  <c r="G108" i="17"/>
  <c r="F108" i="17"/>
  <c r="E108" i="17"/>
  <c r="D108" i="17"/>
  <c r="C108" i="17"/>
  <c r="P107" i="17"/>
  <c r="O107" i="17"/>
  <c r="N107" i="17"/>
  <c r="M107" i="17"/>
  <c r="L107" i="17"/>
  <c r="K107" i="17"/>
  <c r="J107" i="17"/>
  <c r="I107" i="17"/>
  <c r="H107" i="17"/>
  <c r="G107" i="17"/>
  <c r="F107" i="17"/>
  <c r="E107" i="17"/>
  <c r="D107" i="17"/>
  <c r="C107" i="17"/>
  <c r="P106" i="17"/>
  <c r="O106" i="17"/>
  <c r="N106" i="17"/>
  <c r="M106" i="17"/>
  <c r="L106" i="17"/>
  <c r="K106" i="17"/>
  <c r="J106" i="17"/>
  <c r="I106" i="17"/>
  <c r="H106" i="17"/>
  <c r="G106" i="17"/>
  <c r="F106" i="17"/>
  <c r="E106" i="17"/>
  <c r="D106" i="17"/>
  <c r="C106" i="17"/>
  <c r="P105" i="17"/>
  <c r="O105" i="17"/>
  <c r="N105" i="17"/>
  <c r="M105" i="17"/>
  <c r="L105" i="17"/>
  <c r="K105" i="17"/>
  <c r="J105" i="17"/>
  <c r="I105" i="17"/>
  <c r="H105" i="17"/>
  <c r="G105" i="17"/>
  <c r="F105" i="17"/>
  <c r="E105" i="17"/>
  <c r="D105" i="17"/>
  <c r="C105" i="17"/>
  <c r="P104" i="17"/>
  <c r="O104" i="17"/>
  <c r="N104" i="17"/>
  <c r="M104" i="17"/>
  <c r="L104" i="17"/>
  <c r="K104" i="17"/>
  <c r="J104" i="17"/>
  <c r="I104" i="17"/>
  <c r="H104" i="17"/>
  <c r="G104" i="17"/>
  <c r="F104" i="17"/>
  <c r="E104" i="17"/>
  <c r="D104" i="17"/>
  <c r="C104" i="17"/>
  <c r="P103" i="17"/>
  <c r="O103" i="17"/>
  <c r="N103" i="17"/>
  <c r="M103" i="17"/>
  <c r="L103" i="17"/>
  <c r="K103" i="17"/>
  <c r="J103" i="17"/>
  <c r="I103" i="17"/>
  <c r="H103" i="17"/>
  <c r="G103" i="17"/>
  <c r="F103" i="17"/>
  <c r="E103" i="17"/>
  <c r="D103" i="17"/>
  <c r="C103" i="17"/>
  <c r="P102" i="17"/>
  <c r="O102" i="17"/>
  <c r="N102" i="17"/>
  <c r="M102" i="17"/>
  <c r="L102" i="17"/>
  <c r="K102" i="17"/>
  <c r="J102" i="17"/>
  <c r="I102" i="17"/>
  <c r="H102" i="17"/>
  <c r="G102" i="17"/>
  <c r="F102" i="17"/>
  <c r="E102" i="17"/>
  <c r="D102" i="17"/>
  <c r="C102" i="17"/>
  <c r="P101" i="17"/>
  <c r="O101" i="17"/>
  <c r="N101" i="17"/>
  <c r="M101" i="17"/>
  <c r="L101" i="17"/>
  <c r="K101" i="17"/>
  <c r="J101" i="17"/>
  <c r="I101" i="17"/>
  <c r="H101" i="17"/>
  <c r="G101" i="17"/>
  <c r="F101" i="17"/>
  <c r="E101" i="17"/>
  <c r="D101" i="17"/>
  <c r="C101" i="17"/>
  <c r="P100" i="17"/>
  <c r="O100" i="17"/>
  <c r="N100" i="17"/>
  <c r="M100" i="17"/>
  <c r="L100" i="17"/>
  <c r="K100" i="17"/>
  <c r="J100" i="17"/>
  <c r="I100" i="17"/>
  <c r="H100" i="17"/>
  <c r="G100" i="17"/>
  <c r="F100" i="17"/>
  <c r="E100" i="17"/>
  <c r="D100" i="17"/>
  <c r="C100" i="17"/>
  <c r="P99" i="17"/>
  <c r="O99" i="17"/>
  <c r="N99" i="17"/>
  <c r="M99" i="17"/>
  <c r="L99" i="17"/>
  <c r="K99" i="17"/>
  <c r="J99" i="17"/>
  <c r="I99" i="17"/>
  <c r="H99" i="17"/>
  <c r="G99" i="17"/>
  <c r="F99" i="17"/>
  <c r="E99" i="17"/>
  <c r="D99" i="17"/>
  <c r="C99" i="17"/>
  <c r="P98" i="17"/>
  <c r="O98" i="17"/>
  <c r="N98" i="17"/>
  <c r="M98" i="17"/>
  <c r="L98" i="17"/>
  <c r="K98" i="17"/>
  <c r="J98" i="17"/>
  <c r="I98" i="17"/>
  <c r="H98" i="17"/>
  <c r="G98" i="17"/>
  <c r="F98" i="17"/>
  <c r="E98" i="17"/>
  <c r="D98" i="17"/>
  <c r="C98" i="17"/>
  <c r="P97" i="17"/>
  <c r="O97" i="17"/>
  <c r="N97" i="17"/>
  <c r="M97" i="17"/>
  <c r="L97" i="17"/>
  <c r="K97" i="17"/>
  <c r="J97" i="17"/>
  <c r="I97" i="17"/>
  <c r="H97" i="17"/>
  <c r="G97" i="17"/>
  <c r="F97" i="17"/>
  <c r="E97" i="17"/>
  <c r="D97" i="17"/>
  <c r="C97" i="17"/>
  <c r="P96" i="17"/>
  <c r="O96" i="17"/>
  <c r="N96" i="17"/>
  <c r="M96" i="17"/>
  <c r="L96" i="17"/>
  <c r="K96" i="17"/>
  <c r="J96" i="17"/>
  <c r="I96" i="17"/>
  <c r="H96" i="17"/>
  <c r="G96" i="17"/>
  <c r="F96" i="17"/>
  <c r="E96" i="17"/>
  <c r="D96" i="17"/>
  <c r="C96" i="17"/>
  <c r="P95" i="17"/>
  <c r="O95" i="17"/>
  <c r="N95" i="17"/>
  <c r="M95" i="17"/>
  <c r="L95" i="17"/>
  <c r="K95" i="17"/>
  <c r="J95" i="17"/>
  <c r="I95" i="17"/>
  <c r="H95" i="17"/>
  <c r="G95" i="17"/>
  <c r="F95" i="17"/>
  <c r="E95" i="17"/>
  <c r="D95" i="17"/>
  <c r="C95" i="17"/>
  <c r="P94" i="17"/>
  <c r="O94" i="17"/>
  <c r="N94" i="17"/>
  <c r="M94" i="17"/>
  <c r="L94" i="17"/>
  <c r="K94" i="17"/>
  <c r="J94" i="17"/>
  <c r="I94" i="17"/>
  <c r="H94" i="17"/>
  <c r="G94" i="17"/>
  <c r="F94" i="17"/>
  <c r="E94" i="17"/>
  <c r="D94" i="17"/>
  <c r="C94" i="17"/>
  <c r="P93" i="17"/>
  <c r="O93" i="17"/>
  <c r="N93" i="17"/>
  <c r="M93" i="17"/>
  <c r="L93" i="17"/>
  <c r="K93" i="17"/>
  <c r="J93" i="17"/>
  <c r="I93" i="17"/>
  <c r="H93" i="17"/>
  <c r="G93" i="17"/>
  <c r="F93" i="17"/>
  <c r="E93" i="17"/>
  <c r="D93" i="17"/>
  <c r="C93" i="17"/>
  <c r="P92" i="17"/>
  <c r="O92" i="17"/>
  <c r="N92" i="17"/>
  <c r="M92" i="17"/>
  <c r="L92" i="17"/>
  <c r="K92" i="17"/>
  <c r="J92" i="17"/>
  <c r="I92" i="17"/>
  <c r="H92" i="17"/>
  <c r="G92" i="17"/>
  <c r="F92" i="17"/>
  <c r="E92" i="17"/>
  <c r="D92" i="17"/>
  <c r="C92" i="17"/>
  <c r="P91" i="17"/>
  <c r="O91" i="17"/>
  <c r="N91" i="17"/>
  <c r="M91" i="17"/>
  <c r="L91" i="17"/>
  <c r="K91" i="17"/>
  <c r="J91" i="17"/>
  <c r="I91" i="17"/>
  <c r="H91" i="17"/>
  <c r="G91" i="17"/>
  <c r="F91" i="17"/>
  <c r="E91" i="17"/>
  <c r="D91" i="17"/>
  <c r="C91" i="17"/>
  <c r="P90" i="17"/>
  <c r="O90" i="17"/>
  <c r="N90" i="17"/>
  <c r="M90" i="17"/>
  <c r="L90" i="17"/>
  <c r="K90" i="17"/>
  <c r="J90" i="17"/>
  <c r="I90" i="17"/>
  <c r="H90" i="17"/>
  <c r="G90" i="17"/>
  <c r="F90" i="17"/>
  <c r="E90" i="17"/>
  <c r="D90" i="17"/>
  <c r="C90" i="17"/>
  <c r="P89" i="17"/>
  <c r="O89" i="17"/>
  <c r="N89" i="17"/>
  <c r="M89" i="17"/>
  <c r="L89" i="17"/>
  <c r="K89" i="17"/>
  <c r="J89" i="17"/>
  <c r="I89" i="17"/>
  <c r="H89" i="17"/>
  <c r="G89" i="17"/>
  <c r="F89" i="17"/>
  <c r="E89" i="17"/>
  <c r="D89" i="17"/>
  <c r="C89" i="17"/>
  <c r="P88" i="17"/>
  <c r="O88" i="17"/>
  <c r="N88" i="17"/>
  <c r="M88" i="17"/>
  <c r="L88" i="17"/>
  <c r="K88" i="17"/>
  <c r="J88" i="17"/>
  <c r="I88" i="17"/>
  <c r="H88" i="17"/>
  <c r="G88" i="17"/>
  <c r="F88" i="17"/>
  <c r="E88" i="17"/>
  <c r="D88" i="17"/>
  <c r="C88" i="17"/>
  <c r="P87" i="17"/>
  <c r="O87" i="17"/>
  <c r="N87" i="17"/>
  <c r="M87" i="17"/>
  <c r="L87" i="17"/>
  <c r="K87" i="17"/>
  <c r="J87" i="17"/>
  <c r="I87" i="17"/>
  <c r="H87" i="17"/>
  <c r="G87" i="17"/>
  <c r="F87" i="17"/>
  <c r="E87" i="17"/>
  <c r="D87" i="17"/>
  <c r="C87" i="17"/>
  <c r="P86" i="17"/>
  <c r="O86" i="17"/>
  <c r="N86" i="17"/>
  <c r="M86" i="17"/>
  <c r="L86" i="17"/>
  <c r="K86" i="17"/>
  <c r="J86" i="17"/>
  <c r="I86" i="17"/>
  <c r="H86" i="17"/>
  <c r="G86" i="17"/>
  <c r="F86" i="17"/>
  <c r="E86" i="17"/>
  <c r="D86" i="17"/>
  <c r="C86" i="17"/>
  <c r="P85" i="17"/>
  <c r="O85" i="17"/>
  <c r="N85" i="17"/>
  <c r="M85" i="17"/>
  <c r="L85" i="17"/>
  <c r="K85" i="17"/>
  <c r="J85" i="17"/>
  <c r="I85" i="17"/>
  <c r="H85" i="17"/>
  <c r="G85" i="17"/>
  <c r="F85" i="17"/>
  <c r="E85" i="17"/>
  <c r="D85" i="17"/>
  <c r="C85" i="17"/>
  <c r="P84" i="17"/>
  <c r="O84" i="17"/>
  <c r="N84" i="17"/>
  <c r="M84" i="17"/>
  <c r="L84" i="17"/>
  <c r="K84" i="17"/>
  <c r="J84" i="17"/>
  <c r="I84" i="17"/>
  <c r="H84" i="17"/>
  <c r="G84" i="17"/>
  <c r="F84" i="17"/>
  <c r="E84" i="17"/>
  <c r="D84" i="17"/>
  <c r="C84" i="17"/>
  <c r="P83" i="17"/>
  <c r="O83" i="17"/>
  <c r="N83" i="17"/>
  <c r="M83" i="17"/>
  <c r="L83" i="17"/>
  <c r="K83" i="17"/>
  <c r="J83" i="17"/>
  <c r="I83" i="17"/>
  <c r="H83" i="17"/>
  <c r="G83" i="17"/>
  <c r="F83" i="17"/>
  <c r="E83" i="17"/>
  <c r="D83" i="17"/>
  <c r="C83" i="17"/>
  <c r="P82" i="17"/>
  <c r="O82" i="17"/>
  <c r="N82" i="17"/>
  <c r="M82" i="17"/>
  <c r="L82" i="17"/>
  <c r="K82" i="17"/>
  <c r="J82" i="17"/>
  <c r="I82" i="17"/>
  <c r="H82" i="17"/>
  <c r="G82" i="17"/>
  <c r="F82" i="17"/>
  <c r="E82" i="17"/>
  <c r="D82" i="17"/>
  <c r="C82" i="17"/>
  <c r="P81" i="17"/>
  <c r="O81" i="17"/>
  <c r="N81" i="17"/>
  <c r="M81" i="17"/>
  <c r="L81" i="17"/>
  <c r="K81" i="17"/>
  <c r="J81" i="17"/>
  <c r="I81" i="17"/>
  <c r="H81" i="17"/>
  <c r="G81" i="17"/>
  <c r="F81" i="17"/>
  <c r="E81" i="17"/>
  <c r="D81" i="17"/>
  <c r="C81" i="17"/>
  <c r="P80" i="17"/>
  <c r="O80" i="17"/>
  <c r="N80" i="17"/>
  <c r="M80" i="17"/>
  <c r="L80" i="17"/>
  <c r="K80" i="17"/>
  <c r="J80" i="17"/>
  <c r="I80" i="17"/>
  <c r="H80" i="17"/>
  <c r="G80" i="17"/>
  <c r="F80" i="17"/>
  <c r="E80" i="17"/>
  <c r="D80" i="17"/>
  <c r="C80" i="17"/>
  <c r="P79" i="17"/>
  <c r="O79" i="17"/>
  <c r="N79" i="17"/>
  <c r="M79" i="17"/>
  <c r="L79" i="17"/>
  <c r="K79" i="17"/>
  <c r="J79" i="17"/>
  <c r="I79" i="17"/>
  <c r="H79" i="17"/>
  <c r="G79" i="17"/>
  <c r="F79" i="17"/>
  <c r="E79" i="17"/>
  <c r="D79" i="17"/>
  <c r="C79" i="17"/>
  <c r="P78" i="17"/>
  <c r="O78" i="17"/>
  <c r="N78" i="17"/>
  <c r="M78" i="17"/>
  <c r="L78" i="17"/>
  <c r="K78" i="17"/>
  <c r="J78" i="17"/>
  <c r="I78" i="17"/>
  <c r="H78" i="17"/>
  <c r="G78" i="17"/>
  <c r="F78" i="17"/>
  <c r="E78" i="17"/>
  <c r="D78" i="17"/>
  <c r="C78" i="17"/>
  <c r="P77" i="17"/>
  <c r="O77" i="17"/>
  <c r="N77" i="17"/>
  <c r="M77" i="17"/>
  <c r="L77" i="17"/>
  <c r="K77" i="17"/>
  <c r="J77" i="17"/>
  <c r="I77" i="17"/>
  <c r="H77" i="17"/>
  <c r="G77" i="17"/>
  <c r="F77" i="17"/>
  <c r="E77" i="17"/>
  <c r="D77" i="17"/>
  <c r="C77" i="17"/>
  <c r="P76" i="17"/>
  <c r="O76" i="17"/>
  <c r="N76" i="17"/>
  <c r="M76" i="17"/>
  <c r="L76" i="17"/>
  <c r="K76" i="17"/>
  <c r="J76" i="17"/>
  <c r="I76" i="17"/>
  <c r="H76" i="17"/>
  <c r="G76" i="17"/>
  <c r="F76" i="17"/>
  <c r="E76" i="17"/>
  <c r="D76" i="17"/>
  <c r="C76" i="17"/>
  <c r="P75" i="17"/>
  <c r="O75" i="17"/>
  <c r="N75" i="17"/>
  <c r="M75" i="17"/>
  <c r="L75" i="17"/>
  <c r="K75" i="17"/>
  <c r="J75" i="17"/>
  <c r="I75" i="17"/>
  <c r="H75" i="17"/>
  <c r="G75" i="17"/>
  <c r="F75" i="17"/>
  <c r="E75" i="17"/>
  <c r="D75" i="17"/>
  <c r="C75" i="17"/>
  <c r="P74" i="17"/>
  <c r="O74" i="17"/>
  <c r="N74" i="17"/>
  <c r="M74" i="17"/>
  <c r="L74" i="17"/>
  <c r="K74" i="17"/>
  <c r="J74" i="17"/>
  <c r="I74" i="17"/>
  <c r="H74" i="17"/>
  <c r="G74" i="17"/>
  <c r="F74" i="17"/>
  <c r="E74" i="17"/>
  <c r="D74" i="17"/>
  <c r="C74" i="17"/>
  <c r="P73" i="17"/>
  <c r="O73" i="17"/>
  <c r="N73" i="17"/>
  <c r="M73" i="17"/>
  <c r="L73" i="17"/>
  <c r="K73" i="17"/>
  <c r="J73" i="17"/>
  <c r="I73" i="17"/>
  <c r="H73" i="17"/>
  <c r="G73" i="17"/>
  <c r="F73" i="17"/>
  <c r="E73" i="17"/>
  <c r="D73" i="17"/>
  <c r="C73" i="17"/>
  <c r="P72" i="17"/>
  <c r="O72" i="17"/>
  <c r="N72" i="17"/>
  <c r="M72" i="17"/>
  <c r="L72" i="17"/>
  <c r="K72" i="17"/>
  <c r="J72" i="17"/>
  <c r="I72" i="17"/>
  <c r="H72" i="17"/>
  <c r="G72" i="17"/>
  <c r="F72" i="17"/>
  <c r="E72" i="17"/>
  <c r="D72" i="17"/>
  <c r="C72" i="17"/>
  <c r="P71" i="17"/>
  <c r="O71" i="17"/>
  <c r="N71" i="17"/>
  <c r="M71" i="17"/>
  <c r="L71" i="17"/>
  <c r="K71" i="17"/>
  <c r="J71" i="17"/>
  <c r="I71" i="17"/>
  <c r="H71" i="17"/>
  <c r="G71" i="17"/>
  <c r="F71" i="17"/>
  <c r="E71" i="17"/>
  <c r="D71" i="17"/>
  <c r="C71" i="17"/>
  <c r="P70" i="17"/>
  <c r="O70" i="17"/>
  <c r="N70" i="17"/>
  <c r="M70" i="17"/>
  <c r="L70" i="17"/>
  <c r="K70" i="17"/>
  <c r="J70" i="17"/>
  <c r="I70" i="17"/>
  <c r="H70" i="17"/>
  <c r="G70" i="17"/>
  <c r="F70" i="17"/>
  <c r="E70" i="17"/>
  <c r="D70" i="17"/>
  <c r="C70" i="17"/>
  <c r="P69" i="17"/>
  <c r="O69" i="17"/>
  <c r="N69" i="17"/>
  <c r="M69" i="17"/>
  <c r="L69" i="17"/>
  <c r="K69" i="17"/>
  <c r="J69" i="17"/>
  <c r="I69" i="17"/>
  <c r="H69" i="17"/>
  <c r="G69" i="17"/>
  <c r="F69" i="17"/>
  <c r="E69" i="17"/>
  <c r="D69" i="17"/>
  <c r="C69" i="17"/>
  <c r="P68" i="17"/>
  <c r="O68" i="17"/>
  <c r="N68" i="17"/>
  <c r="M68" i="17"/>
  <c r="L68" i="17"/>
  <c r="K68" i="17"/>
  <c r="J68" i="17"/>
  <c r="I68" i="17"/>
  <c r="H68" i="17"/>
  <c r="G68" i="17"/>
  <c r="F68" i="17"/>
  <c r="E68" i="17"/>
  <c r="D68" i="17"/>
  <c r="C68" i="17"/>
  <c r="P67" i="17"/>
  <c r="O67" i="17"/>
  <c r="N67" i="17"/>
  <c r="M67" i="17"/>
  <c r="L67" i="17"/>
  <c r="K67" i="17"/>
  <c r="J67" i="17"/>
  <c r="I67" i="17"/>
  <c r="H67" i="17"/>
  <c r="G67" i="17"/>
  <c r="F67" i="17"/>
  <c r="E67" i="17"/>
  <c r="D67" i="17"/>
  <c r="C67" i="17"/>
  <c r="P66" i="17"/>
  <c r="O66" i="17"/>
  <c r="N66" i="17"/>
  <c r="M66" i="17"/>
  <c r="L66" i="17"/>
  <c r="K66" i="17"/>
  <c r="J66" i="17"/>
  <c r="I66" i="17"/>
  <c r="H66" i="17"/>
  <c r="G66" i="17"/>
  <c r="F66" i="17"/>
  <c r="E66" i="17"/>
  <c r="D66" i="17"/>
  <c r="C66" i="17"/>
  <c r="P65" i="17"/>
  <c r="O65" i="17"/>
  <c r="N65" i="17"/>
  <c r="M65" i="17"/>
  <c r="L65" i="17"/>
  <c r="K65" i="17"/>
  <c r="J65" i="17"/>
  <c r="I65" i="17"/>
  <c r="H65" i="17"/>
  <c r="G65" i="17"/>
  <c r="F65" i="17"/>
  <c r="E65" i="17"/>
  <c r="D65" i="17"/>
  <c r="C65" i="17"/>
  <c r="P64" i="17"/>
  <c r="O64" i="17"/>
  <c r="N64" i="17"/>
  <c r="M64" i="17"/>
  <c r="L64" i="17"/>
  <c r="K64" i="17"/>
  <c r="J64" i="17"/>
  <c r="I64" i="17"/>
  <c r="H64" i="17"/>
  <c r="G64" i="17"/>
  <c r="F64" i="17"/>
  <c r="E64" i="17"/>
  <c r="D64" i="17"/>
  <c r="C64" i="17"/>
  <c r="P63" i="17"/>
  <c r="O63" i="17"/>
  <c r="N63" i="17"/>
  <c r="M63" i="17"/>
  <c r="L63" i="17"/>
  <c r="K63" i="17"/>
  <c r="J63" i="17"/>
  <c r="I63" i="17"/>
  <c r="H63" i="17"/>
  <c r="G63" i="17"/>
  <c r="F63" i="17"/>
  <c r="E63" i="17"/>
  <c r="D63" i="17"/>
  <c r="C63" i="17"/>
  <c r="P62" i="17"/>
  <c r="O62" i="17"/>
  <c r="N62" i="17"/>
  <c r="M62" i="17"/>
  <c r="L62" i="17"/>
  <c r="K62" i="17"/>
  <c r="J62" i="17"/>
  <c r="I62" i="17"/>
  <c r="H62" i="17"/>
  <c r="G62" i="17"/>
  <c r="F62" i="17"/>
  <c r="E62" i="17"/>
  <c r="D62" i="17"/>
  <c r="C62" i="17"/>
  <c r="P61" i="17"/>
  <c r="O61" i="17"/>
  <c r="N61" i="17"/>
  <c r="M61" i="17"/>
  <c r="L61" i="17"/>
  <c r="K61" i="17"/>
  <c r="J61" i="17"/>
  <c r="I61" i="17"/>
  <c r="H61" i="17"/>
  <c r="G61" i="17"/>
  <c r="F61" i="17"/>
  <c r="E61" i="17"/>
  <c r="D61" i="17"/>
  <c r="C61" i="17"/>
  <c r="P60" i="17"/>
  <c r="O60" i="17"/>
  <c r="N60" i="17"/>
  <c r="M60" i="17"/>
  <c r="L60" i="17"/>
  <c r="K60" i="17"/>
  <c r="J60" i="17"/>
  <c r="I60" i="17"/>
  <c r="H60" i="17"/>
  <c r="G60" i="17"/>
  <c r="F60" i="17"/>
  <c r="E60" i="17"/>
  <c r="D60" i="17"/>
  <c r="C60" i="17"/>
  <c r="P59" i="17"/>
  <c r="O59" i="17"/>
  <c r="N59" i="17"/>
  <c r="M59" i="17"/>
  <c r="L59" i="17"/>
  <c r="K59" i="17"/>
  <c r="J59" i="17"/>
  <c r="I59" i="17"/>
  <c r="H59" i="17"/>
  <c r="G59" i="17"/>
  <c r="F59" i="17"/>
  <c r="E59" i="17"/>
  <c r="D59" i="17"/>
  <c r="C59" i="17"/>
  <c r="P58" i="17"/>
  <c r="O58" i="17"/>
  <c r="N58" i="17"/>
  <c r="M58" i="17"/>
  <c r="L58" i="17"/>
  <c r="K58" i="17"/>
  <c r="J58" i="17"/>
  <c r="I58" i="17"/>
  <c r="H58" i="17"/>
  <c r="G58" i="17"/>
  <c r="F58" i="17"/>
  <c r="E58" i="17"/>
  <c r="D58" i="17"/>
  <c r="C58" i="17"/>
  <c r="P57" i="17"/>
  <c r="O57" i="17"/>
  <c r="N57" i="17"/>
  <c r="M57" i="17"/>
  <c r="L57" i="17"/>
  <c r="K57" i="17"/>
  <c r="J57" i="17"/>
  <c r="I57" i="17"/>
  <c r="H57" i="17"/>
  <c r="G57" i="17"/>
  <c r="F57" i="17"/>
  <c r="E57" i="17"/>
  <c r="D57" i="17"/>
  <c r="C57" i="17"/>
  <c r="P56" i="17"/>
  <c r="O56" i="17"/>
  <c r="N56" i="17"/>
  <c r="M56" i="17"/>
  <c r="L56" i="17"/>
  <c r="K56" i="17"/>
  <c r="J56" i="17"/>
  <c r="I56" i="17"/>
  <c r="H56" i="17"/>
  <c r="G56" i="17"/>
  <c r="F56" i="17"/>
  <c r="E56" i="17"/>
  <c r="D56" i="17"/>
  <c r="C56" i="17"/>
  <c r="P55" i="17"/>
  <c r="O55" i="17"/>
  <c r="N55" i="17"/>
  <c r="M55" i="17"/>
  <c r="L55" i="17"/>
  <c r="K55" i="17"/>
  <c r="J55" i="17"/>
  <c r="I55" i="17"/>
  <c r="H55" i="17"/>
  <c r="G55" i="17"/>
  <c r="F55" i="17"/>
  <c r="E55" i="17"/>
  <c r="D55" i="17"/>
  <c r="C55" i="17"/>
  <c r="P54" i="17"/>
  <c r="O54" i="17"/>
  <c r="N54" i="17"/>
  <c r="M54" i="17"/>
  <c r="L54" i="17"/>
  <c r="K54" i="17"/>
  <c r="J54" i="17"/>
  <c r="I54" i="17"/>
  <c r="H54" i="17"/>
  <c r="G54" i="17"/>
  <c r="F54" i="17"/>
  <c r="E54" i="17"/>
  <c r="D54" i="17"/>
  <c r="C54" i="17"/>
  <c r="P53" i="17"/>
  <c r="O53" i="17"/>
  <c r="N53" i="17"/>
  <c r="M53" i="17"/>
  <c r="L53" i="17"/>
  <c r="K53" i="17"/>
  <c r="J53" i="17"/>
  <c r="I53" i="17"/>
  <c r="H53" i="17"/>
  <c r="G53" i="17"/>
  <c r="F53" i="17"/>
  <c r="E53" i="17"/>
  <c r="D53" i="17"/>
  <c r="C53" i="17"/>
  <c r="P52" i="17"/>
  <c r="O52" i="17"/>
  <c r="N52" i="17"/>
  <c r="M52" i="17"/>
  <c r="L52" i="17"/>
  <c r="K52" i="17"/>
  <c r="J52" i="17"/>
  <c r="I52" i="17"/>
  <c r="H52" i="17"/>
  <c r="G52" i="17"/>
  <c r="F52" i="17"/>
  <c r="E52" i="17"/>
  <c r="D52" i="17"/>
  <c r="C52" i="17"/>
  <c r="P51" i="17"/>
  <c r="O51" i="17"/>
  <c r="N51" i="17"/>
  <c r="M51" i="17"/>
  <c r="L51" i="17"/>
  <c r="K51" i="17"/>
  <c r="J51" i="17"/>
  <c r="I51" i="17"/>
  <c r="H51" i="17"/>
  <c r="G51" i="17"/>
  <c r="F51" i="17"/>
  <c r="E51" i="17"/>
  <c r="D51" i="17"/>
  <c r="C51" i="17"/>
  <c r="P50" i="17"/>
  <c r="O50" i="17"/>
  <c r="N50" i="17"/>
  <c r="M50" i="17"/>
  <c r="L50" i="17"/>
  <c r="K50" i="17"/>
  <c r="J50" i="17"/>
  <c r="I50" i="17"/>
  <c r="H50" i="17"/>
  <c r="G50" i="17"/>
  <c r="F50" i="17"/>
  <c r="E50" i="17"/>
  <c r="D50" i="17"/>
  <c r="C50" i="17"/>
  <c r="P49" i="17"/>
  <c r="O49" i="17"/>
  <c r="N49" i="17"/>
  <c r="M49" i="17"/>
  <c r="L49" i="17"/>
  <c r="K49" i="17"/>
  <c r="J49" i="17"/>
  <c r="I49" i="17"/>
  <c r="H49" i="17"/>
  <c r="G49" i="17"/>
  <c r="F49" i="17"/>
  <c r="E49" i="17"/>
  <c r="D49" i="17"/>
  <c r="C49" i="17"/>
  <c r="P48" i="17"/>
  <c r="O48" i="17"/>
  <c r="N48" i="17"/>
  <c r="M48" i="17"/>
  <c r="L48" i="17"/>
  <c r="K48" i="17"/>
  <c r="J48" i="17"/>
  <c r="I48" i="17"/>
  <c r="H48" i="17"/>
  <c r="G48" i="17"/>
  <c r="F48" i="17"/>
  <c r="E48" i="17"/>
  <c r="D48" i="17"/>
  <c r="C48" i="17"/>
  <c r="P47" i="17"/>
  <c r="O47" i="17"/>
  <c r="N47" i="17"/>
  <c r="M47" i="17"/>
  <c r="L47" i="17"/>
  <c r="K47" i="17"/>
  <c r="J47" i="17"/>
  <c r="I47" i="17"/>
  <c r="H47" i="17"/>
  <c r="G47" i="17"/>
  <c r="F47" i="17"/>
  <c r="E47" i="17"/>
  <c r="D47" i="17"/>
  <c r="C47" i="17"/>
  <c r="P46" i="17"/>
  <c r="O46" i="17"/>
  <c r="N46" i="17"/>
  <c r="M46" i="17"/>
  <c r="L46" i="17"/>
  <c r="K46" i="17"/>
  <c r="J46" i="17"/>
  <c r="I46" i="17"/>
  <c r="H46" i="17"/>
  <c r="G46" i="17"/>
  <c r="F46" i="17"/>
  <c r="E46" i="17"/>
  <c r="D46" i="17"/>
  <c r="C46" i="17"/>
  <c r="P45" i="17"/>
  <c r="O45" i="17"/>
  <c r="N45" i="17"/>
  <c r="M45" i="17"/>
  <c r="L45" i="17"/>
  <c r="K45" i="17"/>
  <c r="J45" i="17"/>
  <c r="I45" i="17"/>
  <c r="H45" i="17"/>
  <c r="G45" i="17"/>
  <c r="F45" i="17"/>
  <c r="E45" i="17"/>
  <c r="D45" i="17"/>
  <c r="C45" i="17"/>
  <c r="P44" i="17"/>
  <c r="O44" i="17"/>
  <c r="N44" i="17"/>
  <c r="M44" i="17"/>
  <c r="L44" i="17"/>
  <c r="K44" i="17"/>
  <c r="J44" i="17"/>
  <c r="I44" i="17"/>
  <c r="H44" i="17"/>
  <c r="G44" i="17"/>
  <c r="F44" i="17"/>
  <c r="E44" i="17"/>
  <c r="D44" i="17"/>
  <c r="C44" i="17"/>
  <c r="P43" i="17"/>
  <c r="O43" i="17"/>
  <c r="N43" i="17"/>
  <c r="M43" i="17"/>
  <c r="L43" i="17"/>
  <c r="K43" i="17"/>
  <c r="J43" i="17"/>
  <c r="I43" i="17"/>
  <c r="H43" i="17"/>
  <c r="G43" i="17"/>
  <c r="F43" i="17"/>
  <c r="E43" i="17"/>
  <c r="D43" i="17"/>
  <c r="C43" i="17"/>
  <c r="P42" i="17"/>
  <c r="O42" i="17"/>
  <c r="N42" i="17"/>
  <c r="M42" i="17"/>
  <c r="L42" i="17"/>
  <c r="K42" i="17"/>
  <c r="J42" i="17"/>
  <c r="I42" i="17"/>
  <c r="H42" i="17"/>
  <c r="G42" i="17"/>
  <c r="F42" i="17"/>
  <c r="E42" i="17"/>
  <c r="D42" i="17"/>
  <c r="C42" i="17"/>
  <c r="P41" i="17"/>
  <c r="O41" i="17"/>
  <c r="N41" i="17"/>
  <c r="M41" i="17"/>
  <c r="L41" i="17"/>
  <c r="K41" i="17"/>
  <c r="J41" i="17"/>
  <c r="I41" i="17"/>
  <c r="H41" i="17"/>
  <c r="G41" i="17"/>
  <c r="F41" i="17"/>
  <c r="E41" i="17"/>
  <c r="D41" i="17"/>
  <c r="C41" i="17"/>
  <c r="P40" i="17"/>
  <c r="O40" i="17"/>
  <c r="N40" i="17"/>
  <c r="M40" i="17"/>
  <c r="L40" i="17"/>
  <c r="K40" i="17"/>
  <c r="J40" i="17"/>
  <c r="I40" i="17"/>
  <c r="H40" i="17"/>
  <c r="G40" i="17"/>
  <c r="F40" i="17"/>
  <c r="E40" i="17"/>
  <c r="D40" i="17"/>
  <c r="C40" i="17"/>
  <c r="P39" i="17"/>
  <c r="O39" i="17"/>
  <c r="N39" i="17"/>
  <c r="M39" i="17"/>
  <c r="L39" i="17"/>
  <c r="K39" i="17"/>
  <c r="J39" i="17"/>
  <c r="I39" i="17"/>
  <c r="H39" i="17"/>
  <c r="G39" i="17"/>
  <c r="F39" i="17"/>
  <c r="E39" i="17"/>
  <c r="D39" i="17"/>
  <c r="C39" i="17"/>
  <c r="P38" i="17"/>
  <c r="O38" i="17"/>
  <c r="N38" i="17"/>
  <c r="M38" i="17"/>
  <c r="L38" i="17"/>
  <c r="K38" i="17"/>
  <c r="J38" i="17"/>
  <c r="I38" i="17"/>
  <c r="H38" i="17"/>
  <c r="G38" i="17"/>
  <c r="F38" i="17"/>
  <c r="E38" i="17"/>
  <c r="D38" i="17"/>
  <c r="C38" i="17"/>
  <c r="P37" i="17"/>
  <c r="O37" i="17"/>
  <c r="N37" i="17"/>
  <c r="M37" i="17"/>
  <c r="L37" i="17"/>
  <c r="K37" i="17"/>
  <c r="J37" i="17"/>
  <c r="I37" i="17"/>
  <c r="H37" i="17"/>
  <c r="G37" i="17"/>
  <c r="F37" i="17"/>
  <c r="E37" i="17"/>
  <c r="D37" i="17"/>
  <c r="C37" i="17"/>
  <c r="P36" i="17"/>
  <c r="O36" i="17"/>
  <c r="N36" i="17"/>
  <c r="M36" i="17"/>
  <c r="L36" i="17"/>
  <c r="K36" i="17"/>
  <c r="J36" i="17"/>
  <c r="I36" i="17"/>
  <c r="H36" i="17"/>
  <c r="G36" i="17"/>
  <c r="F36" i="17"/>
  <c r="E36" i="17"/>
  <c r="D36" i="17"/>
  <c r="C36" i="17"/>
  <c r="P35" i="17"/>
  <c r="O35" i="17"/>
  <c r="N35" i="17"/>
  <c r="M35" i="17"/>
  <c r="L35" i="17"/>
  <c r="K35" i="17"/>
  <c r="J35" i="17"/>
  <c r="I35" i="17"/>
  <c r="H35" i="17"/>
  <c r="G35" i="17"/>
  <c r="F35" i="17"/>
  <c r="E35" i="17"/>
  <c r="D35" i="17"/>
  <c r="C35" i="17"/>
  <c r="P34" i="17"/>
  <c r="O34" i="17"/>
  <c r="N34" i="17"/>
  <c r="M34" i="17"/>
  <c r="L34" i="17"/>
  <c r="K34" i="17"/>
  <c r="J34" i="17"/>
  <c r="I34" i="17"/>
  <c r="H34" i="17"/>
  <c r="G34" i="17"/>
  <c r="F34" i="17"/>
  <c r="E34" i="17"/>
  <c r="D34" i="17"/>
  <c r="C34" i="17"/>
  <c r="P33" i="17"/>
  <c r="O33" i="17"/>
  <c r="N33" i="17"/>
  <c r="M33" i="17"/>
  <c r="L33" i="17"/>
  <c r="K33" i="17"/>
  <c r="J33" i="17"/>
  <c r="I33" i="17"/>
  <c r="H33" i="17"/>
  <c r="G33" i="17"/>
  <c r="F33" i="17"/>
  <c r="E33" i="17"/>
  <c r="D33" i="17"/>
  <c r="C33" i="17"/>
  <c r="P32" i="17"/>
  <c r="O32" i="17"/>
  <c r="N32" i="17"/>
  <c r="M32" i="17"/>
  <c r="L32" i="17"/>
  <c r="K32" i="17"/>
  <c r="J32" i="17"/>
  <c r="I32" i="17"/>
  <c r="H32" i="17"/>
  <c r="G32" i="17"/>
  <c r="F32" i="17"/>
  <c r="E32" i="17"/>
  <c r="D32" i="17"/>
  <c r="C32" i="17"/>
  <c r="P31" i="17"/>
  <c r="O31" i="17"/>
  <c r="N31" i="17"/>
  <c r="M31" i="17"/>
  <c r="L31" i="17"/>
  <c r="K31" i="17"/>
  <c r="J31" i="17"/>
  <c r="I31" i="17"/>
  <c r="H31" i="17"/>
  <c r="G31" i="17"/>
  <c r="F31" i="17"/>
  <c r="E31" i="17"/>
  <c r="D31" i="17"/>
  <c r="C31" i="17"/>
  <c r="P30" i="17"/>
  <c r="O30" i="17"/>
  <c r="N30" i="17"/>
  <c r="M30" i="17"/>
  <c r="L30" i="17"/>
  <c r="K30" i="17"/>
  <c r="J30" i="17"/>
  <c r="I30" i="17"/>
  <c r="H30" i="17"/>
  <c r="G30" i="17"/>
  <c r="F30" i="17"/>
  <c r="E30" i="17"/>
  <c r="D30" i="17"/>
  <c r="C30" i="17"/>
  <c r="P29" i="17"/>
  <c r="O29" i="17"/>
  <c r="N29" i="17"/>
  <c r="M29" i="17"/>
  <c r="L29" i="17"/>
  <c r="K29" i="17"/>
  <c r="J29" i="17"/>
  <c r="I29" i="17"/>
  <c r="H29" i="17"/>
  <c r="G29" i="17"/>
  <c r="F29" i="17"/>
  <c r="E29" i="17"/>
  <c r="D29" i="17"/>
  <c r="C29" i="17"/>
  <c r="P28" i="17"/>
  <c r="O28" i="17"/>
  <c r="N28" i="17"/>
  <c r="M28" i="17"/>
  <c r="L28" i="17"/>
  <c r="K28" i="17"/>
  <c r="J28" i="17"/>
  <c r="I28" i="17"/>
  <c r="H28" i="17"/>
  <c r="G28" i="17"/>
  <c r="F28" i="17"/>
  <c r="E28" i="17"/>
  <c r="D28" i="17"/>
  <c r="C28" i="17"/>
  <c r="P27" i="17"/>
  <c r="O27" i="17"/>
  <c r="N27" i="17"/>
  <c r="M27" i="17"/>
  <c r="L27" i="17"/>
  <c r="K27" i="17"/>
  <c r="J27" i="17"/>
  <c r="I27" i="17"/>
  <c r="H27" i="17"/>
  <c r="G27" i="17"/>
  <c r="F27" i="17"/>
  <c r="E27" i="17"/>
  <c r="D27" i="17"/>
  <c r="C27" i="17"/>
  <c r="P26" i="17"/>
  <c r="O26" i="17"/>
  <c r="N26" i="17"/>
  <c r="M26" i="17"/>
  <c r="L26" i="17"/>
  <c r="K26" i="17"/>
  <c r="J26" i="17"/>
  <c r="I26" i="17"/>
  <c r="H26" i="17"/>
  <c r="G26" i="17"/>
  <c r="F26" i="17"/>
  <c r="E26" i="17"/>
  <c r="D26" i="17"/>
  <c r="C26" i="17"/>
  <c r="P25" i="17"/>
  <c r="O25" i="17"/>
  <c r="N25" i="17"/>
  <c r="M25" i="17"/>
  <c r="L25" i="17"/>
  <c r="K25" i="17"/>
  <c r="J25" i="17"/>
  <c r="I25" i="17"/>
  <c r="H25" i="17"/>
  <c r="G25" i="17"/>
  <c r="F25" i="17"/>
  <c r="E25" i="17"/>
  <c r="D25" i="17"/>
  <c r="C25" i="17"/>
  <c r="P24" i="17"/>
  <c r="O24" i="17"/>
  <c r="N24" i="17"/>
  <c r="M24" i="17"/>
  <c r="L24" i="17"/>
  <c r="K24" i="17"/>
  <c r="J24" i="17"/>
  <c r="I24" i="17"/>
  <c r="H24" i="17"/>
  <c r="G24" i="17"/>
  <c r="F24" i="17"/>
  <c r="E24" i="17"/>
  <c r="D24" i="17"/>
  <c r="C24" i="17"/>
  <c r="P23" i="17"/>
  <c r="O23" i="17"/>
  <c r="N23" i="17"/>
  <c r="M23" i="17"/>
  <c r="L23" i="17"/>
  <c r="K23" i="17"/>
  <c r="J23" i="17"/>
  <c r="I23" i="17"/>
  <c r="H23" i="17"/>
  <c r="G23" i="17"/>
  <c r="F23" i="17"/>
  <c r="E23" i="17"/>
  <c r="D23" i="17"/>
  <c r="C23" i="17"/>
  <c r="P22" i="17"/>
  <c r="O22" i="17"/>
  <c r="N22" i="17"/>
  <c r="M22" i="17"/>
  <c r="L22" i="17"/>
  <c r="K22" i="17"/>
  <c r="J22" i="17"/>
  <c r="I22" i="17"/>
  <c r="H22" i="17"/>
  <c r="G22" i="17"/>
  <c r="F22" i="17"/>
  <c r="E22" i="17"/>
  <c r="D22" i="17"/>
  <c r="C22" i="17"/>
  <c r="P21" i="17"/>
  <c r="O21" i="17"/>
  <c r="N21" i="17"/>
  <c r="M21" i="17"/>
  <c r="L21" i="17"/>
  <c r="K21" i="17"/>
  <c r="J21" i="17"/>
  <c r="I21" i="17"/>
  <c r="H21" i="17"/>
  <c r="G21" i="17"/>
  <c r="F21" i="17"/>
  <c r="E21" i="17"/>
  <c r="D21" i="17"/>
  <c r="C21" i="17"/>
  <c r="P20" i="17"/>
  <c r="O20" i="17"/>
  <c r="N20" i="17"/>
  <c r="M20" i="17"/>
  <c r="L20" i="17"/>
  <c r="K20" i="17"/>
  <c r="J20" i="17"/>
  <c r="I20" i="17"/>
  <c r="H20" i="17"/>
  <c r="G20" i="17"/>
  <c r="F20" i="17"/>
  <c r="E20" i="17"/>
  <c r="D20" i="17"/>
  <c r="C20" i="17"/>
  <c r="P19" i="17"/>
  <c r="O19" i="17"/>
  <c r="N19" i="17"/>
  <c r="M19" i="17"/>
  <c r="L19" i="17"/>
  <c r="K19" i="17"/>
  <c r="J19" i="17"/>
  <c r="I19" i="17"/>
  <c r="H19" i="17"/>
  <c r="G19" i="17"/>
  <c r="F19" i="17"/>
  <c r="E19" i="17"/>
  <c r="D19" i="17"/>
  <c r="C19" i="17"/>
  <c r="P18" i="17"/>
  <c r="O18" i="17"/>
  <c r="N18" i="17"/>
  <c r="M18" i="17"/>
  <c r="L18" i="17"/>
  <c r="K18" i="17"/>
  <c r="J18" i="17"/>
  <c r="I18" i="17"/>
  <c r="H18" i="17"/>
  <c r="G18" i="17"/>
  <c r="F18" i="17"/>
  <c r="E18" i="17"/>
  <c r="D18" i="17"/>
  <c r="C18" i="17"/>
  <c r="P17" i="17"/>
  <c r="O17" i="17"/>
  <c r="N17" i="17"/>
  <c r="M17" i="17"/>
  <c r="L17" i="17"/>
  <c r="K17" i="17"/>
  <c r="J17" i="17"/>
  <c r="I17" i="17"/>
  <c r="H17" i="17"/>
  <c r="G17" i="17"/>
  <c r="F17" i="17"/>
  <c r="E17" i="17"/>
  <c r="D17" i="17"/>
  <c r="C17" i="17"/>
  <c r="P16" i="17"/>
  <c r="O16" i="17"/>
  <c r="N16" i="17"/>
  <c r="M16" i="17"/>
  <c r="L16" i="17"/>
  <c r="K16" i="17"/>
  <c r="J16" i="17"/>
  <c r="I16" i="17"/>
  <c r="H16" i="17"/>
  <c r="G16" i="17"/>
  <c r="F16" i="17"/>
  <c r="E16" i="17"/>
  <c r="D16" i="17"/>
  <c r="C16" i="17"/>
  <c r="P15" i="17"/>
  <c r="O15" i="17"/>
  <c r="N15" i="17"/>
  <c r="M15" i="17"/>
  <c r="L15" i="17"/>
  <c r="K15" i="17"/>
  <c r="J15" i="17"/>
  <c r="I15" i="17"/>
  <c r="H15" i="17"/>
  <c r="G15" i="17"/>
  <c r="F15" i="17"/>
  <c r="E15" i="17"/>
  <c r="D15" i="17"/>
  <c r="C15" i="17"/>
  <c r="P14" i="17"/>
  <c r="O14" i="17"/>
  <c r="N14" i="17"/>
  <c r="M14" i="17"/>
  <c r="L14" i="17"/>
  <c r="K14" i="17"/>
  <c r="J14" i="17"/>
  <c r="I14" i="17"/>
  <c r="H14" i="17"/>
  <c r="G14" i="17"/>
  <c r="F14" i="17"/>
  <c r="E14" i="17"/>
  <c r="D14" i="17"/>
  <c r="C14" i="17"/>
  <c r="P13" i="17"/>
  <c r="O13" i="17"/>
  <c r="N13" i="17"/>
  <c r="M13" i="17"/>
  <c r="L13" i="17"/>
  <c r="K13" i="17"/>
  <c r="J13" i="17"/>
  <c r="I13" i="17"/>
  <c r="H13" i="17"/>
  <c r="G13" i="17"/>
  <c r="F13" i="17"/>
  <c r="E13" i="17"/>
  <c r="D13" i="17"/>
  <c r="C13" i="17"/>
  <c r="P12" i="17"/>
  <c r="O12" i="17"/>
  <c r="N12" i="17"/>
  <c r="M12" i="17"/>
  <c r="L12" i="17"/>
  <c r="K12" i="17"/>
  <c r="J12" i="17"/>
  <c r="I12" i="17"/>
  <c r="H12" i="17"/>
  <c r="G12" i="17"/>
  <c r="F12" i="17"/>
  <c r="E12" i="17"/>
  <c r="D12" i="17"/>
  <c r="C12" i="17"/>
  <c r="P11" i="17"/>
  <c r="O11" i="17"/>
  <c r="N11" i="17"/>
  <c r="M11" i="17"/>
  <c r="L11" i="17"/>
  <c r="K11" i="17"/>
  <c r="J11" i="17"/>
  <c r="I11" i="17"/>
  <c r="H11" i="17"/>
  <c r="G11" i="17"/>
  <c r="F11" i="17"/>
  <c r="E11" i="17"/>
  <c r="D11" i="17"/>
  <c r="C11" i="17"/>
  <c r="P10" i="17"/>
  <c r="O10" i="17"/>
  <c r="N10" i="17"/>
  <c r="M10" i="17"/>
  <c r="L10" i="17"/>
  <c r="K10" i="17"/>
  <c r="J10" i="17"/>
  <c r="I10" i="17"/>
  <c r="H10" i="17"/>
  <c r="G10" i="17"/>
  <c r="F10" i="17"/>
  <c r="E10" i="17"/>
  <c r="D10" i="17"/>
  <c r="C10" i="17"/>
  <c r="P9" i="17"/>
  <c r="O9" i="17"/>
  <c r="N9" i="17"/>
  <c r="M9" i="17"/>
  <c r="L9" i="17"/>
  <c r="K9" i="17"/>
  <c r="J9" i="17"/>
  <c r="I9" i="17"/>
  <c r="H9" i="17"/>
  <c r="G9" i="17"/>
  <c r="F9" i="17"/>
  <c r="E9" i="17"/>
  <c r="D9" i="17"/>
  <c r="C9" i="17"/>
  <c r="P8" i="17"/>
  <c r="O8" i="17"/>
  <c r="N8" i="17"/>
  <c r="M8" i="17"/>
  <c r="L8" i="17"/>
  <c r="K8" i="17"/>
  <c r="J8" i="17"/>
  <c r="I8" i="17"/>
  <c r="H8" i="17"/>
  <c r="G8" i="17"/>
  <c r="F8" i="17"/>
  <c r="E8" i="17"/>
  <c r="D8" i="17"/>
  <c r="C8" i="17"/>
  <c r="P7" i="17"/>
  <c r="O7" i="17"/>
  <c r="N7" i="17"/>
  <c r="M7" i="17"/>
  <c r="L7" i="17"/>
  <c r="K7" i="17"/>
  <c r="J7" i="17"/>
  <c r="I7" i="17"/>
  <c r="H7" i="17"/>
  <c r="G7" i="17"/>
  <c r="F7" i="17"/>
  <c r="E7" i="17"/>
  <c r="D7" i="17"/>
  <c r="C7" i="17"/>
  <c r="P6" i="17"/>
  <c r="O6" i="17"/>
  <c r="N6" i="17"/>
  <c r="M6" i="17"/>
  <c r="L6" i="17"/>
  <c r="K6" i="17"/>
  <c r="J6" i="17"/>
  <c r="I6" i="17"/>
  <c r="H6" i="17"/>
  <c r="G6" i="17"/>
  <c r="F6" i="17"/>
  <c r="E6" i="17"/>
  <c r="D6" i="17"/>
  <c r="C6" i="17"/>
  <c r="Q52" i="17" l="1"/>
  <c r="Q53" i="17"/>
  <c r="Q56" i="17"/>
  <c r="Q57" i="17"/>
  <c r="Q60" i="17"/>
  <c r="Q61" i="17"/>
  <c r="Q64" i="17"/>
  <c r="Q145" i="17"/>
  <c r="Q148" i="17"/>
  <c r="Q149" i="17"/>
  <c r="Q152" i="17"/>
  <c r="Q153" i="17"/>
  <c r="Q156" i="17"/>
  <c r="Q15" i="17"/>
  <c r="Q75" i="17"/>
  <c r="Q79" i="17"/>
  <c r="Q87" i="17"/>
  <c r="Q99" i="17"/>
  <c r="Q107" i="17"/>
  <c r="Q24" i="17"/>
  <c r="Q26" i="17"/>
  <c r="Q30" i="17"/>
  <c r="Q34" i="17"/>
  <c r="Q38" i="17"/>
  <c r="Q42" i="17"/>
  <c r="Q46" i="17"/>
  <c r="Q50" i="17"/>
  <c r="Q11" i="17"/>
  <c r="Q67" i="17"/>
  <c r="Q71" i="17"/>
  <c r="Q83" i="17"/>
  <c r="Q91" i="17"/>
  <c r="Q95" i="17"/>
  <c r="Q103" i="17"/>
  <c r="Q111" i="17"/>
  <c r="Q7" i="17"/>
  <c r="Q10" i="17"/>
  <c r="Q8" i="17"/>
  <c r="Q9" i="17"/>
  <c r="Q12" i="17"/>
  <c r="Q13" i="17"/>
  <c r="Q16" i="17"/>
  <c r="Q17" i="17"/>
  <c r="Q20" i="17"/>
  <c r="Q21" i="17"/>
  <c r="Q19" i="17"/>
  <c r="Q23" i="17"/>
  <c r="Q25" i="17"/>
  <c r="Q28" i="17"/>
  <c r="Q29" i="17"/>
  <c r="Q32" i="17"/>
  <c r="Q33" i="17"/>
  <c r="Q36" i="17"/>
  <c r="Q37" i="17"/>
  <c r="Q40" i="17"/>
  <c r="Q41" i="17"/>
  <c r="Q44" i="17"/>
  <c r="Q45" i="17"/>
  <c r="Q48" i="17"/>
  <c r="Q49" i="17"/>
  <c r="Q65" i="17"/>
  <c r="Q68" i="17"/>
  <c r="Q69" i="17"/>
  <c r="Q72" i="17"/>
  <c r="Q73" i="17"/>
  <c r="Q76" i="17"/>
  <c r="Q77" i="17"/>
  <c r="Q80" i="17"/>
  <c r="Q81" i="17"/>
  <c r="Q84" i="17"/>
  <c r="Q85" i="17"/>
  <c r="Q88" i="17"/>
  <c r="Q89" i="17"/>
  <c r="Q92" i="17"/>
  <c r="Q93" i="17"/>
  <c r="Q96" i="17"/>
  <c r="Q97" i="17"/>
  <c r="Q100" i="17"/>
  <c r="Q101" i="17"/>
  <c r="Q104" i="17"/>
  <c r="Q105" i="17"/>
  <c r="Q108" i="17"/>
  <c r="Q109" i="17"/>
  <c r="Q112" i="17"/>
  <c r="Q113" i="17"/>
  <c r="Q116" i="17"/>
  <c r="Q117" i="17"/>
  <c r="Q120" i="17"/>
  <c r="Q121" i="17"/>
  <c r="Q124" i="17"/>
  <c r="Q125" i="17"/>
  <c r="Q128" i="17"/>
  <c r="Q129" i="17"/>
  <c r="Q132" i="17"/>
  <c r="Q133" i="17"/>
  <c r="Q136" i="17"/>
  <c r="Q137" i="17"/>
  <c r="Q140" i="17"/>
  <c r="Q141" i="17"/>
  <c r="Q144" i="17"/>
  <c r="Q18" i="17"/>
  <c r="Q22" i="17"/>
  <c r="Q27" i="17"/>
  <c r="Q31" i="17"/>
  <c r="Q35" i="17"/>
  <c r="Q39" i="17"/>
  <c r="Q43" i="17"/>
  <c r="Q47" i="17"/>
  <c r="Q51" i="17"/>
  <c r="Q55" i="17"/>
  <c r="Q59" i="17"/>
  <c r="Q63" i="17"/>
  <c r="Q115" i="17"/>
  <c r="Q119" i="17"/>
  <c r="Q123" i="17"/>
  <c r="Q127" i="17"/>
  <c r="Q131" i="17"/>
  <c r="Q135" i="17"/>
  <c r="Q139" i="17"/>
  <c r="Q143" i="17"/>
  <c r="Q147" i="17"/>
  <c r="Q151" i="17"/>
  <c r="Q155" i="17"/>
  <c r="Q157" i="17"/>
  <c r="Q14" i="17"/>
  <c r="Q54" i="17"/>
  <c r="Q58" i="17"/>
  <c r="Q62" i="17"/>
  <c r="Q66" i="17"/>
  <c r="Q70" i="17"/>
  <c r="Q74" i="17"/>
  <c r="Q78" i="17"/>
  <c r="Q82" i="17"/>
  <c r="Q86" i="17"/>
  <c r="Q90" i="17"/>
  <c r="Q94" i="17"/>
  <c r="Q98" i="17"/>
  <c r="Q102" i="17"/>
  <c r="Q106" i="17"/>
  <c r="Q110" i="17"/>
  <c r="Q114" i="17"/>
  <c r="Q118" i="17"/>
  <c r="Q122" i="17"/>
  <c r="Q126" i="17"/>
  <c r="Q130" i="17"/>
  <c r="Q134" i="17"/>
  <c r="Q138" i="17"/>
  <c r="Q142" i="17"/>
  <c r="Q146" i="17"/>
  <c r="Q150" i="17"/>
  <c r="Q154" i="17"/>
  <c r="D61" i="8" l="1"/>
  <c r="D118" i="8"/>
  <c r="D100" i="8"/>
  <c r="D17" i="8"/>
  <c r="D82" i="8"/>
  <c r="D150" i="8"/>
  <c r="D148" i="8"/>
  <c r="D113" i="8"/>
  <c r="D101" i="8"/>
  <c r="D143" i="8"/>
  <c r="D14" i="8"/>
  <c r="D79" i="8"/>
  <c r="D133" i="8"/>
  <c r="D119" i="8"/>
  <c r="D25" i="8"/>
  <c r="D7" i="8"/>
  <c r="D77" i="8"/>
  <c r="D97" i="8"/>
  <c r="D147" i="8"/>
  <c r="D130" i="8"/>
  <c r="D99" i="8"/>
  <c r="D13" i="8"/>
  <c r="D134" i="8"/>
  <c r="D98" i="8"/>
  <c r="D29" i="8"/>
  <c r="D116" i="8"/>
  <c r="D88" i="8"/>
  <c r="D18" i="8"/>
  <c r="D6" i="8"/>
  <c r="D125" i="8"/>
  <c r="D112" i="8"/>
  <c r="D132" i="8"/>
  <c r="D57" i="8"/>
  <c r="D93" i="8"/>
  <c r="D107" i="8"/>
  <c r="D72" i="8"/>
  <c r="D35" i="8"/>
  <c r="D153" i="8"/>
  <c r="D87" i="8"/>
  <c r="D86" i="8"/>
  <c r="D42" i="8"/>
  <c r="D65" i="8"/>
  <c r="D11" i="8"/>
  <c r="D10" i="8"/>
  <c r="D27" i="8"/>
  <c r="D141" i="8"/>
  <c r="D50" i="8"/>
  <c r="D26" i="8"/>
  <c r="D92" i="8"/>
  <c r="D30" i="8"/>
  <c r="D34" i="8"/>
  <c r="D124" i="8"/>
  <c r="D103" i="8"/>
  <c r="D81" i="8"/>
  <c r="D55" i="8"/>
  <c r="D137" i="8"/>
  <c r="D71" i="8"/>
  <c r="D67" i="8"/>
  <c r="D22" i="8"/>
  <c r="D15" i="8"/>
  <c r="D151" i="8"/>
  <c r="D138" i="8"/>
  <c r="D114" i="8"/>
  <c r="D109" i="8"/>
  <c r="D40" i="8"/>
  <c r="D31" i="8"/>
  <c r="D9" i="8"/>
  <c r="D127" i="8"/>
  <c r="D117" i="8"/>
  <c r="D89" i="8"/>
  <c r="D83" i="8"/>
  <c r="D46" i="8"/>
  <c r="D111" i="8"/>
  <c r="D106" i="8"/>
  <c r="D38" i="8"/>
  <c r="D5" i="8"/>
  <c r="D149" i="8"/>
  <c r="D110" i="8"/>
  <c r="D121" i="8"/>
  <c r="D76" i="8"/>
  <c r="D68" i="8"/>
  <c r="D146" i="8"/>
  <c r="D136" i="8"/>
  <c r="D131" i="8"/>
  <c r="D123" i="8"/>
  <c r="D108" i="8"/>
  <c r="D105" i="8"/>
  <c r="D95" i="8"/>
  <c r="D78" i="8"/>
  <c r="D21" i="8"/>
  <c r="D12" i="8"/>
  <c r="D145" i="8"/>
  <c r="D140" i="8"/>
  <c r="D139" i="8"/>
  <c r="D135" i="8"/>
  <c r="D129" i="8"/>
  <c r="D120" i="8"/>
  <c r="D104" i="8"/>
  <c r="D102" i="8"/>
  <c r="D84" i="8"/>
  <c r="D80" i="8"/>
  <c r="D74" i="8"/>
  <c r="D69" i="8"/>
  <c r="D66" i="8"/>
  <c r="D63" i="8"/>
  <c r="D62" i="8"/>
  <c r="D60" i="8"/>
  <c r="D59" i="8"/>
  <c r="D56" i="8"/>
  <c r="D54" i="8"/>
  <c r="D53" i="8"/>
  <c r="D51" i="8"/>
  <c r="D49" i="8"/>
  <c r="D48" i="8"/>
  <c r="D44" i="8"/>
  <c r="D41" i="8"/>
  <c r="D32" i="8"/>
  <c r="D24" i="8"/>
  <c r="D19" i="8"/>
  <c r="D16" i="8"/>
  <c r="D8" i="8"/>
  <c r="D4" i="8"/>
  <c r="D3" i="8"/>
  <c r="D28" i="8"/>
  <c r="D152" i="8"/>
  <c r="D144" i="8"/>
  <c r="D142" i="8"/>
  <c r="D128" i="8"/>
  <c r="D126" i="8"/>
  <c r="D122" i="8"/>
  <c r="D115" i="8"/>
  <c r="D96" i="8"/>
  <c r="D94" i="8"/>
  <c r="D90" i="8"/>
  <c r="D91" i="8"/>
  <c r="D85" i="8"/>
  <c r="D75" i="8"/>
  <c r="D73" i="8"/>
  <c r="D70" i="8"/>
  <c r="D64" i="8"/>
  <c r="D58" i="8"/>
  <c r="D52" i="8"/>
  <c r="D47" i="8"/>
  <c r="D45" i="8"/>
  <c r="D43" i="8"/>
  <c r="D39" i="8"/>
  <c r="D37" i="8"/>
  <c r="D36" i="8"/>
  <c r="D33" i="8"/>
  <c r="D23" i="8"/>
  <c r="D20" i="8"/>
  <c r="D2" i="8"/>
  <c r="AP1" i="17" l="1"/>
  <c r="AI1" i="17"/>
  <c r="T1" i="17"/>
  <c r="BB154" i="18"/>
  <c r="AX154" i="18"/>
  <c r="AL154" i="18"/>
  <c r="AH154" i="18"/>
  <c r="BI7" i="18"/>
  <c r="BE7" i="18"/>
  <c r="AS7" i="18"/>
  <c r="AO7" i="18"/>
  <c r="U1" i="17" l="1"/>
  <c r="V1" i="17" s="1"/>
  <c r="AQ1" i="17"/>
  <c r="AJ1" i="17"/>
  <c r="AR114" i="18"/>
  <c r="AR117" i="18"/>
  <c r="BH117" i="18"/>
  <c r="AR118" i="18"/>
  <c r="BD118" i="18"/>
  <c r="BH118" i="18"/>
  <c r="AR119" i="18"/>
  <c r="BD119" i="18"/>
  <c r="BH119" i="18"/>
  <c r="BD120" i="18"/>
  <c r="AR133" i="18"/>
  <c r="BD133" i="18"/>
  <c r="BH133" i="18"/>
  <c r="BD136" i="18"/>
  <c r="BH137" i="18"/>
  <c r="AV112" i="18"/>
  <c r="AJ115" i="18"/>
  <c r="AV115" i="18"/>
  <c r="AZ115" i="18"/>
  <c r="AJ117" i="18"/>
  <c r="AV117" i="18"/>
  <c r="AJ141" i="18"/>
  <c r="AK65" i="18"/>
  <c r="AP125" i="18"/>
  <c r="AT125" i="18"/>
  <c r="AP129" i="18"/>
  <c r="AT129" i="18"/>
  <c r="BF129" i="18"/>
  <c r="AZ9" i="18"/>
  <c r="AR21" i="18"/>
  <c r="BD21" i="18"/>
  <c r="BH21" i="18"/>
  <c r="AR22" i="18"/>
  <c r="BH22" i="18"/>
  <c r="AR25" i="18"/>
  <c r="BD25" i="18"/>
  <c r="BH25" i="18"/>
  <c r="AR27" i="18"/>
  <c r="BD27" i="18"/>
  <c r="BH27" i="18"/>
  <c r="AR29" i="18"/>
  <c r="BD29" i="18"/>
  <c r="BH29" i="18"/>
  <c r="AJ30" i="18"/>
  <c r="AR30" i="18"/>
  <c r="AZ30" i="18"/>
  <c r="AW30" i="18"/>
  <c r="BH30" i="18"/>
  <c r="AV35" i="18"/>
  <c r="AN39" i="18"/>
  <c r="BC111" i="18"/>
  <c r="AR154" i="18"/>
  <c r="BD154" i="18"/>
  <c r="BH154" i="18"/>
  <c r="AP10" i="18"/>
  <c r="AT10" i="18"/>
  <c r="BF10" i="18"/>
  <c r="AP12" i="18"/>
  <c r="AT12" i="18"/>
  <c r="BF12" i="18"/>
  <c r="AP22" i="18"/>
  <c r="AT22" i="18"/>
  <c r="BF22" i="18"/>
  <c r="AP24" i="18"/>
  <c r="BF24" i="18"/>
  <c r="AP26" i="18"/>
  <c r="BF26" i="18"/>
  <c r="AT29" i="18"/>
  <c r="AI44" i="18"/>
  <c r="AT44" i="18"/>
  <c r="AT46" i="18"/>
  <c r="AO47" i="18"/>
  <c r="AO49" i="18"/>
  <c r="AL49" i="18"/>
  <c r="BE49" i="18"/>
  <c r="BB49" i="18"/>
  <c r="AT52" i="18"/>
  <c r="AH56" i="18"/>
  <c r="AX56" i="18"/>
  <c r="AH57" i="18"/>
  <c r="AX57" i="18"/>
  <c r="BF57" i="18"/>
  <c r="AP64" i="18"/>
  <c r="AT64" i="18"/>
  <c r="BF64" i="18"/>
  <c r="AH65" i="18"/>
  <c r="AX65" i="18"/>
  <c r="BI72" i="18"/>
  <c r="AO73" i="18"/>
  <c r="AS73" i="18"/>
  <c r="BE73" i="18"/>
  <c r="BI73" i="18"/>
  <c r="AO83" i="18"/>
  <c r="AS83" i="18"/>
  <c r="BE83" i="18"/>
  <c r="BI83" i="18"/>
  <c r="AO85" i="18"/>
  <c r="AS85" i="18"/>
  <c r="BE85" i="18"/>
  <c r="BI85" i="18"/>
  <c r="AO91" i="18"/>
  <c r="AS91" i="18"/>
  <c r="BE91" i="18"/>
  <c r="BI91" i="18"/>
  <c r="BB97" i="18"/>
  <c r="AO99" i="18"/>
  <c r="AS99" i="18"/>
  <c r="BE99" i="18"/>
  <c r="BI99" i="18"/>
  <c r="AS102" i="18"/>
  <c r="BI102" i="18"/>
  <c r="BF149" i="18"/>
  <c r="AR14" i="18"/>
  <c r="BD14" i="18"/>
  <c r="BH14" i="18"/>
  <c r="AR18" i="18"/>
  <c r="BD18" i="18"/>
  <c r="BH18" i="18"/>
  <c r="BD20" i="18"/>
  <c r="AW43" i="18"/>
  <c r="BA43" i="18"/>
  <c r="AK54" i="18"/>
  <c r="BA54" i="18"/>
  <c r="AV67" i="18"/>
  <c r="AJ69" i="18"/>
  <c r="AZ69" i="18"/>
  <c r="AQ74" i="18"/>
  <c r="AV75" i="18"/>
  <c r="AN87" i="18"/>
  <c r="AJ92" i="18"/>
  <c r="AN92" i="18"/>
  <c r="AV92" i="18"/>
  <c r="AZ92" i="18"/>
  <c r="AJ104" i="18"/>
  <c r="AN104" i="18"/>
  <c r="AV104" i="18"/>
  <c r="AZ104" i="18"/>
  <c r="AV106" i="18"/>
  <c r="AU129" i="18"/>
  <c r="AI130" i="18"/>
  <c r="AM130" i="18"/>
  <c r="AY130" i="18"/>
  <c r="AM134" i="18"/>
  <c r="AY134" i="18"/>
  <c r="AP36" i="18"/>
  <c r="AT36" i="18"/>
  <c r="BF36" i="18"/>
  <c r="AU42" i="18"/>
  <c r="BC42" i="18"/>
  <c r="AQ43" i="18"/>
  <c r="BG43" i="18"/>
  <c r="AQ53" i="18"/>
  <c r="AV54" i="18"/>
  <c r="AP68" i="18"/>
  <c r="AT68" i="18"/>
  <c r="BF77" i="18"/>
  <c r="AP86" i="18"/>
  <c r="AT86" i="18"/>
  <c r="BF86" i="18"/>
  <c r="AP89" i="18"/>
  <c r="AT89" i="18"/>
  <c r="BF89" i="18"/>
  <c r="AP92" i="18"/>
  <c r="AT92" i="18"/>
  <c r="BF92" i="18"/>
  <c r="AP96" i="18"/>
  <c r="AT96" i="18"/>
  <c r="BF96" i="18"/>
  <c r="AO116" i="18"/>
  <c r="BB130" i="18"/>
  <c r="AK4" i="18"/>
  <c r="AW4" i="18"/>
  <c r="AW33" i="18"/>
  <c r="AW39" i="18"/>
  <c r="AQ36" i="18"/>
  <c r="AU36" i="18"/>
  <c r="BC36" i="18"/>
  <c r="BG36" i="18"/>
  <c r="BC37" i="18"/>
  <c r="BG37" i="18"/>
  <c r="AQ38" i="18"/>
  <c r="AU38" i="18"/>
  <c r="BC38" i="18"/>
  <c r="BG38" i="18"/>
  <c r="AU39" i="18"/>
  <c r="AI42" i="18"/>
  <c r="AM42" i="18"/>
  <c r="AY42" i="18"/>
  <c r="BE82" i="18"/>
  <c r="BB85" i="18"/>
  <c r="AZ133" i="18"/>
  <c r="AM153" i="18"/>
  <c r="AL15" i="18"/>
  <c r="AL19" i="18"/>
  <c r="AL26" i="18"/>
  <c r="BB26" i="18"/>
  <c r="AN44" i="18"/>
  <c r="AJ45" i="18"/>
  <c r="AV45" i="18"/>
  <c r="AZ45" i="18"/>
  <c r="AJ46" i="18"/>
  <c r="AR46" i="18"/>
  <c r="AZ46" i="18"/>
  <c r="BD46" i="18"/>
  <c r="BH46" i="18"/>
  <c r="AR49" i="18"/>
  <c r="BD49" i="18"/>
  <c r="BH49" i="18"/>
  <c r="AN52" i="18"/>
  <c r="AR52" i="18"/>
  <c r="BD52" i="18"/>
  <c r="BH52" i="18"/>
  <c r="AJ54" i="18"/>
  <c r="AR55" i="18"/>
  <c r="BD55" i="18"/>
  <c r="BH55" i="18"/>
  <c r="AN58" i="18"/>
  <c r="BD58" i="18"/>
  <c r="AR61" i="18"/>
  <c r="BD61" i="18"/>
  <c r="BH61" i="18"/>
  <c r="AJ62" i="18"/>
  <c r="AJ63" i="18"/>
  <c r="AN63" i="18"/>
  <c r="AR63" i="18"/>
  <c r="AV63" i="18"/>
  <c r="BD63" i="18"/>
  <c r="BH63" i="18"/>
  <c r="AU76" i="18"/>
  <c r="BC76" i="18"/>
  <c r="AQ80" i="18"/>
  <c r="AU80" i="18"/>
  <c r="BC80" i="18"/>
  <c r="BG80" i="18"/>
  <c r="AQ81" i="18"/>
  <c r="AU81" i="18"/>
  <c r="BC81" i="18"/>
  <c r="BG81" i="18"/>
  <c r="AQ84" i="18"/>
  <c r="AU84" i="18"/>
  <c r="BC84" i="18"/>
  <c r="BG84" i="18"/>
  <c r="AI97" i="18"/>
  <c r="AM97" i="18"/>
  <c r="AY97" i="18"/>
  <c r="AI103" i="18"/>
  <c r="AM103" i="18"/>
  <c r="AY103" i="18"/>
  <c r="AI104" i="18"/>
  <c r="AM104" i="18"/>
  <c r="AY104" i="18"/>
  <c r="AI107" i="18"/>
  <c r="AM107" i="18"/>
  <c r="AY107" i="18"/>
  <c r="BF112" i="18"/>
  <c r="AL122" i="18"/>
  <c r="AX122" i="18"/>
  <c r="BB122" i="18"/>
  <c r="AH123" i="18"/>
  <c r="AX123" i="18"/>
  <c r="BF125" i="18"/>
  <c r="AX126" i="18"/>
  <c r="AH127" i="18"/>
  <c r="AL127" i="18"/>
  <c r="AX127" i="18"/>
  <c r="BB127" i="18"/>
  <c r="AK140" i="18"/>
  <c r="AN145" i="18"/>
  <c r="BC146" i="18"/>
  <c r="AV147" i="18"/>
  <c r="BB68" i="18"/>
  <c r="AZ132" i="18"/>
  <c r="AN133" i="18"/>
  <c r="AV133" i="18"/>
  <c r="AZ137" i="18"/>
  <c r="AM152" i="18"/>
  <c r="AI153" i="18"/>
  <c r="AY153" i="18"/>
  <c r="BG4" i="18"/>
  <c r="AS41" i="18"/>
  <c r="BI41" i="18"/>
  <c r="AO42" i="18"/>
  <c r="AS42" i="18"/>
  <c r="BE42" i="18"/>
  <c r="BI42" i="18"/>
  <c r="AK43" i="18"/>
  <c r="BE61" i="18"/>
  <c r="AR68" i="18"/>
  <c r="AR69" i="18"/>
  <c r="BD69" i="18"/>
  <c r="BH69" i="18"/>
  <c r="AR70" i="18"/>
  <c r="BD70" i="18"/>
  <c r="BH70" i="18"/>
  <c r="AR71" i="18"/>
  <c r="BD71" i="18"/>
  <c r="BH71" i="18"/>
  <c r="BD74" i="18"/>
  <c r="BD79" i="18"/>
  <c r="AJ91" i="18"/>
  <c r="AZ91" i="18"/>
  <c r="AR94" i="18"/>
  <c r="BH94" i="18"/>
  <c r="AU96" i="18"/>
  <c r="AR102" i="18"/>
  <c r="BH102" i="18"/>
  <c r="AU121" i="18"/>
  <c r="BC121" i="18"/>
  <c r="AQ122" i="18"/>
  <c r="AU122" i="18"/>
  <c r="BC122" i="18"/>
  <c r="BG122" i="18"/>
  <c r="AL135" i="18"/>
  <c r="AX135" i="18"/>
  <c r="BB135" i="18"/>
  <c r="AP138" i="18"/>
  <c r="AL139" i="18"/>
  <c r="AP139" i="18"/>
  <c r="AT139" i="18"/>
  <c r="AX139" i="18"/>
  <c r="BB139" i="18"/>
  <c r="BF139" i="18"/>
  <c r="AH140" i="18"/>
  <c r="AL140" i="18"/>
  <c r="AX140" i="18"/>
  <c r="AL141" i="18"/>
  <c r="AP141" i="18"/>
  <c r="BA144" i="18"/>
  <c r="BA4" i="18"/>
  <c r="AL7" i="18"/>
  <c r="AX7" i="18"/>
  <c r="AK12" i="18"/>
  <c r="AO15" i="18"/>
  <c r="AS15" i="18"/>
  <c r="BE15" i="18"/>
  <c r="BI15" i="18"/>
  <c r="AK16" i="18"/>
  <c r="AW16" i="18"/>
  <c r="AO17" i="18"/>
  <c r="AS17" i="18"/>
  <c r="BE17" i="18"/>
  <c r="BI17" i="18"/>
  <c r="AO24" i="18"/>
  <c r="AS24" i="18"/>
  <c r="BE24" i="18"/>
  <c r="BI24" i="18"/>
  <c r="AK25" i="18"/>
  <c r="AS25" i="18"/>
  <c r="BA25" i="18"/>
  <c r="BI25" i="18"/>
  <c r="BI33" i="18"/>
  <c r="AS127" i="18"/>
  <c r="BB65" i="18"/>
  <c r="BI65" i="18"/>
  <c r="AV5" i="18"/>
  <c r="AZ5" i="18"/>
  <c r="AR6" i="18"/>
  <c r="BD6" i="18"/>
  <c r="BH6" i="18"/>
  <c r="AR8" i="18"/>
  <c r="BD8" i="18"/>
  <c r="BH8" i="18"/>
  <c r="AI13" i="18"/>
  <c r="AM13" i="18"/>
  <c r="AQ13" i="18"/>
  <c r="AU13" i="18"/>
  <c r="AY13" i="18"/>
  <c r="BC13" i="18"/>
  <c r="BG13" i="18"/>
  <c r="AI14" i="18"/>
  <c r="AM14" i="18"/>
  <c r="AY14" i="18"/>
  <c r="AI15" i="18"/>
  <c r="AM15" i="18"/>
  <c r="AY15" i="18"/>
  <c r="AI17" i="18"/>
  <c r="AM17" i="18"/>
  <c r="AY17" i="18"/>
  <c r="AI18" i="18"/>
  <c r="AM18" i="18"/>
  <c r="AY18" i="18"/>
  <c r="AQ21" i="18"/>
  <c r="AQ26" i="18"/>
  <c r="AU26" i="18"/>
  <c r="BC26" i="18"/>
  <c r="BG26" i="18"/>
  <c r="BG27" i="18"/>
  <c r="AQ28" i="18"/>
  <c r="AK31" i="18"/>
  <c r="AO31" i="18"/>
  <c r="AS31" i="18"/>
  <c r="BA31" i="18"/>
  <c r="BE31" i="18"/>
  <c r="BI31" i="18"/>
  <c r="AK33" i="18"/>
  <c r="AS33" i="18"/>
  <c r="BA33" i="18"/>
  <c r="AY35" i="18"/>
  <c r="BC35" i="18"/>
  <c r="BG35" i="18"/>
  <c r="AH39" i="18"/>
  <c r="AL39" i="18"/>
  <c r="AP39" i="18"/>
  <c r="AT39" i="18"/>
  <c r="AX39" i="18"/>
  <c r="BB39" i="18"/>
  <c r="BF39" i="18"/>
  <c r="BD42" i="18"/>
  <c r="BC48" i="18"/>
  <c r="AU50" i="18"/>
  <c r="BC50" i="18"/>
  <c r="AQ51" i="18"/>
  <c r="AN51" i="18"/>
  <c r="BC51" i="18"/>
  <c r="BG51" i="18"/>
  <c r="AP54" i="18"/>
  <c r="AT54" i="18"/>
  <c r="BF54" i="18"/>
  <c r="AO55" i="18"/>
  <c r="AO58" i="18"/>
  <c r="AS58" i="18"/>
  <c r="BE58" i="18"/>
  <c r="BI58" i="18"/>
  <c r="AW60" i="18"/>
  <c r="BG75" i="18"/>
  <c r="AL85" i="18"/>
  <c r="AW90" i="18"/>
  <c r="AW95" i="18"/>
  <c r="AK109" i="18"/>
  <c r="AM121" i="18"/>
  <c r="AH129" i="18"/>
  <c r="AL129" i="18"/>
  <c r="AX129" i="18"/>
  <c r="BB129" i="18"/>
  <c r="AQ153" i="18"/>
  <c r="AU153" i="18"/>
  <c r="BC153" i="18"/>
  <c r="BG153" i="18"/>
  <c r="AU28" i="18"/>
  <c r="BC28" i="18"/>
  <c r="BG28" i="18"/>
  <c r="AY29" i="18"/>
  <c r="AI32" i="18"/>
  <c r="AT32" i="18"/>
  <c r="AQ32" i="18"/>
  <c r="AY32" i="18"/>
  <c r="BC32" i="18"/>
  <c r="BG32" i="18"/>
  <c r="AI33" i="18"/>
  <c r="AM33" i="18"/>
  <c r="AQ33" i="18"/>
  <c r="AU33" i="18"/>
  <c r="AY33" i="18"/>
  <c r="BC33" i="18"/>
  <c r="BG33" i="18"/>
  <c r="AR34" i="18"/>
  <c r="AO34" i="18"/>
  <c r="AS34" i="18"/>
  <c r="AW34" i="18"/>
  <c r="BH34" i="18"/>
  <c r="BE34" i="18"/>
  <c r="BI34" i="18"/>
  <c r="AO35" i="18"/>
  <c r="AS35" i="18"/>
  <c r="AW35" i="18"/>
  <c r="BH35" i="18"/>
  <c r="BE35" i="18"/>
  <c r="BI35" i="18"/>
  <c r="AR36" i="18"/>
  <c r="BD36" i="18"/>
  <c r="BH36" i="18"/>
  <c r="AP43" i="18"/>
  <c r="AT43" i="18"/>
  <c r="BF43" i="18"/>
  <c r="BD44" i="18"/>
  <c r="AO46" i="18"/>
  <c r="AR48" i="18"/>
  <c r="AU55" i="18"/>
  <c r="AQ59" i="18"/>
  <c r="AN59" i="18"/>
  <c r="AV59" i="18"/>
  <c r="BG59" i="18"/>
  <c r="AZ62" i="18"/>
  <c r="AK66" i="18"/>
  <c r="BA66" i="18"/>
  <c r="AW67" i="18"/>
  <c r="AL69" i="18"/>
  <c r="BB69" i="18"/>
  <c r="AW72" i="18"/>
  <c r="BA72" i="18"/>
  <c r="AR73" i="18"/>
  <c r="AW73" i="18"/>
  <c r="BH73" i="18"/>
  <c r="AQ97" i="18"/>
  <c r="AU97" i="18"/>
  <c r="BC97" i="18"/>
  <c r="BG97" i="18"/>
  <c r="AQ108" i="18"/>
  <c r="AU108" i="18"/>
  <c r="BC108" i="18"/>
  <c r="BG108" i="18"/>
  <c r="AI111" i="18"/>
  <c r="AM111" i="18"/>
  <c r="AY111" i="18"/>
  <c r="AK119" i="18"/>
  <c r="BG134" i="18"/>
  <c r="AQ137" i="18"/>
  <c r="AU137" i="18"/>
  <c r="BC137" i="18"/>
  <c r="BG137" i="18"/>
  <c r="AH142" i="18"/>
  <c r="AL142" i="18"/>
  <c r="AX142" i="18"/>
  <c r="BB142" i="18"/>
  <c r="AL143" i="18"/>
  <c r="AX143" i="18"/>
  <c r="BB143" i="18"/>
  <c r="BI144" i="18"/>
  <c r="AT60" i="18"/>
  <c r="AS63" i="18"/>
  <c r="BI63" i="18"/>
  <c r="BC67" i="18"/>
  <c r="BC70" i="18"/>
  <c r="AI71" i="18"/>
  <c r="AQ71" i="18"/>
  <c r="AU71" i="18"/>
  <c r="AY71" i="18"/>
  <c r="BG71" i="18"/>
  <c r="AM72" i="18"/>
  <c r="AQ72" i="18"/>
  <c r="AU72" i="18"/>
  <c r="AY72" i="18"/>
  <c r="BC72" i="18"/>
  <c r="BG72" i="18"/>
  <c r="AI73" i="18"/>
  <c r="AU73" i="18"/>
  <c r="AY73" i="18"/>
  <c r="BC73" i="18"/>
  <c r="AL75" i="18"/>
  <c r="AO76" i="18"/>
  <c r="BE76" i="18"/>
  <c r="AK77" i="18"/>
  <c r="AW77" i="18"/>
  <c r="BA77" i="18"/>
  <c r="BE77" i="18"/>
  <c r="BI77" i="18"/>
  <c r="AO82" i="18"/>
  <c r="AW82" i="18"/>
  <c r="AI88" i="18"/>
  <c r="AM88" i="18"/>
  <c r="AU88" i="18"/>
  <c r="AY88" i="18"/>
  <c r="BC88" i="18"/>
  <c r="BG88" i="18"/>
  <c r="AQ93" i="18"/>
  <c r="AU93" i="18"/>
  <c r="BC93" i="18"/>
  <c r="BG93" i="18"/>
  <c r="AQ96" i="18"/>
  <c r="AY96" i="18"/>
  <c r="BC96" i="18"/>
  <c r="BG96" i="18"/>
  <c r="BE98" i="18"/>
  <c r="AM100" i="18"/>
  <c r="AS105" i="18"/>
  <c r="AI105" i="18"/>
  <c r="AH109" i="18"/>
  <c r="AL109" i="18"/>
  <c r="AX109" i="18"/>
  <c r="BB109" i="18"/>
  <c r="AS111" i="18"/>
  <c r="BI111" i="18"/>
  <c r="AN112" i="18"/>
  <c r="AQ114" i="18"/>
  <c r="AU114" i="18"/>
  <c r="BC114" i="18"/>
  <c r="BG114" i="18"/>
  <c r="AL116" i="18"/>
  <c r="AT116" i="18"/>
  <c r="BB116" i="18"/>
  <c r="AL117" i="18"/>
  <c r="BB117" i="18"/>
  <c r="AH118" i="18"/>
  <c r="AS118" i="18"/>
  <c r="AX118" i="18"/>
  <c r="BI118" i="18"/>
  <c r="AH119" i="18"/>
  <c r="AX119" i="18"/>
  <c r="BB119" i="18"/>
  <c r="AK124" i="18"/>
  <c r="AW124" i="18"/>
  <c r="AP135" i="18"/>
  <c r="AT135" i="18"/>
  <c r="BF135" i="18"/>
  <c r="AS140" i="18"/>
  <c r="AR144" i="18"/>
  <c r="BC148" i="18"/>
  <c r="AT153" i="18"/>
  <c r="AH71" i="18"/>
  <c r="AX71" i="18"/>
  <c r="AS74" i="18"/>
  <c r="AN79" i="18"/>
  <c r="AV79" i="18"/>
  <c r="AI84" i="18"/>
  <c r="AM84" i="18"/>
  <c r="AY84" i="18"/>
  <c r="AI85" i="18"/>
  <c r="AX93" i="18"/>
  <c r="AH94" i="18"/>
  <c r="AL94" i="18"/>
  <c r="AX94" i="18"/>
  <c r="BB94" i="18"/>
  <c r="AK99" i="18"/>
  <c r="AW99" i="18"/>
  <c r="BA99" i="18"/>
  <c r="BA109" i="18"/>
  <c r="AV110" i="18"/>
  <c r="AK116" i="18"/>
  <c r="AJ124" i="18"/>
  <c r="AZ124" i="18"/>
  <c r="AJ125" i="18"/>
  <c r="AN125" i="18"/>
  <c r="AV125" i="18"/>
  <c r="AZ125" i="18"/>
  <c r="BD127" i="18"/>
  <c r="BH127" i="18"/>
  <c r="AK134" i="18"/>
  <c r="AO134" i="18"/>
  <c r="AS134" i="18"/>
  <c r="AW134" i="18"/>
  <c r="BA134" i="18"/>
  <c r="AO136" i="18"/>
  <c r="BE136" i="18"/>
  <c r="AK137" i="18"/>
  <c r="AW137" i="18"/>
  <c r="BA137" i="18"/>
  <c r="AJ138" i="18"/>
  <c r="AN138" i="18"/>
  <c r="AV138" i="18"/>
  <c r="AZ138" i="18"/>
  <c r="AR141" i="18"/>
  <c r="AZ141" i="18"/>
  <c r="BH141" i="18"/>
  <c r="AH146" i="18"/>
  <c r="AL146" i="18"/>
  <c r="AX146" i="18"/>
  <c r="BB146" i="18"/>
  <c r="BF146" i="18"/>
  <c r="AH148" i="18"/>
  <c r="AL148" i="18"/>
  <c r="AX148" i="18"/>
  <c r="BB148" i="18"/>
  <c r="AY148" i="18"/>
  <c r="AL149" i="18"/>
  <c r="AX149" i="18"/>
  <c r="BB149" i="18"/>
  <c r="AW150" i="18"/>
  <c r="AK153" i="18"/>
  <c r="AO153" i="18"/>
  <c r="AS153" i="18"/>
  <c r="AW153" i="18"/>
  <c r="BA153" i="18"/>
  <c r="BE153" i="18"/>
  <c r="BI153" i="18"/>
  <c r="AW155" i="18"/>
  <c r="AX49" i="18"/>
  <c r="AY85" i="18"/>
  <c r="BF85" i="18"/>
  <c r="AV13" i="18"/>
  <c r="AX16" i="18"/>
  <c r="AV17" i="18"/>
  <c r="AN18" i="18"/>
  <c r="AI26" i="18"/>
  <c r="AM26" i="18"/>
  <c r="AY26" i="18"/>
  <c r="AI27" i="18"/>
  <c r="AY27" i="18"/>
  <c r="AP28" i="18"/>
  <c r="AM28" i="18"/>
  <c r="BF28" i="18"/>
  <c r="AI29" i="18"/>
  <c r="AM29" i="18"/>
  <c r="AN42" i="18"/>
  <c r="AL44" i="18"/>
  <c r="AI56" i="18"/>
  <c r="AT56" i="18"/>
  <c r="AY56" i="18"/>
  <c r="AP60" i="18"/>
  <c r="AM60" i="18"/>
  <c r="BF60" i="18"/>
  <c r="AY60" i="18"/>
  <c r="BI94" i="18"/>
  <c r="AH16" i="18"/>
  <c r="AJ17" i="18"/>
  <c r="AZ17" i="18"/>
  <c r="AJ18" i="18"/>
  <c r="AZ18" i="18"/>
  <c r="AM21" i="18"/>
  <c r="AH24" i="18"/>
  <c r="AL6" i="18"/>
  <c r="AX6" i="18"/>
  <c r="AJ8" i="18"/>
  <c r="AV8" i="18"/>
  <c r="AL11" i="18"/>
  <c r="AX11" i="18"/>
  <c r="AH12" i="18"/>
  <c r="BB12" i="18"/>
  <c r="AZ20" i="18"/>
  <c r="AJ21" i="18"/>
  <c r="AV21" i="18"/>
  <c r="AZ22" i="18"/>
  <c r="AT24" i="18"/>
  <c r="BB25" i="18"/>
  <c r="AZ27" i="18"/>
  <c r="AJ29" i="18"/>
  <c r="AN29" i="18"/>
  <c r="AV29" i="18"/>
  <c r="AZ29" i="18"/>
  <c r="AH30" i="18"/>
  <c r="AS30" i="18"/>
  <c r="AX30" i="18"/>
  <c r="BI30" i="18"/>
  <c r="AX34" i="18"/>
  <c r="AJ38" i="18"/>
  <c r="AQ39" i="18"/>
  <c r="AV39" i="18"/>
  <c r="BG39" i="18"/>
  <c r="AZ39" i="18"/>
  <c r="AK41" i="18"/>
  <c r="BA41" i="18"/>
  <c r="AI50" i="18"/>
  <c r="AY50" i="18"/>
  <c r="AI51" i="18"/>
  <c r="AY51" i="18"/>
  <c r="AH53" i="18"/>
  <c r="AS53" i="18"/>
  <c r="AX53" i="18"/>
  <c r="BI53" i="18"/>
  <c r="AH54" i="18"/>
  <c r="AL54" i="18"/>
  <c r="AX54" i="18"/>
  <c r="BB54" i="18"/>
  <c r="AN55" i="18"/>
  <c r="AV55" i="18"/>
  <c r="AX58" i="18"/>
  <c r="AI68" i="18"/>
  <c r="AM68" i="18"/>
  <c r="BF68" i="18"/>
  <c r="AW69" i="18"/>
  <c r="AT15" i="18"/>
  <c r="AY10" i="18"/>
  <c r="AK11" i="18"/>
  <c r="AW11" i="18"/>
  <c r="BA11" i="18"/>
  <c r="AW12" i="18"/>
  <c r="BA12" i="18"/>
  <c r="AZ13" i="18"/>
  <c r="AL16" i="18"/>
  <c r="BB16" i="18"/>
  <c r="AN17" i="18"/>
  <c r="AV18" i="18"/>
  <c r="AH6" i="18"/>
  <c r="BB6" i="18"/>
  <c r="AN8" i="18"/>
  <c r="AZ8" i="18"/>
  <c r="AJ9" i="18"/>
  <c r="AN9" i="18"/>
  <c r="AV9" i="18"/>
  <c r="AM10" i="18"/>
  <c r="BB11" i="18"/>
  <c r="AL12" i="18"/>
  <c r="AX12" i="18"/>
  <c r="AJ20" i="18"/>
  <c r="AN21" i="18"/>
  <c r="AZ21" i="18"/>
  <c r="AJ22" i="18"/>
  <c r="AV22" i="18"/>
  <c r="AI24" i="18"/>
  <c r="AY24" i="18"/>
  <c r="AL25" i="18"/>
  <c r="BE25" i="18"/>
  <c r="AJ27" i="18"/>
  <c r="AU27" i="18"/>
  <c r="BC27" i="18"/>
  <c r="AI5" i="18"/>
  <c r="AM5" i="18"/>
  <c r="AQ5" i="18"/>
  <c r="AU5" i="18"/>
  <c r="AY5" i="18"/>
  <c r="BC5" i="18"/>
  <c r="BG5" i="18"/>
  <c r="AI6" i="18"/>
  <c r="AM6" i="18"/>
  <c r="AY6" i="18"/>
  <c r="AI7" i="18"/>
  <c r="AM7" i="18"/>
  <c r="AY7" i="18"/>
  <c r="AK8" i="18"/>
  <c r="AK9" i="18"/>
  <c r="AO9" i="18"/>
  <c r="AS9" i="18"/>
  <c r="AW9" i="18"/>
  <c r="BA9" i="18"/>
  <c r="BE9" i="18"/>
  <c r="BI9" i="18"/>
  <c r="AJ10" i="18"/>
  <c r="AN10" i="18"/>
  <c r="AV10" i="18"/>
  <c r="AZ10" i="18"/>
  <c r="AQ11" i="18"/>
  <c r="AU11" i="18"/>
  <c r="BC11" i="18"/>
  <c r="BG11" i="18"/>
  <c r="AH14" i="18"/>
  <c r="AL14" i="18"/>
  <c r="AX14" i="18"/>
  <c r="BB14" i="18"/>
  <c r="BB15" i="18"/>
  <c r="AR16" i="18"/>
  <c r="BD16" i="18"/>
  <c r="BH16" i="18"/>
  <c r="AK19" i="18"/>
  <c r="AO19" i="18"/>
  <c r="AS19" i="18"/>
  <c r="AW19" i="18"/>
  <c r="BA19" i="18"/>
  <c r="BE19" i="18"/>
  <c r="BI19" i="18"/>
  <c r="AK20" i="18"/>
  <c r="AO20" i="18"/>
  <c r="AS20" i="18"/>
  <c r="AW20" i="18"/>
  <c r="BA20" i="18"/>
  <c r="BE20" i="18"/>
  <c r="BI20" i="18"/>
  <c r="AK22" i="18"/>
  <c r="AO22" i="18"/>
  <c r="AS22" i="18"/>
  <c r="BD22" i="18"/>
  <c r="BA22" i="18"/>
  <c r="BE22" i="18"/>
  <c r="BI22" i="18"/>
  <c r="AQ23" i="18"/>
  <c r="AN23" i="18"/>
  <c r="AR23" i="18"/>
  <c r="AV23" i="18"/>
  <c r="BG23" i="18"/>
  <c r="BD23" i="18"/>
  <c r="BH23" i="18"/>
  <c r="AQ24" i="18"/>
  <c r="AU24" i="18"/>
  <c r="AR24" i="18"/>
  <c r="AV24" i="18"/>
  <c r="BG24" i="18"/>
  <c r="BD24" i="18"/>
  <c r="BH24" i="18"/>
  <c r="AI25" i="18"/>
  <c r="AT25" i="18"/>
  <c r="AQ25" i="18"/>
  <c r="AU25" i="18"/>
  <c r="AY25" i="18"/>
  <c r="BC25" i="18"/>
  <c r="BG25" i="18"/>
  <c r="AO27" i="18"/>
  <c r="AS27" i="18"/>
  <c r="BE27" i="18"/>
  <c r="BI27" i="18"/>
  <c r="AO29" i="18"/>
  <c r="BE29" i="18"/>
  <c r="AQ30" i="18"/>
  <c r="AU30" i="18"/>
  <c r="BC30" i="18"/>
  <c r="BG30" i="18"/>
  <c r="AP31" i="18"/>
  <c r="AT31" i="18"/>
  <c r="BF31" i="18"/>
  <c r="AX32" i="18"/>
  <c r="AL33" i="18"/>
  <c r="BE33" i="18"/>
  <c r="AX33" i="18"/>
  <c r="BB33" i="18"/>
  <c r="BF33" i="18"/>
  <c r="AI35" i="18"/>
  <c r="AR38" i="18"/>
  <c r="BD38" i="18"/>
  <c r="BH38" i="18"/>
  <c r="AU47" i="18"/>
  <c r="BC47" i="18"/>
  <c r="AH48" i="18"/>
  <c r="AP48" i="18"/>
  <c r="AX48" i="18"/>
  <c r="BF48" i="18"/>
  <c r="AW49" i="18"/>
  <c r="BA49" i="18"/>
  <c r="AV51" i="18"/>
  <c r="AJ52" i="18"/>
  <c r="AZ52" i="18"/>
  <c r="AP59" i="18"/>
  <c r="AT59" i="18"/>
  <c r="BF59" i="18"/>
  <c r="AS60" i="18"/>
  <c r="BI60" i="18"/>
  <c r="AL64" i="18"/>
  <c r="AX64" i="18"/>
  <c r="AJ67" i="18"/>
  <c r="AQ67" i="18"/>
  <c r="AR67" i="18"/>
  <c r="BD67" i="18"/>
  <c r="BH67" i="18"/>
  <c r="BI74" i="18"/>
  <c r="BE123" i="18"/>
  <c r="AL72" i="18"/>
  <c r="BE72" i="18"/>
  <c r="BB72" i="18"/>
  <c r="AI74" i="18"/>
  <c r="AY74" i="18"/>
  <c r="BC74" i="18"/>
  <c r="BG74" i="18"/>
  <c r="AP75" i="18"/>
  <c r="AT75" i="18"/>
  <c r="AQ75" i="18"/>
  <c r="AU75" i="18"/>
  <c r="BF75" i="18"/>
  <c r="BC75" i="18"/>
  <c r="AP76" i="18"/>
  <c r="AT76" i="18"/>
  <c r="BF76" i="18"/>
  <c r="AP77" i="18"/>
  <c r="AT77" i="18"/>
  <c r="AK78" i="18"/>
  <c r="AS78" i="18"/>
  <c r="BI78" i="18"/>
  <c r="AR82" i="18"/>
  <c r="BD82" i="18"/>
  <c r="BH82" i="18"/>
  <c r="AH84" i="18"/>
  <c r="AL84" i="18"/>
  <c r="AX84" i="18"/>
  <c r="BB84" i="18"/>
  <c r="AK86" i="18"/>
  <c r="AH96" i="18"/>
  <c r="AL96" i="18"/>
  <c r="AX96" i="18"/>
  <c r="BB96" i="18"/>
  <c r="AH100" i="18"/>
  <c r="AL100" i="18"/>
  <c r="AX100" i="18"/>
  <c r="BB100" i="18"/>
  <c r="AL112" i="18"/>
  <c r="AX112" i="18"/>
  <c r="AV62" i="18"/>
  <c r="BB64" i="18"/>
  <c r="AV70" i="18"/>
  <c r="AK91" i="18"/>
  <c r="AW91" i="18"/>
  <c r="AM96" i="18"/>
  <c r="AQ31" i="18"/>
  <c r="AU31" i="18"/>
  <c r="AV31" i="18"/>
  <c r="BG31" i="18"/>
  <c r="AR32" i="18"/>
  <c r="BD32" i="18"/>
  <c r="BH32" i="18"/>
  <c r="AR33" i="18"/>
  <c r="BD33" i="18"/>
  <c r="BH33" i="18"/>
  <c r="AJ35" i="18"/>
  <c r="AU35" i="18"/>
  <c r="AO37" i="18"/>
  <c r="AS37" i="18"/>
  <c r="AP37" i="18"/>
  <c r="AT37" i="18"/>
  <c r="BE37" i="18"/>
  <c r="BI37" i="18"/>
  <c r="BF37" i="18"/>
  <c r="AP38" i="18"/>
  <c r="AT38" i="18"/>
  <c r="BB38" i="18"/>
  <c r="BF38" i="18"/>
  <c r="AK39" i="18"/>
  <c r="AO39" i="18"/>
  <c r="AS39" i="18"/>
  <c r="BA39" i="18"/>
  <c r="AH40" i="18"/>
  <c r="AP40" i="18"/>
  <c r="AX40" i="18"/>
  <c r="BF40" i="18"/>
  <c r="AH41" i="18"/>
  <c r="AL41" i="18"/>
  <c r="BE41" i="18"/>
  <c r="BB41" i="18"/>
  <c r="BF41" i="18"/>
  <c r="AX42" i="18"/>
  <c r="AJ43" i="18"/>
  <c r="BC43" i="18"/>
  <c r="AZ43" i="18"/>
  <c r="AQ44" i="18"/>
  <c r="AU44" i="18"/>
  <c r="AY44" i="18"/>
  <c r="BC44" i="18"/>
  <c r="BG44" i="18"/>
  <c r="AP45" i="18"/>
  <c r="AT45" i="18"/>
  <c r="BF45" i="18"/>
  <c r="AK47" i="18"/>
  <c r="AS47" i="18"/>
  <c r="BA47" i="18"/>
  <c r="BE47" i="18"/>
  <c r="BI47" i="18"/>
  <c r="AO50" i="18"/>
  <c r="AS50" i="18"/>
  <c r="BE50" i="18"/>
  <c r="BI50" i="18"/>
  <c r="AZ54" i="18"/>
  <c r="AH55" i="18"/>
  <c r="AX55" i="18"/>
  <c r="AK57" i="18"/>
  <c r="AO57" i="18"/>
  <c r="AS57" i="18"/>
  <c r="BA57" i="18"/>
  <c r="BE57" i="18"/>
  <c r="BI57" i="18"/>
  <c r="AI58" i="18"/>
  <c r="AM58" i="18"/>
  <c r="AY58" i="18"/>
  <c r="AK59" i="18"/>
  <c r="AW59" i="18"/>
  <c r="BA59" i="18"/>
  <c r="AJ60" i="18"/>
  <c r="AN60" i="18"/>
  <c r="AZ60" i="18"/>
  <c r="AH61" i="18"/>
  <c r="AL61" i="18"/>
  <c r="AX61" i="18"/>
  <c r="BB61" i="18"/>
  <c r="AK62" i="18"/>
  <c r="AW62" i="18"/>
  <c r="AI63" i="18"/>
  <c r="AM63" i="18"/>
  <c r="AY63" i="18"/>
  <c r="AI64" i="18"/>
  <c r="AM64" i="18"/>
  <c r="AQ64" i="18"/>
  <c r="AU64" i="18"/>
  <c r="AY64" i="18"/>
  <c r="BC64" i="18"/>
  <c r="BG64" i="18"/>
  <c r="BA65" i="18"/>
  <c r="BE65" i="18"/>
  <c r="AI67" i="18"/>
  <c r="AM67" i="18"/>
  <c r="AY67" i="18"/>
  <c r="AO68" i="18"/>
  <c r="AS68" i="18"/>
  <c r="BE68" i="18"/>
  <c r="BI68" i="18"/>
  <c r="AR72" i="18"/>
  <c r="BD72" i="18"/>
  <c r="BH72" i="18"/>
  <c r="AO74" i="18"/>
  <c r="BE74" i="18"/>
  <c r="AK75" i="18"/>
  <c r="AS75" i="18"/>
  <c r="BA75" i="18"/>
  <c r="BI75" i="18"/>
  <c r="AP80" i="18"/>
  <c r="AT80" i="18"/>
  <c r="BF80" i="18"/>
  <c r="AL81" i="18"/>
  <c r="AP81" i="18"/>
  <c r="AT81" i="18"/>
  <c r="AX81" i="18"/>
  <c r="BB81" i="18"/>
  <c r="BF81" i="18"/>
  <c r="AR83" i="18"/>
  <c r="BH83" i="18"/>
  <c r="AR84" i="18"/>
  <c r="BD84" i="18"/>
  <c r="BH84" i="18"/>
  <c r="AX85" i="18"/>
  <c r="AQ87" i="18"/>
  <c r="AU87" i="18"/>
  <c r="BC87" i="18"/>
  <c r="BG87" i="18"/>
  <c r="AK89" i="18"/>
  <c r="AO89" i="18"/>
  <c r="AS89" i="18"/>
  <c r="AW89" i="18"/>
  <c r="BA89" i="18"/>
  <c r="BE89" i="18"/>
  <c r="BI89" i="18"/>
  <c r="AU92" i="18"/>
  <c r="AK93" i="18"/>
  <c r="AW93" i="18"/>
  <c r="BA93" i="18"/>
  <c r="AL97" i="18"/>
  <c r="AO98" i="18"/>
  <c r="AQ101" i="18"/>
  <c r="AU101" i="18"/>
  <c r="BC101" i="18"/>
  <c r="BG101" i="18"/>
  <c r="AQ103" i="18"/>
  <c r="BG103" i="18"/>
  <c r="AQ104" i="18"/>
  <c r="BC104" i="18"/>
  <c r="AY105" i="18"/>
  <c r="AT108" i="18"/>
  <c r="AL119" i="18"/>
  <c r="AS119" i="18"/>
  <c r="AR127" i="18"/>
  <c r="AK127" i="18"/>
  <c r="AW107" i="18"/>
  <c r="BB112" i="18"/>
  <c r="AJ121" i="18"/>
  <c r="AN121" i="18"/>
  <c r="AV121" i="18"/>
  <c r="AZ121" i="18"/>
  <c r="AU125" i="18"/>
  <c r="AK126" i="18"/>
  <c r="AW126" i="18"/>
  <c r="BA126" i="18"/>
  <c r="AL130" i="18"/>
  <c r="AJ133" i="18"/>
  <c r="AQ133" i="18"/>
  <c r="AS86" i="18"/>
  <c r="BI86" i="18"/>
  <c r="AJ88" i="18"/>
  <c r="AN88" i="18"/>
  <c r="AR88" i="18"/>
  <c r="AV88" i="18"/>
  <c r="AZ88" i="18"/>
  <c r="BD88" i="18"/>
  <c r="BH88" i="18"/>
  <c r="AM92" i="18"/>
  <c r="BC92" i="18"/>
  <c r="AL93" i="18"/>
  <c r="AP93" i="18"/>
  <c r="AT93" i="18"/>
  <c r="BB93" i="18"/>
  <c r="BF93" i="18"/>
  <c r="AN95" i="18"/>
  <c r="AV95" i="18"/>
  <c r="BD95" i="18"/>
  <c r="AP97" i="18"/>
  <c r="AT97" i="18"/>
  <c r="AX97" i="18"/>
  <c r="BF97" i="18"/>
  <c r="AJ98" i="18"/>
  <c r="AN98" i="18"/>
  <c r="AR98" i="18"/>
  <c r="AV98" i="18"/>
  <c r="AZ98" i="18"/>
  <c r="BH98" i="18"/>
  <c r="AI100" i="18"/>
  <c r="AQ100" i="18"/>
  <c r="AU100" i="18"/>
  <c r="AY100" i="18"/>
  <c r="BC100" i="18"/>
  <c r="BG100" i="18"/>
  <c r="AL101" i="18"/>
  <c r="AP101" i="18"/>
  <c r="AT101" i="18"/>
  <c r="AX101" i="18"/>
  <c r="BB101" i="18"/>
  <c r="BF101" i="18"/>
  <c r="AJ105" i="18"/>
  <c r="AN105" i="18"/>
  <c r="AZ105" i="18"/>
  <c r="BD105" i="18"/>
  <c r="AH107" i="18"/>
  <c r="AL107" i="18"/>
  <c r="AX107" i="18"/>
  <c r="BB107" i="18"/>
  <c r="AO108" i="18"/>
  <c r="AS108" i="18"/>
  <c r="AW108" i="18"/>
  <c r="BE108" i="18"/>
  <c r="BI108" i="18"/>
  <c r="AI112" i="18"/>
  <c r="AM112" i="18"/>
  <c r="AY112" i="18"/>
  <c r="BH114" i="18"/>
  <c r="AI115" i="18"/>
  <c r="AM115" i="18"/>
  <c r="AY115" i="18"/>
  <c r="AI116" i="18"/>
  <c r="AM116" i="18"/>
  <c r="AQ116" i="18"/>
  <c r="AU116" i="18"/>
  <c r="AY116" i="18"/>
  <c r="BC116" i="18"/>
  <c r="AW118" i="18"/>
  <c r="AQ130" i="18"/>
  <c r="AU130" i="18"/>
  <c r="BC130" i="18"/>
  <c r="BG130" i="18"/>
  <c r="AJ137" i="18"/>
  <c r="AO105" i="18"/>
  <c r="BE105" i="18"/>
  <c r="BI105" i="18"/>
  <c r="AQ107" i="18"/>
  <c r="AU107" i="18"/>
  <c r="BC107" i="18"/>
  <c r="BG107" i="18"/>
  <c r="AP108" i="18"/>
  <c r="BF108" i="18"/>
  <c r="AQ111" i="18"/>
  <c r="AU111" i="18"/>
  <c r="BG111" i="18"/>
  <c r="AO113" i="18"/>
  <c r="BE113" i="18"/>
  <c r="AR115" i="18"/>
  <c r="BD115" i="18"/>
  <c r="BH115" i="18"/>
  <c r="AR116" i="18"/>
  <c r="AO118" i="18"/>
  <c r="AP122" i="18"/>
  <c r="AT122" i="18"/>
  <c r="BF122" i="18"/>
  <c r="AQ126" i="18"/>
  <c r="AU126" i="18"/>
  <c r="BC126" i="18"/>
  <c r="BG126" i="18"/>
  <c r="AN155" i="18"/>
  <c r="AK154" i="18"/>
  <c r="BC134" i="18"/>
  <c r="AI135" i="18"/>
  <c r="AM135" i="18"/>
  <c r="AQ135" i="18"/>
  <c r="AU135" i="18"/>
  <c r="AY135" i="18"/>
  <c r="BC135" i="18"/>
  <c r="BG135" i="18"/>
  <c r="AV137" i="18"/>
  <c r="AK139" i="18"/>
  <c r="AW139" i="18"/>
  <c r="BA139" i="18"/>
  <c r="BA140" i="18"/>
  <c r="AQ141" i="18"/>
  <c r="AU141" i="18"/>
  <c r="BC141" i="18"/>
  <c r="BG141" i="18"/>
  <c r="AW145" i="18"/>
  <c r="AS146" i="18"/>
  <c r="AW146" i="18"/>
  <c r="BI146" i="18"/>
  <c r="AI147" i="18"/>
  <c r="AI148" i="18"/>
  <c r="AM148" i="18"/>
  <c r="AQ148" i="18"/>
  <c r="AU148" i="18"/>
  <c r="BG148" i="18"/>
  <c r="AH152" i="18"/>
  <c r="AL152" i="18"/>
  <c r="AP152" i="18"/>
  <c r="AT152" i="18"/>
  <c r="AX152" i="18"/>
  <c r="BB152" i="18"/>
  <c r="BF152" i="18"/>
  <c r="AL153" i="18"/>
  <c r="AP153" i="18"/>
  <c r="AX153" i="18"/>
  <c r="BB153" i="18"/>
  <c r="BF153" i="18"/>
  <c r="AS154" i="18"/>
  <c r="BI154" i="18"/>
  <c r="BD155" i="18"/>
  <c r="AS116" i="18"/>
  <c r="AW116" i="18"/>
  <c r="BA116" i="18"/>
  <c r="BE116" i="18"/>
  <c r="BI116" i="18"/>
  <c r="AQ118" i="18"/>
  <c r="AU118" i="18"/>
  <c r="BC118" i="18"/>
  <c r="BG118" i="18"/>
  <c r="BI119" i="18"/>
  <c r="BC120" i="18"/>
  <c r="AP121" i="18"/>
  <c r="AT121" i="18"/>
  <c r="BF121" i="18"/>
  <c r="AK122" i="18"/>
  <c r="AW122" i="18"/>
  <c r="BA122" i="18"/>
  <c r="BD123" i="18"/>
  <c r="AM125" i="18"/>
  <c r="BC125" i="18"/>
  <c r="AL126" i="18"/>
  <c r="AP126" i="18"/>
  <c r="AT126" i="18"/>
  <c r="BB126" i="18"/>
  <c r="BF126" i="18"/>
  <c r="BI127" i="18"/>
  <c r="AM129" i="18"/>
  <c r="AQ129" i="18"/>
  <c r="BC129" i="18"/>
  <c r="BG129" i="18"/>
  <c r="AX130" i="18"/>
  <c r="BD131" i="18"/>
  <c r="AJ132" i="18"/>
  <c r="AR132" i="18"/>
  <c r="BH132" i="18"/>
  <c r="AI133" i="18"/>
  <c r="AM133" i="18"/>
  <c r="AY133" i="18"/>
  <c r="AT134" i="18"/>
  <c r="AM138" i="18"/>
  <c r="AY138" i="18"/>
  <c r="AK141" i="18"/>
  <c r="AW141" i="18"/>
  <c r="BA141" i="18"/>
  <c r="AI142" i="18"/>
  <c r="AM142" i="18"/>
  <c r="AQ142" i="18"/>
  <c r="AU142" i="18"/>
  <c r="AY142" i="18"/>
  <c r="BC142" i="18"/>
  <c r="BG142" i="18"/>
  <c r="AI143" i="18"/>
  <c r="AM143" i="18"/>
  <c r="AQ143" i="18"/>
  <c r="AU143" i="18"/>
  <c r="BC143" i="18"/>
  <c r="BG143" i="18"/>
  <c r="AS144" i="18"/>
  <c r="AI146" i="18"/>
  <c r="AM146" i="18"/>
  <c r="AQ146" i="18"/>
  <c r="BG146" i="18"/>
  <c r="AI149" i="18"/>
  <c r="AM149" i="18"/>
  <c r="AY149" i="18"/>
  <c r="AJ151" i="18"/>
  <c r="AR151" i="18"/>
  <c r="AZ151" i="18"/>
  <c r="BH151" i="18"/>
  <c r="AR152" i="18"/>
  <c r="AV152" i="18"/>
  <c r="BD152" i="18"/>
  <c r="BH152" i="18"/>
  <c r="AJ5" i="18"/>
  <c r="AP6" i="18"/>
  <c r="AT6" i="18"/>
  <c r="BF6" i="18"/>
  <c r="AQ7" i="18"/>
  <c r="AU7" i="18"/>
  <c r="BC7" i="18"/>
  <c r="BG7" i="18"/>
  <c r="AW8" i="18"/>
  <c r="AR10" i="18"/>
  <c r="BD10" i="18"/>
  <c r="BH10" i="18"/>
  <c r="AO11" i="18"/>
  <c r="AS11" i="18"/>
  <c r="BE11" i="18"/>
  <c r="BI11" i="18"/>
  <c r="AJ13" i="18"/>
  <c r="AP14" i="18"/>
  <c r="AT14" i="18"/>
  <c r="BF14" i="18"/>
  <c r="AQ15" i="18"/>
  <c r="AU15" i="18"/>
  <c r="BC15" i="18"/>
  <c r="BG15" i="18"/>
  <c r="AP16" i="18"/>
  <c r="AT16" i="18"/>
  <c r="BF16" i="18"/>
  <c r="AQ17" i="18"/>
  <c r="AU17" i="18"/>
  <c r="BC17" i="18"/>
  <c r="BG17" i="18"/>
  <c r="BH19" i="18"/>
  <c r="AX19" i="18"/>
  <c r="AR20" i="18"/>
  <c r="BH20" i="18"/>
  <c r="AU21" i="18"/>
  <c r="BC21" i="18"/>
  <c r="AW21" i="18"/>
  <c r="AW23" i="18"/>
  <c r="AM24" i="18"/>
  <c r="AH25" i="18"/>
  <c r="AX25" i="18"/>
  <c r="AT26" i="18"/>
  <c r="AN27" i="18"/>
  <c r="BC29" i="18"/>
  <c r="AP30" i="18"/>
  <c r="AT30" i="18"/>
  <c r="BF30" i="18"/>
  <c r="BD30" i="18"/>
  <c r="AR31" i="18"/>
  <c r="BD31" i="18"/>
  <c r="BH31" i="18"/>
  <c r="AH32" i="18"/>
  <c r="AT33" i="18"/>
  <c r="AH33" i="18"/>
  <c r="AQ35" i="18"/>
  <c r="AN35" i="18"/>
  <c r="AO38" i="18"/>
  <c r="AS38" i="18"/>
  <c r="BE38" i="18"/>
  <c r="BI38" i="18"/>
  <c r="AZ38" i="18"/>
  <c r="BH39" i="18"/>
  <c r="AO40" i="18"/>
  <c r="AS40" i="18"/>
  <c r="BE40" i="18"/>
  <c r="BI40" i="18"/>
  <c r="AX41" i="18"/>
  <c r="AO43" i="18"/>
  <c r="AS43" i="18"/>
  <c r="BE43" i="18"/>
  <c r="BI43" i="18"/>
  <c r="AY43" i="18"/>
  <c r="BD45" i="18"/>
  <c r="AQ46" i="18"/>
  <c r="AU46" i="18"/>
  <c r="BC46" i="18"/>
  <c r="BG46" i="18"/>
  <c r="AO48" i="18"/>
  <c r="AS48" i="18"/>
  <c r="BE48" i="18"/>
  <c r="BI48" i="18"/>
  <c r="AS49" i="18"/>
  <c r="AP51" i="18"/>
  <c r="AT51" i="18"/>
  <c r="BF51" i="18"/>
  <c r="AP53" i="18"/>
  <c r="AT53" i="18"/>
  <c r="BF53" i="18"/>
  <c r="AO54" i="18"/>
  <c r="AS54" i="18"/>
  <c r="BD54" i="18"/>
  <c r="AW54" i="18"/>
  <c r="BI54" i="18"/>
  <c r="AQ55" i="18"/>
  <c r="AJ55" i="18"/>
  <c r="BG55" i="18"/>
  <c r="AZ55" i="18"/>
  <c r="AP56" i="18"/>
  <c r="AY59" i="18"/>
  <c r="BD60" i="18"/>
  <c r="BA62" i="18"/>
  <c r="BH62" i="18"/>
  <c r="AU63" i="18"/>
  <c r="BC63" i="18"/>
  <c r="AL65" i="18"/>
  <c r="AS65" i="18"/>
  <c r="AN67" i="18"/>
  <c r="AU67" i="18"/>
  <c r="AZ67" i="18"/>
  <c r="BG67" i="18"/>
  <c r="AP71" i="18"/>
  <c r="BF71" i="18"/>
  <c r="AJ71" i="18"/>
  <c r="AN74" i="18"/>
  <c r="AX77" i="18"/>
  <c r="BB77" i="18"/>
  <c r="BA8" i="18"/>
  <c r="AQ27" i="18"/>
  <c r="AI39" i="18"/>
  <c r="AP42" i="18"/>
  <c r="AM56" i="18"/>
  <c r="AZ63" i="18"/>
  <c r="BG63" i="18"/>
  <c r="AN6" i="18"/>
  <c r="AZ6" i="18"/>
  <c r="AK7" i="18"/>
  <c r="AL10" i="18"/>
  <c r="AI10" i="18"/>
  <c r="AJ14" i="18"/>
  <c r="AV14" i="18"/>
  <c r="BA15" i="18"/>
  <c r="AJ16" i="18"/>
  <c r="AK17" i="18"/>
  <c r="AW17" i="18"/>
  <c r="AH19" i="18"/>
  <c r="AL22" i="18"/>
  <c r="AX22" i="18"/>
  <c r="AX24" i="18"/>
  <c r="BA27" i="18"/>
  <c r="AJ28" i="18"/>
  <c r="AH31" i="18"/>
  <c r="AL31" i="18"/>
  <c r="AX31" i="18"/>
  <c r="BB31" i="18"/>
  <c r="AJ32" i="18"/>
  <c r="AN32" i="18"/>
  <c r="AV32" i="18"/>
  <c r="AZ32" i="18"/>
  <c r="AP32" i="18"/>
  <c r="BF32" i="18"/>
  <c r="AP33" i="18"/>
  <c r="AL34" i="18"/>
  <c r="BB34" i="18"/>
  <c r="AH34" i="18"/>
  <c r="AR35" i="18"/>
  <c r="AJ36" i="18"/>
  <c r="AZ36" i="18"/>
  <c r="AY37" i="18"/>
  <c r="AM39" i="18"/>
  <c r="AI40" i="18"/>
  <c r="AT40" i="18"/>
  <c r="AY40" i="18"/>
  <c r="AM40" i="18"/>
  <c r="AO41" i="18"/>
  <c r="AP44" i="18"/>
  <c r="AM44" i="18"/>
  <c r="BF44" i="18"/>
  <c r="AH45" i="18"/>
  <c r="AS45" i="18"/>
  <c r="AX45" i="18"/>
  <c r="BI45" i="18"/>
  <c r="AL45" i="18"/>
  <c r="AK46" i="18"/>
  <c r="AW46" i="18"/>
  <c r="BA46" i="18"/>
  <c r="AI48" i="18"/>
  <c r="AT48" i="18"/>
  <c r="AY48" i="18"/>
  <c r="AM48" i="18"/>
  <c r="AH49" i="18"/>
  <c r="AJ51" i="18"/>
  <c r="AU51" i="18"/>
  <c r="AZ51" i="18"/>
  <c r="BF56" i="18"/>
  <c r="AI59" i="18"/>
  <c r="AJ61" i="18"/>
  <c r="AV64" i="18"/>
  <c r="AZ71" i="18"/>
  <c r="AH81" i="18"/>
  <c r="AU103" i="18"/>
  <c r="AN103" i="18"/>
  <c r="BC103" i="18"/>
  <c r="AV103" i="18"/>
  <c r="AN115" i="18"/>
  <c r="AU115" i="18"/>
  <c r="AN5" i="18"/>
  <c r="AH11" i="18"/>
  <c r="AN13" i="18"/>
  <c r="BB19" i="18"/>
  <c r="BG21" i="18"/>
  <c r="BC23" i="18"/>
  <c r="AV26" i="18"/>
  <c r="AV28" i="18"/>
  <c r="AM32" i="18"/>
  <c r="BD34" i="18"/>
  <c r="AI43" i="18"/>
  <c r="BE54" i="18"/>
  <c r="AW66" i="18"/>
  <c r="BD66" i="18"/>
  <c r="AT71" i="18"/>
  <c r="AM71" i="18"/>
  <c r="BA124" i="18"/>
  <c r="BH124" i="18"/>
  <c r="AJ6" i="18"/>
  <c r="AV6" i="18"/>
  <c r="AW7" i="18"/>
  <c r="BA7" i="18"/>
  <c r="BB7" i="18"/>
  <c r="AH10" i="18"/>
  <c r="AX10" i="18"/>
  <c r="BB10" i="18"/>
  <c r="AI11" i="18"/>
  <c r="AM11" i="18"/>
  <c r="AY11" i="18"/>
  <c r="AN14" i="18"/>
  <c r="AZ14" i="18"/>
  <c r="AK15" i="18"/>
  <c r="AW15" i="18"/>
  <c r="AX15" i="18"/>
  <c r="AN16" i="18"/>
  <c r="AV16" i="18"/>
  <c r="AZ16" i="18"/>
  <c r="BA16" i="18"/>
  <c r="BA17" i="18"/>
  <c r="AH22" i="18"/>
  <c r="BB22" i="18"/>
  <c r="AK23" i="18"/>
  <c r="BA23" i="18"/>
  <c r="AO25" i="18"/>
  <c r="AK27" i="18"/>
  <c r="AW27" i="18"/>
  <c r="AZ28" i="18"/>
  <c r="AK5" i="18"/>
  <c r="AO5" i="18"/>
  <c r="AS5" i="18"/>
  <c r="AW5" i="18"/>
  <c r="BA5" i="18"/>
  <c r="BE5" i="18"/>
  <c r="BI5" i="18"/>
  <c r="AH7" i="18"/>
  <c r="AH8" i="18"/>
  <c r="AL8" i="18"/>
  <c r="AP8" i="18"/>
  <c r="AT8" i="18"/>
  <c r="AX8" i="18"/>
  <c r="BB8" i="18"/>
  <c r="BF8" i="18"/>
  <c r="AI9" i="18"/>
  <c r="AM9" i="18"/>
  <c r="AQ9" i="18"/>
  <c r="AU9" i="18"/>
  <c r="AY9" i="18"/>
  <c r="BC9" i="18"/>
  <c r="BG9" i="18"/>
  <c r="AJ12" i="18"/>
  <c r="AN12" i="18"/>
  <c r="AR12" i="18"/>
  <c r="AV12" i="18"/>
  <c r="AZ12" i="18"/>
  <c r="BD12" i="18"/>
  <c r="BH12" i="18"/>
  <c r="AK13" i="18"/>
  <c r="AO13" i="18"/>
  <c r="AS13" i="18"/>
  <c r="AW13" i="18"/>
  <c r="BA13" i="18"/>
  <c r="BE13" i="18"/>
  <c r="BI13" i="18"/>
  <c r="AH15" i="18"/>
  <c r="AH18" i="18"/>
  <c r="AL18" i="18"/>
  <c r="AP18" i="18"/>
  <c r="AT18" i="18"/>
  <c r="AX18" i="18"/>
  <c r="BB18" i="18"/>
  <c r="BF18" i="18"/>
  <c r="AI19" i="18"/>
  <c r="AM19" i="18"/>
  <c r="AQ19" i="18"/>
  <c r="AU19" i="18"/>
  <c r="AY19" i="18"/>
  <c r="BC19" i="18"/>
  <c r="BG19" i="18"/>
  <c r="AP20" i="18"/>
  <c r="AT20" i="18"/>
  <c r="AQ20" i="18"/>
  <c r="AU20" i="18"/>
  <c r="BF20" i="18"/>
  <c r="BC20" i="18"/>
  <c r="BG20" i="18"/>
  <c r="AH21" i="18"/>
  <c r="AS21" i="18"/>
  <c r="AP21" i="18"/>
  <c r="AT21" i="18"/>
  <c r="AX21" i="18"/>
  <c r="BI21" i="18"/>
  <c r="BF21" i="18"/>
  <c r="AQ22" i="18"/>
  <c r="AU22" i="18"/>
  <c r="BC22" i="18"/>
  <c r="BG22" i="18"/>
  <c r="AW22" i="18"/>
  <c r="AH23" i="18"/>
  <c r="AL23" i="18"/>
  <c r="AP23" i="18"/>
  <c r="AT23" i="18"/>
  <c r="AX23" i="18"/>
  <c r="BB23" i="18"/>
  <c r="BF23" i="18"/>
  <c r="AR26" i="18"/>
  <c r="AO26" i="18"/>
  <c r="AS26" i="18"/>
  <c r="AW26" i="18"/>
  <c r="BH26" i="18"/>
  <c r="BE26" i="18"/>
  <c r="BI26" i="18"/>
  <c r="AP27" i="18"/>
  <c r="AT27" i="18"/>
  <c r="BF27" i="18"/>
  <c r="AV27" i="18"/>
  <c r="AK28" i="18"/>
  <c r="AO28" i="18"/>
  <c r="AS28" i="18"/>
  <c r="AW28" i="18"/>
  <c r="BA28" i="18"/>
  <c r="BE28" i="18"/>
  <c r="BI28" i="18"/>
  <c r="AH29" i="18"/>
  <c r="AS29" i="18"/>
  <c r="AP29" i="18"/>
  <c r="AX29" i="18"/>
  <c r="BI29" i="18"/>
  <c r="BF29" i="18"/>
  <c r="AK30" i="18"/>
  <c r="BA30" i="18"/>
  <c r="AO32" i="18"/>
  <c r="AS32" i="18"/>
  <c r="BE32" i="18"/>
  <c r="BI32" i="18"/>
  <c r="AI34" i="18"/>
  <c r="AM34" i="18"/>
  <c r="AQ34" i="18"/>
  <c r="AU34" i="18"/>
  <c r="AY34" i="18"/>
  <c r="BC34" i="18"/>
  <c r="BG34" i="18"/>
  <c r="AP35" i="18"/>
  <c r="AT35" i="18"/>
  <c r="BF35" i="18"/>
  <c r="AV38" i="18"/>
  <c r="AR39" i="18"/>
  <c r="BD39" i="18"/>
  <c r="BC39" i="18"/>
  <c r="AR41" i="18"/>
  <c r="BD41" i="18"/>
  <c r="BH41" i="18"/>
  <c r="AR42" i="18"/>
  <c r="AW42" i="18"/>
  <c r="BH42" i="18"/>
  <c r="AU43" i="18"/>
  <c r="AN43" i="18"/>
  <c r="AV43" i="18"/>
  <c r="AJ44" i="18"/>
  <c r="AZ44" i="18"/>
  <c r="AQ47" i="18"/>
  <c r="AJ47" i="18"/>
  <c r="AN47" i="18"/>
  <c r="AR47" i="18"/>
  <c r="AV47" i="18"/>
  <c r="BG47" i="18"/>
  <c r="BD47" i="18"/>
  <c r="BH47" i="18"/>
  <c r="AZ47" i="18"/>
  <c r="AI49" i="18"/>
  <c r="AM49" i="18"/>
  <c r="AQ49" i="18"/>
  <c r="AU49" i="18"/>
  <c r="AY49" i="18"/>
  <c r="BC49" i="18"/>
  <c r="BG49" i="18"/>
  <c r="AK49" i="18"/>
  <c r="BI49" i="18"/>
  <c r="AR50" i="18"/>
  <c r="AK50" i="18"/>
  <c r="AW50" i="18"/>
  <c r="BH50" i="18"/>
  <c r="AS51" i="18"/>
  <c r="AP52" i="18"/>
  <c r="AI52" i="18"/>
  <c r="AM52" i="18"/>
  <c r="AQ52" i="18"/>
  <c r="AU52" i="18"/>
  <c r="BF52" i="18"/>
  <c r="AY52" i="18"/>
  <c r="BC52" i="18"/>
  <c r="BG52" i="18"/>
  <c r="AR54" i="18"/>
  <c r="BH54" i="18"/>
  <c r="AL57" i="18"/>
  <c r="BB57" i="18"/>
  <c r="AR58" i="18"/>
  <c r="AW58" i="18"/>
  <c r="BH58" i="18"/>
  <c r="AR62" i="18"/>
  <c r="AQ63" i="18"/>
  <c r="AN64" i="18"/>
  <c r="AI72" i="18"/>
  <c r="AP72" i="18"/>
  <c r="BA91" i="18"/>
  <c r="BH91" i="18"/>
  <c r="AT55" i="18"/>
  <c r="BE55" i="18"/>
  <c r="AO56" i="18"/>
  <c r="AS56" i="18"/>
  <c r="BE56" i="18"/>
  <c r="BI56" i="18"/>
  <c r="AR57" i="18"/>
  <c r="BD57" i="18"/>
  <c r="BH57" i="18"/>
  <c r="AU58" i="18"/>
  <c r="BC58" i="18"/>
  <c r="AO59" i="18"/>
  <c r="AS59" i="18"/>
  <c r="BE59" i="18"/>
  <c r="BI59" i="18"/>
  <c r="AQ60" i="18"/>
  <c r="AU60" i="18"/>
  <c r="BC60" i="18"/>
  <c r="BG60" i="18"/>
  <c r="AP61" i="18"/>
  <c r="BF61" i="18"/>
  <c r="AO61" i="18"/>
  <c r="AH64" i="18"/>
  <c r="AQ68" i="18"/>
  <c r="AU68" i="18"/>
  <c r="BC68" i="18"/>
  <c r="BG68" i="18"/>
  <c r="AL68" i="18"/>
  <c r="AY68" i="18"/>
  <c r="AQ69" i="18"/>
  <c r="AU69" i="18"/>
  <c r="BC69" i="18"/>
  <c r="BG69" i="18"/>
  <c r="AH72" i="18"/>
  <c r="AT72" i="18"/>
  <c r="BF72" i="18"/>
  <c r="AK72" i="18"/>
  <c r="AX72" i="18"/>
  <c r="AN73" i="18"/>
  <c r="AY76" i="18"/>
  <c r="AR78" i="18"/>
  <c r="BH78" i="18"/>
  <c r="AY80" i="18"/>
  <c r="AM85" i="18"/>
  <c r="AT85" i="18"/>
  <c r="AQ85" i="18"/>
  <c r="AU85" i="18"/>
  <c r="AP85" i="18"/>
  <c r="AQ88" i="18"/>
  <c r="AR91" i="18"/>
  <c r="AH93" i="18"/>
  <c r="AQ115" i="18"/>
  <c r="BC115" i="18"/>
  <c r="BG115" i="18"/>
  <c r="AK68" i="18"/>
  <c r="AW68" i="18"/>
  <c r="BA68" i="18"/>
  <c r="AK69" i="18"/>
  <c r="BA69" i="18"/>
  <c r="AN71" i="18"/>
  <c r="AV71" i="18"/>
  <c r="AX73" i="18"/>
  <c r="AJ74" i="18"/>
  <c r="AU74" i="18"/>
  <c r="AV74" i="18"/>
  <c r="AZ74" i="18"/>
  <c r="AH76" i="18"/>
  <c r="AS76" i="18"/>
  <c r="AX76" i="18"/>
  <c r="BI76" i="18"/>
  <c r="AI76" i="18"/>
  <c r="AL77" i="18"/>
  <c r="AH80" i="18"/>
  <c r="AL80" i="18"/>
  <c r="AX80" i="18"/>
  <c r="BB80" i="18"/>
  <c r="AI80" i="18"/>
  <c r="AI81" i="18"/>
  <c r="AM81" i="18"/>
  <c r="AY81" i="18"/>
  <c r="AK83" i="18"/>
  <c r="AW83" i="18"/>
  <c r="BA83" i="18"/>
  <c r="AL89" i="18"/>
  <c r="AX89" i="18"/>
  <c r="BB89" i="18"/>
  <c r="BD98" i="18"/>
  <c r="AW98" i="18"/>
  <c r="AH101" i="18"/>
  <c r="AK108" i="18"/>
  <c r="AR108" i="18"/>
  <c r="BA108" i="18"/>
  <c r="BH108" i="18"/>
  <c r="AZ114" i="18"/>
  <c r="AZ35" i="18"/>
  <c r="AK36" i="18"/>
  <c r="AO36" i="18"/>
  <c r="AS36" i="18"/>
  <c r="AW36" i="18"/>
  <c r="BA36" i="18"/>
  <c r="BE36" i="18"/>
  <c r="BI36" i="18"/>
  <c r="AJ37" i="18"/>
  <c r="AN37" i="18"/>
  <c r="AV37" i="18"/>
  <c r="AZ37" i="18"/>
  <c r="BD37" i="18"/>
  <c r="AQ40" i="18"/>
  <c r="AN40" i="18"/>
  <c r="AR40" i="18"/>
  <c r="AV40" i="18"/>
  <c r="BG40" i="18"/>
  <c r="BD40" i="18"/>
  <c r="BH40" i="18"/>
  <c r="AI41" i="18"/>
  <c r="AT41" i="18"/>
  <c r="AQ41" i="18"/>
  <c r="AU41" i="18"/>
  <c r="AY41" i="18"/>
  <c r="BC41" i="18"/>
  <c r="BG41" i="18"/>
  <c r="AL42" i="18"/>
  <c r="AT42" i="18"/>
  <c r="BB42" i="18"/>
  <c r="AH42" i="18"/>
  <c r="AS44" i="18"/>
  <c r="AW44" i="18"/>
  <c r="BI44" i="18"/>
  <c r="AH46" i="18"/>
  <c r="AS46" i="18"/>
  <c r="AP46" i="18"/>
  <c r="AX46" i="18"/>
  <c r="BI46" i="18"/>
  <c r="BF46" i="18"/>
  <c r="AH47" i="18"/>
  <c r="AL47" i="18"/>
  <c r="AT47" i="18"/>
  <c r="AX47" i="18"/>
  <c r="BB47" i="18"/>
  <c r="AJ48" i="18"/>
  <c r="AN48" i="18"/>
  <c r="AV48" i="18"/>
  <c r="AZ48" i="18"/>
  <c r="BD48" i="18"/>
  <c r="BH48" i="18"/>
  <c r="AR51" i="18"/>
  <c r="AO51" i="18"/>
  <c r="AW51" i="18"/>
  <c r="BH51" i="18"/>
  <c r="BE51" i="18"/>
  <c r="BI51" i="18"/>
  <c r="AK52" i="18"/>
  <c r="AS52" i="18"/>
  <c r="AW52" i="18"/>
  <c r="BA52" i="18"/>
  <c r="BI52" i="18"/>
  <c r="AJ53" i="18"/>
  <c r="AN53" i="18"/>
  <c r="AV53" i="18"/>
  <c r="AZ53" i="18"/>
  <c r="BD53" i="18"/>
  <c r="AQ54" i="18"/>
  <c r="AU54" i="18"/>
  <c r="BC54" i="18"/>
  <c r="BG54" i="18"/>
  <c r="AK55" i="18"/>
  <c r="BA55" i="18"/>
  <c r="AQ56" i="18"/>
  <c r="AN56" i="18"/>
  <c r="AR56" i="18"/>
  <c r="AV56" i="18"/>
  <c r="BG56" i="18"/>
  <c r="BD56" i="18"/>
  <c r="BH56" i="18"/>
  <c r="AI57" i="18"/>
  <c r="AT57" i="18"/>
  <c r="AQ57" i="18"/>
  <c r="AU57" i="18"/>
  <c r="AY57" i="18"/>
  <c r="BC57" i="18"/>
  <c r="BG57" i="18"/>
  <c r="AL58" i="18"/>
  <c r="AT58" i="18"/>
  <c r="BB58" i="18"/>
  <c r="AH58" i="18"/>
  <c r="AJ59" i="18"/>
  <c r="AU59" i="18"/>
  <c r="BC59" i="18"/>
  <c r="AZ59" i="18"/>
  <c r="AI60" i="18"/>
  <c r="AQ62" i="18"/>
  <c r="AU62" i="18"/>
  <c r="BC62" i="18"/>
  <c r="BG62" i="18"/>
  <c r="AH63" i="18"/>
  <c r="AL63" i="18"/>
  <c r="AP63" i="18"/>
  <c r="AT63" i="18"/>
  <c r="AX63" i="18"/>
  <c r="BB63" i="18"/>
  <c r="BF63" i="18"/>
  <c r="AK64" i="18"/>
  <c r="AO64" i="18"/>
  <c r="AS64" i="18"/>
  <c r="AW64" i="18"/>
  <c r="BA64" i="18"/>
  <c r="BE64" i="18"/>
  <c r="BI64" i="18"/>
  <c r="AR65" i="18"/>
  <c r="BD65" i="18"/>
  <c r="BH65" i="18"/>
  <c r="AQ66" i="18"/>
  <c r="AU66" i="18"/>
  <c r="BC66" i="18"/>
  <c r="BG66" i="18"/>
  <c r="AH67" i="18"/>
  <c r="AL67" i="18"/>
  <c r="AP67" i="18"/>
  <c r="AT67" i="18"/>
  <c r="AX67" i="18"/>
  <c r="BB67" i="18"/>
  <c r="BF67" i="18"/>
  <c r="AX68" i="18"/>
  <c r="AH68" i="18"/>
  <c r="AS69" i="18"/>
  <c r="AP69" i="18"/>
  <c r="AT69" i="18"/>
  <c r="AX69" i="18"/>
  <c r="BI69" i="18"/>
  <c r="BF69" i="18"/>
  <c r="AL70" i="18"/>
  <c r="AT70" i="18"/>
  <c r="BB70" i="18"/>
  <c r="AO71" i="18"/>
  <c r="AS71" i="18"/>
  <c r="BE71" i="18"/>
  <c r="BI71" i="18"/>
  <c r="AS72" i="18"/>
  <c r="AL73" i="18"/>
  <c r="AP73" i="18"/>
  <c r="BB73" i="18"/>
  <c r="AH73" i="18"/>
  <c r="BD73" i="18"/>
  <c r="AR74" i="18"/>
  <c r="AW74" i="18"/>
  <c r="BH74" i="18"/>
  <c r="AM76" i="18"/>
  <c r="AW79" i="18"/>
  <c r="AM80" i="18"/>
  <c r="AJ82" i="18"/>
  <c r="AN82" i="18"/>
  <c r="AV82" i="18"/>
  <c r="AZ82" i="18"/>
  <c r="AP84" i="18"/>
  <c r="AT84" i="18"/>
  <c r="BF84" i="18"/>
  <c r="AI96" i="18"/>
  <c r="AR99" i="18"/>
  <c r="BH99" i="18"/>
  <c r="AL108" i="18"/>
  <c r="AX108" i="18"/>
  <c r="BI109" i="18"/>
  <c r="BC128" i="18"/>
  <c r="AV128" i="18"/>
  <c r="BC85" i="18"/>
  <c r="BG85" i="18"/>
  <c r="AR86" i="18"/>
  <c r="BH86" i="18"/>
  <c r="AR92" i="18"/>
  <c r="BD92" i="18"/>
  <c r="BH92" i="18"/>
  <c r="AQ92" i="18"/>
  <c r="BG92" i="18"/>
  <c r="AO93" i="18"/>
  <c r="AS93" i="18"/>
  <c r="BE93" i="18"/>
  <c r="BI93" i="18"/>
  <c r="AP94" i="18"/>
  <c r="AT94" i="18"/>
  <c r="BF94" i="18"/>
  <c r="AS94" i="18"/>
  <c r="AH97" i="18"/>
  <c r="AP100" i="18"/>
  <c r="AT100" i="18"/>
  <c r="BF100" i="18"/>
  <c r="AR104" i="18"/>
  <c r="BD104" i="18"/>
  <c r="BH104" i="18"/>
  <c r="AU104" i="18"/>
  <c r="AQ106" i="18"/>
  <c r="AU106" i="18"/>
  <c r="BC106" i="18"/>
  <c r="BG106" i="18"/>
  <c r="AP107" i="18"/>
  <c r="AT107" i="18"/>
  <c r="BF107" i="18"/>
  <c r="AS109" i="18"/>
  <c r="AQ112" i="18"/>
  <c r="AU112" i="18"/>
  <c r="BC112" i="18"/>
  <c r="BG112" i="18"/>
  <c r="AX116" i="18"/>
  <c r="AR124" i="18"/>
  <c r="AH126" i="18"/>
  <c r="AI129" i="18"/>
  <c r="AJ84" i="18"/>
  <c r="AN84" i="18"/>
  <c r="AV84" i="18"/>
  <c r="AZ84" i="18"/>
  <c r="AK85" i="18"/>
  <c r="AW85" i="18"/>
  <c r="BA85" i="18"/>
  <c r="AH86" i="18"/>
  <c r="AL86" i="18"/>
  <c r="AX86" i="18"/>
  <c r="BB86" i="18"/>
  <c r="AI87" i="18"/>
  <c r="AM87" i="18"/>
  <c r="AY87" i="18"/>
  <c r="AV87" i="18"/>
  <c r="AH89" i="18"/>
  <c r="AH92" i="18"/>
  <c r="AL92" i="18"/>
  <c r="AX92" i="18"/>
  <c r="BB92" i="18"/>
  <c r="AI92" i="18"/>
  <c r="AY92" i="18"/>
  <c r="AI93" i="18"/>
  <c r="AM93" i="18"/>
  <c r="AY93" i="18"/>
  <c r="AJ100" i="18"/>
  <c r="AN100" i="18"/>
  <c r="AI101" i="18"/>
  <c r="AM101" i="18"/>
  <c r="AY101" i="18"/>
  <c r="BG104" i="18"/>
  <c r="AR105" i="18"/>
  <c r="AW105" i="18"/>
  <c r="BH105" i="18"/>
  <c r="BB108" i="18"/>
  <c r="AH108" i="18"/>
  <c r="AT112" i="18"/>
  <c r="AH113" i="18"/>
  <c r="AL113" i="18"/>
  <c r="AX113" i="18"/>
  <c r="BB113" i="18"/>
  <c r="AJ114" i="18"/>
  <c r="AW115" i="18"/>
  <c r="BG116" i="18"/>
  <c r="AP116" i="18"/>
  <c r="BF116" i="18"/>
  <c r="AZ118" i="18"/>
  <c r="AU120" i="18"/>
  <c r="AN120" i="18"/>
  <c r="AY129" i="18"/>
  <c r="AY143" i="18"/>
  <c r="BF143" i="18"/>
  <c r="AP143" i="18"/>
  <c r="AP74" i="18"/>
  <c r="AT74" i="18"/>
  <c r="BF74" i="18"/>
  <c r="AJ75" i="18"/>
  <c r="AR75" i="18"/>
  <c r="AZ75" i="18"/>
  <c r="BH75" i="18"/>
  <c r="AN76" i="18"/>
  <c r="AV76" i="18"/>
  <c r="AI77" i="18"/>
  <c r="AM77" i="18"/>
  <c r="AQ77" i="18"/>
  <c r="AU77" i="18"/>
  <c r="AY77" i="18"/>
  <c r="BC77" i="18"/>
  <c r="BG77" i="18"/>
  <c r="AH78" i="18"/>
  <c r="AL78" i="18"/>
  <c r="AP78" i="18"/>
  <c r="AT78" i="18"/>
  <c r="AX78" i="18"/>
  <c r="BB78" i="18"/>
  <c r="BF78" i="18"/>
  <c r="AI79" i="18"/>
  <c r="AM79" i="18"/>
  <c r="AQ79" i="18"/>
  <c r="AU79" i="18"/>
  <c r="AY79" i="18"/>
  <c r="BC79" i="18"/>
  <c r="BG79" i="18"/>
  <c r="AJ80" i="18"/>
  <c r="AN80" i="18"/>
  <c r="AR80" i="18"/>
  <c r="AV80" i="18"/>
  <c r="AZ80" i="18"/>
  <c r="BD80" i="18"/>
  <c r="BH80" i="18"/>
  <c r="AK81" i="18"/>
  <c r="AO81" i="18"/>
  <c r="AS81" i="18"/>
  <c r="AW81" i="18"/>
  <c r="BA81" i="18"/>
  <c r="BE81" i="18"/>
  <c r="BI81" i="18"/>
  <c r="AH82" i="18"/>
  <c r="AX82" i="18"/>
  <c r="AH85" i="18"/>
  <c r="AH88" i="18"/>
  <c r="AL88" i="18"/>
  <c r="AP88" i="18"/>
  <c r="AT88" i="18"/>
  <c r="AX88" i="18"/>
  <c r="BB88" i="18"/>
  <c r="BF88" i="18"/>
  <c r="AI89" i="18"/>
  <c r="AM89" i="18"/>
  <c r="AQ89" i="18"/>
  <c r="AU89" i="18"/>
  <c r="AY89" i="18"/>
  <c r="BC89" i="18"/>
  <c r="BG89" i="18"/>
  <c r="AJ90" i="18"/>
  <c r="AN90" i="18"/>
  <c r="AR90" i="18"/>
  <c r="AV90" i="18"/>
  <c r="AZ90" i="18"/>
  <c r="BD90" i="18"/>
  <c r="BH90" i="18"/>
  <c r="AQ91" i="18"/>
  <c r="BG91" i="18"/>
  <c r="AI95" i="18"/>
  <c r="AM95" i="18"/>
  <c r="AQ95" i="18"/>
  <c r="AU95" i="18"/>
  <c r="AY95" i="18"/>
  <c r="BC95" i="18"/>
  <c r="BG95" i="18"/>
  <c r="AJ96" i="18"/>
  <c r="AN96" i="18"/>
  <c r="AR96" i="18"/>
  <c r="AV96" i="18"/>
  <c r="AZ96" i="18"/>
  <c r="BD96" i="18"/>
  <c r="BH96" i="18"/>
  <c r="AK97" i="18"/>
  <c r="AO97" i="18"/>
  <c r="AS97" i="18"/>
  <c r="AW97" i="18"/>
  <c r="BA97" i="18"/>
  <c r="BE97" i="18"/>
  <c r="BI97" i="18"/>
  <c r="AH98" i="18"/>
  <c r="AX98" i="18"/>
  <c r="AI108" i="18"/>
  <c r="AM108" i="18"/>
  <c r="AY108" i="18"/>
  <c r="AR109" i="18"/>
  <c r="BD109" i="18"/>
  <c r="BH109" i="18"/>
  <c r="AJ111" i="18"/>
  <c r="AN111" i="18"/>
  <c r="AR111" i="18"/>
  <c r="AV111" i="18"/>
  <c r="AZ111" i="18"/>
  <c r="BD111" i="18"/>
  <c r="BH111" i="18"/>
  <c r="AP112" i="18"/>
  <c r="AH112" i="18"/>
  <c r="AK114" i="18"/>
  <c r="AW114" i="18"/>
  <c r="BA114" i="18"/>
  <c r="BH116" i="18"/>
  <c r="AT117" i="18"/>
  <c r="AP118" i="18"/>
  <c r="AT118" i="18"/>
  <c r="BF118" i="18"/>
  <c r="AJ118" i="18"/>
  <c r="AH122" i="18"/>
  <c r="AP130" i="18"/>
  <c r="AT130" i="18"/>
  <c r="BF130" i="18"/>
  <c r="AU133" i="18"/>
  <c r="BC133" i="18"/>
  <c r="BG133" i="18"/>
  <c r="AH139" i="18"/>
  <c r="AJ152" i="18"/>
  <c r="AQ152" i="18"/>
  <c r="AN152" i="18"/>
  <c r="AU152" i="18"/>
  <c r="AZ152" i="18"/>
  <c r="BG152" i="18"/>
  <c r="AR121" i="18"/>
  <c r="BD121" i="18"/>
  <c r="BH121" i="18"/>
  <c r="AQ121" i="18"/>
  <c r="BG121" i="18"/>
  <c r="AO122" i="18"/>
  <c r="AS122" i="18"/>
  <c r="BE122" i="18"/>
  <c r="BI122" i="18"/>
  <c r="AO123" i="18"/>
  <c r="AR125" i="18"/>
  <c r="BD125" i="18"/>
  <c r="BH125" i="18"/>
  <c r="AQ125" i="18"/>
  <c r="BG125" i="18"/>
  <c r="AO126" i="18"/>
  <c r="AS126" i="18"/>
  <c r="BE126" i="18"/>
  <c r="BI126" i="18"/>
  <c r="AH130" i="18"/>
  <c r="AQ132" i="18"/>
  <c r="AU132" i="18"/>
  <c r="BC132" i="18"/>
  <c r="BG132" i="18"/>
  <c r="AH135" i="18"/>
  <c r="AR138" i="18"/>
  <c r="BD138" i="18"/>
  <c r="BH138" i="18"/>
  <c r="BG138" i="18"/>
  <c r="AO139" i="18"/>
  <c r="AS139" i="18"/>
  <c r="BE139" i="18"/>
  <c r="BI139" i="18"/>
  <c r="AY140" i="18"/>
  <c r="BF140" i="18"/>
  <c r="AP142" i="18"/>
  <c r="AT142" i="18"/>
  <c r="BF142" i="18"/>
  <c r="AT143" i="18"/>
  <c r="BD145" i="18"/>
  <c r="BC152" i="18"/>
  <c r="BA119" i="18"/>
  <c r="AH121" i="18"/>
  <c r="AL121" i="18"/>
  <c r="AX121" i="18"/>
  <c r="BB121" i="18"/>
  <c r="AI121" i="18"/>
  <c r="AY121" i="18"/>
  <c r="AI122" i="18"/>
  <c r="AM122" i="18"/>
  <c r="AY122" i="18"/>
  <c r="AH125" i="18"/>
  <c r="AL125" i="18"/>
  <c r="AX125" i="18"/>
  <c r="BB125" i="18"/>
  <c r="AI125" i="18"/>
  <c r="AY125" i="18"/>
  <c r="AI126" i="18"/>
  <c r="AM126" i="18"/>
  <c r="AY126" i="18"/>
  <c r="BA127" i="18"/>
  <c r="AK132" i="18"/>
  <c r="AW132" i="18"/>
  <c r="BA132" i="18"/>
  <c r="AL134" i="18"/>
  <c r="AX134" i="18"/>
  <c r="BB134" i="18"/>
  <c r="AH134" i="18"/>
  <c r="AR137" i="18"/>
  <c r="AH138" i="18"/>
  <c r="AL138" i="18"/>
  <c r="AQ138" i="18"/>
  <c r="BD144" i="18"/>
  <c r="BH144" i="18"/>
  <c r="AP146" i="18"/>
  <c r="AT146" i="18"/>
  <c r="AY146" i="18"/>
  <c r="AP148" i="18"/>
  <c r="AT148" i="18"/>
  <c r="BF148" i="18"/>
  <c r="AT149" i="18"/>
  <c r="AR100" i="18"/>
  <c r="AV100" i="18"/>
  <c r="AZ100" i="18"/>
  <c r="BD100" i="18"/>
  <c r="BH100" i="18"/>
  <c r="AK101" i="18"/>
  <c r="AO101" i="18"/>
  <c r="AS101" i="18"/>
  <c r="AW101" i="18"/>
  <c r="BA101" i="18"/>
  <c r="BE101" i="18"/>
  <c r="BI101" i="18"/>
  <c r="AH102" i="18"/>
  <c r="AL102" i="18"/>
  <c r="AP102" i="18"/>
  <c r="AT102" i="18"/>
  <c r="AX102" i="18"/>
  <c r="BB102" i="18"/>
  <c r="BF102" i="18"/>
  <c r="AH104" i="18"/>
  <c r="AL104" i="18"/>
  <c r="AP104" i="18"/>
  <c r="AT104" i="18"/>
  <c r="AX104" i="18"/>
  <c r="BB104" i="18"/>
  <c r="BF104" i="18"/>
  <c r="AM105" i="18"/>
  <c r="AQ105" i="18"/>
  <c r="AU105" i="18"/>
  <c r="BC105" i="18"/>
  <c r="BG105" i="18"/>
  <c r="AJ107" i="18"/>
  <c r="AN107" i="18"/>
  <c r="AR107" i="18"/>
  <c r="AV107" i="18"/>
  <c r="AZ107" i="18"/>
  <c r="BD107" i="18"/>
  <c r="BH107" i="18"/>
  <c r="AQ110" i="18"/>
  <c r="AU110" i="18"/>
  <c r="BC110" i="18"/>
  <c r="BG110" i="18"/>
  <c r="AH111" i="18"/>
  <c r="AL111" i="18"/>
  <c r="AP111" i="18"/>
  <c r="AT111" i="18"/>
  <c r="AX111" i="18"/>
  <c r="BB111" i="18"/>
  <c r="BF111" i="18"/>
  <c r="AK112" i="18"/>
  <c r="AO112" i="18"/>
  <c r="AS112" i="18"/>
  <c r="AW112" i="18"/>
  <c r="BA112" i="18"/>
  <c r="BE112" i="18"/>
  <c r="BI112" i="18"/>
  <c r="AH115" i="18"/>
  <c r="AL115" i="18"/>
  <c r="AP115" i="18"/>
  <c r="AT115" i="18"/>
  <c r="AX115" i="18"/>
  <c r="BB115" i="18"/>
  <c r="BF115" i="18"/>
  <c r="AH116" i="18"/>
  <c r="AK118" i="18"/>
  <c r="BA118" i="18"/>
  <c r="AW120" i="18"/>
  <c r="AQ124" i="18"/>
  <c r="AU124" i="18"/>
  <c r="BC124" i="18"/>
  <c r="BG124" i="18"/>
  <c r="AW128" i="18"/>
  <c r="AJ129" i="18"/>
  <c r="AN129" i="18"/>
  <c r="AR129" i="18"/>
  <c r="AV129" i="18"/>
  <c r="AZ129" i="18"/>
  <c r="BD129" i="18"/>
  <c r="BH129" i="18"/>
  <c r="AK130" i="18"/>
  <c r="AO130" i="18"/>
  <c r="AS130" i="18"/>
  <c r="AW130" i="18"/>
  <c r="BA130" i="18"/>
  <c r="BE130" i="18"/>
  <c r="BI130" i="18"/>
  <c r="AH133" i="18"/>
  <c r="AL133" i="18"/>
  <c r="AP133" i="18"/>
  <c r="AT133" i="18"/>
  <c r="AX133" i="18"/>
  <c r="BB133" i="18"/>
  <c r="BF133" i="18"/>
  <c r="AI134" i="18"/>
  <c r="AQ134" i="18"/>
  <c r="AU134" i="18"/>
  <c r="AK135" i="18"/>
  <c r="AO135" i="18"/>
  <c r="AS135" i="18"/>
  <c r="AW135" i="18"/>
  <c r="BA135" i="18"/>
  <c r="BE135" i="18"/>
  <c r="BI135" i="18"/>
  <c r="AH136" i="18"/>
  <c r="AX136" i="18"/>
  <c r="AI138" i="18"/>
  <c r="BC138" i="18"/>
  <c r="AU138" i="18"/>
  <c r="AI141" i="18"/>
  <c r="AK144" i="18"/>
  <c r="BC147" i="18"/>
  <c r="AQ149" i="18"/>
  <c r="AU149" i="18"/>
  <c r="BC149" i="18"/>
  <c r="BG149" i="18"/>
  <c r="AP149" i="18"/>
  <c r="AO141" i="18"/>
  <c r="AS141" i="18"/>
  <c r="AH143" i="18"/>
  <c r="AU145" i="18"/>
  <c r="BC145" i="18"/>
  <c r="AO146" i="18"/>
  <c r="BE146" i="18"/>
  <c r="AH149" i="18"/>
  <c r="AI152" i="18"/>
  <c r="AY152" i="18"/>
  <c r="BA154" i="18"/>
  <c r="BD150" i="18"/>
  <c r="AQ151" i="18"/>
  <c r="AU151" i="18"/>
  <c r="BC151" i="18"/>
  <c r="BG151" i="18"/>
  <c r="AT138" i="18"/>
  <c r="AX138" i="18"/>
  <c r="BB138" i="18"/>
  <c r="BF138" i="18"/>
  <c r="AI139" i="18"/>
  <c r="AM139" i="18"/>
  <c r="AQ139" i="18"/>
  <c r="AU139" i="18"/>
  <c r="AY139" i="18"/>
  <c r="BC139" i="18"/>
  <c r="BG139" i="18"/>
  <c r="AR140" i="18"/>
  <c r="AZ140" i="18"/>
  <c r="BD140" i="18"/>
  <c r="BH140" i="18"/>
  <c r="AJ142" i="18"/>
  <c r="AN142" i="18"/>
  <c r="AR142" i="18"/>
  <c r="AV142" i="18"/>
  <c r="AZ142" i="18"/>
  <c r="BD142" i="18"/>
  <c r="BH142" i="18"/>
  <c r="AK143" i="18"/>
  <c r="AO143" i="18"/>
  <c r="AS143" i="18"/>
  <c r="AW143" i="18"/>
  <c r="BA143" i="18"/>
  <c r="BE143" i="18"/>
  <c r="BI143" i="18"/>
  <c r="AH144" i="18"/>
  <c r="AL144" i="18"/>
  <c r="AX144" i="18"/>
  <c r="BB144" i="18"/>
  <c r="AJ146" i="18"/>
  <c r="AN146" i="18"/>
  <c r="AR146" i="18"/>
  <c r="AV146" i="18"/>
  <c r="AZ146" i="18"/>
  <c r="BD146" i="18"/>
  <c r="BH146" i="18"/>
  <c r="AO147" i="18"/>
  <c r="AS147" i="18"/>
  <c r="AJ148" i="18"/>
  <c r="AN148" i="18"/>
  <c r="AR148" i="18"/>
  <c r="AV148" i="18"/>
  <c r="AZ148" i="18"/>
  <c r="BD148" i="18"/>
  <c r="BH148" i="18"/>
  <c r="AK149" i="18"/>
  <c r="AO149" i="18"/>
  <c r="AS149" i="18"/>
  <c r="AW149" i="18"/>
  <c r="BA149" i="18"/>
  <c r="BE149" i="18"/>
  <c r="BI149" i="18"/>
  <c r="AK151" i="18"/>
  <c r="AW151" i="18"/>
  <c r="BA151" i="18"/>
  <c r="AH153" i="18"/>
  <c r="AU155" i="18"/>
  <c r="BC155" i="18"/>
  <c r="AO4" i="18"/>
  <c r="AS4" i="18"/>
  <c r="BE4" i="18"/>
  <c r="BI4" i="18"/>
  <c r="AR5" i="18"/>
  <c r="BD5" i="18"/>
  <c r="BH5" i="18"/>
  <c r="AQ6" i="18"/>
  <c r="AU6" i="18"/>
  <c r="BC6" i="18"/>
  <c r="BG6" i="18"/>
  <c r="AO8" i="18"/>
  <c r="AS8" i="18"/>
  <c r="BE8" i="18"/>
  <c r="BI8" i="18"/>
  <c r="AU10" i="18"/>
  <c r="AP11" i="18"/>
  <c r="AT11" i="18"/>
  <c r="BF11" i="18"/>
  <c r="AO12" i="18"/>
  <c r="AS12" i="18"/>
  <c r="BE12" i="18"/>
  <c r="BI12" i="18"/>
  <c r="AR13" i="18"/>
  <c r="BD13" i="18"/>
  <c r="BH13" i="18"/>
  <c r="AQ14" i="18"/>
  <c r="AU14" i="18"/>
  <c r="BC14" i="18"/>
  <c r="BG14" i="18"/>
  <c r="AI4" i="18"/>
  <c r="AM4" i="18"/>
  <c r="AQ4" i="18"/>
  <c r="AU4" i="18"/>
  <c r="AY4" i="18"/>
  <c r="BC4" i="18"/>
  <c r="AH5" i="18"/>
  <c r="AL5" i="18"/>
  <c r="AP5" i="18"/>
  <c r="AT5" i="18"/>
  <c r="AX5" i="18"/>
  <c r="BB5" i="18"/>
  <c r="BF5" i="18"/>
  <c r="AK6" i="18"/>
  <c r="AO6" i="18"/>
  <c r="AS6" i="18"/>
  <c r="AW6" i="18"/>
  <c r="BA6" i="18"/>
  <c r="BE6" i="18"/>
  <c r="BI6" i="18"/>
  <c r="AJ7" i="18"/>
  <c r="AN7" i="18"/>
  <c r="AR7" i="18"/>
  <c r="AV7" i="18"/>
  <c r="AZ7" i="18"/>
  <c r="BD7" i="18"/>
  <c r="BH7" i="18"/>
  <c r="AI8" i="18"/>
  <c r="AM8" i="18"/>
  <c r="AQ8" i="18"/>
  <c r="AU8" i="18"/>
  <c r="AY8" i="18"/>
  <c r="BC8" i="18"/>
  <c r="BG8" i="18"/>
  <c r="AH9" i="18"/>
  <c r="AL9" i="18"/>
  <c r="AP9" i="18"/>
  <c r="AT9" i="18"/>
  <c r="AX9" i="18"/>
  <c r="BB9" i="18"/>
  <c r="BF9" i="18"/>
  <c r="AK10" i="18"/>
  <c r="AO10" i="18"/>
  <c r="AS10" i="18"/>
  <c r="AW10" i="18"/>
  <c r="BA10" i="18"/>
  <c r="BE10" i="18"/>
  <c r="BI10" i="18"/>
  <c r="AJ11" i="18"/>
  <c r="AN11" i="18"/>
  <c r="AR11" i="18"/>
  <c r="AV11" i="18"/>
  <c r="AZ11" i="18"/>
  <c r="BD11" i="18"/>
  <c r="BH11" i="18"/>
  <c r="AI12" i="18"/>
  <c r="AM12" i="18"/>
  <c r="AQ12" i="18"/>
  <c r="AU12" i="18"/>
  <c r="AY12" i="18"/>
  <c r="BC12" i="18"/>
  <c r="BG12" i="18"/>
  <c r="AH13" i="18"/>
  <c r="AL13" i="18"/>
  <c r="AP13" i="18"/>
  <c r="AT13" i="18"/>
  <c r="AX13" i="18"/>
  <c r="BB13" i="18"/>
  <c r="BF13" i="18"/>
  <c r="AK14" i="18"/>
  <c r="AO14" i="18"/>
  <c r="AS14" i="18"/>
  <c r="AW14" i="18"/>
  <c r="BA14" i="18"/>
  <c r="BE14" i="18"/>
  <c r="BI14" i="18"/>
  <c r="AJ15" i="18"/>
  <c r="AN15" i="18"/>
  <c r="AR15" i="18"/>
  <c r="AV15" i="18"/>
  <c r="AZ15" i="18"/>
  <c r="BD15" i="18"/>
  <c r="BH15" i="18"/>
  <c r="AI16" i="18"/>
  <c r="AM16" i="18"/>
  <c r="AQ16" i="18"/>
  <c r="AU16" i="18"/>
  <c r="AY16" i="18"/>
  <c r="BC16" i="18"/>
  <c r="BG16" i="18"/>
  <c r="AH17" i="18"/>
  <c r="AL17" i="18"/>
  <c r="AP17" i="18"/>
  <c r="AT17" i="18"/>
  <c r="AX17" i="18"/>
  <c r="BB17" i="18"/>
  <c r="BF17" i="18"/>
  <c r="AK18" i="18"/>
  <c r="AO18" i="18"/>
  <c r="AS18" i="18"/>
  <c r="AW18" i="18"/>
  <c r="BA18" i="18"/>
  <c r="BE18" i="18"/>
  <c r="BI18" i="18"/>
  <c r="AJ19" i="18"/>
  <c r="AN19" i="18"/>
  <c r="AR19" i="18"/>
  <c r="AV19" i="18"/>
  <c r="AZ19" i="18"/>
  <c r="BD19" i="18"/>
  <c r="AL20" i="18"/>
  <c r="AV20" i="18"/>
  <c r="BB20" i="18"/>
  <c r="AI21" i="18"/>
  <c r="AO21" i="18"/>
  <c r="AY21" i="18"/>
  <c r="BE21" i="18"/>
  <c r="AJ23" i="18"/>
  <c r="AO23" i="18"/>
  <c r="AU23" i="18"/>
  <c r="AZ23" i="18"/>
  <c r="BE23" i="18"/>
  <c r="BC24" i="18"/>
  <c r="AP25" i="18"/>
  <c r="BF25" i="18"/>
  <c r="AH26" i="18"/>
  <c r="AN26" i="18"/>
  <c r="AX26" i="18"/>
  <c r="BD26" i="18"/>
  <c r="AI28" i="18"/>
  <c r="AN28" i="18"/>
  <c r="AT28" i="18"/>
  <c r="AY28" i="18"/>
  <c r="BD28" i="18"/>
  <c r="AL29" i="18"/>
  <c r="AQ29" i="18"/>
  <c r="AW29" i="18"/>
  <c r="BB29" i="18"/>
  <c r="BG29" i="18"/>
  <c r="AO30" i="18"/>
  <c r="BE30" i="18"/>
  <c r="AM31" i="18"/>
  <c r="AW31" i="18"/>
  <c r="BC31" i="18"/>
  <c r="AU32" i="18"/>
  <c r="AK34" i="18"/>
  <c r="AP34" i="18"/>
  <c r="AV34" i="18"/>
  <c r="BA34" i="18"/>
  <c r="BF34" i="18"/>
  <c r="BD35" i="18"/>
  <c r="AL36" i="18"/>
  <c r="AV36" i="18"/>
  <c r="BB36" i="18"/>
  <c r="AR37" i="18"/>
  <c r="AK37" i="18"/>
  <c r="BH37" i="18"/>
  <c r="BA37" i="18"/>
  <c r="AI37" i="18"/>
  <c r="AQ37" i="18"/>
  <c r="AX37" i="18"/>
  <c r="AW38" i="18"/>
  <c r="BC40" i="18"/>
  <c r="AQ45" i="18"/>
  <c r="BB45" i="18"/>
  <c r="AP49" i="18"/>
  <c r="AP50" i="18"/>
  <c r="BA50" i="18"/>
  <c r="AR53" i="18"/>
  <c r="AK53" i="18"/>
  <c r="BH53" i="18"/>
  <c r="BA53" i="18"/>
  <c r="AL53" i="18"/>
  <c r="AW53" i="18"/>
  <c r="BG53" i="18"/>
  <c r="BC56" i="18"/>
  <c r="AT61" i="18"/>
  <c r="AM61" i="18"/>
  <c r="AW61" i="18"/>
  <c r="AO66" i="18"/>
  <c r="AH66" i="18"/>
  <c r="AS66" i="18"/>
  <c r="AL66" i="18"/>
  <c r="BE66" i="18"/>
  <c r="AX66" i="18"/>
  <c r="BI66" i="18"/>
  <c r="BB66" i="18"/>
  <c r="AV66" i="18"/>
  <c r="AH69" i="18"/>
  <c r="AO69" i="18"/>
  <c r="BE69" i="18"/>
  <c r="AQ70" i="18"/>
  <c r="AJ70" i="18"/>
  <c r="AN70" i="18"/>
  <c r="AU70" i="18"/>
  <c r="BG70" i="18"/>
  <c r="AZ70" i="18"/>
  <c r="AH90" i="18"/>
  <c r="AO90" i="18"/>
  <c r="AL90" i="18"/>
  <c r="AS90" i="18"/>
  <c r="AP90" i="18"/>
  <c r="AI90" i="18"/>
  <c r="AT90" i="18"/>
  <c r="AM90" i="18"/>
  <c r="AX90" i="18"/>
  <c r="BE90" i="18"/>
  <c r="BB90" i="18"/>
  <c r="BI90" i="18"/>
  <c r="BF90" i="18"/>
  <c r="AY90" i="18"/>
  <c r="AK94" i="18"/>
  <c r="AK106" i="18"/>
  <c r="AR106" i="18"/>
  <c r="AO106" i="18"/>
  <c r="AH106" i="18"/>
  <c r="AS106" i="18"/>
  <c r="AL106" i="18"/>
  <c r="AW106" i="18"/>
  <c r="BD106" i="18"/>
  <c r="BA106" i="18"/>
  <c r="BH106" i="18"/>
  <c r="BE106" i="18"/>
  <c r="AX106" i="18"/>
  <c r="BI106" i="18"/>
  <c r="BB106" i="18"/>
  <c r="AJ113" i="18"/>
  <c r="AQ113" i="18"/>
  <c r="AN113" i="18"/>
  <c r="AU113" i="18"/>
  <c r="AR113" i="18"/>
  <c r="AK113" i="18"/>
  <c r="AV113" i="18"/>
  <c r="BC113" i="18"/>
  <c r="AZ113" i="18"/>
  <c r="BG113" i="18"/>
  <c r="BD113" i="18"/>
  <c r="AW113" i="18"/>
  <c r="BH113" i="18"/>
  <c r="BA113" i="18"/>
  <c r="AO156" i="18"/>
  <c r="AS156" i="18"/>
  <c r="BE156" i="18"/>
  <c r="BI156" i="18"/>
  <c r="AJ4" i="18"/>
  <c r="AN4" i="18"/>
  <c r="AR4" i="18"/>
  <c r="AV4" i="18"/>
  <c r="AZ4" i="18"/>
  <c r="BD4" i="18"/>
  <c r="BH4" i="18"/>
  <c r="BF19" i="18"/>
  <c r="AH20" i="18"/>
  <c r="AM20" i="18"/>
  <c r="AX20" i="18"/>
  <c r="AK21" i="18"/>
  <c r="BA21" i="18"/>
  <c r="AI22" i="18"/>
  <c r="AM22" i="18"/>
  <c r="AY22" i="18"/>
  <c r="AN22" i="18"/>
  <c r="AN24" i="18"/>
  <c r="AW25" i="18"/>
  <c r="AJ26" i="18"/>
  <c r="AZ26" i="18"/>
  <c r="AH27" i="18"/>
  <c r="AL27" i="18"/>
  <c r="AX27" i="18"/>
  <c r="BB27" i="18"/>
  <c r="AM27" i="18"/>
  <c r="AV30" i="18"/>
  <c r="AI31" i="18"/>
  <c r="AN31" i="18"/>
  <c r="AY31" i="18"/>
  <c r="AK32" i="18"/>
  <c r="AW32" i="18"/>
  <c r="BA32" i="18"/>
  <c r="AL32" i="18"/>
  <c r="BB32" i="18"/>
  <c r="AJ33" i="18"/>
  <c r="AN33" i="18"/>
  <c r="AV33" i="18"/>
  <c r="AZ33" i="18"/>
  <c r="AO33" i="18"/>
  <c r="AH36" i="18"/>
  <c r="AM36" i="18"/>
  <c r="AX36" i="18"/>
  <c r="AL37" i="18"/>
  <c r="AK38" i="18"/>
  <c r="AJ39" i="18"/>
  <c r="AY39" i="18"/>
  <c r="BE39" i="18"/>
  <c r="AJ40" i="18"/>
  <c r="AU40" i="18"/>
  <c r="AM41" i="18"/>
  <c r="AQ42" i="18"/>
  <c r="AJ42" i="18"/>
  <c r="BG42" i="18"/>
  <c r="AZ42" i="18"/>
  <c r="AK42" i="18"/>
  <c r="AV42" i="18"/>
  <c r="BF42" i="18"/>
  <c r="AR43" i="18"/>
  <c r="BH43" i="18"/>
  <c r="AK44" i="18"/>
  <c r="AR44" i="18"/>
  <c r="AO44" i="18"/>
  <c r="AH44" i="18"/>
  <c r="BA44" i="18"/>
  <c r="BH44" i="18"/>
  <c r="BE44" i="18"/>
  <c r="AX44" i="18"/>
  <c r="BB44" i="18"/>
  <c r="AM45" i="18"/>
  <c r="BC45" i="18"/>
  <c r="AI45" i="18"/>
  <c r="BE45" i="18"/>
  <c r="AL46" i="18"/>
  <c r="BE46" i="18"/>
  <c r="AM47" i="18"/>
  <c r="AW47" i="18"/>
  <c r="AT49" i="18"/>
  <c r="AL50" i="18"/>
  <c r="BB50" i="18"/>
  <c r="AH50" i="18"/>
  <c r="BD50" i="18"/>
  <c r="AK51" i="18"/>
  <c r="BD51" i="18"/>
  <c r="AL52" i="18"/>
  <c r="AV52" i="18"/>
  <c r="AO53" i="18"/>
  <c r="AY53" i="18"/>
  <c r="AL55" i="18"/>
  <c r="AS55" i="18"/>
  <c r="AP55" i="18"/>
  <c r="AI55" i="18"/>
  <c r="BB55" i="18"/>
  <c r="BI55" i="18"/>
  <c r="BF55" i="18"/>
  <c r="AY55" i="18"/>
  <c r="BC55" i="18"/>
  <c r="AJ56" i="18"/>
  <c r="AU56" i="18"/>
  <c r="AM57" i="18"/>
  <c r="AQ58" i="18"/>
  <c r="AJ58" i="18"/>
  <c r="BG58" i="18"/>
  <c r="AZ58" i="18"/>
  <c r="AK58" i="18"/>
  <c r="AV58" i="18"/>
  <c r="BF58" i="18"/>
  <c r="AR59" i="18"/>
  <c r="BH59" i="18"/>
  <c r="AK60" i="18"/>
  <c r="AR60" i="18"/>
  <c r="AO60" i="18"/>
  <c r="AH60" i="18"/>
  <c r="BA60" i="18"/>
  <c r="BH60" i="18"/>
  <c r="BE60" i="18"/>
  <c r="AX60" i="18"/>
  <c r="BB60" i="18"/>
  <c r="AI61" i="18"/>
  <c r="AQ61" i="18"/>
  <c r="AY61" i="18"/>
  <c r="AK61" i="18"/>
  <c r="BA61" i="18"/>
  <c r="AI62" i="18"/>
  <c r="AP62" i="18"/>
  <c r="AM62" i="18"/>
  <c r="AT62" i="18"/>
  <c r="AY62" i="18"/>
  <c r="BF62" i="18"/>
  <c r="AN62" i="18"/>
  <c r="BD62" i="18"/>
  <c r="AP65" i="18"/>
  <c r="AI65" i="18"/>
  <c r="AT65" i="18"/>
  <c r="AM65" i="18"/>
  <c r="BF65" i="18"/>
  <c r="AY65" i="18"/>
  <c r="AW65" i="18"/>
  <c r="AJ66" i="18"/>
  <c r="AZ66" i="18"/>
  <c r="AW70" i="18"/>
  <c r="AI99" i="18"/>
  <c r="AP99" i="18"/>
  <c r="AM99" i="18"/>
  <c r="AT99" i="18"/>
  <c r="AQ99" i="18"/>
  <c r="AJ99" i="18"/>
  <c r="AU99" i="18"/>
  <c r="AN99" i="18"/>
  <c r="AY99" i="18"/>
  <c r="BF99" i="18"/>
  <c r="BC99" i="18"/>
  <c r="AV99" i="18"/>
  <c r="BG99" i="18"/>
  <c r="AZ99" i="18"/>
  <c r="AK103" i="18"/>
  <c r="AR103" i="18"/>
  <c r="AO103" i="18"/>
  <c r="AH103" i="18"/>
  <c r="AS103" i="18"/>
  <c r="AL103" i="18"/>
  <c r="AW103" i="18"/>
  <c r="BD103" i="18"/>
  <c r="BA103" i="18"/>
  <c r="BH103" i="18"/>
  <c r="BE103" i="18"/>
  <c r="AX103" i="18"/>
  <c r="BI103" i="18"/>
  <c r="BB103" i="18"/>
  <c r="AP7" i="18"/>
  <c r="AT7" i="18"/>
  <c r="BF7" i="18"/>
  <c r="AR9" i="18"/>
  <c r="BD9" i="18"/>
  <c r="BH9" i="18"/>
  <c r="AQ10" i="18"/>
  <c r="BC10" i="18"/>
  <c r="BG10" i="18"/>
  <c r="AP15" i="18"/>
  <c r="BF15" i="18"/>
  <c r="AO16" i="18"/>
  <c r="AS16" i="18"/>
  <c r="BE16" i="18"/>
  <c r="BI16" i="18"/>
  <c r="AR17" i="18"/>
  <c r="BD17" i="18"/>
  <c r="BH17" i="18"/>
  <c r="AQ18" i="18"/>
  <c r="AU18" i="18"/>
  <c r="BC18" i="18"/>
  <c r="BG18" i="18"/>
  <c r="AP19" i="18"/>
  <c r="AT19" i="18"/>
  <c r="AI20" i="18"/>
  <c r="AN20" i="18"/>
  <c r="AY20" i="18"/>
  <c r="AL21" i="18"/>
  <c r="BB21" i="18"/>
  <c r="AM23" i="18"/>
  <c r="AJ24" i="18"/>
  <c r="AZ24" i="18"/>
  <c r="AM25" i="18"/>
  <c r="AK26" i="18"/>
  <c r="BA26" i="18"/>
  <c r="AL28" i="18"/>
  <c r="BB28" i="18"/>
  <c r="AL30" i="18"/>
  <c r="BB30" i="18"/>
  <c r="AJ31" i="18"/>
  <c r="AZ31" i="18"/>
  <c r="AN34" i="18"/>
  <c r="AK35" i="18"/>
  <c r="BA35" i="18"/>
  <c r="AI36" i="18"/>
  <c r="AN36" i="18"/>
  <c r="AY36" i="18"/>
  <c r="AM37" i="18"/>
  <c r="BB37" i="18"/>
  <c r="AL38" i="18"/>
  <c r="BA38" i="18"/>
  <c r="AN45" i="18"/>
  <c r="AU45" i="18"/>
  <c r="AR45" i="18"/>
  <c r="AK45" i="18"/>
  <c r="BH45" i="18"/>
  <c r="BA45" i="18"/>
  <c r="AW45" i="18"/>
  <c r="BG45" i="18"/>
  <c r="AM50" i="18"/>
  <c r="AT50" i="18"/>
  <c r="AQ50" i="18"/>
  <c r="AJ50" i="18"/>
  <c r="BG50" i="18"/>
  <c r="AZ50" i="18"/>
  <c r="AV50" i="18"/>
  <c r="BF50" i="18"/>
  <c r="BB53" i="18"/>
  <c r="AN61" i="18"/>
  <c r="AU61" i="18"/>
  <c r="AV61" i="18"/>
  <c r="BC61" i="18"/>
  <c r="AZ61" i="18"/>
  <c r="BG61" i="18"/>
  <c r="AI66" i="18"/>
  <c r="AP66" i="18"/>
  <c r="AM66" i="18"/>
  <c r="AT66" i="18"/>
  <c r="AY66" i="18"/>
  <c r="BF66" i="18"/>
  <c r="AN66" i="18"/>
  <c r="AH70" i="18"/>
  <c r="AO70" i="18"/>
  <c r="AP70" i="18"/>
  <c r="AI70" i="18"/>
  <c r="AX70" i="18"/>
  <c r="BE70" i="18"/>
  <c r="BF70" i="18"/>
  <c r="AY70" i="18"/>
  <c r="AI83" i="18"/>
  <c r="AP83" i="18"/>
  <c r="AM83" i="18"/>
  <c r="AT83" i="18"/>
  <c r="AQ83" i="18"/>
  <c r="AJ83" i="18"/>
  <c r="AU83" i="18"/>
  <c r="AN83" i="18"/>
  <c r="AY83" i="18"/>
  <c r="BF83" i="18"/>
  <c r="BC83" i="18"/>
  <c r="AV83" i="18"/>
  <c r="BG83" i="18"/>
  <c r="AZ83" i="18"/>
  <c r="AJ94" i="18"/>
  <c r="AQ94" i="18"/>
  <c r="AN94" i="18"/>
  <c r="AU94" i="18"/>
  <c r="AV94" i="18"/>
  <c r="BC94" i="18"/>
  <c r="AZ94" i="18"/>
  <c r="BG94" i="18"/>
  <c r="BD94" i="18"/>
  <c r="AW94" i="18"/>
  <c r="BA94" i="18"/>
  <c r="AK110" i="18"/>
  <c r="AR110" i="18"/>
  <c r="AO110" i="18"/>
  <c r="AH110" i="18"/>
  <c r="AS110" i="18"/>
  <c r="AL110" i="18"/>
  <c r="AW110" i="18"/>
  <c r="BD110" i="18"/>
  <c r="BA110" i="18"/>
  <c r="BH110" i="18"/>
  <c r="BE110" i="18"/>
  <c r="AX110" i="18"/>
  <c r="BI110" i="18"/>
  <c r="BB110" i="18"/>
  <c r="BC156" i="18"/>
  <c r="AO159" i="17" s="1"/>
  <c r="AH4" i="18"/>
  <c r="AL4" i="18"/>
  <c r="AP4" i="18"/>
  <c r="AT4" i="18"/>
  <c r="AX4" i="18"/>
  <c r="BB4" i="18"/>
  <c r="BF4" i="18"/>
  <c r="AI23" i="18"/>
  <c r="AS23" i="18"/>
  <c r="AY23" i="18"/>
  <c r="BI23" i="18"/>
  <c r="AK24" i="18"/>
  <c r="AW24" i="18"/>
  <c r="BA24" i="18"/>
  <c r="AL24" i="18"/>
  <c r="BB24" i="18"/>
  <c r="AJ25" i="18"/>
  <c r="AN25" i="18"/>
  <c r="AV25" i="18"/>
  <c r="AZ25" i="18"/>
  <c r="AH28" i="18"/>
  <c r="AR28" i="18"/>
  <c r="AX28" i="18"/>
  <c r="BH28" i="18"/>
  <c r="AK29" i="18"/>
  <c r="AU29" i="18"/>
  <c r="BA29" i="18"/>
  <c r="AI30" i="18"/>
  <c r="AM30" i="18"/>
  <c r="AY30" i="18"/>
  <c r="AN30" i="18"/>
  <c r="AJ34" i="18"/>
  <c r="AT34" i="18"/>
  <c r="AZ34" i="18"/>
  <c r="AH35" i="18"/>
  <c r="AL35" i="18"/>
  <c r="AX35" i="18"/>
  <c r="BB35" i="18"/>
  <c r="AM35" i="18"/>
  <c r="AU37" i="18"/>
  <c r="AH37" i="18"/>
  <c r="AW37" i="18"/>
  <c r="AH38" i="18"/>
  <c r="AX38" i="18"/>
  <c r="BI39" i="18"/>
  <c r="AK40" i="18"/>
  <c r="AZ40" i="18"/>
  <c r="AP41" i="18"/>
  <c r="BA42" i="18"/>
  <c r="BD43" i="18"/>
  <c r="AV44" i="18"/>
  <c r="AO45" i="18"/>
  <c r="AY45" i="18"/>
  <c r="BB46" i="18"/>
  <c r="AP47" i="18"/>
  <c r="AI47" i="18"/>
  <c r="BF47" i="18"/>
  <c r="AY47" i="18"/>
  <c r="AQ48" i="18"/>
  <c r="BG48" i="18"/>
  <c r="AU48" i="18"/>
  <c r="BF49" i="18"/>
  <c r="AN50" i="18"/>
  <c r="AX50" i="18"/>
  <c r="BA51" i="18"/>
  <c r="AO52" i="18"/>
  <c r="AH52" i="18"/>
  <c r="BE52" i="18"/>
  <c r="AX52" i="18"/>
  <c r="BB52" i="18"/>
  <c r="AM53" i="18"/>
  <c r="AU53" i="18"/>
  <c r="BC53" i="18"/>
  <c r="AI53" i="18"/>
  <c r="BE53" i="18"/>
  <c r="AM55" i="18"/>
  <c r="AW55" i="18"/>
  <c r="AZ56" i="18"/>
  <c r="AP57" i="18"/>
  <c r="AP58" i="18"/>
  <c r="BA58" i="18"/>
  <c r="BD59" i="18"/>
  <c r="AL60" i="18"/>
  <c r="AV60" i="18"/>
  <c r="AS61" i="18"/>
  <c r="BI61" i="18"/>
  <c r="AO62" i="18"/>
  <c r="AH62" i="18"/>
  <c r="AS62" i="18"/>
  <c r="AL62" i="18"/>
  <c r="BE62" i="18"/>
  <c r="AX62" i="18"/>
  <c r="BI62" i="18"/>
  <c r="BB62" i="18"/>
  <c r="AJ65" i="18"/>
  <c r="AQ65" i="18"/>
  <c r="AN65" i="18"/>
  <c r="AU65" i="18"/>
  <c r="AV65" i="18"/>
  <c r="BC65" i="18"/>
  <c r="AZ65" i="18"/>
  <c r="BG65" i="18"/>
  <c r="AO65" i="18"/>
  <c r="AR66" i="18"/>
  <c r="BH66" i="18"/>
  <c r="AM70" i="18"/>
  <c r="AH77" i="18"/>
  <c r="AJ78" i="18"/>
  <c r="AQ78" i="18"/>
  <c r="AN78" i="18"/>
  <c r="AU78" i="18"/>
  <c r="AV78" i="18"/>
  <c r="BC78" i="18"/>
  <c r="AZ78" i="18"/>
  <c r="BG78" i="18"/>
  <c r="BD78" i="18"/>
  <c r="AW78" i="18"/>
  <c r="BA78" i="18"/>
  <c r="AK87" i="18"/>
  <c r="AR87" i="18"/>
  <c r="AO87" i="18"/>
  <c r="AH87" i="18"/>
  <c r="AS87" i="18"/>
  <c r="AL87" i="18"/>
  <c r="AW87" i="18"/>
  <c r="BD87" i="18"/>
  <c r="BA87" i="18"/>
  <c r="BH87" i="18"/>
  <c r="BE87" i="18"/>
  <c r="AX87" i="18"/>
  <c r="BI87" i="18"/>
  <c r="BB87" i="18"/>
  <c r="AW40" i="18"/>
  <c r="BA40" i="18"/>
  <c r="AL40" i="18"/>
  <c r="BB40" i="18"/>
  <c r="AJ41" i="18"/>
  <c r="AN41" i="18"/>
  <c r="AV41" i="18"/>
  <c r="AZ41" i="18"/>
  <c r="AI46" i="18"/>
  <c r="AM46" i="18"/>
  <c r="AY46" i="18"/>
  <c r="AN46" i="18"/>
  <c r="AH51" i="18"/>
  <c r="AL51" i="18"/>
  <c r="AX51" i="18"/>
  <c r="BB51" i="18"/>
  <c r="AM51" i="18"/>
  <c r="AK56" i="18"/>
  <c r="AW56" i="18"/>
  <c r="BA56" i="18"/>
  <c r="AL56" i="18"/>
  <c r="BB56" i="18"/>
  <c r="AJ57" i="18"/>
  <c r="AN57" i="18"/>
  <c r="AV57" i="18"/>
  <c r="AZ57" i="18"/>
  <c r="AK63" i="18"/>
  <c r="BA63" i="18"/>
  <c r="BD64" i="18"/>
  <c r="AO67" i="18"/>
  <c r="BE67" i="18"/>
  <c r="AJ68" i="18"/>
  <c r="BA73" i="18"/>
  <c r="AO75" i="18"/>
  <c r="AH75" i="18"/>
  <c r="AW75" i="18"/>
  <c r="BD75" i="18"/>
  <c r="BE75" i="18"/>
  <c r="AX75" i="18"/>
  <c r="BB75" i="18"/>
  <c r="AJ76" i="18"/>
  <c r="AQ76" i="18"/>
  <c r="AR76" i="18"/>
  <c r="AK76" i="18"/>
  <c r="AZ76" i="18"/>
  <c r="BG76" i="18"/>
  <c r="BD76" i="18"/>
  <c r="AW76" i="18"/>
  <c r="BH76" i="18"/>
  <c r="BA76" i="18"/>
  <c r="AK79" i="18"/>
  <c r="AR79" i="18"/>
  <c r="AO79" i="18"/>
  <c r="AH79" i="18"/>
  <c r="AS79" i="18"/>
  <c r="AL79" i="18"/>
  <c r="BA79" i="18"/>
  <c r="BH79" i="18"/>
  <c r="BE79" i="18"/>
  <c r="AX79" i="18"/>
  <c r="BI79" i="18"/>
  <c r="BB79" i="18"/>
  <c r="AL98" i="18"/>
  <c r="AS98" i="18"/>
  <c r="AP98" i="18"/>
  <c r="AI98" i="18"/>
  <c r="AT98" i="18"/>
  <c r="AM98" i="18"/>
  <c r="BB98" i="18"/>
  <c r="BI98" i="18"/>
  <c r="BF98" i="18"/>
  <c r="AY98" i="18"/>
  <c r="AJ102" i="18"/>
  <c r="AQ102" i="18"/>
  <c r="AN102" i="18"/>
  <c r="AU102" i="18"/>
  <c r="AV102" i="18"/>
  <c r="BC102" i="18"/>
  <c r="AZ102" i="18"/>
  <c r="BG102" i="18"/>
  <c r="BD102" i="18"/>
  <c r="AW102" i="18"/>
  <c r="BA102" i="18"/>
  <c r="AN117" i="18"/>
  <c r="AU117" i="18"/>
  <c r="AZ117" i="18"/>
  <c r="BG117" i="18"/>
  <c r="BD117" i="18"/>
  <c r="AW117" i="18"/>
  <c r="AI128" i="18"/>
  <c r="AP128" i="18"/>
  <c r="AM128" i="18"/>
  <c r="AT128" i="18"/>
  <c r="AQ128" i="18"/>
  <c r="AJ128" i="18"/>
  <c r="AU128" i="18"/>
  <c r="AN128" i="18"/>
  <c r="AY128" i="18"/>
  <c r="BF128" i="18"/>
  <c r="BG128" i="18"/>
  <c r="AZ128" i="18"/>
  <c r="AI38" i="18"/>
  <c r="AM38" i="18"/>
  <c r="AY38" i="18"/>
  <c r="AN38" i="18"/>
  <c r="AW41" i="18"/>
  <c r="AH43" i="18"/>
  <c r="AL43" i="18"/>
  <c r="AX43" i="18"/>
  <c r="BB43" i="18"/>
  <c r="AM43" i="18"/>
  <c r="AV46" i="18"/>
  <c r="AK48" i="18"/>
  <c r="AW48" i="18"/>
  <c r="BA48" i="18"/>
  <c r="AL48" i="18"/>
  <c r="BB48" i="18"/>
  <c r="AJ49" i="18"/>
  <c r="AN49" i="18"/>
  <c r="AV49" i="18"/>
  <c r="AZ49" i="18"/>
  <c r="AI54" i="18"/>
  <c r="AM54" i="18"/>
  <c r="AY54" i="18"/>
  <c r="AN54" i="18"/>
  <c r="AW57" i="18"/>
  <c r="AH59" i="18"/>
  <c r="AL59" i="18"/>
  <c r="AX59" i="18"/>
  <c r="BB59" i="18"/>
  <c r="AM59" i="18"/>
  <c r="AO63" i="18"/>
  <c r="AW63" i="18"/>
  <c r="BE63" i="18"/>
  <c r="AJ64" i="18"/>
  <c r="AR64" i="18"/>
  <c r="AZ64" i="18"/>
  <c r="BH64" i="18"/>
  <c r="AK67" i="18"/>
  <c r="AS67" i="18"/>
  <c r="BA67" i="18"/>
  <c r="BI67" i="18"/>
  <c r="AN68" i="18"/>
  <c r="AK70" i="18"/>
  <c r="AS70" i="18"/>
  <c r="BA70" i="18"/>
  <c r="BI70" i="18"/>
  <c r="BC71" i="18"/>
  <c r="AM73" i="18"/>
  <c r="AT73" i="18"/>
  <c r="AQ73" i="18"/>
  <c r="AJ73" i="18"/>
  <c r="BG73" i="18"/>
  <c r="AZ73" i="18"/>
  <c r="AK73" i="18"/>
  <c r="AV73" i="18"/>
  <c r="BF73" i="18"/>
  <c r="AL82" i="18"/>
  <c r="AS82" i="18"/>
  <c r="AP82" i="18"/>
  <c r="AI82" i="18"/>
  <c r="AT82" i="18"/>
  <c r="AM82" i="18"/>
  <c r="BB82" i="18"/>
  <c r="BI82" i="18"/>
  <c r="BF82" i="18"/>
  <c r="AY82" i="18"/>
  <c r="AJ86" i="18"/>
  <c r="AQ86" i="18"/>
  <c r="AN86" i="18"/>
  <c r="AU86" i="18"/>
  <c r="AV86" i="18"/>
  <c r="BC86" i="18"/>
  <c r="AZ86" i="18"/>
  <c r="BG86" i="18"/>
  <c r="BD86" i="18"/>
  <c r="AW86" i="18"/>
  <c r="BA86" i="18"/>
  <c r="AI91" i="18"/>
  <c r="AP91" i="18"/>
  <c r="AM91" i="18"/>
  <c r="AT91" i="18"/>
  <c r="AU91" i="18"/>
  <c r="AN91" i="18"/>
  <c r="AY91" i="18"/>
  <c r="BF91" i="18"/>
  <c r="BC91" i="18"/>
  <c r="AV91" i="18"/>
  <c r="AK95" i="18"/>
  <c r="AR95" i="18"/>
  <c r="AO95" i="18"/>
  <c r="AH95" i="18"/>
  <c r="AS95" i="18"/>
  <c r="AL95" i="18"/>
  <c r="BA95" i="18"/>
  <c r="BH95" i="18"/>
  <c r="BE95" i="18"/>
  <c r="AX95" i="18"/>
  <c r="BI95" i="18"/>
  <c r="BB95" i="18"/>
  <c r="AK102" i="18"/>
  <c r="AQ117" i="18"/>
  <c r="AH131" i="18"/>
  <c r="AO131" i="18"/>
  <c r="AL131" i="18"/>
  <c r="AS131" i="18"/>
  <c r="AP131" i="18"/>
  <c r="AI131" i="18"/>
  <c r="AT131" i="18"/>
  <c r="AM131" i="18"/>
  <c r="AX131" i="18"/>
  <c r="BE131" i="18"/>
  <c r="BB131" i="18"/>
  <c r="BI131" i="18"/>
  <c r="BF131" i="18"/>
  <c r="AY131" i="18"/>
  <c r="AV69" i="18"/>
  <c r="AK71" i="18"/>
  <c r="AW71" i="18"/>
  <c r="BA71" i="18"/>
  <c r="AL71" i="18"/>
  <c r="BB71" i="18"/>
  <c r="AJ72" i="18"/>
  <c r="AN72" i="18"/>
  <c r="AV72" i="18"/>
  <c r="AZ72" i="18"/>
  <c r="AO72" i="18"/>
  <c r="AM75" i="18"/>
  <c r="AJ77" i="18"/>
  <c r="AR77" i="18"/>
  <c r="AZ77" i="18"/>
  <c r="BH77" i="18"/>
  <c r="AM78" i="18"/>
  <c r="AP79" i="18"/>
  <c r="BF79" i="18"/>
  <c r="AK80" i="18"/>
  <c r="AS80" i="18"/>
  <c r="BA80" i="18"/>
  <c r="BI80" i="18"/>
  <c r="AN81" i="18"/>
  <c r="AV81" i="18"/>
  <c r="BD81" i="18"/>
  <c r="AQ82" i="18"/>
  <c r="BG82" i="18"/>
  <c r="AL83" i="18"/>
  <c r="BB83" i="18"/>
  <c r="AO84" i="18"/>
  <c r="AW84" i="18"/>
  <c r="BE84" i="18"/>
  <c r="AJ85" i="18"/>
  <c r="AR85" i="18"/>
  <c r="AZ85" i="18"/>
  <c r="BH85" i="18"/>
  <c r="AM86" i="18"/>
  <c r="AP87" i="18"/>
  <c r="BF87" i="18"/>
  <c r="AK88" i="18"/>
  <c r="AS88" i="18"/>
  <c r="BA88" i="18"/>
  <c r="BI88" i="18"/>
  <c r="AN89" i="18"/>
  <c r="AV89" i="18"/>
  <c r="BD89" i="18"/>
  <c r="AQ90" i="18"/>
  <c r="BG90" i="18"/>
  <c r="AL91" i="18"/>
  <c r="BB91" i="18"/>
  <c r="AO92" i="18"/>
  <c r="AW92" i="18"/>
  <c r="BE92" i="18"/>
  <c r="AJ93" i="18"/>
  <c r="AR93" i="18"/>
  <c r="AZ93" i="18"/>
  <c r="BH93" i="18"/>
  <c r="AM94" i="18"/>
  <c r="AP95" i="18"/>
  <c r="BF95" i="18"/>
  <c r="AK96" i="18"/>
  <c r="AS96" i="18"/>
  <c r="BA96" i="18"/>
  <c r="BI96" i="18"/>
  <c r="AN97" i="18"/>
  <c r="AV97" i="18"/>
  <c r="BD97" i="18"/>
  <c r="AQ98" i="18"/>
  <c r="BG98" i="18"/>
  <c r="AL99" i="18"/>
  <c r="BB99" i="18"/>
  <c r="AO100" i="18"/>
  <c r="AW100" i="18"/>
  <c r="BE100" i="18"/>
  <c r="AJ101" i="18"/>
  <c r="AR101" i="18"/>
  <c r="AZ101" i="18"/>
  <c r="BH101" i="18"/>
  <c r="AM102" i="18"/>
  <c r="AP103" i="18"/>
  <c r="BF103" i="18"/>
  <c r="AK104" i="18"/>
  <c r="AS104" i="18"/>
  <c r="BA104" i="18"/>
  <c r="BI104" i="18"/>
  <c r="BA105" i="18"/>
  <c r="AJ106" i="18"/>
  <c r="AZ106" i="18"/>
  <c r="AP109" i="18"/>
  <c r="AI109" i="18"/>
  <c r="AT109" i="18"/>
  <c r="AM109" i="18"/>
  <c r="BF109" i="18"/>
  <c r="AY109" i="18"/>
  <c r="AW109" i="18"/>
  <c r="AJ110" i="18"/>
  <c r="AZ110" i="18"/>
  <c r="AS113" i="18"/>
  <c r="BI113" i="18"/>
  <c r="AO114" i="18"/>
  <c r="AH114" i="18"/>
  <c r="AS114" i="18"/>
  <c r="AL114" i="18"/>
  <c r="BE114" i="18"/>
  <c r="AX114" i="18"/>
  <c r="BI114" i="18"/>
  <c r="BB114" i="18"/>
  <c r="AV114" i="18"/>
  <c r="AI120" i="18"/>
  <c r="AP120" i="18"/>
  <c r="AM120" i="18"/>
  <c r="AT120" i="18"/>
  <c r="AQ120" i="18"/>
  <c r="AJ120" i="18"/>
  <c r="AY120" i="18"/>
  <c r="BF120" i="18"/>
  <c r="BG120" i="18"/>
  <c r="AZ120" i="18"/>
  <c r="AV120" i="18"/>
  <c r="AL123" i="18"/>
  <c r="AS123" i="18"/>
  <c r="AP123" i="18"/>
  <c r="AI123" i="18"/>
  <c r="AT123" i="18"/>
  <c r="AM123" i="18"/>
  <c r="BB123" i="18"/>
  <c r="BI123" i="18"/>
  <c r="BF123" i="18"/>
  <c r="AY123" i="18"/>
  <c r="BD128" i="18"/>
  <c r="AK74" i="18"/>
  <c r="BA74" i="18"/>
  <c r="AI75" i="18"/>
  <c r="AN75" i="18"/>
  <c r="AY75" i="18"/>
  <c r="AL76" i="18"/>
  <c r="BB76" i="18"/>
  <c r="AO78" i="18"/>
  <c r="BE78" i="18"/>
  <c r="AJ79" i="18"/>
  <c r="AZ79" i="18"/>
  <c r="AK82" i="18"/>
  <c r="BA82" i="18"/>
  <c r="BD83" i="18"/>
  <c r="AO86" i="18"/>
  <c r="BE86" i="18"/>
  <c r="AJ87" i="18"/>
  <c r="AZ87" i="18"/>
  <c r="AK90" i="18"/>
  <c r="BA90" i="18"/>
  <c r="BD91" i="18"/>
  <c r="AO94" i="18"/>
  <c r="BE94" i="18"/>
  <c r="AJ95" i="18"/>
  <c r="AZ95" i="18"/>
  <c r="AK98" i="18"/>
  <c r="BA98" i="18"/>
  <c r="BD99" i="18"/>
  <c r="AO102" i="18"/>
  <c r="BE102" i="18"/>
  <c r="AJ103" i="18"/>
  <c r="AZ103" i="18"/>
  <c r="AI106" i="18"/>
  <c r="AP106" i="18"/>
  <c r="AM106" i="18"/>
  <c r="AT106" i="18"/>
  <c r="AY106" i="18"/>
  <c r="BF106" i="18"/>
  <c r="AN106" i="18"/>
  <c r="AI110" i="18"/>
  <c r="AP110" i="18"/>
  <c r="AM110" i="18"/>
  <c r="AT110" i="18"/>
  <c r="AY110" i="18"/>
  <c r="BF110" i="18"/>
  <c r="AN110" i="18"/>
  <c r="AP113" i="18"/>
  <c r="AI113" i="18"/>
  <c r="AT113" i="18"/>
  <c r="AM113" i="18"/>
  <c r="BF113" i="18"/>
  <c r="AY113" i="18"/>
  <c r="AH117" i="18"/>
  <c r="AO117" i="18"/>
  <c r="AP117" i="18"/>
  <c r="AI117" i="18"/>
  <c r="AX117" i="18"/>
  <c r="BE117" i="18"/>
  <c r="BF117" i="18"/>
  <c r="AY117" i="18"/>
  <c r="AK128" i="18"/>
  <c r="AR128" i="18"/>
  <c r="AO128" i="18"/>
  <c r="AH128" i="18"/>
  <c r="AS128" i="18"/>
  <c r="AL128" i="18"/>
  <c r="BA128" i="18"/>
  <c r="BH128" i="18"/>
  <c r="BE128" i="18"/>
  <c r="AX128" i="18"/>
  <c r="BI128" i="18"/>
  <c r="BB128" i="18"/>
  <c r="AJ131" i="18"/>
  <c r="AQ131" i="18"/>
  <c r="AN131" i="18"/>
  <c r="AU131" i="18"/>
  <c r="AR131" i="18"/>
  <c r="AK131" i="18"/>
  <c r="AV131" i="18"/>
  <c r="BC131" i="18"/>
  <c r="AZ131" i="18"/>
  <c r="BG131" i="18"/>
  <c r="BH131" i="18"/>
  <c r="BA131" i="18"/>
  <c r="AW131" i="18"/>
  <c r="AV68" i="18"/>
  <c r="AZ68" i="18"/>
  <c r="BD68" i="18"/>
  <c r="BH68" i="18"/>
  <c r="AI69" i="18"/>
  <c r="AM69" i="18"/>
  <c r="AY69" i="18"/>
  <c r="AN69" i="18"/>
  <c r="AH74" i="18"/>
  <c r="AL74" i="18"/>
  <c r="AX74" i="18"/>
  <c r="BB74" i="18"/>
  <c r="AM74" i="18"/>
  <c r="AO77" i="18"/>
  <c r="AS77" i="18"/>
  <c r="AN77" i="18"/>
  <c r="AV77" i="18"/>
  <c r="BD77" i="18"/>
  <c r="AI78" i="18"/>
  <c r="AY78" i="18"/>
  <c r="AT79" i="18"/>
  <c r="AO80" i="18"/>
  <c r="AW80" i="18"/>
  <c r="BE80" i="18"/>
  <c r="AJ81" i="18"/>
  <c r="AR81" i="18"/>
  <c r="AZ81" i="18"/>
  <c r="BH81" i="18"/>
  <c r="AU82" i="18"/>
  <c r="BC82" i="18"/>
  <c r="AH83" i="18"/>
  <c r="AX83" i="18"/>
  <c r="AK84" i="18"/>
  <c r="AS84" i="18"/>
  <c r="BA84" i="18"/>
  <c r="BI84" i="18"/>
  <c r="AN85" i="18"/>
  <c r="AV85" i="18"/>
  <c r="BD85" i="18"/>
  <c r="AI86" i="18"/>
  <c r="AY86" i="18"/>
  <c r="AT87" i="18"/>
  <c r="AO88" i="18"/>
  <c r="AW88" i="18"/>
  <c r="BE88" i="18"/>
  <c r="AJ89" i="18"/>
  <c r="AR89" i="18"/>
  <c r="AZ89" i="18"/>
  <c r="BH89" i="18"/>
  <c r="AU90" i="18"/>
  <c r="BC90" i="18"/>
  <c r="AH91" i="18"/>
  <c r="AX91" i="18"/>
  <c r="AK92" i="18"/>
  <c r="AS92" i="18"/>
  <c r="BA92" i="18"/>
  <c r="BI92" i="18"/>
  <c r="AN93" i="18"/>
  <c r="AV93" i="18"/>
  <c r="BD93" i="18"/>
  <c r="AI94" i="18"/>
  <c r="AY94" i="18"/>
  <c r="AT95" i="18"/>
  <c r="AO96" i="18"/>
  <c r="AW96" i="18"/>
  <c r="BE96" i="18"/>
  <c r="AJ97" i="18"/>
  <c r="AR97" i="18"/>
  <c r="AZ97" i="18"/>
  <c r="BH97" i="18"/>
  <c r="AU98" i="18"/>
  <c r="BC98" i="18"/>
  <c r="AH99" i="18"/>
  <c r="AX99" i="18"/>
  <c r="AK100" i="18"/>
  <c r="AS100" i="18"/>
  <c r="BA100" i="18"/>
  <c r="BI100" i="18"/>
  <c r="AN101" i="18"/>
  <c r="AV101" i="18"/>
  <c r="BD101" i="18"/>
  <c r="AI102" i="18"/>
  <c r="AY102" i="18"/>
  <c r="AT103" i="18"/>
  <c r="AO104" i="18"/>
  <c r="AW104" i="18"/>
  <c r="BE104" i="18"/>
  <c r="AK105" i="18"/>
  <c r="AV105" i="18"/>
  <c r="AJ109" i="18"/>
  <c r="AQ109" i="18"/>
  <c r="AN109" i="18"/>
  <c r="AU109" i="18"/>
  <c r="AV109" i="18"/>
  <c r="BC109" i="18"/>
  <c r="AZ109" i="18"/>
  <c r="BG109" i="18"/>
  <c r="AO109" i="18"/>
  <c r="BE109" i="18"/>
  <c r="AI114" i="18"/>
  <c r="AP114" i="18"/>
  <c r="AM114" i="18"/>
  <c r="AT114" i="18"/>
  <c r="AY114" i="18"/>
  <c r="BF114" i="18"/>
  <c r="AN114" i="18"/>
  <c r="BD114" i="18"/>
  <c r="AK120" i="18"/>
  <c r="AR120" i="18"/>
  <c r="AO120" i="18"/>
  <c r="AH120" i="18"/>
  <c r="AS120" i="18"/>
  <c r="AL120" i="18"/>
  <c r="BA120" i="18"/>
  <c r="BH120" i="18"/>
  <c r="BE120" i="18"/>
  <c r="AX120" i="18"/>
  <c r="BI120" i="18"/>
  <c r="BB120" i="18"/>
  <c r="AJ123" i="18"/>
  <c r="AQ123" i="18"/>
  <c r="AN123" i="18"/>
  <c r="AU123" i="18"/>
  <c r="AR123" i="18"/>
  <c r="AK123" i="18"/>
  <c r="AV123" i="18"/>
  <c r="BC123" i="18"/>
  <c r="AZ123" i="18"/>
  <c r="BG123" i="18"/>
  <c r="BH123" i="18"/>
  <c r="BA123" i="18"/>
  <c r="AW123" i="18"/>
  <c r="AK107" i="18"/>
  <c r="AS107" i="18"/>
  <c r="BA107" i="18"/>
  <c r="BI107" i="18"/>
  <c r="AN108" i="18"/>
  <c r="AV108" i="18"/>
  <c r="BD108" i="18"/>
  <c r="AO111" i="18"/>
  <c r="AW111" i="18"/>
  <c r="BE111" i="18"/>
  <c r="AJ112" i="18"/>
  <c r="AR112" i="18"/>
  <c r="AZ112" i="18"/>
  <c r="BH112" i="18"/>
  <c r="AK115" i="18"/>
  <c r="AS115" i="18"/>
  <c r="BA115" i="18"/>
  <c r="BI115" i="18"/>
  <c r="AN116" i="18"/>
  <c r="AV116" i="18"/>
  <c r="BD116" i="18"/>
  <c r="AM117" i="18"/>
  <c r="BC117" i="18"/>
  <c r="AL118" i="18"/>
  <c r="BE118" i="18"/>
  <c r="AJ119" i="18"/>
  <c r="AQ119" i="18"/>
  <c r="AN119" i="18"/>
  <c r="AU119" i="18"/>
  <c r="AV119" i="18"/>
  <c r="BC119" i="18"/>
  <c r="AZ119" i="18"/>
  <c r="BG119" i="18"/>
  <c r="AO119" i="18"/>
  <c r="BE119" i="18"/>
  <c r="AI124" i="18"/>
  <c r="AP124" i="18"/>
  <c r="AM124" i="18"/>
  <c r="AT124" i="18"/>
  <c r="AY124" i="18"/>
  <c r="BF124" i="18"/>
  <c r="AN124" i="18"/>
  <c r="BD124" i="18"/>
  <c r="AP127" i="18"/>
  <c r="AI127" i="18"/>
  <c r="AT127" i="18"/>
  <c r="AM127" i="18"/>
  <c r="BF127" i="18"/>
  <c r="AY127" i="18"/>
  <c r="AW127" i="18"/>
  <c r="AO132" i="18"/>
  <c r="AH132" i="18"/>
  <c r="AS132" i="18"/>
  <c r="AL132" i="18"/>
  <c r="BE132" i="18"/>
  <c r="AX132" i="18"/>
  <c r="BI132" i="18"/>
  <c r="BB132" i="18"/>
  <c r="AV132" i="18"/>
  <c r="AL136" i="18"/>
  <c r="AS136" i="18"/>
  <c r="AP136" i="18"/>
  <c r="AI136" i="18"/>
  <c r="AT136" i="18"/>
  <c r="AM136" i="18"/>
  <c r="BB136" i="18"/>
  <c r="BI136" i="18"/>
  <c r="BF136" i="18"/>
  <c r="AY136" i="18"/>
  <c r="AH105" i="18"/>
  <c r="AL105" i="18"/>
  <c r="AP105" i="18"/>
  <c r="AT105" i="18"/>
  <c r="AX105" i="18"/>
  <c r="BB105" i="18"/>
  <c r="BF105" i="18"/>
  <c r="AO107" i="18"/>
  <c r="BE107" i="18"/>
  <c r="AJ108" i="18"/>
  <c r="AZ108" i="18"/>
  <c r="AK111" i="18"/>
  <c r="BA111" i="18"/>
  <c r="BD112" i="18"/>
  <c r="AO115" i="18"/>
  <c r="BE115" i="18"/>
  <c r="AJ116" i="18"/>
  <c r="AZ116" i="18"/>
  <c r="AK117" i="18"/>
  <c r="AS117" i="18"/>
  <c r="BA117" i="18"/>
  <c r="BI117" i="18"/>
  <c r="BB118" i="18"/>
  <c r="AP119" i="18"/>
  <c r="AI119" i="18"/>
  <c r="AT119" i="18"/>
  <c r="AM119" i="18"/>
  <c r="BF119" i="18"/>
  <c r="AY119" i="18"/>
  <c r="AW119" i="18"/>
  <c r="AO124" i="18"/>
  <c r="AH124" i="18"/>
  <c r="AS124" i="18"/>
  <c r="AL124" i="18"/>
  <c r="BE124" i="18"/>
  <c r="AX124" i="18"/>
  <c r="BI124" i="18"/>
  <c r="BB124" i="18"/>
  <c r="AV124" i="18"/>
  <c r="AJ127" i="18"/>
  <c r="AQ127" i="18"/>
  <c r="AN127" i="18"/>
  <c r="AU127" i="18"/>
  <c r="AV127" i="18"/>
  <c r="BC127" i="18"/>
  <c r="AZ127" i="18"/>
  <c r="BG127" i="18"/>
  <c r="AO127" i="18"/>
  <c r="BE127" i="18"/>
  <c r="AI132" i="18"/>
  <c r="AP132" i="18"/>
  <c r="AM132" i="18"/>
  <c r="AT132" i="18"/>
  <c r="AY132" i="18"/>
  <c r="BF132" i="18"/>
  <c r="AN132" i="18"/>
  <c r="BD132" i="18"/>
  <c r="AJ136" i="18"/>
  <c r="AQ136" i="18"/>
  <c r="AN136" i="18"/>
  <c r="AU136" i="18"/>
  <c r="AR136" i="18"/>
  <c r="AK136" i="18"/>
  <c r="AV136" i="18"/>
  <c r="BC136" i="18"/>
  <c r="AZ136" i="18"/>
  <c r="BG136" i="18"/>
  <c r="BH136" i="18"/>
  <c r="BA136" i="18"/>
  <c r="AW136" i="18"/>
  <c r="AI118" i="18"/>
  <c r="AM118" i="18"/>
  <c r="AY118" i="18"/>
  <c r="AN118" i="18"/>
  <c r="AK121" i="18"/>
  <c r="AS121" i="18"/>
  <c r="BA121" i="18"/>
  <c r="BI121" i="18"/>
  <c r="AN122" i="18"/>
  <c r="AV122" i="18"/>
  <c r="BD122" i="18"/>
  <c r="AO125" i="18"/>
  <c r="AW125" i="18"/>
  <c r="BE125" i="18"/>
  <c r="AJ126" i="18"/>
  <c r="AR126" i="18"/>
  <c r="AZ126" i="18"/>
  <c r="BH126" i="18"/>
  <c r="AK129" i="18"/>
  <c r="AS129" i="18"/>
  <c r="BA129" i="18"/>
  <c r="BI129" i="18"/>
  <c r="AN130" i="18"/>
  <c r="AV130" i="18"/>
  <c r="BD130" i="18"/>
  <c r="AO133" i="18"/>
  <c r="AW133" i="18"/>
  <c r="BE133" i="18"/>
  <c r="AI137" i="18"/>
  <c r="AP137" i="18"/>
  <c r="AM137" i="18"/>
  <c r="AT137" i="18"/>
  <c r="AY137" i="18"/>
  <c r="BF137" i="18"/>
  <c r="AN137" i="18"/>
  <c r="BD137" i="18"/>
  <c r="AP140" i="18"/>
  <c r="AI140" i="18"/>
  <c r="AT140" i="18"/>
  <c r="AM140" i="18"/>
  <c r="BB140" i="18"/>
  <c r="BI140" i="18"/>
  <c r="AW140" i="18"/>
  <c r="AK145" i="18"/>
  <c r="AR145" i="18"/>
  <c r="AO145" i="18"/>
  <c r="AH145" i="18"/>
  <c r="AS145" i="18"/>
  <c r="AL145" i="18"/>
  <c r="BA145" i="18"/>
  <c r="BH145" i="18"/>
  <c r="BE145" i="18"/>
  <c r="AX145" i="18"/>
  <c r="BI145" i="18"/>
  <c r="BB145" i="18"/>
  <c r="AM147" i="18"/>
  <c r="AT147" i="18"/>
  <c r="AQ147" i="18"/>
  <c r="AJ147" i="18"/>
  <c r="AU147" i="18"/>
  <c r="AN147" i="18"/>
  <c r="AY147" i="18"/>
  <c r="BF147" i="18"/>
  <c r="BG147" i="18"/>
  <c r="AZ147" i="18"/>
  <c r="AJ150" i="18"/>
  <c r="AQ150" i="18"/>
  <c r="AN150" i="18"/>
  <c r="AU150" i="18"/>
  <c r="AR150" i="18"/>
  <c r="AK150" i="18"/>
  <c r="AV150" i="18"/>
  <c r="BC150" i="18"/>
  <c r="AZ150" i="18"/>
  <c r="BG150" i="18"/>
  <c r="BH150" i="18"/>
  <c r="BA150" i="18"/>
  <c r="AV118" i="18"/>
  <c r="AO121" i="18"/>
  <c r="AW121" i="18"/>
  <c r="BE121" i="18"/>
  <c r="AJ122" i="18"/>
  <c r="AR122" i="18"/>
  <c r="AZ122" i="18"/>
  <c r="BH122" i="18"/>
  <c r="AK125" i="18"/>
  <c r="AS125" i="18"/>
  <c r="BA125" i="18"/>
  <c r="BI125" i="18"/>
  <c r="AN126" i="18"/>
  <c r="AV126" i="18"/>
  <c r="BD126" i="18"/>
  <c r="AO129" i="18"/>
  <c r="AW129" i="18"/>
  <c r="BE129" i="18"/>
  <c r="AJ130" i="18"/>
  <c r="AR130" i="18"/>
  <c r="AZ130" i="18"/>
  <c r="BH130" i="18"/>
  <c r="AK133" i="18"/>
  <c r="AS133" i="18"/>
  <c r="BA133" i="18"/>
  <c r="BI133" i="18"/>
  <c r="AP134" i="18"/>
  <c r="AO137" i="18"/>
  <c r="AH137" i="18"/>
  <c r="AS137" i="18"/>
  <c r="AL137" i="18"/>
  <c r="BE137" i="18"/>
  <c r="AX137" i="18"/>
  <c r="BI137" i="18"/>
  <c r="BB137" i="18"/>
  <c r="AJ140" i="18"/>
  <c r="AQ140" i="18"/>
  <c r="AN140" i="18"/>
  <c r="AU140" i="18"/>
  <c r="AV140" i="18"/>
  <c r="BC140" i="18"/>
  <c r="AO140" i="18"/>
  <c r="AI145" i="18"/>
  <c r="AP145" i="18"/>
  <c r="AM145" i="18"/>
  <c r="AT145" i="18"/>
  <c r="AQ145" i="18"/>
  <c r="AJ145" i="18"/>
  <c r="AY145" i="18"/>
  <c r="BF145" i="18"/>
  <c r="BG145" i="18"/>
  <c r="AZ145" i="18"/>
  <c r="AV145" i="18"/>
  <c r="AK147" i="18"/>
  <c r="AR147" i="18"/>
  <c r="AW147" i="18"/>
  <c r="BD147" i="18"/>
  <c r="BA147" i="18"/>
  <c r="BH147" i="18"/>
  <c r="BE147" i="18"/>
  <c r="AX147" i="18"/>
  <c r="BI147" i="18"/>
  <c r="BB147" i="18"/>
  <c r="AH150" i="18"/>
  <c r="AO150" i="18"/>
  <c r="AL150" i="18"/>
  <c r="AS150" i="18"/>
  <c r="AP150" i="18"/>
  <c r="AI150" i="18"/>
  <c r="AT150" i="18"/>
  <c r="AM150" i="18"/>
  <c r="AX150" i="18"/>
  <c r="BE150" i="18"/>
  <c r="BB150" i="18"/>
  <c r="BI150" i="18"/>
  <c r="BF150" i="18"/>
  <c r="AY150" i="18"/>
  <c r="AJ134" i="18"/>
  <c r="AN134" i="18"/>
  <c r="AR134" i="18"/>
  <c r="AV134" i="18"/>
  <c r="AZ134" i="18"/>
  <c r="BD134" i="18"/>
  <c r="BH134" i="18"/>
  <c r="BI134" i="18"/>
  <c r="AN135" i="18"/>
  <c r="AV135" i="18"/>
  <c r="BD135" i="18"/>
  <c r="AO138" i="18"/>
  <c r="AW138" i="18"/>
  <c r="BE138" i="18"/>
  <c r="AJ139" i="18"/>
  <c r="AR139" i="18"/>
  <c r="AZ139" i="18"/>
  <c r="BH139" i="18"/>
  <c r="BE140" i="18"/>
  <c r="AM141" i="18"/>
  <c r="AT141" i="18"/>
  <c r="AY141" i="18"/>
  <c r="BF141" i="18"/>
  <c r="AN141" i="18"/>
  <c r="BD141" i="18"/>
  <c r="AP144" i="18"/>
  <c r="AI144" i="18"/>
  <c r="AT144" i="18"/>
  <c r="AM144" i="18"/>
  <c r="BF144" i="18"/>
  <c r="AY144" i="18"/>
  <c r="AW144" i="18"/>
  <c r="AK155" i="18"/>
  <c r="AR155" i="18"/>
  <c r="AO155" i="18"/>
  <c r="AH155" i="18"/>
  <c r="AS155" i="18"/>
  <c r="AL155" i="18"/>
  <c r="BA155" i="18"/>
  <c r="BH155" i="18"/>
  <c r="BE155" i="18"/>
  <c r="AX155" i="18"/>
  <c r="BI155" i="18"/>
  <c r="BB155" i="18"/>
  <c r="BF134" i="18"/>
  <c r="BE134" i="18"/>
  <c r="AJ135" i="18"/>
  <c r="AR135" i="18"/>
  <c r="AZ135" i="18"/>
  <c r="BH135" i="18"/>
  <c r="AK138" i="18"/>
  <c r="AS138" i="18"/>
  <c r="BA138" i="18"/>
  <c r="BI138" i="18"/>
  <c r="AN139" i="18"/>
  <c r="AV139" i="18"/>
  <c r="BD139" i="18"/>
  <c r="BG140" i="18"/>
  <c r="BE141" i="18"/>
  <c r="AX141" i="18"/>
  <c r="BI141" i="18"/>
  <c r="BB141" i="18"/>
  <c r="AV141" i="18"/>
  <c r="AJ144" i="18"/>
  <c r="AQ144" i="18"/>
  <c r="AN144" i="18"/>
  <c r="AU144" i="18"/>
  <c r="AV144" i="18"/>
  <c r="BC144" i="18"/>
  <c r="AZ144" i="18"/>
  <c r="BG144" i="18"/>
  <c r="AO144" i="18"/>
  <c r="BE144" i="18"/>
  <c r="AI155" i="18"/>
  <c r="AP155" i="18"/>
  <c r="AM155" i="18"/>
  <c r="AT155" i="18"/>
  <c r="AQ155" i="18"/>
  <c r="AJ155" i="18"/>
  <c r="AY155" i="18"/>
  <c r="BF155" i="18"/>
  <c r="BG155" i="18"/>
  <c r="AZ155" i="18"/>
  <c r="AV155" i="18"/>
  <c r="AH141" i="18"/>
  <c r="AK142" i="18"/>
  <c r="AS142" i="18"/>
  <c r="BA142" i="18"/>
  <c r="BI142" i="18"/>
  <c r="AN143" i="18"/>
  <c r="AV143" i="18"/>
  <c r="BD143" i="18"/>
  <c r="BA146" i="18"/>
  <c r="AL147" i="18"/>
  <c r="AP147" i="18"/>
  <c r="AO151" i="18"/>
  <c r="AH151" i="18"/>
  <c r="AS151" i="18"/>
  <c r="AL151" i="18"/>
  <c r="BE151" i="18"/>
  <c r="AX151" i="18"/>
  <c r="BI151" i="18"/>
  <c r="BB151" i="18"/>
  <c r="AV151" i="18"/>
  <c r="AJ154" i="18"/>
  <c r="AQ154" i="18"/>
  <c r="AN154" i="18"/>
  <c r="AU154" i="18"/>
  <c r="AV154" i="18"/>
  <c r="BC154" i="18"/>
  <c r="AZ154" i="18"/>
  <c r="BG154" i="18"/>
  <c r="AO154" i="18"/>
  <c r="BE154" i="18"/>
  <c r="AO142" i="18"/>
  <c r="AW142" i="18"/>
  <c r="BE142" i="18"/>
  <c r="AJ143" i="18"/>
  <c r="AR143" i="18"/>
  <c r="AZ143" i="18"/>
  <c r="BH143" i="18"/>
  <c r="AK146" i="18"/>
  <c r="AU146" i="18"/>
  <c r="AI151" i="18"/>
  <c r="AP151" i="18"/>
  <c r="AM151" i="18"/>
  <c r="AT151" i="18"/>
  <c r="AY151" i="18"/>
  <c r="BF151" i="18"/>
  <c r="AN151" i="18"/>
  <c r="BD151" i="18"/>
  <c r="AP154" i="18"/>
  <c r="AI154" i="18"/>
  <c r="AT154" i="18"/>
  <c r="AM154" i="18"/>
  <c r="BF154" i="18"/>
  <c r="AY154" i="18"/>
  <c r="AW154" i="18"/>
  <c r="AH147" i="18"/>
  <c r="AK148" i="18"/>
  <c r="AS148" i="18"/>
  <c r="BA148" i="18"/>
  <c r="BI148" i="18"/>
  <c r="AN149" i="18"/>
  <c r="AV149" i="18"/>
  <c r="BD149" i="18"/>
  <c r="AO152" i="18"/>
  <c r="AW152" i="18"/>
  <c r="BE152" i="18"/>
  <c r="AJ153" i="18"/>
  <c r="AR153" i="18"/>
  <c r="AZ153" i="18"/>
  <c r="BH153" i="18"/>
  <c r="AO148" i="18"/>
  <c r="AW148" i="18"/>
  <c r="BE148" i="18"/>
  <c r="AJ149" i="18"/>
  <c r="AR149" i="18"/>
  <c r="AZ149" i="18"/>
  <c r="BH149" i="18"/>
  <c r="AK152" i="18"/>
  <c r="AS152" i="18"/>
  <c r="BA152" i="18"/>
  <c r="BI152" i="18"/>
  <c r="AN153" i="18"/>
  <c r="AV153" i="18"/>
  <c r="BD153" i="18"/>
  <c r="AH159" i="17" l="1"/>
  <c r="AH157" i="17"/>
  <c r="AR1" i="17"/>
  <c r="AQ159" i="17"/>
  <c r="AK1" i="17"/>
  <c r="AM156" i="18"/>
  <c r="AL156" i="18"/>
  <c r="AU156" i="18"/>
  <c r="AW156" i="18"/>
  <c r="BB156" i="18"/>
  <c r="AY156" i="18"/>
  <c r="AI156" i="18"/>
  <c r="T159" i="17" s="1"/>
  <c r="BG156" i="18"/>
  <c r="AQ156" i="18"/>
  <c r="AJ159" i="17" s="1"/>
  <c r="BH156" i="18"/>
  <c r="AR156" i="18"/>
  <c r="W1" i="17"/>
  <c r="BF156" i="18"/>
  <c r="AT156" i="18"/>
  <c r="BA156" i="18"/>
  <c r="AK156" i="18"/>
  <c r="V159" i="17" s="1"/>
  <c r="BD156" i="18"/>
  <c r="AP159" i="17" s="1"/>
  <c r="AN156" i="18"/>
  <c r="AX156" i="18"/>
  <c r="AZ156" i="18"/>
  <c r="AJ156" i="18"/>
  <c r="U159" i="17" s="1"/>
  <c r="AP156" i="18"/>
  <c r="AI159" i="17" s="1"/>
  <c r="AV156" i="18"/>
  <c r="Z159" i="17" s="1"/>
  <c r="AH156" i="18"/>
  <c r="S159" i="17" s="1"/>
  <c r="W159" i="17" l="1"/>
  <c r="AL1" i="17"/>
  <c r="AK159" i="17"/>
  <c r="AS1" i="17"/>
  <c r="AR159" i="17"/>
  <c r="X1" i="17"/>
  <c r="X159" i="17" s="1"/>
  <c r="AT1" i="17" l="1"/>
  <c r="AS159" i="17"/>
  <c r="AM1" i="17"/>
  <c r="AL159" i="17"/>
  <c r="Y1" i="17"/>
  <c r="Y159" i="17" s="1"/>
  <c r="AN1" i="17" l="1"/>
  <c r="AN159" i="17" s="1"/>
  <c r="AM159" i="17"/>
  <c r="AU1" i="17"/>
  <c r="AU159" i="17" s="1"/>
  <c r="AT159" i="17"/>
  <c r="AA1" i="17"/>
  <c r="AA159" i="17" s="1"/>
  <c r="AB1" i="17" l="1"/>
  <c r="AB159" i="17" s="1"/>
  <c r="AC1" i="17" l="1"/>
  <c r="AC159" i="17" s="1"/>
  <c r="AD1" i="17" l="1"/>
  <c r="AD159" i="17" s="1"/>
  <c r="AE1" i="17" l="1"/>
  <c r="AE159" i="17" s="1"/>
  <c r="AF1" i="17" l="1"/>
  <c r="AF159" i="17" s="1"/>
  <c r="AV159" i="17" l="1"/>
  <c r="AJ6" i="17"/>
  <c r="U6" i="17"/>
  <c r="AN6" i="17"/>
  <c r="Y6" i="17"/>
  <c r="AR6" i="17"/>
  <c r="AC6" i="17"/>
  <c r="Z108" i="17"/>
  <c r="AO108" i="17"/>
  <c r="AK143" i="17"/>
  <c r="V143" i="17"/>
  <c r="AO143" i="17"/>
  <c r="Z143" i="17"/>
  <c r="AS143" i="17"/>
  <c r="AD143" i="17"/>
  <c r="AK144" i="17"/>
  <c r="V144" i="17"/>
  <c r="AO144" i="17"/>
  <c r="Z144" i="17"/>
  <c r="AS144" i="17"/>
  <c r="AD144" i="17"/>
  <c r="AK145" i="17"/>
  <c r="V145" i="17"/>
  <c r="AO145" i="17"/>
  <c r="Z145" i="17"/>
  <c r="AS145" i="17"/>
  <c r="AD145" i="17"/>
  <c r="AK146" i="17"/>
  <c r="V146" i="17"/>
  <c r="Z146" i="17"/>
  <c r="AO146" i="17"/>
  <c r="AS146" i="17"/>
  <c r="AD146" i="17"/>
  <c r="AJ147" i="17"/>
  <c r="U147" i="17"/>
  <c r="AN147" i="17"/>
  <c r="Y147" i="17"/>
  <c r="AR147" i="17"/>
  <c r="AC147" i="17"/>
  <c r="AJ148" i="17"/>
  <c r="U148" i="17"/>
  <c r="AN148" i="17"/>
  <c r="Y148" i="17"/>
  <c r="AR148" i="17"/>
  <c r="AC148" i="17"/>
  <c r="AJ149" i="17"/>
  <c r="U149" i="17"/>
  <c r="AN149" i="17"/>
  <c r="Y149" i="17"/>
  <c r="AR149" i="17"/>
  <c r="AC149" i="17"/>
  <c r="S150" i="17"/>
  <c r="AH150" i="17"/>
  <c r="AL150" i="17"/>
  <c r="W150" i="17"/>
  <c r="AP150" i="17"/>
  <c r="AA150" i="17"/>
  <c r="AT150" i="17"/>
  <c r="AE150" i="17"/>
  <c r="S151" i="17"/>
  <c r="AH151" i="17"/>
  <c r="AL151" i="17"/>
  <c r="W151" i="17"/>
  <c r="AP151" i="17"/>
  <c r="AA151" i="17"/>
  <c r="AT151" i="17"/>
  <c r="AE151" i="17"/>
  <c r="AK152" i="17"/>
  <c r="V152" i="17"/>
  <c r="Z152" i="17"/>
  <c r="AO152" i="17"/>
  <c r="AS152" i="17"/>
  <c r="AD152" i="17"/>
  <c r="AK153" i="17"/>
  <c r="V153" i="17"/>
  <c r="Z153" i="17"/>
  <c r="AO153" i="17"/>
  <c r="AS153" i="17"/>
  <c r="AD153" i="17"/>
  <c r="AK154" i="17"/>
  <c r="V154" i="17"/>
  <c r="Z154" i="17"/>
  <c r="AO154" i="17"/>
  <c r="AS154" i="17"/>
  <c r="AD154" i="17"/>
  <c r="AJ155" i="17"/>
  <c r="U155" i="17"/>
  <c r="AN155" i="17"/>
  <c r="Y155" i="17"/>
  <c r="AR155" i="17"/>
  <c r="AC155" i="17"/>
  <c r="AJ156" i="17"/>
  <c r="U156" i="17"/>
  <c r="AN156" i="17"/>
  <c r="Y156" i="17"/>
  <c r="AR156" i="17"/>
  <c r="AC156" i="17"/>
  <c r="AJ157" i="17"/>
  <c r="U157" i="17"/>
  <c r="AN157" i="17"/>
  <c r="Y157" i="17"/>
  <c r="AR157" i="17"/>
  <c r="AC157" i="17"/>
  <c r="AK6" i="17"/>
  <c r="V6" i="17"/>
  <c r="AO6" i="17"/>
  <c r="Z6" i="17"/>
  <c r="AS6" i="17"/>
  <c r="AD6" i="17"/>
  <c r="AJ7" i="17"/>
  <c r="U7" i="17"/>
  <c r="AN7" i="17"/>
  <c r="Y7" i="17"/>
  <c r="AR7" i="17"/>
  <c r="AC7" i="17"/>
  <c r="AJ8" i="17"/>
  <c r="U8" i="17"/>
  <c r="AN8" i="17"/>
  <c r="Y8" i="17"/>
  <c r="AR8" i="17"/>
  <c r="AC8" i="17"/>
  <c r="AJ9" i="17"/>
  <c r="U9" i="17"/>
  <c r="AN9" i="17"/>
  <c r="Y9" i="17"/>
  <c r="AR9" i="17"/>
  <c r="AC9" i="17"/>
  <c r="AJ10" i="17"/>
  <c r="U10" i="17"/>
  <c r="AN10" i="17"/>
  <c r="Y10" i="17"/>
  <c r="AR10" i="17"/>
  <c r="AC10" i="17"/>
  <c r="AJ11" i="17"/>
  <c r="U11" i="17"/>
  <c r="AN11" i="17"/>
  <c r="Y11" i="17"/>
  <c r="AR11" i="17"/>
  <c r="AC11" i="17"/>
  <c r="AJ12" i="17"/>
  <c r="U12" i="17"/>
  <c r="AN12" i="17"/>
  <c r="Y12" i="17"/>
  <c r="AR12" i="17"/>
  <c r="AC12" i="17"/>
  <c r="AJ13" i="17"/>
  <c r="U13" i="17"/>
  <c r="AN13" i="17"/>
  <c r="Y13" i="17"/>
  <c r="AR13" i="17"/>
  <c r="AC13" i="17"/>
  <c r="T14" i="17"/>
  <c r="AI14" i="17"/>
  <c r="AM14" i="17"/>
  <c r="X14" i="17"/>
  <c r="AQ14" i="17"/>
  <c r="AB14" i="17"/>
  <c r="AU14" i="17"/>
  <c r="AF14" i="17"/>
  <c r="AI15" i="17"/>
  <c r="T15" i="17"/>
  <c r="AM15" i="17"/>
  <c r="X15" i="17"/>
  <c r="AQ15" i="17"/>
  <c r="AB15" i="17"/>
  <c r="AU15" i="17"/>
  <c r="AF15" i="17"/>
  <c r="AK16" i="17"/>
  <c r="V16" i="17"/>
  <c r="Z16" i="17"/>
  <c r="AO16" i="17"/>
  <c r="AS16" i="17"/>
  <c r="AD16" i="17"/>
  <c r="AK17" i="17"/>
  <c r="V17" i="17"/>
  <c r="Z17" i="17"/>
  <c r="AO17" i="17"/>
  <c r="AS17" i="17"/>
  <c r="AD17" i="17"/>
  <c r="AJ18" i="17"/>
  <c r="U18" i="17"/>
  <c r="AN18" i="17"/>
  <c r="Y18" i="17"/>
  <c r="AR18" i="17"/>
  <c r="AC18" i="17"/>
  <c r="AJ19" i="17"/>
  <c r="U19" i="17"/>
  <c r="AN19" i="17"/>
  <c r="Y19" i="17"/>
  <c r="AR19" i="17"/>
  <c r="AC19" i="17"/>
  <c r="T20" i="17"/>
  <c r="AI20" i="17"/>
  <c r="AM20" i="17"/>
  <c r="X20" i="17"/>
  <c r="AQ20" i="17"/>
  <c r="AB20" i="17"/>
  <c r="AU20" i="17"/>
  <c r="AF20" i="17"/>
  <c r="AI21" i="17"/>
  <c r="T21" i="17"/>
  <c r="AM21" i="17"/>
  <c r="X21" i="17"/>
  <c r="AQ21" i="17"/>
  <c r="AB21" i="17"/>
  <c r="AU21" i="17"/>
  <c r="AF21" i="17"/>
  <c r="T22" i="17"/>
  <c r="AI22" i="17"/>
  <c r="AM22" i="17"/>
  <c r="X22" i="17"/>
  <c r="AQ22" i="17"/>
  <c r="AB22" i="17"/>
  <c r="AU22" i="17"/>
  <c r="AF22" i="17"/>
  <c r="AI23" i="17"/>
  <c r="T23" i="17"/>
  <c r="AM23" i="17"/>
  <c r="X23" i="17"/>
  <c r="AQ23" i="17"/>
  <c r="AB23" i="17"/>
  <c r="AU23" i="17"/>
  <c r="AF23" i="17"/>
  <c r="AK24" i="17"/>
  <c r="V24" i="17"/>
  <c r="Z24" i="17"/>
  <c r="AO24" i="17"/>
  <c r="AS24" i="17"/>
  <c r="AD24" i="17"/>
  <c r="AJ25" i="17"/>
  <c r="U25" i="17"/>
  <c r="AN25" i="17"/>
  <c r="Y25" i="17"/>
  <c r="AR25" i="17"/>
  <c r="AC25" i="17"/>
  <c r="S26" i="17"/>
  <c r="AH26" i="17"/>
  <c r="AL26" i="17"/>
  <c r="W26" i="17"/>
  <c r="AP26" i="17"/>
  <c r="AA26" i="17"/>
  <c r="AT26" i="17"/>
  <c r="AE26" i="17"/>
  <c r="AK27" i="17"/>
  <c r="V27" i="17"/>
  <c r="Z27" i="17"/>
  <c r="AO27" i="17"/>
  <c r="AS27" i="17"/>
  <c r="AD27" i="17"/>
  <c r="AK28" i="17"/>
  <c r="V28" i="17"/>
  <c r="Z28" i="17"/>
  <c r="AO28" i="17"/>
  <c r="AS28" i="17"/>
  <c r="AD28" i="17"/>
  <c r="AJ29" i="17"/>
  <c r="U29" i="17"/>
  <c r="AN29" i="17"/>
  <c r="Y29" i="17"/>
  <c r="AR29" i="17"/>
  <c r="AC29" i="17"/>
  <c r="AJ30" i="17"/>
  <c r="U30" i="17"/>
  <c r="AN30" i="17"/>
  <c r="Y30" i="17"/>
  <c r="AR30" i="17"/>
  <c r="AC30" i="17"/>
  <c r="AH31" i="17"/>
  <c r="S31" i="17"/>
  <c r="AL31" i="17"/>
  <c r="W31" i="17"/>
  <c r="AP31" i="17"/>
  <c r="AA31" i="17"/>
  <c r="AT31" i="17"/>
  <c r="AE31" i="17"/>
  <c r="AK32" i="17"/>
  <c r="V32" i="17"/>
  <c r="AO32" i="17"/>
  <c r="Z32" i="17"/>
  <c r="AS32" i="17"/>
  <c r="AD32" i="17"/>
  <c r="AK33" i="17"/>
  <c r="V33" i="17"/>
  <c r="AO33" i="17"/>
  <c r="Z33" i="17"/>
  <c r="AS33" i="17"/>
  <c r="AD33" i="17"/>
  <c r="AK34" i="17"/>
  <c r="V34" i="17"/>
  <c r="AO34" i="17"/>
  <c r="Z34" i="17"/>
  <c r="AS34" i="17"/>
  <c r="AD34" i="17"/>
  <c r="AK35" i="17"/>
  <c r="V35" i="17"/>
  <c r="AO35" i="17"/>
  <c r="Z35" i="17"/>
  <c r="AS35" i="17"/>
  <c r="AD35" i="17"/>
  <c r="AJ36" i="17"/>
  <c r="U36" i="17"/>
  <c r="AN36" i="17"/>
  <c r="Y36" i="17"/>
  <c r="AR36" i="17"/>
  <c r="AC36" i="17"/>
  <c r="T37" i="17"/>
  <c r="AI37" i="17"/>
  <c r="AM37" i="17"/>
  <c r="X37" i="17"/>
  <c r="AQ37" i="17"/>
  <c r="AB37" i="17"/>
  <c r="AU37" i="17"/>
  <c r="AF37" i="17"/>
  <c r="T38" i="17"/>
  <c r="AI38" i="17"/>
  <c r="AM38" i="17"/>
  <c r="X38" i="17"/>
  <c r="AQ38" i="17"/>
  <c r="AB38" i="17"/>
  <c r="AU38" i="17"/>
  <c r="AF38" i="17"/>
  <c r="T39" i="17"/>
  <c r="AI39" i="17"/>
  <c r="AM39" i="17"/>
  <c r="X39" i="17"/>
  <c r="AQ39" i="17"/>
  <c r="AB39" i="17"/>
  <c r="AU39" i="17"/>
  <c r="AF39" i="17"/>
  <c r="T40" i="17"/>
  <c r="AI40" i="17"/>
  <c r="AM40" i="17"/>
  <c r="X40" i="17"/>
  <c r="AQ40" i="17"/>
  <c r="AB40" i="17"/>
  <c r="AU40" i="17"/>
  <c r="AF40" i="17"/>
  <c r="AH41" i="17"/>
  <c r="S41" i="17"/>
  <c r="AL41" i="17"/>
  <c r="W41" i="17"/>
  <c r="AP41" i="17"/>
  <c r="AA41" i="17"/>
  <c r="AT41" i="17"/>
  <c r="AE41" i="17"/>
  <c r="AH42" i="17"/>
  <c r="S42" i="17"/>
  <c r="AL42" i="17"/>
  <c r="W42" i="17"/>
  <c r="AP42" i="17"/>
  <c r="AA42" i="17"/>
  <c r="AT42" i="17"/>
  <c r="AE42" i="17"/>
  <c r="AK43" i="17"/>
  <c r="V43" i="17"/>
  <c r="AO43" i="17"/>
  <c r="Z43" i="17"/>
  <c r="AS43" i="17"/>
  <c r="AD43" i="17"/>
  <c r="AJ44" i="17"/>
  <c r="U44" i="17"/>
  <c r="AN44" i="17"/>
  <c r="Y44" i="17"/>
  <c r="AR44" i="17"/>
  <c r="AC44" i="17"/>
  <c r="T45" i="17"/>
  <c r="AI45" i="17"/>
  <c r="AM45" i="17"/>
  <c r="X45" i="17"/>
  <c r="AQ45" i="17"/>
  <c r="AB45" i="17"/>
  <c r="AU45" i="17"/>
  <c r="AF45" i="17"/>
  <c r="T46" i="17"/>
  <c r="AI46" i="17"/>
  <c r="AM46" i="17"/>
  <c r="X46" i="17"/>
  <c r="AQ46" i="17"/>
  <c r="AB46" i="17"/>
  <c r="AU46" i="17"/>
  <c r="AF46" i="17"/>
  <c r="AH47" i="17"/>
  <c r="S47" i="17"/>
  <c r="AL47" i="17"/>
  <c r="W47" i="17"/>
  <c r="AP47" i="17"/>
  <c r="AA47" i="17"/>
  <c r="AT47" i="17"/>
  <c r="AE47" i="17"/>
  <c r="AK48" i="17"/>
  <c r="V48" i="17"/>
  <c r="AO48" i="17"/>
  <c r="Z48" i="17"/>
  <c r="AS48" i="17"/>
  <c r="AD48" i="17"/>
  <c r="AK49" i="17"/>
  <c r="V49" i="17"/>
  <c r="AO49" i="17"/>
  <c r="Z49" i="17"/>
  <c r="AS49" i="17"/>
  <c r="AD49" i="17"/>
  <c r="AK50" i="17"/>
  <c r="V50" i="17"/>
  <c r="AO50" i="17"/>
  <c r="Z50" i="17"/>
  <c r="AS50" i="17"/>
  <c r="AD50" i="17"/>
  <c r="AJ51" i="17"/>
  <c r="U51" i="17"/>
  <c r="AN51" i="17"/>
  <c r="Y51" i="17"/>
  <c r="AR51" i="17"/>
  <c r="AC51" i="17"/>
  <c r="AJ52" i="17"/>
  <c r="U52" i="17"/>
  <c r="AN52" i="17"/>
  <c r="Y52" i="17"/>
  <c r="AR52" i="17"/>
  <c r="AC52" i="17"/>
  <c r="AJ53" i="17"/>
  <c r="U53" i="17"/>
  <c r="AN53" i="17"/>
  <c r="Y53" i="17"/>
  <c r="AR53" i="17"/>
  <c r="AC53" i="17"/>
  <c r="T54" i="17"/>
  <c r="AI54" i="17"/>
  <c r="AM54" i="17"/>
  <c r="X54" i="17"/>
  <c r="AQ54" i="17"/>
  <c r="AB54" i="17"/>
  <c r="AU54" i="17"/>
  <c r="AF54" i="17"/>
  <c r="AH55" i="17"/>
  <c r="S55" i="17"/>
  <c r="AL55" i="17"/>
  <c r="W55" i="17"/>
  <c r="AP55" i="17"/>
  <c r="AA55" i="17"/>
  <c r="AT55" i="17"/>
  <c r="AE55" i="17"/>
  <c r="AK56" i="17"/>
  <c r="V56" i="17"/>
  <c r="Z56" i="17"/>
  <c r="AO56" i="17"/>
  <c r="AS56" i="17"/>
  <c r="AD56" i="17"/>
  <c r="AK57" i="17"/>
  <c r="V57" i="17"/>
  <c r="Z57" i="17"/>
  <c r="AO57" i="17"/>
  <c r="AS57" i="17"/>
  <c r="AD57" i="17"/>
  <c r="AK58" i="17"/>
  <c r="V58" i="17"/>
  <c r="Z58" i="17"/>
  <c r="AO58" i="17"/>
  <c r="AS58" i="17"/>
  <c r="AD58" i="17"/>
  <c r="AK59" i="17"/>
  <c r="V59" i="17"/>
  <c r="Z59" i="17"/>
  <c r="AO59" i="17"/>
  <c r="AS59" i="17"/>
  <c r="AD59" i="17"/>
  <c r="AK60" i="17"/>
  <c r="V60" i="17"/>
  <c r="Z60" i="17"/>
  <c r="AO60" i="17"/>
  <c r="AS60" i="17"/>
  <c r="AD60" i="17"/>
  <c r="AI61" i="17"/>
  <c r="T61" i="17"/>
  <c r="AM61" i="17"/>
  <c r="X61" i="17"/>
  <c r="AQ61" i="17"/>
  <c r="AB61" i="17"/>
  <c r="AU61" i="17"/>
  <c r="AF61" i="17"/>
  <c r="AI62" i="17"/>
  <c r="T62" i="17"/>
  <c r="AM62" i="17"/>
  <c r="X62" i="17"/>
  <c r="AQ62" i="17"/>
  <c r="AB62" i="17"/>
  <c r="AU62" i="17"/>
  <c r="AF62" i="17"/>
  <c r="AI63" i="17"/>
  <c r="T63" i="17"/>
  <c r="AM63" i="17"/>
  <c r="X63" i="17"/>
  <c r="AQ63" i="17"/>
  <c r="AB63" i="17"/>
  <c r="AU63" i="17"/>
  <c r="AF63" i="17"/>
  <c r="AI64" i="17"/>
  <c r="T64" i="17"/>
  <c r="AM64" i="17"/>
  <c r="X64" i="17"/>
  <c r="AQ64" i="17"/>
  <c r="AB64" i="17"/>
  <c r="AU64" i="17"/>
  <c r="AF64" i="17"/>
  <c r="AI65" i="17"/>
  <c r="T65" i="17"/>
  <c r="AM65" i="17"/>
  <c r="X65" i="17"/>
  <c r="AQ65" i="17"/>
  <c r="AB65" i="17"/>
  <c r="AU65" i="17"/>
  <c r="AF65" i="17"/>
  <c r="AK66" i="17"/>
  <c r="V66" i="17"/>
  <c r="Z66" i="17"/>
  <c r="AO66" i="17"/>
  <c r="AS66" i="17"/>
  <c r="AD66" i="17"/>
  <c r="AK67" i="17"/>
  <c r="V67" i="17"/>
  <c r="Z67" i="17"/>
  <c r="AO67" i="17"/>
  <c r="AS67" i="17"/>
  <c r="AD67" i="17"/>
  <c r="AK68" i="17"/>
  <c r="V68" i="17"/>
  <c r="Z68" i="17"/>
  <c r="AO68" i="17"/>
  <c r="AS68" i="17"/>
  <c r="AD68" i="17"/>
  <c r="AJ69" i="17"/>
  <c r="U69" i="17"/>
  <c r="AN69" i="17"/>
  <c r="Y69" i="17"/>
  <c r="AR69" i="17"/>
  <c r="AC69" i="17"/>
  <c r="S70" i="17"/>
  <c r="AH70" i="17"/>
  <c r="AL70" i="17"/>
  <c r="W70" i="17"/>
  <c r="AP70" i="17"/>
  <c r="AA70" i="17"/>
  <c r="AT70" i="17"/>
  <c r="AE70" i="17"/>
  <c r="S71" i="17"/>
  <c r="AH71" i="17"/>
  <c r="AL71" i="17"/>
  <c r="W71" i="17"/>
  <c r="AP71" i="17"/>
  <c r="AA71" i="17"/>
  <c r="AT71" i="17"/>
  <c r="AE71" i="17"/>
  <c r="AK72" i="17"/>
  <c r="V72" i="17"/>
  <c r="Z72" i="17"/>
  <c r="AO72" i="17"/>
  <c r="AS72" i="17"/>
  <c r="AD72" i="17"/>
  <c r="AJ73" i="17"/>
  <c r="U73" i="17"/>
  <c r="AN73" i="17"/>
  <c r="Y73" i="17"/>
  <c r="AR73" i="17"/>
  <c r="AC73" i="17"/>
  <c r="AJ74" i="17"/>
  <c r="U74" i="17"/>
  <c r="AN74" i="17"/>
  <c r="Y74" i="17"/>
  <c r="AR74" i="17"/>
  <c r="AC74" i="17"/>
  <c r="AI75" i="17"/>
  <c r="T75" i="17"/>
  <c r="AM75" i="17"/>
  <c r="X75" i="17"/>
  <c r="AQ75" i="17"/>
  <c r="AB75" i="17"/>
  <c r="AU75" i="17"/>
  <c r="AF75" i="17"/>
  <c r="AI76" i="17"/>
  <c r="T76" i="17"/>
  <c r="AM76" i="17"/>
  <c r="X76" i="17"/>
  <c r="AQ76" i="17"/>
  <c r="AB76" i="17"/>
  <c r="AU76" i="17"/>
  <c r="AF76" i="17"/>
  <c r="AI77" i="17"/>
  <c r="T77" i="17"/>
  <c r="AM77" i="17"/>
  <c r="X77" i="17"/>
  <c r="AQ77" i="17"/>
  <c r="AB77" i="17"/>
  <c r="AU77" i="17"/>
  <c r="AF77" i="17"/>
  <c r="AK78" i="17"/>
  <c r="V78" i="17"/>
  <c r="Z78" i="17"/>
  <c r="AO78" i="17"/>
  <c r="AS78" i="17"/>
  <c r="AD78" i="17"/>
  <c r="AJ79" i="17"/>
  <c r="U79" i="17"/>
  <c r="AN79" i="17"/>
  <c r="Y79" i="17"/>
  <c r="AR79" i="17"/>
  <c r="AC79" i="17"/>
  <c r="AI80" i="17"/>
  <c r="T80" i="17"/>
  <c r="AM80" i="17"/>
  <c r="X80" i="17"/>
  <c r="AQ80" i="17"/>
  <c r="AB80" i="17"/>
  <c r="AU80" i="17"/>
  <c r="AF80" i="17"/>
  <c r="AK81" i="17"/>
  <c r="V81" i="17"/>
  <c r="Z81" i="17"/>
  <c r="AO81" i="17"/>
  <c r="AS81" i="17"/>
  <c r="AD81" i="17"/>
  <c r="AK82" i="17"/>
  <c r="V82" i="17"/>
  <c r="Z82" i="17"/>
  <c r="AO82" i="17"/>
  <c r="AS82" i="17"/>
  <c r="AD82" i="17"/>
  <c r="AI83" i="17"/>
  <c r="T83" i="17"/>
  <c r="AM83" i="17"/>
  <c r="X83" i="17"/>
  <c r="AQ83" i="17"/>
  <c r="AB83" i="17"/>
  <c r="AU83" i="17"/>
  <c r="AF83" i="17"/>
  <c r="S84" i="17"/>
  <c r="AH84" i="17"/>
  <c r="AL84" i="17"/>
  <c r="W84" i="17"/>
  <c r="AP84" i="17"/>
  <c r="AA84" i="17"/>
  <c r="AT84" i="17"/>
  <c r="AE84" i="17"/>
  <c r="S85" i="17"/>
  <c r="AH85" i="17"/>
  <c r="W85" i="17"/>
  <c r="AL85" i="17"/>
  <c r="AA85" i="17"/>
  <c r="AP85" i="17"/>
  <c r="AE85" i="17"/>
  <c r="AT85" i="17"/>
  <c r="AK86" i="17"/>
  <c r="V86" i="17"/>
  <c r="Z86" i="17"/>
  <c r="AO86" i="17"/>
  <c r="AS86" i="17"/>
  <c r="AD86" i="17"/>
  <c r="AI87" i="17"/>
  <c r="T87" i="17"/>
  <c r="AM87" i="17"/>
  <c r="X87" i="17"/>
  <c r="AQ87" i="17"/>
  <c r="AB87" i="17"/>
  <c r="AU87" i="17"/>
  <c r="AF87" i="17"/>
  <c r="AI88" i="17"/>
  <c r="T88" i="17"/>
  <c r="AM88" i="17"/>
  <c r="X88" i="17"/>
  <c r="AQ88" i="17"/>
  <c r="AB88" i="17"/>
  <c r="AU88" i="17"/>
  <c r="AF88" i="17"/>
  <c r="AI89" i="17"/>
  <c r="T89" i="17"/>
  <c r="AM89" i="17"/>
  <c r="X89" i="17"/>
  <c r="AQ89" i="17"/>
  <c r="AB89" i="17"/>
  <c r="AU89" i="17"/>
  <c r="AF89" i="17"/>
  <c r="AI90" i="17"/>
  <c r="T90" i="17"/>
  <c r="AM90" i="17"/>
  <c r="X90" i="17"/>
  <c r="AQ90" i="17"/>
  <c r="AB90" i="17"/>
  <c r="AU90" i="17"/>
  <c r="AF90" i="17"/>
  <c r="AK91" i="17"/>
  <c r="V91" i="17"/>
  <c r="AO91" i="17"/>
  <c r="Z91" i="17"/>
  <c r="AS91" i="17"/>
  <c r="AD91" i="17"/>
  <c r="AJ92" i="17"/>
  <c r="U92" i="17"/>
  <c r="AN92" i="17"/>
  <c r="Y92" i="17"/>
  <c r="AR92" i="17"/>
  <c r="AC92" i="17"/>
  <c r="AJ93" i="17"/>
  <c r="U93" i="17"/>
  <c r="AN93" i="17"/>
  <c r="Y93" i="17"/>
  <c r="AR93" i="17"/>
  <c r="AC93" i="17"/>
  <c r="AJ94" i="17"/>
  <c r="U94" i="17"/>
  <c r="AN94" i="17"/>
  <c r="Y94" i="17"/>
  <c r="AR94" i="17"/>
  <c r="AC94" i="17"/>
  <c r="AH95" i="17"/>
  <c r="S95" i="17"/>
  <c r="AL95" i="17"/>
  <c r="W95" i="17"/>
  <c r="AP95" i="17"/>
  <c r="AA95" i="17"/>
  <c r="AT95" i="17"/>
  <c r="AE95" i="17"/>
  <c r="AK96" i="17"/>
  <c r="V96" i="17"/>
  <c r="Z96" i="17"/>
  <c r="AO96" i="17"/>
  <c r="AS96" i="17"/>
  <c r="AD96" i="17"/>
  <c r="AJ97" i="17"/>
  <c r="U97" i="17"/>
  <c r="AN97" i="17"/>
  <c r="Y97" i="17"/>
  <c r="AR97" i="17"/>
  <c r="AC97" i="17"/>
  <c r="AJ98" i="17"/>
  <c r="U98" i="17"/>
  <c r="AN98" i="17"/>
  <c r="Y98" i="17"/>
  <c r="AR98" i="17"/>
  <c r="AC98" i="17"/>
  <c r="T99" i="17"/>
  <c r="AI99" i="17"/>
  <c r="AM99" i="17"/>
  <c r="X99" i="17"/>
  <c r="AQ99" i="17"/>
  <c r="AB99" i="17"/>
  <c r="AU99" i="17"/>
  <c r="AF99" i="17"/>
  <c r="T100" i="17"/>
  <c r="AI100" i="17"/>
  <c r="AM100" i="17"/>
  <c r="X100" i="17"/>
  <c r="AQ100" i="17"/>
  <c r="AB100" i="17"/>
  <c r="AU100" i="17"/>
  <c r="AF100" i="17"/>
  <c r="AH101" i="17"/>
  <c r="S101" i="17"/>
  <c r="AL101" i="17"/>
  <c r="W101" i="17"/>
  <c r="AP101" i="17"/>
  <c r="AA101" i="17"/>
  <c r="AT101" i="17"/>
  <c r="AE101" i="17"/>
  <c r="AJ102" i="17"/>
  <c r="U102" i="17"/>
  <c r="AN102" i="17"/>
  <c r="Y102" i="17"/>
  <c r="AR102" i="17"/>
  <c r="AC102" i="17"/>
  <c r="T103" i="17"/>
  <c r="AI103" i="17"/>
  <c r="AM103" i="17"/>
  <c r="X103" i="17"/>
  <c r="AQ103" i="17"/>
  <c r="AB103" i="17"/>
  <c r="AU103" i="17"/>
  <c r="AF103" i="17"/>
  <c r="T104" i="17"/>
  <c r="AI104" i="17"/>
  <c r="AM104" i="17"/>
  <c r="X104" i="17"/>
  <c r="AQ104" i="17"/>
  <c r="AB104" i="17"/>
  <c r="AU104" i="17"/>
  <c r="AF104" i="17"/>
  <c r="T105" i="17"/>
  <c r="AI105" i="17"/>
  <c r="AM105" i="17"/>
  <c r="X105" i="17"/>
  <c r="AQ105" i="17"/>
  <c r="AB105" i="17"/>
  <c r="AU105" i="17"/>
  <c r="AF105" i="17"/>
  <c r="AH106" i="17"/>
  <c r="S106" i="17"/>
  <c r="AL106" i="17"/>
  <c r="W106" i="17"/>
  <c r="AP106" i="17"/>
  <c r="AA106" i="17"/>
  <c r="AT106" i="17"/>
  <c r="AE106" i="17"/>
  <c r="AH107" i="17"/>
  <c r="S107" i="17"/>
  <c r="AL107" i="17"/>
  <c r="W107" i="17"/>
  <c r="AP107" i="17"/>
  <c r="AA107" i="17"/>
  <c r="AT107" i="17"/>
  <c r="AE107" i="17"/>
  <c r="AH108" i="17"/>
  <c r="S108" i="17"/>
  <c r="AL108" i="17"/>
  <c r="W108" i="17"/>
  <c r="AP108" i="17"/>
  <c r="AA108" i="17"/>
  <c r="AT108" i="17"/>
  <c r="AE108" i="17"/>
  <c r="AH109" i="17"/>
  <c r="S109" i="17"/>
  <c r="AL109" i="17"/>
  <c r="W109" i="17"/>
  <c r="AP109" i="17"/>
  <c r="AA109" i="17"/>
  <c r="AT109" i="17"/>
  <c r="AE109" i="17"/>
  <c r="AK110" i="17"/>
  <c r="V110" i="17"/>
  <c r="Z110" i="17"/>
  <c r="AO110" i="17"/>
  <c r="AS110" i="17"/>
  <c r="AD110" i="17"/>
  <c r="AK111" i="17"/>
  <c r="V111" i="17"/>
  <c r="Z111" i="17"/>
  <c r="AO111" i="17"/>
  <c r="AS111" i="17"/>
  <c r="AD111" i="17"/>
  <c r="AK112" i="17"/>
  <c r="V112" i="17"/>
  <c r="Z112" i="17"/>
  <c r="AO112" i="17"/>
  <c r="AS112" i="17"/>
  <c r="AD112" i="17"/>
  <c r="AJ113" i="17"/>
  <c r="U113" i="17"/>
  <c r="AN113" i="17"/>
  <c r="Y113" i="17"/>
  <c r="AR113" i="17"/>
  <c r="AC113" i="17"/>
  <c r="AH114" i="17"/>
  <c r="S114" i="17"/>
  <c r="AL114" i="17"/>
  <c r="W114" i="17"/>
  <c r="AP114" i="17"/>
  <c r="AA114" i="17"/>
  <c r="AT114" i="17"/>
  <c r="AE114" i="17"/>
  <c r="AH115" i="17"/>
  <c r="S115" i="17"/>
  <c r="AL115" i="17"/>
  <c r="W115" i="17"/>
  <c r="AP115" i="17"/>
  <c r="AA115" i="17"/>
  <c r="AT115" i="17"/>
  <c r="AE115" i="17"/>
  <c r="AH116" i="17"/>
  <c r="S116" i="17"/>
  <c r="AL116" i="17"/>
  <c r="W116" i="17"/>
  <c r="AP116" i="17"/>
  <c r="AA116" i="17"/>
  <c r="AT116" i="17"/>
  <c r="AE116" i="17"/>
  <c r="AH117" i="17"/>
  <c r="S117" i="17"/>
  <c r="AL117" i="17"/>
  <c r="W117" i="17"/>
  <c r="AP117" i="17"/>
  <c r="AA117" i="17"/>
  <c r="AT117" i="17"/>
  <c r="AE117" i="17"/>
  <c r="AJ118" i="17"/>
  <c r="U118" i="17"/>
  <c r="AN118" i="17"/>
  <c r="Y118" i="17"/>
  <c r="AR118" i="17"/>
  <c r="AC118" i="17"/>
  <c r="AH119" i="17"/>
  <c r="S119" i="17"/>
  <c r="AL119" i="17"/>
  <c r="W119" i="17"/>
  <c r="AP119" i="17"/>
  <c r="AA119" i="17"/>
  <c r="AT119" i="17"/>
  <c r="AE119" i="17"/>
  <c r="AK120" i="17"/>
  <c r="V120" i="17"/>
  <c r="Z120" i="17"/>
  <c r="AO120" i="17"/>
  <c r="AS120" i="17"/>
  <c r="AD120" i="17"/>
  <c r="AH121" i="17"/>
  <c r="S121" i="17"/>
  <c r="AL121" i="17"/>
  <c r="W121" i="17"/>
  <c r="AP121" i="17"/>
  <c r="AA121" i="17"/>
  <c r="AT121" i="17"/>
  <c r="AE121" i="17"/>
  <c r="AH122" i="17"/>
  <c r="S122" i="17"/>
  <c r="AL122" i="17"/>
  <c r="W122" i="17"/>
  <c r="AP122" i="17"/>
  <c r="AA122" i="17"/>
  <c r="AT122" i="17"/>
  <c r="AE122" i="17"/>
  <c r="AJ123" i="17"/>
  <c r="U123" i="17"/>
  <c r="AN123" i="17"/>
  <c r="Y123" i="17"/>
  <c r="AR123" i="17"/>
  <c r="AC123" i="17"/>
  <c r="AJ124" i="17"/>
  <c r="U124" i="17"/>
  <c r="AN124" i="17"/>
  <c r="Y124" i="17"/>
  <c r="AR124" i="17"/>
  <c r="AC124" i="17"/>
  <c r="AH125" i="17"/>
  <c r="S125" i="17"/>
  <c r="AL125" i="17"/>
  <c r="W125" i="17"/>
  <c r="AP125" i="17"/>
  <c r="AA125" i="17"/>
  <c r="AT125" i="17"/>
  <c r="AE125" i="17"/>
  <c r="AK126" i="17"/>
  <c r="V126" i="17"/>
  <c r="Z126" i="17"/>
  <c r="AO126" i="17"/>
  <c r="AS126" i="17"/>
  <c r="AD126" i="17"/>
  <c r="AJ127" i="17"/>
  <c r="U127" i="17"/>
  <c r="AN127" i="17"/>
  <c r="Y127" i="17"/>
  <c r="AR127" i="17"/>
  <c r="AC127" i="17"/>
  <c r="AI128" i="17"/>
  <c r="T128" i="17"/>
  <c r="AM128" i="17"/>
  <c r="X128" i="17"/>
  <c r="AQ128" i="17"/>
  <c r="AB128" i="17"/>
  <c r="AU128" i="17"/>
  <c r="AF128" i="17"/>
  <c r="AK129" i="17"/>
  <c r="V129" i="17"/>
  <c r="Z129" i="17"/>
  <c r="AO129" i="17"/>
  <c r="AS129" i="17"/>
  <c r="AD129" i="17"/>
  <c r="AK130" i="17"/>
  <c r="V130" i="17"/>
  <c r="Z130" i="17"/>
  <c r="AO130" i="17"/>
  <c r="AS130" i="17"/>
  <c r="AD130" i="17"/>
  <c r="AK131" i="17"/>
  <c r="V131" i="17"/>
  <c r="Z131" i="17"/>
  <c r="AO131" i="17"/>
  <c r="AS131" i="17"/>
  <c r="AD131" i="17"/>
  <c r="AK132" i="17"/>
  <c r="V132" i="17"/>
  <c r="Z132" i="17"/>
  <c r="AO132" i="17"/>
  <c r="AS132" i="17"/>
  <c r="AD132" i="17"/>
  <c r="AK133" i="17"/>
  <c r="V133" i="17"/>
  <c r="Z133" i="17"/>
  <c r="AO133" i="17"/>
  <c r="AS133" i="17"/>
  <c r="AD133" i="17"/>
  <c r="AJ134" i="17"/>
  <c r="U134" i="17"/>
  <c r="AN134" i="17"/>
  <c r="Y134" i="17"/>
  <c r="AR134" i="17"/>
  <c r="AC134" i="17"/>
  <c r="AI135" i="17"/>
  <c r="T135" i="17"/>
  <c r="AM135" i="17"/>
  <c r="X135" i="17"/>
  <c r="AQ135" i="17"/>
  <c r="AB135" i="17"/>
  <c r="AU135" i="17"/>
  <c r="AF135" i="17"/>
  <c r="AI136" i="17"/>
  <c r="T136" i="17"/>
  <c r="AM136" i="17"/>
  <c r="X136" i="17"/>
  <c r="AQ136" i="17"/>
  <c r="AB136" i="17"/>
  <c r="AU136" i="17"/>
  <c r="AF136" i="17"/>
  <c r="AI137" i="17"/>
  <c r="T137" i="17"/>
  <c r="AM137" i="17"/>
  <c r="X137" i="17"/>
  <c r="AQ137" i="17"/>
  <c r="AB137" i="17"/>
  <c r="AU137" i="17"/>
  <c r="AF137" i="17"/>
  <c r="AI138" i="17"/>
  <c r="T138" i="17"/>
  <c r="AM138" i="17"/>
  <c r="X138" i="17"/>
  <c r="AQ138" i="17"/>
  <c r="AB138" i="17"/>
  <c r="AU138" i="17"/>
  <c r="AF138" i="17"/>
  <c r="AH139" i="17"/>
  <c r="S139" i="17"/>
  <c r="AL139" i="17"/>
  <c r="W139" i="17"/>
  <c r="AP139" i="17"/>
  <c r="AA139" i="17"/>
  <c r="AT139" i="17"/>
  <c r="AE139" i="17"/>
  <c r="AH140" i="17"/>
  <c r="S140" i="17"/>
  <c r="AL140" i="17"/>
  <c r="W140" i="17"/>
  <c r="AP140" i="17"/>
  <c r="AA140" i="17"/>
  <c r="AT140" i="17"/>
  <c r="AE140" i="17"/>
  <c r="AH141" i="17"/>
  <c r="S141" i="17"/>
  <c r="AL141" i="17"/>
  <c r="W141" i="17"/>
  <c r="AP141" i="17"/>
  <c r="AA141" i="17"/>
  <c r="AT141" i="17"/>
  <c r="AE141" i="17"/>
  <c r="AH142" i="17"/>
  <c r="S142" i="17"/>
  <c r="AL142" i="17"/>
  <c r="W142" i="17"/>
  <c r="AP142" i="17"/>
  <c r="AA142" i="17"/>
  <c r="AT142" i="17"/>
  <c r="AE142" i="17"/>
  <c r="AH143" i="17"/>
  <c r="S143" i="17"/>
  <c r="AL143" i="17"/>
  <c r="W143" i="17"/>
  <c r="AP143" i="17"/>
  <c r="AA143" i="17"/>
  <c r="AT143" i="17"/>
  <c r="AE143" i="17"/>
  <c r="AH144" i="17"/>
  <c r="S144" i="17"/>
  <c r="AL144" i="17"/>
  <c r="W144" i="17"/>
  <c r="AP144" i="17"/>
  <c r="AA144" i="17"/>
  <c r="AT144" i="17"/>
  <c r="AE144" i="17"/>
  <c r="AH145" i="17"/>
  <c r="S145" i="17"/>
  <c r="AL145" i="17"/>
  <c r="W145" i="17"/>
  <c r="AP145" i="17"/>
  <c r="AA145" i="17"/>
  <c r="AT145" i="17"/>
  <c r="AE145" i="17"/>
  <c r="S146" i="17"/>
  <c r="AH146" i="17"/>
  <c r="AL146" i="17"/>
  <c r="W146" i="17"/>
  <c r="AP146" i="17"/>
  <c r="AA146" i="17"/>
  <c r="AT146" i="17"/>
  <c r="AE146" i="17"/>
  <c r="AK147" i="17"/>
  <c r="V147" i="17"/>
  <c r="Z147" i="17"/>
  <c r="AO147" i="17"/>
  <c r="AS147" i="17"/>
  <c r="AD147" i="17"/>
  <c r="AK148" i="17"/>
  <c r="V148" i="17"/>
  <c r="Z148" i="17"/>
  <c r="AO148" i="17"/>
  <c r="AS148" i="17"/>
  <c r="AD148" i="17"/>
  <c r="AK149" i="17"/>
  <c r="V149" i="17"/>
  <c r="Z149" i="17"/>
  <c r="AO149" i="17"/>
  <c r="AS149" i="17"/>
  <c r="AD149" i="17"/>
  <c r="AI150" i="17"/>
  <c r="T150" i="17"/>
  <c r="AM150" i="17"/>
  <c r="X150" i="17"/>
  <c r="AQ150" i="17"/>
  <c r="AB150" i="17"/>
  <c r="AU150" i="17"/>
  <c r="AF150" i="17"/>
  <c r="T151" i="17"/>
  <c r="AI151" i="17"/>
  <c r="AM151" i="17"/>
  <c r="X151" i="17"/>
  <c r="AQ151" i="17"/>
  <c r="AB151" i="17"/>
  <c r="AU151" i="17"/>
  <c r="AF151" i="17"/>
  <c r="S152" i="17"/>
  <c r="AH152" i="17"/>
  <c r="AL152" i="17"/>
  <c r="W152" i="17"/>
  <c r="AP152" i="17"/>
  <c r="AA152" i="17"/>
  <c r="AT152" i="17"/>
  <c r="AE152" i="17"/>
  <c r="S153" i="17"/>
  <c r="AH153" i="17"/>
  <c r="AL153" i="17"/>
  <c r="W153" i="17"/>
  <c r="AP153" i="17"/>
  <c r="AA153" i="17"/>
  <c r="AT153" i="17"/>
  <c r="AE153" i="17"/>
  <c r="S154" i="17"/>
  <c r="AH154" i="17"/>
  <c r="AL154" i="17"/>
  <c r="W154" i="17"/>
  <c r="AP154" i="17"/>
  <c r="AA154" i="17"/>
  <c r="AT154" i="17"/>
  <c r="AE154" i="17"/>
  <c r="AK155" i="17"/>
  <c r="V155" i="17"/>
  <c r="Z155" i="17"/>
  <c r="AO155" i="17"/>
  <c r="AS155" i="17"/>
  <c r="AD155" i="17"/>
  <c r="AK156" i="17"/>
  <c r="V156" i="17"/>
  <c r="Z156" i="17"/>
  <c r="AO156" i="17"/>
  <c r="AS156" i="17"/>
  <c r="AD156" i="17"/>
  <c r="AK157" i="17"/>
  <c r="V157" i="17"/>
  <c r="AO157" i="17"/>
  <c r="Z157" i="17"/>
  <c r="AS157" i="17"/>
  <c r="AD157" i="17"/>
  <c r="AM7" i="17"/>
  <c r="X7" i="17"/>
  <c r="AM8" i="17"/>
  <c r="X8" i="17"/>
  <c r="AQ8" i="17"/>
  <c r="AB8" i="17"/>
  <c r="AU8" i="17"/>
  <c r="AF8" i="17"/>
  <c r="AI9" i="17"/>
  <c r="T9" i="17"/>
  <c r="AQ9" i="17"/>
  <c r="AB9" i="17"/>
  <c r="AM10" i="17"/>
  <c r="X10" i="17"/>
  <c r="AM11" i="17"/>
  <c r="X11" i="17"/>
  <c r="AU11" i="17"/>
  <c r="AF11" i="17"/>
  <c r="T12" i="17"/>
  <c r="AI12" i="17"/>
  <c r="AQ12" i="17"/>
  <c r="AB12" i="17"/>
  <c r="AM13" i="17"/>
  <c r="X13" i="17"/>
  <c r="AU13" i="17"/>
  <c r="AF13" i="17"/>
  <c r="S14" i="17"/>
  <c r="AH14" i="17"/>
  <c r="AP14" i="17"/>
  <c r="AA14" i="17"/>
  <c r="AT14" i="17"/>
  <c r="AE14" i="17"/>
  <c r="S15" i="17"/>
  <c r="AH15" i="17"/>
  <c r="AP15" i="17"/>
  <c r="AA15" i="17"/>
  <c r="AN16" i="17"/>
  <c r="Y16" i="17"/>
  <c r="AJ17" i="17"/>
  <c r="U17" i="17"/>
  <c r="AR17" i="17"/>
  <c r="AC17" i="17"/>
  <c r="AM18" i="17"/>
  <c r="X18" i="17"/>
  <c r="AI19" i="17"/>
  <c r="T19" i="17"/>
  <c r="AQ19" i="17"/>
  <c r="AB19" i="17"/>
  <c r="S20" i="17"/>
  <c r="AH20" i="17"/>
  <c r="AL20" i="17"/>
  <c r="W20" i="17"/>
  <c r="AT20" i="17"/>
  <c r="AE20" i="17"/>
  <c r="S21" i="17"/>
  <c r="AH21" i="17"/>
  <c r="AP21" i="17"/>
  <c r="AA21" i="17"/>
  <c r="AT21" i="17"/>
  <c r="AE21" i="17"/>
  <c r="S22" i="17"/>
  <c r="AH22" i="17"/>
  <c r="AL22" i="17"/>
  <c r="W22" i="17"/>
  <c r="AT22" i="17"/>
  <c r="AE22" i="17"/>
  <c r="S23" i="17"/>
  <c r="AH23" i="17"/>
  <c r="AP23" i="17"/>
  <c r="AA23" i="17"/>
  <c r="AN24" i="17"/>
  <c r="Y24" i="17"/>
  <c r="AR24" i="17"/>
  <c r="AC24" i="17"/>
  <c r="AM25" i="17"/>
  <c r="X25" i="17"/>
  <c r="AU25" i="17"/>
  <c r="AF25" i="17"/>
  <c r="AK26" i="17"/>
  <c r="V26" i="17"/>
  <c r="Z26" i="17"/>
  <c r="AO26" i="17"/>
  <c r="AN27" i="17"/>
  <c r="Y27" i="17"/>
  <c r="AJ28" i="17"/>
  <c r="U28" i="17"/>
  <c r="AN28" i="17"/>
  <c r="Y28" i="17"/>
  <c r="AR28" i="17"/>
  <c r="AC28" i="17"/>
  <c r="AI29" i="17"/>
  <c r="T29" i="17"/>
  <c r="AQ29" i="17"/>
  <c r="AB29" i="17"/>
  <c r="AM30" i="17"/>
  <c r="X30" i="17"/>
  <c r="AU30" i="17"/>
  <c r="AF30" i="17"/>
  <c r="AK31" i="17"/>
  <c r="V31" i="17"/>
  <c r="AS31" i="17"/>
  <c r="AD31" i="17"/>
  <c r="AJ32" i="17"/>
  <c r="U32" i="17"/>
  <c r="AR32" i="17"/>
  <c r="AC32" i="17"/>
  <c r="AN33" i="17"/>
  <c r="Y33" i="17"/>
  <c r="AR33" i="17"/>
  <c r="AC33" i="17"/>
  <c r="AN34" i="17"/>
  <c r="Y34" i="17"/>
  <c r="T36" i="17"/>
  <c r="AI36" i="17"/>
  <c r="AQ36" i="17"/>
  <c r="AB36" i="17"/>
  <c r="AH37" i="17"/>
  <c r="S37" i="17"/>
  <c r="AP37" i="17"/>
  <c r="AA37" i="17"/>
  <c r="AT37" i="17"/>
  <c r="AE37" i="17"/>
  <c r="AH38" i="17"/>
  <c r="S38" i="17"/>
  <c r="AP38" i="17"/>
  <c r="AA38" i="17"/>
  <c r="AH39" i="17"/>
  <c r="S39" i="17"/>
  <c r="AP39" i="17"/>
  <c r="AA39" i="17"/>
  <c r="AH40" i="17"/>
  <c r="S40" i="17"/>
  <c r="AP40" i="17"/>
  <c r="AA40" i="17"/>
  <c r="AK41" i="17"/>
  <c r="V41" i="17"/>
  <c r="AS41" i="17"/>
  <c r="AD41" i="17"/>
  <c r="AO42" i="17"/>
  <c r="Z42" i="17"/>
  <c r="AS42" i="17"/>
  <c r="AD42" i="17"/>
  <c r="AJ43" i="17"/>
  <c r="U43" i="17"/>
  <c r="AN43" i="17"/>
  <c r="Y43" i="17"/>
  <c r="AR43" i="17"/>
  <c r="AC43" i="17"/>
  <c r="T44" i="17"/>
  <c r="AI44" i="17"/>
  <c r="AQ44" i="17"/>
  <c r="AB44" i="17"/>
  <c r="AU44" i="17"/>
  <c r="AF44" i="17"/>
  <c r="AH45" i="17"/>
  <c r="S45" i="17"/>
  <c r="AP45" i="17"/>
  <c r="AA45" i="17"/>
  <c r="AT45" i="17"/>
  <c r="AE45" i="17"/>
  <c r="AH46" i="17"/>
  <c r="S46" i="17"/>
  <c r="AP46" i="17"/>
  <c r="AA46" i="17"/>
  <c r="AO47" i="17"/>
  <c r="Z47" i="17"/>
  <c r="AN48" i="17"/>
  <c r="Y48" i="17"/>
  <c r="AR48" i="17"/>
  <c r="AC48" i="17"/>
  <c r="AN49" i="17"/>
  <c r="Y49" i="17"/>
  <c r="AJ50" i="17"/>
  <c r="U50" i="17"/>
  <c r="AN50" i="17"/>
  <c r="Y50" i="17"/>
  <c r="AR50" i="17"/>
  <c r="AC50" i="17"/>
  <c r="AM51" i="17"/>
  <c r="X51" i="17"/>
  <c r="AU51" i="17"/>
  <c r="AF51" i="17"/>
  <c r="T52" i="17"/>
  <c r="AI52" i="17"/>
  <c r="AQ52" i="17"/>
  <c r="AB52" i="17"/>
  <c r="AU52" i="17"/>
  <c r="AF52" i="17"/>
  <c r="T53" i="17"/>
  <c r="AI53" i="17"/>
  <c r="AQ53" i="17"/>
  <c r="AB53" i="17"/>
  <c r="AH54" i="17"/>
  <c r="S54" i="17"/>
  <c r="AP54" i="17"/>
  <c r="AA54" i="17"/>
  <c r="AK55" i="17"/>
  <c r="V55" i="17"/>
  <c r="AS55" i="17"/>
  <c r="AD55" i="17"/>
  <c r="AJ56" i="17"/>
  <c r="U56" i="17"/>
  <c r="AR56" i="17"/>
  <c r="AC56" i="17"/>
  <c r="AJ57" i="17"/>
  <c r="U57" i="17"/>
  <c r="AR57" i="17"/>
  <c r="AC57" i="17"/>
  <c r="AN58" i="17"/>
  <c r="Y58" i="17"/>
  <c r="AN59" i="17"/>
  <c r="Y59" i="17"/>
  <c r="AJ60" i="17"/>
  <c r="U60" i="17"/>
  <c r="AR60" i="17"/>
  <c r="AC60" i="17"/>
  <c r="AL61" i="17"/>
  <c r="W61" i="17"/>
  <c r="AP62" i="17"/>
  <c r="AA62" i="17"/>
  <c r="AL63" i="17"/>
  <c r="W63" i="17"/>
  <c r="AT63" i="17"/>
  <c r="AE63" i="17"/>
  <c r="S64" i="17"/>
  <c r="AH64" i="17"/>
  <c r="AP64" i="17"/>
  <c r="AA64" i="17"/>
  <c r="AT64" i="17"/>
  <c r="AE64" i="17"/>
  <c r="S65" i="17"/>
  <c r="AH65" i="17"/>
  <c r="AP65" i="17"/>
  <c r="AA65" i="17"/>
  <c r="AN66" i="17"/>
  <c r="Y66" i="17"/>
  <c r="AN67" i="17"/>
  <c r="Y67" i="17"/>
  <c r="AJ68" i="17"/>
  <c r="U68" i="17"/>
  <c r="AR68" i="17"/>
  <c r="AC68" i="17"/>
  <c r="AM69" i="17"/>
  <c r="X69" i="17"/>
  <c r="AU69" i="17"/>
  <c r="AF69" i="17"/>
  <c r="Z70" i="17"/>
  <c r="AO70" i="17"/>
  <c r="Z71" i="17"/>
  <c r="AO71" i="17"/>
  <c r="AN72" i="17"/>
  <c r="Y72" i="17"/>
  <c r="AI73" i="17"/>
  <c r="T73" i="17"/>
  <c r="AM73" i="17"/>
  <c r="X73" i="17"/>
  <c r="AU73" i="17"/>
  <c r="AF73" i="17"/>
  <c r="AI74" i="17"/>
  <c r="T74" i="17"/>
  <c r="AQ74" i="17"/>
  <c r="AB74" i="17"/>
  <c r="AU74" i="17"/>
  <c r="AF74" i="17"/>
  <c r="S75" i="17"/>
  <c r="AH75" i="17"/>
  <c r="AP75" i="17"/>
  <c r="AA75" i="17"/>
  <c r="S76" i="17"/>
  <c r="AH76" i="17"/>
  <c r="AP76" i="17"/>
  <c r="AA76" i="17"/>
  <c r="AL77" i="17"/>
  <c r="W77" i="17"/>
  <c r="AT77" i="17"/>
  <c r="AE77" i="17"/>
  <c r="AN78" i="17"/>
  <c r="Y78" i="17"/>
  <c r="AM79" i="17"/>
  <c r="X79" i="17"/>
  <c r="AL80" i="17"/>
  <c r="W80" i="17"/>
  <c r="AT80" i="17"/>
  <c r="AE80" i="17"/>
  <c r="AJ81" i="17"/>
  <c r="U81" i="17"/>
  <c r="AR81" i="17"/>
  <c r="AC81" i="17"/>
  <c r="AJ82" i="17"/>
  <c r="U82" i="17"/>
  <c r="AN82" i="17"/>
  <c r="Y82" i="17"/>
  <c r="AR82" i="17"/>
  <c r="AC82" i="17"/>
  <c r="AL83" i="17"/>
  <c r="W83" i="17"/>
  <c r="AT83" i="17"/>
  <c r="AE83" i="17"/>
  <c r="Z84" i="17"/>
  <c r="AO84" i="17"/>
  <c r="V85" i="17"/>
  <c r="AK85" i="17"/>
  <c r="AD85" i="17"/>
  <c r="AS85" i="17"/>
  <c r="AJ86" i="17"/>
  <c r="U86" i="17"/>
  <c r="AR86" i="17"/>
  <c r="AC86" i="17"/>
  <c r="AP87" i="17"/>
  <c r="AA87" i="17"/>
  <c r="S88" i="17"/>
  <c r="AH88" i="17"/>
  <c r="AP88" i="17"/>
  <c r="AA88" i="17"/>
  <c r="AT88" i="17"/>
  <c r="AE88" i="17"/>
  <c r="S89" i="17"/>
  <c r="AH89" i="17"/>
  <c r="AP89" i="17"/>
  <c r="AA89" i="17"/>
  <c r="AT89" i="17"/>
  <c r="AE89" i="17"/>
  <c r="S90" i="17"/>
  <c r="AH90" i="17"/>
  <c r="AP90" i="17"/>
  <c r="AA90" i="17"/>
  <c r="AJ91" i="17"/>
  <c r="U91" i="17"/>
  <c r="AN91" i="17"/>
  <c r="Y91" i="17"/>
  <c r="AR91" i="17"/>
  <c r="AC91" i="17"/>
  <c r="AM92" i="17"/>
  <c r="X92" i="17"/>
  <c r="AU92" i="17"/>
  <c r="AF92" i="17"/>
  <c r="T93" i="17"/>
  <c r="AI93" i="17"/>
  <c r="AQ93" i="17"/>
  <c r="AB93" i="17"/>
  <c r="T94" i="17"/>
  <c r="AI94" i="17"/>
  <c r="AQ94" i="17"/>
  <c r="AB94" i="17"/>
  <c r="AK95" i="17"/>
  <c r="V95" i="17"/>
  <c r="AS95" i="17"/>
  <c r="AD95" i="17"/>
  <c r="AJ96" i="17"/>
  <c r="U96" i="17"/>
  <c r="AN96" i="17"/>
  <c r="Y96" i="17"/>
  <c r="AR96" i="17"/>
  <c r="AC96" i="17"/>
  <c r="T97" i="17"/>
  <c r="AI97" i="17"/>
  <c r="AQ97" i="17"/>
  <c r="AB97" i="17"/>
  <c r="AU97" i="17"/>
  <c r="AF97" i="17"/>
  <c r="AM98" i="17"/>
  <c r="X98" i="17"/>
  <c r="AU98" i="17"/>
  <c r="AF98" i="17"/>
  <c r="AH99" i="17"/>
  <c r="S99" i="17"/>
  <c r="AL99" i="17"/>
  <c r="W99" i="17"/>
  <c r="AP99" i="17"/>
  <c r="AA99" i="17"/>
  <c r="AT99" i="17"/>
  <c r="AE99" i="17"/>
  <c r="AH100" i="17"/>
  <c r="S100" i="17"/>
  <c r="AL100" i="17"/>
  <c r="W100" i="17"/>
  <c r="AP100" i="17"/>
  <c r="AA100" i="17"/>
  <c r="AT100" i="17"/>
  <c r="AE100" i="17"/>
  <c r="AK101" i="17"/>
  <c r="V101" i="17"/>
  <c r="AS101" i="17"/>
  <c r="AD101" i="17"/>
  <c r="T102" i="17"/>
  <c r="AI102" i="17"/>
  <c r="AM102" i="17"/>
  <c r="X102" i="17"/>
  <c r="AQ102" i="17"/>
  <c r="AB102" i="17"/>
  <c r="AU102" i="17"/>
  <c r="AF102" i="17"/>
  <c r="AH103" i="17"/>
  <c r="S103" i="17"/>
  <c r="AL103" i="17"/>
  <c r="W103" i="17"/>
  <c r="AP103" i="17"/>
  <c r="AA103" i="17"/>
  <c r="AT103" i="17"/>
  <c r="AE103" i="17"/>
  <c r="AH104" i="17"/>
  <c r="S104" i="17"/>
  <c r="AL104" i="17"/>
  <c r="W104" i="17"/>
  <c r="AP104" i="17"/>
  <c r="AA104" i="17"/>
  <c r="AT104" i="17"/>
  <c r="AE104" i="17"/>
  <c r="AH105" i="17"/>
  <c r="S105" i="17"/>
  <c r="AL105" i="17"/>
  <c r="W105" i="17"/>
  <c r="AP105" i="17"/>
  <c r="AA105" i="17"/>
  <c r="AT105" i="17"/>
  <c r="AE105" i="17"/>
  <c r="AK106" i="17"/>
  <c r="V106" i="17"/>
  <c r="Z106" i="17"/>
  <c r="AO106" i="17"/>
  <c r="AS106" i="17"/>
  <c r="AD106" i="17"/>
  <c r="AK107" i="17"/>
  <c r="V107" i="17"/>
  <c r="AO107" i="17"/>
  <c r="Z107" i="17"/>
  <c r="AS107" i="17"/>
  <c r="AD107" i="17"/>
  <c r="AK108" i="17"/>
  <c r="V108" i="17"/>
  <c r="AK109" i="17"/>
  <c r="V109" i="17"/>
  <c r="AS109" i="17"/>
  <c r="AD109" i="17"/>
  <c r="AN110" i="17"/>
  <c r="Y110" i="17"/>
  <c r="AR110" i="17"/>
  <c r="AC110" i="17"/>
  <c r="AJ111" i="17"/>
  <c r="U111" i="17"/>
  <c r="AJ112" i="17"/>
  <c r="U112" i="17"/>
  <c r="AR112" i="17"/>
  <c r="AC112" i="17"/>
  <c r="AI113" i="17"/>
  <c r="T113" i="17"/>
  <c r="AM113" i="17"/>
  <c r="X113" i="17"/>
  <c r="AU113" i="17"/>
  <c r="AF113" i="17"/>
  <c r="Z114" i="17"/>
  <c r="AO114" i="17"/>
  <c r="AS114" i="17"/>
  <c r="AD114" i="17"/>
  <c r="Z115" i="17"/>
  <c r="AO115" i="17"/>
  <c r="AK116" i="17"/>
  <c r="V116" i="17"/>
  <c r="AS116" i="17"/>
  <c r="AD116" i="17"/>
  <c r="AK117" i="17"/>
  <c r="V117" i="17"/>
  <c r="AS117" i="17"/>
  <c r="AD117" i="17"/>
  <c r="AQ118" i="17"/>
  <c r="AB118" i="17"/>
  <c r="Z119" i="17"/>
  <c r="AO119" i="17"/>
  <c r="AJ120" i="17"/>
  <c r="U120" i="17"/>
  <c r="AR120" i="17"/>
  <c r="AC120" i="17"/>
  <c r="AK121" i="17"/>
  <c r="V121" i="17"/>
  <c r="Z122" i="17"/>
  <c r="AO122" i="17"/>
  <c r="AI123" i="17"/>
  <c r="T123" i="17"/>
  <c r="AQ123" i="17"/>
  <c r="AB123" i="17"/>
  <c r="AM124" i="17"/>
  <c r="X124" i="17"/>
  <c r="AK125" i="17"/>
  <c r="V125" i="17"/>
  <c r="AS125" i="17"/>
  <c r="AD125" i="17"/>
  <c r="AN126" i="17"/>
  <c r="Y126" i="17"/>
  <c r="AR126" i="17"/>
  <c r="AC126" i="17"/>
  <c r="AM127" i="17"/>
  <c r="X127" i="17"/>
  <c r="AH128" i="17"/>
  <c r="S128" i="17"/>
  <c r="AP128" i="17"/>
  <c r="AA128" i="17"/>
  <c r="AN129" i="17"/>
  <c r="Y129" i="17"/>
  <c r="AN130" i="17"/>
  <c r="Y130" i="17"/>
  <c r="AR130" i="17"/>
  <c r="AC130" i="17"/>
  <c r="AN131" i="17"/>
  <c r="Y131" i="17"/>
  <c r="AJ132" i="17"/>
  <c r="U132" i="17"/>
  <c r="AJ133" i="17"/>
  <c r="U133" i="17"/>
  <c r="AI134" i="17"/>
  <c r="T134" i="17"/>
  <c r="AQ134" i="17"/>
  <c r="AB134" i="17"/>
  <c r="AL135" i="17"/>
  <c r="W135" i="17"/>
  <c r="AP136" i="17"/>
  <c r="AA136" i="17"/>
  <c r="AH137" i="17"/>
  <c r="S137" i="17"/>
  <c r="AP137" i="17"/>
  <c r="AA137" i="17"/>
  <c r="AL138" i="17"/>
  <c r="W138" i="17"/>
  <c r="AK139" i="17"/>
  <c r="V139" i="17"/>
  <c r="AK140" i="17"/>
  <c r="V140" i="17"/>
  <c r="AS140" i="17"/>
  <c r="AD140" i="17"/>
  <c r="AO141" i="17"/>
  <c r="Z141" i="17"/>
  <c r="AK142" i="17"/>
  <c r="V142" i="17"/>
  <c r="AO142" i="17"/>
  <c r="Z142" i="17"/>
  <c r="AL6" i="17"/>
  <c r="W6" i="17"/>
  <c r="AK7" i="17"/>
  <c r="V7" i="17"/>
  <c r="AK8" i="17"/>
  <c r="V8" i="17"/>
  <c r="AS8" i="17"/>
  <c r="AD8" i="17"/>
  <c r="Z9" i="17"/>
  <c r="AO9" i="17"/>
  <c r="AK10" i="17"/>
  <c r="V10" i="17"/>
  <c r="AS10" i="17"/>
  <c r="AD10" i="17"/>
  <c r="AK11" i="17"/>
  <c r="V11" i="17"/>
  <c r="AS11" i="17"/>
  <c r="AD11" i="17"/>
  <c r="Z12" i="17"/>
  <c r="AO12" i="17"/>
  <c r="AK13" i="17"/>
  <c r="V13" i="17"/>
  <c r="AS13" i="17"/>
  <c r="AD13" i="17"/>
  <c r="S16" i="17"/>
  <c r="AH16" i="17"/>
  <c r="AP16" i="17"/>
  <c r="AA16" i="17"/>
  <c r="AT16" i="17"/>
  <c r="AE16" i="17"/>
  <c r="AL17" i="17"/>
  <c r="W17" i="17"/>
  <c r="AK18" i="17"/>
  <c r="V18" i="17"/>
  <c r="Z19" i="17"/>
  <c r="AO19" i="17"/>
  <c r="AJ20" i="17"/>
  <c r="U20" i="17"/>
  <c r="AR20" i="17"/>
  <c r="AC20" i="17"/>
  <c r="AN21" i="17"/>
  <c r="Y21" i="17"/>
  <c r="AJ22" i="17"/>
  <c r="U22" i="17"/>
  <c r="AN22" i="17"/>
  <c r="Y22" i="17"/>
  <c r="AR22" i="17"/>
  <c r="AC22" i="17"/>
  <c r="AJ23" i="17"/>
  <c r="U23" i="17"/>
  <c r="AN23" i="17"/>
  <c r="Y23" i="17"/>
  <c r="AR23" i="17"/>
  <c r="AC23" i="17"/>
  <c r="AP24" i="17"/>
  <c r="AA24" i="17"/>
  <c r="AK25" i="17"/>
  <c r="V25" i="17"/>
  <c r="T26" i="17"/>
  <c r="AI26" i="17"/>
  <c r="AQ26" i="17"/>
  <c r="AB26" i="17"/>
  <c r="S27" i="17"/>
  <c r="AH27" i="17"/>
  <c r="AP27" i="17"/>
  <c r="AA27" i="17"/>
  <c r="AT27" i="17"/>
  <c r="AE27" i="17"/>
  <c r="AL28" i="17"/>
  <c r="W28" i="17"/>
  <c r="AT28" i="17"/>
  <c r="AE28" i="17"/>
  <c r="AK29" i="17"/>
  <c r="V29" i="17"/>
  <c r="AS29" i="17"/>
  <c r="AD29" i="17"/>
  <c r="AO30" i="17"/>
  <c r="Z30" i="17"/>
  <c r="AM31" i="17"/>
  <c r="X31" i="17"/>
  <c r="AH32" i="17"/>
  <c r="S32" i="17"/>
  <c r="AP32" i="17"/>
  <c r="AA32" i="17"/>
  <c r="AT32" i="17"/>
  <c r="AE32" i="17"/>
  <c r="AH33" i="17"/>
  <c r="S33" i="17"/>
  <c r="AP33" i="17"/>
  <c r="AA33" i="17"/>
  <c r="AH34" i="17"/>
  <c r="S34" i="17"/>
  <c r="AL34" i="17"/>
  <c r="W34" i="17"/>
  <c r="AT34" i="17"/>
  <c r="AE34" i="17"/>
  <c r="AH35" i="17"/>
  <c r="S35" i="17"/>
  <c r="AP35" i="17"/>
  <c r="AA35" i="17"/>
  <c r="AO36" i="17"/>
  <c r="Z36" i="17"/>
  <c r="AS36" i="17"/>
  <c r="AD36" i="17"/>
  <c r="AN37" i="17"/>
  <c r="Y37" i="17"/>
  <c r="AN38" i="17"/>
  <c r="Y38" i="17"/>
  <c r="AJ39" i="17"/>
  <c r="U39" i="17"/>
  <c r="AN39" i="17"/>
  <c r="Y39" i="17"/>
  <c r="AR39" i="17"/>
  <c r="AC39" i="17"/>
  <c r="AJ40" i="17"/>
  <c r="U40" i="17"/>
  <c r="AN40" i="17"/>
  <c r="Y40" i="17"/>
  <c r="AR40" i="17"/>
  <c r="AC40" i="17"/>
  <c r="AM41" i="17"/>
  <c r="X41" i="17"/>
  <c r="AQ42" i="17"/>
  <c r="AB42" i="17"/>
  <c r="AH43" i="17"/>
  <c r="S43" i="17"/>
  <c r="AP43" i="17"/>
  <c r="AA43" i="17"/>
  <c r="AT43" i="17"/>
  <c r="AE43" i="17"/>
  <c r="AO44" i="17"/>
  <c r="Z44" i="17"/>
  <c r="AN45" i="17"/>
  <c r="Y45" i="17"/>
  <c r="AN46" i="17"/>
  <c r="Y46" i="17"/>
  <c r="T47" i="17"/>
  <c r="AI47" i="17"/>
  <c r="AQ47" i="17"/>
  <c r="AB47" i="17"/>
  <c r="AU47" i="17"/>
  <c r="AF47" i="17"/>
  <c r="AL48" i="17"/>
  <c r="W48" i="17"/>
  <c r="AL49" i="17"/>
  <c r="W49" i="17"/>
  <c r="AP49" i="17"/>
  <c r="AA49" i="17"/>
  <c r="AT49" i="17"/>
  <c r="AE49" i="17"/>
  <c r="AP50" i="17"/>
  <c r="AA50" i="17"/>
  <c r="AO51" i="17"/>
  <c r="Z51" i="17"/>
  <c r="AS51" i="17"/>
  <c r="AD51" i="17"/>
  <c r="AO52" i="17"/>
  <c r="Z52" i="17"/>
  <c r="AK53" i="17"/>
  <c r="V53" i="17"/>
  <c r="AS53" i="17"/>
  <c r="AD53" i="17"/>
  <c r="AN54" i="17"/>
  <c r="Y54" i="17"/>
  <c r="AR54" i="17"/>
  <c r="AC54" i="17"/>
  <c r="AM55" i="17"/>
  <c r="X55" i="17"/>
  <c r="AU55" i="17"/>
  <c r="AF55" i="17"/>
  <c r="S56" i="17"/>
  <c r="AH56" i="17"/>
  <c r="AL57" i="17"/>
  <c r="W57" i="17"/>
  <c r="AL58" i="17"/>
  <c r="W58" i="17"/>
  <c r="AT58" i="17"/>
  <c r="AE58" i="17"/>
  <c r="S59" i="17"/>
  <c r="AH59" i="17"/>
  <c r="AP59" i="17"/>
  <c r="AA59" i="17"/>
  <c r="S60" i="17"/>
  <c r="AH60" i="17"/>
  <c r="AP60" i="17"/>
  <c r="AA60" i="17"/>
  <c r="AJ61" i="17"/>
  <c r="U61" i="17"/>
  <c r="AR61" i="17"/>
  <c r="AC61" i="17"/>
  <c r="AJ62" i="17"/>
  <c r="U62" i="17"/>
  <c r="AR62" i="17"/>
  <c r="AC62" i="17"/>
  <c r="AN63" i="17"/>
  <c r="Y63" i="17"/>
  <c r="AR63" i="17"/>
  <c r="AC63" i="17"/>
  <c r="AN64" i="17"/>
  <c r="Y64" i="17"/>
  <c r="AJ65" i="17"/>
  <c r="U65" i="17"/>
  <c r="AN65" i="17"/>
  <c r="Y65" i="17"/>
  <c r="S66" i="17"/>
  <c r="AH66" i="17"/>
  <c r="AL66" i="17"/>
  <c r="W66" i="17"/>
  <c r="AP66" i="17"/>
  <c r="AA66" i="17"/>
  <c r="AT66" i="17"/>
  <c r="AE66" i="17"/>
  <c r="S67" i="17"/>
  <c r="AH67" i="17"/>
  <c r="AL67" i="17"/>
  <c r="W67" i="17"/>
  <c r="AP67" i="17"/>
  <c r="AA67" i="17"/>
  <c r="AT67" i="17"/>
  <c r="AE67" i="17"/>
  <c r="S68" i="17"/>
  <c r="AH68" i="17"/>
  <c r="AL68" i="17"/>
  <c r="W68" i="17"/>
  <c r="AP68" i="17"/>
  <c r="AA68" i="17"/>
  <c r="AT68" i="17"/>
  <c r="AE68" i="17"/>
  <c r="AK69" i="17"/>
  <c r="V69" i="17"/>
  <c r="Z69" i="17"/>
  <c r="AO69" i="17"/>
  <c r="AS69" i="17"/>
  <c r="AD69" i="17"/>
  <c r="AI70" i="17"/>
  <c r="T70" i="17"/>
  <c r="AM70" i="17"/>
  <c r="X70" i="17"/>
  <c r="AQ70" i="17"/>
  <c r="AB70" i="17"/>
  <c r="AU70" i="17"/>
  <c r="AF70" i="17"/>
  <c r="AI71" i="17"/>
  <c r="T71" i="17"/>
  <c r="AM71" i="17"/>
  <c r="X71" i="17"/>
  <c r="AQ71" i="17"/>
  <c r="AB71" i="17"/>
  <c r="AU71" i="17"/>
  <c r="AF71" i="17"/>
  <c r="S72" i="17"/>
  <c r="AH72" i="17"/>
  <c r="AL72" i="17"/>
  <c r="W72" i="17"/>
  <c r="AP72" i="17"/>
  <c r="AA72" i="17"/>
  <c r="AT72" i="17"/>
  <c r="AE72" i="17"/>
  <c r="AK73" i="17"/>
  <c r="V73" i="17"/>
  <c r="Z73" i="17"/>
  <c r="AO73" i="17"/>
  <c r="AS73" i="17"/>
  <c r="AD73" i="17"/>
  <c r="AK74" i="17"/>
  <c r="V74" i="17"/>
  <c r="Z74" i="17"/>
  <c r="AO74" i="17"/>
  <c r="AS74" i="17"/>
  <c r="AD74" i="17"/>
  <c r="AJ100" i="17"/>
  <c r="U100" i="17"/>
  <c r="AN100" i="17"/>
  <c r="Y100" i="17"/>
  <c r="AR100" i="17"/>
  <c r="AC100" i="17"/>
  <c r="T101" i="17"/>
  <c r="AI101" i="17"/>
  <c r="AM101" i="17"/>
  <c r="X101" i="17"/>
  <c r="AQ101" i="17"/>
  <c r="AB101" i="17"/>
  <c r="AU101" i="17"/>
  <c r="AF101" i="17"/>
  <c r="AK102" i="17"/>
  <c r="V102" i="17"/>
  <c r="Z102" i="17"/>
  <c r="AO102" i="17"/>
  <c r="AS102" i="17"/>
  <c r="AD102" i="17"/>
  <c r="AJ103" i="17"/>
  <c r="U103" i="17"/>
  <c r="AN103" i="17"/>
  <c r="Y103" i="17"/>
  <c r="AR103" i="17"/>
  <c r="AC103" i="17"/>
  <c r="AJ104" i="17"/>
  <c r="U104" i="17"/>
  <c r="AN104" i="17"/>
  <c r="Y104" i="17"/>
  <c r="AR104" i="17"/>
  <c r="AC104" i="17"/>
  <c r="AJ105" i="17"/>
  <c r="U105" i="17"/>
  <c r="AN105" i="17"/>
  <c r="Y105" i="17"/>
  <c r="AR105" i="17"/>
  <c r="AC105" i="17"/>
  <c r="T106" i="17"/>
  <c r="AI106" i="17"/>
  <c r="AM106" i="17"/>
  <c r="X106" i="17"/>
  <c r="AQ106" i="17"/>
  <c r="AB106" i="17"/>
  <c r="AU106" i="17"/>
  <c r="AF106" i="17"/>
  <c r="T107" i="17"/>
  <c r="AI107" i="17"/>
  <c r="AM107" i="17"/>
  <c r="X107" i="17"/>
  <c r="AQ107" i="17"/>
  <c r="AB107" i="17"/>
  <c r="AU107" i="17"/>
  <c r="AF107" i="17"/>
  <c r="T108" i="17"/>
  <c r="AI108" i="17"/>
  <c r="X108" i="17"/>
  <c r="AM108" i="17"/>
  <c r="AB108" i="17"/>
  <c r="AQ108" i="17"/>
  <c r="AF108" i="17"/>
  <c r="AU108" i="17"/>
  <c r="AI109" i="17"/>
  <c r="T109" i="17"/>
  <c r="AM109" i="17"/>
  <c r="X109" i="17"/>
  <c r="AQ109" i="17"/>
  <c r="AB109" i="17"/>
  <c r="AU109" i="17"/>
  <c r="AF109" i="17"/>
  <c r="AH110" i="17"/>
  <c r="S110" i="17"/>
  <c r="AL110" i="17"/>
  <c r="W110" i="17"/>
  <c r="AP110" i="17"/>
  <c r="AA110" i="17"/>
  <c r="AT110" i="17"/>
  <c r="AE110" i="17"/>
  <c r="AH111" i="17"/>
  <c r="S111" i="17"/>
  <c r="AL111" i="17"/>
  <c r="W111" i="17"/>
  <c r="AP111" i="17"/>
  <c r="AA111" i="17"/>
  <c r="AT111" i="17"/>
  <c r="AE111" i="17"/>
  <c r="AH112" i="17"/>
  <c r="S112" i="17"/>
  <c r="AL112" i="17"/>
  <c r="W112" i="17"/>
  <c r="AP112" i="17"/>
  <c r="AA112" i="17"/>
  <c r="AT112" i="17"/>
  <c r="AE112" i="17"/>
  <c r="AK113" i="17"/>
  <c r="V113" i="17"/>
  <c r="Z113" i="17"/>
  <c r="AO113" i="17"/>
  <c r="AS113" i="17"/>
  <c r="AD113" i="17"/>
  <c r="AI114" i="17"/>
  <c r="T114" i="17"/>
  <c r="AM114" i="17"/>
  <c r="X114" i="17"/>
  <c r="AQ114" i="17"/>
  <c r="AB114" i="17"/>
  <c r="AU114" i="17"/>
  <c r="AF114" i="17"/>
  <c r="AI115" i="17"/>
  <c r="T115" i="17"/>
  <c r="AM115" i="17"/>
  <c r="X115" i="17"/>
  <c r="AQ115" i="17"/>
  <c r="AB115" i="17"/>
  <c r="AU115" i="17"/>
  <c r="AF115" i="17"/>
  <c r="AI116" i="17"/>
  <c r="T116" i="17"/>
  <c r="AM116" i="17"/>
  <c r="X116" i="17"/>
  <c r="AQ116" i="17"/>
  <c r="AB116" i="17"/>
  <c r="AU116" i="17"/>
  <c r="AF116" i="17"/>
  <c r="AI117" i="17"/>
  <c r="T117" i="17"/>
  <c r="AM117" i="17"/>
  <c r="X117" i="17"/>
  <c r="AQ117" i="17"/>
  <c r="AB117" i="17"/>
  <c r="AU117" i="17"/>
  <c r="AF117" i="17"/>
  <c r="AK118" i="17"/>
  <c r="V118" i="17"/>
  <c r="Z118" i="17"/>
  <c r="AO118" i="17"/>
  <c r="AS118" i="17"/>
  <c r="AD118" i="17"/>
  <c r="AI119" i="17"/>
  <c r="T119" i="17"/>
  <c r="AM119" i="17"/>
  <c r="X119" i="17"/>
  <c r="AQ119" i="17"/>
  <c r="AB119" i="17"/>
  <c r="AU119" i="17"/>
  <c r="AF119" i="17"/>
  <c r="AH120" i="17"/>
  <c r="S120" i="17"/>
  <c r="AL120" i="17"/>
  <c r="W120" i="17"/>
  <c r="AP120" i="17"/>
  <c r="AA120" i="17"/>
  <c r="AT120" i="17"/>
  <c r="AE120" i="17"/>
  <c r="AI121" i="17"/>
  <c r="T121" i="17"/>
  <c r="AM121" i="17"/>
  <c r="X121" i="17"/>
  <c r="AQ121" i="17"/>
  <c r="AB121" i="17"/>
  <c r="AU121" i="17"/>
  <c r="AF121" i="17"/>
  <c r="AI122" i="17"/>
  <c r="T122" i="17"/>
  <c r="AM122" i="17"/>
  <c r="X122" i="17"/>
  <c r="AQ122" i="17"/>
  <c r="AB122" i="17"/>
  <c r="AU122" i="17"/>
  <c r="AF122" i="17"/>
  <c r="AK123" i="17"/>
  <c r="V123" i="17"/>
  <c r="Z123" i="17"/>
  <c r="AO123" i="17"/>
  <c r="AS123" i="17"/>
  <c r="AD123" i="17"/>
  <c r="AK124" i="17"/>
  <c r="V124" i="17"/>
  <c r="Z124" i="17"/>
  <c r="AO124" i="17"/>
  <c r="AS124" i="17"/>
  <c r="AD124" i="17"/>
  <c r="AI125" i="17"/>
  <c r="T125" i="17"/>
  <c r="AM125" i="17"/>
  <c r="X125" i="17"/>
  <c r="AQ125" i="17"/>
  <c r="AB125" i="17"/>
  <c r="AU125" i="17"/>
  <c r="AF125" i="17"/>
  <c r="AH126" i="17"/>
  <c r="S126" i="17"/>
  <c r="AL126" i="17"/>
  <c r="W126" i="17"/>
  <c r="AP126" i="17"/>
  <c r="AA126" i="17"/>
  <c r="AT126" i="17"/>
  <c r="AE126" i="17"/>
  <c r="AK127" i="17"/>
  <c r="V127" i="17"/>
  <c r="Z127" i="17"/>
  <c r="AO127" i="17"/>
  <c r="AS127" i="17"/>
  <c r="AD127" i="17"/>
  <c r="AJ128" i="17"/>
  <c r="U128" i="17"/>
  <c r="AN128" i="17"/>
  <c r="Y128" i="17"/>
  <c r="AR128" i="17"/>
  <c r="AC128" i="17"/>
  <c r="AH129" i="17"/>
  <c r="S129" i="17"/>
  <c r="AL129" i="17"/>
  <c r="W129" i="17"/>
  <c r="AP129" i="17"/>
  <c r="AA129" i="17"/>
  <c r="AT129" i="17"/>
  <c r="AE129" i="17"/>
  <c r="AH130" i="17"/>
  <c r="S130" i="17"/>
  <c r="AL130" i="17"/>
  <c r="W130" i="17"/>
  <c r="AP130" i="17"/>
  <c r="AA130" i="17"/>
  <c r="AT130" i="17"/>
  <c r="AE130" i="17"/>
  <c r="AH131" i="17"/>
  <c r="S131" i="17"/>
  <c r="AL131" i="17"/>
  <c r="W131" i="17"/>
  <c r="AP131" i="17"/>
  <c r="AA131" i="17"/>
  <c r="AT131" i="17"/>
  <c r="AE131" i="17"/>
  <c r="AH132" i="17"/>
  <c r="S132" i="17"/>
  <c r="AL132" i="17"/>
  <c r="W132" i="17"/>
  <c r="AP132" i="17"/>
  <c r="AA132" i="17"/>
  <c r="AT132" i="17"/>
  <c r="AE132" i="17"/>
  <c r="AH133" i="17"/>
  <c r="S133" i="17"/>
  <c r="AL133" i="17"/>
  <c r="W133" i="17"/>
  <c r="AP133" i="17"/>
  <c r="AA133" i="17"/>
  <c r="AT133" i="17"/>
  <c r="AE133" i="17"/>
  <c r="AK134" i="17"/>
  <c r="V134" i="17"/>
  <c r="Z134" i="17"/>
  <c r="AO134" i="17"/>
  <c r="AS134" i="17"/>
  <c r="AD134" i="17"/>
  <c r="AJ135" i="17"/>
  <c r="U135" i="17"/>
  <c r="AN135" i="17"/>
  <c r="Y135" i="17"/>
  <c r="AR135" i="17"/>
  <c r="AC135" i="17"/>
  <c r="AJ136" i="17"/>
  <c r="U136" i="17"/>
  <c r="AN136" i="17"/>
  <c r="Y136" i="17"/>
  <c r="AR136" i="17"/>
  <c r="AC136" i="17"/>
  <c r="AJ137" i="17"/>
  <c r="U137" i="17"/>
  <c r="AN137" i="17"/>
  <c r="Y137" i="17"/>
  <c r="AR137" i="17"/>
  <c r="AC137" i="17"/>
  <c r="AJ138" i="17"/>
  <c r="U138" i="17"/>
  <c r="AN138" i="17"/>
  <c r="Y138" i="17"/>
  <c r="AR138" i="17"/>
  <c r="AC138" i="17"/>
  <c r="AI139" i="17"/>
  <c r="T139" i="17"/>
  <c r="AM139" i="17"/>
  <c r="X139" i="17"/>
  <c r="AQ139" i="17"/>
  <c r="AB139" i="17"/>
  <c r="AU139" i="17"/>
  <c r="AF139" i="17"/>
  <c r="T140" i="17"/>
  <c r="AI140" i="17"/>
  <c r="AM140" i="17"/>
  <c r="X140" i="17"/>
  <c r="AQ140" i="17"/>
  <c r="AB140" i="17"/>
  <c r="AU140" i="17"/>
  <c r="AF140" i="17"/>
  <c r="T141" i="17"/>
  <c r="AI141" i="17"/>
  <c r="AM141" i="17"/>
  <c r="X141" i="17"/>
  <c r="AQ141" i="17"/>
  <c r="AB141" i="17"/>
  <c r="AU141" i="17"/>
  <c r="AF141" i="17"/>
  <c r="T142" i="17"/>
  <c r="AI142" i="17"/>
  <c r="AM142" i="17"/>
  <c r="X142" i="17"/>
  <c r="AQ142" i="17"/>
  <c r="AB142" i="17"/>
  <c r="AU142" i="17"/>
  <c r="AF142" i="17"/>
  <c r="T143" i="17"/>
  <c r="AI143" i="17"/>
  <c r="AM143" i="17"/>
  <c r="X143" i="17"/>
  <c r="AQ143" i="17"/>
  <c r="AB143" i="17"/>
  <c r="AU143" i="17"/>
  <c r="AF143" i="17"/>
  <c r="T144" i="17"/>
  <c r="AI144" i="17"/>
  <c r="AM144" i="17"/>
  <c r="X144" i="17"/>
  <c r="AQ144" i="17"/>
  <c r="AB144" i="17"/>
  <c r="AU144" i="17"/>
  <c r="AF144" i="17"/>
  <c r="T145" i="17"/>
  <c r="AI145" i="17"/>
  <c r="AM145" i="17"/>
  <c r="X145" i="17"/>
  <c r="AQ145" i="17"/>
  <c r="AB145" i="17"/>
  <c r="AU145" i="17"/>
  <c r="AF145" i="17"/>
  <c r="AI146" i="17"/>
  <c r="T146" i="17"/>
  <c r="AM146" i="17"/>
  <c r="X146" i="17"/>
  <c r="AQ146" i="17"/>
  <c r="AB146" i="17"/>
  <c r="AU146" i="17"/>
  <c r="AF146" i="17"/>
  <c r="S147" i="17"/>
  <c r="AH147" i="17"/>
  <c r="AL147" i="17"/>
  <c r="W147" i="17"/>
  <c r="AP147" i="17"/>
  <c r="AA147" i="17"/>
  <c r="AT147" i="17"/>
  <c r="AE147" i="17"/>
  <c r="S148" i="17"/>
  <c r="AH148" i="17"/>
  <c r="AL148" i="17"/>
  <c r="W148" i="17"/>
  <c r="AP148" i="17"/>
  <c r="AA148" i="17"/>
  <c r="AT148" i="17"/>
  <c r="AE148" i="17"/>
  <c r="S149" i="17"/>
  <c r="AH149" i="17"/>
  <c r="AL149" i="17"/>
  <c r="W149" i="17"/>
  <c r="AP149" i="17"/>
  <c r="AA149" i="17"/>
  <c r="AT149" i="17"/>
  <c r="AE149" i="17"/>
  <c r="AJ150" i="17"/>
  <c r="U150" i="17"/>
  <c r="AN150" i="17"/>
  <c r="Y150" i="17"/>
  <c r="AR150" i="17"/>
  <c r="AC150" i="17"/>
  <c r="AJ151" i="17"/>
  <c r="U151" i="17"/>
  <c r="AN151" i="17"/>
  <c r="Y151" i="17"/>
  <c r="AR151" i="17"/>
  <c r="AC151" i="17"/>
  <c r="AI152" i="17"/>
  <c r="T152" i="17"/>
  <c r="AM152" i="17"/>
  <c r="X152" i="17"/>
  <c r="AQ152" i="17"/>
  <c r="AB152" i="17"/>
  <c r="AU152" i="17"/>
  <c r="AF152" i="17"/>
  <c r="T153" i="17"/>
  <c r="AI153" i="17"/>
  <c r="AM153" i="17"/>
  <c r="X153" i="17"/>
  <c r="AQ153" i="17"/>
  <c r="AB153" i="17"/>
  <c r="AU153" i="17"/>
  <c r="AF153" i="17"/>
  <c r="AI154" i="17"/>
  <c r="T154" i="17"/>
  <c r="AM154" i="17"/>
  <c r="X154" i="17"/>
  <c r="AQ154" i="17"/>
  <c r="AB154" i="17"/>
  <c r="AU154" i="17"/>
  <c r="AF154" i="17"/>
  <c r="S155" i="17"/>
  <c r="AH155" i="17"/>
  <c r="AL155" i="17"/>
  <c r="W155" i="17"/>
  <c r="AP155" i="17"/>
  <c r="AA155" i="17"/>
  <c r="AT155" i="17"/>
  <c r="AE155" i="17"/>
  <c r="S156" i="17"/>
  <c r="AH156" i="17"/>
  <c r="AL156" i="17"/>
  <c r="W156" i="17"/>
  <c r="AP156" i="17"/>
  <c r="AA156" i="17"/>
  <c r="AT156" i="17"/>
  <c r="AE156" i="17"/>
  <c r="S157" i="17"/>
  <c r="AL157" i="17"/>
  <c r="W157" i="17"/>
  <c r="AP157" i="17"/>
  <c r="AA157" i="17"/>
  <c r="AT157" i="17"/>
  <c r="AE157" i="17"/>
  <c r="AI7" i="17"/>
  <c r="T7" i="17"/>
  <c r="AQ7" i="17"/>
  <c r="AB7" i="17"/>
  <c r="AU7" i="17"/>
  <c r="AF7" i="17"/>
  <c r="AI8" i="17"/>
  <c r="T8" i="17"/>
  <c r="AM9" i="17"/>
  <c r="X9" i="17"/>
  <c r="AU9" i="17"/>
  <c r="AF9" i="17"/>
  <c r="T10" i="17"/>
  <c r="AI10" i="17"/>
  <c r="AQ10" i="17"/>
  <c r="AB10" i="17"/>
  <c r="AU10" i="17"/>
  <c r="AF10" i="17"/>
  <c r="AI11" i="17"/>
  <c r="T11" i="17"/>
  <c r="AQ11" i="17"/>
  <c r="AB11" i="17"/>
  <c r="AM12" i="17"/>
  <c r="X12" i="17"/>
  <c r="AU12" i="17"/>
  <c r="AF12" i="17"/>
  <c r="AI13" i="17"/>
  <c r="T13" i="17"/>
  <c r="AQ13" i="17"/>
  <c r="AB13" i="17"/>
  <c r="AL14" i="17"/>
  <c r="W14" i="17"/>
  <c r="AL15" i="17"/>
  <c r="W15" i="17"/>
  <c r="AT15" i="17"/>
  <c r="AE15" i="17"/>
  <c r="AJ16" i="17"/>
  <c r="U16" i="17"/>
  <c r="AR16" i="17"/>
  <c r="AC16" i="17"/>
  <c r="AN17" i="17"/>
  <c r="Y17" i="17"/>
  <c r="T18" i="17"/>
  <c r="AI18" i="17"/>
  <c r="AQ18" i="17"/>
  <c r="AB18" i="17"/>
  <c r="AU18" i="17"/>
  <c r="AF18" i="17"/>
  <c r="AM19" i="17"/>
  <c r="X19" i="17"/>
  <c r="AU19" i="17"/>
  <c r="AF19" i="17"/>
  <c r="AP20" i="17"/>
  <c r="AA20" i="17"/>
  <c r="AL21" i="17"/>
  <c r="W21" i="17"/>
  <c r="AP22" i="17"/>
  <c r="AA22" i="17"/>
  <c r="AL23" i="17"/>
  <c r="W23" i="17"/>
  <c r="AT23" i="17"/>
  <c r="AE23" i="17"/>
  <c r="AJ24" i="17"/>
  <c r="U24" i="17"/>
  <c r="AI25" i="17"/>
  <c r="T25" i="17"/>
  <c r="AQ25" i="17"/>
  <c r="AB25" i="17"/>
  <c r="AS26" i="17"/>
  <c r="AD26" i="17"/>
  <c r="AJ27" i="17"/>
  <c r="U27" i="17"/>
  <c r="AR27" i="17"/>
  <c r="AC27" i="17"/>
  <c r="AM29" i="17"/>
  <c r="X29" i="17"/>
  <c r="AU29" i="17"/>
  <c r="AF29" i="17"/>
  <c r="T30" i="17"/>
  <c r="AI30" i="17"/>
  <c r="AQ30" i="17"/>
  <c r="AB30" i="17"/>
  <c r="AO31" i="17"/>
  <c r="Z31" i="17"/>
  <c r="AN32" i="17"/>
  <c r="Y32" i="17"/>
  <c r="AJ33" i="17"/>
  <c r="U33" i="17"/>
  <c r="AJ34" i="17"/>
  <c r="U34" i="17"/>
  <c r="AR34" i="17"/>
  <c r="AC34" i="17"/>
  <c r="AJ35" i="17"/>
  <c r="U35" i="17"/>
  <c r="AN35" i="17"/>
  <c r="Y35" i="17"/>
  <c r="AR35" i="17"/>
  <c r="AC35" i="17"/>
  <c r="AM36" i="17"/>
  <c r="X36" i="17"/>
  <c r="AU36" i="17"/>
  <c r="AF36" i="17"/>
  <c r="AL37" i="17"/>
  <c r="W37" i="17"/>
  <c r="AL38" i="17"/>
  <c r="W38" i="17"/>
  <c r="AT38" i="17"/>
  <c r="AE38" i="17"/>
  <c r="AL39" i="17"/>
  <c r="W39" i="17"/>
  <c r="AT39" i="17"/>
  <c r="AE39" i="17"/>
  <c r="AL40" i="17"/>
  <c r="W40" i="17"/>
  <c r="AT40" i="17"/>
  <c r="AE40" i="17"/>
  <c r="AO41" i="17"/>
  <c r="Z41" i="17"/>
  <c r="AK42" i="17"/>
  <c r="V42" i="17"/>
  <c r="AM44" i="17"/>
  <c r="X44" i="17"/>
  <c r="AL45" i="17"/>
  <c r="W45" i="17"/>
  <c r="AL46" i="17"/>
  <c r="W46" i="17"/>
  <c r="AT46" i="17"/>
  <c r="AE46" i="17"/>
  <c r="AK47" i="17"/>
  <c r="V47" i="17"/>
  <c r="AS47" i="17"/>
  <c r="AD47" i="17"/>
  <c r="AJ48" i="17"/>
  <c r="U48" i="17"/>
  <c r="AJ49" i="17"/>
  <c r="U49" i="17"/>
  <c r="AR49" i="17"/>
  <c r="AC49" i="17"/>
  <c r="T51" i="17"/>
  <c r="AI51" i="17"/>
  <c r="AQ51" i="17"/>
  <c r="AB51" i="17"/>
  <c r="AM52" i="17"/>
  <c r="X52" i="17"/>
  <c r="AM53" i="17"/>
  <c r="X53" i="17"/>
  <c r="AU53" i="17"/>
  <c r="AF53" i="17"/>
  <c r="AL54" i="17"/>
  <c r="W54" i="17"/>
  <c r="AT54" i="17"/>
  <c r="AE54" i="17"/>
  <c r="Z55" i="17"/>
  <c r="AO55" i="17"/>
  <c r="AN56" i="17"/>
  <c r="Y56" i="17"/>
  <c r="AN57" i="17"/>
  <c r="Y57" i="17"/>
  <c r="AJ58" i="17"/>
  <c r="U58" i="17"/>
  <c r="AR58" i="17"/>
  <c r="AC58" i="17"/>
  <c r="AJ59" i="17"/>
  <c r="U59" i="17"/>
  <c r="AR59" i="17"/>
  <c r="AC59" i="17"/>
  <c r="AN60" i="17"/>
  <c r="Y60" i="17"/>
  <c r="S61" i="17"/>
  <c r="AH61" i="17"/>
  <c r="AP61" i="17"/>
  <c r="AA61" i="17"/>
  <c r="AT61" i="17"/>
  <c r="AE61" i="17"/>
  <c r="S62" i="17"/>
  <c r="AH62" i="17"/>
  <c r="AL62" i="17"/>
  <c r="W62" i="17"/>
  <c r="AT62" i="17"/>
  <c r="AE62" i="17"/>
  <c r="S63" i="17"/>
  <c r="AH63" i="17"/>
  <c r="AP63" i="17"/>
  <c r="AA63" i="17"/>
  <c r="AL64" i="17"/>
  <c r="W64" i="17"/>
  <c r="AL65" i="17"/>
  <c r="W65" i="17"/>
  <c r="AT65" i="17"/>
  <c r="AE65" i="17"/>
  <c r="AJ66" i="17"/>
  <c r="U66" i="17"/>
  <c r="AR66" i="17"/>
  <c r="AC66" i="17"/>
  <c r="AJ67" i="17"/>
  <c r="U67" i="17"/>
  <c r="AR67" i="17"/>
  <c r="AC67" i="17"/>
  <c r="AN68" i="17"/>
  <c r="Y68" i="17"/>
  <c r="AI69" i="17"/>
  <c r="T69" i="17"/>
  <c r="AQ69" i="17"/>
  <c r="AB69" i="17"/>
  <c r="AK70" i="17"/>
  <c r="V70" i="17"/>
  <c r="AS70" i="17"/>
  <c r="AD70" i="17"/>
  <c r="AK71" i="17"/>
  <c r="V71" i="17"/>
  <c r="AS71" i="17"/>
  <c r="AD71" i="17"/>
  <c r="AJ72" i="17"/>
  <c r="U72" i="17"/>
  <c r="AR72" i="17"/>
  <c r="AC72" i="17"/>
  <c r="AQ73" i="17"/>
  <c r="AB73" i="17"/>
  <c r="AM74" i="17"/>
  <c r="X74" i="17"/>
  <c r="AL75" i="17"/>
  <c r="W75" i="17"/>
  <c r="AT75" i="17"/>
  <c r="AE75" i="17"/>
  <c r="AL76" i="17"/>
  <c r="W76" i="17"/>
  <c r="AT76" i="17"/>
  <c r="AE76" i="17"/>
  <c r="S77" i="17"/>
  <c r="AH77" i="17"/>
  <c r="AP77" i="17"/>
  <c r="AA77" i="17"/>
  <c r="AJ78" i="17"/>
  <c r="U78" i="17"/>
  <c r="AR78" i="17"/>
  <c r="AC78" i="17"/>
  <c r="AI79" i="17"/>
  <c r="T79" i="17"/>
  <c r="AQ79" i="17"/>
  <c r="AB79" i="17"/>
  <c r="AU79" i="17"/>
  <c r="AF79" i="17"/>
  <c r="S80" i="17"/>
  <c r="AH80" i="17"/>
  <c r="AP80" i="17"/>
  <c r="AA80" i="17"/>
  <c r="AN81" i="17"/>
  <c r="Y81" i="17"/>
  <c r="S83" i="17"/>
  <c r="AH83" i="17"/>
  <c r="AP83" i="17"/>
  <c r="AA83" i="17"/>
  <c r="AK84" i="17"/>
  <c r="V84" i="17"/>
  <c r="AS84" i="17"/>
  <c r="AD84" i="17"/>
  <c r="Z85" i="17"/>
  <c r="AO85" i="17"/>
  <c r="AN86" i="17"/>
  <c r="Y86" i="17"/>
  <c r="S87" i="17"/>
  <c r="AH87" i="17"/>
  <c r="AL87" i="17"/>
  <c r="W87" i="17"/>
  <c r="AT87" i="17"/>
  <c r="AE87" i="17"/>
  <c r="AL88" i="17"/>
  <c r="W88" i="17"/>
  <c r="AL89" i="17"/>
  <c r="W89" i="17"/>
  <c r="AL90" i="17"/>
  <c r="W90" i="17"/>
  <c r="AT90" i="17"/>
  <c r="AE90" i="17"/>
  <c r="T92" i="17"/>
  <c r="AI92" i="17"/>
  <c r="AQ92" i="17"/>
  <c r="AB92" i="17"/>
  <c r="AM93" i="17"/>
  <c r="X93" i="17"/>
  <c r="AU93" i="17"/>
  <c r="AF93" i="17"/>
  <c r="AM94" i="17"/>
  <c r="X94" i="17"/>
  <c r="AU94" i="17"/>
  <c r="AF94" i="17"/>
  <c r="AO95" i="17"/>
  <c r="Z95" i="17"/>
  <c r="AM97" i="17"/>
  <c r="X97" i="17"/>
  <c r="T98" i="17"/>
  <c r="AI98" i="17"/>
  <c r="AQ98" i="17"/>
  <c r="AB98" i="17"/>
  <c r="AO101" i="17"/>
  <c r="Z101" i="17"/>
  <c r="AS108" i="17"/>
  <c r="AD108" i="17"/>
  <c r="AO109" i="17"/>
  <c r="Z109" i="17"/>
  <c r="AJ110" i="17"/>
  <c r="U110" i="17"/>
  <c r="AN111" i="17"/>
  <c r="Y111" i="17"/>
  <c r="AR111" i="17"/>
  <c r="AC111" i="17"/>
  <c r="AN112" i="17"/>
  <c r="Y112" i="17"/>
  <c r="AQ113" i="17"/>
  <c r="AB113" i="17"/>
  <c r="AK114" i="17"/>
  <c r="V114" i="17"/>
  <c r="AK115" i="17"/>
  <c r="V115" i="17"/>
  <c r="AS115" i="17"/>
  <c r="AD115" i="17"/>
  <c r="Z116" i="17"/>
  <c r="AO116" i="17"/>
  <c r="Z117" i="17"/>
  <c r="AO117" i="17"/>
  <c r="AI118" i="17"/>
  <c r="T118" i="17"/>
  <c r="AM118" i="17"/>
  <c r="X118" i="17"/>
  <c r="AU118" i="17"/>
  <c r="AF118" i="17"/>
  <c r="AK119" i="17"/>
  <c r="V119" i="17"/>
  <c r="AS119" i="17"/>
  <c r="AD119" i="17"/>
  <c r="AN120" i="17"/>
  <c r="Y120" i="17"/>
  <c r="Z121" i="17"/>
  <c r="AO121" i="17"/>
  <c r="AS121" i="17"/>
  <c r="AD121" i="17"/>
  <c r="AK122" i="17"/>
  <c r="V122" i="17"/>
  <c r="AS122" i="17"/>
  <c r="AD122" i="17"/>
  <c r="AM123" i="17"/>
  <c r="X123" i="17"/>
  <c r="AU123" i="17"/>
  <c r="AF123" i="17"/>
  <c r="AI124" i="17"/>
  <c r="T124" i="17"/>
  <c r="AQ124" i="17"/>
  <c r="AB124" i="17"/>
  <c r="AU124" i="17"/>
  <c r="AF124" i="17"/>
  <c r="Z125" i="17"/>
  <c r="AO125" i="17"/>
  <c r="AJ126" i="17"/>
  <c r="U126" i="17"/>
  <c r="AI127" i="17"/>
  <c r="T127" i="17"/>
  <c r="AQ127" i="17"/>
  <c r="AB127" i="17"/>
  <c r="AU127" i="17"/>
  <c r="AF127" i="17"/>
  <c r="AL128" i="17"/>
  <c r="W128" i="17"/>
  <c r="AT128" i="17"/>
  <c r="AE128" i="17"/>
  <c r="AJ129" i="17"/>
  <c r="U129" i="17"/>
  <c r="AR129" i="17"/>
  <c r="AC129" i="17"/>
  <c r="AJ130" i="17"/>
  <c r="U130" i="17"/>
  <c r="AJ131" i="17"/>
  <c r="U131" i="17"/>
  <c r="AR131" i="17"/>
  <c r="AC131" i="17"/>
  <c r="AN132" i="17"/>
  <c r="Y132" i="17"/>
  <c r="AR132" i="17"/>
  <c r="AC132" i="17"/>
  <c r="AN133" i="17"/>
  <c r="Y133" i="17"/>
  <c r="AR133" i="17"/>
  <c r="AC133" i="17"/>
  <c r="AM134" i="17"/>
  <c r="X134" i="17"/>
  <c r="AU134" i="17"/>
  <c r="AF134" i="17"/>
  <c r="AH135" i="17"/>
  <c r="S135" i="17"/>
  <c r="AP135" i="17"/>
  <c r="AA135" i="17"/>
  <c r="AT135" i="17"/>
  <c r="AE135" i="17"/>
  <c r="AH136" i="17"/>
  <c r="S136" i="17"/>
  <c r="AL136" i="17"/>
  <c r="W136" i="17"/>
  <c r="AT136" i="17"/>
  <c r="AE136" i="17"/>
  <c r="AL137" i="17"/>
  <c r="W137" i="17"/>
  <c r="AT137" i="17"/>
  <c r="AE137" i="17"/>
  <c r="AH138" i="17"/>
  <c r="S138" i="17"/>
  <c r="AP138" i="17"/>
  <c r="AA138" i="17"/>
  <c r="AT138" i="17"/>
  <c r="AE138" i="17"/>
  <c r="Z139" i="17"/>
  <c r="AO139" i="17"/>
  <c r="AS139" i="17"/>
  <c r="AD139" i="17"/>
  <c r="AO140" i="17"/>
  <c r="Z140" i="17"/>
  <c r="AK141" i="17"/>
  <c r="V141" i="17"/>
  <c r="AS141" i="17"/>
  <c r="AD141" i="17"/>
  <c r="AS142" i="17"/>
  <c r="AD142" i="17"/>
  <c r="AH6" i="17"/>
  <c r="S6" i="17"/>
  <c r="AP6" i="17"/>
  <c r="AA6" i="17"/>
  <c r="AT6" i="17"/>
  <c r="AE6" i="17"/>
  <c r="AO7" i="17"/>
  <c r="Z7" i="17"/>
  <c r="AS7" i="17"/>
  <c r="AD7" i="17"/>
  <c r="Z8" i="17"/>
  <c r="AO8" i="17"/>
  <c r="AK9" i="17"/>
  <c r="V9" i="17"/>
  <c r="AS9" i="17"/>
  <c r="AD9" i="17"/>
  <c r="Z10" i="17"/>
  <c r="AO10" i="17"/>
  <c r="Z11" i="17"/>
  <c r="AO11" i="17"/>
  <c r="AK12" i="17"/>
  <c r="V12" i="17"/>
  <c r="AS12" i="17"/>
  <c r="AD12" i="17"/>
  <c r="Z13" i="17"/>
  <c r="AO13" i="17"/>
  <c r="AJ14" i="17"/>
  <c r="U14" i="17"/>
  <c r="AN14" i="17"/>
  <c r="Y14" i="17"/>
  <c r="AR14" i="17"/>
  <c r="AC14" i="17"/>
  <c r="AJ15" i="17"/>
  <c r="U15" i="17"/>
  <c r="AN15" i="17"/>
  <c r="Y15" i="17"/>
  <c r="AR15" i="17"/>
  <c r="AC15" i="17"/>
  <c r="AL16" i="17"/>
  <c r="W16" i="17"/>
  <c r="S17" i="17"/>
  <c r="AH17" i="17"/>
  <c r="AP17" i="17"/>
  <c r="AA17" i="17"/>
  <c r="AT17" i="17"/>
  <c r="AE17" i="17"/>
  <c r="Z18" i="17"/>
  <c r="AO18" i="17"/>
  <c r="AS18" i="17"/>
  <c r="AD18" i="17"/>
  <c r="AK19" i="17"/>
  <c r="V19" i="17"/>
  <c r="AS19" i="17"/>
  <c r="AD19" i="17"/>
  <c r="AN20" i="17"/>
  <c r="Y20" i="17"/>
  <c r="AJ21" i="17"/>
  <c r="U21" i="17"/>
  <c r="AR21" i="17"/>
  <c r="AC21" i="17"/>
  <c r="S24" i="17"/>
  <c r="AH24" i="17"/>
  <c r="AL24" i="17"/>
  <c r="W24" i="17"/>
  <c r="AT24" i="17"/>
  <c r="AE24" i="17"/>
  <c r="Z25" i="17"/>
  <c r="AO25" i="17"/>
  <c r="AS25" i="17"/>
  <c r="AD25" i="17"/>
  <c r="AM26" i="17"/>
  <c r="X26" i="17"/>
  <c r="AU26" i="17"/>
  <c r="AF26" i="17"/>
  <c r="AL27" i="17"/>
  <c r="W27" i="17"/>
  <c r="S28" i="17"/>
  <c r="AH28" i="17"/>
  <c r="AP28" i="17"/>
  <c r="AA28" i="17"/>
  <c r="Z29" i="17"/>
  <c r="AO29" i="17"/>
  <c r="AK30" i="17"/>
  <c r="V30" i="17"/>
  <c r="AS30" i="17"/>
  <c r="AD30" i="17"/>
  <c r="T31" i="17"/>
  <c r="AI31" i="17"/>
  <c r="AQ31" i="17"/>
  <c r="AB31" i="17"/>
  <c r="AU31" i="17"/>
  <c r="AF31" i="17"/>
  <c r="AL32" i="17"/>
  <c r="W32" i="17"/>
  <c r="AL33" i="17"/>
  <c r="W33" i="17"/>
  <c r="AT33" i="17"/>
  <c r="AE33" i="17"/>
  <c r="AP34" i="17"/>
  <c r="AA34" i="17"/>
  <c r="AL35" i="17"/>
  <c r="W35" i="17"/>
  <c r="AT35" i="17"/>
  <c r="AE35" i="17"/>
  <c r="AK36" i="17"/>
  <c r="V36" i="17"/>
  <c r="AJ37" i="17"/>
  <c r="U37" i="17"/>
  <c r="AR37" i="17"/>
  <c r="AC37" i="17"/>
  <c r="AJ38" i="17"/>
  <c r="U38" i="17"/>
  <c r="AR38" i="17"/>
  <c r="AC38" i="17"/>
  <c r="T41" i="17"/>
  <c r="AI41" i="17"/>
  <c r="AQ41" i="17"/>
  <c r="AB41" i="17"/>
  <c r="AU41" i="17"/>
  <c r="AF41" i="17"/>
  <c r="T42" i="17"/>
  <c r="AI42" i="17"/>
  <c r="AM42" i="17"/>
  <c r="X42" i="17"/>
  <c r="AU42" i="17"/>
  <c r="AF42" i="17"/>
  <c r="AL43" i="17"/>
  <c r="W43" i="17"/>
  <c r="AK44" i="17"/>
  <c r="V44" i="17"/>
  <c r="AS44" i="17"/>
  <c r="AD44" i="17"/>
  <c r="AJ45" i="17"/>
  <c r="U45" i="17"/>
  <c r="AR45" i="17"/>
  <c r="AC45" i="17"/>
  <c r="AJ46" i="17"/>
  <c r="U46" i="17"/>
  <c r="AR46" i="17"/>
  <c r="AC46" i="17"/>
  <c r="AM47" i="17"/>
  <c r="X47" i="17"/>
  <c r="AH48" i="17"/>
  <c r="S48" i="17"/>
  <c r="AP48" i="17"/>
  <c r="AA48" i="17"/>
  <c r="AT48" i="17"/>
  <c r="AE48" i="17"/>
  <c r="AH49" i="17"/>
  <c r="S49" i="17"/>
  <c r="AH50" i="17"/>
  <c r="S50" i="17"/>
  <c r="AL50" i="17"/>
  <c r="W50" i="17"/>
  <c r="AT50" i="17"/>
  <c r="AE50" i="17"/>
  <c r="AK51" i="17"/>
  <c r="V51" i="17"/>
  <c r="AK52" i="17"/>
  <c r="V52" i="17"/>
  <c r="AS52" i="17"/>
  <c r="AD52" i="17"/>
  <c r="AO53" i="17"/>
  <c r="Z53" i="17"/>
  <c r="AJ54" i="17"/>
  <c r="U54" i="17"/>
  <c r="AI55" i="17"/>
  <c r="T55" i="17"/>
  <c r="AQ55" i="17"/>
  <c r="AB55" i="17"/>
  <c r="AL56" i="17"/>
  <c r="W56" i="17"/>
  <c r="AP56" i="17"/>
  <c r="AA56" i="17"/>
  <c r="AT56" i="17"/>
  <c r="AE56" i="17"/>
  <c r="S57" i="17"/>
  <c r="AH57" i="17"/>
  <c r="AP57" i="17"/>
  <c r="AA57" i="17"/>
  <c r="AT57" i="17"/>
  <c r="AE57" i="17"/>
  <c r="S58" i="17"/>
  <c r="AH58" i="17"/>
  <c r="AP58" i="17"/>
  <c r="AA58" i="17"/>
  <c r="AL59" i="17"/>
  <c r="W59" i="17"/>
  <c r="AT59" i="17"/>
  <c r="AE59" i="17"/>
  <c r="AL60" i="17"/>
  <c r="W60" i="17"/>
  <c r="AT60" i="17"/>
  <c r="AE60" i="17"/>
  <c r="AN61" i="17"/>
  <c r="Y61" i="17"/>
  <c r="AN62" i="17"/>
  <c r="Y62" i="17"/>
  <c r="AJ63" i="17"/>
  <c r="U63" i="17"/>
  <c r="AJ64" i="17"/>
  <c r="U64" i="17"/>
  <c r="AR64" i="17"/>
  <c r="AC64" i="17"/>
  <c r="AR65" i="17"/>
  <c r="AC65" i="17"/>
  <c r="AJ75" i="17"/>
  <c r="U75" i="17"/>
  <c r="AN75" i="17"/>
  <c r="Y75" i="17"/>
  <c r="AR75" i="17"/>
  <c r="AC75" i="17"/>
  <c r="AJ76" i="17"/>
  <c r="U76" i="17"/>
  <c r="AN76" i="17"/>
  <c r="Y76" i="17"/>
  <c r="AR76" i="17"/>
  <c r="AC76" i="17"/>
  <c r="AJ77" i="17"/>
  <c r="U77" i="17"/>
  <c r="AN77" i="17"/>
  <c r="Y77" i="17"/>
  <c r="AR77" i="17"/>
  <c r="AC77" i="17"/>
  <c r="S78" i="17"/>
  <c r="AH78" i="17"/>
  <c r="AL78" i="17"/>
  <c r="W78" i="17"/>
  <c r="AP78" i="17"/>
  <c r="AA78" i="17"/>
  <c r="AT78" i="17"/>
  <c r="AE78" i="17"/>
  <c r="AK79" i="17"/>
  <c r="V79" i="17"/>
  <c r="Z79" i="17"/>
  <c r="AO79" i="17"/>
  <c r="AS79" i="17"/>
  <c r="AD79" i="17"/>
  <c r="AJ80" i="17"/>
  <c r="U80" i="17"/>
  <c r="AN80" i="17"/>
  <c r="Y80" i="17"/>
  <c r="AR80" i="17"/>
  <c r="AC80" i="17"/>
  <c r="S81" i="17"/>
  <c r="AH81" i="17"/>
  <c r="AL81" i="17"/>
  <c r="W81" i="17"/>
  <c r="AP81" i="17"/>
  <c r="AA81" i="17"/>
  <c r="AT81" i="17"/>
  <c r="AE81" i="17"/>
  <c r="S82" i="17"/>
  <c r="AH82" i="17"/>
  <c r="AL82" i="17"/>
  <c r="W82" i="17"/>
  <c r="AP82" i="17"/>
  <c r="AA82" i="17"/>
  <c r="AT82" i="17"/>
  <c r="AE82" i="17"/>
  <c r="AJ83" i="17"/>
  <c r="U83" i="17"/>
  <c r="AN83" i="17"/>
  <c r="Y83" i="17"/>
  <c r="AR83" i="17"/>
  <c r="AC83" i="17"/>
  <c r="AI84" i="17"/>
  <c r="T84" i="17"/>
  <c r="AM84" i="17"/>
  <c r="X84" i="17"/>
  <c r="AQ84" i="17"/>
  <c r="AB84" i="17"/>
  <c r="AU84" i="17"/>
  <c r="AF84" i="17"/>
  <c r="AI85" i="17"/>
  <c r="T85" i="17"/>
  <c r="AM85" i="17"/>
  <c r="X85" i="17"/>
  <c r="AQ85" i="17"/>
  <c r="AB85" i="17"/>
  <c r="AU85" i="17"/>
  <c r="AF85" i="17"/>
  <c r="S86" i="17"/>
  <c r="AH86" i="17"/>
  <c r="AL86" i="17"/>
  <c r="W86" i="17"/>
  <c r="AP86" i="17"/>
  <c r="AA86" i="17"/>
  <c r="AT86" i="17"/>
  <c r="AE86" i="17"/>
  <c r="AJ87" i="17"/>
  <c r="U87" i="17"/>
  <c r="AN87" i="17"/>
  <c r="Y87" i="17"/>
  <c r="AR87" i="17"/>
  <c r="AC87" i="17"/>
  <c r="AJ88" i="17"/>
  <c r="U88" i="17"/>
  <c r="AN88" i="17"/>
  <c r="Y88" i="17"/>
  <c r="AR88" i="17"/>
  <c r="AC88" i="17"/>
  <c r="AJ89" i="17"/>
  <c r="U89" i="17"/>
  <c r="AN89" i="17"/>
  <c r="Y89" i="17"/>
  <c r="AR89" i="17"/>
  <c r="AC89" i="17"/>
  <c r="AJ90" i="17"/>
  <c r="U90" i="17"/>
  <c r="AN90" i="17"/>
  <c r="Y90" i="17"/>
  <c r="AR90" i="17"/>
  <c r="AC90" i="17"/>
  <c r="AH91" i="17"/>
  <c r="S91" i="17"/>
  <c r="AL91" i="17"/>
  <c r="W91" i="17"/>
  <c r="AP91" i="17"/>
  <c r="AA91" i="17"/>
  <c r="AT91" i="17"/>
  <c r="AE91" i="17"/>
  <c r="AK92" i="17"/>
  <c r="V92" i="17"/>
  <c r="Z92" i="17"/>
  <c r="AO92" i="17"/>
  <c r="AS92" i="17"/>
  <c r="AD92" i="17"/>
  <c r="AK93" i="17"/>
  <c r="V93" i="17"/>
  <c r="AO93" i="17"/>
  <c r="Z93" i="17"/>
  <c r="AS93" i="17"/>
  <c r="AD93" i="17"/>
  <c r="AK94" i="17"/>
  <c r="V94" i="17"/>
  <c r="Z94" i="17"/>
  <c r="AO94" i="17"/>
  <c r="AS94" i="17"/>
  <c r="AD94" i="17"/>
  <c r="T95" i="17"/>
  <c r="AI95" i="17"/>
  <c r="AM95" i="17"/>
  <c r="X95" i="17"/>
  <c r="AQ95" i="17"/>
  <c r="AB95" i="17"/>
  <c r="AU95" i="17"/>
  <c r="AF95" i="17"/>
  <c r="AH96" i="17"/>
  <c r="S96" i="17"/>
  <c r="AL96" i="17"/>
  <c r="W96" i="17"/>
  <c r="AP96" i="17"/>
  <c r="AA96" i="17"/>
  <c r="AT96" i="17"/>
  <c r="AE96" i="17"/>
  <c r="AK97" i="17"/>
  <c r="V97" i="17"/>
  <c r="AO97" i="17"/>
  <c r="Z97" i="17"/>
  <c r="AS97" i="17"/>
  <c r="AD97" i="17"/>
  <c r="AK98" i="17"/>
  <c r="V98" i="17"/>
  <c r="Z98" i="17"/>
  <c r="AO98" i="17"/>
  <c r="AS98" i="17"/>
  <c r="AD98" i="17"/>
  <c r="AJ99" i="17"/>
  <c r="U99" i="17"/>
  <c r="AN99" i="17"/>
  <c r="Y99" i="17"/>
  <c r="AR99" i="17"/>
  <c r="AC99" i="17"/>
  <c r="T6" i="17"/>
  <c r="AI6" i="17"/>
  <c r="AM6" i="17"/>
  <c r="X6" i="17"/>
  <c r="AQ6" i="17"/>
  <c r="AB6" i="17"/>
  <c r="AU6" i="17"/>
  <c r="AF6" i="17"/>
  <c r="AH7" i="17"/>
  <c r="S7" i="17"/>
  <c r="AL7" i="17"/>
  <c r="W7" i="17"/>
  <c r="AP7" i="17"/>
  <c r="AA7" i="17"/>
  <c r="AT7" i="17"/>
  <c r="AE7" i="17"/>
  <c r="AH8" i="17"/>
  <c r="S8" i="17"/>
  <c r="AL8" i="17"/>
  <c r="W8" i="17"/>
  <c r="AP8" i="17"/>
  <c r="AA8" i="17"/>
  <c r="AT8" i="17"/>
  <c r="AE8" i="17"/>
  <c r="S9" i="17"/>
  <c r="AH9" i="17"/>
  <c r="AL9" i="17"/>
  <c r="W9" i="17"/>
  <c r="AP9" i="17"/>
  <c r="AA9" i="17"/>
  <c r="AT9" i="17"/>
  <c r="AE9" i="17"/>
  <c r="S10" i="17"/>
  <c r="AH10" i="17"/>
  <c r="AL10" i="17"/>
  <c r="W10" i="17"/>
  <c r="AP10" i="17"/>
  <c r="AA10" i="17"/>
  <c r="AT10" i="17"/>
  <c r="AE10" i="17"/>
  <c r="S11" i="17"/>
  <c r="AH11" i="17"/>
  <c r="AL11" i="17"/>
  <c r="W11" i="17"/>
  <c r="AP11" i="17"/>
  <c r="AA11" i="17"/>
  <c r="AT11" i="17"/>
  <c r="AE11" i="17"/>
  <c r="S12" i="17"/>
  <c r="AH12" i="17"/>
  <c r="AL12" i="17"/>
  <c r="W12" i="17"/>
  <c r="AP12" i="17"/>
  <c r="AA12" i="17"/>
  <c r="AT12" i="17"/>
  <c r="AE12" i="17"/>
  <c r="S13" i="17"/>
  <c r="AH13" i="17"/>
  <c r="AL13" i="17"/>
  <c r="W13" i="17"/>
  <c r="AP13" i="17"/>
  <c r="AA13" i="17"/>
  <c r="AT13" i="17"/>
  <c r="AE13" i="17"/>
  <c r="AK14" i="17"/>
  <c r="V14" i="17"/>
  <c r="Z14" i="17"/>
  <c r="AO14" i="17"/>
  <c r="AS14" i="17"/>
  <c r="AD14" i="17"/>
  <c r="AK15" i="17"/>
  <c r="V15" i="17"/>
  <c r="Z15" i="17"/>
  <c r="AO15" i="17"/>
  <c r="AS15" i="17"/>
  <c r="AD15" i="17"/>
  <c r="T16" i="17"/>
  <c r="AI16" i="17"/>
  <c r="AM16" i="17"/>
  <c r="X16" i="17"/>
  <c r="AQ16" i="17"/>
  <c r="AB16" i="17"/>
  <c r="AU16" i="17"/>
  <c r="AF16" i="17"/>
  <c r="AI17" i="17"/>
  <c r="T17" i="17"/>
  <c r="AM17" i="17"/>
  <c r="X17" i="17"/>
  <c r="AQ17" i="17"/>
  <c r="AB17" i="17"/>
  <c r="AU17" i="17"/>
  <c r="AF17" i="17"/>
  <c r="S18" i="17"/>
  <c r="AH18" i="17"/>
  <c r="AL18" i="17"/>
  <c r="W18" i="17"/>
  <c r="AP18" i="17"/>
  <c r="AA18" i="17"/>
  <c r="AT18" i="17"/>
  <c r="AE18" i="17"/>
  <c r="S19" i="17"/>
  <c r="AH19" i="17"/>
  <c r="AL19" i="17"/>
  <c r="W19" i="17"/>
  <c r="AP19" i="17"/>
  <c r="AA19" i="17"/>
  <c r="AT19" i="17"/>
  <c r="AE19" i="17"/>
  <c r="AK20" i="17"/>
  <c r="V20" i="17"/>
  <c r="Z20" i="17"/>
  <c r="AO20" i="17"/>
  <c r="AS20" i="17"/>
  <c r="AD20" i="17"/>
  <c r="AK21" i="17"/>
  <c r="V21" i="17"/>
  <c r="Z21" i="17"/>
  <c r="AO21" i="17"/>
  <c r="AS21" i="17"/>
  <c r="AD21" i="17"/>
  <c r="AK22" i="17"/>
  <c r="V22" i="17"/>
  <c r="Z22" i="17"/>
  <c r="AO22" i="17"/>
  <c r="AS22" i="17"/>
  <c r="AD22" i="17"/>
  <c r="AK23" i="17"/>
  <c r="V23" i="17"/>
  <c r="Z23" i="17"/>
  <c r="AO23" i="17"/>
  <c r="AS23" i="17"/>
  <c r="AD23" i="17"/>
  <c r="T24" i="17"/>
  <c r="AI24" i="17"/>
  <c r="AM24" i="17"/>
  <c r="X24" i="17"/>
  <c r="AQ24" i="17"/>
  <c r="AB24" i="17"/>
  <c r="AU24" i="17"/>
  <c r="AF24" i="17"/>
  <c r="S25" i="17"/>
  <c r="AH25" i="17"/>
  <c r="AL25" i="17"/>
  <c r="W25" i="17"/>
  <c r="AP25" i="17"/>
  <c r="AA25" i="17"/>
  <c r="AT25" i="17"/>
  <c r="AE25" i="17"/>
  <c r="AJ26" i="17"/>
  <c r="U26" i="17"/>
  <c r="AN26" i="17"/>
  <c r="Y26" i="17"/>
  <c r="AR26" i="17"/>
  <c r="AC26" i="17"/>
  <c r="AI27" i="17"/>
  <c r="T27" i="17"/>
  <c r="AM27" i="17"/>
  <c r="X27" i="17"/>
  <c r="AQ27" i="17"/>
  <c r="AB27" i="17"/>
  <c r="AU27" i="17"/>
  <c r="AF27" i="17"/>
  <c r="T28" i="17"/>
  <c r="AI28" i="17"/>
  <c r="AM28" i="17"/>
  <c r="X28" i="17"/>
  <c r="AQ28" i="17"/>
  <c r="AB28" i="17"/>
  <c r="AU28" i="17"/>
  <c r="AF28" i="17"/>
  <c r="S29" i="17"/>
  <c r="AH29" i="17"/>
  <c r="AL29" i="17"/>
  <c r="W29" i="17"/>
  <c r="AP29" i="17"/>
  <c r="AA29" i="17"/>
  <c r="AT29" i="17"/>
  <c r="AE29" i="17"/>
  <c r="S30" i="17"/>
  <c r="AH30" i="17"/>
  <c r="AL30" i="17"/>
  <c r="W30" i="17"/>
  <c r="AP30" i="17"/>
  <c r="AA30" i="17"/>
  <c r="AT30" i="17"/>
  <c r="AE30" i="17"/>
  <c r="AJ31" i="17"/>
  <c r="U31" i="17"/>
  <c r="AN31" i="17"/>
  <c r="Y31" i="17"/>
  <c r="AR31" i="17"/>
  <c r="AC31" i="17"/>
  <c r="T32" i="17"/>
  <c r="AI32" i="17"/>
  <c r="AM32" i="17"/>
  <c r="X32" i="17"/>
  <c r="AQ32" i="17"/>
  <c r="AB32" i="17"/>
  <c r="AU32" i="17"/>
  <c r="AF32" i="17"/>
  <c r="T33" i="17"/>
  <c r="AI33" i="17"/>
  <c r="AM33" i="17"/>
  <c r="X33" i="17"/>
  <c r="AQ33" i="17"/>
  <c r="AB33" i="17"/>
  <c r="AU33" i="17"/>
  <c r="AF33" i="17"/>
  <c r="T34" i="17"/>
  <c r="AI34" i="17"/>
  <c r="AM34" i="17"/>
  <c r="X34" i="17"/>
  <c r="AQ34" i="17"/>
  <c r="AB34" i="17"/>
  <c r="AU34" i="17"/>
  <c r="AF34" i="17"/>
  <c r="T35" i="17"/>
  <c r="AI35" i="17"/>
  <c r="AM35" i="17"/>
  <c r="X35" i="17"/>
  <c r="AQ35" i="17"/>
  <c r="AB35" i="17"/>
  <c r="AU35" i="17"/>
  <c r="AF35" i="17"/>
  <c r="AH36" i="17"/>
  <c r="S36" i="17"/>
  <c r="AL36" i="17"/>
  <c r="W36" i="17"/>
  <c r="AP36" i="17"/>
  <c r="AA36" i="17"/>
  <c r="AT36" i="17"/>
  <c r="AE36" i="17"/>
  <c r="AK37" i="17"/>
  <c r="V37" i="17"/>
  <c r="AO37" i="17"/>
  <c r="Z37" i="17"/>
  <c r="AS37" i="17"/>
  <c r="AD37" i="17"/>
  <c r="AK38" i="17"/>
  <c r="V38" i="17"/>
  <c r="AO38" i="17"/>
  <c r="Z38" i="17"/>
  <c r="AS38" i="17"/>
  <c r="AD38" i="17"/>
  <c r="AK39" i="17"/>
  <c r="V39" i="17"/>
  <c r="AO39" i="17"/>
  <c r="Z39" i="17"/>
  <c r="AS39" i="17"/>
  <c r="AD39" i="17"/>
  <c r="AK40" i="17"/>
  <c r="V40" i="17"/>
  <c r="AO40" i="17"/>
  <c r="Z40" i="17"/>
  <c r="AS40" i="17"/>
  <c r="AD40" i="17"/>
  <c r="AJ41" i="17"/>
  <c r="U41" i="17"/>
  <c r="AN41" i="17"/>
  <c r="Y41" i="17"/>
  <c r="AR41" i="17"/>
  <c r="AC41" i="17"/>
  <c r="AJ42" i="17"/>
  <c r="U42" i="17"/>
  <c r="AN42" i="17"/>
  <c r="Y42" i="17"/>
  <c r="AR42" i="17"/>
  <c r="AC42" i="17"/>
  <c r="T43" i="17"/>
  <c r="AI43" i="17"/>
  <c r="AM43" i="17"/>
  <c r="X43" i="17"/>
  <c r="AQ43" i="17"/>
  <c r="AB43" i="17"/>
  <c r="AU43" i="17"/>
  <c r="AF43" i="17"/>
  <c r="AH44" i="17"/>
  <c r="S44" i="17"/>
  <c r="AL44" i="17"/>
  <c r="W44" i="17"/>
  <c r="AP44" i="17"/>
  <c r="AA44" i="17"/>
  <c r="AT44" i="17"/>
  <c r="AE44" i="17"/>
  <c r="AK45" i="17"/>
  <c r="V45" i="17"/>
  <c r="AO45" i="17"/>
  <c r="Z45" i="17"/>
  <c r="AS45" i="17"/>
  <c r="AD45" i="17"/>
  <c r="AK46" i="17"/>
  <c r="V46" i="17"/>
  <c r="AO46" i="17"/>
  <c r="Z46" i="17"/>
  <c r="AS46" i="17"/>
  <c r="AD46" i="17"/>
  <c r="AJ47" i="17"/>
  <c r="U47" i="17"/>
  <c r="AN47" i="17"/>
  <c r="Y47" i="17"/>
  <c r="AR47" i="17"/>
  <c r="AC47" i="17"/>
  <c r="T48" i="17"/>
  <c r="AI48" i="17"/>
  <c r="AM48" i="17"/>
  <c r="X48" i="17"/>
  <c r="AQ48" i="17"/>
  <c r="AB48" i="17"/>
  <c r="AU48" i="17"/>
  <c r="AF48" i="17"/>
  <c r="T49" i="17"/>
  <c r="AI49" i="17"/>
  <c r="AM49" i="17"/>
  <c r="X49" i="17"/>
  <c r="AQ49" i="17"/>
  <c r="AB49" i="17"/>
  <c r="AU49" i="17"/>
  <c r="AF49" i="17"/>
  <c r="T50" i="17"/>
  <c r="AI50" i="17"/>
  <c r="AM50" i="17"/>
  <c r="X50" i="17"/>
  <c r="AQ50" i="17"/>
  <c r="AB50" i="17"/>
  <c r="AU50" i="17"/>
  <c r="AF50" i="17"/>
  <c r="AH51" i="17"/>
  <c r="S51" i="17"/>
  <c r="AL51" i="17"/>
  <c r="W51" i="17"/>
  <c r="AP51" i="17"/>
  <c r="AA51" i="17"/>
  <c r="AT51" i="17"/>
  <c r="AE51" i="17"/>
  <c r="AH52" i="17"/>
  <c r="S52" i="17"/>
  <c r="AL52" i="17"/>
  <c r="W52" i="17"/>
  <c r="AP52" i="17"/>
  <c r="AA52" i="17"/>
  <c r="AT52" i="17"/>
  <c r="AE52" i="17"/>
  <c r="AH53" i="17"/>
  <c r="S53" i="17"/>
  <c r="AL53" i="17"/>
  <c r="W53" i="17"/>
  <c r="AP53" i="17"/>
  <c r="AA53" i="17"/>
  <c r="AT53" i="17"/>
  <c r="AE53" i="17"/>
  <c r="AK54" i="17"/>
  <c r="V54" i="17"/>
  <c r="AO54" i="17"/>
  <c r="Z54" i="17"/>
  <c r="AS54" i="17"/>
  <c r="AD54" i="17"/>
  <c r="AJ55" i="17"/>
  <c r="U55" i="17"/>
  <c r="AN55" i="17"/>
  <c r="Y55" i="17"/>
  <c r="AR55" i="17"/>
  <c r="AC55" i="17"/>
  <c r="AI56" i="17"/>
  <c r="T56" i="17"/>
  <c r="AM56" i="17"/>
  <c r="X56" i="17"/>
  <c r="AQ56" i="17"/>
  <c r="AB56" i="17"/>
  <c r="AU56" i="17"/>
  <c r="AF56" i="17"/>
  <c r="AI57" i="17"/>
  <c r="T57" i="17"/>
  <c r="AM57" i="17"/>
  <c r="X57" i="17"/>
  <c r="AQ57" i="17"/>
  <c r="AB57" i="17"/>
  <c r="AU57" i="17"/>
  <c r="AF57" i="17"/>
  <c r="AI58" i="17"/>
  <c r="T58" i="17"/>
  <c r="AM58" i="17"/>
  <c r="X58" i="17"/>
  <c r="AQ58" i="17"/>
  <c r="AB58" i="17"/>
  <c r="AU58" i="17"/>
  <c r="AF58" i="17"/>
  <c r="AI59" i="17"/>
  <c r="T59" i="17"/>
  <c r="AM59" i="17"/>
  <c r="X59" i="17"/>
  <c r="AQ59" i="17"/>
  <c r="AB59" i="17"/>
  <c r="AU59" i="17"/>
  <c r="AF59" i="17"/>
  <c r="AI60" i="17"/>
  <c r="T60" i="17"/>
  <c r="AM60" i="17"/>
  <c r="X60" i="17"/>
  <c r="AQ60" i="17"/>
  <c r="AB60" i="17"/>
  <c r="AU60" i="17"/>
  <c r="AF60" i="17"/>
  <c r="AK61" i="17"/>
  <c r="V61" i="17"/>
  <c r="Z61" i="17"/>
  <c r="AO61" i="17"/>
  <c r="AS61" i="17"/>
  <c r="AD61" i="17"/>
  <c r="AK62" i="17"/>
  <c r="V62" i="17"/>
  <c r="Z62" i="17"/>
  <c r="AO62" i="17"/>
  <c r="AS62" i="17"/>
  <c r="AD62" i="17"/>
  <c r="AK63" i="17"/>
  <c r="V63" i="17"/>
  <c r="Z63" i="17"/>
  <c r="AO63" i="17"/>
  <c r="AS63" i="17"/>
  <c r="AD63" i="17"/>
  <c r="AK64" i="17"/>
  <c r="V64" i="17"/>
  <c r="Z64" i="17"/>
  <c r="AO64" i="17"/>
  <c r="AS64" i="17"/>
  <c r="AD64" i="17"/>
  <c r="AK65" i="17"/>
  <c r="V65" i="17"/>
  <c r="Z65" i="17"/>
  <c r="AO65" i="17"/>
  <c r="AS65" i="17"/>
  <c r="AD65" i="17"/>
  <c r="AI66" i="17"/>
  <c r="T66" i="17"/>
  <c r="AM66" i="17"/>
  <c r="X66" i="17"/>
  <c r="AQ66" i="17"/>
  <c r="AB66" i="17"/>
  <c r="AU66" i="17"/>
  <c r="AF66" i="17"/>
  <c r="AI67" i="17"/>
  <c r="T67" i="17"/>
  <c r="AM67" i="17"/>
  <c r="X67" i="17"/>
  <c r="AQ67" i="17"/>
  <c r="AB67" i="17"/>
  <c r="AU67" i="17"/>
  <c r="AF67" i="17"/>
  <c r="AI68" i="17"/>
  <c r="T68" i="17"/>
  <c r="AM68" i="17"/>
  <c r="X68" i="17"/>
  <c r="AQ68" i="17"/>
  <c r="AB68" i="17"/>
  <c r="AU68" i="17"/>
  <c r="AF68" i="17"/>
  <c r="S69" i="17"/>
  <c r="AH69" i="17"/>
  <c r="AL69" i="17"/>
  <c r="W69" i="17"/>
  <c r="AP69" i="17"/>
  <c r="AA69" i="17"/>
  <c r="AT69" i="17"/>
  <c r="AE69" i="17"/>
  <c r="AJ70" i="17"/>
  <c r="U70" i="17"/>
  <c r="AN70" i="17"/>
  <c r="Y70" i="17"/>
  <c r="AR70" i="17"/>
  <c r="AC70" i="17"/>
  <c r="AJ71" i="17"/>
  <c r="U71" i="17"/>
  <c r="AN71" i="17"/>
  <c r="Y71" i="17"/>
  <c r="AR71" i="17"/>
  <c r="AC71" i="17"/>
  <c r="AI72" i="17"/>
  <c r="T72" i="17"/>
  <c r="AM72" i="17"/>
  <c r="X72" i="17"/>
  <c r="AQ72" i="17"/>
  <c r="AB72" i="17"/>
  <c r="AU72" i="17"/>
  <c r="AF72" i="17"/>
  <c r="S73" i="17"/>
  <c r="AH73" i="17"/>
  <c r="AL73" i="17"/>
  <c r="W73" i="17"/>
  <c r="AP73" i="17"/>
  <c r="AA73" i="17"/>
  <c r="AT73" i="17"/>
  <c r="AE73" i="17"/>
  <c r="S74" i="17"/>
  <c r="AH74" i="17"/>
  <c r="AL74" i="17"/>
  <c r="W74" i="17"/>
  <c r="AP74" i="17"/>
  <c r="AA74" i="17"/>
  <c r="AT74" i="17"/>
  <c r="AE74" i="17"/>
  <c r="AK75" i="17"/>
  <c r="V75" i="17"/>
  <c r="Z75" i="17"/>
  <c r="AO75" i="17"/>
  <c r="AS75" i="17"/>
  <c r="AD75" i="17"/>
  <c r="AK76" i="17"/>
  <c r="V76" i="17"/>
  <c r="Z76" i="17"/>
  <c r="AO76" i="17"/>
  <c r="AS76" i="17"/>
  <c r="AD76" i="17"/>
  <c r="AK77" i="17"/>
  <c r="V77" i="17"/>
  <c r="Z77" i="17"/>
  <c r="AO77" i="17"/>
  <c r="AS77" i="17"/>
  <c r="AD77" i="17"/>
  <c r="AI78" i="17"/>
  <c r="T78" i="17"/>
  <c r="AM78" i="17"/>
  <c r="X78" i="17"/>
  <c r="AQ78" i="17"/>
  <c r="AB78" i="17"/>
  <c r="AU78" i="17"/>
  <c r="AF78" i="17"/>
  <c r="S79" i="17"/>
  <c r="AH79" i="17"/>
  <c r="AL79" i="17"/>
  <c r="W79" i="17"/>
  <c r="AP79" i="17"/>
  <c r="AA79" i="17"/>
  <c r="AT79" i="17"/>
  <c r="AE79" i="17"/>
  <c r="AK80" i="17"/>
  <c r="V80" i="17"/>
  <c r="Z80" i="17"/>
  <c r="AO80" i="17"/>
  <c r="AS80" i="17"/>
  <c r="AD80" i="17"/>
  <c r="AI81" i="17"/>
  <c r="T81" i="17"/>
  <c r="AM81" i="17"/>
  <c r="X81" i="17"/>
  <c r="AQ81" i="17"/>
  <c r="AB81" i="17"/>
  <c r="AU81" i="17"/>
  <c r="AF81" i="17"/>
  <c r="AI82" i="17"/>
  <c r="T82" i="17"/>
  <c r="AM82" i="17"/>
  <c r="X82" i="17"/>
  <c r="AQ82" i="17"/>
  <c r="AB82" i="17"/>
  <c r="AU82" i="17"/>
  <c r="AF82" i="17"/>
  <c r="AK83" i="17"/>
  <c r="V83" i="17"/>
  <c r="Z83" i="17"/>
  <c r="AO83" i="17"/>
  <c r="AS83" i="17"/>
  <c r="AD83" i="17"/>
  <c r="AJ84" i="17"/>
  <c r="U84" i="17"/>
  <c r="AN84" i="17"/>
  <c r="Y84" i="17"/>
  <c r="AR84" i="17"/>
  <c r="AC84" i="17"/>
  <c r="AJ85" i="17"/>
  <c r="U85" i="17"/>
  <c r="AN85" i="17"/>
  <c r="Y85" i="17"/>
  <c r="AR85" i="17"/>
  <c r="AC85" i="17"/>
  <c r="AI86" i="17"/>
  <c r="T86" i="17"/>
  <c r="AM86" i="17"/>
  <c r="X86" i="17"/>
  <c r="AQ86" i="17"/>
  <c r="AB86" i="17"/>
  <c r="AU86" i="17"/>
  <c r="AF86" i="17"/>
  <c r="AK87" i="17"/>
  <c r="V87" i="17"/>
  <c r="Z87" i="17"/>
  <c r="AO87" i="17"/>
  <c r="AS87" i="17"/>
  <c r="AD87" i="17"/>
  <c r="AK88" i="17"/>
  <c r="V88" i="17"/>
  <c r="Z88" i="17"/>
  <c r="AO88" i="17"/>
  <c r="AS88" i="17"/>
  <c r="AD88" i="17"/>
  <c r="AK89" i="17"/>
  <c r="V89" i="17"/>
  <c r="Z89" i="17"/>
  <c r="AO89" i="17"/>
  <c r="AS89" i="17"/>
  <c r="AD89" i="17"/>
  <c r="AK90" i="17"/>
  <c r="V90" i="17"/>
  <c r="Z90" i="17"/>
  <c r="AO90" i="17"/>
  <c r="AS90" i="17"/>
  <c r="AD90" i="17"/>
  <c r="AI91" i="17"/>
  <c r="T91" i="17"/>
  <c r="AM91" i="17"/>
  <c r="X91" i="17"/>
  <c r="AQ91" i="17"/>
  <c r="AB91" i="17"/>
  <c r="AU91" i="17"/>
  <c r="AF91" i="17"/>
  <c r="AH92" i="17"/>
  <c r="S92" i="17"/>
  <c r="AL92" i="17"/>
  <c r="W92" i="17"/>
  <c r="AP92" i="17"/>
  <c r="AA92" i="17"/>
  <c r="AT92" i="17"/>
  <c r="AE92" i="17"/>
  <c r="AH93" i="17"/>
  <c r="S93" i="17"/>
  <c r="AL93" i="17"/>
  <c r="W93" i="17"/>
  <c r="AP93" i="17"/>
  <c r="AA93" i="17"/>
  <c r="AT93" i="17"/>
  <c r="AE93" i="17"/>
  <c r="AH94" i="17"/>
  <c r="S94" i="17"/>
  <c r="AL94" i="17"/>
  <c r="W94" i="17"/>
  <c r="AP94" i="17"/>
  <c r="AA94" i="17"/>
  <c r="AT94" i="17"/>
  <c r="AE94" i="17"/>
  <c r="AJ95" i="17"/>
  <c r="U95" i="17"/>
  <c r="AN95" i="17"/>
  <c r="Y95" i="17"/>
  <c r="AR95" i="17"/>
  <c r="AC95" i="17"/>
  <c r="T96" i="17"/>
  <c r="AI96" i="17"/>
  <c r="AM96" i="17"/>
  <c r="X96" i="17"/>
  <c r="AQ96" i="17"/>
  <c r="AB96" i="17"/>
  <c r="AU96" i="17"/>
  <c r="AF96" i="17"/>
  <c r="AH97" i="17"/>
  <c r="S97" i="17"/>
  <c r="AL97" i="17"/>
  <c r="W97" i="17"/>
  <c r="AP97" i="17"/>
  <c r="AA97" i="17"/>
  <c r="AT97" i="17"/>
  <c r="AE97" i="17"/>
  <c r="AH98" i="17"/>
  <c r="S98" i="17"/>
  <c r="AL98" i="17"/>
  <c r="W98" i="17"/>
  <c r="AP98" i="17"/>
  <c r="AA98" i="17"/>
  <c r="AT98" i="17"/>
  <c r="AE98" i="17"/>
  <c r="AK99" i="17"/>
  <c r="V99" i="17"/>
  <c r="AO99" i="17"/>
  <c r="Z99" i="17"/>
  <c r="AS99" i="17"/>
  <c r="AD99" i="17"/>
  <c r="AK100" i="17"/>
  <c r="V100" i="17"/>
  <c r="Z100" i="17"/>
  <c r="AO100" i="17"/>
  <c r="AS100" i="17"/>
  <c r="AD100" i="17"/>
  <c r="AJ101" i="17"/>
  <c r="U101" i="17"/>
  <c r="AN101" i="17"/>
  <c r="Y101" i="17"/>
  <c r="AR101" i="17"/>
  <c r="AC101" i="17"/>
  <c r="AH102" i="17"/>
  <c r="S102" i="17"/>
  <c r="AL102" i="17"/>
  <c r="W102" i="17"/>
  <c r="AP102" i="17"/>
  <c r="AA102" i="17"/>
  <c r="AT102" i="17"/>
  <c r="AE102" i="17"/>
  <c r="AK103" i="17"/>
  <c r="V103" i="17"/>
  <c r="AO103" i="17"/>
  <c r="Z103" i="17"/>
  <c r="AS103" i="17"/>
  <c r="AD103" i="17"/>
  <c r="AK104" i="17"/>
  <c r="V104" i="17"/>
  <c r="Z104" i="17"/>
  <c r="AO104" i="17"/>
  <c r="AS104" i="17"/>
  <c r="AD104" i="17"/>
  <c r="AK105" i="17"/>
  <c r="V105" i="17"/>
  <c r="AO105" i="17"/>
  <c r="Z105" i="17"/>
  <c r="AS105" i="17"/>
  <c r="AD105" i="17"/>
  <c r="AJ106" i="17"/>
  <c r="U106" i="17"/>
  <c r="AN106" i="17"/>
  <c r="Y106" i="17"/>
  <c r="AR106" i="17"/>
  <c r="AC106" i="17"/>
  <c r="AJ107" i="17"/>
  <c r="U107" i="17"/>
  <c r="AN107" i="17"/>
  <c r="Y107" i="17"/>
  <c r="AR107" i="17"/>
  <c r="AC107" i="17"/>
  <c r="U108" i="17"/>
  <c r="AJ108" i="17"/>
  <c r="Y108" i="17"/>
  <c r="AN108" i="17"/>
  <c r="AC108" i="17"/>
  <c r="AR108" i="17"/>
  <c r="AJ109" i="17"/>
  <c r="U109" i="17"/>
  <c r="AN109" i="17"/>
  <c r="Y109" i="17"/>
  <c r="AR109" i="17"/>
  <c r="AC109" i="17"/>
  <c r="AI110" i="17"/>
  <c r="T110" i="17"/>
  <c r="AM110" i="17"/>
  <c r="X110" i="17"/>
  <c r="AQ110" i="17"/>
  <c r="AB110" i="17"/>
  <c r="AU110" i="17"/>
  <c r="AF110" i="17"/>
  <c r="AI111" i="17"/>
  <c r="T111" i="17"/>
  <c r="AM111" i="17"/>
  <c r="X111" i="17"/>
  <c r="AQ111" i="17"/>
  <c r="AB111" i="17"/>
  <c r="AU111" i="17"/>
  <c r="AF111" i="17"/>
  <c r="AI112" i="17"/>
  <c r="T112" i="17"/>
  <c r="AM112" i="17"/>
  <c r="X112" i="17"/>
  <c r="AQ112" i="17"/>
  <c r="AB112" i="17"/>
  <c r="AU112" i="17"/>
  <c r="AF112" i="17"/>
  <c r="AH113" i="17"/>
  <c r="S113" i="17"/>
  <c r="AL113" i="17"/>
  <c r="W113" i="17"/>
  <c r="AP113" i="17"/>
  <c r="AA113" i="17"/>
  <c r="AT113" i="17"/>
  <c r="AE113" i="17"/>
  <c r="AJ114" i="17"/>
  <c r="U114" i="17"/>
  <c r="AN114" i="17"/>
  <c r="Y114" i="17"/>
  <c r="AR114" i="17"/>
  <c r="AC114" i="17"/>
  <c r="AJ115" i="17"/>
  <c r="U115" i="17"/>
  <c r="AN115" i="17"/>
  <c r="Y115" i="17"/>
  <c r="AR115" i="17"/>
  <c r="AC115" i="17"/>
  <c r="AJ116" i="17"/>
  <c r="U116" i="17"/>
  <c r="AN116" i="17"/>
  <c r="Y116" i="17"/>
  <c r="AR116" i="17"/>
  <c r="AC116" i="17"/>
  <c r="AJ117" i="17"/>
  <c r="U117" i="17"/>
  <c r="AN117" i="17"/>
  <c r="Y117" i="17"/>
  <c r="AR117" i="17"/>
  <c r="AC117" i="17"/>
  <c r="AH118" i="17"/>
  <c r="S118" i="17"/>
  <c r="AL118" i="17"/>
  <c r="W118" i="17"/>
  <c r="AP118" i="17"/>
  <c r="AA118" i="17"/>
  <c r="AT118" i="17"/>
  <c r="AE118" i="17"/>
  <c r="AJ119" i="17"/>
  <c r="U119" i="17"/>
  <c r="AN119" i="17"/>
  <c r="Y119" i="17"/>
  <c r="AR119" i="17"/>
  <c r="AC119" i="17"/>
  <c r="AI120" i="17"/>
  <c r="T120" i="17"/>
  <c r="AM120" i="17"/>
  <c r="X120" i="17"/>
  <c r="AQ120" i="17"/>
  <c r="AB120" i="17"/>
  <c r="AU120" i="17"/>
  <c r="AF120" i="17"/>
  <c r="AJ121" i="17"/>
  <c r="U121" i="17"/>
  <c r="AN121" i="17"/>
  <c r="Y121" i="17"/>
  <c r="AR121" i="17"/>
  <c r="AC121" i="17"/>
  <c r="AJ122" i="17"/>
  <c r="U122" i="17"/>
  <c r="AN122" i="17"/>
  <c r="Y122" i="17"/>
  <c r="AR122" i="17"/>
  <c r="AC122" i="17"/>
  <c r="AH123" i="17"/>
  <c r="S123" i="17"/>
  <c r="AL123" i="17"/>
  <c r="W123" i="17"/>
  <c r="AP123" i="17"/>
  <c r="AA123" i="17"/>
  <c r="AT123" i="17"/>
  <c r="AE123" i="17"/>
  <c r="AH124" i="17"/>
  <c r="S124" i="17"/>
  <c r="AL124" i="17"/>
  <c r="W124" i="17"/>
  <c r="AP124" i="17"/>
  <c r="AA124" i="17"/>
  <c r="AT124" i="17"/>
  <c r="AE124" i="17"/>
  <c r="AJ125" i="17"/>
  <c r="U125" i="17"/>
  <c r="AN125" i="17"/>
  <c r="Y125" i="17"/>
  <c r="AR125" i="17"/>
  <c r="AC125" i="17"/>
  <c r="AI126" i="17"/>
  <c r="T126" i="17"/>
  <c r="AM126" i="17"/>
  <c r="X126" i="17"/>
  <c r="AQ126" i="17"/>
  <c r="AB126" i="17"/>
  <c r="AU126" i="17"/>
  <c r="AF126" i="17"/>
  <c r="AH127" i="17"/>
  <c r="S127" i="17"/>
  <c r="AL127" i="17"/>
  <c r="W127" i="17"/>
  <c r="AP127" i="17"/>
  <c r="AA127" i="17"/>
  <c r="AT127" i="17"/>
  <c r="AE127" i="17"/>
  <c r="AK128" i="17"/>
  <c r="V128" i="17"/>
  <c r="Z128" i="17"/>
  <c r="AO128" i="17"/>
  <c r="AS128" i="17"/>
  <c r="AD128" i="17"/>
  <c r="AI129" i="17"/>
  <c r="T129" i="17"/>
  <c r="AM129" i="17"/>
  <c r="X129" i="17"/>
  <c r="AQ129" i="17"/>
  <c r="AB129" i="17"/>
  <c r="AU129" i="17"/>
  <c r="AF129" i="17"/>
  <c r="AI130" i="17"/>
  <c r="T130" i="17"/>
  <c r="AM130" i="17"/>
  <c r="X130" i="17"/>
  <c r="AQ130" i="17"/>
  <c r="AB130" i="17"/>
  <c r="AU130" i="17"/>
  <c r="AF130" i="17"/>
  <c r="AI131" i="17"/>
  <c r="T131" i="17"/>
  <c r="AM131" i="17"/>
  <c r="X131" i="17"/>
  <c r="AQ131" i="17"/>
  <c r="AB131" i="17"/>
  <c r="AU131" i="17"/>
  <c r="AF131" i="17"/>
  <c r="AI132" i="17"/>
  <c r="T132" i="17"/>
  <c r="AM132" i="17"/>
  <c r="X132" i="17"/>
  <c r="AQ132" i="17"/>
  <c r="AB132" i="17"/>
  <c r="AU132" i="17"/>
  <c r="AF132" i="17"/>
  <c r="AI133" i="17"/>
  <c r="T133" i="17"/>
  <c r="AM133" i="17"/>
  <c r="X133" i="17"/>
  <c r="AQ133" i="17"/>
  <c r="AB133" i="17"/>
  <c r="AU133" i="17"/>
  <c r="AF133" i="17"/>
  <c r="AH134" i="17"/>
  <c r="S134" i="17"/>
  <c r="AL134" i="17"/>
  <c r="W134" i="17"/>
  <c r="AP134" i="17"/>
  <c r="AA134" i="17"/>
  <c r="AT134" i="17"/>
  <c r="AE134" i="17"/>
  <c r="AK135" i="17"/>
  <c r="V135" i="17"/>
  <c r="Z135" i="17"/>
  <c r="AO135" i="17"/>
  <c r="AS135" i="17"/>
  <c r="AD135" i="17"/>
  <c r="AK136" i="17"/>
  <c r="V136" i="17"/>
  <c r="Z136" i="17"/>
  <c r="AO136" i="17"/>
  <c r="AS136" i="17"/>
  <c r="AD136" i="17"/>
  <c r="AK137" i="17"/>
  <c r="V137" i="17"/>
  <c r="Z137" i="17"/>
  <c r="AO137" i="17"/>
  <c r="AS137" i="17"/>
  <c r="AD137" i="17"/>
  <c r="AK138" i="17"/>
  <c r="V138" i="17"/>
  <c r="Z138" i="17"/>
  <c r="AO138" i="17"/>
  <c r="AS138" i="17"/>
  <c r="AD138" i="17"/>
  <c r="AJ139" i="17"/>
  <c r="U139" i="17"/>
  <c r="AN139" i="17"/>
  <c r="Y139" i="17"/>
  <c r="AR139" i="17"/>
  <c r="AC139" i="17"/>
  <c r="AJ140" i="17"/>
  <c r="U140" i="17"/>
  <c r="AN140" i="17"/>
  <c r="Y140" i="17"/>
  <c r="AR140" i="17"/>
  <c r="AC140" i="17"/>
  <c r="AJ141" i="17"/>
  <c r="U141" i="17"/>
  <c r="AN141" i="17"/>
  <c r="Y141" i="17"/>
  <c r="AR141" i="17"/>
  <c r="AC141" i="17"/>
  <c r="AJ142" i="17"/>
  <c r="U142" i="17"/>
  <c r="AN142" i="17"/>
  <c r="Y142" i="17"/>
  <c r="AR142" i="17"/>
  <c r="AC142" i="17"/>
  <c r="AJ143" i="17"/>
  <c r="U143" i="17"/>
  <c r="AN143" i="17"/>
  <c r="Y143" i="17"/>
  <c r="AR143" i="17"/>
  <c r="AC143" i="17"/>
  <c r="AJ144" i="17"/>
  <c r="U144" i="17"/>
  <c r="AN144" i="17"/>
  <c r="Y144" i="17"/>
  <c r="AR144" i="17"/>
  <c r="AC144" i="17"/>
  <c r="AJ145" i="17"/>
  <c r="U145" i="17"/>
  <c r="AN145" i="17"/>
  <c r="Y145" i="17"/>
  <c r="AR145" i="17"/>
  <c r="AC145" i="17"/>
  <c r="AJ146" i="17"/>
  <c r="U146" i="17"/>
  <c r="AN146" i="17"/>
  <c r="Y146" i="17"/>
  <c r="AR146" i="17"/>
  <c r="AC146" i="17"/>
  <c r="T147" i="17"/>
  <c r="AI147" i="17"/>
  <c r="AM147" i="17"/>
  <c r="X147" i="17"/>
  <c r="AQ147" i="17"/>
  <c r="AB147" i="17"/>
  <c r="AU147" i="17"/>
  <c r="AF147" i="17"/>
  <c r="AI148" i="17"/>
  <c r="T148" i="17"/>
  <c r="AM148" i="17"/>
  <c r="X148" i="17"/>
  <c r="AQ148" i="17"/>
  <c r="AB148" i="17"/>
  <c r="AU148" i="17"/>
  <c r="AF148" i="17"/>
  <c r="T149" i="17"/>
  <c r="AI149" i="17"/>
  <c r="AM149" i="17"/>
  <c r="X149" i="17"/>
  <c r="AQ149" i="17"/>
  <c r="AB149" i="17"/>
  <c r="AU149" i="17"/>
  <c r="AF149" i="17"/>
  <c r="AK150" i="17"/>
  <c r="V150" i="17"/>
  <c r="Z150" i="17"/>
  <c r="AO150" i="17"/>
  <c r="AS150" i="17"/>
  <c r="AD150" i="17"/>
  <c r="AK151" i="17"/>
  <c r="V151" i="17"/>
  <c r="AO151" i="17"/>
  <c r="Z151" i="17"/>
  <c r="AS151" i="17"/>
  <c r="AD151" i="17"/>
  <c r="AJ152" i="17"/>
  <c r="U152" i="17"/>
  <c r="AN152" i="17"/>
  <c r="Y152" i="17"/>
  <c r="AR152" i="17"/>
  <c r="AC152" i="17"/>
  <c r="AJ153" i="17"/>
  <c r="U153" i="17"/>
  <c r="AN153" i="17"/>
  <c r="Y153" i="17"/>
  <c r="AR153" i="17"/>
  <c r="AC153" i="17"/>
  <c r="AJ154" i="17"/>
  <c r="U154" i="17"/>
  <c r="AN154" i="17"/>
  <c r="Y154" i="17"/>
  <c r="AR154" i="17"/>
  <c r="AC154" i="17"/>
  <c r="T155" i="17"/>
  <c r="AI155" i="17"/>
  <c r="AM155" i="17"/>
  <c r="X155" i="17"/>
  <c r="AQ155" i="17"/>
  <c r="AB155" i="17"/>
  <c r="AU155" i="17"/>
  <c r="AF155" i="17"/>
  <c r="AI156" i="17"/>
  <c r="T156" i="17"/>
  <c r="AM156" i="17"/>
  <c r="X156" i="17"/>
  <c r="AQ156" i="17"/>
  <c r="AB156" i="17"/>
  <c r="AU156" i="17"/>
  <c r="AF156" i="17"/>
  <c r="T157" i="17"/>
  <c r="AI157" i="17"/>
  <c r="AM157" i="17"/>
  <c r="X157" i="17"/>
  <c r="AQ157" i="17"/>
  <c r="AB157" i="17"/>
  <c r="AU157" i="17"/>
  <c r="AF157" i="17"/>
  <c r="Q6" i="17"/>
  <c r="AV108" i="17" l="1"/>
  <c r="AV85" i="17"/>
  <c r="AV13" i="17"/>
  <c r="AV128" i="17"/>
  <c r="AV156" i="17"/>
  <c r="AV129" i="17"/>
  <c r="AV56" i="17"/>
  <c r="AV137" i="17"/>
  <c r="AV123" i="17"/>
  <c r="AV98" i="17"/>
  <c r="AV97" i="17"/>
  <c r="AV93" i="17"/>
  <c r="AV73" i="17"/>
  <c r="AV36" i="17"/>
  <c r="AV86" i="17"/>
  <c r="AV50" i="17"/>
  <c r="AV28" i="17"/>
  <c r="AV24" i="17"/>
  <c r="AV138" i="17"/>
  <c r="AV35" i="17"/>
  <c r="AV34" i="17"/>
  <c r="AV88" i="17"/>
  <c r="AV145" i="17"/>
  <c r="AV144" i="17"/>
  <c r="AV143" i="17"/>
  <c r="AV139" i="17"/>
  <c r="AV125" i="17"/>
  <c r="AV109" i="17"/>
  <c r="AV95" i="17"/>
  <c r="AV71" i="17"/>
  <c r="AV55" i="17"/>
  <c r="AV151" i="17"/>
  <c r="AV150" i="17"/>
  <c r="AV124" i="17"/>
  <c r="AV118" i="17"/>
  <c r="AV113" i="17"/>
  <c r="AV102" i="17"/>
  <c r="AV94" i="17"/>
  <c r="AV79" i="17"/>
  <c r="AV74" i="17"/>
  <c r="AV8" i="17"/>
  <c r="AV7" i="17"/>
  <c r="AV82" i="17"/>
  <c r="AV81" i="17"/>
  <c r="AV6" i="17"/>
  <c r="AV63" i="17"/>
  <c r="AV62" i="17"/>
  <c r="AV132" i="17"/>
  <c r="AV131" i="17"/>
  <c r="AV130" i="17"/>
  <c r="AV126" i="17"/>
  <c r="AV59" i="17"/>
  <c r="AV105" i="17"/>
  <c r="AV104" i="17"/>
  <c r="AV103" i="17"/>
  <c r="AV75" i="17"/>
  <c r="AV39" i="17"/>
  <c r="AV23" i="17"/>
  <c r="AV22" i="17"/>
  <c r="AV152" i="17"/>
  <c r="AV146" i="17"/>
  <c r="AV140" i="17"/>
  <c r="AV122" i="17"/>
  <c r="AV121" i="17"/>
  <c r="AV114" i="17"/>
  <c r="AV101" i="17"/>
  <c r="AV84" i="17"/>
  <c r="AV47" i="17"/>
  <c r="AV41" i="17"/>
  <c r="AV18" i="17"/>
  <c r="AV58" i="17"/>
  <c r="AV57" i="17"/>
  <c r="AV49" i="17"/>
  <c r="AV17" i="17"/>
  <c r="AV87" i="17"/>
  <c r="AV61" i="17"/>
  <c r="AV149" i="17"/>
  <c r="AV120" i="17"/>
  <c r="AV110" i="17"/>
  <c r="AV66" i="17"/>
  <c r="AV54" i="17"/>
  <c r="AV46" i="17"/>
  <c r="AV38" i="17"/>
  <c r="AV21" i="17"/>
  <c r="AV154" i="17"/>
  <c r="AV153" i="17"/>
  <c r="AV141" i="17"/>
  <c r="AV117" i="17"/>
  <c r="AV116" i="17"/>
  <c r="AV115" i="17"/>
  <c r="AV42" i="17"/>
  <c r="AV31" i="17"/>
  <c r="AV26" i="17"/>
  <c r="AV157" i="17"/>
  <c r="AV134" i="17"/>
  <c r="AV69" i="17"/>
  <c r="AV53" i="17"/>
  <c r="AV52" i="17"/>
  <c r="AV51" i="17"/>
  <c r="AV30" i="17"/>
  <c r="AV29" i="17"/>
  <c r="AV136" i="17"/>
  <c r="AV77" i="17"/>
  <c r="AV148" i="17"/>
  <c r="AV147" i="17"/>
  <c r="AV133" i="17"/>
  <c r="AV33" i="17"/>
  <c r="AV16" i="17"/>
  <c r="AV90" i="17"/>
  <c r="AV65" i="17"/>
  <c r="AV127" i="17"/>
  <c r="AV92" i="17"/>
  <c r="AV44" i="17"/>
  <c r="AV25" i="17"/>
  <c r="AV19" i="17"/>
  <c r="AV12" i="17"/>
  <c r="AV11" i="17"/>
  <c r="AV10" i="17"/>
  <c r="AV9" i="17"/>
  <c r="AV96" i="17"/>
  <c r="AV91" i="17"/>
  <c r="AV78" i="17"/>
  <c r="AV48" i="17"/>
  <c r="AV135" i="17"/>
  <c r="AV83" i="17"/>
  <c r="AV80" i="17"/>
  <c r="AV155" i="17"/>
  <c r="AV112" i="17"/>
  <c r="AV111" i="17"/>
  <c r="AV72" i="17"/>
  <c r="AV68" i="17"/>
  <c r="AV67" i="17"/>
  <c r="AV60" i="17"/>
  <c r="AV43" i="17"/>
  <c r="AV32" i="17"/>
  <c r="AV27" i="17"/>
  <c r="AV100" i="17"/>
  <c r="AV99" i="17"/>
  <c r="AV89" i="17"/>
  <c r="AV76" i="17"/>
  <c r="AV64" i="17"/>
  <c r="AV45" i="17"/>
  <c r="AV40" i="17"/>
  <c r="AV37" i="17"/>
  <c r="AV20" i="17"/>
  <c r="AV15" i="17"/>
  <c r="AV14" i="17"/>
  <c r="AV142" i="17"/>
  <c r="AV119" i="17"/>
  <c r="AV107" i="17"/>
  <c r="AV106" i="17"/>
  <c r="AV70" i="17"/>
  <c r="A3" i="8"/>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P6" i="3"/>
  <c r="O6" i="3"/>
  <c r="BY145" i="17" s="1"/>
  <c r="DD145" i="17" s="1"/>
  <c r="AD145" i="34" s="1"/>
  <c r="N6" i="3"/>
  <c r="BI6" i="17" s="1"/>
  <c r="M6" i="3"/>
  <c r="BW45" i="17" s="1"/>
  <c r="DB45" i="17" s="1"/>
  <c r="AB45" i="35" s="1"/>
  <c r="L6" i="3"/>
  <c r="K6" i="3"/>
  <c r="BF141" i="17" s="1"/>
  <c r="CK141" i="17" s="1"/>
  <c r="J6" i="3"/>
  <c r="BE19" i="17" s="1"/>
  <c r="CJ19" i="17" s="1"/>
  <c r="J19" i="24" s="1"/>
  <c r="P5" i="3"/>
  <c r="BS148" i="17" s="1"/>
  <c r="CX148" i="17" s="1"/>
  <c r="O5" i="3"/>
  <c r="N5" i="3"/>
  <c r="BB35" i="17" s="1"/>
  <c r="CG35" i="17" s="1"/>
  <c r="M5" i="3"/>
  <c r="BA114" i="17" s="1"/>
  <c r="CF114" i="17" s="1"/>
  <c r="F114" i="33" s="1"/>
  <c r="L5" i="3"/>
  <c r="K5" i="3"/>
  <c r="J5" i="3"/>
  <c r="AX12" i="17" s="1"/>
  <c r="CC12" i="17" s="1"/>
  <c r="BD112" i="17" l="1"/>
  <c r="CI112" i="17" s="1"/>
  <c r="I112" i="19" s="1"/>
  <c r="BX69" i="17"/>
  <c r="DC69" i="17" s="1"/>
  <c r="AC69" i="35" s="1"/>
  <c r="BH69" i="35" s="1"/>
  <c r="BT23" i="17"/>
  <c r="CY23" i="17" s="1"/>
  <c r="Y23" i="24" s="1"/>
  <c r="CI23" i="24" s="1"/>
  <c r="BU129" i="17"/>
  <c r="CZ129" i="17" s="1"/>
  <c r="BU108" i="17"/>
  <c r="CZ108" i="17" s="1"/>
  <c r="Z108" i="34" s="1"/>
  <c r="BE108" i="34" s="1"/>
  <c r="BA50" i="17"/>
  <c r="CF50" i="17" s="1"/>
  <c r="F50" i="34" s="1"/>
  <c r="AK50" i="34" s="1"/>
  <c r="BP61" i="17"/>
  <c r="CU61" i="17" s="1"/>
  <c r="U61" i="24" s="1"/>
  <c r="AZ61" i="24" s="1"/>
  <c r="BI50" i="17"/>
  <c r="CN50" i="17" s="1"/>
  <c r="N50" i="24" s="1"/>
  <c r="AS50" i="24" s="1"/>
  <c r="X148" i="34"/>
  <c r="CH148" i="34" s="1"/>
  <c r="X148" i="35"/>
  <c r="BC148" i="35" s="1"/>
  <c r="BN159" i="17"/>
  <c r="CS159" i="17" s="1"/>
  <c r="AY159" i="17"/>
  <c r="CD159" i="17" s="1"/>
  <c r="BC159" i="17"/>
  <c r="CH159" i="17" s="1"/>
  <c r="BR159" i="17"/>
  <c r="CW159" i="17" s="1"/>
  <c r="BV159" i="17"/>
  <c r="DA159" i="17" s="1"/>
  <c r="BG159" i="17"/>
  <c r="CL159" i="17" s="1"/>
  <c r="BZ159" i="17"/>
  <c r="DE159" i="17" s="1"/>
  <c r="BK159" i="17"/>
  <c r="CP159" i="17" s="1"/>
  <c r="CN6" i="17"/>
  <c r="N6" i="35" s="1"/>
  <c r="BP110" i="17"/>
  <c r="CU110" i="17" s="1"/>
  <c r="U110" i="33" s="1"/>
  <c r="CE110" i="33" s="1"/>
  <c r="BA159" i="17"/>
  <c r="CF159" i="17" s="1"/>
  <c r="BP159" i="17"/>
  <c r="CU159" i="17" s="1"/>
  <c r="BT109" i="17"/>
  <c r="CY109" i="17" s="1"/>
  <c r="BT159" i="17"/>
  <c r="CY159" i="17" s="1"/>
  <c r="BE159" i="17"/>
  <c r="CJ159" i="17" s="1"/>
  <c r="BX107" i="17"/>
  <c r="DC107" i="17" s="1"/>
  <c r="AC107" i="33" s="1"/>
  <c r="CM107" i="33" s="1"/>
  <c r="BX159" i="17"/>
  <c r="DC159" i="17" s="1"/>
  <c r="BI159" i="17"/>
  <c r="CN159" i="17" s="1"/>
  <c r="E1" i="8"/>
  <c r="BU90" i="17"/>
  <c r="CZ90" i="17" s="1"/>
  <c r="AZ47" i="17"/>
  <c r="CE47" i="17" s="1"/>
  <c r="AZ159" i="17"/>
  <c r="CE159" i="17" s="1"/>
  <c r="BO159" i="17"/>
  <c r="CT159" i="17" s="1"/>
  <c r="BD73" i="17"/>
  <c r="CI73" i="17" s="1"/>
  <c r="I73" i="35" s="1"/>
  <c r="AN73" i="35" s="1"/>
  <c r="BD159" i="17"/>
  <c r="CI159" i="17" s="1"/>
  <c r="BS159" i="17"/>
  <c r="CX159" i="17" s="1"/>
  <c r="BW71" i="17"/>
  <c r="DB71" i="17" s="1"/>
  <c r="AB71" i="35" s="1"/>
  <c r="BG71" i="35" s="1"/>
  <c r="BW159" i="17"/>
  <c r="DB159" i="17" s="1"/>
  <c r="BH159" i="17"/>
  <c r="CM159" i="17" s="1"/>
  <c r="AX148" i="17"/>
  <c r="CC148" i="17" s="1"/>
  <c r="C148" i="33" s="1"/>
  <c r="BM159" i="17"/>
  <c r="CR159" i="17" s="1"/>
  <c r="AX159" i="17"/>
  <c r="BB18" i="17"/>
  <c r="CG18" i="17" s="1"/>
  <c r="G18" i="33" s="1"/>
  <c r="BB159" i="17"/>
  <c r="CG159" i="17" s="1"/>
  <c r="BQ159" i="17"/>
  <c r="CV159" i="17" s="1"/>
  <c r="BU39" i="17"/>
  <c r="CZ39" i="17" s="1"/>
  <c r="BU159" i="17"/>
  <c r="CZ159" i="17" s="1"/>
  <c r="BF159" i="17"/>
  <c r="CK159" i="17" s="1"/>
  <c r="BY12" i="17"/>
  <c r="DD12" i="17" s="1"/>
  <c r="AD12" i="33" s="1"/>
  <c r="CN12" i="33" s="1"/>
  <c r="BY159" i="17"/>
  <c r="DD159" i="17" s="1"/>
  <c r="BJ159" i="17"/>
  <c r="CO159" i="17" s="1"/>
  <c r="BX35" i="17"/>
  <c r="DC35" i="17" s="1"/>
  <c r="AC35" i="19" s="1"/>
  <c r="BA31" i="17"/>
  <c r="CF31" i="17" s="1"/>
  <c r="F31" i="33" s="1"/>
  <c r="BP31" i="33" s="1"/>
  <c r="BF130" i="17"/>
  <c r="CK130" i="17" s="1"/>
  <c r="AX13" i="17"/>
  <c r="CC13" i="17" s="1"/>
  <c r="C13" i="35" s="1"/>
  <c r="BY24" i="17"/>
  <c r="DD24" i="17" s="1"/>
  <c r="AD24" i="35" s="1"/>
  <c r="CN24" i="35" s="1"/>
  <c r="BM114" i="17"/>
  <c r="CR114" i="17" s="1"/>
  <c r="R114" i="34" s="1"/>
  <c r="BS48" i="17"/>
  <c r="CX48" i="17" s="1"/>
  <c r="X48" i="19" s="1"/>
  <c r="BD96" i="17"/>
  <c r="CI96" i="17" s="1"/>
  <c r="I96" i="34" s="1"/>
  <c r="AZ81" i="17"/>
  <c r="CE81" i="17" s="1"/>
  <c r="AD145" i="33"/>
  <c r="BI145" i="33" s="1"/>
  <c r="BX60" i="17"/>
  <c r="DC60" i="17" s="1"/>
  <c r="AC60" i="24" s="1"/>
  <c r="BJ122" i="17"/>
  <c r="CO122" i="17" s="1"/>
  <c r="O122" i="35" s="1"/>
  <c r="BP107" i="17"/>
  <c r="CU107" i="17" s="1"/>
  <c r="U107" i="35" s="1"/>
  <c r="BO133" i="17"/>
  <c r="CT133" i="17" s="1"/>
  <c r="BM130" i="17"/>
  <c r="CR130" i="17" s="1"/>
  <c r="R130" i="33" s="1"/>
  <c r="CB130" i="33" s="1"/>
  <c r="AX131" i="17"/>
  <c r="CC131" i="17" s="1"/>
  <c r="AX48" i="17"/>
  <c r="CC48" i="17" s="1"/>
  <c r="BS109" i="17"/>
  <c r="CX109" i="17" s="1"/>
  <c r="BP144" i="17"/>
  <c r="CU144" i="17" s="1"/>
  <c r="U144" i="24" s="1"/>
  <c r="AZ144" i="24" s="1"/>
  <c r="BY131" i="17"/>
  <c r="DD131" i="17" s="1"/>
  <c r="BX63" i="17"/>
  <c r="DC63" i="17" s="1"/>
  <c r="AX143" i="17"/>
  <c r="CC143" i="17" s="1"/>
  <c r="C143" i="35" s="1"/>
  <c r="BO64" i="17"/>
  <c r="CT64" i="17" s="1"/>
  <c r="T64" i="24" s="1"/>
  <c r="AY64" i="24" s="1"/>
  <c r="BD32" i="17"/>
  <c r="CI32" i="17" s="1"/>
  <c r="BH70" i="17"/>
  <c r="CM70" i="17" s="1"/>
  <c r="AX85" i="17"/>
  <c r="BW97" i="17"/>
  <c r="DB97" i="17" s="1"/>
  <c r="AB97" i="33" s="1"/>
  <c r="BG97" i="33" s="1"/>
  <c r="BQ145" i="17"/>
  <c r="CV145" i="17" s="1"/>
  <c r="V145" i="35" s="1"/>
  <c r="BP69" i="17"/>
  <c r="CU69" i="17" s="1"/>
  <c r="U69" i="34" s="1"/>
  <c r="BB21" i="17"/>
  <c r="CG21" i="17" s="1"/>
  <c r="BJ48" i="17"/>
  <c r="CO48" i="17" s="1"/>
  <c r="O48" i="34" s="1"/>
  <c r="BA52" i="17"/>
  <c r="CF52" i="17" s="1"/>
  <c r="F52" i="33" s="1"/>
  <c r="BU107" i="17"/>
  <c r="CZ107" i="17" s="1"/>
  <c r="Z107" i="24" s="1"/>
  <c r="CJ107" i="24" s="1"/>
  <c r="BQ133" i="17"/>
  <c r="CV133" i="17" s="1"/>
  <c r="BD157" i="17"/>
  <c r="CI157" i="17" s="1"/>
  <c r="I157" i="34" s="1"/>
  <c r="AN157" i="34" s="1"/>
  <c r="BH156" i="17"/>
  <c r="CM156" i="17" s="1"/>
  <c r="M156" i="24" s="1"/>
  <c r="BW156" i="24" s="1"/>
  <c r="BB38" i="17"/>
  <c r="CG38" i="17" s="1"/>
  <c r="G38" i="33" s="1"/>
  <c r="AL38" i="33" s="1"/>
  <c r="BN147" i="17"/>
  <c r="CS147" i="17" s="1"/>
  <c r="AY133" i="17"/>
  <c r="CD133" i="17" s="1"/>
  <c r="AY129" i="17"/>
  <c r="CD129" i="17" s="1"/>
  <c r="AY78" i="17"/>
  <c r="CD78" i="17" s="1"/>
  <c r="AY124" i="17"/>
  <c r="CD124" i="17" s="1"/>
  <c r="AY118" i="17"/>
  <c r="CD118" i="17" s="1"/>
  <c r="AY25" i="17"/>
  <c r="CD25" i="17" s="1"/>
  <c r="BN10" i="17"/>
  <c r="CS10" i="17" s="1"/>
  <c r="BN145" i="17"/>
  <c r="CS145" i="17" s="1"/>
  <c r="BN143" i="17"/>
  <c r="CS143" i="17" s="1"/>
  <c r="BN141" i="17"/>
  <c r="CS141" i="17" s="1"/>
  <c r="AY139" i="17"/>
  <c r="CD139" i="17" s="1"/>
  <c r="AY71" i="17"/>
  <c r="CD71" i="17" s="1"/>
  <c r="AY120" i="17"/>
  <c r="CD120" i="17" s="1"/>
  <c r="AY58" i="17"/>
  <c r="CD58" i="17" s="1"/>
  <c r="BN50" i="17"/>
  <c r="CS50" i="17" s="1"/>
  <c r="AY79" i="17"/>
  <c r="CD79" i="17" s="1"/>
  <c r="AY89" i="17"/>
  <c r="CD89" i="17" s="1"/>
  <c r="BN22" i="17"/>
  <c r="CS22" i="17" s="1"/>
  <c r="BN133" i="17"/>
  <c r="CS133" i="17" s="1"/>
  <c r="BN129" i="17"/>
  <c r="CS129" i="17" s="1"/>
  <c r="BN120" i="17"/>
  <c r="CS120" i="17" s="1"/>
  <c r="AY49" i="17"/>
  <c r="CD49" i="17" s="1"/>
  <c r="D49" i="34" s="1"/>
  <c r="AY95" i="17"/>
  <c r="CD95" i="17" s="1"/>
  <c r="D95" i="19" s="1"/>
  <c r="BN95" i="19" s="1"/>
  <c r="BN7" i="17"/>
  <c r="CS7" i="17" s="1"/>
  <c r="BN154" i="17"/>
  <c r="CS154" i="17" s="1"/>
  <c r="BN146" i="17"/>
  <c r="CS146" i="17" s="1"/>
  <c r="AY142" i="17"/>
  <c r="CD142" i="17" s="1"/>
  <c r="BN70" i="17"/>
  <c r="CS70" i="17" s="1"/>
  <c r="AY93" i="17"/>
  <c r="CD93" i="17" s="1"/>
  <c r="BN135" i="17"/>
  <c r="CS135" i="17" s="1"/>
  <c r="AY103" i="17"/>
  <c r="CD103" i="17" s="1"/>
  <c r="D103" i="34" s="1"/>
  <c r="BN63" i="17"/>
  <c r="CS63" i="17" s="1"/>
  <c r="AY22" i="17"/>
  <c r="CD22" i="17" s="1"/>
  <c r="AY135" i="17"/>
  <c r="CD135" i="17" s="1"/>
  <c r="AY63" i="17"/>
  <c r="CD63" i="17" s="1"/>
  <c r="BN148" i="17"/>
  <c r="CS148" i="17" s="1"/>
  <c r="BN91" i="17"/>
  <c r="CS91" i="17" s="1"/>
  <c r="BN86" i="17"/>
  <c r="CS86" i="17" s="1"/>
  <c r="BN57" i="17"/>
  <c r="CS57" i="17" s="1"/>
  <c r="BN25" i="17"/>
  <c r="CS25" i="17" s="1"/>
  <c r="BN116" i="17"/>
  <c r="CS116" i="17" s="1"/>
  <c r="BN87" i="17"/>
  <c r="CS87" i="17" s="1"/>
  <c r="AY156" i="17"/>
  <c r="CD156" i="17" s="1"/>
  <c r="AY81" i="17"/>
  <c r="CD81" i="17" s="1"/>
  <c r="AY72" i="17"/>
  <c r="CD72" i="17" s="1"/>
  <c r="BN43" i="17"/>
  <c r="CS43" i="17" s="1"/>
  <c r="BN16" i="17"/>
  <c r="CS16" i="17" s="1"/>
  <c r="AY85" i="17"/>
  <c r="CD85" i="17" s="1"/>
  <c r="AY157" i="17"/>
  <c r="CD157" i="17" s="1"/>
  <c r="AY155" i="17"/>
  <c r="CD155" i="17" s="1"/>
  <c r="AY96" i="17"/>
  <c r="CD96" i="17" s="1"/>
  <c r="BN82" i="17"/>
  <c r="CS82" i="17" s="1"/>
  <c r="AY24" i="17"/>
  <c r="CD24" i="17" s="1"/>
  <c r="BN17" i="17"/>
  <c r="CS17" i="17" s="1"/>
  <c r="AY132" i="17"/>
  <c r="CD132" i="17" s="1"/>
  <c r="AY86" i="17"/>
  <c r="CD86" i="17" s="1"/>
  <c r="BN153" i="17"/>
  <c r="CS153" i="17" s="1"/>
  <c r="AY116" i="17"/>
  <c r="CD116" i="17" s="1"/>
  <c r="BN94" i="17"/>
  <c r="CS94" i="17" s="1"/>
  <c r="BN44" i="17"/>
  <c r="CS44" i="17" s="1"/>
  <c r="AY91" i="17"/>
  <c r="CD91" i="17" s="1"/>
  <c r="AY57" i="17"/>
  <c r="CD57" i="17" s="1"/>
  <c r="BN49" i="17"/>
  <c r="CS49" i="17" s="1"/>
  <c r="BN42" i="17"/>
  <c r="CS42" i="17" s="1"/>
  <c r="AY114" i="17"/>
  <c r="CD114" i="17" s="1"/>
  <c r="BN105" i="17"/>
  <c r="CS105" i="17" s="1"/>
  <c r="AY88" i="17"/>
  <c r="CD88" i="17" s="1"/>
  <c r="AY21" i="17"/>
  <c r="CD21" i="17" s="1"/>
  <c r="BN132" i="17"/>
  <c r="CS132" i="17" s="1"/>
  <c r="AY48" i="17"/>
  <c r="AY153" i="17"/>
  <c r="CD153" i="17" s="1"/>
  <c r="D153" i="19" s="1"/>
  <c r="AI153" i="19" s="1"/>
  <c r="AY145" i="17"/>
  <c r="CD145" i="17" s="1"/>
  <c r="AY141" i="17"/>
  <c r="CD141" i="17" s="1"/>
  <c r="AY148" i="17"/>
  <c r="CD148" i="17" s="1"/>
  <c r="AY130" i="17"/>
  <c r="CD130" i="17" s="1"/>
  <c r="AY7" i="17"/>
  <c r="CD7" i="17" s="1"/>
  <c r="AY154" i="17"/>
  <c r="CD154" i="17" s="1"/>
  <c r="AY115" i="17"/>
  <c r="CD115" i="17" s="1"/>
  <c r="AY19" i="17"/>
  <c r="CD19" i="17" s="1"/>
  <c r="AY59" i="17"/>
  <c r="CD59" i="17" s="1"/>
  <c r="AY90" i="17"/>
  <c r="CD90" i="17" s="1"/>
  <c r="BN69" i="17"/>
  <c r="CS69" i="17" s="1"/>
  <c r="AY143" i="17"/>
  <c r="CD143" i="17" s="1"/>
  <c r="AY53" i="17"/>
  <c r="CD53" i="17" s="1"/>
  <c r="D53" i="19" s="1"/>
  <c r="AI53" i="19" s="1"/>
  <c r="BN137" i="17"/>
  <c r="CS137" i="17" s="1"/>
  <c r="BN65" i="17"/>
  <c r="CS65" i="17" s="1"/>
  <c r="BN23" i="17"/>
  <c r="CS23" i="17" s="1"/>
  <c r="AY62" i="17"/>
  <c r="CD62" i="17" s="1"/>
  <c r="BN28" i="17"/>
  <c r="CS28" i="17" s="1"/>
  <c r="BN144" i="17"/>
  <c r="CS144" i="17" s="1"/>
  <c r="BN140" i="17"/>
  <c r="CS140" i="17" s="1"/>
  <c r="AY70" i="17"/>
  <c r="CD70" i="17" s="1"/>
  <c r="BN102" i="17"/>
  <c r="CS102" i="17" s="1"/>
  <c r="AY56" i="17"/>
  <c r="CD56" i="17" s="1"/>
  <c r="BN48" i="17"/>
  <c r="CS48" i="17" s="1"/>
  <c r="BN142" i="17"/>
  <c r="CS142" i="17" s="1"/>
  <c r="BN26" i="17"/>
  <c r="CS26" i="17" s="1"/>
  <c r="BN93" i="17"/>
  <c r="CS93" i="17" s="1"/>
  <c r="AY60" i="17"/>
  <c r="CD60" i="17" s="1"/>
  <c r="BN95" i="17"/>
  <c r="CS95" i="17" s="1"/>
  <c r="AY87" i="17"/>
  <c r="CD87" i="17" s="1"/>
  <c r="AY15" i="17"/>
  <c r="CD15" i="17" s="1"/>
  <c r="D15" i="35" s="1"/>
  <c r="BN130" i="17"/>
  <c r="CS130" i="17" s="1"/>
  <c r="BN58" i="17"/>
  <c r="CS58" i="17" s="1"/>
  <c r="BN124" i="17"/>
  <c r="CS124" i="17" s="1"/>
  <c r="BN114" i="17"/>
  <c r="CS114" i="17" s="1"/>
  <c r="AY36" i="17"/>
  <c r="CD36" i="17" s="1"/>
  <c r="D36" i="34" s="1"/>
  <c r="BN62" i="17"/>
  <c r="CS62" i="17" s="1"/>
  <c r="BN21" i="17"/>
  <c r="CS21" i="17" s="1"/>
  <c r="AY64" i="17"/>
  <c r="CD64" i="17" s="1"/>
  <c r="BN60" i="17"/>
  <c r="CS60" i="17" s="1"/>
  <c r="BN117" i="17"/>
  <c r="CS117" i="17" s="1"/>
  <c r="BN113" i="17"/>
  <c r="CS113" i="17" s="1"/>
  <c r="BN9" i="17"/>
  <c r="CS9" i="17" s="1"/>
  <c r="BN88" i="17"/>
  <c r="CS88" i="17" s="1"/>
  <c r="BN157" i="17"/>
  <c r="CS157" i="17" s="1"/>
  <c r="AY126" i="17"/>
  <c r="CD126" i="17" s="1"/>
  <c r="AY82" i="17"/>
  <c r="CD82" i="17" s="1"/>
  <c r="AY67" i="17"/>
  <c r="CD67" i="17" s="1"/>
  <c r="BN34" i="17"/>
  <c r="CS34" i="17" s="1"/>
  <c r="BN68" i="17"/>
  <c r="CS68" i="17" s="1"/>
  <c r="AY35" i="17"/>
  <c r="CD35" i="17" s="1"/>
  <c r="AY32" i="17"/>
  <c r="CD32" i="17" s="1"/>
  <c r="AY6" i="17"/>
  <c r="BN84" i="17"/>
  <c r="CS84" i="17" s="1"/>
  <c r="BN30" i="17"/>
  <c r="CS30" i="17" s="1"/>
  <c r="AY121" i="17"/>
  <c r="CD121" i="17" s="1"/>
  <c r="AY119" i="17"/>
  <c r="CD119" i="17" s="1"/>
  <c r="BN47" i="17"/>
  <c r="CS47" i="17" s="1"/>
  <c r="AY41" i="17"/>
  <c r="CD41" i="17" s="1"/>
  <c r="BN8" i="17"/>
  <c r="CS8" i="17" s="1"/>
  <c r="BN122" i="17"/>
  <c r="CS122" i="17" s="1"/>
  <c r="AY29" i="17"/>
  <c r="CD29" i="17" s="1"/>
  <c r="AY97" i="17"/>
  <c r="CD97" i="17" s="1"/>
  <c r="BN74" i="17"/>
  <c r="CS74" i="17" s="1"/>
  <c r="AY12" i="17"/>
  <c r="AY80" i="17"/>
  <c r="CD80" i="17" s="1"/>
  <c r="BN45" i="17"/>
  <c r="CS45" i="17" s="1"/>
  <c r="BN83" i="17"/>
  <c r="CS83" i="17" s="1"/>
  <c r="BN76" i="17"/>
  <c r="CS76" i="17" s="1"/>
  <c r="BN39" i="17"/>
  <c r="CS39" i="17" s="1"/>
  <c r="BN37" i="17"/>
  <c r="CS37" i="17" s="1"/>
  <c r="AY27" i="17"/>
  <c r="CD27" i="17" s="1"/>
  <c r="AY134" i="17"/>
  <c r="CD134" i="17" s="1"/>
  <c r="AY113" i="17"/>
  <c r="CD113" i="17" s="1"/>
  <c r="AY73" i="17"/>
  <c r="CD73" i="17" s="1"/>
  <c r="BN53" i="17"/>
  <c r="CS53" i="17" s="1"/>
  <c r="AY69" i="17"/>
  <c r="CD69" i="17" s="1"/>
  <c r="BN14" i="17"/>
  <c r="CS14" i="17" s="1"/>
  <c r="AY144" i="17"/>
  <c r="CD144" i="17" s="1"/>
  <c r="AY26" i="17"/>
  <c r="CD26" i="17" s="1"/>
  <c r="BN61" i="17"/>
  <c r="CS61" i="17" s="1"/>
  <c r="AY20" i="17"/>
  <c r="CD20" i="17" s="1"/>
  <c r="D20" i="33" s="1"/>
  <c r="AY137" i="17"/>
  <c r="CD137" i="17" s="1"/>
  <c r="AY128" i="17"/>
  <c r="CD128" i="17" s="1"/>
  <c r="AY61" i="17"/>
  <c r="CD61" i="17" s="1"/>
  <c r="BN78" i="17"/>
  <c r="CS78" i="17" s="1"/>
  <c r="BN59" i="17"/>
  <c r="CS59" i="17" s="1"/>
  <c r="AY28" i="17"/>
  <c r="CD28" i="17" s="1"/>
  <c r="BN115" i="17"/>
  <c r="CS115" i="17" s="1"/>
  <c r="BN123" i="17"/>
  <c r="CS123" i="17" s="1"/>
  <c r="BN19" i="17"/>
  <c r="CS19" i="17" s="1"/>
  <c r="AY110" i="17"/>
  <c r="CD110" i="17" s="1"/>
  <c r="BN33" i="17"/>
  <c r="CS33" i="17" s="1"/>
  <c r="BN126" i="17"/>
  <c r="CS126" i="17" s="1"/>
  <c r="BN111" i="17"/>
  <c r="CS111" i="17" s="1"/>
  <c r="AY34" i="17"/>
  <c r="CD34" i="17" s="1"/>
  <c r="BN55" i="17"/>
  <c r="CS55" i="17" s="1"/>
  <c r="BN31" i="17"/>
  <c r="CS31" i="17" s="1"/>
  <c r="BN51" i="17"/>
  <c r="CS51" i="17" s="1"/>
  <c r="BN18" i="17"/>
  <c r="CS18" i="17" s="1"/>
  <c r="AY13" i="17"/>
  <c r="CD13" i="17" s="1"/>
  <c r="AY125" i="17"/>
  <c r="CD125" i="17" s="1"/>
  <c r="BN108" i="17"/>
  <c r="CS108" i="17" s="1"/>
  <c r="BN106" i="17"/>
  <c r="CS106" i="17" s="1"/>
  <c r="BN101" i="17"/>
  <c r="CS101" i="17" s="1"/>
  <c r="BN127" i="17"/>
  <c r="CS127" i="17" s="1"/>
  <c r="AY98" i="17"/>
  <c r="CD98" i="17" s="1"/>
  <c r="AY92" i="17"/>
  <c r="CD92" i="17" s="1"/>
  <c r="BN11" i="17"/>
  <c r="CS11" i="17" s="1"/>
  <c r="BN109" i="17"/>
  <c r="CS109" i="17" s="1"/>
  <c r="AY107" i="17"/>
  <c r="CD107" i="17" s="1"/>
  <c r="BN52" i="17"/>
  <c r="CS52" i="17" s="1"/>
  <c r="AY150" i="17"/>
  <c r="CD150" i="17" s="1"/>
  <c r="AY151" i="17"/>
  <c r="CD151" i="17" s="1"/>
  <c r="BN100" i="17"/>
  <c r="CS100" i="17" s="1"/>
  <c r="AY77" i="17"/>
  <c r="CD77" i="17" s="1"/>
  <c r="AY75" i="17"/>
  <c r="CD75" i="17" s="1"/>
  <c r="BN54" i="17"/>
  <c r="CS54" i="17" s="1"/>
  <c r="AY99" i="17"/>
  <c r="CD99" i="17" s="1"/>
  <c r="BN80" i="17"/>
  <c r="CS80" i="17" s="1"/>
  <c r="AY45" i="17"/>
  <c r="CD45" i="17" s="1"/>
  <c r="AY39" i="17"/>
  <c r="CD39" i="17" s="1"/>
  <c r="D39" i="24" s="1"/>
  <c r="AY37" i="17"/>
  <c r="CD37" i="17" s="1"/>
  <c r="BN149" i="17"/>
  <c r="CS149" i="17" s="1"/>
  <c r="AY146" i="17"/>
  <c r="CD146" i="17" s="1"/>
  <c r="BN36" i="17"/>
  <c r="CS36" i="17" s="1"/>
  <c r="AY23" i="17"/>
  <c r="CD23" i="17" s="1"/>
  <c r="AY140" i="17"/>
  <c r="CD140" i="17" s="1"/>
  <c r="BN71" i="17"/>
  <c r="CS71" i="17" s="1"/>
  <c r="BN138" i="17"/>
  <c r="CS138" i="17" s="1"/>
  <c r="AY105" i="17"/>
  <c r="CD105" i="17" s="1"/>
  <c r="AY136" i="17"/>
  <c r="CD136" i="17" s="1"/>
  <c r="AY149" i="17"/>
  <c r="CD149" i="17" s="1"/>
  <c r="BN56" i="17"/>
  <c r="CS56" i="17" s="1"/>
  <c r="AY42" i="17"/>
  <c r="CD42" i="17" s="1"/>
  <c r="AY102" i="17"/>
  <c r="CD102" i="17" s="1"/>
  <c r="BN90" i="17"/>
  <c r="CS90" i="17" s="1"/>
  <c r="AY14" i="17"/>
  <c r="CD14" i="17" s="1"/>
  <c r="AY112" i="17"/>
  <c r="CD112" i="17" s="1"/>
  <c r="AY16" i="17"/>
  <c r="CD16" i="17" s="1"/>
  <c r="D16" i="19" s="1"/>
  <c r="AI16" i="19" s="1"/>
  <c r="AY8" i="17"/>
  <c r="CD8" i="17" s="1"/>
  <c r="BN119" i="17"/>
  <c r="CS119" i="17" s="1"/>
  <c r="BN12" i="17"/>
  <c r="CS12" i="17" s="1"/>
  <c r="BN29" i="17"/>
  <c r="CS29" i="17" s="1"/>
  <c r="BN77" i="17"/>
  <c r="CS77" i="17" s="1"/>
  <c r="AY54" i="17"/>
  <c r="CD54" i="17" s="1"/>
  <c r="BN40" i="17"/>
  <c r="CS40" i="17" s="1"/>
  <c r="AY123" i="17"/>
  <c r="CD123" i="17" s="1"/>
  <c r="D123" i="19" s="1"/>
  <c r="BN123" i="19" s="1"/>
  <c r="AY138" i="17"/>
  <c r="CD138" i="17" s="1"/>
  <c r="BN20" i="17"/>
  <c r="CS20" i="17" s="1"/>
  <c r="BN131" i="17"/>
  <c r="CS131" i="17" s="1"/>
  <c r="AY10" i="17"/>
  <c r="CD10" i="17" s="1"/>
  <c r="D10" i="33" s="1"/>
  <c r="BN139" i="17"/>
  <c r="CS139" i="17" s="1"/>
  <c r="BN134" i="17"/>
  <c r="CS134" i="17" s="1"/>
  <c r="BN136" i="17"/>
  <c r="CS136" i="17" s="1"/>
  <c r="AY104" i="17"/>
  <c r="CD104" i="17" s="1"/>
  <c r="AY65" i="17"/>
  <c r="CD65" i="17" s="1"/>
  <c r="AY147" i="17"/>
  <c r="CD147" i="17" s="1"/>
  <c r="BN89" i="17"/>
  <c r="CS89" i="17" s="1"/>
  <c r="BN155" i="17"/>
  <c r="CS155" i="17" s="1"/>
  <c r="AY111" i="17"/>
  <c r="CD111" i="17" s="1"/>
  <c r="AY68" i="17"/>
  <c r="CD68" i="17" s="1"/>
  <c r="BN32" i="17"/>
  <c r="CS32" i="17" s="1"/>
  <c r="AY84" i="17"/>
  <c r="CD84" i="17" s="1"/>
  <c r="BN156" i="17"/>
  <c r="CS156" i="17" s="1"/>
  <c r="BN112" i="17"/>
  <c r="CS112" i="17" s="1"/>
  <c r="BN81" i="17"/>
  <c r="CS81" i="17" s="1"/>
  <c r="AY33" i="17"/>
  <c r="CD33" i="17" s="1"/>
  <c r="AY127" i="17"/>
  <c r="CD127" i="17" s="1"/>
  <c r="D127" i="33" s="1"/>
  <c r="BN98" i="17"/>
  <c r="CS98" i="17" s="1"/>
  <c r="BN107" i="17"/>
  <c r="CS107" i="17" s="1"/>
  <c r="AY31" i="17"/>
  <c r="CD31" i="17" s="1"/>
  <c r="BN13" i="17"/>
  <c r="CS13" i="17" s="1"/>
  <c r="AY106" i="17"/>
  <c r="CD106" i="17" s="1"/>
  <c r="AY101" i="17"/>
  <c r="CD101" i="17" s="1"/>
  <c r="BN151" i="17"/>
  <c r="CS151" i="17" s="1"/>
  <c r="AY52" i="17"/>
  <c r="CD52" i="17" s="1"/>
  <c r="BN99" i="17"/>
  <c r="CS99" i="17" s="1"/>
  <c r="AY76" i="17"/>
  <c r="CD76" i="17" s="1"/>
  <c r="AY100" i="17"/>
  <c r="CD100" i="17" s="1"/>
  <c r="D100" i="35" s="1"/>
  <c r="AY38" i="17"/>
  <c r="CD38" i="17" s="1"/>
  <c r="AY131" i="17"/>
  <c r="BN73" i="17"/>
  <c r="CS73" i="17" s="1"/>
  <c r="BN128" i="17"/>
  <c r="CS128" i="17" s="1"/>
  <c r="AY9" i="17"/>
  <c r="CD9" i="17" s="1"/>
  <c r="BN27" i="17"/>
  <c r="CS27" i="17" s="1"/>
  <c r="AY66" i="17"/>
  <c r="CD66" i="17" s="1"/>
  <c r="BN67" i="17"/>
  <c r="CS67" i="17" s="1"/>
  <c r="AY43" i="17"/>
  <c r="CD43" i="17" s="1"/>
  <c r="BN41" i="17"/>
  <c r="CS41" i="17" s="1"/>
  <c r="AY30" i="17"/>
  <c r="CD30" i="17" s="1"/>
  <c r="AY47" i="17"/>
  <c r="CD47" i="17" s="1"/>
  <c r="AY74" i="17"/>
  <c r="CD74" i="17" s="1"/>
  <c r="BN46" i="17"/>
  <c r="CS46" i="17" s="1"/>
  <c r="BN75" i="17"/>
  <c r="CS75" i="17" s="1"/>
  <c r="BN38" i="17"/>
  <c r="CS38" i="17" s="1"/>
  <c r="AY152" i="17"/>
  <c r="CD152" i="17" s="1"/>
  <c r="AY117" i="17"/>
  <c r="CD117" i="17" s="1"/>
  <c r="AY50" i="17"/>
  <c r="CD50" i="17" s="1"/>
  <c r="D50" i="33" s="1"/>
  <c r="BN64" i="17"/>
  <c r="CS64" i="17" s="1"/>
  <c r="BN79" i="17"/>
  <c r="CS79" i="17" s="1"/>
  <c r="AY17" i="17"/>
  <c r="CD17" i="17" s="1"/>
  <c r="BN6" i="17"/>
  <c r="BN66" i="17"/>
  <c r="CS66" i="17" s="1"/>
  <c r="BN92" i="17"/>
  <c r="CS92" i="17" s="1"/>
  <c r="AY11" i="17"/>
  <c r="CD11" i="17" s="1"/>
  <c r="AY109" i="17"/>
  <c r="CD109" i="17" s="1"/>
  <c r="AY51" i="17"/>
  <c r="CD51" i="17" s="1"/>
  <c r="BN125" i="17"/>
  <c r="CS125" i="17" s="1"/>
  <c r="AY108" i="17"/>
  <c r="CD108" i="17" s="1"/>
  <c r="BN150" i="17"/>
  <c r="CS150" i="17" s="1"/>
  <c r="AY83" i="17"/>
  <c r="CD83" i="17" s="1"/>
  <c r="AY46" i="17"/>
  <c r="CD46" i="17" s="1"/>
  <c r="D46" i="35" s="1"/>
  <c r="AY40" i="17"/>
  <c r="CD40" i="17" s="1"/>
  <c r="BN35" i="17"/>
  <c r="CS35" i="17" s="1"/>
  <c r="AY122" i="17"/>
  <c r="CD122" i="17" s="1"/>
  <c r="BN121" i="17"/>
  <c r="CS121" i="17" s="1"/>
  <c r="BN15" i="17"/>
  <c r="CS15" i="17" s="1"/>
  <c r="BN118" i="17"/>
  <c r="CS118" i="17" s="1"/>
  <c r="AY44" i="17"/>
  <c r="CD44" i="17" s="1"/>
  <c r="BN72" i="17"/>
  <c r="CS72" i="17" s="1"/>
  <c r="BN104" i="17"/>
  <c r="CS104" i="17" s="1"/>
  <c r="BN152" i="17"/>
  <c r="CS152" i="17" s="1"/>
  <c r="BN96" i="17"/>
  <c r="CS96" i="17" s="1"/>
  <c r="BN85" i="17"/>
  <c r="CS85" i="17" s="1"/>
  <c r="AY94" i="17"/>
  <c r="CD94" i="17" s="1"/>
  <c r="BN24" i="17"/>
  <c r="CS24" i="17" s="1"/>
  <c r="AY55" i="17"/>
  <c r="CD55" i="17" s="1"/>
  <c r="D55" i="33" s="1"/>
  <c r="BN110" i="17"/>
  <c r="CS110" i="17" s="1"/>
  <c r="BN97" i="17"/>
  <c r="CS97" i="17" s="1"/>
  <c r="AY18" i="17"/>
  <c r="CD18" i="17" s="1"/>
  <c r="D18" i="19" s="1"/>
  <c r="BN103" i="17"/>
  <c r="CS103" i="17" s="1"/>
  <c r="BC156" i="17"/>
  <c r="CH156" i="17" s="1"/>
  <c r="BC82" i="17"/>
  <c r="CH82" i="17" s="1"/>
  <c r="BC43" i="17"/>
  <c r="CH43" i="17" s="1"/>
  <c r="H43" i="34" s="1"/>
  <c r="BC17" i="17"/>
  <c r="CH17" i="17" s="1"/>
  <c r="H17" i="33" s="1"/>
  <c r="BC53" i="17"/>
  <c r="CH53" i="17" s="1"/>
  <c r="BC19" i="17"/>
  <c r="CH19" i="17" s="1"/>
  <c r="BC125" i="17"/>
  <c r="CH125" i="17" s="1"/>
  <c r="BC98" i="17"/>
  <c r="CH98" i="17" s="1"/>
  <c r="BC110" i="17"/>
  <c r="CH110" i="17" s="1"/>
  <c r="BC96" i="17"/>
  <c r="CH96" i="17" s="1"/>
  <c r="BC72" i="17"/>
  <c r="CH72" i="17" s="1"/>
  <c r="BC35" i="17"/>
  <c r="CH35" i="17" s="1"/>
  <c r="BC76" i="17"/>
  <c r="CH76" i="17" s="1"/>
  <c r="BC40" i="17"/>
  <c r="CH40" i="17" s="1"/>
  <c r="BR111" i="17"/>
  <c r="CW111" i="17" s="1"/>
  <c r="BR97" i="17"/>
  <c r="CW97" i="17" s="1"/>
  <c r="BR125" i="17"/>
  <c r="CW125" i="17" s="1"/>
  <c r="BR121" i="17"/>
  <c r="CW121" i="17" s="1"/>
  <c r="BR99" i="17"/>
  <c r="CW99" i="17" s="1"/>
  <c r="BR157" i="17"/>
  <c r="CW157" i="17" s="1"/>
  <c r="BR81" i="17"/>
  <c r="CW81" i="17" s="1"/>
  <c r="BR72" i="17"/>
  <c r="CW72" i="17" s="1"/>
  <c r="BR67" i="17"/>
  <c r="CW67" i="17" s="1"/>
  <c r="BR34" i="17"/>
  <c r="CW34" i="17" s="1"/>
  <c r="BR16" i="17"/>
  <c r="CW16" i="17" s="1"/>
  <c r="BR123" i="17"/>
  <c r="CW123" i="17" s="1"/>
  <c r="BC108" i="17"/>
  <c r="CH108" i="17" s="1"/>
  <c r="BR92" i="17"/>
  <c r="CW92" i="17" s="1"/>
  <c r="BR7" i="17"/>
  <c r="CW7" i="17" s="1"/>
  <c r="BR77" i="17"/>
  <c r="CW77" i="17" s="1"/>
  <c r="BR54" i="17"/>
  <c r="CW54" i="17" s="1"/>
  <c r="BR40" i="17"/>
  <c r="CW40" i="17" s="1"/>
  <c r="BC60" i="17"/>
  <c r="CH60" i="17" s="1"/>
  <c r="BC58" i="17"/>
  <c r="CH58" i="17" s="1"/>
  <c r="BC56" i="17"/>
  <c r="CH56" i="17" s="1"/>
  <c r="BC27" i="17"/>
  <c r="CH27" i="17" s="1"/>
  <c r="BR59" i="17"/>
  <c r="CW59" i="17" s="1"/>
  <c r="BR57" i="17"/>
  <c r="CW57" i="17" s="1"/>
  <c r="BR28" i="17"/>
  <c r="CW28" i="17" s="1"/>
  <c r="BC155" i="17"/>
  <c r="CH155" i="17" s="1"/>
  <c r="BC81" i="17"/>
  <c r="CH81" i="17" s="1"/>
  <c r="BC68" i="17"/>
  <c r="CH68" i="17" s="1"/>
  <c r="BC16" i="17"/>
  <c r="CH16" i="17" s="1"/>
  <c r="BC85" i="17"/>
  <c r="CH85" i="17" s="1"/>
  <c r="BC123" i="17"/>
  <c r="CH123" i="17" s="1"/>
  <c r="BC9" i="17"/>
  <c r="CH9" i="17" s="1"/>
  <c r="BC122" i="17"/>
  <c r="CH122" i="17" s="1"/>
  <c r="BC109" i="17"/>
  <c r="CH109" i="17" s="1"/>
  <c r="BC107" i="17"/>
  <c r="CH107" i="17" s="1"/>
  <c r="BC31" i="17"/>
  <c r="CH31" i="17" s="1"/>
  <c r="BC157" i="17"/>
  <c r="CH157" i="17" s="1"/>
  <c r="BC34" i="17"/>
  <c r="CH34" i="17" s="1"/>
  <c r="BC75" i="17"/>
  <c r="CH75" i="17" s="1"/>
  <c r="BC39" i="17"/>
  <c r="CH39" i="17" s="1"/>
  <c r="BR110" i="17"/>
  <c r="CW110" i="17" s="1"/>
  <c r="BR43" i="17"/>
  <c r="CW43" i="17" s="1"/>
  <c r="BR85" i="17"/>
  <c r="CW85" i="17" s="1"/>
  <c r="BR55" i="17"/>
  <c r="CW55" i="17" s="1"/>
  <c r="BC66" i="17"/>
  <c r="CH66" i="17" s="1"/>
  <c r="BC6" i="17"/>
  <c r="BC119" i="17"/>
  <c r="CH119" i="17" s="1"/>
  <c r="BC106" i="17"/>
  <c r="CH106" i="17" s="1"/>
  <c r="BC101" i="17"/>
  <c r="CH101" i="17" s="1"/>
  <c r="BC92" i="17"/>
  <c r="CH92" i="17" s="1"/>
  <c r="BC32" i="17"/>
  <c r="CH32" i="17" s="1"/>
  <c r="BC47" i="17"/>
  <c r="CH47" i="17" s="1"/>
  <c r="BC10" i="17"/>
  <c r="CH10" i="17" s="1"/>
  <c r="BC99" i="17"/>
  <c r="CH99" i="17" s="1"/>
  <c r="BC37" i="17"/>
  <c r="CH37" i="17" s="1"/>
  <c r="BR9" i="17"/>
  <c r="CW9" i="17" s="1"/>
  <c r="BR124" i="17"/>
  <c r="CW124" i="17" s="1"/>
  <c r="BC150" i="17"/>
  <c r="CH150" i="17" s="1"/>
  <c r="BC100" i="17"/>
  <c r="CH100" i="17" s="1"/>
  <c r="BC80" i="17"/>
  <c r="CH80" i="17" s="1"/>
  <c r="BC126" i="17"/>
  <c r="CH126" i="17" s="1"/>
  <c r="BC44" i="17"/>
  <c r="CH44" i="17" s="1"/>
  <c r="BC124" i="17"/>
  <c r="CH124" i="17" s="1"/>
  <c r="BC112" i="17"/>
  <c r="CH112" i="17" s="1"/>
  <c r="BC67" i="17"/>
  <c r="CH67" i="17" s="1"/>
  <c r="BC77" i="17"/>
  <c r="CH77" i="17" s="1"/>
  <c r="BR150" i="17"/>
  <c r="CW150" i="17" s="1"/>
  <c r="BC54" i="17"/>
  <c r="CH54" i="17" s="1"/>
  <c r="BC45" i="17"/>
  <c r="CH45" i="17" s="1"/>
  <c r="BR66" i="17"/>
  <c r="CW66" i="17" s="1"/>
  <c r="BR35" i="17"/>
  <c r="CW35" i="17" s="1"/>
  <c r="BR17" i="17"/>
  <c r="CW17" i="17" s="1"/>
  <c r="BR53" i="17"/>
  <c r="CW53" i="17" s="1"/>
  <c r="BR106" i="17"/>
  <c r="CW106" i="17" s="1"/>
  <c r="BR75" i="17"/>
  <c r="CW75" i="17" s="1"/>
  <c r="BR38" i="17"/>
  <c r="CW38" i="17" s="1"/>
  <c r="BC131" i="17"/>
  <c r="CH131" i="17" s="1"/>
  <c r="BC49" i="17"/>
  <c r="CH49" i="17" s="1"/>
  <c r="BC28" i="17"/>
  <c r="CH28" i="17" s="1"/>
  <c r="BR132" i="17"/>
  <c r="CW132" i="17" s="1"/>
  <c r="BR86" i="17"/>
  <c r="CW86" i="17" s="1"/>
  <c r="BR56" i="17"/>
  <c r="CW56" i="17" s="1"/>
  <c r="BR50" i="17"/>
  <c r="CW50" i="17" s="1"/>
  <c r="BC42" i="17"/>
  <c r="CH42" i="17" s="1"/>
  <c r="BC134" i="17"/>
  <c r="CH134" i="17" s="1"/>
  <c r="BC52" i="17"/>
  <c r="CH52" i="17" s="1"/>
  <c r="BC145" i="17"/>
  <c r="CH145" i="17" s="1"/>
  <c r="BC143" i="17"/>
  <c r="CH143" i="17" s="1"/>
  <c r="BC141" i="17"/>
  <c r="CH141" i="17" s="1"/>
  <c r="BC139" i="17"/>
  <c r="CH139" i="17" s="1"/>
  <c r="BC41" i="17"/>
  <c r="CH41" i="17" s="1"/>
  <c r="BR93" i="17"/>
  <c r="CW93" i="17" s="1"/>
  <c r="BR12" i="17"/>
  <c r="CW12" i="17" s="1"/>
  <c r="BR146" i="17"/>
  <c r="CW146" i="17" s="1"/>
  <c r="BR144" i="17"/>
  <c r="CW144" i="17" s="1"/>
  <c r="BR142" i="17"/>
  <c r="CW142" i="17" s="1"/>
  <c r="BR140" i="17"/>
  <c r="CW140" i="17" s="1"/>
  <c r="BC127" i="17"/>
  <c r="CH127" i="17" s="1"/>
  <c r="BC25" i="17"/>
  <c r="CH25" i="17" s="1"/>
  <c r="BC18" i="17"/>
  <c r="CH18" i="17" s="1"/>
  <c r="BR102" i="17"/>
  <c r="CW102" i="17" s="1"/>
  <c r="BR69" i="17"/>
  <c r="CW69" i="17" s="1"/>
  <c r="BR51" i="17"/>
  <c r="CW51" i="17" s="1"/>
  <c r="BR8" i="17"/>
  <c r="CW8" i="17" s="1"/>
  <c r="BR64" i="17"/>
  <c r="CW64" i="17" s="1"/>
  <c r="BR62" i="17"/>
  <c r="CW62" i="17" s="1"/>
  <c r="BC22" i="17"/>
  <c r="CH22" i="17" s="1"/>
  <c r="BC20" i="17"/>
  <c r="CH20" i="17" s="1"/>
  <c r="BC15" i="17"/>
  <c r="CH15" i="17" s="1"/>
  <c r="BC121" i="17"/>
  <c r="CH121" i="17" s="1"/>
  <c r="BC55" i="17"/>
  <c r="CH55" i="17" s="1"/>
  <c r="H55" i="33" s="1"/>
  <c r="BC111" i="17"/>
  <c r="CH111" i="17" s="1"/>
  <c r="BC24" i="17"/>
  <c r="CH24" i="17" s="1"/>
  <c r="BC38" i="17"/>
  <c r="CH38" i="17" s="1"/>
  <c r="BR122" i="17"/>
  <c r="CW122" i="17" s="1"/>
  <c r="BR100" i="17"/>
  <c r="CW100" i="17" s="1"/>
  <c r="BR96" i="17"/>
  <c r="CW96" i="17" s="1"/>
  <c r="BR33" i="17"/>
  <c r="CW33" i="17" s="1"/>
  <c r="BR19" i="17"/>
  <c r="CW19" i="17" s="1"/>
  <c r="BR31" i="17"/>
  <c r="CW31" i="17" s="1"/>
  <c r="BR37" i="17"/>
  <c r="CW37" i="17" s="1"/>
  <c r="BC147" i="17"/>
  <c r="CH147" i="17" s="1"/>
  <c r="BC133" i="17"/>
  <c r="CH133" i="17" s="1"/>
  <c r="BC91" i="17"/>
  <c r="CH91" i="17" s="1"/>
  <c r="BC78" i="17"/>
  <c r="CH78" i="17" s="1"/>
  <c r="BC57" i="17"/>
  <c r="CH57" i="17" s="1"/>
  <c r="BC95" i="17"/>
  <c r="CH95" i="17" s="1"/>
  <c r="BR148" i="17"/>
  <c r="CW148" i="17" s="1"/>
  <c r="BR129" i="17"/>
  <c r="CW129" i="17" s="1"/>
  <c r="BR120" i="17"/>
  <c r="CW120" i="17" s="1"/>
  <c r="BR58" i="17"/>
  <c r="CW58" i="17" s="1"/>
  <c r="BC26" i="17"/>
  <c r="CH26" i="17" s="1"/>
  <c r="BC94" i="17"/>
  <c r="CH94" i="17" s="1"/>
  <c r="BC74" i="17"/>
  <c r="CH74" i="17" s="1"/>
  <c r="BC29" i="17"/>
  <c r="CH29" i="17" s="1"/>
  <c r="BC153" i="17"/>
  <c r="CH153" i="17" s="1"/>
  <c r="BC116" i="17"/>
  <c r="CH116" i="17" s="1"/>
  <c r="BC114" i="17"/>
  <c r="CH114" i="17" s="1"/>
  <c r="BC71" i="17"/>
  <c r="CH71" i="17" s="1"/>
  <c r="BR118" i="17"/>
  <c r="CW118" i="17" s="1"/>
  <c r="BR36" i="17"/>
  <c r="CW36" i="17" s="1"/>
  <c r="BR154" i="17"/>
  <c r="CW154" i="17" s="1"/>
  <c r="BR152" i="17"/>
  <c r="CW152" i="17" s="1"/>
  <c r="BR117" i="17"/>
  <c r="CW117" i="17" s="1"/>
  <c r="BR115" i="17"/>
  <c r="CW115" i="17" s="1"/>
  <c r="BR70" i="17"/>
  <c r="CW70" i="17" s="1"/>
  <c r="BC79" i="17"/>
  <c r="CH79" i="17" s="1"/>
  <c r="BC13" i="17"/>
  <c r="CH13" i="17" s="1"/>
  <c r="H13" i="35" s="1"/>
  <c r="BR73" i="17"/>
  <c r="CW73" i="17" s="1"/>
  <c r="BR30" i="17"/>
  <c r="CW30" i="17" s="1"/>
  <c r="BR11" i="17"/>
  <c r="CW11" i="17" s="1"/>
  <c r="BR138" i="17"/>
  <c r="CW138" i="17" s="1"/>
  <c r="BR136" i="17"/>
  <c r="CW136" i="17" s="1"/>
  <c r="BC138" i="17"/>
  <c r="CH138" i="17" s="1"/>
  <c r="BC136" i="17"/>
  <c r="CH136" i="17" s="1"/>
  <c r="BC104" i="17"/>
  <c r="CH104" i="17" s="1"/>
  <c r="BC90" i="17"/>
  <c r="CH90" i="17" s="1"/>
  <c r="BC88" i="17"/>
  <c r="CH88" i="17" s="1"/>
  <c r="BC65" i="17"/>
  <c r="CH65" i="17" s="1"/>
  <c r="BC63" i="17"/>
  <c r="CH63" i="17" s="1"/>
  <c r="BC61" i="17"/>
  <c r="CH61" i="17" s="1"/>
  <c r="BR105" i="17"/>
  <c r="CW105" i="17" s="1"/>
  <c r="BR103" i="17"/>
  <c r="CW103" i="17" s="1"/>
  <c r="BR89" i="17"/>
  <c r="CW89" i="17" s="1"/>
  <c r="BR87" i="17"/>
  <c r="CW87" i="17" s="1"/>
  <c r="BR22" i="17"/>
  <c r="CW22" i="17" s="1"/>
  <c r="BR20" i="17"/>
  <c r="CW20" i="17" s="1"/>
  <c r="BR15" i="17"/>
  <c r="CW15" i="17" s="1"/>
  <c r="BC33" i="17"/>
  <c r="CH33" i="17" s="1"/>
  <c r="BR112" i="17"/>
  <c r="CW112" i="17" s="1"/>
  <c r="BR47" i="17"/>
  <c r="CW47" i="17" s="1"/>
  <c r="BC151" i="17"/>
  <c r="CH151" i="17" s="1"/>
  <c r="BR82" i="17"/>
  <c r="CW82" i="17" s="1"/>
  <c r="BR32" i="17"/>
  <c r="CW32" i="17" s="1"/>
  <c r="BR44" i="17"/>
  <c r="CW44" i="17" s="1"/>
  <c r="BC149" i="17"/>
  <c r="CH149" i="17" s="1"/>
  <c r="BC130" i="17"/>
  <c r="CH130" i="17" s="1"/>
  <c r="BR131" i="17"/>
  <c r="CW131" i="17" s="1"/>
  <c r="BC146" i="17"/>
  <c r="CH146" i="17" s="1"/>
  <c r="BC142" i="17"/>
  <c r="CH142" i="17" s="1"/>
  <c r="BR42" i="17"/>
  <c r="CW42" i="17" s="1"/>
  <c r="BR134" i="17"/>
  <c r="CW134" i="17" s="1"/>
  <c r="BR145" i="17"/>
  <c r="CW145" i="17" s="1"/>
  <c r="BR141" i="17"/>
  <c r="CW141" i="17" s="1"/>
  <c r="BR41" i="17"/>
  <c r="CW41" i="17" s="1"/>
  <c r="BC69" i="17"/>
  <c r="CH69" i="17" s="1"/>
  <c r="H69" i="19" s="1"/>
  <c r="BR69" i="19" s="1"/>
  <c r="BC51" i="17"/>
  <c r="CH51" i="17" s="1"/>
  <c r="BR63" i="17"/>
  <c r="CW63" i="17" s="1"/>
  <c r="BC21" i="17"/>
  <c r="CH21" i="17" s="1"/>
  <c r="BR108" i="17"/>
  <c r="CW108" i="17" s="1"/>
  <c r="BR84" i="17"/>
  <c r="CW84" i="17" s="1"/>
  <c r="BR151" i="17"/>
  <c r="CW151" i="17" s="1"/>
  <c r="BC83" i="17"/>
  <c r="CH83" i="17" s="1"/>
  <c r="BC46" i="17"/>
  <c r="CH46" i="17" s="1"/>
  <c r="BR68" i="17"/>
  <c r="CW68" i="17" s="1"/>
  <c r="BR6" i="17"/>
  <c r="BR101" i="17"/>
  <c r="CW101" i="17" s="1"/>
  <c r="BR76" i="17"/>
  <c r="CW76" i="17" s="1"/>
  <c r="BR39" i="17"/>
  <c r="CW39" i="17" s="1"/>
  <c r="BC148" i="17"/>
  <c r="CH148" i="17" s="1"/>
  <c r="BC129" i="17"/>
  <c r="CH129" i="17" s="1"/>
  <c r="BC86" i="17"/>
  <c r="CH86" i="17" s="1"/>
  <c r="BC50" i="17"/>
  <c r="CH50" i="17" s="1"/>
  <c r="BR149" i="17"/>
  <c r="CW149" i="17" s="1"/>
  <c r="BR130" i="17"/>
  <c r="CW130" i="17" s="1"/>
  <c r="BR27" i="17"/>
  <c r="CW27" i="17" s="1"/>
  <c r="BC118" i="17"/>
  <c r="CH118" i="17" s="1"/>
  <c r="BC36" i="17"/>
  <c r="CH36" i="17" s="1"/>
  <c r="BC154" i="17"/>
  <c r="CH154" i="17" s="1"/>
  <c r="BC115" i="17"/>
  <c r="CH115" i="17" s="1"/>
  <c r="BR94" i="17"/>
  <c r="CW94" i="17" s="1"/>
  <c r="BR74" i="17"/>
  <c r="CW74" i="17" s="1"/>
  <c r="BR153" i="17"/>
  <c r="CW153" i="17" s="1"/>
  <c r="BR114" i="17"/>
  <c r="CW114" i="17" s="1"/>
  <c r="BR71" i="17"/>
  <c r="CW71" i="17" s="1"/>
  <c r="BR127" i="17"/>
  <c r="CW127" i="17" s="1"/>
  <c r="BC11" i="17"/>
  <c r="CH11" i="17" s="1"/>
  <c r="BR79" i="17"/>
  <c r="CW79" i="17" s="1"/>
  <c r="BR13" i="17"/>
  <c r="CW13" i="17" s="1"/>
  <c r="BR135" i="17"/>
  <c r="CW135" i="17" s="1"/>
  <c r="BC135" i="17"/>
  <c r="CH135" i="17" s="1"/>
  <c r="BC103" i="17"/>
  <c r="CH103" i="17" s="1"/>
  <c r="H103" i="35" s="1"/>
  <c r="BC89" i="17"/>
  <c r="CH89" i="17" s="1"/>
  <c r="H89" i="33" s="1"/>
  <c r="BC62" i="17"/>
  <c r="CH62" i="17" s="1"/>
  <c r="BR104" i="17"/>
  <c r="CW104" i="17" s="1"/>
  <c r="BR90" i="17"/>
  <c r="CW90" i="17" s="1"/>
  <c r="BR23" i="17"/>
  <c r="CW23" i="17" s="1"/>
  <c r="BR14" i="17"/>
  <c r="CW14" i="17" s="1"/>
  <c r="BC84" i="17"/>
  <c r="CH84" i="17" s="1"/>
  <c r="BR156" i="17"/>
  <c r="CW156" i="17" s="1"/>
  <c r="BR126" i="17"/>
  <c r="CW126" i="17" s="1"/>
  <c r="BR119" i="17"/>
  <c r="CW119" i="17" s="1"/>
  <c r="BR46" i="17"/>
  <c r="CW46" i="17" s="1"/>
  <c r="BR91" i="17"/>
  <c r="CW91" i="17" s="1"/>
  <c r="BC93" i="17"/>
  <c r="CH93" i="17" s="1"/>
  <c r="BC12" i="17"/>
  <c r="CH12" i="17" s="1"/>
  <c r="BC144" i="17"/>
  <c r="CH144" i="17" s="1"/>
  <c r="BR52" i="17"/>
  <c r="CW52" i="17" s="1"/>
  <c r="BR143" i="17"/>
  <c r="CW143" i="17" s="1"/>
  <c r="BC102" i="17"/>
  <c r="CH102" i="17" s="1"/>
  <c r="H102" i="34" s="1"/>
  <c r="BC8" i="17"/>
  <c r="CH8" i="17" s="1"/>
  <c r="BR25" i="17"/>
  <c r="CW25" i="17" s="1"/>
  <c r="BC128" i="17"/>
  <c r="CH128" i="17" s="1"/>
  <c r="BR65" i="17"/>
  <c r="CW65" i="17" s="1"/>
  <c r="BC97" i="17"/>
  <c r="CH97" i="17" s="1"/>
  <c r="BR10" i="17"/>
  <c r="CW10" i="17" s="1"/>
  <c r="BC7" i="17"/>
  <c r="CH7" i="17" s="1"/>
  <c r="BR155" i="17"/>
  <c r="CW155" i="17" s="1"/>
  <c r="BR45" i="17"/>
  <c r="CW45" i="17" s="1"/>
  <c r="BR78" i="17"/>
  <c r="CW78" i="17" s="1"/>
  <c r="BC152" i="17"/>
  <c r="CH152" i="17" s="1"/>
  <c r="BC117" i="17"/>
  <c r="CH117" i="17" s="1"/>
  <c r="BR29" i="17"/>
  <c r="CW29" i="17" s="1"/>
  <c r="BR116" i="17"/>
  <c r="CW116" i="17" s="1"/>
  <c r="BC113" i="17"/>
  <c r="CH113" i="17" s="1"/>
  <c r="BC73" i="17"/>
  <c r="CH73" i="17" s="1"/>
  <c r="BC137" i="17"/>
  <c r="CH137" i="17" s="1"/>
  <c r="BC64" i="17"/>
  <c r="CH64" i="17" s="1"/>
  <c r="BR21" i="17"/>
  <c r="CW21" i="17" s="1"/>
  <c r="BR98" i="17"/>
  <c r="CW98" i="17" s="1"/>
  <c r="BR109" i="17"/>
  <c r="CW109" i="17" s="1"/>
  <c r="BC59" i="17"/>
  <c r="CH59" i="17" s="1"/>
  <c r="BR147" i="17"/>
  <c r="CW147" i="17" s="1"/>
  <c r="BR49" i="17"/>
  <c r="CW49" i="17" s="1"/>
  <c r="BR95" i="17"/>
  <c r="CW95" i="17" s="1"/>
  <c r="BC140" i="17"/>
  <c r="CH140" i="17" s="1"/>
  <c r="BR139" i="17"/>
  <c r="CW139" i="17" s="1"/>
  <c r="BR113" i="17"/>
  <c r="CW113" i="17" s="1"/>
  <c r="BC14" i="17"/>
  <c r="CH14" i="17" s="1"/>
  <c r="BR24" i="17"/>
  <c r="CW24" i="17" s="1"/>
  <c r="BR80" i="17"/>
  <c r="CW80" i="17" s="1"/>
  <c r="BR107" i="17"/>
  <c r="CW107" i="17" s="1"/>
  <c r="BR83" i="17"/>
  <c r="CW83" i="17" s="1"/>
  <c r="BC132" i="17"/>
  <c r="CH132" i="17" s="1"/>
  <c r="BR48" i="17"/>
  <c r="CW48" i="17" s="1"/>
  <c r="BR26" i="17"/>
  <c r="CW26" i="17" s="1"/>
  <c r="BR137" i="17"/>
  <c r="CW137" i="17" s="1"/>
  <c r="BR88" i="17"/>
  <c r="CW88" i="17" s="1"/>
  <c r="BC48" i="17"/>
  <c r="CH48" i="17" s="1"/>
  <c r="BR18" i="17"/>
  <c r="CW18" i="17" s="1"/>
  <c r="BR128" i="17"/>
  <c r="CW128" i="17" s="1"/>
  <c r="BR60" i="17"/>
  <c r="CW60" i="17" s="1"/>
  <c r="BR61" i="17"/>
  <c r="CW61" i="17" s="1"/>
  <c r="BC23" i="17"/>
  <c r="CH23" i="17" s="1"/>
  <c r="BC120" i="17"/>
  <c r="CH120" i="17" s="1"/>
  <c r="BC70" i="17"/>
  <c r="CH70" i="17" s="1"/>
  <c r="BC30" i="17"/>
  <c r="CH30" i="17" s="1"/>
  <c r="BC87" i="17"/>
  <c r="CH87" i="17" s="1"/>
  <c r="BR133" i="17"/>
  <c r="CW133" i="17" s="1"/>
  <c r="BC105" i="17"/>
  <c r="CH105" i="17" s="1"/>
  <c r="BG91" i="17"/>
  <c r="CL91" i="17" s="1"/>
  <c r="BG60" i="17"/>
  <c r="CL60" i="17" s="1"/>
  <c r="BG56" i="17"/>
  <c r="CL56" i="17" s="1"/>
  <c r="BG41" i="17"/>
  <c r="CL41" i="17" s="1"/>
  <c r="BG31" i="17"/>
  <c r="CL31" i="17" s="1"/>
  <c r="BG98" i="17"/>
  <c r="CL98" i="17" s="1"/>
  <c r="BG73" i="17"/>
  <c r="CL73" i="17" s="1"/>
  <c r="L73" i="34" s="1"/>
  <c r="BG30" i="17"/>
  <c r="CL30" i="17" s="1"/>
  <c r="BG153" i="17"/>
  <c r="CL153" i="17" s="1"/>
  <c r="BG116" i="17"/>
  <c r="CL116" i="17" s="1"/>
  <c r="L116" i="34" s="1"/>
  <c r="BG114" i="17"/>
  <c r="CL114" i="17" s="1"/>
  <c r="BG52" i="17"/>
  <c r="CL52" i="17" s="1"/>
  <c r="BG12" i="17"/>
  <c r="CL12" i="17" s="1"/>
  <c r="BG148" i="17"/>
  <c r="CL148" i="17" s="1"/>
  <c r="BG132" i="17"/>
  <c r="CL132" i="17" s="1"/>
  <c r="BG86" i="17"/>
  <c r="CL86" i="17" s="1"/>
  <c r="BG55" i="17"/>
  <c r="CL55" i="17" s="1"/>
  <c r="BG127" i="17"/>
  <c r="CL127" i="17" s="1"/>
  <c r="BG13" i="17"/>
  <c r="CL13" i="17" s="1"/>
  <c r="BG8" i="17"/>
  <c r="CL8" i="17" s="1"/>
  <c r="BG137" i="17"/>
  <c r="CL137" i="17" s="1"/>
  <c r="BG128" i="17"/>
  <c r="CL128" i="17" s="1"/>
  <c r="BG62" i="17"/>
  <c r="CL62" i="17" s="1"/>
  <c r="BV147" i="17"/>
  <c r="DA147" i="17" s="1"/>
  <c r="BV78" i="17"/>
  <c r="DA78" i="17" s="1"/>
  <c r="BV60" i="17"/>
  <c r="DA60" i="17" s="1"/>
  <c r="BV57" i="17"/>
  <c r="DA57" i="17" s="1"/>
  <c r="BV13" i="17"/>
  <c r="DA13" i="17" s="1"/>
  <c r="BV117" i="17"/>
  <c r="DA117" i="17" s="1"/>
  <c r="BV118" i="17"/>
  <c r="DA118" i="17" s="1"/>
  <c r="BV89" i="17"/>
  <c r="DA89" i="17" s="1"/>
  <c r="BG105" i="17"/>
  <c r="CL105" i="17" s="1"/>
  <c r="BG23" i="17"/>
  <c r="CL23" i="17" s="1"/>
  <c r="BG14" i="17"/>
  <c r="CL14" i="17" s="1"/>
  <c r="BV132" i="17"/>
  <c r="DA132" i="17" s="1"/>
  <c r="BV48" i="17"/>
  <c r="DA48" i="17" s="1"/>
  <c r="BV153" i="17"/>
  <c r="DA153" i="17" s="1"/>
  <c r="BV144" i="17"/>
  <c r="DA144" i="17" s="1"/>
  <c r="BV140" i="17"/>
  <c r="DA140" i="17" s="1"/>
  <c r="BV137" i="17"/>
  <c r="DA137" i="17" s="1"/>
  <c r="BV128" i="17"/>
  <c r="DA128" i="17" s="1"/>
  <c r="BV105" i="17"/>
  <c r="DA105" i="17" s="1"/>
  <c r="BV63" i="17"/>
  <c r="DA63" i="17" s="1"/>
  <c r="BV20" i="17"/>
  <c r="DA20" i="17" s="1"/>
  <c r="BV15" i="17"/>
  <c r="DA15" i="17" s="1"/>
  <c r="BG111" i="17"/>
  <c r="CL111" i="17" s="1"/>
  <c r="BG67" i="17"/>
  <c r="CL67" i="17" s="1"/>
  <c r="BG35" i="17"/>
  <c r="CL35" i="17" s="1"/>
  <c r="BG33" i="17"/>
  <c r="CL33" i="17" s="1"/>
  <c r="BV126" i="17"/>
  <c r="DA126" i="17" s="1"/>
  <c r="BV112" i="17"/>
  <c r="DA112" i="17" s="1"/>
  <c r="BV110" i="17"/>
  <c r="DA110" i="17" s="1"/>
  <c r="BV68" i="17"/>
  <c r="DA68" i="17" s="1"/>
  <c r="BV66" i="17"/>
  <c r="DA66" i="17" s="1"/>
  <c r="BV34" i="17"/>
  <c r="DA34" i="17" s="1"/>
  <c r="BV32" i="17"/>
  <c r="DA32" i="17" s="1"/>
  <c r="BV6" i="17"/>
  <c r="BG59" i="17"/>
  <c r="CL59" i="17" s="1"/>
  <c r="BG50" i="17"/>
  <c r="CL50" i="17" s="1"/>
  <c r="BG51" i="17"/>
  <c r="CL51" i="17" s="1"/>
  <c r="BG18" i="17"/>
  <c r="CL18" i="17" s="1"/>
  <c r="BG146" i="17"/>
  <c r="CL146" i="17" s="1"/>
  <c r="BG144" i="17"/>
  <c r="CL144" i="17" s="1"/>
  <c r="BG142" i="17"/>
  <c r="CL142" i="17" s="1"/>
  <c r="L142" i="33" s="1"/>
  <c r="BG140" i="17"/>
  <c r="CL140" i="17" s="1"/>
  <c r="BG70" i="17"/>
  <c r="CL70" i="17" s="1"/>
  <c r="BG102" i="17"/>
  <c r="CL102" i="17" s="1"/>
  <c r="BG97" i="17"/>
  <c r="CL97" i="17" s="1"/>
  <c r="L97" i="33" s="1"/>
  <c r="BG74" i="17"/>
  <c r="CL74" i="17" s="1"/>
  <c r="BG147" i="17"/>
  <c r="CL147" i="17" s="1"/>
  <c r="BG131" i="17"/>
  <c r="CL131" i="17" s="1"/>
  <c r="BG136" i="17"/>
  <c r="CL136" i="17" s="1"/>
  <c r="BG65" i="17"/>
  <c r="CL65" i="17" s="1"/>
  <c r="BG61" i="17"/>
  <c r="CL61" i="17" s="1"/>
  <c r="BV91" i="17"/>
  <c r="DA91" i="17" s="1"/>
  <c r="BV86" i="17"/>
  <c r="DA86" i="17" s="1"/>
  <c r="BV59" i="17"/>
  <c r="DA59" i="17" s="1"/>
  <c r="BV56" i="17"/>
  <c r="DA56" i="17" s="1"/>
  <c r="BV73" i="17"/>
  <c r="DA73" i="17" s="1"/>
  <c r="BV11" i="17"/>
  <c r="DA11" i="17" s="1"/>
  <c r="BV116" i="17"/>
  <c r="DA116" i="17" s="1"/>
  <c r="BG120" i="17"/>
  <c r="CL120" i="17" s="1"/>
  <c r="BG57" i="17"/>
  <c r="CL57" i="17" s="1"/>
  <c r="BG48" i="17"/>
  <c r="CL48" i="17" s="1"/>
  <c r="BG145" i="17"/>
  <c r="CL145" i="17" s="1"/>
  <c r="BG141" i="17"/>
  <c r="CL141" i="17" s="1"/>
  <c r="BG71" i="17"/>
  <c r="CL71" i="17" s="1"/>
  <c r="BG133" i="17"/>
  <c r="CL133" i="17" s="1"/>
  <c r="BG78" i="17"/>
  <c r="CL78" i="17" s="1"/>
  <c r="BG63" i="17"/>
  <c r="CL63" i="17" s="1"/>
  <c r="BV27" i="17"/>
  <c r="DA27" i="17" s="1"/>
  <c r="BV55" i="17"/>
  <c r="DA55" i="17" s="1"/>
  <c r="BV102" i="17"/>
  <c r="DA102" i="17" s="1"/>
  <c r="BV12" i="17"/>
  <c r="DA12" i="17" s="1"/>
  <c r="BV88" i="17"/>
  <c r="DA88" i="17" s="1"/>
  <c r="BG138" i="17"/>
  <c r="CL138" i="17" s="1"/>
  <c r="BG87" i="17"/>
  <c r="CL87" i="17" s="1"/>
  <c r="L87" i="33" s="1"/>
  <c r="BG22" i="17"/>
  <c r="CL22" i="17" s="1"/>
  <c r="BG92" i="17"/>
  <c r="CL92" i="17" s="1"/>
  <c r="BG11" i="17"/>
  <c r="CL11" i="17" s="1"/>
  <c r="BG152" i="17"/>
  <c r="CL152" i="17" s="1"/>
  <c r="BG117" i="17"/>
  <c r="CL117" i="17" s="1"/>
  <c r="BG47" i="17"/>
  <c r="CL47" i="17" s="1"/>
  <c r="BG130" i="17"/>
  <c r="CL130" i="17" s="1"/>
  <c r="BG49" i="17"/>
  <c r="CL49" i="17" s="1"/>
  <c r="BG113" i="17"/>
  <c r="CL113" i="17" s="1"/>
  <c r="BG115" i="17"/>
  <c r="CL115" i="17" s="1"/>
  <c r="BG42" i="17"/>
  <c r="CL42" i="17" s="1"/>
  <c r="BG118" i="17"/>
  <c r="CL118" i="17" s="1"/>
  <c r="BG27" i="17"/>
  <c r="CL27" i="17" s="1"/>
  <c r="BG135" i="17"/>
  <c r="CL135" i="17" s="1"/>
  <c r="BG64" i="17"/>
  <c r="CL64" i="17" s="1"/>
  <c r="L64" i="19" s="1"/>
  <c r="BV64" i="19" s="1"/>
  <c r="BV8" i="17"/>
  <c r="DA8" i="17" s="1"/>
  <c r="BV14" i="17"/>
  <c r="DA14" i="17" s="1"/>
  <c r="BG104" i="17"/>
  <c r="CL104" i="17" s="1"/>
  <c r="BG88" i="17"/>
  <c r="CL88" i="17" s="1"/>
  <c r="BG20" i="17"/>
  <c r="CL20" i="17" s="1"/>
  <c r="BV129" i="17"/>
  <c r="DA129" i="17" s="1"/>
  <c r="BV154" i="17"/>
  <c r="DA154" i="17" s="1"/>
  <c r="BV142" i="17"/>
  <c r="DA142" i="17" s="1"/>
  <c r="BV47" i="17"/>
  <c r="DA47" i="17" s="1"/>
  <c r="BV97" i="17"/>
  <c r="DA97" i="17" s="1"/>
  <c r="BV52" i="17"/>
  <c r="DA52" i="17" s="1"/>
  <c r="BV29" i="17"/>
  <c r="DA29" i="17" s="1"/>
  <c r="BV136" i="17"/>
  <c r="DA136" i="17" s="1"/>
  <c r="BV62" i="17"/>
  <c r="DA62" i="17" s="1"/>
  <c r="BV23" i="17"/>
  <c r="DA23" i="17" s="1"/>
  <c r="BG110" i="17"/>
  <c r="CL110" i="17" s="1"/>
  <c r="BG43" i="17"/>
  <c r="CL43" i="17" s="1"/>
  <c r="BG16" i="17"/>
  <c r="CL16" i="17" s="1"/>
  <c r="BV155" i="17"/>
  <c r="DA155" i="17" s="1"/>
  <c r="BV111" i="17"/>
  <c r="DA111" i="17" s="1"/>
  <c r="BV17" i="17"/>
  <c r="DA17" i="17" s="1"/>
  <c r="BG79" i="17"/>
  <c r="CL79" i="17" s="1"/>
  <c r="BG10" i="17"/>
  <c r="CL10" i="17" s="1"/>
  <c r="BG125" i="17"/>
  <c r="CL125" i="17" s="1"/>
  <c r="BV108" i="17"/>
  <c r="DA108" i="17" s="1"/>
  <c r="BG106" i="17"/>
  <c r="CL106" i="17" s="1"/>
  <c r="BG101" i="17"/>
  <c r="CL101" i="17" s="1"/>
  <c r="BV109" i="17"/>
  <c r="DA109" i="17" s="1"/>
  <c r="BV107" i="17"/>
  <c r="DA107" i="17" s="1"/>
  <c r="BG9" i="17"/>
  <c r="CL9" i="17" s="1"/>
  <c r="BG150" i="17"/>
  <c r="CL150" i="17" s="1"/>
  <c r="BV93" i="17"/>
  <c r="DA93" i="17" s="1"/>
  <c r="BV36" i="17"/>
  <c r="DA36" i="17" s="1"/>
  <c r="BV151" i="17"/>
  <c r="DA151" i="17" s="1"/>
  <c r="BG100" i="17"/>
  <c r="CL100" i="17" s="1"/>
  <c r="BG77" i="17"/>
  <c r="CL77" i="17" s="1"/>
  <c r="BG75" i="17"/>
  <c r="CL75" i="17" s="1"/>
  <c r="BG54" i="17"/>
  <c r="CL54" i="17" s="1"/>
  <c r="BV99" i="17"/>
  <c r="DA99" i="17" s="1"/>
  <c r="BV80" i="17"/>
  <c r="DA80" i="17" s="1"/>
  <c r="BV45" i="17"/>
  <c r="DA45" i="17" s="1"/>
  <c r="BV39" i="17"/>
  <c r="DA39" i="17" s="1"/>
  <c r="BV37" i="17"/>
  <c r="DA37" i="17" s="1"/>
  <c r="BG139" i="17"/>
  <c r="CL139" i="17" s="1"/>
  <c r="BG149" i="17"/>
  <c r="CL149" i="17" s="1"/>
  <c r="BG129" i="17"/>
  <c r="CL129" i="17" s="1"/>
  <c r="BV149" i="17"/>
  <c r="DA149" i="17" s="1"/>
  <c r="BV113" i="17"/>
  <c r="DA113" i="17" s="1"/>
  <c r="BV51" i="17"/>
  <c r="DA51" i="17" s="1"/>
  <c r="BV18" i="17"/>
  <c r="DA18" i="17" s="1"/>
  <c r="BV74" i="17"/>
  <c r="DA74" i="17" s="1"/>
  <c r="BG103" i="17"/>
  <c r="CL103" i="17" s="1"/>
  <c r="BV133" i="17"/>
  <c r="DA133" i="17" s="1"/>
  <c r="BV31" i="17"/>
  <c r="DA31" i="17" s="1"/>
  <c r="BV152" i="17"/>
  <c r="DA152" i="17" s="1"/>
  <c r="BV146" i="17"/>
  <c r="DA146" i="17" s="1"/>
  <c r="BV141" i="17"/>
  <c r="DA141" i="17" s="1"/>
  <c r="BV42" i="17"/>
  <c r="DA42" i="17" s="1"/>
  <c r="BV135" i="17"/>
  <c r="DA135" i="17" s="1"/>
  <c r="BV104" i="17"/>
  <c r="DA104" i="17" s="1"/>
  <c r="BV61" i="17"/>
  <c r="DA61" i="17" s="1"/>
  <c r="BV22" i="17"/>
  <c r="DA22" i="17" s="1"/>
  <c r="BG156" i="17"/>
  <c r="CL156" i="17" s="1"/>
  <c r="BG112" i="17"/>
  <c r="CL112" i="17" s="1"/>
  <c r="BG96" i="17"/>
  <c r="CL96" i="17" s="1"/>
  <c r="BG81" i="17"/>
  <c r="CL81" i="17" s="1"/>
  <c r="BG72" i="17"/>
  <c r="CL72" i="17" s="1"/>
  <c r="BG66" i="17"/>
  <c r="CL66" i="17" s="1"/>
  <c r="BG24" i="17"/>
  <c r="CL24" i="17" s="1"/>
  <c r="BG85" i="17"/>
  <c r="CL85" i="17" s="1"/>
  <c r="BV157" i="17"/>
  <c r="DA157" i="17" s="1"/>
  <c r="BV82" i="17"/>
  <c r="DA82" i="17" s="1"/>
  <c r="BV67" i="17"/>
  <c r="DA67" i="17" s="1"/>
  <c r="BV43" i="17"/>
  <c r="DA43" i="17" s="1"/>
  <c r="BV16" i="17"/>
  <c r="DA16" i="17" s="1"/>
  <c r="BV85" i="17"/>
  <c r="DA85" i="17" s="1"/>
  <c r="BG124" i="17"/>
  <c r="CL124" i="17" s="1"/>
  <c r="BG69" i="17"/>
  <c r="CL69" i="17" s="1"/>
  <c r="BG122" i="17"/>
  <c r="CL122" i="17" s="1"/>
  <c r="BV25" i="17"/>
  <c r="DA25" i="17" s="1"/>
  <c r="BV7" i="17"/>
  <c r="DA7" i="17" s="1"/>
  <c r="BV121" i="17"/>
  <c r="DA121" i="17" s="1"/>
  <c r="BV119" i="17"/>
  <c r="DA119" i="17" s="1"/>
  <c r="BV26" i="17"/>
  <c r="DA26" i="17" s="1"/>
  <c r="BG94" i="17"/>
  <c r="CL94" i="17" s="1"/>
  <c r="BG44" i="17"/>
  <c r="CL44" i="17" s="1"/>
  <c r="BV53" i="17"/>
  <c r="DA53" i="17" s="1"/>
  <c r="BV19" i="17"/>
  <c r="DA19" i="17" s="1"/>
  <c r="BG46" i="17"/>
  <c r="CL46" i="17" s="1"/>
  <c r="BV77" i="17"/>
  <c r="DA77" i="17" s="1"/>
  <c r="BV75" i="17"/>
  <c r="DA75" i="17" s="1"/>
  <c r="BV54" i="17"/>
  <c r="DA54" i="17" s="1"/>
  <c r="BG40" i="17"/>
  <c r="CL40" i="17" s="1"/>
  <c r="BG38" i="17"/>
  <c r="CL38" i="17" s="1"/>
  <c r="BV90" i="17"/>
  <c r="DA90" i="17" s="1"/>
  <c r="BG15" i="17"/>
  <c r="CL15" i="17" s="1"/>
  <c r="BV131" i="17"/>
  <c r="DA131" i="17" s="1"/>
  <c r="BV120" i="17"/>
  <c r="DA120" i="17" s="1"/>
  <c r="BV98" i="17"/>
  <c r="DA98" i="17" s="1"/>
  <c r="BV139" i="17"/>
  <c r="DA139" i="17" s="1"/>
  <c r="BV114" i="17"/>
  <c r="DA114" i="17" s="1"/>
  <c r="BV103" i="17"/>
  <c r="DA103" i="17" s="1"/>
  <c r="BV65" i="17"/>
  <c r="DA65" i="17" s="1"/>
  <c r="BG155" i="17"/>
  <c r="CL155" i="17" s="1"/>
  <c r="BG68" i="17"/>
  <c r="CL68" i="17" s="1"/>
  <c r="BG32" i="17"/>
  <c r="CL32" i="17" s="1"/>
  <c r="BG84" i="17"/>
  <c r="CL84" i="17" s="1"/>
  <c r="BV156" i="17"/>
  <c r="DA156" i="17" s="1"/>
  <c r="BV81" i="17"/>
  <c r="DA81" i="17" s="1"/>
  <c r="BV33" i="17"/>
  <c r="DA33" i="17" s="1"/>
  <c r="BG107" i="17"/>
  <c r="CL107" i="17" s="1"/>
  <c r="BV106" i="17"/>
  <c r="DA106" i="17" s="1"/>
  <c r="BV101" i="17"/>
  <c r="DA101" i="17" s="1"/>
  <c r="BG93" i="17"/>
  <c r="CL93" i="17" s="1"/>
  <c r="BG36" i="17"/>
  <c r="CL36" i="17" s="1"/>
  <c r="BG151" i="17"/>
  <c r="CL151" i="17" s="1"/>
  <c r="BG99" i="17"/>
  <c r="CL99" i="17" s="1"/>
  <c r="BG76" i="17"/>
  <c r="CL76" i="17" s="1"/>
  <c r="BV100" i="17"/>
  <c r="DA100" i="17" s="1"/>
  <c r="BV38" i="17"/>
  <c r="DA38" i="17" s="1"/>
  <c r="BG95" i="17"/>
  <c r="CL95" i="17" s="1"/>
  <c r="BG143" i="17"/>
  <c r="CL143" i="17" s="1"/>
  <c r="BG29" i="17"/>
  <c r="CL29" i="17" s="1"/>
  <c r="BG28" i="17"/>
  <c r="CL28" i="17" s="1"/>
  <c r="BG90" i="17"/>
  <c r="CL90" i="17" s="1"/>
  <c r="BV58" i="17"/>
  <c r="DA58" i="17" s="1"/>
  <c r="BV41" i="17"/>
  <c r="DA41" i="17" s="1"/>
  <c r="BV115" i="17"/>
  <c r="DA115" i="17" s="1"/>
  <c r="BV87" i="17"/>
  <c r="DA87" i="17" s="1"/>
  <c r="BV130" i="17"/>
  <c r="DA130" i="17" s="1"/>
  <c r="BV127" i="17"/>
  <c r="DA127" i="17" s="1"/>
  <c r="BV92" i="17"/>
  <c r="DA92" i="17" s="1"/>
  <c r="BV138" i="17"/>
  <c r="DA138" i="17" s="1"/>
  <c r="BV64" i="17"/>
  <c r="DA64" i="17" s="1"/>
  <c r="BG25" i="17"/>
  <c r="CL25" i="17" s="1"/>
  <c r="BG7" i="17"/>
  <c r="CL7" i="17" s="1"/>
  <c r="BG119" i="17"/>
  <c r="CL119" i="17" s="1"/>
  <c r="BG26" i="17"/>
  <c r="CL26" i="17" s="1"/>
  <c r="BV124" i="17"/>
  <c r="DA124" i="17" s="1"/>
  <c r="BV122" i="17"/>
  <c r="DA122" i="17" s="1"/>
  <c r="BG19" i="17"/>
  <c r="CL19" i="17" s="1"/>
  <c r="BV94" i="17"/>
  <c r="DA94" i="17" s="1"/>
  <c r="BV44" i="17"/>
  <c r="DA44" i="17" s="1"/>
  <c r="BG80" i="17"/>
  <c r="CL80" i="17" s="1"/>
  <c r="BV76" i="17"/>
  <c r="DA76" i="17" s="1"/>
  <c r="BG39" i="17"/>
  <c r="CL39" i="17" s="1"/>
  <c r="BG58" i="17"/>
  <c r="CL58" i="17" s="1"/>
  <c r="BG154" i="17"/>
  <c r="CL154" i="17" s="1"/>
  <c r="BV148" i="17"/>
  <c r="DA148" i="17" s="1"/>
  <c r="BV50" i="17"/>
  <c r="DA50" i="17" s="1"/>
  <c r="BV95" i="17"/>
  <c r="DA95" i="17" s="1"/>
  <c r="BV30" i="17"/>
  <c r="DA30" i="17" s="1"/>
  <c r="BV145" i="17"/>
  <c r="DA145" i="17" s="1"/>
  <c r="BV71" i="17"/>
  <c r="DA71" i="17" s="1"/>
  <c r="BV21" i="17"/>
  <c r="DA21" i="17" s="1"/>
  <c r="BG17" i="17"/>
  <c r="CL17" i="17" s="1"/>
  <c r="BG6" i="17"/>
  <c r="BG109" i="17"/>
  <c r="CL109" i="17" s="1"/>
  <c r="BV10" i="17"/>
  <c r="DA10" i="17" s="1"/>
  <c r="BV125" i="17"/>
  <c r="DA125" i="17" s="1"/>
  <c r="BG108" i="17"/>
  <c r="CL108" i="17" s="1"/>
  <c r="BV123" i="17"/>
  <c r="DA123" i="17" s="1"/>
  <c r="BV9" i="17"/>
  <c r="DA9" i="17" s="1"/>
  <c r="BV150" i="17"/>
  <c r="DA150" i="17" s="1"/>
  <c r="BG83" i="17"/>
  <c r="CL83" i="17" s="1"/>
  <c r="BV46" i="17"/>
  <c r="DA46" i="17" s="1"/>
  <c r="BV40" i="17"/>
  <c r="DA40" i="17" s="1"/>
  <c r="BG89" i="17"/>
  <c r="CL89" i="17" s="1"/>
  <c r="BG21" i="17"/>
  <c r="CL21" i="17" s="1"/>
  <c r="BV49" i="17"/>
  <c r="DA49" i="17" s="1"/>
  <c r="BV143" i="17"/>
  <c r="DA143" i="17" s="1"/>
  <c r="BV70" i="17"/>
  <c r="DA70" i="17" s="1"/>
  <c r="BG126" i="17"/>
  <c r="CL126" i="17" s="1"/>
  <c r="BV69" i="17"/>
  <c r="DA69" i="17" s="1"/>
  <c r="BG134" i="17"/>
  <c r="CL134" i="17" s="1"/>
  <c r="BG53" i="17"/>
  <c r="CL53" i="17" s="1"/>
  <c r="BG45" i="17"/>
  <c r="CL45" i="17" s="1"/>
  <c r="L45" i="33" s="1"/>
  <c r="BV83" i="17"/>
  <c r="DA83" i="17" s="1"/>
  <c r="BG37" i="17"/>
  <c r="CL37" i="17" s="1"/>
  <c r="BV28" i="17"/>
  <c r="DA28" i="17" s="1"/>
  <c r="BV72" i="17"/>
  <c r="DA72" i="17" s="1"/>
  <c r="BV79" i="17"/>
  <c r="DA79" i="17" s="1"/>
  <c r="BG157" i="17"/>
  <c r="CL157" i="17" s="1"/>
  <c r="BG82" i="17"/>
  <c r="CL82" i="17" s="1"/>
  <c r="BG34" i="17"/>
  <c r="CL34" i="17" s="1"/>
  <c r="BV96" i="17"/>
  <c r="DA96" i="17" s="1"/>
  <c r="BV24" i="17"/>
  <c r="DA24" i="17" s="1"/>
  <c r="BG121" i="17"/>
  <c r="CL121" i="17" s="1"/>
  <c r="BV134" i="17"/>
  <c r="DA134" i="17" s="1"/>
  <c r="BV35" i="17"/>
  <c r="DA35" i="17" s="1"/>
  <c r="BV84" i="17"/>
  <c r="DA84" i="17" s="1"/>
  <c r="BG123" i="17"/>
  <c r="CL123" i="17" s="1"/>
  <c r="BK110" i="17"/>
  <c r="CP110" i="17" s="1"/>
  <c r="BK33" i="17"/>
  <c r="CP33" i="17" s="1"/>
  <c r="BK79" i="17"/>
  <c r="CP79" i="17" s="1"/>
  <c r="BK122" i="17"/>
  <c r="CP122" i="17" s="1"/>
  <c r="BK109" i="17"/>
  <c r="CP109" i="17" s="1"/>
  <c r="BK107" i="17"/>
  <c r="CP107" i="17" s="1"/>
  <c r="BK44" i="17"/>
  <c r="CP44" i="17" s="1"/>
  <c r="BK81" i="17"/>
  <c r="CP81" i="17" s="1"/>
  <c r="BK67" i="17"/>
  <c r="CP67" i="17" s="1"/>
  <c r="BK16" i="17"/>
  <c r="CP16" i="17" s="1"/>
  <c r="BK85" i="17"/>
  <c r="CP85" i="17" s="1"/>
  <c r="BK93" i="17"/>
  <c r="CP93" i="17" s="1"/>
  <c r="BK80" i="17"/>
  <c r="CP80" i="17" s="1"/>
  <c r="BZ156" i="17"/>
  <c r="DE156" i="17" s="1"/>
  <c r="BZ96" i="17"/>
  <c r="DE96" i="17" s="1"/>
  <c r="BZ82" i="17"/>
  <c r="DE82" i="17" s="1"/>
  <c r="BZ34" i="17"/>
  <c r="DE34" i="17" s="1"/>
  <c r="BZ17" i="17"/>
  <c r="DE17" i="17" s="1"/>
  <c r="BZ118" i="17"/>
  <c r="DE118" i="17" s="1"/>
  <c r="BK108" i="17"/>
  <c r="CP108" i="17" s="1"/>
  <c r="BZ69" i="17"/>
  <c r="DE69" i="17" s="1"/>
  <c r="BZ51" i="17"/>
  <c r="DE51" i="17" s="1"/>
  <c r="BZ44" i="17"/>
  <c r="DE44" i="17" s="1"/>
  <c r="BZ13" i="17"/>
  <c r="DE13" i="17" s="1"/>
  <c r="BZ76" i="17"/>
  <c r="DE76" i="17" s="1"/>
  <c r="BZ39" i="17"/>
  <c r="DE39" i="17" s="1"/>
  <c r="BK76" i="17"/>
  <c r="CP76" i="17" s="1"/>
  <c r="P76" i="35" s="1"/>
  <c r="BK38" i="17"/>
  <c r="CP38" i="17" s="1"/>
  <c r="BZ43" i="17"/>
  <c r="DE43" i="17" s="1"/>
  <c r="BZ85" i="17"/>
  <c r="DE85" i="17" s="1"/>
  <c r="BZ94" i="17"/>
  <c r="DE94" i="17" s="1"/>
  <c r="BZ125" i="17"/>
  <c r="DE125" i="17" s="1"/>
  <c r="BK148" i="17"/>
  <c r="CP148" i="17" s="1"/>
  <c r="BK133" i="17"/>
  <c r="CP133" i="17" s="1"/>
  <c r="BK131" i="17"/>
  <c r="CP131" i="17" s="1"/>
  <c r="BK129" i="17"/>
  <c r="CP129" i="17" s="1"/>
  <c r="BK120" i="17"/>
  <c r="CP120" i="17" s="1"/>
  <c r="BK78" i="17"/>
  <c r="CP78" i="17" s="1"/>
  <c r="BK49" i="17"/>
  <c r="CP49" i="17" s="1"/>
  <c r="BZ149" i="17"/>
  <c r="DE149" i="17" s="1"/>
  <c r="BZ147" i="17"/>
  <c r="DE147" i="17" s="1"/>
  <c r="BZ132" i="17"/>
  <c r="DE132" i="17" s="1"/>
  <c r="BZ130" i="17"/>
  <c r="DE130" i="17" s="1"/>
  <c r="BZ91" i="17"/>
  <c r="DE91" i="17" s="1"/>
  <c r="BZ86" i="17"/>
  <c r="DE86" i="17" s="1"/>
  <c r="BZ50" i="17"/>
  <c r="DE50" i="17" s="1"/>
  <c r="BZ48" i="17"/>
  <c r="DE48" i="17" s="1"/>
  <c r="BZ95" i="17"/>
  <c r="DE95" i="17" s="1"/>
  <c r="BK72" i="17"/>
  <c r="CP72" i="17" s="1"/>
  <c r="BK32" i="17"/>
  <c r="CP32" i="17" s="1"/>
  <c r="BK24" i="17"/>
  <c r="CP24" i="17" s="1"/>
  <c r="P24" i="34" s="1"/>
  <c r="BK94" i="17"/>
  <c r="CP94" i="17" s="1"/>
  <c r="BK29" i="17"/>
  <c r="CP29" i="17" s="1"/>
  <c r="BK12" i="17"/>
  <c r="CP12" i="17" s="1"/>
  <c r="BK69" i="17"/>
  <c r="CP69" i="17" s="1"/>
  <c r="BK51" i="17"/>
  <c r="CP51" i="17" s="1"/>
  <c r="BK66" i="17"/>
  <c r="CP66" i="17" s="1"/>
  <c r="BK6" i="17"/>
  <c r="BK84" i="17"/>
  <c r="CP84" i="17" s="1"/>
  <c r="BK134" i="17"/>
  <c r="CP134" i="17" s="1"/>
  <c r="BK124" i="17"/>
  <c r="CP124" i="17" s="1"/>
  <c r="BK100" i="17"/>
  <c r="CP100" i="17" s="1"/>
  <c r="BK83" i="17"/>
  <c r="CP83" i="17" s="1"/>
  <c r="BZ155" i="17"/>
  <c r="DE155" i="17" s="1"/>
  <c r="BZ81" i="17"/>
  <c r="DE81" i="17" s="1"/>
  <c r="BZ72" i="17"/>
  <c r="DE72" i="17" s="1"/>
  <c r="BZ68" i="17"/>
  <c r="DE68" i="17" s="1"/>
  <c r="BZ33" i="17"/>
  <c r="DE33" i="17" s="1"/>
  <c r="BZ16" i="17"/>
  <c r="DE16" i="17" s="1"/>
  <c r="BZ42" i="17"/>
  <c r="DE42" i="17" s="1"/>
  <c r="BZ134" i="17"/>
  <c r="DE134" i="17" s="1"/>
  <c r="BZ93" i="17"/>
  <c r="DE93" i="17" s="1"/>
  <c r="BZ107" i="17"/>
  <c r="DE107" i="17" s="1"/>
  <c r="BK156" i="17"/>
  <c r="CP156" i="17" s="1"/>
  <c r="BK111" i="17"/>
  <c r="CP111" i="17" s="1"/>
  <c r="BK36" i="17"/>
  <c r="CP36" i="17" s="1"/>
  <c r="BK25" i="17"/>
  <c r="CP25" i="17" s="1"/>
  <c r="BK96" i="17"/>
  <c r="CP96" i="17" s="1"/>
  <c r="BK68" i="17"/>
  <c r="CP68" i="17" s="1"/>
  <c r="BK118" i="17"/>
  <c r="CP118" i="17" s="1"/>
  <c r="BK150" i="17"/>
  <c r="CP150" i="17" s="1"/>
  <c r="BK54" i="17"/>
  <c r="CP54" i="17" s="1"/>
  <c r="BK45" i="17"/>
  <c r="CP45" i="17" s="1"/>
  <c r="BZ35" i="17"/>
  <c r="DE35" i="17" s="1"/>
  <c r="BZ109" i="17"/>
  <c r="DE109" i="17" s="1"/>
  <c r="BZ100" i="17"/>
  <c r="DE100" i="17" s="1"/>
  <c r="BZ83" i="17"/>
  <c r="DE83" i="17" s="1"/>
  <c r="BZ77" i="17"/>
  <c r="DE77" i="17" s="1"/>
  <c r="BZ46" i="17"/>
  <c r="DE46" i="17" s="1"/>
  <c r="BZ40" i="17"/>
  <c r="DE40" i="17" s="1"/>
  <c r="BZ157" i="17"/>
  <c r="DE157" i="17" s="1"/>
  <c r="BK35" i="17"/>
  <c r="CP35" i="17" s="1"/>
  <c r="BK121" i="17"/>
  <c r="CP121" i="17" s="1"/>
  <c r="BZ108" i="17"/>
  <c r="DE108" i="17" s="1"/>
  <c r="BK113" i="17"/>
  <c r="CP113" i="17" s="1"/>
  <c r="BK73" i="17"/>
  <c r="CP73" i="17" s="1"/>
  <c r="BK30" i="17"/>
  <c r="CP30" i="17" s="1"/>
  <c r="BK157" i="17"/>
  <c r="CP157" i="17" s="1"/>
  <c r="BK7" i="17"/>
  <c r="CP7" i="17" s="1"/>
  <c r="BK106" i="17"/>
  <c r="CP106" i="17" s="1"/>
  <c r="BK155" i="17"/>
  <c r="CP155" i="17" s="1"/>
  <c r="BK99" i="17"/>
  <c r="CP99" i="17" s="1"/>
  <c r="BZ67" i="17"/>
  <c r="DE67" i="17" s="1"/>
  <c r="BZ32" i="17"/>
  <c r="DE32" i="17" s="1"/>
  <c r="BZ79" i="17"/>
  <c r="DE79" i="17" s="1"/>
  <c r="BZ29" i="17"/>
  <c r="DE29" i="17" s="1"/>
  <c r="BZ101" i="17"/>
  <c r="DE101" i="17" s="1"/>
  <c r="BZ113" i="17"/>
  <c r="DE113" i="17" s="1"/>
  <c r="BZ54" i="17"/>
  <c r="DE54" i="17" s="1"/>
  <c r="BZ45" i="17"/>
  <c r="DE45" i="17" s="1"/>
  <c r="BZ37" i="17"/>
  <c r="DE37" i="17" s="1"/>
  <c r="BK37" i="17"/>
  <c r="CP37" i="17" s="1"/>
  <c r="BZ110" i="17"/>
  <c r="DE110" i="17" s="1"/>
  <c r="BZ84" i="17"/>
  <c r="DE84" i="17" s="1"/>
  <c r="BZ124" i="17"/>
  <c r="DE124" i="17" s="1"/>
  <c r="BZ10" i="17"/>
  <c r="DE10" i="17" s="1"/>
  <c r="BZ122" i="17"/>
  <c r="DE122" i="17" s="1"/>
  <c r="BZ99" i="17"/>
  <c r="DE99" i="17" s="1"/>
  <c r="BZ80" i="17"/>
  <c r="DE80" i="17" s="1"/>
  <c r="BK147" i="17"/>
  <c r="CP147" i="17" s="1"/>
  <c r="BK91" i="17"/>
  <c r="CP91" i="17" s="1"/>
  <c r="BK60" i="17"/>
  <c r="CP60" i="17" s="1"/>
  <c r="BK57" i="17"/>
  <c r="CP57" i="17" s="1"/>
  <c r="BK95" i="17"/>
  <c r="CP95" i="17" s="1"/>
  <c r="BZ148" i="17"/>
  <c r="DE148" i="17" s="1"/>
  <c r="BZ129" i="17"/>
  <c r="DE129" i="17" s="1"/>
  <c r="BZ120" i="17"/>
  <c r="DE120" i="17" s="1"/>
  <c r="BZ58" i="17"/>
  <c r="DE58" i="17" s="1"/>
  <c r="BK31" i="17"/>
  <c r="CP31" i="17" s="1"/>
  <c r="BK18" i="17"/>
  <c r="CP18" i="17" s="1"/>
  <c r="BK153" i="17"/>
  <c r="CP153" i="17" s="1"/>
  <c r="BK116" i="17"/>
  <c r="CP116" i="17" s="1"/>
  <c r="BK114" i="17"/>
  <c r="CP114" i="17" s="1"/>
  <c r="P114" i="33" s="1"/>
  <c r="BK71" i="17"/>
  <c r="CP71" i="17" s="1"/>
  <c r="BK55" i="17"/>
  <c r="CP55" i="17" s="1"/>
  <c r="BZ127" i="17"/>
  <c r="DE127" i="17" s="1"/>
  <c r="BZ123" i="17"/>
  <c r="DE123" i="17" s="1"/>
  <c r="BZ154" i="17"/>
  <c r="DE154" i="17" s="1"/>
  <c r="BZ152" i="17"/>
  <c r="DE152" i="17" s="1"/>
  <c r="BZ117" i="17"/>
  <c r="DE117" i="17" s="1"/>
  <c r="BZ115" i="17"/>
  <c r="DE115" i="17" s="1"/>
  <c r="BZ70" i="17"/>
  <c r="DE70" i="17" s="1"/>
  <c r="BK98" i="17"/>
  <c r="CP98" i="17" s="1"/>
  <c r="BK52" i="17"/>
  <c r="CP52" i="17" s="1"/>
  <c r="BZ138" i="17"/>
  <c r="DE138" i="17" s="1"/>
  <c r="BZ136" i="17"/>
  <c r="DE136" i="17" s="1"/>
  <c r="BK136" i="17"/>
  <c r="CP136" i="17" s="1"/>
  <c r="BK104" i="17"/>
  <c r="CP104" i="17" s="1"/>
  <c r="BK90" i="17"/>
  <c r="CP90" i="17" s="1"/>
  <c r="BK88" i="17"/>
  <c r="CP88" i="17" s="1"/>
  <c r="BK65" i="17"/>
  <c r="CP65" i="17" s="1"/>
  <c r="P65" i="34" s="1"/>
  <c r="BK63" i="17"/>
  <c r="CP63" i="17" s="1"/>
  <c r="BK61" i="17"/>
  <c r="CP61" i="17" s="1"/>
  <c r="BZ105" i="17"/>
  <c r="DE105" i="17" s="1"/>
  <c r="BZ103" i="17"/>
  <c r="DE103" i="17" s="1"/>
  <c r="BZ89" i="17"/>
  <c r="DE89" i="17" s="1"/>
  <c r="BZ87" i="17"/>
  <c r="DE87" i="17" s="1"/>
  <c r="BZ22" i="17"/>
  <c r="DE22" i="17" s="1"/>
  <c r="BZ20" i="17"/>
  <c r="DE20" i="17" s="1"/>
  <c r="BZ15" i="17"/>
  <c r="DE15" i="17" s="1"/>
  <c r="BK43" i="17"/>
  <c r="CP43" i="17" s="1"/>
  <c r="BZ126" i="17"/>
  <c r="DE126" i="17" s="1"/>
  <c r="BZ66" i="17"/>
  <c r="DE66" i="17" s="1"/>
  <c r="BZ30" i="17"/>
  <c r="DE30" i="17" s="1"/>
  <c r="BZ75" i="17"/>
  <c r="DE75" i="17" s="1"/>
  <c r="BK11" i="17"/>
  <c r="CP11" i="17" s="1"/>
  <c r="BK77" i="17"/>
  <c r="CP77" i="17" s="1"/>
  <c r="BZ7" i="17"/>
  <c r="DE7" i="17" s="1"/>
  <c r="BZ121" i="17"/>
  <c r="DE121" i="17" s="1"/>
  <c r="BZ73" i="17"/>
  <c r="DE73" i="17" s="1"/>
  <c r="BZ151" i="17"/>
  <c r="DE151" i="17" s="1"/>
  <c r="BK149" i="17"/>
  <c r="CP149" i="17" s="1"/>
  <c r="BK130" i="17"/>
  <c r="CP130" i="17" s="1"/>
  <c r="BK59" i="17"/>
  <c r="CP59" i="17" s="1"/>
  <c r="BK48" i="17"/>
  <c r="CP48" i="17" s="1"/>
  <c r="BK27" i="17"/>
  <c r="CP27" i="17" s="1"/>
  <c r="BZ131" i="17"/>
  <c r="DE131" i="17" s="1"/>
  <c r="BZ60" i="17"/>
  <c r="DE60" i="17" s="1"/>
  <c r="BZ49" i="17"/>
  <c r="DE49" i="17" s="1"/>
  <c r="BZ28" i="17"/>
  <c r="DE28" i="17" s="1"/>
  <c r="BK41" i="17"/>
  <c r="CP41" i="17" s="1"/>
  <c r="BK9" i="17"/>
  <c r="CP9" i="17" s="1"/>
  <c r="BK146" i="17"/>
  <c r="CP146" i="17" s="1"/>
  <c r="BK144" i="17"/>
  <c r="CP144" i="17" s="1"/>
  <c r="BK142" i="17"/>
  <c r="CP142" i="17" s="1"/>
  <c r="BK140" i="17"/>
  <c r="CP140" i="17" s="1"/>
  <c r="P140" i="34" s="1"/>
  <c r="BZ53" i="17"/>
  <c r="DE53" i="17" s="1"/>
  <c r="BZ19" i="17"/>
  <c r="DE19" i="17" s="1"/>
  <c r="BZ145" i="17"/>
  <c r="DE145" i="17" s="1"/>
  <c r="BZ143" i="17"/>
  <c r="DE143" i="17" s="1"/>
  <c r="BZ141" i="17"/>
  <c r="DE141" i="17" s="1"/>
  <c r="BZ139" i="17"/>
  <c r="DE139" i="17" s="1"/>
  <c r="BZ47" i="17"/>
  <c r="DE47" i="17" s="1"/>
  <c r="BK102" i="17"/>
  <c r="CP102" i="17" s="1"/>
  <c r="BK97" i="17"/>
  <c r="CP97" i="17" s="1"/>
  <c r="BK74" i="17"/>
  <c r="CP74" i="17" s="1"/>
  <c r="BK8" i="17"/>
  <c r="CP8" i="17" s="1"/>
  <c r="BZ92" i="17"/>
  <c r="DE92" i="17" s="1"/>
  <c r="BZ128" i="17"/>
  <c r="DE128" i="17" s="1"/>
  <c r="BK128" i="17"/>
  <c r="CP128" i="17" s="1"/>
  <c r="BZ65" i="17"/>
  <c r="DE65" i="17" s="1"/>
  <c r="BZ63" i="17"/>
  <c r="DE63" i="17" s="1"/>
  <c r="BZ61" i="17"/>
  <c r="DE61" i="17" s="1"/>
  <c r="BK23" i="17"/>
  <c r="CP23" i="17" s="1"/>
  <c r="BK21" i="17"/>
  <c r="CP21" i="17" s="1"/>
  <c r="BK14" i="17"/>
  <c r="CP14" i="17" s="1"/>
  <c r="BK112" i="17"/>
  <c r="CP112" i="17" s="1"/>
  <c r="BK46" i="17"/>
  <c r="CP46" i="17" s="1"/>
  <c r="BZ119" i="17"/>
  <c r="DE119" i="17" s="1"/>
  <c r="BZ150" i="17"/>
  <c r="DE150" i="17" s="1"/>
  <c r="BK86" i="17"/>
  <c r="CP86" i="17" s="1"/>
  <c r="BK56" i="17"/>
  <c r="CP56" i="17" s="1"/>
  <c r="BK50" i="17"/>
  <c r="CP50" i="17" s="1"/>
  <c r="BZ57" i="17"/>
  <c r="DE57" i="17" s="1"/>
  <c r="BZ27" i="17"/>
  <c r="DE27" i="17" s="1"/>
  <c r="BK127" i="17"/>
  <c r="CP127" i="17" s="1"/>
  <c r="BK154" i="17"/>
  <c r="CP154" i="17" s="1"/>
  <c r="BK115" i="17"/>
  <c r="CP115" i="17" s="1"/>
  <c r="BZ31" i="17"/>
  <c r="DE31" i="17" s="1"/>
  <c r="BZ153" i="17"/>
  <c r="DE153" i="17" s="1"/>
  <c r="BZ114" i="17"/>
  <c r="DE114" i="17" s="1"/>
  <c r="BZ71" i="17"/>
  <c r="DE71" i="17" s="1"/>
  <c r="BK138" i="17"/>
  <c r="CP138" i="17" s="1"/>
  <c r="BZ52" i="17"/>
  <c r="DE52" i="17" s="1"/>
  <c r="BZ135" i="17"/>
  <c r="DE135" i="17" s="1"/>
  <c r="BK135" i="17"/>
  <c r="CP135" i="17" s="1"/>
  <c r="BK103" i="17"/>
  <c r="CP103" i="17" s="1"/>
  <c r="BK89" i="17"/>
  <c r="CP89" i="17" s="1"/>
  <c r="BK62" i="17"/>
  <c r="CP62" i="17" s="1"/>
  <c r="BZ104" i="17"/>
  <c r="DE104" i="17" s="1"/>
  <c r="BZ90" i="17"/>
  <c r="DE90" i="17" s="1"/>
  <c r="BZ23" i="17"/>
  <c r="DE23" i="17" s="1"/>
  <c r="BZ14" i="17"/>
  <c r="DE14" i="17" s="1"/>
  <c r="BK34" i="17"/>
  <c r="CP34" i="17" s="1"/>
  <c r="BK42" i="17"/>
  <c r="CP42" i="17" s="1"/>
  <c r="BK10" i="17"/>
  <c r="CP10" i="17" s="1"/>
  <c r="BK125" i="17"/>
  <c r="CP125" i="17" s="1"/>
  <c r="BK13" i="17"/>
  <c r="CP13" i="17" s="1"/>
  <c r="BZ38" i="17"/>
  <c r="DE38" i="17" s="1"/>
  <c r="BZ12" i="17"/>
  <c r="DE12" i="17" s="1"/>
  <c r="BZ11" i="17"/>
  <c r="DE11" i="17" s="1"/>
  <c r="BZ56" i="17"/>
  <c r="DE56" i="17" s="1"/>
  <c r="BK145" i="17"/>
  <c r="CP145" i="17" s="1"/>
  <c r="BK141" i="17"/>
  <c r="CP141" i="17" s="1"/>
  <c r="BZ41" i="17"/>
  <c r="DE41" i="17" s="1"/>
  <c r="BZ144" i="17"/>
  <c r="DE144" i="17" s="1"/>
  <c r="BZ140" i="17"/>
  <c r="DE140" i="17" s="1"/>
  <c r="BK92" i="17"/>
  <c r="CP92" i="17" s="1"/>
  <c r="BZ62" i="17"/>
  <c r="DE62" i="17" s="1"/>
  <c r="BK20" i="17"/>
  <c r="CP20" i="17" s="1"/>
  <c r="BK15" i="17"/>
  <c r="CP15" i="17" s="1"/>
  <c r="BK119" i="17"/>
  <c r="CP119" i="17" s="1"/>
  <c r="BK126" i="17"/>
  <c r="CP126" i="17" s="1"/>
  <c r="BZ6" i="17"/>
  <c r="BZ25" i="17"/>
  <c r="DE25" i="17" s="1"/>
  <c r="BZ78" i="17"/>
  <c r="DE78" i="17" s="1"/>
  <c r="BK123" i="17"/>
  <c r="CP123" i="17" s="1"/>
  <c r="BK152" i="17"/>
  <c r="CP152" i="17" s="1"/>
  <c r="BK117" i="17"/>
  <c r="CP117" i="17" s="1"/>
  <c r="BZ116" i="17"/>
  <c r="DE116" i="17" s="1"/>
  <c r="BK137" i="17"/>
  <c r="CP137" i="17" s="1"/>
  <c r="BK64" i="17"/>
  <c r="CP64" i="17" s="1"/>
  <c r="BZ21" i="17"/>
  <c r="DE21" i="17" s="1"/>
  <c r="BZ36" i="17"/>
  <c r="DE36" i="17" s="1"/>
  <c r="BZ24" i="17"/>
  <c r="DE24" i="17" s="1"/>
  <c r="BK28" i="17"/>
  <c r="CP28" i="17" s="1"/>
  <c r="BK53" i="17"/>
  <c r="CP53" i="17" s="1"/>
  <c r="BK143" i="17"/>
  <c r="CP143" i="17" s="1"/>
  <c r="BK47" i="17"/>
  <c r="CP47" i="17" s="1"/>
  <c r="BZ9" i="17"/>
  <c r="DE9" i="17" s="1"/>
  <c r="BZ142" i="17"/>
  <c r="DE142" i="17" s="1"/>
  <c r="BZ102" i="17"/>
  <c r="DE102" i="17" s="1"/>
  <c r="BZ74" i="17"/>
  <c r="DE74" i="17" s="1"/>
  <c r="BZ8" i="17"/>
  <c r="DE8" i="17" s="1"/>
  <c r="BZ64" i="17"/>
  <c r="DE64" i="17" s="1"/>
  <c r="BK151" i="17"/>
  <c r="CP151" i="17" s="1"/>
  <c r="BZ106" i="17"/>
  <c r="DE106" i="17" s="1"/>
  <c r="BK40" i="17"/>
  <c r="CP40" i="17" s="1"/>
  <c r="BK132" i="17"/>
  <c r="CP132" i="17" s="1"/>
  <c r="BZ55" i="17"/>
  <c r="DE55" i="17" s="1"/>
  <c r="BZ98" i="17"/>
  <c r="DE98" i="17" s="1"/>
  <c r="BZ137" i="17"/>
  <c r="DE137" i="17" s="1"/>
  <c r="BZ88" i="17"/>
  <c r="DE88" i="17" s="1"/>
  <c r="BK17" i="17"/>
  <c r="CP17" i="17" s="1"/>
  <c r="BK39" i="17"/>
  <c r="CP39" i="17" s="1"/>
  <c r="BK58" i="17"/>
  <c r="CP58" i="17" s="1"/>
  <c r="BK139" i="17"/>
  <c r="CP139" i="17" s="1"/>
  <c r="BZ97" i="17"/>
  <c r="DE97" i="17" s="1"/>
  <c r="BK101" i="17"/>
  <c r="CP101" i="17" s="1"/>
  <c r="BK75" i="17"/>
  <c r="CP75" i="17" s="1"/>
  <c r="BZ112" i="17"/>
  <c r="DE112" i="17" s="1"/>
  <c r="BZ133" i="17"/>
  <c r="DE133" i="17" s="1"/>
  <c r="BK105" i="17"/>
  <c r="CP105" i="17" s="1"/>
  <c r="BZ26" i="17"/>
  <c r="DE26" i="17" s="1"/>
  <c r="BK70" i="17"/>
  <c r="CP70" i="17" s="1"/>
  <c r="BZ18" i="17"/>
  <c r="DE18" i="17" s="1"/>
  <c r="BK87" i="17"/>
  <c r="CP87" i="17" s="1"/>
  <c r="BK26" i="17"/>
  <c r="CP26" i="17" s="1"/>
  <c r="BZ59" i="17"/>
  <c r="DE59" i="17" s="1"/>
  <c r="BK19" i="17"/>
  <c r="CP19" i="17" s="1"/>
  <c r="BK22" i="17"/>
  <c r="CP22" i="17" s="1"/>
  <c r="BK82" i="17"/>
  <c r="CP82" i="17" s="1"/>
  <c r="BZ111" i="17"/>
  <c r="DE111" i="17" s="1"/>
  <c r="BZ146" i="17"/>
  <c r="DE146" i="17" s="1"/>
  <c r="BA87" i="17"/>
  <c r="CF87" i="17" s="1"/>
  <c r="BA65" i="17"/>
  <c r="CF65" i="17" s="1"/>
  <c r="BA38" i="17"/>
  <c r="CF38" i="17" s="1"/>
  <c r="BA47" i="17"/>
  <c r="CF47" i="17" s="1"/>
  <c r="BA73" i="17"/>
  <c r="CF73" i="17" s="1"/>
  <c r="BA7" i="17"/>
  <c r="CF7" i="17" s="1"/>
  <c r="BA121" i="17"/>
  <c r="CF121" i="17" s="1"/>
  <c r="BA116" i="17"/>
  <c r="CF116" i="17" s="1"/>
  <c r="BA95" i="17"/>
  <c r="CF95" i="17" s="1"/>
  <c r="BA137" i="17"/>
  <c r="CF137" i="17" s="1"/>
  <c r="BA105" i="17"/>
  <c r="CF105" i="17" s="1"/>
  <c r="BA100" i="17"/>
  <c r="CF100" i="17" s="1"/>
  <c r="BA54" i="17"/>
  <c r="CF54" i="17" s="1"/>
  <c r="BA40" i="17"/>
  <c r="CF40" i="17" s="1"/>
  <c r="BA21" i="17"/>
  <c r="CF21" i="17" s="1"/>
  <c r="BA97" i="17"/>
  <c r="CF97" i="17" s="1"/>
  <c r="BA149" i="17"/>
  <c r="CF149" i="17" s="1"/>
  <c r="BA133" i="17"/>
  <c r="CF133" i="17" s="1"/>
  <c r="BA154" i="17"/>
  <c r="CF154" i="17" s="1"/>
  <c r="BP137" i="17"/>
  <c r="CU137" i="17" s="1"/>
  <c r="BP140" i="17"/>
  <c r="CU140" i="17" s="1"/>
  <c r="BP129" i="17"/>
  <c r="CU129" i="17" s="1"/>
  <c r="BP72" i="17"/>
  <c r="CU72" i="17" s="1"/>
  <c r="BA129" i="17"/>
  <c r="CF129" i="17" s="1"/>
  <c r="BA110" i="17"/>
  <c r="CF110" i="17" s="1"/>
  <c r="BA96" i="17"/>
  <c r="CF96" i="17" s="1"/>
  <c r="BA91" i="17"/>
  <c r="CF91" i="17" s="1"/>
  <c r="F91" i="33" s="1"/>
  <c r="BA72" i="17"/>
  <c r="CF72" i="17" s="1"/>
  <c r="BA34" i="17"/>
  <c r="CF34" i="17" s="1"/>
  <c r="BP115" i="17"/>
  <c r="CU115" i="17" s="1"/>
  <c r="BP84" i="17"/>
  <c r="CU84" i="17" s="1"/>
  <c r="BP47" i="17"/>
  <c r="CU47" i="17" s="1"/>
  <c r="BP117" i="17"/>
  <c r="CU117" i="17" s="1"/>
  <c r="BP108" i="17"/>
  <c r="CU108" i="17" s="1"/>
  <c r="BA85" i="17"/>
  <c r="CF85" i="17" s="1"/>
  <c r="BP133" i="17"/>
  <c r="CU133" i="17" s="1"/>
  <c r="BP96" i="17"/>
  <c r="CU96" i="17" s="1"/>
  <c r="BP91" i="17"/>
  <c r="CU91" i="17" s="1"/>
  <c r="BP82" i="17"/>
  <c r="CU82" i="17" s="1"/>
  <c r="BP68" i="17"/>
  <c r="CU68" i="17" s="1"/>
  <c r="BP59" i="17"/>
  <c r="CU59" i="17" s="1"/>
  <c r="BP49" i="17"/>
  <c r="CU49" i="17" s="1"/>
  <c r="BP154" i="17"/>
  <c r="CU154" i="17" s="1"/>
  <c r="BA151" i="17"/>
  <c r="CF151" i="17" s="1"/>
  <c r="BA136" i="17"/>
  <c r="CF136" i="17" s="1"/>
  <c r="BA104" i="17"/>
  <c r="CF104" i="17" s="1"/>
  <c r="BA99" i="17"/>
  <c r="CF99" i="17" s="1"/>
  <c r="BA88" i="17"/>
  <c r="CF88" i="17" s="1"/>
  <c r="BA83" i="17"/>
  <c r="CF83" i="17" s="1"/>
  <c r="BA45" i="17"/>
  <c r="CF45" i="17" s="1"/>
  <c r="BA20" i="17"/>
  <c r="CF20" i="17" s="1"/>
  <c r="BA92" i="17"/>
  <c r="CF92" i="17" s="1"/>
  <c r="BP75" i="17"/>
  <c r="CU75" i="17" s="1"/>
  <c r="BP64" i="17"/>
  <c r="CU64" i="17" s="1"/>
  <c r="BP39" i="17"/>
  <c r="CU39" i="17" s="1"/>
  <c r="BP98" i="17"/>
  <c r="CU98" i="17" s="1"/>
  <c r="BA150" i="17"/>
  <c r="CF150" i="17" s="1"/>
  <c r="BA46" i="17"/>
  <c r="CF46" i="17" s="1"/>
  <c r="BA115" i="17"/>
  <c r="CF115" i="17" s="1"/>
  <c r="BA118" i="17"/>
  <c r="CF118" i="17" s="1"/>
  <c r="BA53" i="17"/>
  <c r="CF53" i="17" s="1"/>
  <c r="BA11" i="17"/>
  <c r="CF11" i="17" s="1"/>
  <c r="BA55" i="17"/>
  <c r="CF55" i="17" s="1"/>
  <c r="BA61" i="17"/>
  <c r="CF61" i="17" s="1"/>
  <c r="BA79" i="17"/>
  <c r="CF79" i="17" s="1"/>
  <c r="BA16" i="17"/>
  <c r="CF16" i="17" s="1"/>
  <c r="BA6" i="17"/>
  <c r="BP105" i="17"/>
  <c r="CU105" i="17" s="1"/>
  <c r="BP100" i="17"/>
  <c r="CU100" i="17" s="1"/>
  <c r="BP38" i="17"/>
  <c r="CU38" i="17" s="1"/>
  <c r="BP21" i="17"/>
  <c r="CU21" i="17" s="1"/>
  <c r="BP51" i="17"/>
  <c r="CU51" i="17" s="1"/>
  <c r="BP73" i="17"/>
  <c r="CU73" i="17" s="1"/>
  <c r="BA23" i="17"/>
  <c r="CF23" i="17" s="1"/>
  <c r="BA70" i="17"/>
  <c r="CF70" i="17" s="1"/>
  <c r="BA140" i="17"/>
  <c r="CF140" i="17" s="1"/>
  <c r="BA117" i="17"/>
  <c r="CF117" i="17" s="1"/>
  <c r="BA108" i="17"/>
  <c r="CF108" i="17" s="1"/>
  <c r="BP85" i="17"/>
  <c r="CU85" i="17" s="1"/>
  <c r="BA82" i="17"/>
  <c r="CF82" i="17" s="1"/>
  <c r="BA27" i="17"/>
  <c r="CF27" i="17" s="1"/>
  <c r="BP89" i="17"/>
  <c r="CU89" i="17" s="1"/>
  <c r="BP54" i="17"/>
  <c r="CU54" i="17" s="1"/>
  <c r="BP79" i="17"/>
  <c r="CU79" i="17" s="1"/>
  <c r="BP122" i="17"/>
  <c r="CU122" i="17" s="1"/>
  <c r="BP149" i="17"/>
  <c r="CU149" i="17" s="1"/>
  <c r="BP131" i="17"/>
  <c r="CU131" i="17" s="1"/>
  <c r="BP34" i="17"/>
  <c r="CU34" i="17" s="1"/>
  <c r="BP16" i="17"/>
  <c r="CU16" i="17" s="1"/>
  <c r="BP6" i="17"/>
  <c r="BA49" i="17"/>
  <c r="CF49" i="17" s="1"/>
  <c r="BA135" i="17"/>
  <c r="CF135" i="17" s="1"/>
  <c r="BA89" i="17"/>
  <c r="CF89" i="17" s="1"/>
  <c r="BA80" i="17"/>
  <c r="CF80" i="17" s="1"/>
  <c r="BA63" i="17"/>
  <c r="CF63" i="17" s="1"/>
  <c r="BA44" i="17"/>
  <c r="CF44" i="17" s="1"/>
  <c r="BA12" i="17"/>
  <c r="CF12" i="17" s="1"/>
  <c r="BA10" i="17"/>
  <c r="CF10" i="17" s="1"/>
  <c r="BA106" i="17"/>
  <c r="CF106" i="17" s="1"/>
  <c r="BA103" i="17"/>
  <c r="CF103" i="17" s="1"/>
  <c r="BA15" i="17"/>
  <c r="CF15" i="17" s="1"/>
  <c r="BA36" i="17"/>
  <c r="CF36" i="17" s="1"/>
  <c r="BA71" i="17"/>
  <c r="CF71" i="17" s="1"/>
  <c r="BA124" i="17"/>
  <c r="CF124" i="17" s="1"/>
  <c r="BA156" i="17"/>
  <c r="CF156" i="17" s="1"/>
  <c r="BA112" i="17"/>
  <c r="CF112" i="17" s="1"/>
  <c r="BP93" i="17"/>
  <c r="CU93" i="17" s="1"/>
  <c r="BP9" i="17"/>
  <c r="CU9" i="17" s="1"/>
  <c r="BP11" i="17"/>
  <c r="CU11" i="17" s="1"/>
  <c r="BP101" i="17"/>
  <c r="CU101" i="17" s="1"/>
  <c r="BA147" i="17"/>
  <c r="CF147" i="17" s="1"/>
  <c r="BP135" i="17"/>
  <c r="CU135" i="17" s="1"/>
  <c r="BP103" i="17"/>
  <c r="CU103" i="17" s="1"/>
  <c r="BP23" i="17"/>
  <c r="CU23" i="17" s="1"/>
  <c r="BP7" i="17"/>
  <c r="CU7" i="17" s="1"/>
  <c r="BP147" i="17"/>
  <c r="CU147" i="17" s="1"/>
  <c r="BP112" i="17"/>
  <c r="CU112" i="17" s="1"/>
  <c r="BP32" i="17"/>
  <c r="CU32" i="17" s="1"/>
  <c r="BP146" i="17"/>
  <c r="CU146" i="17" s="1"/>
  <c r="BA64" i="17"/>
  <c r="CF64" i="17" s="1"/>
  <c r="BA22" i="17"/>
  <c r="CF22" i="17" s="1"/>
  <c r="BP90" i="17"/>
  <c r="CU90" i="17" s="1"/>
  <c r="BP83" i="17"/>
  <c r="CU83" i="17" s="1"/>
  <c r="BP77" i="17"/>
  <c r="CU77" i="17" s="1"/>
  <c r="BP62" i="17"/>
  <c r="CU62" i="17" s="1"/>
  <c r="BP20" i="17"/>
  <c r="CU20" i="17" s="1"/>
  <c r="BP14" i="17"/>
  <c r="CU14" i="17" s="1"/>
  <c r="BP94" i="17"/>
  <c r="CU94" i="17" s="1"/>
  <c r="BA141" i="17"/>
  <c r="CF141" i="17" s="1"/>
  <c r="BA134" i="17"/>
  <c r="CF134" i="17" s="1"/>
  <c r="BA123" i="17"/>
  <c r="CF123" i="17" s="1"/>
  <c r="BA74" i="17"/>
  <c r="CF74" i="17" s="1"/>
  <c r="BA29" i="17"/>
  <c r="CF29" i="17" s="1"/>
  <c r="BA25" i="17"/>
  <c r="CF25" i="17" s="1"/>
  <c r="BP30" i="17"/>
  <c r="CU30" i="17" s="1"/>
  <c r="BP19" i="17"/>
  <c r="CU19" i="17" s="1"/>
  <c r="BP119" i="17"/>
  <c r="CU119" i="17" s="1"/>
  <c r="BP114" i="17"/>
  <c r="CU114" i="17" s="1"/>
  <c r="BP42" i="17"/>
  <c r="CU42" i="17" s="1"/>
  <c r="BP18" i="17"/>
  <c r="CU18" i="17" s="1"/>
  <c r="BA139" i="17"/>
  <c r="CF139" i="17" s="1"/>
  <c r="BA157" i="17"/>
  <c r="CF157" i="17" s="1"/>
  <c r="BA148" i="17"/>
  <c r="CF148" i="17" s="1"/>
  <c r="BP31" i="17"/>
  <c r="CU31" i="17" s="1"/>
  <c r="BP132" i="17"/>
  <c r="CU132" i="17" s="1"/>
  <c r="BA132" i="17"/>
  <c r="CF132" i="17" s="1"/>
  <c r="BA120" i="17"/>
  <c r="CF120" i="17" s="1"/>
  <c r="BA111" i="17"/>
  <c r="CF111" i="17" s="1"/>
  <c r="BP78" i="17"/>
  <c r="CU78" i="17" s="1"/>
  <c r="BP60" i="17"/>
  <c r="CU60" i="17" s="1"/>
  <c r="BP50" i="17"/>
  <c r="CU50" i="17" s="1"/>
  <c r="BP43" i="17"/>
  <c r="CU43" i="17" s="1"/>
  <c r="BP35" i="17"/>
  <c r="CU35" i="17" s="1"/>
  <c r="BP145" i="17"/>
  <c r="CU145" i="17" s="1"/>
  <c r="BA101" i="17"/>
  <c r="CF101" i="17" s="1"/>
  <c r="BA93" i="17"/>
  <c r="CF93" i="17" s="1"/>
  <c r="BA122" i="17"/>
  <c r="CF122" i="17" s="1"/>
  <c r="BA131" i="17"/>
  <c r="CF131" i="17" s="1"/>
  <c r="BA24" i="17"/>
  <c r="CF24" i="17" s="1"/>
  <c r="BP76" i="17"/>
  <c r="CU76" i="17" s="1"/>
  <c r="BP27" i="17"/>
  <c r="CU27" i="17" s="1"/>
  <c r="BA152" i="17"/>
  <c r="CF152" i="17" s="1"/>
  <c r="BP150" i="17"/>
  <c r="CU150" i="17" s="1"/>
  <c r="BP65" i="17"/>
  <c r="CU65" i="17" s="1"/>
  <c r="BP46" i="17"/>
  <c r="CU46" i="17" s="1"/>
  <c r="BP40" i="17"/>
  <c r="CU40" i="17" s="1"/>
  <c r="BP15" i="17"/>
  <c r="CU15" i="17" s="1"/>
  <c r="BP44" i="17"/>
  <c r="CU44" i="17" s="1"/>
  <c r="BP152" i="17"/>
  <c r="CU152" i="17" s="1"/>
  <c r="BA128" i="17"/>
  <c r="CF128" i="17" s="1"/>
  <c r="BA75" i="17"/>
  <c r="CF75" i="17" s="1"/>
  <c r="BA39" i="17"/>
  <c r="CF39" i="17" s="1"/>
  <c r="BA98" i="17"/>
  <c r="CF98" i="17" s="1"/>
  <c r="BP151" i="17"/>
  <c r="CU151" i="17" s="1"/>
  <c r="BP138" i="17"/>
  <c r="CU138" i="17" s="1"/>
  <c r="BP104" i="17"/>
  <c r="CU104" i="17" s="1"/>
  <c r="BP37" i="17"/>
  <c r="CU37" i="17" s="1"/>
  <c r="BA127" i="17"/>
  <c r="CF127" i="17" s="1"/>
  <c r="BA69" i="17"/>
  <c r="CF69" i="17" s="1"/>
  <c r="F69" i="34" s="1"/>
  <c r="BA13" i="17"/>
  <c r="CF13" i="17" s="1"/>
  <c r="BA8" i="17"/>
  <c r="CF8" i="17" s="1"/>
  <c r="BP113" i="17"/>
  <c r="CU113" i="17" s="1"/>
  <c r="BP102" i="17"/>
  <c r="CU102" i="17" s="1"/>
  <c r="BP142" i="17"/>
  <c r="CU142" i="17" s="1"/>
  <c r="BP125" i="17"/>
  <c r="CU125" i="17" s="1"/>
  <c r="BA107" i="17"/>
  <c r="CF107" i="17" s="1"/>
  <c r="BA41" i="17"/>
  <c r="CF41" i="17" s="1"/>
  <c r="BP109" i="17"/>
  <c r="CU109" i="17" s="1"/>
  <c r="BP26" i="17"/>
  <c r="CU26" i="17" s="1"/>
  <c r="BP155" i="17"/>
  <c r="CU155" i="17" s="1"/>
  <c r="BA86" i="17"/>
  <c r="CF86" i="17" s="1"/>
  <c r="F86" i="34" s="1"/>
  <c r="BA56" i="17"/>
  <c r="CF56" i="17" s="1"/>
  <c r="BA17" i="17"/>
  <c r="CF17" i="17" s="1"/>
  <c r="BA76" i="17"/>
  <c r="CF76" i="17" s="1"/>
  <c r="BA51" i="17"/>
  <c r="CF51" i="17" s="1"/>
  <c r="BA146" i="17"/>
  <c r="CF146" i="17" s="1"/>
  <c r="BP63" i="17"/>
  <c r="CU63" i="17" s="1"/>
  <c r="BP71" i="17"/>
  <c r="CU71" i="17" s="1"/>
  <c r="BP55" i="17"/>
  <c r="CU55" i="17" s="1"/>
  <c r="BP57" i="17"/>
  <c r="CU57" i="17" s="1"/>
  <c r="BA66" i="17"/>
  <c r="CF66" i="17" s="1"/>
  <c r="F66" i="33" s="1"/>
  <c r="BP70" i="17"/>
  <c r="CU70" i="17" s="1"/>
  <c r="BA62" i="17"/>
  <c r="CF62" i="17" s="1"/>
  <c r="BP88" i="17"/>
  <c r="CU88" i="17" s="1"/>
  <c r="BP22" i="17"/>
  <c r="CU22" i="17" s="1"/>
  <c r="BP92" i="17"/>
  <c r="CU92" i="17" s="1"/>
  <c r="BA119" i="17"/>
  <c r="CF119" i="17" s="1"/>
  <c r="BA18" i="17"/>
  <c r="CF18" i="17" s="1"/>
  <c r="BP141" i="17"/>
  <c r="CU141" i="17" s="1"/>
  <c r="BP123" i="17"/>
  <c r="CU123" i="17" s="1"/>
  <c r="BP25" i="17"/>
  <c r="CU25" i="17" s="1"/>
  <c r="BA142" i="17"/>
  <c r="CF142" i="17" s="1"/>
  <c r="BP157" i="17"/>
  <c r="CU157" i="17" s="1"/>
  <c r="BP148" i="17"/>
  <c r="CU148" i="17" s="1"/>
  <c r="BA81" i="17"/>
  <c r="CF81" i="17" s="1"/>
  <c r="BA67" i="17"/>
  <c r="CF67" i="17" s="1"/>
  <c r="BA58" i="17"/>
  <c r="CF58" i="17" s="1"/>
  <c r="BA48" i="17"/>
  <c r="CF48" i="17" s="1"/>
  <c r="BA153" i="17"/>
  <c r="CF153" i="17" s="1"/>
  <c r="BA143" i="17"/>
  <c r="CF143" i="17" s="1"/>
  <c r="BA68" i="17"/>
  <c r="CF68" i="17" s="1"/>
  <c r="BA144" i="17"/>
  <c r="CF144" i="17" s="1"/>
  <c r="BP24" i="17"/>
  <c r="CU24" i="17" s="1"/>
  <c r="BP80" i="17"/>
  <c r="CU80" i="17" s="1"/>
  <c r="BP36" i="17"/>
  <c r="CU36" i="17" s="1"/>
  <c r="BP124" i="17"/>
  <c r="CU124" i="17" s="1"/>
  <c r="BP10" i="17"/>
  <c r="CU10" i="17" s="1"/>
  <c r="BP126" i="17"/>
  <c r="CU126" i="17" s="1"/>
  <c r="BA37" i="17"/>
  <c r="CF37" i="17" s="1"/>
  <c r="BA14" i="17"/>
  <c r="CF14" i="17" s="1"/>
  <c r="BP136" i="17"/>
  <c r="CU136" i="17" s="1"/>
  <c r="BP99" i="17"/>
  <c r="CU99" i="17" s="1"/>
  <c r="BP45" i="17"/>
  <c r="CU45" i="17" s="1"/>
  <c r="BP52" i="17"/>
  <c r="CU52" i="17" s="1"/>
  <c r="BA102" i="17"/>
  <c r="CF102" i="17" s="1"/>
  <c r="BP127" i="17"/>
  <c r="CU127" i="17" s="1"/>
  <c r="BP13" i="17"/>
  <c r="CU13" i="17" s="1"/>
  <c r="BP139" i="17"/>
  <c r="CU139" i="17" s="1"/>
  <c r="BA109" i="17"/>
  <c r="CF109" i="17" s="1"/>
  <c r="BA26" i="17"/>
  <c r="CF26" i="17" s="1"/>
  <c r="BA155" i="17"/>
  <c r="CF155" i="17" s="1"/>
  <c r="F155" i="34" s="1"/>
  <c r="BP130" i="17"/>
  <c r="CU130" i="17" s="1"/>
  <c r="BA130" i="17"/>
  <c r="CF130" i="17" s="1"/>
  <c r="BA43" i="17"/>
  <c r="CF43" i="17" s="1"/>
  <c r="BP86" i="17"/>
  <c r="CU86" i="17" s="1"/>
  <c r="BP81" i="17"/>
  <c r="CU81" i="17" s="1"/>
  <c r="BP67" i="17"/>
  <c r="CU67" i="17" s="1"/>
  <c r="BP58" i="17"/>
  <c r="CU58" i="17" s="1"/>
  <c r="BP48" i="17"/>
  <c r="CU48" i="17" s="1"/>
  <c r="BA35" i="17"/>
  <c r="CF35" i="17" s="1"/>
  <c r="BP33" i="17"/>
  <c r="CU33" i="17" s="1"/>
  <c r="BP28" i="17"/>
  <c r="CU28" i="17" s="1"/>
  <c r="BA84" i="17"/>
  <c r="CF84" i="17" s="1"/>
  <c r="BP53" i="17"/>
  <c r="CU53" i="17" s="1"/>
  <c r="BP121" i="17"/>
  <c r="CU121" i="17" s="1"/>
  <c r="BP66" i="17"/>
  <c r="CU66" i="17" s="1"/>
  <c r="BA90" i="17"/>
  <c r="CF90" i="17" s="1"/>
  <c r="F90" i="33" s="1"/>
  <c r="BP128" i="17"/>
  <c r="CU128" i="17" s="1"/>
  <c r="BA19" i="17"/>
  <c r="CF19" i="17" s="1"/>
  <c r="BP134" i="17"/>
  <c r="CU134" i="17" s="1"/>
  <c r="BP74" i="17"/>
  <c r="CU74" i="17" s="1"/>
  <c r="BP29" i="17"/>
  <c r="CU29" i="17" s="1"/>
  <c r="BP120" i="17"/>
  <c r="CU120" i="17" s="1"/>
  <c r="BP111" i="17"/>
  <c r="CU111" i="17" s="1"/>
  <c r="BP56" i="17"/>
  <c r="CU56" i="17" s="1"/>
  <c r="BA28" i="17"/>
  <c r="CF28" i="17" s="1"/>
  <c r="BA126" i="17"/>
  <c r="CF126" i="17" s="1"/>
  <c r="BA32" i="17"/>
  <c r="CF32" i="17" s="1"/>
  <c r="BP97" i="17"/>
  <c r="CU97" i="17" s="1"/>
  <c r="BP12" i="17"/>
  <c r="CU12" i="17" s="1"/>
  <c r="BP116" i="17"/>
  <c r="CU116" i="17" s="1"/>
  <c r="BA57" i="17"/>
  <c r="CF57" i="17" s="1"/>
  <c r="BP118" i="17"/>
  <c r="CU118" i="17" s="1"/>
  <c r="BP106" i="17"/>
  <c r="CU106" i="17" s="1"/>
  <c r="BA138" i="17"/>
  <c r="CF138" i="17" s="1"/>
  <c r="BA77" i="17"/>
  <c r="CF77" i="17" s="1"/>
  <c r="BP8" i="17"/>
  <c r="CU8" i="17" s="1"/>
  <c r="BP41" i="17"/>
  <c r="CU41" i="17" s="1"/>
  <c r="BP153" i="17"/>
  <c r="CU153" i="17" s="1"/>
  <c r="BP143" i="17"/>
  <c r="CU143" i="17" s="1"/>
  <c r="BA59" i="17"/>
  <c r="CF59" i="17" s="1"/>
  <c r="BA30" i="17"/>
  <c r="CF30" i="17" s="1"/>
  <c r="BA42" i="17"/>
  <c r="CF42" i="17" s="1"/>
  <c r="BA33" i="17"/>
  <c r="CF33" i="17" s="1"/>
  <c r="BA9" i="17"/>
  <c r="CF9" i="17" s="1"/>
  <c r="BP95" i="17"/>
  <c r="CU95" i="17" s="1"/>
  <c r="BP87" i="17"/>
  <c r="CU87" i="17" s="1"/>
  <c r="BA78" i="17"/>
  <c r="CF78" i="17" s="1"/>
  <c r="F78" i="35" s="1"/>
  <c r="BA60" i="17"/>
  <c r="CF60" i="17" s="1"/>
  <c r="BA145" i="17"/>
  <c r="CF145" i="17" s="1"/>
  <c r="BE143" i="17"/>
  <c r="CJ143" i="17" s="1"/>
  <c r="BE151" i="17"/>
  <c r="CJ151" i="17" s="1"/>
  <c r="BT94" i="17"/>
  <c r="CY94" i="17" s="1"/>
  <c r="BT127" i="17"/>
  <c r="CY127" i="17" s="1"/>
  <c r="BE44" i="17"/>
  <c r="CJ44" i="17" s="1"/>
  <c r="BT19" i="17"/>
  <c r="CY19" i="17" s="1"/>
  <c r="BT12" i="17"/>
  <c r="CY12" i="17" s="1"/>
  <c r="BE107" i="17"/>
  <c r="CJ107" i="17" s="1"/>
  <c r="BT71" i="17"/>
  <c r="CY71" i="17" s="1"/>
  <c r="BT128" i="17"/>
  <c r="CY128" i="17" s="1"/>
  <c r="BT77" i="17"/>
  <c r="CY77" i="17" s="1"/>
  <c r="BT62" i="17"/>
  <c r="CY62" i="17" s="1"/>
  <c r="BE45" i="17"/>
  <c r="CJ45" i="17" s="1"/>
  <c r="BT10" i="17"/>
  <c r="CY10" i="17" s="1"/>
  <c r="BT116" i="17"/>
  <c r="CY116" i="17" s="1"/>
  <c r="BE48" i="17"/>
  <c r="CJ48" i="17" s="1"/>
  <c r="BT17" i="17"/>
  <c r="CY17" i="17" s="1"/>
  <c r="BT39" i="17"/>
  <c r="CY39" i="17" s="1"/>
  <c r="BE22" i="17"/>
  <c r="CJ22" i="17" s="1"/>
  <c r="BE85" i="17"/>
  <c r="CJ85" i="17" s="1"/>
  <c r="BE74" i="17"/>
  <c r="CJ74" i="17" s="1"/>
  <c r="BE120" i="17"/>
  <c r="CJ120" i="17" s="1"/>
  <c r="J120" i="34" s="1"/>
  <c r="BE111" i="17"/>
  <c r="CJ111" i="17" s="1"/>
  <c r="BE81" i="17"/>
  <c r="CJ81" i="17" s="1"/>
  <c r="J81" i="33" s="1"/>
  <c r="BE67" i="17"/>
  <c r="CJ67" i="17" s="1"/>
  <c r="BE58" i="17"/>
  <c r="CJ58" i="17" s="1"/>
  <c r="BT48" i="17"/>
  <c r="CY48" i="17" s="1"/>
  <c r="BT35" i="17"/>
  <c r="CY35" i="17" s="1"/>
  <c r="BE17" i="17"/>
  <c r="CJ17" i="17" s="1"/>
  <c r="BT148" i="17"/>
  <c r="CY148" i="17" s="1"/>
  <c r="BT86" i="17"/>
  <c r="CY86" i="17" s="1"/>
  <c r="BT81" i="17"/>
  <c r="CY81" i="17" s="1"/>
  <c r="BT67" i="17"/>
  <c r="CY67" i="17" s="1"/>
  <c r="BT58" i="17"/>
  <c r="CY58" i="17" s="1"/>
  <c r="BE128" i="17"/>
  <c r="CJ128" i="17" s="1"/>
  <c r="BE104" i="17"/>
  <c r="CJ104" i="17" s="1"/>
  <c r="BT99" i="17"/>
  <c r="CY99" i="17" s="1"/>
  <c r="BE62" i="17"/>
  <c r="CJ62" i="17" s="1"/>
  <c r="BE20" i="17"/>
  <c r="CJ20" i="17" s="1"/>
  <c r="BE29" i="17"/>
  <c r="CJ29" i="17" s="1"/>
  <c r="BE10" i="17"/>
  <c r="CJ10" i="17" s="1"/>
  <c r="BT44" i="17"/>
  <c r="CY44" i="17" s="1"/>
  <c r="BT141" i="17"/>
  <c r="CY141" i="17" s="1"/>
  <c r="BT47" i="17"/>
  <c r="CY47" i="17" s="1"/>
  <c r="BT108" i="17"/>
  <c r="CY108" i="17" s="1"/>
  <c r="BT143" i="17"/>
  <c r="CY143" i="17" s="1"/>
  <c r="BT76" i="17"/>
  <c r="CY76" i="17" s="1"/>
  <c r="BT65" i="17"/>
  <c r="CY65" i="17" s="1"/>
  <c r="BE40" i="17"/>
  <c r="CJ40" i="17" s="1"/>
  <c r="BE53" i="17"/>
  <c r="CJ53" i="17" s="1"/>
  <c r="BE137" i="17"/>
  <c r="CJ137" i="17" s="1"/>
  <c r="J137" i="35" s="1"/>
  <c r="BT105" i="17"/>
  <c r="CY105" i="17" s="1"/>
  <c r="BE100" i="17"/>
  <c r="CJ100" i="17" s="1"/>
  <c r="BE89" i="17"/>
  <c r="CJ89" i="17" s="1"/>
  <c r="BE61" i="17"/>
  <c r="CJ61" i="17" s="1"/>
  <c r="BT46" i="17"/>
  <c r="CY46" i="17" s="1"/>
  <c r="BE21" i="17"/>
  <c r="CJ21" i="17" s="1"/>
  <c r="BT93" i="17"/>
  <c r="CY93" i="17" s="1"/>
  <c r="BT136" i="17"/>
  <c r="CY136" i="17" s="1"/>
  <c r="BT104" i="17"/>
  <c r="CY104" i="17" s="1"/>
  <c r="BE99" i="17"/>
  <c r="CJ99" i="17" s="1"/>
  <c r="BT90" i="17"/>
  <c r="CY90" i="17" s="1"/>
  <c r="BT20" i="17"/>
  <c r="CY20" i="17" s="1"/>
  <c r="BT29" i="17"/>
  <c r="CY29" i="17" s="1"/>
  <c r="BT85" i="17"/>
  <c r="CY85" i="17" s="1"/>
  <c r="BT113" i="17"/>
  <c r="CY113" i="17" s="1"/>
  <c r="BT102" i="17"/>
  <c r="CY102" i="17" s="1"/>
  <c r="BE142" i="17"/>
  <c r="CJ142" i="17" s="1"/>
  <c r="BE47" i="17"/>
  <c r="CJ47" i="17" s="1"/>
  <c r="BT75" i="17"/>
  <c r="CY75" i="17" s="1"/>
  <c r="BE157" i="17"/>
  <c r="CJ157" i="17" s="1"/>
  <c r="BT56" i="17"/>
  <c r="CY56" i="17" s="1"/>
  <c r="BE43" i="17"/>
  <c r="CJ43" i="17" s="1"/>
  <c r="BE77" i="17"/>
  <c r="CJ77" i="17" s="1"/>
  <c r="BE64" i="17"/>
  <c r="CJ64" i="17" s="1"/>
  <c r="BE98" i="17"/>
  <c r="CJ98" i="17" s="1"/>
  <c r="BE116" i="17"/>
  <c r="CJ116" i="17" s="1"/>
  <c r="BT41" i="17"/>
  <c r="CY41" i="17" s="1"/>
  <c r="BE69" i="17"/>
  <c r="CJ69" i="17" s="1"/>
  <c r="BT83" i="17"/>
  <c r="CY83" i="17" s="1"/>
  <c r="BE39" i="17"/>
  <c r="CJ39" i="17" s="1"/>
  <c r="BT123" i="17"/>
  <c r="CY123" i="17" s="1"/>
  <c r="BT22" i="17"/>
  <c r="CY22" i="17" s="1"/>
  <c r="BT98" i="17"/>
  <c r="CY98" i="17" s="1"/>
  <c r="BT139" i="17"/>
  <c r="CY139" i="17" s="1"/>
  <c r="BT45" i="17"/>
  <c r="CY45" i="17" s="1"/>
  <c r="BT155" i="17"/>
  <c r="CY155" i="17" s="1"/>
  <c r="BT132" i="17"/>
  <c r="CY132" i="17" s="1"/>
  <c r="BT151" i="17"/>
  <c r="CY151" i="17" s="1"/>
  <c r="BT121" i="17"/>
  <c r="CY121" i="17" s="1"/>
  <c r="BT74" i="17"/>
  <c r="CY74" i="17" s="1"/>
  <c r="BE37" i="17"/>
  <c r="CJ37" i="17" s="1"/>
  <c r="BT92" i="17"/>
  <c r="CY92" i="17" s="1"/>
  <c r="BE140" i="17"/>
  <c r="CJ140" i="17" s="1"/>
  <c r="J140" i="33" s="1"/>
  <c r="BE141" i="17"/>
  <c r="CJ141" i="17" s="1"/>
  <c r="BT26" i="17"/>
  <c r="CY26" i="17" s="1"/>
  <c r="BT14" i="17"/>
  <c r="CY14" i="17" s="1"/>
  <c r="BT28" i="17"/>
  <c r="CY28" i="17" s="1"/>
  <c r="BE123" i="17"/>
  <c r="CJ123" i="17" s="1"/>
  <c r="BE86" i="17"/>
  <c r="CJ86" i="17" s="1"/>
  <c r="BT130" i="17"/>
  <c r="CY130" i="17" s="1"/>
  <c r="BT153" i="17"/>
  <c r="CY153" i="17" s="1"/>
  <c r="BE145" i="17"/>
  <c r="CJ145" i="17" s="1"/>
  <c r="J145" i="33" s="1"/>
  <c r="BE92" i="17"/>
  <c r="CJ92" i="17" s="1"/>
  <c r="J92" i="34" s="1"/>
  <c r="BE130" i="17"/>
  <c r="CJ130" i="17" s="1"/>
  <c r="BE56" i="17"/>
  <c r="CJ56" i="17" s="1"/>
  <c r="J56" i="33" s="1"/>
  <c r="BT50" i="17"/>
  <c r="CY50" i="17" s="1"/>
  <c r="BE108" i="17"/>
  <c r="CJ108" i="17" s="1"/>
  <c r="BT150" i="17"/>
  <c r="CY150" i="17" s="1"/>
  <c r="BT137" i="17"/>
  <c r="CY137" i="17" s="1"/>
  <c r="BE103" i="17"/>
  <c r="CJ103" i="17" s="1"/>
  <c r="BT100" i="17"/>
  <c r="CY100" i="17" s="1"/>
  <c r="BE46" i="17"/>
  <c r="CJ46" i="17" s="1"/>
  <c r="BE135" i="17"/>
  <c r="CJ135" i="17" s="1"/>
  <c r="BE80" i="17"/>
  <c r="CJ80" i="17" s="1"/>
  <c r="J80" i="34" s="1"/>
  <c r="BE65" i="17"/>
  <c r="CJ65" i="17" s="1"/>
  <c r="BE23" i="17"/>
  <c r="CJ23" i="17" s="1"/>
  <c r="J23" i="19" s="1"/>
  <c r="BT23" i="19" s="1"/>
  <c r="BE79" i="17"/>
  <c r="CJ79" i="17" s="1"/>
  <c r="BT8" i="17"/>
  <c r="CY8" i="17" s="1"/>
  <c r="BT125" i="17"/>
  <c r="CY125" i="17" s="1"/>
  <c r="BT117" i="17"/>
  <c r="CY117" i="17" s="1"/>
  <c r="BE95" i="17"/>
  <c r="CJ95" i="17" s="1"/>
  <c r="BE51" i="17"/>
  <c r="CJ51" i="17" s="1"/>
  <c r="BT9" i="17"/>
  <c r="CY9" i="17" s="1"/>
  <c r="BE25" i="17"/>
  <c r="CJ25" i="17" s="1"/>
  <c r="BE11" i="17"/>
  <c r="CJ11" i="17" s="1"/>
  <c r="BT101" i="17"/>
  <c r="CY101" i="17" s="1"/>
  <c r="BE124" i="17"/>
  <c r="CJ124" i="17" s="1"/>
  <c r="BE115" i="17"/>
  <c r="CJ115" i="17" s="1"/>
  <c r="BT122" i="17"/>
  <c r="CY122" i="17" s="1"/>
  <c r="BT84" i="17"/>
  <c r="CY84" i="17" s="1"/>
  <c r="BE42" i="17"/>
  <c r="CJ42" i="17" s="1"/>
  <c r="BE106" i="17"/>
  <c r="CJ106" i="17" s="1"/>
  <c r="BE149" i="17"/>
  <c r="CJ149" i="17" s="1"/>
  <c r="J149" i="34" s="1"/>
  <c r="BE129" i="17"/>
  <c r="CJ129" i="17" s="1"/>
  <c r="BT129" i="17"/>
  <c r="CY129" i="17" s="1"/>
  <c r="BT82" i="17"/>
  <c r="CY82" i="17" s="1"/>
  <c r="BT68" i="17"/>
  <c r="CY68" i="17" s="1"/>
  <c r="BT59" i="17"/>
  <c r="CY59" i="17" s="1"/>
  <c r="BE49" i="17"/>
  <c r="CJ49" i="17" s="1"/>
  <c r="J49" i="34" s="1"/>
  <c r="BE112" i="17"/>
  <c r="CJ112" i="17" s="1"/>
  <c r="J112" i="24" s="1"/>
  <c r="BE66" i="17"/>
  <c r="CJ66" i="17" s="1"/>
  <c r="BE57" i="17"/>
  <c r="CJ57" i="17" s="1"/>
  <c r="J57" i="35" s="1"/>
  <c r="BE34" i="17"/>
  <c r="CJ34" i="17" s="1"/>
  <c r="J34" i="34" s="1"/>
  <c r="BT24" i="17"/>
  <c r="CY24" i="17" s="1"/>
  <c r="BT154" i="17"/>
  <c r="CY154" i="17" s="1"/>
  <c r="BE144" i="17"/>
  <c r="CJ144" i="17" s="1"/>
  <c r="BT32" i="17"/>
  <c r="CY32" i="17" s="1"/>
  <c r="BE27" i="17"/>
  <c r="CJ27" i="17" s="1"/>
  <c r="J27" i="24" s="1"/>
  <c r="BE152" i="17"/>
  <c r="CJ152" i="17" s="1"/>
  <c r="BE41" i="17"/>
  <c r="CJ41" i="17" s="1"/>
  <c r="BT69" i="17"/>
  <c r="CY69" i="17" s="1"/>
  <c r="BT13" i="17"/>
  <c r="CY13" i="17" s="1"/>
  <c r="BT120" i="17"/>
  <c r="CY120" i="17" s="1"/>
  <c r="BT60" i="17"/>
  <c r="CY60" i="17" s="1"/>
  <c r="BE138" i="17"/>
  <c r="CJ138" i="17" s="1"/>
  <c r="BE90" i="17"/>
  <c r="CJ90" i="17" s="1"/>
  <c r="BE139" i="17"/>
  <c r="CJ139" i="17" s="1"/>
  <c r="BT107" i="17"/>
  <c r="CY107" i="17" s="1"/>
  <c r="BE155" i="17"/>
  <c r="CJ155" i="17" s="1"/>
  <c r="J155" i="33" s="1"/>
  <c r="BE132" i="17"/>
  <c r="CJ132" i="17" s="1"/>
  <c r="BT43" i="17"/>
  <c r="CY43" i="17" s="1"/>
  <c r="BT111" i="17"/>
  <c r="CY111" i="17" s="1"/>
  <c r="BE35" i="17"/>
  <c r="CJ35" i="17" s="1"/>
  <c r="BE83" i="17"/>
  <c r="CJ83" i="17" s="1"/>
  <c r="J83" i="33" s="1"/>
  <c r="BE121" i="17"/>
  <c r="CJ121" i="17" s="1"/>
  <c r="BE134" i="17"/>
  <c r="CJ134" i="17" s="1"/>
  <c r="BT157" i="17"/>
  <c r="CY157" i="17" s="1"/>
  <c r="BT145" i="17"/>
  <c r="CY145" i="17" s="1"/>
  <c r="BT87" i="17"/>
  <c r="CY87" i="17" s="1"/>
  <c r="BT63" i="17"/>
  <c r="CY63" i="17" s="1"/>
  <c r="BE54" i="17"/>
  <c r="CJ54" i="17" s="1"/>
  <c r="BT21" i="17"/>
  <c r="CY21" i="17" s="1"/>
  <c r="BT15" i="17"/>
  <c r="CY15" i="17" s="1"/>
  <c r="BT79" i="17"/>
  <c r="CY79" i="17" s="1"/>
  <c r="BE76" i="17"/>
  <c r="CJ76" i="17" s="1"/>
  <c r="BT40" i="17"/>
  <c r="CY40" i="17" s="1"/>
  <c r="BE7" i="17"/>
  <c r="CJ7" i="17" s="1"/>
  <c r="BE109" i="17"/>
  <c r="CJ109" i="17" s="1"/>
  <c r="BT118" i="17"/>
  <c r="CY118" i="17" s="1"/>
  <c r="BT73" i="17"/>
  <c r="CY73" i="17" s="1"/>
  <c r="BE36" i="17"/>
  <c r="CJ36" i="17" s="1"/>
  <c r="BE18" i="17"/>
  <c r="CJ18" i="17" s="1"/>
  <c r="J18" i="33" s="1"/>
  <c r="BT31" i="17"/>
  <c r="CY31" i="17" s="1"/>
  <c r="BT52" i="17"/>
  <c r="CY52" i="17" s="1"/>
  <c r="BT30" i="17"/>
  <c r="CY30" i="17" s="1"/>
  <c r="BE119" i="17"/>
  <c r="CJ119" i="17" s="1"/>
  <c r="BE114" i="17"/>
  <c r="CJ114" i="17" s="1"/>
  <c r="BT115" i="17"/>
  <c r="CY115" i="17" s="1"/>
  <c r="BT70" i="17"/>
  <c r="CY70" i="17" s="1"/>
  <c r="BT156" i="17"/>
  <c r="CY156" i="17" s="1"/>
  <c r="BT147" i="17"/>
  <c r="CY147" i="17" s="1"/>
  <c r="BE131" i="17"/>
  <c r="CJ131" i="17" s="1"/>
  <c r="BE126" i="17"/>
  <c r="CJ126" i="17" s="1"/>
  <c r="J126" i="33" s="1"/>
  <c r="BT131" i="17"/>
  <c r="CY131" i="17" s="1"/>
  <c r="BT126" i="17"/>
  <c r="CY126" i="17" s="1"/>
  <c r="BT110" i="17"/>
  <c r="CY110" i="17" s="1"/>
  <c r="BT72" i="17"/>
  <c r="CY72" i="17" s="1"/>
  <c r="BE96" i="17"/>
  <c r="CJ96" i="17" s="1"/>
  <c r="BT91" i="17"/>
  <c r="CY91" i="17" s="1"/>
  <c r="BE82" i="17"/>
  <c r="CJ82" i="17" s="1"/>
  <c r="BE68" i="17"/>
  <c r="CJ68" i="17" s="1"/>
  <c r="BE59" i="17"/>
  <c r="CJ59" i="17" s="1"/>
  <c r="BT49" i="17"/>
  <c r="CY49" i="17" s="1"/>
  <c r="BT146" i="17"/>
  <c r="CY146" i="17" s="1"/>
  <c r="BT34" i="17"/>
  <c r="CY34" i="17" s="1"/>
  <c r="BE24" i="17"/>
  <c r="CJ24" i="17" s="1"/>
  <c r="BE154" i="17"/>
  <c r="CJ154" i="17" s="1"/>
  <c r="BT144" i="17"/>
  <c r="CY144" i="17" s="1"/>
  <c r="BT55" i="17"/>
  <c r="CY55" i="17" s="1"/>
  <c r="BT142" i="17"/>
  <c r="CY142" i="17" s="1"/>
  <c r="BE26" i="17"/>
  <c r="CJ26" i="17" s="1"/>
  <c r="J26" i="34" s="1"/>
  <c r="BE50" i="17"/>
  <c r="CJ50" i="17" s="1"/>
  <c r="BE102" i="17"/>
  <c r="CJ102" i="17" s="1"/>
  <c r="BE12" i="17"/>
  <c r="CJ12" i="17" s="1"/>
  <c r="BE78" i="17"/>
  <c r="CJ78" i="17" s="1"/>
  <c r="BE28" i="17"/>
  <c r="CJ28" i="17" s="1"/>
  <c r="J28" i="24" s="1"/>
  <c r="BT135" i="17"/>
  <c r="CY135" i="17" s="1"/>
  <c r="BE105" i="17"/>
  <c r="CJ105" i="17" s="1"/>
  <c r="BT80" i="17"/>
  <c r="CY80" i="17" s="1"/>
  <c r="BE38" i="17"/>
  <c r="CJ38" i="17" s="1"/>
  <c r="BE97" i="17"/>
  <c r="CJ97" i="17" s="1"/>
  <c r="BE150" i="17"/>
  <c r="CJ150" i="17" s="1"/>
  <c r="BE63" i="17"/>
  <c r="CJ63" i="17" s="1"/>
  <c r="BT53" i="17"/>
  <c r="CY53" i="17" s="1"/>
  <c r="BT25" i="17"/>
  <c r="CY25" i="17" s="1"/>
  <c r="BE101" i="17"/>
  <c r="CJ101" i="17" s="1"/>
  <c r="BT124" i="17"/>
  <c r="CY124" i="17" s="1"/>
  <c r="BE125" i="17"/>
  <c r="CJ125" i="17" s="1"/>
  <c r="BE117" i="17"/>
  <c r="CJ117" i="17" s="1"/>
  <c r="BT95" i="17"/>
  <c r="CY95" i="17" s="1"/>
  <c r="BT51" i="17"/>
  <c r="CY51" i="17" s="1"/>
  <c r="BT119" i="17"/>
  <c r="CY119" i="17" s="1"/>
  <c r="BT112" i="17"/>
  <c r="CY112" i="17" s="1"/>
  <c r="BE72" i="17"/>
  <c r="CJ72" i="17" s="1"/>
  <c r="BT16" i="17"/>
  <c r="CY16" i="17" s="1"/>
  <c r="BE6" i="17"/>
  <c r="BE146" i="17"/>
  <c r="CJ146" i="17" s="1"/>
  <c r="J146" i="35" s="1"/>
  <c r="BT138" i="17"/>
  <c r="CY138" i="17" s="1"/>
  <c r="BT64" i="17"/>
  <c r="CY64" i="17" s="1"/>
  <c r="BE14" i="17"/>
  <c r="CJ14" i="17" s="1"/>
  <c r="BE13" i="17"/>
  <c r="CJ13" i="17" s="1"/>
  <c r="J13" i="35" s="1"/>
  <c r="BE113" i="17"/>
  <c r="CJ113" i="17" s="1"/>
  <c r="BE148" i="17"/>
  <c r="CJ148" i="17" s="1"/>
  <c r="BE153" i="17"/>
  <c r="CJ153" i="17" s="1"/>
  <c r="BT61" i="17"/>
  <c r="CY61" i="17" s="1"/>
  <c r="BE87" i="17"/>
  <c r="CJ87" i="17" s="1"/>
  <c r="BT38" i="17"/>
  <c r="CY38" i="17" s="1"/>
  <c r="BE15" i="17"/>
  <c r="CJ15" i="17" s="1"/>
  <c r="BT97" i="17"/>
  <c r="CY97" i="17" s="1"/>
  <c r="BE52" i="17"/>
  <c r="CJ52" i="17" s="1"/>
  <c r="BE118" i="17"/>
  <c r="CJ118" i="17" s="1"/>
  <c r="BE70" i="17"/>
  <c r="CJ70" i="17" s="1"/>
  <c r="BE156" i="17"/>
  <c r="CJ156" i="17" s="1"/>
  <c r="BE147" i="17"/>
  <c r="CJ147" i="17" s="1"/>
  <c r="J147" i="24" s="1"/>
  <c r="BT66" i="17"/>
  <c r="CY66" i="17" s="1"/>
  <c r="BT57" i="17"/>
  <c r="CY57" i="17" s="1"/>
  <c r="BT152" i="17"/>
  <c r="CY152" i="17" s="1"/>
  <c r="BE33" i="17"/>
  <c r="CJ33" i="17" s="1"/>
  <c r="BE75" i="17"/>
  <c r="CJ75" i="17" s="1"/>
  <c r="BT140" i="17"/>
  <c r="CY140" i="17" s="1"/>
  <c r="BE71" i="17"/>
  <c r="CJ71" i="17" s="1"/>
  <c r="J71" i="33" s="1"/>
  <c r="BT103" i="17"/>
  <c r="CY103" i="17" s="1"/>
  <c r="BT54" i="17"/>
  <c r="CY54" i="17" s="1"/>
  <c r="BE9" i="17"/>
  <c r="CJ9" i="17" s="1"/>
  <c r="BT114" i="17"/>
  <c r="CY114" i="17" s="1"/>
  <c r="BT149" i="17"/>
  <c r="CY149" i="17" s="1"/>
  <c r="BT42" i="17"/>
  <c r="CY42" i="17" s="1"/>
  <c r="BE133" i="17"/>
  <c r="CJ133" i="17" s="1"/>
  <c r="BT78" i="17"/>
  <c r="CY78" i="17" s="1"/>
  <c r="BE127" i="17"/>
  <c r="CJ127" i="17" s="1"/>
  <c r="BE94" i="17"/>
  <c r="CJ94" i="17" s="1"/>
  <c r="BT89" i="17"/>
  <c r="CY89" i="17" s="1"/>
  <c r="BT18" i="17"/>
  <c r="CY18" i="17" s="1"/>
  <c r="BE31" i="17"/>
  <c r="CJ31" i="17" s="1"/>
  <c r="BE30" i="17"/>
  <c r="CJ30" i="17" s="1"/>
  <c r="BE73" i="17"/>
  <c r="CJ73" i="17" s="1"/>
  <c r="BE122" i="17"/>
  <c r="CJ122" i="17" s="1"/>
  <c r="BE91" i="17"/>
  <c r="CJ91" i="17" s="1"/>
  <c r="BE110" i="17"/>
  <c r="CJ110" i="17" s="1"/>
  <c r="J110" i="33" s="1"/>
  <c r="BT27" i="17"/>
  <c r="CY27" i="17" s="1"/>
  <c r="BE88" i="17"/>
  <c r="CJ88" i="17" s="1"/>
  <c r="BT37" i="17"/>
  <c r="CY37" i="17" s="1"/>
  <c r="BT106" i="17"/>
  <c r="CY106" i="17" s="1"/>
  <c r="BT133" i="17"/>
  <c r="CY133" i="17" s="1"/>
  <c r="BT88" i="17"/>
  <c r="CY88" i="17" s="1"/>
  <c r="BT134" i="17"/>
  <c r="CY134" i="17" s="1"/>
  <c r="BE136" i="17"/>
  <c r="CJ136" i="17" s="1"/>
  <c r="BT33" i="17"/>
  <c r="CY33" i="17" s="1"/>
  <c r="BT96" i="17"/>
  <c r="CY96" i="17" s="1"/>
  <c r="BE32" i="17"/>
  <c r="CJ32" i="17" s="1"/>
  <c r="BT6" i="17"/>
  <c r="BI137" i="17"/>
  <c r="CN137" i="17" s="1"/>
  <c r="BI105" i="17"/>
  <c r="CN105" i="17" s="1"/>
  <c r="BI100" i="17"/>
  <c r="CN100" i="17" s="1"/>
  <c r="BI21" i="17"/>
  <c r="CN21" i="17" s="1"/>
  <c r="BI118" i="17"/>
  <c r="CN118" i="17" s="1"/>
  <c r="BI41" i="17"/>
  <c r="CN41" i="17" s="1"/>
  <c r="BI19" i="17"/>
  <c r="CN19" i="17" s="1"/>
  <c r="BI110" i="17"/>
  <c r="CN110" i="17" s="1"/>
  <c r="BI66" i="17"/>
  <c r="CN66" i="17" s="1"/>
  <c r="BI57" i="17"/>
  <c r="CN57" i="17" s="1"/>
  <c r="BX87" i="17"/>
  <c r="DC87" i="17" s="1"/>
  <c r="BX65" i="17"/>
  <c r="DC65" i="17" s="1"/>
  <c r="BX25" i="17"/>
  <c r="DC25" i="17" s="1"/>
  <c r="BX13" i="17"/>
  <c r="DC13" i="17" s="1"/>
  <c r="BX109" i="17"/>
  <c r="DC109" i="17" s="1"/>
  <c r="BX156" i="17"/>
  <c r="DC156" i="17" s="1"/>
  <c r="BX147" i="17"/>
  <c r="DC147" i="17" s="1"/>
  <c r="BI156" i="17"/>
  <c r="CN156" i="17" s="1"/>
  <c r="BI146" i="17"/>
  <c r="CN146" i="17" s="1"/>
  <c r="BX137" i="17"/>
  <c r="DC137" i="17" s="1"/>
  <c r="BX76" i="17"/>
  <c r="DC76" i="17" s="1"/>
  <c r="BX38" i="17"/>
  <c r="DC38" i="17" s="1"/>
  <c r="BX18" i="17"/>
  <c r="DC18" i="17" s="1"/>
  <c r="BX73" i="17"/>
  <c r="DC73" i="17" s="1"/>
  <c r="BX31" i="17"/>
  <c r="DC31" i="17" s="1"/>
  <c r="BX149" i="17"/>
  <c r="DC149" i="17" s="1"/>
  <c r="BX72" i="17"/>
  <c r="DC72" i="17" s="1"/>
  <c r="BX24" i="17"/>
  <c r="DC24" i="17" s="1"/>
  <c r="BX146" i="17"/>
  <c r="DC146" i="17" s="1"/>
  <c r="BI138" i="17"/>
  <c r="CN138" i="17" s="1"/>
  <c r="N138" i="35" s="1"/>
  <c r="BI90" i="17"/>
  <c r="CN90" i="17" s="1"/>
  <c r="BI62" i="17"/>
  <c r="CN62" i="17" s="1"/>
  <c r="BI37" i="17"/>
  <c r="CN37" i="17" s="1"/>
  <c r="BI22" i="17"/>
  <c r="CN22" i="17" s="1"/>
  <c r="BI94" i="17"/>
  <c r="CN94" i="17" s="1"/>
  <c r="BX128" i="17"/>
  <c r="DC128" i="17" s="1"/>
  <c r="BX77" i="17"/>
  <c r="DC77" i="17" s="1"/>
  <c r="BX14" i="17"/>
  <c r="DC14" i="17" s="1"/>
  <c r="BI76" i="17"/>
  <c r="CN76" i="17" s="1"/>
  <c r="BI63" i="17"/>
  <c r="CN63" i="17" s="1"/>
  <c r="BI54" i="17"/>
  <c r="CN54" i="17" s="1"/>
  <c r="BI97" i="17"/>
  <c r="CN97" i="17" s="1"/>
  <c r="BI93" i="17"/>
  <c r="CN93" i="17" s="1"/>
  <c r="BI141" i="17"/>
  <c r="CN141" i="17" s="1"/>
  <c r="BI124" i="17"/>
  <c r="CN124" i="17" s="1"/>
  <c r="BI125" i="17"/>
  <c r="CN125" i="17" s="1"/>
  <c r="BI114" i="17"/>
  <c r="CN114" i="17" s="1"/>
  <c r="BI106" i="17"/>
  <c r="CN106" i="17" s="1"/>
  <c r="BI31" i="17"/>
  <c r="CN31" i="17" s="1"/>
  <c r="BI135" i="17"/>
  <c r="CN135" i="17" s="1"/>
  <c r="BI103" i="17"/>
  <c r="CN103" i="17" s="1"/>
  <c r="BI80" i="17"/>
  <c r="CN80" i="17" s="1"/>
  <c r="BI38" i="17"/>
  <c r="CN38" i="17" s="1"/>
  <c r="BI15" i="17"/>
  <c r="CN15" i="17" s="1"/>
  <c r="BI52" i="17"/>
  <c r="CN52" i="17" s="1"/>
  <c r="BI30" i="17"/>
  <c r="CN30" i="17" s="1"/>
  <c r="BI7" i="17"/>
  <c r="CN7" i="17" s="1"/>
  <c r="BI147" i="17"/>
  <c r="CN147" i="17" s="1"/>
  <c r="BI131" i="17"/>
  <c r="CN131" i="17" s="1"/>
  <c r="BI96" i="17"/>
  <c r="CN96" i="17" s="1"/>
  <c r="BI91" i="17"/>
  <c r="CN91" i="17" s="1"/>
  <c r="BI34" i="17"/>
  <c r="CN34" i="17" s="1"/>
  <c r="BI152" i="17"/>
  <c r="CN152" i="17" s="1"/>
  <c r="BX150" i="17"/>
  <c r="DC150" i="17" s="1"/>
  <c r="BX135" i="17"/>
  <c r="DC135" i="17" s="1"/>
  <c r="BX93" i="17"/>
  <c r="DC93" i="17" s="1"/>
  <c r="BX141" i="17"/>
  <c r="DC141" i="17" s="1"/>
  <c r="BX124" i="17"/>
  <c r="DC124" i="17" s="1"/>
  <c r="BI26" i="17"/>
  <c r="CN26" i="17" s="1"/>
  <c r="BI13" i="17"/>
  <c r="CN13" i="17" s="1"/>
  <c r="BI42" i="17"/>
  <c r="CN42" i="17" s="1"/>
  <c r="BI87" i="17"/>
  <c r="CN87" i="17" s="1"/>
  <c r="BI72" i="17"/>
  <c r="CN72" i="17" s="1"/>
  <c r="BX61" i="17"/>
  <c r="DC61" i="17" s="1"/>
  <c r="BX26" i="17"/>
  <c r="DC26" i="17" s="1"/>
  <c r="BX118" i="17"/>
  <c r="DC118" i="17" s="1"/>
  <c r="BX36" i="17"/>
  <c r="DC36" i="17" s="1"/>
  <c r="BX112" i="17"/>
  <c r="DC112" i="17" s="1"/>
  <c r="BX59" i="17"/>
  <c r="DC59" i="17" s="1"/>
  <c r="BX27" i="17"/>
  <c r="DC27" i="17" s="1"/>
  <c r="BI112" i="17"/>
  <c r="CN112" i="17" s="1"/>
  <c r="BI68" i="17"/>
  <c r="CN68" i="17" s="1"/>
  <c r="BI16" i="17"/>
  <c r="CN16" i="17" s="1"/>
  <c r="BI154" i="17"/>
  <c r="CN154" i="17" s="1"/>
  <c r="N154" i="34" s="1"/>
  <c r="BI29" i="17"/>
  <c r="CN29" i="17" s="1"/>
  <c r="BI150" i="17"/>
  <c r="CN150" i="17" s="1"/>
  <c r="BI65" i="17"/>
  <c r="CN65" i="17" s="1"/>
  <c r="BX103" i="17"/>
  <c r="DC103" i="17" s="1"/>
  <c r="BX80" i="17"/>
  <c r="DC80" i="17" s="1"/>
  <c r="BX46" i="17"/>
  <c r="DC46" i="17" s="1"/>
  <c r="BX23" i="17"/>
  <c r="DC23" i="17" s="1"/>
  <c r="BX30" i="17"/>
  <c r="DC30" i="17" s="1"/>
  <c r="BX29" i="17"/>
  <c r="DC29" i="17" s="1"/>
  <c r="BX133" i="17"/>
  <c r="DC133" i="17" s="1"/>
  <c r="BX6" i="17"/>
  <c r="BI27" i="17"/>
  <c r="CN27" i="17" s="1"/>
  <c r="BX7" i="17"/>
  <c r="DC7" i="17" s="1"/>
  <c r="BX125" i="17"/>
  <c r="DC125" i="17" s="1"/>
  <c r="BX42" i="17"/>
  <c r="DC42" i="17" s="1"/>
  <c r="BX152" i="17"/>
  <c r="DC152" i="17" s="1"/>
  <c r="BI128" i="17"/>
  <c r="CN128" i="17" s="1"/>
  <c r="BI88" i="17"/>
  <c r="CN88" i="17" s="1"/>
  <c r="BI75" i="17"/>
  <c r="CN75" i="17" s="1"/>
  <c r="BI39" i="17"/>
  <c r="CN39" i="17" s="1"/>
  <c r="BI98" i="17"/>
  <c r="CN98" i="17" s="1"/>
  <c r="BI92" i="17"/>
  <c r="CN92" i="17" s="1"/>
  <c r="BX151" i="17"/>
  <c r="DC151" i="17" s="1"/>
  <c r="BX138" i="17"/>
  <c r="DC138" i="17" s="1"/>
  <c r="BX104" i="17"/>
  <c r="DC104" i="17" s="1"/>
  <c r="BX37" i="17"/>
  <c r="DC37" i="17" s="1"/>
  <c r="BI121" i="17"/>
  <c r="CN121" i="17" s="1"/>
  <c r="BI84" i="17"/>
  <c r="CN84" i="17" s="1"/>
  <c r="BI70" i="17"/>
  <c r="CN70" i="17" s="1"/>
  <c r="BI127" i="17"/>
  <c r="CN127" i="17" s="1"/>
  <c r="BI69" i="17"/>
  <c r="CN69" i="17" s="1"/>
  <c r="BX44" i="17"/>
  <c r="DC44" i="17" s="1"/>
  <c r="BX113" i="17"/>
  <c r="DC113" i="17" s="1"/>
  <c r="BX102" i="17"/>
  <c r="DC102" i="17" s="1"/>
  <c r="BX53" i="17"/>
  <c r="DC53" i="17" s="1"/>
  <c r="BX11" i="17"/>
  <c r="DC11" i="17" s="1"/>
  <c r="BI116" i="17"/>
  <c r="CN116" i="17" s="1"/>
  <c r="BI107" i="17"/>
  <c r="CN107" i="17" s="1"/>
  <c r="BI95" i="17"/>
  <c r="CN95" i="17" s="1"/>
  <c r="BX155" i="17"/>
  <c r="DC155" i="17" s="1"/>
  <c r="BI86" i="17"/>
  <c r="CN86" i="17" s="1"/>
  <c r="BI56" i="17"/>
  <c r="CN56" i="17" s="1"/>
  <c r="BI17" i="17"/>
  <c r="CN17" i="17" s="1"/>
  <c r="BI61" i="17"/>
  <c r="CN61" i="17" s="1"/>
  <c r="BI25" i="17"/>
  <c r="CN25" i="17" s="1"/>
  <c r="BI36" i="17"/>
  <c r="CN36" i="17" s="1"/>
  <c r="BI49" i="17"/>
  <c r="CN49" i="17" s="1"/>
  <c r="BX8" i="17"/>
  <c r="DC8" i="17" s="1"/>
  <c r="BX91" i="17"/>
  <c r="DC91" i="17" s="1"/>
  <c r="BX68" i="17"/>
  <c r="DC68" i="17" s="1"/>
  <c r="BI144" i="17"/>
  <c r="CN144" i="17" s="1"/>
  <c r="BX89" i="17"/>
  <c r="DC89" i="17" s="1"/>
  <c r="BX21" i="17"/>
  <c r="DC21" i="17" s="1"/>
  <c r="BX97" i="17"/>
  <c r="DC97" i="17" s="1"/>
  <c r="BX129" i="17"/>
  <c r="DC129" i="17" s="1"/>
  <c r="BX110" i="17"/>
  <c r="DC110" i="17" s="1"/>
  <c r="BX66" i="17"/>
  <c r="DC66" i="17" s="1"/>
  <c r="BX16" i="17"/>
  <c r="DC16" i="17" s="1"/>
  <c r="BI136" i="17"/>
  <c r="CN136" i="17" s="1"/>
  <c r="BI99" i="17"/>
  <c r="CN99" i="17" s="1"/>
  <c r="BI45" i="17"/>
  <c r="CN45" i="17" s="1"/>
  <c r="BX88" i="17"/>
  <c r="DC88" i="17" s="1"/>
  <c r="BX64" i="17"/>
  <c r="DC64" i="17" s="1"/>
  <c r="BX22" i="17"/>
  <c r="DC22" i="17" s="1"/>
  <c r="BX92" i="17"/>
  <c r="DC92" i="17" s="1"/>
  <c r="BI12" i="17"/>
  <c r="CN12" i="17" s="1"/>
  <c r="BI139" i="17"/>
  <c r="CN139" i="17" s="1"/>
  <c r="BI115" i="17"/>
  <c r="CN115" i="17" s="1"/>
  <c r="BX9" i="17"/>
  <c r="DC9" i="17" s="1"/>
  <c r="BX142" i="17"/>
  <c r="DC142" i="17" s="1"/>
  <c r="BX122" i="17"/>
  <c r="DC122" i="17" s="1"/>
  <c r="BX71" i="17"/>
  <c r="DC71" i="17" s="1"/>
  <c r="BX47" i="17"/>
  <c r="DC47" i="17" s="1"/>
  <c r="BX134" i="17"/>
  <c r="DC134" i="17" s="1"/>
  <c r="BX123" i="17"/>
  <c r="DC123" i="17" s="1"/>
  <c r="BX74" i="17"/>
  <c r="DC74" i="17" s="1"/>
  <c r="BX10" i="17"/>
  <c r="DC10" i="17" s="1"/>
  <c r="BI55" i="17"/>
  <c r="CN55" i="17" s="1"/>
  <c r="BX101" i="17"/>
  <c r="DC101" i="17" s="1"/>
  <c r="BI85" i="17"/>
  <c r="CN85" i="17" s="1"/>
  <c r="BX157" i="17"/>
  <c r="DC157" i="17" s="1"/>
  <c r="BX148" i="17"/>
  <c r="DC148" i="17" s="1"/>
  <c r="BI81" i="17"/>
  <c r="CN81" i="17" s="1"/>
  <c r="N81" i="33" s="1"/>
  <c r="BI67" i="17"/>
  <c r="CN67" i="17" s="1"/>
  <c r="BI58" i="17"/>
  <c r="CN58" i="17" s="1"/>
  <c r="BI48" i="17"/>
  <c r="CN48" i="17" s="1"/>
  <c r="BX120" i="17"/>
  <c r="DC120" i="17" s="1"/>
  <c r="BX111" i="17"/>
  <c r="DC111" i="17" s="1"/>
  <c r="BX56" i="17"/>
  <c r="DC56" i="17" s="1"/>
  <c r="BI33" i="17"/>
  <c r="CN33" i="17" s="1"/>
  <c r="BI28" i="17"/>
  <c r="CN28" i="17" s="1"/>
  <c r="BI153" i="17"/>
  <c r="CN153" i="17" s="1"/>
  <c r="BI143" i="17"/>
  <c r="CN143" i="17" s="1"/>
  <c r="BX17" i="17"/>
  <c r="DC17" i="17" s="1"/>
  <c r="BI40" i="17"/>
  <c r="CN40" i="17" s="1"/>
  <c r="BX40" i="17"/>
  <c r="DC40" i="17" s="1"/>
  <c r="BX15" i="17"/>
  <c r="DC15" i="17" s="1"/>
  <c r="BI32" i="17"/>
  <c r="CN32" i="17" s="1"/>
  <c r="BX154" i="17"/>
  <c r="DC154" i="17" s="1"/>
  <c r="BI20" i="17"/>
  <c r="CN20" i="17" s="1"/>
  <c r="BI14" i="17"/>
  <c r="CN14" i="17" s="1"/>
  <c r="BX136" i="17"/>
  <c r="DC136" i="17" s="1"/>
  <c r="BX99" i="17"/>
  <c r="DC99" i="17" s="1"/>
  <c r="BX75" i="17"/>
  <c r="DC75" i="17" s="1"/>
  <c r="BX45" i="17"/>
  <c r="DC45" i="17" s="1"/>
  <c r="BX39" i="17"/>
  <c r="DC39" i="17" s="1"/>
  <c r="BX98" i="17"/>
  <c r="DC98" i="17" s="1"/>
  <c r="BI44" i="17"/>
  <c r="CN44" i="17" s="1"/>
  <c r="BI102" i="17"/>
  <c r="CN102" i="17" s="1"/>
  <c r="N102" i="33" s="1"/>
  <c r="BI53" i="17"/>
  <c r="CN53" i="17" s="1"/>
  <c r="BX84" i="17"/>
  <c r="DC84" i="17" s="1"/>
  <c r="BX127" i="17"/>
  <c r="DC127" i="17" s="1"/>
  <c r="BX140" i="17"/>
  <c r="DC140" i="17" s="1"/>
  <c r="BX117" i="17"/>
  <c r="DC117" i="17" s="1"/>
  <c r="BI155" i="17"/>
  <c r="CN155" i="17" s="1"/>
  <c r="BX95" i="17"/>
  <c r="DC95" i="17" s="1"/>
  <c r="BX130" i="17"/>
  <c r="DC130" i="17" s="1"/>
  <c r="BI130" i="17"/>
  <c r="CN130" i="17" s="1"/>
  <c r="BI43" i="17"/>
  <c r="CN43" i="17" s="1"/>
  <c r="BX86" i="17"/>
  <c r="DC86" i="17" s="1"/>
  <c r="BX81" i="17"/>
  <c r="DC81" i="17" s="1"/>
  <c r="BX67" i="17"/>
  <c r="DC67" i="17" s="1"/>
  <c r="BX58" i="17"/>
  <c r="DC58" i="17" s="1"/>
  <c r="BX48" i="17"/>
  <c r="DC48" i="17" s="1"/>
  <c r="BI35" i="17"/>
  <c r="CN35" i="17" s="1"/>
  <c r="BX33" i="17"/>
  <c r="DC33" i="17" s="1"/>
  <c r="BX28" i="17"/>
  <c r="DC28" i="17" s="1"/>
  <c r="BI119" i="17"/>
  <c r="CN119" i="17" s="1"/>
  <c r="BI149" i="17"/>
  <c r="CN149" i="17" s="1"/>
  <c r="BI133" i="17"/>
  <c r="CN133" i="17" s="1"/>
  <c r="BX105" i="17"/>
  <c r="DC105" i="17" s="1"/>
  <c r="BX54" i="17"/>
  <c r="DC54" i="17" s="1"/>
  <c r="BX114" i="17"/>
  <c r="DC114" i="17" s="1"/>
  <c r="BI104" i="17"/>
  <c r="CN104" i="17" s="1"/>
  <c r="BX62" i="17"/>
  <c r="DC62" i="17" s="1"/>
  <c r="BX20" i="17"/>
  <c r="DC20" i="17" s="1"/>
  <c r="BI142" i="17"/>
  <c r="CN142" i="17" s="1"/>
  <c r="BI47" i="17"/>
  <c r="CN47" i="17" s="1"/>
  <c r="BI123" i="17"/>
  <c r="CN123" i="17" s="1"/>
  <c r="BX12" i="17"/>
  <c r="DC12" i="17" s="1"/>
  <c r="BX139" i="17"/>
  <c r="DC139" i="17" s="1"/>
  <c r="BX115" i="17"/>
  <c r="DC115" i="17" s="1"/>
  <c r="BX116" i="17"/>
  <c r="DC116" i="17" s="1"/>
  <c r="BI140" i="17"/>
  <c r="CN140" i="17" s="1"/>
  <c r="BI117" i="17"/>
  <c r="CN117" i="17" s="1"/>
  <c r="BX85" i="17"/>
  <c r="DC85" i="17" s="1"/>
  <c r="BI120" i="17"/>
  <c r="CN120" i="17" s="1"/>
  <c r="BI111" i="17"/>
  <c r="CN111" i="17" s="1"/>
  <c r="BX43" i="17"/>
  <c r="DC43" i="17" s="1"/>
  <c r="BX145" i="17"/>
  <c r="DC145" i="17" s="1"/>
  <c r="BI51" i="17"/>
  <c r="CN51" i="17" s="1"/>
  <c r="BI109" i="17"/>
  <c r="CN109" i="17" s="1"/>
  <c r="BI108" i="17"/>
  <c r="CN108" i="17" s="1"/>
  <c r="BI129" i="17"/>
  <c r="CN129" i="17" s="1"/>
  <c r="BI82" i="17"/>
  <c r="CN82" i="17" s="1"/>
  <c r="BX19" i="17"/>
  <c r="DC19" i="17" s="1"/>
  <c r="BX32" i="17"/>
  <c r="DC32" i="17" s="1"/>
  <c r="BI126" i="17"/>
  <c r="CN126" i="17" s="1"/>
  <c r="BI59" i="17"/>
  <c r="CN59" i="17" s="1"/>
  <c r="BI24" i="17"/>
  <c r="CN24" i="17" s="1"/>
  <c r="BX100" i="17"/>
  <c r="DC100" i="17" s="1"/>
  <c r="BX52" i="17"/>
  <c r="DC52" i="17" s="1"/>
  <c r="BX106" i="17"/>
  <c r="DC106" i="17" s="1"/>
  <c r="BI77" i="17"/>
  <c r="CN77" i="17" s="1"/>
  <c r="BI11" i="17"/>
  <c r="CN11" i="17" s="1"/>
  <c r="BX121" i="17"/>
  <c r="DC121" i="17" s="1"/>
  <c r="BX70" i="17"/>
  <c r="DC70" i="17" s="1"/>
  <c r="BX153" i="17"/>
  <c r="DC153" i="17" s="1"/>
  <c r="BX143" i="17"/>
  <c r="DC143" i="17" s="1"/>
  <c r="BI79" i="17"/>
  <c r="CN79" i="17" s="1"/>
  <c r="BI46" i="17"/>
  <c r="CN46" i="17" s="1"/>
  <c r="BX126" i="17"/>
  <c r="DC126" i="17" s="1"/>
  <c r="BX96" i="17"/>
  <c r="DC96" i="17" s="1"/>
  <c r="BI151" i="17"/>
  <c r="CN151" i="17" s="1"/>
  <c r="BI64" i="17"/>
  <c r="CN64" i="17" s="1"/>
  <c r="BX90" i="17"/>
  <c r="DC90" i="17" s="1"/>
  <c r="BI122" i="17"/>
  <c r="CN122" i="17" s="1"/>
  <c r="BI71" i="17"/>
  <c r="CN71" i="17" s="1"/>
  <c r="BI134" i="17"/>
  <c r="CN134" i="17" s="1"/>
  <c r="BI74" i="17"/>
  <c r="CN74" i="17" s="1"/>
  <c r="BI10" i="17"/>
  <c r="CN10" i="17" s="1"/>
  <c r="BI101" i="17"/>
  <c r="CN101" i="17" s="1"/>
  <c r="BI157" i="17"/>
  <c r="CN157" i="17" s="1"/>
  <c r="BI148" i="17"/>
  <c r="CN148" i="17" s="1"/>
  <c r="BX55" i="17"/>
  <c r="DC55" i="17" s="1"/>
  <c r="BX132" i="17"/>
  <c r="DC132" i="17" s="1"/>
  <c r="BI18" i="17"/>
  <c r="CN18" i="17" s="1"/>
  <c r="BX108" i="17"/>
  <c r="DC108" i="17" s="1"/>
  <c r="BX82" i="17"/>
  <c r="DC82" i="17" s="1"/>
  <c r="BX119" i="17"/>
  <c r="DC119" i="17" s="1"/>
  <c r="BX34" i="17"/>
  <c r="DC34" i="17" s="1"/>
  <c r="BX144" i="17"/>
  <c r="DC144" i="17" s="1"/>
  <c r="BI83" i="17"/>
  <c r="CN83" i="17" s="1"/>
  <c r="BI78" i="17"/>
  <c r="CN78" i="17" s="1"/>
  <c r="BI60" i="17"/>
  <c r="CN60" i="17" s="1"/>
  <c r="BI145" i="17"/>
  <c r="CN145" i="17" s="1"/>
  <c r="BI8" i="17"/>
  <c r="CN8" i="17" s="1"/>
  <c r="BX79" i="17"/>
  <c r="DC79" i="17" s="1"/>
  <c r="BX131" i="17"/>
  <c r="DC131" i="17" s="1"/>
  <c r="BX94" i="17"/>
  <c r="DC94" i="17" s="1"/>
  <c r="BI132" i="17"/>
  <c r="CN132" i="17" s="1"/>
  <c r="BX50" i="17"/>
  <c r="DC50" i="17" s="1"/>
  <c r="AX108" i="17"/>
  <c r="X148" i="33"/>
  <c r="BC148" i="33" s="1"/>
  <c r="BE16" i="17"/>
  <c r="CJ16" i="17" s="1"/>
  <c r="J16" i="19" s="1"/>
  <c r="AO16" i="19" s="1"/>
  <c r="AZ155" i="17"/>
  <c r="CE155" i="17" s="1"/>
  <c r="BU41" i="17"/>
  <c r="CZ41" i="17" s="1"/>
  <c r="BX78" i="17"/>
  <c r="DC78" i="17" s="1"/>
  <c r="BQ115" i="17"/>
  <c r="CV115" i="17" s="1"/>
  <c r="AZ69" i="17"/>
  <c r="CE69" i="17" s="1"/>
  <c r="BW127" i="17"/>
  <c r="DB127" i="17" s="1"/>
  <c r="BO17" i="17"/>
  <c r="CT17" i="17" s="1"/>
  <c r="BQ83" i="17"/>
  <c r="CV83" i="17" s="1"/>
  <c r="BM153" i="17"/>
  <c r="CR153" i="17" s="1"/>
  <c r="BJ63" i="17"/>
  <c r="CO63" i="17" s="1"/>
  <c r="BT36" i="17"/>
  <c r="CY36" i="17" s="1"/>
  <c r="BM112" i="17"/>
  <c r="CR112" i="17" s="1"/>
  <c r="BU61" i="17"/>
  <c r="CZ61" i="17" s="1"/>
  <c r="BT7" i="17"/>
  <c r="CY7" i="17" s="1"/>
  <c r="AZ39" i="17"/>
  <c r="CE39" i="17" s="1"/>
  <c r="BA113" i="17"/>
  <c r="CF113" i="17" s="1"/>
  <c r="BJ147" i="17"/>
  <c r="CO147" i="17" s="1"/>
  <c r="BJ62" i="17"/>
  <c r="CO62" i="17" s="1"/>
  <c r="BI9" i="17"/>
  <c r="CN9" i="17" s="1"/>
  <c r="BX83" i="17"/>
  <c r="DC83" i="17" s="1"/>
  <c r="BE93" i="17"/>
  <c r="CJ93" i="17" s="1"/>
  <c r="BD95" i="17"/>
  <c r="CI95" i="17" s="1"/>
  <c r="BD145" i="17"/>
  <c r="CI145" i="17" s="1"/>
  <c r="BX57" i="17"/>
  <c r="DC57" i="17" s="1"/>
  <c r="BY154" i="17"/>
  <c r="DD154" i="17" s="1"/>
  <c r="BU49" i="17"/>
  <c r="CZ49" i="17" s="1"/>
  <c r="BE55" i="17"/>
  <c r="CJ55" i="17" s="1"/>
  <c r="BQ47" i="17"/>
  <c r="CV47" i="17" s="1"/>
  <c r="BI73" i="17"/>
  <c r="CN73" i="17" s="1"/>
  <c r="AB45" i="34"/>
  <c r="BG45" i="34" s="1"/>
  <c r="AB45" i="33"/>
  <c r="BG45" i="33" s="1"/>
  <c r="K141" i="19"/>
  <c r="K141" i="24"/>
  <c r="AP141" i="24" s="1"/>
  <c r="K141" i="35"/>
  <c r="K141" i="34"/>
  <c r="AP141" i="34" s="1"/>
  <c r="K141" i="33"/>
  <c r="BU141" i="33" s="1"/>
  <c r="J19" i="35"/>
  <c r="BT19" i="35" s="1"/>
  <c r="J19" i="34"/>
  <c r="BT19" i="34" s="1"/>
  <c r="J19" i="19"/>
  <c r="AZ115" i="17"/>
  <c r="CE115" i="17" s="1"/>
  <c r="AZ99" i="17"/>
  <c r="CE99" i="17" s="1"/>
  <c r="AZ64" i="17"/>
  <c r="CE64" i="17" s="1"/>
  <c r="AZ15" i="17"/>
  <c r="CE15" i="17" s="1"/>
  <c r="AZ103" i="17"/>
  <c r="CE103" i="17" s="1"/>
  <c r="AZ40" i="17"/>
  <c r="CE40" i="17" s="1"/>
  <c r="E40" i="35" s="1"/>
  <c r="AZ132" i="17"/>
  <c r="CE132" i="17" s="1"/>
  <c r="AZ112" i="17"/>
  <c r="CE112" i="17" s="1"/>
  <c r="AZ56" i="17"/>
  <c r="CE56" i="17" s="1"/>
  <c r="AZ143" i="17"/>
  <c r="CE143" i="17" s="1"/>
  <c r="AZ45" i="17"/>
  <c r="CE45" i="17" s="1"/>
  <c r="AZ98" i="17"/>
  <c r="CE98" i="17" s="1"/>
  <c r="AZ93" i="17"/>
  <c r="CE93" i="17" s="1"/>
  <c r="AZ36" i="17"/>
  <c r="CE36" i="17" s="1"/>
  <c r="BO152" i="17"/>
  <c r="CT152" i="17" s="1"/>
  <c r="BO54" i="17"/>
  <c r="CT54" i="17" s="1"/>
  <c r="BO45" i="17"/>
  <c r="CT45" i="17" s="1"/>
  <c r="BO35" i="17"/>
  <c r="CT35" i="17" s="1"/>
  <c r="BO150" i="17"/>
  <c r="CT150" i="17" s="1"/>
  <c r="BO86" i="17"/>
  <c r="CT86" i="17" s="1"/>
  <c r="BO60" i="17"/>
  <c r="CT60" i="17" s="1"/>
  <c r="BO156" i="17"/>
  <c r="CT156" i="17" s="1"/>
  <c r="AZ53" i="17"/>
  <c r="CE53" i="17" s="1"/>
  <c r="AZ29" i="17"/>
  <c r="CE29" i="17" s="1"/>
  <c r="AZ156" i="17"/>
  <c r="CE156" i="17" s="1"/>
  <c r="BO143" i="17"/>
  <c r="CT143" i="17" s="1"/>
  <c r="BO95" i="17"/>
  <c r="CT95" i="17" s="1"/>
  <c r="BO76" i="17"/>
  <c r="CT76" i="17" s="1"/>
  <c r="BO56" i="17"/>
  <c r="CT56" i="17" s="1"/>
  <c r="BO44" i="17"/>
  <c r="CT44" i="17" s="1"/>
  <c r="BO36" i="17"/>
  <c r="CT36" i="17" s="1"/>
  <c r="BO10" i="17"/>
  <c r="CT10" i="17" s="1"/>
  <c r="AZ144" i="17"/>
  <c r="CE144" i="17" s="1"/>
  <c r="AZ116" i="17"/>
  <c r="CE116" i="17" s="1"/>
  <c r="AZ87" i="17"/>
  <c r="CE87" i="17" s="1"/>
  <c r="BO140" i="17"/>
  <c r="CT140" i="17" s="1"/>
  <c r="BO122" i="17"/>
  <c r="CT122" i="17" s="1"/>
  <c r="AZ108" i="17"/>
  <c r="CE108" i="17" s="1"/>
  <c r="BO55" i="17"/>
  <c r="CT55" i="17" s="1"/>
  <c r="BO26" i="17"/>
  <c r="CT26" i="17" s="1"/>
  <c r="AZ141" i="17"/>
  <c r="CE141" i="17" s="1"/>
  <c r="AZ42" i="17"/>
  <c r="CE42" i="17" s="1"/>
  <c r="AZ54" i="17"/>
  <c r="CE54" i="17" s="1"/>
  <c r="AZ46" i="17"/>
  <c r="CE46" i="17" s="1"/>
  <c r="AZ21" i="17"/>
  <c r="CE21" i="17" s="1"/>
  <c r="AZ130" i="17"/>
  <c r="CE130" i="17" s="1"/>
  <c r="AZ78" i="17"/>
  <c r="CE78" i="17" s="1"/>
  <c r="AZ72" i="17"/>
  <c r="CE72" i="17" s="1"/>
  <c r="AZ35" i="17"/>
  <c r="CE35" i="17" s="1"/>
  <c r="AZ105" i="17"/>
  <c r="CE105" i="17" s="1"/>
  <c r="AZ100" i="17"/>
  <c r="CE100" i="17" s="1"/>
  <c r="AZ62" i="17"/>
  <c r="CE62" i="17" s="1"/>
  <c r="AZ120" i="17"/>
  <c r="CE120" i="17" s="1"/>
  <c r="AZ60" i="17"/>
  <c r="CE60" i="17" s="1"/>
  <c r="AZ28" i="17"/>
  <c r="CE28" i="17" s="1"/>
  <c r="AZ152" i="17"/>
  <c r="CE152" i="17" s="1"/>
  <c r="AZ109" i="17"/>
  <c r="CE109" i="17" s="1"/>
  <c r="AZ95" i="17"/>
  <c r="CE95" i="17" s="1"/>
  <c r="AZ71" i="17"/>
  <c r="CE71" i="17" s="1"/>
  <c r="AZ90" i="17"/>
  <c r="CE90" i="17" s="1"/>
  <c r="AZ118" i="17"/>
  <c r="CE118" i="17" s="1"/>
  <c r="AZ148" i="17"/>
  <c r="CE148" i="17" s="1"/>
  <c r="BO141" i="17"/>
  <c r="CT141" i="17" s="1"/>
  <c r="BO126" i="17"/>
  <c r="CT126" i="17" s="1"/>
  <c r="BO103" i="17"/>
  <c r="CT103" i="17" s="1"/>
  <c r="AZ139" i="17"/>
  <c r="CE139" i="17" s="1"/>
  <c r="AZ31" i="17"/>
  <c r="CE31" i="17" s="1"/>
  <c r="AZ83" i="17"/>
  <c r="CE83" i="17" s="1"/>
  <c r="AZ126" i="17"/>
  <c r="CE126" i="17" s="1"/>
  <c r="AZ110" i="17"/>
  <c r="CE110" i="17" s="1"/>
  <c r="AZ48" i="17"/>
  <c r="CE48" i="17" s="1"/>
  <c r="AZ16" i="17"/>
  <c r="CE16" i="17" s="1"/>
  <c r="AZ137" i="17"/>
  <c r="CE137" i="17" s="1"/>
  <c r="AZ128" i="17"/>
  <c r="CE128" i="17" s="1"/>
  <c r="AZ57" i="17"/>
  <c r="CE57" i="17" s="1"/>
  <c r="AZ50" i="17"/>
  <c r="CE50" i="17" s="1"/>
  <c r="BO117" i="17"/>
  <c r="CT117" i="17" s="1"/>
  <c r="BO71" i="17"/>
  <c r="CT71" i="17" s="1"/>
  <c r="BO48" i="17"/>
  <c r="CT48" i="17" s="1"/>
  <c r="BO112" i="17"/>
  <c r="CT112" i="17" s="1"/>
  <c r="BO123" i="17"/>
  <c r="CT123" i="17" s="1"/>
  <c r="BO118" i="17"/>
  <c r="CT118" i="17" s="1"/>
  <c r="BO139" i="17"/>
  <c r="CT139" i="17" s="1"/>
  <c r="AZ154" i="17"/>
  <c r="CE154" i="17" s="1"/>
  <c r="AZ145" i="17"/>
  <c r="CE145" i="17" s="1"/>
  <c r="AZ88" i="17"/>
  <c r="CE88" i="17" s="1"/>
  <c r="AZ34" i="17"/>
  <c r="CE34" i="17" s="1"/>
  <c r="AZ135" i="17"/>
  <c r="CE135" i="17" s="1"/>
  <c r="AZ22" i="17"/>
  <c r="CE22" i="17" s="1"/>
  <c r="AZ82" i="17"/>
  <c r="CE82" i="17" s="1"/>
  <c r="AZ84" i="17"/>
  <c r="CE84" i="17" s="1"/>
  <c r="AZ76" i="17"/>
  <c r="CE76" i="17" s="1"/>
  <c r="AZ150" i="17"/>
  <c r="CE150" i="17" s="1"/>
  <c r="AZ61" i="17"/>
  <c r="CE61" i="17" s="1"/>
  <c r="AZ117" i="17"/>
  <c r="CE117" i="17" s="1"/>
  <c r="AZ129" i="17"/>
  <c r="CE129" i="17" s="1"/>
  <c r="AZ51" i="17"/>
  <c r="CE51" i="17" s="1"/>
  <c r="BO83" i="17"/>
  <c r="CT83" i="17" s="1"/>
  <c r="BO135" i="17"/>
  <c r="CT135" i="17" s="1"/>
  <c r="BO62" i="17"/>
  <c r="CT62" i="17" s="1"/>
  <c r="BO132" i="17"/>
  <c r="CT132" i="17" s="1"/>
  <c r="BO93" i="17"/>
  <c r="CT93" i="17" s="1"/>
  <c r="BO79" i="17"/>
  <c r="CT79" i="17" s="1"/>
  <c r="BO29" i="17"/>
  <c r="CT29" i="17" s="1"/>
  <c r="AZ79" i="17"/>
  <c r="CE79" i="17" s="1"/>
  <c r="AZ12" i="17"/>
  <c r="CE12" i="17" s="1"/>
  <c r="E12" i="35" s="1"/>
  <c r="BO154" i="17"/>
  <c r="CT154" i="17" s="1"/>
  <c r="BO99" i="17"/>
  <c r="CT99" i="17" s="1"/>
  <c r="BO46" i="17"/>
  <c r="CT46" i="17" s="1"/>
  <c r="BO21" i="17"/>
  <c r="CT21" i="17" s="1"/>
  <c r="BO137" i="17"/>
  <c r="CT137" i="17" s="1"/>
  <c r="BO100" i="17"/>
  <c r="CT100" i="17" s="1"/>
  <c r="BO18" i="17"/>
  <c r="CT18" i="17" s="1"/>
  <c r="AZ85" i="17"/>
  <c r="CE85" i="17" s="1"/>
  <c r="AZ70" i="17"/>
  <c r="CE70" i="17" s="1"/>
  <c r="AZ55" i="17"/>
  <c r="CE55" i="17" s="1"/>
  <c r="AZ89" i="17"/>
  <c r="CE89" i="17" s="1"/>
  <c r="AZ80" i="17"/>
  <c r="CE80" i="17" s="1"/>
  <c r="E80" i="33" s="1"/>
  <c r="AZ77" i="17"/>
  <c r="CE77" i="17" s="1"/>
  <c r="AZ63" i="17"/>
  <c r="CE63" i="17" s="1"/>
  <c r="BO146" i="17"/>
  <c r="CT146" i="17" s="1"/>
  <c r="BO142" i="17"/>
  <c r="CT142" i="17" s="1"/>
  <c r="BO114" i="17"/>
  <c r="CT114" i="17" s="1"/>
  <c r="BO41" i="17"/>
  <c r="CT41" i="17" s="1"/>
  <c r="BO77" i="17"/>
  <c r="CT77" i="17" s="1"/>
  <c r="AZ37" i="17"/>
  <c r="CE37" i="17" s="1"/>
  <c r="AZ14" i="17"/>
  <c r="CE14" i="17" s="1"/>
  <c r="AZ66" i="17"/>
  <c r="CE66" i="17" s="1"/>
  <c r="AZ58" i="17"/>
  <c r="CE58" i="17" s="1"/>
  <c r="AZ24" i="17"/>
  <c r="CE24" i="17" s="1"/>
  <c r="AZ104" i="17"/>
  <c r="CE104" i="17" s="1"/>
  <c r="AZ65" i="17"/>
  <c r="CE65" i="17" s="1"/>
  <c r="BO49" i="17"/>
  <c r="CT49" i="17" s="1"/>
  <c r="BO33" i="17"/>
  <c r="CT33" i="17" s="1"/>
  <c r="BO27" i="17"/>
  <c r="CT27" i="17" s="1"/>
  <c r="BO138" i="17"/>
  <c r="CT138" i="17" s="1"/>
  <c r="BO23" i="17"/>
  <c r="CT23" i="17" s="1"/>
  <c r="AZ133" i="17"/>
  <c r="CE133" i="17" s="1"/>
  <c r="BO127" i="17"/>
  <c r="CT127" i="17" s="1"/>
  <c r="AZ127" i="17"/>
  <c r="CE127" i="17" s="1"/>
  <c r="AZ73" i="17"/>
  <c r="CE73" i="17" s="1"/>
  <c r="AZ52" i="17"/>
  <c r="CE52" i="17" s="1"/>
  <c r="BO97" i="17"/>
  <c r="CT97" i="17" s="1"/>
  <c r="BO92" i="17"/>
  <c r="CT92" i="17" s="1"/>
  <c r="BO69" i="17"/>
  <c r="CT69" i="17" s="1"/>
  <c r="AZ13" i="17"/>
  <c r="CE13" i="17" s="1"/>
  <c r="AZ157" i="17"/>
  <c r="CE157" i="17" s="1"/>
  <c r="AZ147" i="17"/>
  <c r="CE147" i="17" s="1"/>
  <c r="AZ6" i="17"/>
  <c r="BO30" i="17"/>
  <c r="CT30" i="17" s="1"/>
  <c r="BO25" i="17"/>
  <c r="CT25" i="17" s="1"/>
  <c r="BO11" i="17"/>
  <c r="CT11" i="17" s="1"/>
  <c r="BO155" i="17"/>
  <c r="CT155" i="17" s="1"/>
  <c r="AZ74" i="17"/>
  <c r="CE74" i="17" s="1"/>
  <c r="BO42" i="17"/>
  <c r="CT42" i="17" s="1"/>
  <c r="BO78" i="17"/>
  <c r="CT78" i="17" s="1"/>
  <c r="BO57" i="17"/>
  <c r="CT57" i="17" s="1"/>
  <c r="BO51" i="17"/>
  <c r="CT51" i="17" s="1"/>
  <c r="BO12" i="17"/>
  <c r="CT12" i="17" s="1"/>
  <c r="AZ44" i="17"/>
  <c r="CE44" i="17" s="1"/>
  <c r="E44" i="35" s="1"/>
  <c r="AZ18" i="17"/>
  <c r="CE18" i="17" s="1"/>
  <c r="AZ8" i="17"/>
  <c r="CE8" i="17" s="1"/>
  <c r="BO115" i="17"/>
  <c r="CT115" i="17" s="1"/>
  <c r="BO90" i="17"/>
  <c r="CT90" i="17" s="1"/>
  <c r="BO110" i="17"/>
  <c r="CT110" i="17" s="1"/>
  <c r="BO72" i="17"/>
  <c r="CT72" i="17" s="1"/>
  <c r="BO34" i="17"/>
  <c r="CT34" i="17" s="1"/>
  <c r="BO128" i="17"/>
  <c r="CT128" i="17" s="1"/>
  <c r="BO105" i="17"/>
  <c r="CT105" i="17" s="1"/>
  <c r="BO96" i="17"/>
  <c r="CT96" i="17" s="1"/>
  <c r="BO50" i="17"/>
  <c r="CT50" i="17" s="1"/>
  <c r="BO28" i="17"/>
  <c r="CT28" i="17" s="1"/>
  <c r="BO74" i="17"/>
  <c r="CT74" i="17" s="1"/>
  <c r="BO8" i="17"/>
  <c r="CT8" i="17" s="1"/>
  <c r="AZ153" i="17"/>
  <c r="CE153" i="17" s="1"/>
  <c r="AZ140" i="17"/>
  <c r="CE140" i="17" s="1"/>
  <c r="AZ122" i="17"/>
  <c r="CE122" i="17" s="1"/>
  <c r="AZ119" i="17"/>
  <c r="CE119" i="17" s="1"/>
  <c r="AZ106" i="17"/>
  <c r="CE106" i="17" s="1"/>
  <c r="BO101" i="17"/>
  <c r="CT101" i="17" s="1"/>
  <c r="BO70" i="17"/>
  <c r="CT70" i="17" s="1"/>
  <c r="BO47" i="17"/>
  <c r="CT47" i="17" s="1"/>
  <c r="BO63" i="17"/>
  <c r="CT63" i="17" s="1"/>
  <c r="AZ151" i="17"/>
  <c r="CE151" i="17" s="1"/>
  <c r="AZ136" i="17"/>
  <c r="CE136" i="17" s="1"/>
  <c r="AZ20" i="17"/>
  <c r="CE20" i="17" s="1"/>
  <c r="E20" i="19" s="1"/>
  <c r="BO38" i="17"/>
  <c r="CT38" i="17" s="1"/>
  <c r="BO131" i="17"/>
  <c r="CT131" i="17" s="1"/>
  <c r="BO67" i="17"/>
  <c r="CT67" i="17" s="1"/>
  <c r="BO59" i="17"/>
  <c r="CT59" i="17" s="1"/>
  <c r="BO39" i="17"/>
  <c r="CT39" i="17" s="1"/>
  <c r="AZ111" i="17"/>
  <c r="CE111" i="17" s="1"/>
  <c r="AZ91" i="17"/>
  <c r="CE91" i="17" s="1"/>
  <c r="AZ32" i="17"/>
  <c r="CE32" i="17" s="1"/>
  <c r="AZ17" i="17"/>
  <c r="CE17" i="17" s="1"/>
  <c r="BO68" i="17"/>
  <c r="CT68" i="17" s="1"/>
  <c r="BO43" i="17"/>
  <c r="CT43" i="17" s="1"/>
  <c r="BO134" i="17"/>
  <c r="CT134" i="17" s="1"/>
  <c r="AZ134" i="17"/>
  <c r="CE134" i="17" s="1"/>
  <c r="AZ124" i="17"/>
  <c r="CE124" i="17" s="1"/>
  <c r="AZ113" i="17"/>
  <c r="CE113" i="17" s="1"/>
  <c r="AZ102" i="17"/>
  <c r="CE102" i="17" s="1"/>
  <c r="BO94" i="17"/>
  <c r="CT94" i="17" s="1"/>
  <c r="BO73" i="17"/>
  <c r="CT73" i="17" s="1"/>
  <c r="BO52" i="17"/>
  <c r="CT52" i="17" s="1"/>
  <c r="AZ7" i="17"/>
  <c r="CE7" i="17" s="1"/>
  <c r="AZ149" i="17"/>
  <c r="CE149" i="17" s="1"/>
  <c r="BO13" i="17"/>
  <c r="CT13" i="17" s="1"/>
  <c r="BO157" i="17"/>
  <c r="CT157" i="17" s="1"/>
  <c r="BO147" i="17"/>
  <c r="CT147" i="17" s="1"/>
  <c r="BO6" i="17"/>
  <c r="BO88" i="17"/>
  <c r="CT88" i="17" s="1"/>
  <c r="BO16" i="17"/>
  <c r="CT16" i="17" s="1"/>
  <c r="BO107" i="17"/>
  <c r="CT107" i="17" s="1"/>
  <c r="BO15" i="17"/>
  <c r="CT15" i="17" s="1"/>
  <c r="BO129" i="17"/>
  <c r="CT129" i="17" s="1"/>
  <c r="BO40" i="17"/>
  <c r="CT40" i="17" s="1"/>
  <c r="BO120" i="17"/>
  <c r="CT120" i="17" s="1"/>
  <c r="BO53" i="17"/>
  <c r="CT53" i="17" s="1"/>
  <c r="BO148" i="17"/>
  <c r="CT148" i="17" s="1"/>
  <c r="BO144" i="17"/>
  <c r="CT144" i="17" s="1"/>
  <c r="BO119" i="17"/>
  <c r="CT119" i="17" s="1"/>
  <c r="BO87" i="17"/>
  <c r="CT87" i="17" s="1"/>
  <c r="AZ49" i="17"/>
  <c r="CE49" i="17" s="1"/>
  <c r="AZ27" i="17"/>
  <c r="CE27" i="17" s="1"/>
  <c r="E27" i="35" s="1"/>
  <c r="AZ138" i="17"/>
  <c r="CE138" i="17" s="1"/>
  <c r="BO14" i="17"/>
  <c r="CT14" i="17" s="1"/>
  <c r="BO66" i="17"/>
  <c r="CT66" i="17" s="1"/>
  <c r="BO58" i="17"/>
  <c r="CT58" i="17" s="1"/>
  <c r="BO24" i="17"/>
  <c r="CT24" i="17" s="1"/>
  <c r="AZ107" i="17"/>
  <c r="CE107" i="17" s="1"/>
  <c r="AZ96" i="17"/>
  <c r="CE96" i="17" s="1"/>
  <c r="BO109" i="17"/>
  <c r="CT109" i="17" s="1"/>
  <c r="BO84" i="17"/>
  <c r="CT84" i="17" s="1"/>
  <c r="BO130" i="17"/>
  <c r="CT130" i="17" s="1"/>
  <c r="BO82" i="17"/>
  <c r="CT82" i="17" s="1"/>
  <c r="BO31" i="17"/>
  <c r="CT31" i="17" s="1"/>
  <c r="BO61" i="17"/>
  <c r="CT61" i="17" s="1"/>
  <c r="BO81" i="17"/>
  <c r="CT81" i="17" s="1"/>
  <c r="AZ142" i="17"/>
  <c r="CE142" i="17" s="1"/>
  <c r="AZ26" i="17"/>
  <c r="CE26" i="17" s="1"/>
  <c r="BO106" i="17"/>
  <c r="CT106" i="17" s="1"/>
  <c r="AZ67" i="17"/>
  <c r="CE67" i="17" s="1"/>
  <c r="E67" i="34" s="1"/>
  <c r="AZ59" i="17"/>
  <c r="CE59" i="17" s="1"/>
  <c r="BO136" i="17"/>
  <c r="CT136" i="17" s="1"/>
  <c r="AZ68" i="17"/>
  <c r="CE68" i="17" s="1"/>
  <c r="AZ43" i="17"/>
  <c r="CE43" i="17" s="1"/>
  <c r="E43" i="24" s="1"/>
  <c r="BO111" i="17"/>
  <c r="CT111" i="17" s="1"/>
  <c r="AZ94" i="17"/>
  <c r="CE94" i="17" s="1"/>
  <c r="BO113" i="17"/>
  <c r="CT113" i="17" s="1"/>
  <c r="AZ30" i="17"/>
  <c r="CE30" i="17" s="1"/>
  <c r="AZ25" i="17"/>
  <c r="CE25" i="17" s="1"/>
  <c r="AZ11" i="17"/>
  <c r="CE11" i="17" s="1"/>
  <c r="BO19" i="17"/>
  <c r="CT19" i="17" s="1"/>
  <c r="BO9" i="17"/>
  <c r="CT9" i="17" s="1"/>
  <c r="BO98" i="17"/>
  <c r="CT98" i="17" s="1"/>
  <c r="AZ75" i="17"/>
  <c r="CE75" i="17" s="1"/>
  <c r="BO116" i="17"/>
  <c r="CT116" i="17" s="1"/>
  <c r="AZ33" i="17"/>
  <c r="CE33" i="17" s="1"/>
  <c r="BO37" i="17"/>
  <c r="CT37" i="17" s="1"/>
  <c r="BO65" i="17"/>
  <c r="CT65" i="17" s="1"/>
  <c r="AZ92" i="17"/>
  <c r="CE92" i="17" s="1"/>
  <c r="AZ19" i="17"/>
  <c r="CE19" i="17" s="1"/>
  <c r="AZ9" i="17"/>
  <c r="CE9" i="17" s="1"/>
  <c r="AZ125" i="17"/>
  <c r="CE125" i="17" s="1"/>
  <c r="AZ121" i="17"/>
  <c r="CE121" i="17" s="1"/>
  <c r="BO145" i="17"/>
  <c r="CT145" i="17" s="1"/>
  <c r="AZ123" i="17"/>
  <c r="CE123" i="17" s="1"/>
  <c r="BO125" i="17"/>
  <c r="CT125" i="17" s="1"/>
  <c r="AZ114" i="17"/>
  <c r="CE114" i="17" s="1"/>
  <c r="AZ101" i="17"/>
  <c r="CE101" i="17" s="1"/>
  <c r="AZ41" i="17"/>
  <c r="CE41" i="17" s="1"/>
  <c r="BO153" i="17"/>
  <c r="CT153" i="17" s="1"/>
  <c r="BO89" i="17"/>
  <c r="CT89" i="17" s="1"/>
  <c r="BO80" i="17"/>
  <c r="CT80" i="17" s="1"/>
  <c r="AZ38" i="17"/>
  <c r="CE38" i="17" s="1"/>
  <c r="BO151" i="17"/>
  <c r="CT151" i="17" s="1"/>
  <c r="BO91" i="17"/>
  <c r="CT91" i="17" s="1"/>
  <c r="BO102" i="17"/>
  <c r="CT102" i="17" s="1"/>
  <c r="AZ23" i="17"/>
  <c r="CE23" i="17" s="1"/>
  <c r="BO104" i="17"/>
  <c r="CT104" i="17" s="1"/>
  <c r="AZ97" i="17"/>
  <c r="CE97" i="17" s="1"/>
  <c r="BO7" i="17"/>
  <c r="CT7" i="17" s="1"/>
  <c r="BO121" i="17"/>
  <c r="CT121" i="17" s="1"/>
  <c r="BO108" i="17"/>
  <c r="CT108" i="17" s="1"/>
  <c r="BO75" i="17"/>
  <c r="CT75" i="17" s="1"/>
  <c r="AZ131" i="17"/>
  <c r="CE131" i="17" s="1"/>
  <c r="BO20" i="17"/>
  <c r="CT20" i="17" s="1"/>
  <c r="BO32" i="17"/>
  <c r="CT32" i="17" s="1"/>
  <c r="BO124" i="17"/>
  <c r="CT124" i="17" s="1"/>
  <c r="BD142" i="17"/>
  <c r="CI142" i="17" s="1"/>
  <c r="BD119" i="17"/>
  <c r="CI119" i="17" s="1"/>
  <c r="BD47" i="17"/>
  <c r="CI47" i="17" s="1"/>
  <c r="BD151" i="17"/>
  <c r="CI151" i="17" s="1"/>
  <c r="BD136" i="17"/>
  <c r="CI136" i="17" s="1"/>
  <c r="BD63" i="17"/>
  <c r="CI63" i="17" s="1"/>
  <c r="BD54" i="17"/>
  <c r="CI54" i="17" s="1"/>
  <c r="BD23" i="17"/>
  <c r="CI23" i="17" s="1"/>
  <c r="BD91" i="17"/>
  <c r="CI91" i="17" s="1"/>
  <c r="BD153" i="17"/>
  <c r="CI153" i="17" s="1"/>
  <c r="BD114" i="17"/>
  <c r="CI114" i="17" s="1"/>
  <c r="BD26" i="17"/>
  <c r="CI26" i="17" s="1"/>
  <c r="BD80" i="17"/>
  <c r="CI80" i="17" s="1"/>
  <c r="BD7" i="17"/>
  <c r="CI7" i="17" s="1"/>
  <c r="BD149" i="17"/>
  <c r="CI149" i="17" s="1"/>
  <c r="I149" i="34" s="1"/>
  <c r="BS142" i="17"/>
  <c r="CX142" i="17" s="1"/>
  <c r="BS106" i="17"/>
  <c r="CX106" i="17" s="1"/>
  <c r="BS101" i="17"/>
  <c r="CX101" i="17" s="1"/>
  <c r="BS26" i="17"/>
  <c r="CX26" i="17" s="1"/>
  <c r="BS57" i="17"/>
  <c r="CX57" i="17" s="1"/>
  <c r="BS104" i="17"/>
  <c r="CX104" i="17" s="1"/>
  <c r="BS39" i="17"/>
  <c r="CX39" i="17" s="1"/>
  <c r="BS23" i="17"/>
  <c r="CX23" i="17" s="1"/>
  <c r="BS129" i="17"/>
  <c r="CX129" i="17" s="1"/>
  <c r="BS124" i="17"/>
  <c r="CX124" i="17" s="1"/>
  <c r="BS94" i="17"/>
  <c r="CX94" i="17" s="1"/>
  <c r="BS30" i="17"/>
  <c r="CX30" i="17" s="1"/>
  <c r="BS13" i="17"/>
  <c r="CX13" i="17" s="1"/>
  <c r="BD124" i="17"/>
  <c r="CI124" i="17" s="1"/>
  <c r="BD19" i="17"/>
  <c r="CI19" i="17" s="1"/>
  <c r="BD9" i="17"/>
  <c r="CI9" i="17" s="1"/>
  <c r="I9" i="35" s="1"/>
  <c r="BS119" i="17"/>
  <c r="CX119" i="17" s="1"/>
  <c r="BS63" i="17"/>
  <c r="CX63" i="17" s="1"/>
  <c r="BS54" i="17"/>
  <c r="CX54" i="17" s="1"/>
  <c r="BS16" i="17"/>
  <c r="CX16" i="17" s="1"/>
  <c r="BS149" i="17"/>
  <c r="CX149" i="17" s="1"/>
  <c r="BD141" i="17"/>
  <c r="CI141" i="17" s="1"/>
  <c r="BD125" i="17"/>
  <c r="CI125" i="17" s="1"/>
  <c r="BD109" i="17"/>
  <c r="CI109" i="17" s="1"/>
  <c r="BD31" i="17"/>
  <c r="CI31" i="17" s="1"/>
  <c r="BD99" i="17"/>
  <c r="CI99" i="17" s="1"/>
  <c r="BD61" i="17"/>
  <c r="CI61" i="17" s="1"/>
  <c r="BS152" i="17"/>
  <c r="CX152" i="17" s="1"/>
  <c r="BS145" i="17"/>
  <c r="CX145" i="17" s="1"/>
  <c r="BS117" i="17"/>
  <c r="CX117" i="17" s="1"/>
  <c r="BS84" i="17"/>
  <c r="CX84" i="17" s="1"/>
  <c r="BD146" i="17"/>
  <c r="CI146" i="17" s="1"/>
  <c r="BD89" i="17"/>
  <c r="CI89" i="17" s="1"/>
  <c r="BD77" i="17"/>
  <c r="CI77" i="17" s="1"/>
  <c r="I77" i="19" s="1"/>
  <c r="BD62" i="17"/>
  <c r="CI62" i="17" s="1"/>
  <c r="BD14" i="17"/>
  <c r="CI14" i="17" s="1"/>
  <c r="BD138" i="17"/>
  <c r="CI138" i="17" s="1"/>
  <c r="BD39" i="17"/>
  <c r="CI39" i="17" s="1"/>
  <c r="BD78" i="17"/>
  <c r="CI78" i="17" s="1"/>
  <c r="BD16" i="17"/>
  <c r="CI16" i="17" s="1"/>
  <c r="BD85" i="17"/>
  <c r="CI85" i="17" s="1"/>
  <c r="BD127" i="17"/>
  <c r="CI127" i="17" s="1"/>
  <c r="BD52" i="17"/>
  <c r="CI52" i="17" s="1"/>
  <c r="BD25" i="17"/>
  <c r="CI25" i="17" s="1"/>
  <c r="I25" i="24" s="1"/>
  <c r="BD11" i="17"/>
  <c r="CI11" i="17" s="1"/>
  <c r="BS146" i="17"/>
  <c r="CX146" i="17" s="1"/>
  <c r="BS114" i="17"/>
  <c r="CX114" i="17" s="1"/>
  <c r="BS89" i="17"/>
  <c r="CX89" i="17" s="1"/>
  <c r="BS14" i="17"/>
  <c r="CX14" i="17" s="1"/>
  <c r="BS32" i="17"/>
  <c r="CX32" i="17" s="1"/>
  <c r="BS136" i="17"/>
  <c r="CX136" i="17" s="1"/>
  <c r="BS64" i="17"/>
  <c r="CX64" i="17" s="1"/>
  <c r="BD75" i="17"/>
  <c r="CI75" i="17" s="1"/>
  <c r="BD67" i="17"/>
  <c r="CI67" i="17" s="1"/>
  <c r="BD144" i="17"/>
  <c r="CI144" i="17" s="1"/>
  <c r="BD106" i="17"/>
  <c r="CI106" i="17" s="1"/>
  <c r="BD41" i="17"/>
  <c r="CI41" i="17" s="1"/>
  <c r="BD87" i="17"/>
  <c r="CI87" i="17" s="1"/>
  <c r="BD134" i="17"/>
  <c r="CI134" i="17" s="1"/>
  <c r="BS153" i="17"/>
  <c r="CX153" i="17" s="1"/>
  <c r="BS87" i="17"/>
  <c r="CX87" i="17" s="1"/>
  <c r="BS43" i="17"/>
  <c r="CX43" i="17" s="1"/>
  <c r="BS52" i="17"/>
  <c r="CX52" i="17" s="1"/>
  <c r="BD30" i="17"/>
  <c r="CI30" i="17" s="1"/>
  <c r="BS108" i="17"/>
  <c r="CX108" i="17" s="1"/>
  <c r="BD57" i="17"/>
  <c r="CI57" i="17" s="1"/>
  <c r="BD104" i="17"/>
  <c r="CI104" i="17" s="1"/>
  <c r="BD65" i="17"/>
  <c r="CI65" i="17" s="1"/>
  <c r="BD38" i="17"/>
  <c r="CI38" i="17" s="1"/>
  <c r="BD140" i="17"/>
  <c r="CI140" i="17" s="1"/>
  <c r="BD122" i="17"/>
  <c r="CI122" i="17" s="1"/>
  <c r="BD58" i="17"/>
  <c r="CI58" i="17" s="1"/>
  <c r="BD43" i="17"/>
  <c r="CI43" i="17" s="1"/>
  <c r="BD155" i="17"/>
  <c r="CI155" i="17" s="1"/>
  <c r="BS91" i="17"/>
  <c r="CX91" i="17" s="1"/>
  <c r="BD97" i="17"/>
  <c r="CI97" i="17" s="1"/>
  <c r="BS144" i="17"/>
  <c r="CX144" i="17" s="1"/>
  <c r="BS116" i="17"/>
  <c r="CX116" i="17" s="1"/>
  <c r="BS47" i="17"/>
  <c r="CX47" i="17" s="1"/>
  <c r="BS41" i="17"/>
  <c r="CX41" i="17" s="1"/>
  <c r="BS78" i="17"/>
  <c r="CX78" i="17" s="1"/>
  <c r="BS69" i="17"/>
  <c r="CX69" i="17" s="1"/>
  <c r="BS11" i="17"/>
  <c r="CX11" i="17" s="1"/>
  <c r="BD154" i="17"/>
  <c r="CI154" i="17" s="1"/>
  <c r="BD107" i="17"/>
  <c r="CI107" i="17" s="1"/>
  <c r="BD83" i="17"/>
  <c r="CI83" i="17" s="1"/>
  <c r="BS95" i="17"/>
  <c r="CX95" i="17" s="1"/>
  <c r="BS71" i="17"/>
  <c r="CX71" i="17" s="1"/>
  <c r="BS88" i="17"/>
  <c r="CX88" i="17" s="1"/>
  <c r="BD111" i="17"/>
  <c r="CI111" i="17" s="1"/>
  <c r="BD35" i="17"/>
  <c r="CI35" i="17" s="1"/>
  <c r="BD37" i="17"/>
  <c r="CI37" i="17" s="1"/>
  <c r="I37" i="34" s="1"/>
  <c r="BD21" i="17"/>
  <c r="CI21" i="17" s="1"/>
  <c r="BS15" i="17"/>
  <c r="CX15" i="17" s="1"/>
  <c r="BS132" i="17"/>
  <c r="CX132" i="17" s="1"/>
  <c r="BS81" i="17"/>
  <c r="CX81" i="17" s="1"/>
  <c r="BS68" i="17"/>
  <c r="CX68" i="17" s="1"/>
  <c r="BS60" i="17"/>
  <c r="CX60" i="17" s="1"/>
  <c r="BS150" i="17"/>
  <c r="CX150" i="17" s="1"/>
  <c r="BS135" i="17"/>
  <c r="CX135" i="17" s="1"/>
  <c r="BS105" i="17"/>
  <c r="CX105" i="17" s="1"/>
  <c r="BS100" i="17"/>
  <c r="CX100" i="17" s="1"/>
  <c r="BS131" i="17"/>
  <c r="CX131" i="17" s="1"/>
  <c r="BS126" i="17"/>
  <c r="CX126" i="17" s="1"/>
  <c r="BD6" i="17"/>
  <c r="BD72" i="17"/>
  <c r="CI72" i="17" s="1"/>
  <c r="BD66" i="17"/>
  <c r="CI66" i="17" s="1"/>
  <c r="BD49" i="17"/>
  <c r="CI49" i="17" s="1"/>
  <c r="BD33" i="17"/>
  <c r="CI33" i="17" s="1"/>
  <c r="BS110" i="17"/>
  <c r="CX110" i="17" s="1"/>
  <c r="BS82" i="17"/>
  <c r="CX82" i="17" s="1"/>
  <c r="BS59" i="17"/>
  <c r="CX59" i="17" s="1"/>
  <c r="BS27" i="17"/>
  <c r="CX27" i="17" s="1"/>
  <c r="BD98" i="17"/>
  <c r="CI98" i="17" s="1"/>
  <c r="BD93" i="17"/>
  <c r="CI93" i="17" s="1"/>
  <c r="BS123" i="17"/>
  <c r="CX123" i="17" s="1"/>
  <c r="BD29" i="17"/>
  <c r="CI29" i="17" s="1"/>
  <c r="BD10" i="17"/>
  <c r="CI10" i="17" s="1"/>
  <c r="BS18" i="17"/>
  <c r="CX18" i="17" s="1"/>
  <c r="BS8" i="17"/>
  <c r="CX8" i="17" s="1"/>
  <c r="BD116" i="17"/>
  <c r="CI116" i="17" s="1"/>
  <c r="BD55" i="17"/>
  <c r="CI55" i="17" s="1"/>
  <c r="BS55" i="17"/>
  <c r="CX55" i="17" s="1"/>
  <c r="BS80" i="17"/>
  <c r="CX80" i="17" s="1"/>
  <c r="BD108" i="17"/>
  <c r="CI108" i="17" s="1"/>
  <c r="BS70" i="17"/>
  <c r="CX70" i="17" s="1"/>
  <c r="BS77" i="17"/>
  <c r="CX77" i="17" s="1"/>
  <c r="BS92" i="17"/>
  <c r="CX92" i="17" s="1"/>
  <c r="BS155" i="17"/>
  <c r="CX155" i="17" s="1"/>
  <c r="BD143" i="17"/>
  <c r="CI143" i="17" s="1"/>
  <c r="BD115" i="17"/>
  <c r="CI115" i="17" s="1"/>
  <c r="BD84" i="17"/>
  <c r="CI84" i="17" s="1"/>
  <c r="BD42" i="17"/>
  <c r="CI42" i="17" s="1"/>
  <c r="BD88" i="17"/>
  <c r="CI88" i="17" s="1"/>
  <c r="BD76" i="17"/>
  <c r="CI76" i="17" s="1"/>
  <c r="BS154" i="17"/>
  <c r="CX154" i="17" s="1"/>
  <c r="BS141" i="17"/>
  <c r="CX141" i="17" s="1"/>
  <c r="BS107" i="17"/>
  <c r="CX107" i="17" s="1"/>
  <c r="BS31" i="17"/>
  <c r="CX31" i="17" s="1"/>
  <c r="BS99" i="17"/>
  <c r="CX99" i="17" s="1"/>
  <c r="BS90" i="17"/>
  <c r="CX90" i="17" s="1"/>
  <c r="BS83" i="17"/>
  <c r="CX83" i="17" s="1"/>
  <c r="BS76" i="17"/>
  <c r="CX76" i="17" s="1"/>
  <c r="BD20" i="17"/>
  <c r="CI20" i="17" s="1"/>
  <c r="BD133" i="17"/>
  <c r="CI133" i="17" s="1"/>
  <c r="BD120" i="17"/>
  <c r="CI120" i="17" s="1"/>
  <c r="BD56" i="17"/>
  <c r="CI56" i="17" s="1"/>
  <c r="BD103" i="17"/>
  <c r="CI103" i="17" s="1"/>
  <c r="BD45" i="17"/>
  <c r="CI45" i="17" s="1"/>
  <c r="BD40" i="17"/>
  <c r="CI40" i="17" s="1"/>
  <c r="BS112" i="17"/>
  <c r="CX112" i="17" s="1"/>
  <c r="BS86" i="17"/>
  <c r="CX86" i="17" s="1"/>
  <c r="BS137" i="17"/>
  <c r="CX137" i="17" s="1"/>
  <c r="BS128" i="17"/>
  <c r="CX128" i="17" s="1"/>
  <c r="BS22" i="17"/>
  <c r="CX22" i="17" s="1"/>
  <c r="BS130" i="17"/>
  <c r="CX130" i="17" s="1"/>
  <c r="BS6" i="17"/>
  <c r="BD131" i="17"/>
  <c r="CI131" i="17" s="1"/>
  <c r="BD126" i="17"/>
  <c r="CI126" i="17" s="1"/>
  <c r="I126" i="35" s="1"/>
  <c r="BD48" i="17"/>
  <c r="CI48" i="17" s="1"/>
  <c r="BD28" i="17"/>
  <c r="CI28" i="17" s="1"/>
  <c r="BD24" i="17"/>
  <c r="CI24" i="17" s="1"/>
  <c r="BS96" i="17"/>
  <c r="CX96" i="17" s="1"/>
  <c r="BS50" i="17"/>
  <c r="CX50" i="17" s="1"/>
  <c r="BS34" i="17"/>
  <c r="CX34" i="17" s="1"/>
  <c r="BD79" i="17"/>
  <c r="CI79" i="17" s="1"/>
  <c r="BD51" i="17"/>
  <c r="CI51" i="17" s="1"/>
  <c r="BD44" i="17"/>
  <c r="CI44" i="17" s="1"/>
  <c r="BS118" i="17"/>
  <c r="CX118" i="17" s="1"/>
  <c r="BD36" i="17"/>
  <c r="CI36" i="17" s="1"/>
  <c r="BD12" i="17"/>
  <c r="CI12" i="17" s="1"/>
  <c r="BD156" i="17"/>
  <c r="CI156" i="17" s="1"/>
  <c r="BS29" i="17"/>
  <c r="CX29" i="17" s="1"/>
  <c r="BS10" i="17"/>
  <c r="CX10" i="17" s="1"/>
  <c r="BD17" i="17"/>
  <c r="CI17" i="17" s="1"/>
  <c r="BD129" i="17"/>
  <c r="CI129" i="17" s="1"/>
  <c r="BD94" i="17"/>
  <c r="CI94" i="17" s="1"/>
  <c r="BD69" i="17"/>
  <c r="CI69" i="17" s="1"/>
  <c r="BS85" i="17"/>
  <c r="CX85" i="17" s="1"/>
  <c r="BS25" i="17"/>
  <c r="CX25" i="17" s="1"/>
  <c r="BS9" i="17"/>
  <c r="CX9" i="17" s="1"/>
  <c r="BD102" i="17"/>
  <c r="CI102" i="17" s="1"/>
  <c r="BS17" i="17"/>
  <c r="CX17" i="17" s="1"/>
  <c r="BS151" i="17"/>
  <c r="CX151" i="17" s="1"/>
  <c r="BS65" i="17"/>
  <c r="CX65" i="17" s="1"/>
  <c r="BS58" i="17"/>
  <c r="CX58" i="17" s="1"/>
  <c r="BS127" i="17"/>
  <c r="CX127" i="17" s="1"/>
  <c r="BS125" i="17"/>
  <c r="CX125" i="17" s="1"/>
  <c r="BS61" i="17"/>
  <c r="CX61" i="17" s="1"/>
  <c r="BD15" i="17"/>
  <c r="CI15" i="17" s="1"/>
  <c r="BD68" i="17"/>
  <c r="CI68" i="17" s="1"/>
  <c r="BD60" i="17"/>
  <c r="CI60" i="17" s="1"/>
  <c r="BD150" i="17"/>
  <c r="CI150" i="17" s="1"/>
  <c r="BS35" i="17"/>
  <c r="CX35" i="17" s="1"/>
  <c r="BD130" i="17"/>
  <c r="CI130" i="17" s="1"/>
  <c r="BD110" i="17"/>
  <c r="CI110" i="17" s="1"/>
  <c r="BD59" i="17"/>
  <c r="CI59" i="17" s="1"/>
  <c r="I59" i="33" s="1"/>
  <c r="BD27" i="17"/>
  <c r="CI27" i="17" s="1"/>
  <c r="BS72" i="17"/>
  <c r="CX72" i="17" s="1"/>
  <c r="BD53" i="17"/>
  <c r="CI53" i="17" s="1"/>
  <c r="BS44" i="17"/>
  <c r="CX44" i="17" s="1"/>
  <c r="BD148" i="17"/>
  <c r="CI148" i="17" s="1"/>
  <c r="BS156" i="17"/>
  <c r="CX156" i="17" s="1"/>
  <c r="BD70" i="17"/>
  <c r="CI70" i="17" s="1"/>
  <c r="BD64" i="17"/>
  <c r="CI64" i="17" s="1"/>
  <c r="BD101" i="17"/>
  <c r="CI101" i="17" s="1"/>
  <c r="BD113" i="17"/>
  <c r="CI113" i="17" s="1"/>
  <c r="BS73" i="17"/>
  <c r="CX73" i="17" s="1"/>
  <c r="BS7" i="17"/>
  <c r="CX7" i="17" s="1"/>
  <c r="BD13" i="17"/>
  <c r="CI13" i="17" s="1"/>
  <c r="BD147" i="17"/>
  <c r="CI147" i="17" s="1"/>
  <c r="BS62" i="17"/>
  <c r="CX62" i="17" s="1"/>
  <c r="BS138" i="17"/>
  <c r="CX138" i="17" s="1"/>
  <c r="BS38" i="17"/>
  <c r="CX38" i="17" s="1"/>
  <c r="BS113" i="17"/>
  <c r="CX113" i="17" s="1"/>
  <c r="BS102" i="17"/>
  <c r="CX102" i="17" s="1"/>
  <c r="BS147" i="17"/>
  <c r="CX147" i="17" s="1"/>
  <c r="BD117" i="17"/>
  <c r="CI117" i="17" s="1"/>
  <c r="BD90" i="17"/>
  <c r="CI90" i="17" s="1"/>
  <c r="BS143" i="17"/>
  <c r="CX143" i="17" s="1"/>
  <c r="BD86" i="17"/>
  <c r="CI86" i="17" s="1"/>
  <c r="I86" i="35" s="1"/>
  <c r="BD137" i="17"/>
  <c r="CI137" i="17" s="1"/>
  <c r="BD128" i="17"/>
  <c r="CI128" i="17" s="1"/>
  <c r="BS20" i="17"/>
  <c r="CX20" i="17" s="1"/>
  <c r="BS133" i="17"/>
  <c r="CX133" i="17" s="1"/>
  <c r="BS56" i="17"/>
  <c r="CX56" i="17" s="1"/>
  <c r="BS40" i="17"/>
  <c r="CX40" i="17" s="1"/>
  <c r="BD50" i="17"/>
  <c r="CI50" i="17" s="1"/>
  <c r="I50" i="35" s="1"/>
  <c r="BD34" i="17"/>
  <c r="CI34" i="17" s="1"/>
  <c r="BS28" i="17"/>
  <c r="CX28" i="17" s="1"/>
  <c r="BS53" i="17"/>
  <c r="CX53" i="17" s="1"/>
  <c r="BD92" i="17"/>
  <c r="CI92" i="17" s="1"/>
  <c r="BS97" i="17"/>
  <c r="CX97" i="17" s="1"/>
  <c r="BD152" i="17"/>
  <c r="CI152" i="17" s="1"/>
  <c r="BD139" i="17"/>
  <c r="CI139" i="17" s="1"/>
  <c r="BD135" i="17"/>
  <c r="CI135" i="17" s="1"/>
  <c r="BD100" i="17"/>
  <c r="CI100" i="17" s="1"/>
  <c r="BD74" i="17"/>
  <c r="CI74" i="17" s="1"/>
  <c r="BS93" i="17"/>
  <c r="CX93" i="17" s="1"/>
  <c r="BS12" i="17"/>
  <c r="CX12" i="17" s="1"/>
  <c r="BD46" i="17"/>
  <c r="CI46" i="17" s="1"/>
  <c r="BS46" i="17"/>
  <c r="CX46" i="17" s="1"/>
  <c r="BS67" i="17"/>
  <c r="CX67" i="17" s="1"/>
  <c r="BS19" i="17"/>
  <c r="CX19" i="17" s="1"/>
  <c r="BS139" i="17"/>
  <c r="CX139" i="17" s="1"/>
  <c r="BS115" i="17"/>
  <c r="CX115" i="17" s="1"/>
  <c r="BS42" i="17"/>
  <c r="CX42" i="17" s="1"/>
  <c r="BS120" i="17"/>
  <c r="CX120" i="17" s="1"/>
  <c r="BS45" i="17"/>
  <c r="CX45" i="17" s="1"/>
  <c r="BS24" i="17"/>
  <c r="CX24" i="17" s="1"/>
  <c r="BD118" i="17"/>
  <c r="CI118" i="17" s="1"/>
  <c r="BS74" i="17"/>
  <c r="CX74" i="17" s="1"/>
  <c r="BD18" i="17"/>
  <c r="CI18" i="17" s="1"/>
  <c r="BD8" i="17"/>
  <c r="CI8" i="17" s="1"/>
  <c r="I8" i="24" s="1"/>
  <c r="BS122" i="17"/>
  <c r="CX122" i="17" s="1"/>
  <c r="BS140" i="17"/>
  <c r="CX140" i="17" s="1"/>
  <c r="BS134" i="17"/>
  <c r="CX134" i="17" s="1"/>
  <c r="BD132" i="17"/>
  <c r="CI132" i="17" s="1"/>
  <c r="BD81" i="17"/>
  <c r="CI81" i="17" s="1"/>
  <c r="BD105" i="17"/>
  <c r="CI105" i="17" s="1"/>
  <c r="BS21" i="17"/>
  <c r="CX21" i="17" s="1"/>
  <c r="BD82" i="17"/>
  <c r="CI82" i="17" s="1"/>
  <c r="BS66" i="17"/>
  <c r="CX66" i="17" s="1"/>
  <c r="BS33" i="17"/>
  <c r="CX33" i="17" s="1"/>
  <c r="BS51" i="17"/>
  <c r="CX51" i="17" s="1"/>
  <c r="BS121" i="17"/>
  <c r="CX121" i="17" s="1"/>
  <c r="BD22" i="17"/>
  <c r="CI22" i="17" s="1"/>
  <c r="BS103" i="17"/>
  <c r="CX103" i="17" s="1"/>
  <c r="BH95" i="17"/>
  <c r="CM95" i="17" s="1"/>
  <c r="BH90" i="17"/>
  <c r="CM90" i="17" s="1"/>
  <c r="BH131" i="17"/>
  <c r="CM131" i="17" s="1"/>
  <c r="BH67" i="17"/>
  <c r="CM67" i="17" s="1"/>
  <c r="BH59" i="17"/>
  <c r="CM59" i="17" s="1"/>
  <c r="BH35" i="17"/>
  <c r="CM35" i="17" s="1"/>
  <c r="BH105" i="17"/>
  <c r="CM105" i="17" s="1"/>
  <c r="M105" i="24" s="1"/>
  <c r="BH100" i="17"/>
  <c r="CM100" i="17" s="1"/>
  <c r="BH126" i="17"/>
  <c r="CM126" i="17" s="1"/>
  <c r="BH48" i="17"/>
  <c r="CM48" i="17" s="1"/>
  <c r="BH32" i="17"/>
  <c r="CM32" i="17" s="1"/>
  <c r="BH28" i="17"/>
  <c r="CM28" i="17" s="1"/>
  <c r="BH24" i="17"/>
  <c r="CM24" i="17" s="1"/>
  <c r="BH17" i="17"/>
  <c r="CM17" i="17" s="1"/>
  <c r="BH65" i="17"/>
  <c r="CM65" i="17" s="1"/>
  <c r="BH123" i="17"/>
  <c r="CM123" i="17" s="1"/>
  <c r="BH53" i="17"/>
  <c r="CM53" i="17" s="1"/>
  <c r="BH44" i="17"/>
  <c r="CM44" i="17" s="1"/>
  <c r="BH12" i="17"/>
  <c r="CM12" i="17" s="1"/>
  <c r="BW115" i="17"/>
  <c r="DB115" i="17" s="1"/>
  <c r="BW99" i="17"/>
  <c r="DB99" i="17" s="1"/>
  <c r="BW90" i="17"/>
  <c r="DB90" i="17" s="1"/>
  <c r="BW15" i="17"/>
  <c r="DB15" i="17" s="1"/>
  <c r="BW137" i="17"/>
  <c r="DB137" i="17" s="1"/>
  <c r="BW28" i="17"/>
  <c r="DB28" i="17" s="1"/>
  <c r="BW53" i="17"/>
  <c r="DB53" i="17" s="1"/>
  <c r="BW44" i="17"/>
  <c r="DB44" i="17" s="1"/>
  <c r="BW8" i="17"/>
  <c r="DB8" i="17" s="1"/>
  <c r="BW152" i="17"/>
  <c r="DB152" i="17" s="1"/>
  <c r="BW109" i="17"/>
  <c r="DB109" i="17" s="1"/>
  <c r="BW38" i="17"/>
  <c r="DB38" i="17" s="1"/>
  <c r="BW131" i="17"/>
  <c r="DB131" i="17" s="1"/>
  <c r="BW66" i="17"/>
  <c r="DB66" i="17" s="1"/>
  <c r="BW58" i="17"/>
  <c r="DB58" i="17" s="1"/>
  <c r="BW35" i="17"/>
  <c r="DB35" i="17" s="1"/>
  <c r="BW135" i="17"/>
  <c r="DB135" i="17" s="1"/>
  <c r="BW103" i="17"/>
  <c r="DB103" i="17" s="1"/>
  <c r="BW123" i="17"/>
  <c r="DB123" i="17" s="1"/>
  <c r="BW118" i="17"/>
  <c r="DB118" i="17" s="1"/>
  <c r="BH153" i="17"/>
  <c r="CM153" i="17" s="1"/>
  <c r="BH146" i="17"/>
  <c r="CM146" i="17" s="1"/>
  <c r="BH106" i="17"/>
  <c r="CM106" i="17" s="1"/>
  <c r="BH101" i="17"/>
  <c r="CM101" i="17" s="1"/>
  <c r="BH85" i="17"/>
  <c r="CM85" i="17" s="1"/>
  <c r="BH47" i="17"/>
  <c r="CM47" i="17" s="1"/>
  <c r="BH89" i="17"/>
  <c r="CM89" i="17" s="1"/>
  <c r="M89" i="19" s="1"/>
  <c r="BH80" i="17"/>
  <c r="CM80" i="17" s="1"/>
  <c r="BH75" i="17"/>
  <c r="CM75" i="17" s="1"/>
  <c r="BW142" i="17"/>
  <c r="DB142" i="17" s="1"/>
  <c r="BW119" i="17"/>
  <c r="DB119" i="17" s="1"/>
  <c r="BW114" i="17"/>
  <c r="DB114" i="17" s="1"/>
  <c r="BW70" i="17"/>
  <c r="DB70" i="17" s="1"/>
  <c r="BW41" i="17"/>
  <c r="DB41" i="17" s="1"/>
  <c r="BW156" i="17"/>
  <c r="DB156" i="17" s="1"/>
  <c r="BH109" i="17"/>
  <c r="CM109" i="17" s="1"/>
  <c r="BH37" i="17"/>
  <c r="CM37" i="17" s="1"/>
  <c r="BH66" i="17"/>
  <c r="CM66" i="17" s="1"/>
  <c r="BH58" i="17"/>
  <c r="CM58" i="17" s="1"/>
  <c r="BH150" i="17"/>
  <c r="CM150" i="17" s="1"/>
  <c r="BH135" i="17"/>
  <c r="CM135" i="17" s="1"/>
  <c r="BH22" i="17"/>
  <c r="CM22" i="17" s="1"/>
  <c r="M22" i="33" s="1"/>
  <c r="BH130" i="17"/>
  <c r="CM130" i="17" s="1"/>
  <c r="BH110" i="17"/>
  <c r="CM110" i="17" s="1"/>
  <c r="BH82" i="17"/>
  <c r="CM82" i="17" s="1"/>
  <c r="BH141" i="17"/>
  <c r="CM141" i="17" s="1"/>
  <c r="BH111" i="17"/>
  <c r="CM111" i="17" s="1"/>
  <c r="BH79" i="17"/>
  <c r="CM79" i="17" s="1"/>
  <c r="BH29" i="17"/>
  <c r="CM29" i="17" s="1"/>
  <c r="BW95" i="17"/>
  <c r="DB95" i="17" s="1"/>
  <c r="BW76" i="17"/>
  <c r="DB76" i="17" s="1"/>
  <c r="BW128" i="17"/>
  <c r="DB128" i="17" s="1"/>
  <c r="BH40" i="17"/>
  <c r="CM40" i="17" s="1"/>
  <c r="BH33" i="17"/>
  <c r="CM33" i="17" s="1"/>
  <c r="M33" i="35" s="1"/>
  <c r="BH154" i="17"/>
  <c r="CM154" i="17" s="1"/>
  <c r="BH125" i="17"/>
  <c r="CM125" i="17" s="1"/>
  <c r="BH115" i="17"/>
  <c r="CM115" i="17" s="1"/>
  <c r="BH76" i="17"/>
  <c r="CM76" i="17" s="1"/>
  <c r="BH18" i="17"/>
  <c r="CM18" i="17" s="1"/>
  <c r="BH8" i="17"/>
  <c r="CM8" i="17" s="1"/>
  <c r="BW143" i="17"/>
  <c r="DB143" i="17" s="1"/>
  <c r="BW125" i="17"/>
  <c r="DB125" i="17" s="1"/>
  <c r="BW107" i="17"/>
  <c r="DB107" i="17" s="1"/>
  <c r="BW37" i="17"/>
  <c r="DB37" i="17" s="1"/>
  <c r="BW150" i="17"/>
  <c r="DB150" i="17" s="1"/>
  <c r="BW100" i="17"/>
  <c r="DB100" i="17" s="1"/>
  <c r="BW96" i="17"/>
  <c r="DB96" i="17" s="1"/>
  <c r="BW32" i="17"/>
  <c r="DB32" i="17" s="1"/>
  <c r="BW10" i="17"/>
  <c r="DB10" i="17" s="1"/>
  <c r="BH118" i="17"/>
  <c r="CM118" i="17" s="1"/>
  <c r="BH93" i="17"/>
  <c r="CM93" i="17" s="1"/>
  <c r="BH74" i="17"/>
  <c r="CM74" i="17" s="1"/>
  <c r="BH36" i="17"/>
  <c r="CM36" i="17" s="1"/>
  <c r="BH10" i="17"/>
  <c r="CM10" i="17" s="1"/>
  <c r="BH148" i="17"/>
  <c r="CM148" i="17" s="1"/>
  <c r="BW145" i="17"/>
  <c r="DB145" i="17" s="1"/>
  <c r="BH117" i="17"/>
  <c r="CM117" i="17" s="1"/>
  <c r="BH71" i="17"/>
  <c r="CM71" i="17" s="1"/>
  <c r="BH96" i="17"/>
  <c r="CM96" i="17" s="1"/>
  <c r="BH139" i="17"/>
  <c r="CM139" i="17" s="1"/>
  <c r="BH121" i="17"/>
  <c r="CM121" i="17" s="1"/>
  <c r="BH84" i="17"/>
  <c r="CM84" i="17" s="1"/>
  <c r="BH31" i="17"/>
  <c r="CM31" i="17" s="1"/>
  <c r="BH49" i="17"/>
  <c r="CM49" i="17" s="1"/>
  <c r="BH27" i="17"/>
  <c r="CM27" i="17" s="1"/>
  <c r="BH42" i="17"/>
  <c r="CM42" i="17" s="1"/>
  <c r="BH15" i="17"/>
  <c r="CM15" i="17" s="1"/>
  <c r="BW154" i="17"/>
  <c r="DB154" i="17" s="1"/>
  <c r="BW139" i="17"/>
  <c r="DB139" i="17" s="1"/>
  <c r="BW59" i="17"/>
  <c r="DB59" i="17" s="1"/>
  <c r="BW48" i="17"/>
  <c r="DB48" i="17" s="1"/>
  <c r="BW84" i="17"/>
  <c r="DB84" i="17" s="1"/>
  <c r="BW111" i="17"/>
  <c r="DB111" i="17" s="1"/>
  <c r="BW22" i="17"/>
  <c r="DB22" i="17" s="1"/>
  <c r="BW93" i="17"/>
  <c r="DB93" i="17" s="1"/>
  <c r="BH144" i="17"/>
  <c r="CM144" i="17" s="1"/>
  <c r="BH140" i="17"/>
  <c r="CM140" i="17" s="1"/>
  <c r="BH122" i="17"/>
  <c r="CM122" i="17" s="1"/>
  <c r="BH119" i="17"/>
  <c r="CM119" i="17" s="1"/>
  <c r="BH116" i="17"/>
  <c r="CM116" i="17" s="1"/>
  <c r="BH108" i="17"/>
  <c r="CM108" i="17" s="1"/>
  <c r="M108" i="24" s="1"/>
  <c r="BW101" i="17"/>
  <c r="DB101" i="17" s="1"/>
  <c r="BW47" i="17"/>
  <c r="DB47" i="17" s="1"/>
  <c r="BW26" i="17"/>
  <c r="DB26" i="17" s="1"/>
  <c r="BW64" i="17"/>
  <c r="DB64" i="17" s="1"/>
  <c r="BH46" i="17"/>
  <c r="CM46" i="17" s="1"/>
  <c r="BH21" i="17"/>
  <c r="CM21" i="17" s="1"/>
  <c r="BH129" i="17"/>
  <c r="CM129" i="17" s="1"/>
  <c r="BH151" i="17"/>
  <c r="CM151" i="17" s="1"/>
  <c r="BH136" i="17"/>
  <c r="CM136" i="17" s="1"/>
  <c r="BW72" i="17"/>
  <c r="DB72" i="17" s="1"/>
  <c r="BW16" i="17"/>
  <c r="DB16" i="17" s="1"/>
  <c r="BW62" i="17"/>
  <c r="DB62" i="17" s="1"/>
  <c r="BW39" i="17"/>
  <c r="DB39" i="17" s="1"/>
  <c r="BW120" i="17"/>
  <c r="DB120" i="17" s="1"/>
  <c r="BH112" i="17"/>
  <c r="CM112" i="17" s="1"/>
  <c r="BH91" i="17"/>
  <c r="CM91" i="17" s="1"/>
  <c r="BH56" i="17"/>
  <c r="CM56" i="17" s="1"/>
  <c r="BW86" i="17"/>
  <c r="DB86" i="17" s="1"/>
  <c r="BW43" i="17"/>
  <c r="DB43" i="17" s="1"/>
  <c r="BW134" i="17"/>
  <c r="DB134" i="17" s="1"/>
  <c r="BW124" i="17"/>
  <c r="DB124" i="17" s="1"/>
  <c r="BH134" i="17"/>
  <c r="CM134" i="17" s="1"/>
  <c r="M134" i="33" s="1"/>
  <c r="BH124" i="17"/>
  <c r="CM124" i="17" s="1"/>
  <c r="BH113" i="17"/>
  <c r="CM113" i="17" s="1"/>
  <c r="BH102" i="17"/>
  <c r="CM102" i="17" s="1"/>
  <c r="BW94" i="17"/>
  <c r="DB94" i="17" s="1"/>
  <c r="BW73" i="17"/>
  <c r="DB73" i="17" s="1"/>
  <c r="BW52" i="17"/>
  <c r="DB52" i="17" s="1"/>
  <c r="BH7" i="17"/>
  <c r="CM7" i="17" s="1"/>
  <c r="BH149" i="17"/>
  <c r="CM149" i="17" s="1"/>
  <c r="BW13" i="17"/>
  <c r="DB13" i="17" s="1"/>
  <c r="BW157" i="17"/>
  <c r="DB157" i="17" s="1"/>
  <c r="BW147" i="17"/>
  <c r="DB147" i="17" s="1"/>
  <c r="BW6" i="17"/>
  <c r="BH152" i="17"/>
  <c r="CM152" i="17" s="1"/>
  <c r="BH133" i="17"/>
  <c r="CM133" i="17" s="1"/>
  <c r="BH103" i="17"/>
  <c r="CM103" i="17" s="1"/>
  <c r="BH20" i="17"/>
  <c r="CM20" i="17" s="1"/>
  <c r="BH38" i="17"/>
  <c r="CM38" i="17" s="1"/>
  <c r="BW31" i="17"/>
  <c r="DB31" i="17" s="1"/>
  <c r="BW40" i="17"/>
  <c r="DB40" i="17" s="1"/>
  <c r="BW126" i="17"/>
  <c r="DB126" i="17" s="1"/>
  <c r="BW17" i="17"/>
  <c r="DB17" i="17" s="1"/>
  <c r="BW36" i="17"/>
  <c r="DB36" i="17" s="1"/>
  <c r="BH51" i="17"/>
  <c r="CM51" i="17" s="1"/>
  <c r="BW141" i="17"/>
  <c r="DB141" i="17" s="1"/>
  <c r="BW121" i="17"/>
  <c r="DB121" i="17" s="1"/>
  <c r="BW83" i="17"/>
  <c r="DB83" i="17" s="1"/>
  <c r="BW133" i="17"/>
  <c r="DB133" i="17" s="1"/>
  <c r="BW49" i="17"/>
  <c r="DB49" i="17" s="1"/>
  <c r="BW20" i="17"/>
  <c r="DB20" i="17" s="1"/>
  <c r="BW110" i="17"/>
  <c r="DB110" i="17" s="1"/>
  <c r="BW98" i="17"/>
  <c r="DB98" i="17" s="1"/>
  <c r="BW79" i="17"/>
  <c r="DB79" i="17" s="1"/>
  <c r="BW29" i="17"/>
  <c r="DB29" i="17" s="1"/>
  <c r="BW148" i="17"/>
  <c r="DB148" i="17" s="1"/>
  <c r="BW144" i="17"/>
  <c r="DB144" i="17" s="1"/>
  <c r="BW116" i="17"/>
  <c r="DB116" i="17" s="1"/>
  <c r="BW85" i="17"/>
  <c r="DB85" i="17" s="1"/>
  <c r="BW55" i="17"/>
  <c r="DB55" i="17" s="1"/>
  <c r="BW87" i="17"/>
  <c r="DB87" i="17" s="1"/>
  <c r="BH45" i="17"/>
  <c r="CM45" i="17" s="1"/>
  <c r="BH78" i="17"/>
  <c r="CM78" i="17" s="1"/>
  <c r="BH34" i="17"/>
  <c r="CM34" i="17" s="1"/>
  <c r="BH138" i="17"/>
  <c r="CM138" i="17" s="1"/>
  <c r="BH63" i="17"/>
  <c r="CM63" i="17" s="1"/>
  <c r="BH54" i="17"/>
  <c r="CM54" i="17" s="1"/>
  <c r="BH23" i="17"/>
  <c r="CM23" i="17" s="1"/>
  <c r="BW14" i="17"/>
  <c r="DB14" i="17" s="1"/>
  <c r="BW104" i="17"/>
  <c r="DB104" i="17" s="1"/>
  <c r="BW61" i="17"/>
  <c r="DB61" i="17" s="1"/>
  <c r="BH120" i="17"/>
  <c r="CM120" i="17" s="1"/>
  <c r="BH60" i="17"/>
  <c r="CM60" i="17" s="1"/>
  <c r="BW81" i="17"/>
  <c r="DB81" i="17" s="1"/>
  <c r="BW57" i="17"/>
  <c r="DB57" i="17" s="1"/>
  <c r="BH97" i="17"/>
  <c r="CM97" i="17" s="1"/>
  <c r="BH92" i="17"/>
  <c r="CM92" i="17" s="1"/>
  <c r="BH19" i="17"/>
  <c r="CM19" i="17" s="1"/>
  <c r="BH9" i="17"/>
  <c r="CM9" i="17" s="1"/>
  <c r="BW7" i="17"/>
  <c r="DB7" i="17" s="1"/>
  <c r="BW149" i="17"/>
  <c r="DB149" i="17" s="1"/>
  <c r="BH128" i="17"/>
  <c r="CM128" i="17" s="1"/>
  <c r="BH68" i="17"/>
  <c r="CM68" i="17" s="1"/>
  <c r="BH145" i="17"/>
  <c r="CM145" i="17" s="1"/>
  <c r="BH107" i="17"/>
  <c r="CM107" i="17" s="1"/>
  <c r="BW132" i="17"/>
  <c r="DB132" i="17" s="1"/>
  <c r="BW74" i="17"/>
  <c r="DB74" i="17" s="1"/>
  <c r="BW88" i="17"/>
  <c r="DB88" i="17" s="1"/>
  <c r="BW65" i="17"/>
  <c r="DB65" i="17" s="1"/>
  <c r="BW82" i="17"/>
  <c r="DB82" i="17" s="1"/>
  <c r="BH142" i="17"/>
  <c r="CM142" i="17" s="1"/>
  <c r="BH26" i="17"/>
  <c r="CM26" i="17" s="1"/>
  <c r="BW106" i="17"/>
  <c r="DB106" i="17" s="1"/>
  <c r="BH16" i="17"/>
  <c r="CM16" i="17" s="1"/>
  <c r="BH62" i="17"/>
  <c r="CM62" i="17" s="1"/>
  <c r="BW21" i="17"/>
  <c r="DB21" i="17" s="1"/>
  <c r="BW136" i="17"/>
  <c r="DB136" i="17" s="1"/>
  <c r="BH86" i="17"/>
  <c r="CM86" i="17" s="1"/>
  <c r="BH43" i="17"/>
  <c r="CM43" i="17" s="1"/>
  <c r="BH94" i="17"/>
  <c r="CM94" i="17" s="1"/>
  <c r="M94" i="24" s="1"/>
  <c r="BW113" i="17"/>
  <c r="DB113" i="17" s="1"/>
  <c r="BH30" i="17"/>
  <c r="CM30" i="17" s="1"/>
  <c r="BH25" i="17"/>
  <c r="CM25" i="17" s="1"/>
  <c r="BH11" i="17"/>
  <c r="CM11" i="17" s="1"/>
  <c r="BW19" i="17"/>
  <c r="DB19" i="17" s="1"/>
  <c r="BW9" i="17"/>
  <c r="DB9" i="17" s="1"/>
  <c r="BH143" i="17"/>
  <c r="CM143" i="17" s="1"/>
  <c r="BH99" i="17"/>
  <c r="CM99" i="17" s="1"/>
  <c r="BH132" i="17"/>
  <c r="CM132" i="17" s="1"/>
  <c r="M132" i="34" s="1"/>
  <c r="BW50" i="17"/>
  <c r="DB50" i="17" s="1"/>
  <c r="BW24" i="17"/>
  <c r="DB24" i="17" s="1"/>
  <c r="BH98" i="17"/>
  <c r="CM98" i="17" s="1"/>
  <c r="BW117" i="17"/>
  <c r="DB117" i="17" s="1"/>
  <c r="BW42" i="17"/>
  <c r="DB42" i="17" s="1"/>
  <c r="BW67" i="17"/>
  <c r="DB67" i="17" s="1"/>
  <c r="BW33" i="17"/>
  <c r="DB33" i="17" s="1"/>
  <c r="BW51" i="17"/>
  <c r="DB51" i="17" s="1"/>
  <c r="BW12" i="17"/>
  <c r="DB12" i="17" s="1"/>
  <c r="BH55" i="17"/>
  <c r="CM55" i="17" s="1"/>
  <c r="BH77" i="17"/>
  <c r="CM77" i="17" s="1"/>
  <c r="BW77" i="17"/>
  <c r="DB77" i="17" s="1"/>
  <c r="BH14" i="17"/>
  <c r="CM14" i="17" s="1"/>
  <c r="BH61" i="17"/>
  <c r="CM61" i="17" s="1"/>
  <c r="BW34" i="17"/>
  <c r="DB34" i="17" s="1"/>
  <c r="BW23" i="17"/>
  <c r="DB23" i="17" s="1"/>
  <c r="BH57" i="17"/>
  <c r="CM57" i="17" s="1"/>
  <c r="BW60" i="17"/>
  <c r="DB60" i="17" s="1"/>
  <c r="BH52" i="17"/>
  <c r="CM52" i="17" s="1"/>
  <c r="BH157" i="17"/>
  <c r="CM157" i="17" s="1"/>
  <c r="BH147" i="17"/>
  <c r="CM147" i="17" s="1"/>
  <c r="BH6" i="17"/>
  <c r="BW155" i="17"/>
  <c r="DB155" i="17" s="1"/>
  <c r="BH50" i="17"/>
  <c r="CM50" i="17" s="1"/>
  <c r="BH88" i="17"/>
  <c r="CM88" i="17" s="1"/>
  <c r="BH114" i="17"/>
  <c r="CM114" i="17" s="1"/>
  <c r="BH41" i="17"/>
  <c r="CM41" i="17" s="1"/>
  <c r="BH87" i="17"/>
  <c r="CM87" i="17" s="1"/>
  <c r="BW153" i="17"/>
  <c r="DB153" i="17" s="1"/>
  <c r="BW140" i="17"/>
  <c r="DB140" i="17" s="1"/>
  <c r="BW89" i="17"/>
  <c r="DB89" i="17" s="1"/>
  <c r="BW80" i="17"/>
  <c r="DB80" i="17" s="1"/>
  <c r="BH72" i="17"/>
  <c r="CM72" i="17" s="1"/>
  <c r="BW151" i="17"/>
  <c r="DB151" i="17" s="1"/>
  <c r="BW91" i="17"/>
  <c r="DB91" i="17" s="1"/>
  <c r="BW56" i="17"/>
  <c r="DB56" i="17" s="1"/>
  <c r="BW102" i="17"/>
  <c r="DB102" i="17" s="1"/>
  <c r="BH83" i="17"/>
  <c r="CM83" i="17" s="1"/>
  <c r="BW27" i="17"/>
  <c r="DB27" i="17" s="1"/>
  <c r="BW68" i="17"/>
  <c r="DB68" i="17" s="1"/>
  <c r="BH64" i="17"/>
  <c r="CM64" i="17" s="1"/>
  <c r="BW63" i="17"/>
  <c r="DB63" i="17" s="1"/>
  <c r="BH127" i="17"/>
  <c r="CM127" i="17" s="1"/>
  <c r="BH73" i="17"/>
  <c r="CM73" i="17" s="1"/>
  <c r="BW92" i="17"/>
  <c r="DB92" i="17" s="1"/>
  <c r="BW30" i="17"/>
  <c r="DB30" i="17" s="1"/>
  <c r="BW11" i="17"/>
  <c r="DB11" i="17" s="1"/>
  <c r="BH137" i="17"/>
  <c r="CM137" i="17" s="1"/>
  <c r="BW18" i="17"/>
  <c r="DB18" i="17" s="1"/>
  <c r="BW108" i="17"/>
  <c r="DB108" i="17" s="1"/>
  <c r="BW122" i="17"/>
  <c r="DB122" i="17" s="1"/>
  <c r="BW75" i="17"/>
  <c r="DB75" i="17" s="1"/>
  <c r="BW129" i="17"/>
  <c r="DB129" i="17" s="1"/>
  <c r="BW105" i="17"/>
  <c r="DB105" i="17" s="1"/>
  <c r="BW130" i="17"/>
  <c r="DB130" i="17" s="1"/>
  <c r="BW146" i="17"/>
  <c r="DB146" i="17" s="1"/>
  <c r="BH104" i="17"/>
  <c r="CM104" i="17" s="1"/>
  <c r="BW78" i="17"/>
  <c r="DB78" i="17" s="1"/>
  <c r="BW138" i="17"/>
  <c r="DB138" i="17" s="1"/>
  <c r="BW54" i="17"/>
  <c r="DB54" i="17" s="1"/>
  <c r="BW112" i="17"/>
  <c r="DB112" i="17" s="1"/>
  <c r="BH81" i="17"/>
  <c r="CM81" i="17" s="1"/>
  <c r="BW69" i="17"/>
  <c r="DB69" i="17" s="1"/>
  <c r="BH13" i="17"/>
  <c r="CM13" i="17" s="1"/>
  <c r="BW25" i="17"/>
  <c r="DB25" i="17" s="1"/>
  <c r="X148" i="24"/>
  <c r="CH148" i="24" s="1"/>
  <c r="X148" i="19"/>
  <c r="BC148" i="19" s="1"/>
  <c r="AB45" i="19"/>
  <c r="BG45" i="19" s="1"/>
  <c r="BO149" i="17"/>
  <c r="CT149" i="17" s="1"/>
  <c r="BS36" i="17"/>
  <c r="CX36" i="17" s="1"/>
  <c r="BS98" i="17"/>
  <c r="CX98" i="17" s="1"/>
  <c r="BD123" i="17"/>
  <c r="CI123" i="17" s="1"/>
  <c r="AD145" i="19"/>
  <c r="AD145" i="24"/>
  <c r="CN145" i="24" s="1"/>
  <c r="BS49" i="17"/>
  <c r="CX49" i="17" s="1"/>
  <c r="BS111" i="17"/>
  <c r="CX111" i="17" s="1"/>
  <c r="BW46" i="17"/>
  <c r="DB46" i="17" s="1"/>
  <c r="F114" i="19"/>
  <c r="AK114" i="19" s="1"/>
  <c r="F114" i="24"/>
  <c r="AK114" i="24" s="1"/>
  <c r="F114" i="35"/>
  <c r="AK114" i="35" s="1"/>
  <c r="BD71" i="17"/>
  <c r="CI71" i="17" s="1"/>
  <c r="BD121" i="17"/>
  <c r="CI121" i="17" s="1"/>
  <c r="BS157" i="17"/>
  <c r="CX157" i="17" s="1"/>
  <c r="BO22" i="17"/>
  <c r="CT22" i="17" s="1"/>
  <c r="BS75" i="17"/>
  <c r="CX75" i="17" s="1"/>
  <c r="AZ10" i="17"/>
  <c r="CE10" i="17" s="1"/>
  <c r="G35" i="19"/>
  <c r="G35" i="24"/>
  <c r="G35" i="35"/>
  <c r="BQ35" i="35" s="1"/>
  <c r="G35" i="34"/>
  <c r="AL35" i="34" s="1"/>
  <c r="G35" i="33"/>
  <c r="AL35" i="33" s="1"/>
  <c r="AZ86" i="17"/>
  <c r="CE86" i="17" s="1"/>
  <c r="AX124" i="17"/>
  <c r="BM30" i="17"/>
  <c r="CR30" i="17" s="1"/>
  <c r="BM24" i="17"/>
  <c r="CR24" i="17" s="1"/>
  <c r="BM63" i="17"/>
  <c r="CR63" i="17" s="1"/>
  <c r="BM149" i="17"/>
  <c r="CR149" i="17" s="1"/>
  <c r="BM147" i="17"/>
  <c r="CR147" i="17" s="1"/>
  <c r="BM59" i="17"/>
  <c r="CR59" i="17" s="1"/>
  <c r="AX105" i="17"/>
  <c r="AX103" i="17"/>
  <c r="BM75" i="17"/>
  <c r="CR75" i="17" s="1"/>
  <c r="AX92" i="17"/>
  <c r="AX141" i="17"/>
  <c r="AX106" i="17"/>
  <c r="AX31" i="17"/>
  <c r="BM53" i="17"/>
  <c r="CR53" i="17" s="1"/>
  <c r="AX78" i="17"/>
  <c r="BM136" i="17"/>
  <c r="CR136" i="17" s="1"/>
  <c r="BM139" i="17"/>
  <c r="CR139" i="17" s="1"/>
  <c r="BM116" i="17"/>
  <c r="CR116" i="17" s="1"/>
  <c r="BM107" i="17"/>
  <c r="CR107" i="17" s="1"/>
  <c r="AX144" i="17"/>
  <c r="AX115" i="17"/>
  <c r="BM151" i="17"/>
  <c r="CR151" i="17" s="1"/>
  <c r="BM124" i="17"/>
  <c r="CR124" i="17" s="1"/>
  <c r="AX30" i="17"/>
  <c r="AX81" i="17"/>
  <c r="AX27" i="17"/>
  <c r="BM128" i="17"/>
  <c r="CR128" i="17" s="1"/>
  <c r="BM104" i="17"/>
  <c r="CR104" i="17" s="1"/>
  <c r="BM99" i="17"/>
  <c r="CR99" i="17" s="1"/>
  <c r="AX76" i="17"/>
  <c r="BM142" i="17"/>
  <c r="CR142" i="17" s="1"/>
  <c r="BM31" i="17"/>
  <c r="CR31" i="17" s="1"/>
  <c r="AX97" i="17"/>
  <c r="BM74" i="17"/>
  <c r="CR74" i="17" s="1"/>
  <c r="BM25" i="17"/>
  <c r="CR25" i="17" s="1"/>
  <c r="BM18" i="17"/>
  <c r="CR18" i="17" s="1"/>
  <c r="BM98" i="17"/>
  <c r="CR98" i="17" s="1"/>
  <c r="AX73" i="17"/>
  <c r="BM44" i="17"/>
  <c r="CR44" i="17" s="1"/>
  <c r="AX19" i="17"/>
  <c r="AX123" i="17"/>
  <c r="BM29" i="17"/>
  <c r="CR29" i="17" s="1"/>
  <c r="AX136" i="17"/>
  <c r="BM157" i="17"/>
  <c r="CR157" i="17" s="1"/>
  <c r="BM155" i="17"/>
  <c r="CR155" i="17" s="1"/>
  <c r="BM27" i="17"/>
  <c r="CR27" i="17" s="1"/>
  <c r="AX137" i="17"/>
  <c r="AX100" i="17"/>
  <c r="AX37" i="17"/>
  <c r="AX53" i="17"/>
  <c r="AX96" i="17"/>
  <c r="AX140" i="17"/>
  <c r="BM52" i="17"/>
  <c r="CR52" i="17" s="1"/>
  <c r="AX24" i="17"/>
  <c r="AX83" i="17"/>
  <c r="AX63" i="17"/>
  <c r="AX157" i="17"/>
  <c r="AX149" i="17"/>
  <c r="AX102" i="17"/>
  <c r="AX49" i="17"/>
  <c r="BM17" i="17"/>
  <c r="CR17" i="17" s="1"/>
  <c r="BM61" i="17"/>
  <c r="CR61" i="17" s="1"/>
  <c r="BM60" i="17"/>
  <c r="CR60" i="17" s="1"/>
  <c r="AX33" i="17"/>
  <c r="AX128" i="17"/>
  <c r="AX99" i="17"/>
  <c r="BM76" i="17"/>
  <c r="CR76" i="17" s="1"/>
  <c r="AX51" i="17"/>
  <c r="BM83" i="17"/>
  <c r="CR83" i="17" s="1"/>
  <c r="AX142" i="17"/>
  <c r="AX125" i="17"/>
  <c r="AX116" i="17"/>
  <c r="AX107" i="17"/>
  <c r="BM134" i="17"/>
  <c r="CR134" i="17" s="1"/>
  <c r="BM96" i="17"/>
  <c r="CR96" i="17" s="1"/>
  <c r="BM137" i="17"/>
  <c r="CR137" i="17" s="1"/>
  <c r="AX75" i="17"/>
  <c r="BM106" i="17"/>
  <c r="CR106" i="17" s="1"/>
  <c r="AX71" i="17"/>
  <c r="AX145" i="17"/>
  <c r="BM81" i="17"/>
  <c r="CR81" i="17" s="1"/>
  <c r="BM28" i="17"/>
  <c r="CR28" i="17" s="1"/>
  <c r="BM77" i="17"/>
  <c r="CR77" i="17" s="1"/>
  <c r="BM148" i="17"/>
  <c r="CR148" i="17" s="1"/>
  <c r="BM56" i="17"/>
  <c r="CR56" i="17" s="1"/>
  <c r="BM64" i="17"/>
  <c r="CR64" i="17" s="1"/>
  <c r="AX54" i="17"/>
  <c r="AX46" i="17"/>
  <c r="BM15" i="17"/>
  <c r="CR15" i="17" s="1"/>
  <c r="AX94" i="17"/>
  <c r="BM72" i="17"/>
  <c r="CR72" i="17" s="1"/>
  <c r="AX104" i="17"/>
  <c r="BM82" i="17"/>
  <c r="CR82" i="17" s="1"/>
  <c r="BM87" i="17"/>
  <c r="CR87" i="17" s="1"/>
  <c r="AX57" i="17"/>
  <c r="AX156" i="17"/>
  <c r="AX147" i="17"/>
  <c r="AX20" i="17"/>
  <c r="BM141" i="17"/>
  <c r="CR141" i="17" s="1"/>
  <c r="BM117" i="17"/>
  <c r="CR117" i="17" s="1"/>
  <c r="BM109" i="17"/>
  <c r="CR109" i="17" s="1"/>
  <c r="AX70" i="17"/>
  <c r="AX122" i="17"/>
  <c r="AX114" i="17"/>
  <c r="BM71" i="17"/>
  <c r="CR71" i="17" s="1"/>
  <c r="BM123" i="17"/>
  <c r="CR123" i="17" s="1"/>
  <c r="BM92" i="17"/>
  <c r="CR92" i="17" s="1"/>
  <c r="AX79" i="17"/>
  <c r="AX29" i="17"/>
  <c r="AX77" i="17"/>
  <c r="AX59" i="17"/>
  <c r="BM33" i="17"/>
  <c r="CR33" i="17" s="1"/>
  <c r="BM105" i="17"/>
  <c r="CR105" i="17" s="1"/>
  <c r="AX89" i="17"/>
  <c r="AX64" i="17"/>
  <c r="BM143" i="17"/>
  <c r="CR143" i="17" s="1"/>
  <c r="BM125" i="17"/>
  <c r="CR125" i="17" s="1"/>
  <c r="AX150" i="17"/>
  <c r="AX113" i="17"/>
  <c r="BM73" i="17"/>
  <c r="CR73" i="17" s="1"/>
  <c r="BM19" i="17"/>
  <c r="CR19" i="17" s="1"/>
  <c r="BM13" i="17"/>
  <c r="CR13" i="17" s="1"/>
  <c r="AX8" i="17"/>
  <c r="BM86" i="17"/>
  <c r="CR86" i="17" s="1"/>
  <c r="BM127" i="17"/>
  <c r="CR127" i="17" s="1"/>
  <c r="BM118" i="17"/>
  <c r="CR118" i="17" s="1"/>
  <c r="AX74" i="17"/>
  <c r="AX9" i="17"/>
  <c r="BM91" i="17"/>
  <c r="CR91" i="17" s="1"/>
  <c r="AX86" i="17"/>
  <c r="BM62" i="17"/>
  <c r="CR62" i="17" s="1"/>
  <c r="AX132" i="17"/>
  <c r="AX130" i="17"/>
  <c r="BM16" i="17"/>
  <c r="CR16" i="17" s="1"/>
  <c r="BM133" i="17"/>
  <c r="CR133" i="17" s="1"/>
  <c r="BM131" i="17"/>
  <c r="CR131" i="17" s="1"/>
  <c r="BM129" i="17"/>
  <c r="CR129" i="17" s="1"/>
  <c r="BM120" i="17"/>
  <c r="CR120" i="17" s="1"/>
  <c r="BM35" i="17"/>
  <c r="CR35" i="17" s="1"/>
  <c r="BM32" i="17"/>
  <c r="CR32" i="17" s="1"/>
  <c r="AX45" i="17"/>
  <c r="AX38" i="17"/>
  <c r="BM14" i="17"/>
  <c r="CR14" i="17" s="1"/>
  <c r="AX90" i="17"/>
  <c r="BM40" i="17"/>
  <c r="CR40" i="17" s="1"/>
  <c r="AX23" i="17"/>
  <c r="AX47" i="17"/>
  <c r="BM119" i="17"/>
  <c r="CR119" i="17" s="1"/>
  <c r="BM55" i="17"/>
  <c r="CR55" i="17" s="1"/>
  <c r="AX41" i="17"/>
  <c r="AX134" i="17"/>
  <c r="BM79" i="17"/>
  <c r="CR79" i="17" s="1"/>
  <c r="BM156" i="17"/>
  <c r="CR156" i="17" s="1"/>
  <c r="BM89" i="17"/>
  <c r="CR89" i="17" s="1"/>
  <c r="BM22" i="17"/>
  <c r="CR22" i="17" s="1"/>
  <c r="AX93" i="17"/>
  <c r="BM78" i="17"/>
  <c r="CR78" i="17" s="1"/>
  <c r="BM49" i="17"/>
  <c r="CR49" i="17" s="1"/>
  <c r="AX28" i="17"/>
  <c r="AX155" i="17"/>
  <c r="AX72" i="17"/>
  <c r="AX60" i="17"/>
  <c r="BM46" i="17"/>
  <c r="CR46" i="17" s="1"/>
  <c r="BM140" i="17"/>
  <c r="CR140" i="17" s="1"/>
  <c r="BM122" i="17"/>
  <c r="CR122" i="17" s="1"/>
  <c r="BM115" i="17"/>
  <c r="CR115" i="17" s="1"/>
  <c r="BM108" i="17"/>
  <c r="CR108" i="17" s="1"/>
  <c r="BM146" i="17"/>
  <c r="CR146" i="17" s="1"/>
  <c r="AX121" i="17"/>
  <c r="AX95" i="17"/>
  <c r="BM70" i="17"/>
  <c r="CR70" i="17" s="1"/>
  <c r="BM26" i="17"/>
  <c r="CR26" i="17" s="1"/>
  <c r="BM102" i="17"/>
  <c r="CR102" i="17" s="1"/>
  <c r="AX17" i="17"/>
  <c r="BM6" i="17"/>
  <c r="AX87" i="17"/>
  <c r="AX56" i="17"/>
  <c r="BM103" i="17"/>
  <c r="CR103" i="17" s="1"/>
  <c r="AX146" i="17"/>
  <c r="BM69" i="17"/>
  <c r="CR69" i="17" s="1"/>
  <c r="AX36" i="17"/>
  <c r="BM10" i="17"/>
  <c r="CR10" i="17" s="1"/>
  <c r="AX7" i="17"/>
  <c r="AX11" i="17"/>
  <c r="BM8" i="17"/>
  <c r="CR8" i="17" s="1"/>
  <c r="AX58" i="17"/>
  <c r="AX50" i="17"/>
  <c r="AX112" i="17"/>
  <c r="AX110" i="17"/>
  <c r="BM67" i="17"/>
  <c r="CR67" i="17" s="1"/>
  <c r="BM48" i="17"/>
  <c r="CR48" i="17" s="1"/>
  <c r="BM138" i="17"/>
  <c r="CR138" i="17" s="1"/>
  <c r="BM135" i="17"/>
  <c r="CR135" i="17" s="1"/>
  <c r="AX80" i="17"/>
  <c r="BM126" i="17"/>
  <c r="CR126" i="17" s="1"/>
  <c r="BM111" i="17"/>
  <c r="CR111" i="17" s="1"/>
  <c r="AX68" i="17"/>
  <c r="AX66" i="17"/>
  <c r="BM43" i="17"/>
  <c r="CR43" i="17" s="1"/>
  <c r="BM88" i="17"/>
  <c r="CR88" i="17" s="1"/>
  <c r="BM65" i="17"/>
  <c r="CR65" i="17" s="1"/>
  <c r="BM21" i="17"/>
  <c r="CR21" i="17" s="1"/>
  <c r="BM154" i="17"/>
  <c r="CR154" i="17" s="1"/>
  <c r="BM152" i="17"/>
  <c r="CR152" i="17" s="1"/>
  <c r="BM39" i="17"/>
  <c r="CR39" i="17" s="1"/>
  <c r="AX153" i="17"/>
  <c r="BM84" i="17"/>
  <c r="CR84" i="17" s="1"/>
  <c r="AX42" i="17"/>
  <c r="BM101" i="17"/>
  <c r="CR101" i="17" s="1"/>
  <c r="BM47" i="17"/>
  <c r="CR47" i="17" s="1"/>
  <c r="BM41" i="17"/>
  <c r="CR41" i="17" s="1"/>
  <c r="AX34" i="17"/>
  <c r="AX6" i="17"/>
  <c r="AX139" i="17"/>
  <c r="AX117" i="17"/>
  <c r="BM121" i="17"/>
  <c r="CR121" i="17" s="1"/>
  <c r="BM150" i="17"/>
  <c r="CR150" i="17" s="1"/>
  <c r="BM94" i="17"/>
  <c r="CR94" i="17" s="1"/>
  <c r="BM37" i="17"/>
  <c r="CR37" i="17" s="1"/>
  <c r="AX118" i="17"/>
  <c r="BM9" i="17"/>
  <c r="CR9" i="17" s="1"/>
  <c r="AX91" i="17"/>
  <c r="BM113" i="17"/>
  <c r="CR113" i="17" s="1"/>
  <c r="AX10" i="17"/>
  <c r="AX133" i="17"/>
  <c r="AX129" i="17"/>
  <c r="AX120" i="17"/>
  <c r="AX35" i="17"/>
  <c r="BM132" i="17"/>
  <c r="CR132" i="17" s="1"/>
  <c r="AX16" i="17"/>
  <c r="BM45" i="17"/>
  <c r="CR45" i="17" s="1"/>
  <c r="BM38" i="17"/>
  <c r="CR38" i="17" s="1"/>
  <c r="AX14" i="17"/>
  <c r="BM57" i="17"/>
  <c r="CR57" i="17" s="1"/>
  <c r="BM34" i="17"/>
  <c r="CR34" i="17" s="1"/>
  <c r="BM93" i="17"/>
  <c r="CR93" i="17" s="1"/>
  <c r="BM100" i="17"/>
  <c r="CR100" i="17" s="1"/>
  <c r="BM54" i="17"/>
  <c r="CR54" i="17" s="1"/>
  <c r="AX26" i="17"/>
  <c r="AX98" i="17"/>
  <c r="AX44" i="17"/>
  <c r="BM58" i="17"/>
  <c r="CR58" i="17" s="1"/>
  <c r="AX69" i="17"/>
  <c r="AX135" i="17"/>
  <c r="AX111" i="17"/>
  <c r="BM68" i="17"/>
  <c r="CR68" i="17" s="1"/>
  <c r="AX43" i="17"/>
  <c r="BM50" i="17"/>
  <c r="CR50" i="17" s="1"/>
  <c r="BM110" i="17"/>
  <c r="CR110" i="17" s="1"/>
  <c r="AX67" i="17"/>
  <c r="AX88" i="17"/>
  <c r="AX21" i="17"/>
  <c r="AX152" i="17"/>
  <c r="BM85" i="17"/>
  <c r="CR85" i="17" s="1"/>
  <c r="AX52" i="17"/>
  <c r="BM51" i="17"/>
  <c r="CR51" i="17" s="1"/>
  <c r="AX15" i="17"/>
  <c r="AX151" i="17"/>
  <c r="AX127" i="17"/>
  <c r="AX32" i="17"/>
  <c r="BM90" i="17"/>
  <c r="CR90" i="17" s="1"/>
  <c r="AX40" i="17"/>
  <c r="BM23" i="17"/>
  <c r="CR23" i="17" s="1"/>
  <c r="AX119" i="17"/>
  <c r="AX84" i="17"/>
  <c r="AX22" i="17"/>
  <c r="BM144" i="17"/>
  <c r="CR144" i="17" s="1"/>
  <c r="BM95" i="17"/>
  <c r="CR95" i="17" s="1"/>
  <c r="AX18" i="17"/>
  <c r="BM7" i="17"/>
  <c r="CR7" i="17" s="1"/>
  <c r="AX138" i="17"/>
  <c r="AX126" i="17"/>
  <c r="BM66" i="17"/>
  <c r="CR66" i="17" s="1"/>
  <c r="AX39" i="17"/>
  <c r="AX101" i="17"/>
  <c r="AX55" i="17"/>
  <c r="BM20" i="17"/>
  <c r="CR20" i="17" s="1"/>
  <c r="BM145" i="17"/>
  <c r="CR145" i="17" s="1"/>
  <c r="AX109" i="17"/>
  <c r="AX82" i="17"/>
  <c r="BM12" i="17"/>
  <c r="CR12" i="17" s="1"/>
  <c r="BM97" i="17"/>
  <c r="CR97" i="17" s="1"/>
  <c r="AX25" i="17"/>
  <c r="BM11" i="17"/>
  <c r="CR11" i="17" s="1"/>
  <c r="BM80" i="17"/>
  <c r="CR80" i="17" s="1"/>
  <c r="AX65" i="17"/>
  <c r="AX154" i="17"/>
  <c r="BB69" i="17"/>
  <c r="CG69" i="17" s="1"/>
  <c r="G69" i="33" s="1"/>
  <c r="BB9" i="17"/>
  <c r="CG9" i="17" s="1"/>
  <c r="BB86" i="17"/>
  <c r="CG86" i="17" s="1"/>
  <c r="G86" i="24" s="1"/>
  <c r="BB40" i="17"/>
  <c r="CG40" i="17" s="1"/>
  <c r="BB15" i="17"/>
  <c r="CG15" i="17" s="1"/>
  <c r="BB138" i="17"/>
  <c r="CG138" i="17" s="1"/>
  <c r="BB80" i="17"/>
  <c r="CG80" i="17" s="1"/>
  <c r="G80" i="33" s="1"/>
  <c r="BB61" i="17"/>
  <c r="CG61" i="17" s="1"/>
  <c r="BB32" i="17"/>
  <c r="CG32" i="17" s="1"/>
  <c r="BB119" i="17"/>
  <c r="CG119" i="17" s="1"/>
  <c r="BQ44" i="17"/>
  <c r="CV44" i="17" s="1"/>
  <c r="BQ13" i="17"/>
  <c r="CV13" i="17" s="1"/>
  <c r="BQ9" i="17"/>
  <c r="CV9" i="17" s="1"/>
  <c r="BQ86" i="17"/>
  <c r="CV86" i="17" s="1"/>
  <c r="BQ35" i="17"/>
  <c r="CV35" i="17" s="1"/>
  <c r="BQ128" i="17"/>
  <c r="CV128" i="17" s="1"/>
  <c r="BQ76" i="17"/>
  <c r="CV76" i="17" s="1"/>
  <c r="BQ46" i="17"/>
  <c r="CV46" i="17" s="1"/>
  <c r="BQ129" i="17"/>
  <c r="CV129" i="17" s="1"/>
  <c r="BQ66" i="17"/>
  <c r="CV66" i="17" s="1"/>
  <c r="BQ58" i="17"/>
  <c r="CV58" i="17" s="1"/>
  <c r="BQ48" i="17"/>
  <c r="CV48" i="17" s="1"/>
  <c r="BQ77" i="17"/>
  <c r="CV77" i="17" s="1"/>
  <c r="BQ152" i="17"/>
  <c r="CV152" i="17" s="1"/>
  <c r="BB152" i="17"/>
  <c r="CG152" i="17" s="1"/>
  <c r="BB101" i="17"/>
  <c r="CG101" i="17" s="1"/>
  <c r="BB47" i="17"/>
  <c r="CG47" i="17" s="1"/>
  <c r="G47" i="19" s="1"/>
  <c r="BQ7" i="17"/>
  <c r="CV7" i="17" s="1"/>
  <c r="BQ91" i="17"/>
  <c r="CV91" i="17" s="1"/>
  <c r="BQ75" i="17"/>
  <c r="CV75" i="17" s="1"/>
  <c r="BQ15" i="17"/>
  <c r="CV15" i="17" s="1"/>
  <c r="BQ112" i="17"/>
  <c r="CV112" i="17" s="1"/>
  <c r="BQ101" i="17"/>
  <c r="CV101" i="17" s="1"/>
  <c r="BB123" i="17"/>
  <c r="CG123" i="17" s="1"/>
  <c r="BB29" i="17"/>
  <c r="CG29" i="17" s="1"/>
  <c r="BB78" i="17"/>
  <c r="CG78" i="17" s="1"/>
  <c r="BQ124" i="17"/>
  <c r="CV124" i="17" s="1"/>
  <c r="BQ30" i="17"/>
  <c r="CV30" i="17" s="1"/>
  <c r="BB127" i="17"/>
  <c r="CG127" i="17" s="1"/>
  <c r="BB118" i="17"/>
  <c r="CG118" i="17" s="1"/>
  <c r="BB12" i="17"/>
  <c r="CG12" i="17" s="1"/>
  <c r="BB8" i="17"/>
  <c r="CG8" i="17" s="1"/>
  <c r="BB62" i="17"/>
  <c r="CG62" i="17" s="1"/>
  <c r="BB46" i="17"/>
  <c r="CG46" i="17" s="1"/>
  <c r="BB39" i="17"/>
  <c r="CG39" i="17" s="1"/>
  <c r="BB133" i="17"/>
  <c r="CG133" i="17" s="1"/>
  <c r="BB131" i="17"/>
  <c r="CG131" i="17" s="1"/>
  <c r="BB129" i="17"/>
  <c r="CG129" i="17" s="1"/>
  <c r="BB120" i="17"/>
  <c r="CG120" i="17" s="1"/>
  <c r="BB111" i="17"/>
  <c r="CG111" i="17" s="1"/>
  <c r="BB68" i="17"/>
  <c r="CG68" i="17" s="1"/>
  <c r="BB66" i="17"/>
  <c r="CG66" i="17" s="1"/>
  <c r="BB58" i="17"/>
  <c r="CG58" i="17" s="1"/>
  <c r="BB48" i="17"/>
  <c r="CG48" i="17" s="1"/>
  <c r="BB17" i="17"/>
  <c r="CG17" i="17" s="1"/>
  <c r="BB113" i="17"/>
  <c r="CG113" i="17" s="1"/>
  <c r="BB44" i="17"/>
  <c r="CG44" i="17" s="1"/>
  <c r="BB25" i="17"/>
  <c r="CG25" i="17" s="1"/>
  <c r="BB76" i="17"/>
  <c r="CG76" i="17" s="1"/>
  <c r="BQ25" i="17"/>
  <c r="CV25" i="17" s="1"/>
  <c r="BQ12" i="17"/>
  <c r="CV12" i="17" s="1"/>
  <c r="BQ8" i="17"/>
  <c r="CV8" i="17" s="1"/>
  <c r="BQ32" i="17"/>
  <c r="CV32" i="17" s="1"/>
  <c r="BQ54" i="17"/>
  <c r="CV54" i="17" s="1"/>
  <c r="BQ132" i="17"/>
  <c r="CV132" i="17" s="1"/>
  <c r="BQ120" i="17"/>
  <c r="CV120" i="17" s="1"/>
  <c r="BB91" i="17"/>
  <c r="CG91" i="17" s="1"/>
  <c r="BB132" i="17"/>
  <c r="CG132" i="17" s="1"/>
  <c r="BB110" i="17"/>
  <c r="CG110" i="17" s="1"/>
  <c r="BB67" i="17"/>
  <c r="CG67" i="17" s="1"/>
  <c r="BB13" i="17"/>
  <c r="CG13" i="17" s="1"/>
  <c r="G13" i="33" s="1"/>
  <c r="BQ10" i="17"/>
  <c r="CV10" i="17" s="1"/>
  <c r="BQ126" i="17"/>
  <c r="CV126" i="17" s="1"/>
  <c r="BQ67" i="17"/>
  <c r="CV67" i="17" s="1"/>
  <c r="BQ17" i="17"/>
  <c r="CV17" i="17" s="1"/>
  <c r="BQ154" i="17"/>
  <c r="CV154" i="17" s="1"/>
  <c r="BB98" i="17"/>
  <c r="CG98" i="17" s="1"/>
  <c r="BB19" i="17"/>
  <c r="CG19" i="17" s="1"/>
  <c r="BB11" i="17"/>
  <c r="CG11" i="17" s="1"/>
  <c r="BB126" i="17"/>
  <c r="CG126" i="17" s="1"/>
  <c r="BB135" i="17"/>
  <c r="CG135" i="17" s="1"/>
  <c r="BB74" i="17"/>
  <c r="CG74" i="17" s="1"/>
  <c r="BB77" i="17"/>
  <c r="CG77" i="17" s="1"/>
  <c r="BB50" i="17"/>
  <c r="CG50" i="17" s="1"/>
  <c r="BB41" i="17"/>
  <c r="CG41" i="17" s="1"/>
  <c r="BQ118" i="17"/>
  <c r="CV118" i="17" s="1"/>
  <c r="BQ11" i="17"/>
  <c r="CV11" i="17" s="1"/>
  <c r="BQ80" i="17"/>
  <c r="CV80" i="17" s="1"/>
  <c r="BQ63" i="17"/>
  <c r="CV63" i="17" s="1"/>
  <c r="BB154" i="17"/>
  <c r="CG154" i="17" s="1"/>
  <c r="BQ97" i="17"/>
  <c r="CV97" i="17" s="1"/>
  <c r="BQ73" i="17"/>
  <c r="CV73" i="17" s="1"/>
  <c r="BQ89" i="17"/>
  <c r="CV89" i="17" s="1"/>
  <c r="BQ64" i="17"/>
  <c r="CV64" i="17" s="1"/>
  <c r="BQ38" i="17"/>
  <c r="CV38" i="17" s="1"/>
  <c r="BQ111" i="17"/>
  <c r="CV111" i="17" s="1"/>
  <c r="BB134" i="17"/>
  <c r="CG134" i="17" s="1"/>
  <c r="BB94" i="17"/>
  <c r="CG94" i="17" s="1"/>
  <c r="BB79" i="17"/>
  <c r="CG79" i="17" s="1"/>
  <c r="BB52" i="17"/>
  <c r="CG52" i="17" s="1"/>
  <c r="BQ53" i="17"/>
  <c r="CV53" i="17" s="1"/>
  <c r="BQ29" i="17"/>
  <c r="CV29" i="17" s="1"/>
  <c r="BQ59" i="17"/>
  <c r="CV59" i="17" s="1"/>
  <c r="BQ56" i="17"/>
  <c r="CV56" i="17" s="1"/>
  <c r="BB27" i="17"/>
  <c r="CG27" i="17" s="1"/>
  <c r="BB137" i="17"/>
  <c r="CG137" i="17" s="1"/>
  <c r="BB90" i="17"/>
  <c r="CG90" i="17" s="1"/>
  <c r="BB14" i="17"/>
  <c r="CG14" i="17" s="1"/>
  <c r="BB149" i="17"/>
  <c r="CG149" i="17" s="1"/>
  <c r="BB147" i="17"/>
  <c r="CG147" i="17" s="1"/>
  <c r="BQ87" i="17"/>
  <c r="CV87" i="17" s="1"/>
  <c r="BQ37" i="17"/>
  <c r="CV37" i="17" s="1"/>
  <c r="BQ21" i="17"/>
  <c r="CV21" i="17" s="1"/>
  <c r="BQ148" i="17"/>
  <c r="CV148" i="17" s="1"/>
  <c r="BQ49" i="17"/>
  <c r="CV49" i="17" s="1"/>
  <c r="BQ6" i="17"/>
  <c r="BB105" i="17"/>
  <c r="CG105" i="17" s="1"/>
  <c r="BB103" i="17"/>
  <c r="CG103" i="17" s="1"/>
  <c r="G103" i="19" s="1"/>
  <c r="AL103" i="19" s="1"/>
  <c r="BQ104" i="17"/>
  <c r="CV104" i="17" s="1"/>
  <c r="BQ20" i="17"/>
  <c r="CV20" i="17" s="1"/>
  <c r="BB122" i="17"/>
  <c r="CG122" i="17" s="1"/>
  <c r="BQ121" i="17"/>
  <c r="CV121" i="17" s="1"/>
  <c r="BQ71" i="17"/>
  <c r="CV71" i="17" s="1"/>
  <c r="BQ150" i="17"/>
  <c r="CV150" i="17" s="1"/>
  <c r="BB97" i="17"/>
  <c r="CG97" i="17" s="1"/>
  <c r="BB10" i="17"/>
  <c r="CG10" i="17" s="1"/>
  <c r="BB89" i="17"/>
  <c r="CG89" i="17" s="1"/>
  <c r="BB64" i="17"/>
  <c r="CG64" i="17" s="1"/>
  <c r="BB130" i="17"/>
  <c r="CG130" i="17" s="1"/>
  <c r="BB112" i="17"/>
  <c r="CG112" i="17" s="1"/>
  <c r="BB73" i="17"/>
  <c r="CG73" i="17" s="1"/>
  <c r="BB36" i="17"/>
  <c r="CG36" i="17" s="1"/>
  <c r="BQ113" i="17"/>
  <c r="CV113" i="17" s="1"/>
  <c r="BQ131" i="17"/>
  <c r="CV131" i="17" s="1"/>
  <c r="BB153" i="17"/>
  <c r="CG153" i="17" s="1"/>
  <c r="BQ85" i="17"/>
  <c r="CV85" i="17" s="1"/>
  <c r="BQ127" i="17"/>
  <c r="CV127" i="17" s="1"/>
  <c r="BQ62" i="17"/>
  <c r="CV62" i="17" s="1"/>
  <c r="BQ110" i="17"/>
  <c r="CV110" i="17" s="1"/>
  <c r="BQ138" i="17"/>
  <c r="CV138" i="17" s="1"/>
  <c r="BQ61" i="17"/>
  <c r="CV61" i="17" s="1"/>
  <c r="BB85" i="17"/>
  <c r="CG85" i="17" s="1"/>
  <c r="BQ55" i="17"/>
  <c r="CV55" i="17" s="1"/>
  <c r="BQ42" i="17"/>
  <c r="CV42" i="17" s="1"/>
  <c r="BB51" i="17"/>
  <c r="CG51" i="17" s="1"/>
  <c r="BB30" i="17"/>
  <c r="CG30" i="17" s="1"/>
  <c r="BB82" i="17"/>
  <c r="CG82" i="17" s="1"/>
  <c r="BB60" i="17"/>
  <c r="CG60" i="17" s="1"/>
  <c r="BB56" i="17"/>
  <c r="CG56" i="17" s="1"/>
  <c r="BQ134" i="17"/>
  <c r="CV134" i="17" s="1"/>
  <c r="BQ123" i="17"/>
  <c r="CV123" i="17" s="1"/>
  <c r="BQ92" i="17"/>
  <c r="CV92" i="17" s="1"/>
  <c r="BQ79" i="17"/>
  <c r="CV79" i="17" s="1"/>
  <c r="BQ52" i="17"/>
  <c r="CV52" i="17" s="1"/>
  <c r="BQ96" i="17"/>
  <c r="CV96" i="17" s="1"/>
  <c r="BQ81" i="17"/>
  <c r="CV81" i="17" s="1"/>
  <c r="BB16" i="17"/>
  <c r="CG16" i="17" s="1"/>
  <c r="BB136" i="17"/>
  <c r="CG136" i="17" s="1"/>
  <c r="BB88" i="17"/>
  <c r="CG88" i="17" s="1"/>
  <c r="BB65" i="17"/>
  <c r="CG65" i="17" s="1"/>
  <c r="BB45" i="17"/>
  <c r="CG45" i="17" s="1"/>
  <c r="BB23" i="17"/>
  <c r="CG23" i="17" s="1"/>
  <c r="BB157" i="17"/>
  <c r="CG157" i="17" s="1"/>
  <c r="BB155" i="17"/>
  <c r="CG155" i="17" s="1"/>
  <c r="BB28" i="17"/>
  <c r="CG28" i="17" s="1"/>
  <c r="BQ43" i="17"/>
  <c r="CV43" i="17" s="1"/>
  <c r="BQ33" i="17"/>
  <c r="CV33" i="17" s="1"/>
  <c r="BQ24" i="17"/>
  <c r="CV24" i="17" s="1"/>
  <c r="BQ156" i="17"/>
  <c r="CV156" i="17" s="1"/>
  <c r="BQ72" i="17"/>
  <c r="CV72" i="17" s="1"/>
  <c r="BQ57" i="17"/>
  <c r="CV57" i="17" s="1"/>
  <c r="BQ34" i="17"/>
  <c r="CV34" i="17" s="1"/>
  <c r="BB100" i="17"/>
  <c r="CG100" i="17" s="1"/>
  <c r="BB83" i="17"/>
  <c r="CG83" i="17" s="1"/>
  <c r="BB145" i="17"/>
  <c r="CG145" i="17" s="1"/>
  <c r="BB143" i="17"/>
  <c r="CG143" i="17" s="1"/>
  <c r="BB141" i="17"/>
  <c r="CG141" i="17" s="1"/>
  <c r="BB139" i="17"/>
  <c r="CG139" i="17" s="1"/>
  <c r="BQ99" i="17"/>
  <c r="CV99" i="17" s="1"/>
  <c r="BQ22" i="17"/>
  <c r="CV22" i="17" s="1"/>
  <c r="BQ146" i="17"/>
  <c r="CV146" i="17" s="1"/>
  <c r="BQ144" i="17"/>
  <c r="CV144" i="17" s="1"/>
  <c r="BQ142" i="17"/>
  <c r="CV142" i="17" s="1"/>
  <c r="BQ140" i="17"/>
  <c r="CV140" i="17" s="1"/>
  <c r="BB117" i="17"/>
  <c r="CG117" i="17" s="1"/>
  <c r="BB115" i="17"/>
  <c r="CG115" i="17" s="1"/>
  <c r="BB108" i="17"/>
  <c r="CG108" i="17" s="1"/>
  <c r="BB106" i="17"/>
  <c r="CG106" i="17" s="1"/>
  <c r="BB95" i="17"/>
  <c r="CG95" i="17" s="1"/>
  <c r="BB70" i="17"/>
  <c r="CG70" i="17" s="1"/>
  <c r="BQ116" i="17"/>
  <c r="CV116" i="17" s="1"/>
  <c r="BQ114" i="17"/>
  <c r="CV114" i="17" s="1"/>
  <c r="BQ109" i="17"/>
  <c r="CV109" i="17" s="1"/>
  <c r="BQ107" i="17"/>
  <c r="CV107" i="17" s="1"/>
  <c r="BB31" i="17"/>
  <c r="CG31" i="17" s="1"/>
  <c r="BB26" i="17"/>
  <c r="CG26" i="17" s="1"/>
  <c r="BB151" i="17"/>
  <c r="CG151" i="17" s="1"/>
  <c r="BB7" i="17"/>
  <c r="CG7" i="17" s="1"/>
  <c r="BB128" i="17"/>
  <c r="CG128" i="17" s="1"/>
  <c r="BQ153" i="17"/>
  <c r="CV153" i="17" s="1"/>
  <c r="BB84" i="17"/>
  <c r="CG84" i="17" s="1"/>
  <c r="BQ69" i="17"/>
  <c r="CV69" i="17" s="1"/>
  <c r="BQ19" i="17"/>
  <c r="CV19" i="17" s="1"/>
  <c r="BQ41" i="17"/>
  <c r="CV41" i="17" s="1"/>
  <c r="BB124" i="17"/>
  <c r="CG124" i="17" s="1"/>
  <c r="BB93" i="17"/>
  <c r="CG93" i="17" s="1"/>
  <c r="BB59" i="17"/>
  <c r="CG59" i="17" s="1"/>
  <c r="BQ94" i="17"/>
  <c r="CV94" i="17" s="1"/>
  <c r="BQ78" i="17"/>
  <c r="CV78" i="17" s="1"/>
  <c r="BB87" i="17"/>
  <c r="CG87" i="17" s="1"/>
  <c r="BB37" i="17"/>
  <c r="CG37" i="17" s="1"/>
  <c r="BB6" i="17"/>
  <c r="BQ14" i="17"/>
  <c r="CV14" i="17" s="1"/>
  <c r="BQ149" i="17"/>
  <c r="CV149" i="17" s="1"/>
  <c r="BB104" i="17"/>
  <c r="CG104" i="17" s="1"/>
  <c r="G104" i="34" s="1"/>
  <c r="BB20" i="17"/>
  <c r="CG20" i="17" s="1"/>
  <c r="BQ105" i="17"/>
  <c r="CV105" i="17" s="1"/>
  <c r="BB121" i="17"/>
  <c r="CG121" i="17" s="1"/>
  <c r="BQ122" i="17"/>
  <c r="CV122" i="17" s="1"/>
  <c r="BQ151" i="17"/>
  <c r="CV151" i="17" s="1"/>
  <c r="BB54" i="17"/>
  <c r="CG54" i="17" s="1"/>
  <c r="G54" i="19" s="1"/>
  <c r="AL54" i="19" s="1"/>
  <c r="BB63" i="17"/>
  <c r="CG63" i="17" s="1"/>
  <c r="BB42" i="17"/>
  <c r="CG42" i="17" s="1"/>
  <c r="BQ68" i="17"/>
  <c r="CV68" i="17" s="1"/>
  <c r="BQ119" i="17"/>
  <c r="CV119" i="17" s="1"/>
  <c r="BQ18" i="17"/>
  <c r="CV18" i="17" s="1"/>
  <c r="BQ40" i="17"/>
  <c r="CV40" i="17" s="1"/>
  <c r="BB92" i="17"/>
  <c r="CG92" i="17" s="1"/>
  <c r="BB96" i="17"/>
  <c r="CG96" i="17" s="1"/>
  <c r="BQ93" i="17"/>
  <c r="CV93" i="17" s="1"/>
  <c r="BQ51" i="17"/>
  <c r="CV51" i="17" s="1"/>
  <c r="BQ82" i="17"/>
  <c r="CV82" i="17" s="1"/>
  <c r="BQ60" i="17"/>
  <c r="CV60" i="17" s="1"/>
  <c r="BB43" i="17"/>
  <c r="CG43" i="17" s="1"/>
  <c r="BB33" i="17"/>
  <c r="CG33" i="17" s="1"/>
  <c r="G33" i="35" s="1"/>
  <c r="BB24" i="17"/>
  <c r="CG24" i="17" s="1"/>
  <c r="BB72" i="17"/>
  <c r="CG72" i="17" s="1"/>
  <c r="BB34" i="17"/>
  <c r="CG34" i="17" s="1"/>
  <c r="BQ65" i="17"/>
  <c r="CV65" i="17" s="1"/>
  <c r="BQ45" i="17"/>
  <c r="CV45" i="17" s="1"/>
  <c r="BQ23" i="17"/>
  <c r="CV23" i="17" s="1"/>
  <c r="BQ157" i="17"/>
  <c r="CV157" i="17" s="1"/>
  <c r="BB99" i="17"/>
  <c r="CG99" i="17" s="1"/>
  <c r="BB146" i="17"/>
  <c r="CG146" i="17" s="1"/>
  <c r="BB142" i="17"/>
  <c r="CG142" i="17" s="1"/>
  <c r="BQ100" i="17"/>
  <c r="CV100" i="17" s="1"/>
  <c r="BQ143" i="17"/>
  <c r="CV143" i="17" s="1"/>
  <c r="BQ139" i="17"/>
  <c r="CV139" i="17" s="1"/>
  <c r="BQ125" i="17"/>
  <c r="CV125" i="17" s="1"/>
  <c r="BB125" i="17"/>
  <c r="CG125" i="17" s="1"/>
  <c r="BB116" i="17"/>
  <c r="CG116" i="17" s="1"/>
  <c r="BB107" i="17"/>
  <c r="CG107" i="17" s="1"/>
  <c r="BB71" i="17"/>
  <c r="CG71" i="17" s="1"/>
  <c r="BQ117" i="17"/>
  <c r="CV117" i="17" s="1"/>
  <c r="BQ108" i="17"/>
  <c r="CV108" i="17" s="1"/>
  <c r="BQ95" i="17"/>
  <c r="CV95" i="17" s="1"/>
  <c r="BQ39" i="17"/>
  <c r="CV39" i="17" s="1"/>
  <c r="BQ130" i="17"/>
  <c r="CV130" i="17" s="1"/>
  <c r="BB102" i="17"/>
  <c r="CG102" i="17" s="1"/>
  <c r="BB53" i="17"/>
  <c r="CG53" i="17" s="1"/>
  <c r="BB49" i="17"/>
  <c r="CG49" i="17" s="1"/>
  <c r="BQ137" i="17"/>
  <c r="CV137" i="17" s="1"/>
  <c r="BQ90" i="17"/>
  <c r="CV90" i="17" s="1"/>
  <c r="BQ103" i="17"/>
  <c r="CV103" i="17" s="1"/>
  <c r="BQ31" i="17"/>
  <c r="CV31" i="17" s="1"/>
  <c r="BB75" i="17"/>
  <c r="CG75" i="17" s="1"/>
  <c r="BQ98" i="17"/>
  <c r="CV98" i="17" s="1"/>
  <c r="BQ74" i="17"/>
  <c r="CV74" i="17" s="1"/>
  <c r="BQ50" i="17"/>
  <c r="CV50" i="17" s="1"/>
  <c r="BQ102" i="17"/>
  <c r="CV102" i="17" s="1"/>
  <c r="BQ16" i="17"/>
  <c r="CV16" i="17" s="1"/>
  <c r="BQ136" i="17"/>
  <c r="CV136" i="17" s="1"/>
  <c r="BQ88" i="17"/>
  <c r="CV88" i="17" s="1"/>
  <c r="BQ28" i="17"/>
  <c r="CV28" i="17" s="1"/>
  <c r="BB22" i="17"/>
  <c r="CG22" i="17" s="1"/>
  <c r="BB140" i="17"/>
  <c r="CG140" i="17" s="1"/>
  <c r="BQ141" i="17"/>
  <c r="CV141" i="17" s="1"/>
  <c r="BB109" i="17"/>
  <c r="CG109" i="17" s="1"/>
  <c r="BB150" i="17"/>
  <c r="CG150" i="17" s="1"/>
  <c r="BQ135" i="17"/>
  <c r="CV135" i="17" s="1"/>
  <c r="BQ84" i="17"/>
  <c r="CV84" i="17" s="1"/>
  <c r="BQ27" i="17"/>
  <c r="CV27" i="17" s="1"/>
  <c r="BQ70" i="17"/>
  <c r="CV70" i="17" s="1"/>
  <c r="BQ26" i="17"/>
  <c r="CV26" i="17" s="1"/>
  <c r="BB55" i="17"/>
  <c r="CG55" i="17" s="1"/>
  <c r="BQ36" i="17"/>
  <c r="CV36" i="17" s="1"/>
  <c r="BB81" i="17"/>
  <c r="CG81" i="17" s="1"/>
  <c r="BB156" i="17"/>
  <c r="CG156" i="17" s="1"/>
  <c r="BB57" i="17"/>
  <c r="CG57" i="17" s="1"/>
  <c r="BQ155" i="17"/>
  <c r="CV155" i="17" s="1"/>
  <c r="BB144" i="17"/>
  <c r="CG144" i="17" s="1"/>
  <c r="BB114" i="17"/>
  <c r="CG114" i="17" s="1"/>
  <c r="BQ106" i="17"/>
  <c r="CV106" i="17" s="1"/>
  <c r="BF51" i="17"/>
  <c r="CK51" i="17" s="1"/>
  <c r="BF82" i="17"/>
  <c r="CK82" i="17" s="1"/>
  <c r="BF78" i="17"/>
  <c r="CK78" i="17" s="1"/>
  <c r="BF56" i="17"/>
  <c r="CK56" i="17" s="1"/>
  <c r="BF48" i="17"/>
  <c r="CK48" i="17" s="1"/>
  <c r="K48" i="35" s="1"/>
  <c r="BF157" i="17"/>
  <c r="CK157" i="17" s="1"/>
  <c r="BF155" i="17"/>
  <c r="CK155" i="17" s="1"/>
  <c r="BF49" i="17"/>
  <c r="CK49" i="17" s="1"/>
  <c r="BF35" i="17"/>
  <c r="CK35" i="17" s="1"/>
  <c r="BF32" i="17"/>
  <c r="CK32" i="17" s="1"/>
  <c r="BF100" i="17"/>
  <c r="CK100" i="17" s="1"/>
  <c r="BF88" i="17"/>
  <c r="CK88" i="17" s="1"/>
  <c r="BF65" i="17"/>
  <c r="CK65" i="17" s="1"/>
  <c r="BF21" i="17"/>
  <c r="CK21" i="17" s="1"/>
  <c r="BF124" i="17"/>
  <c r="CK124" i="17" s="1"/>
  <c r="BF30" i="17"/>
  <c r="CK30" i="17" s="1"/>
  <c r="BF144" i="17"/>
  <c r="CK144" i="17" s="1"/>
  <c r="BF115" i="17"/>
  <c r="CK115" i="17" s="1"/>
  <c r="BF71" i="17"/>
  <c r="CK71" i="17" s="1"/>
  <c r="BF26" i="17"/>
  <c r="CK26" i="17" s="1"/>
  <c r="BU124" i="17"/>
  <c r="CZ124" i="17" s="1"/>
  <c r="BU92" i="17"/>
  <c r="CZ92" i="17" s="1"/>
  <c r="BU30" i="17"/>
  <c r="CZ30" i="17" s="1"/>
  <c r="BU82" i="17"/>
  <c r="CZ82" i="17" s="1"/>
  <c r="BU32" i="17"/>
  <c r="CZ32" i="17" s="1"/>
  <c r="BU103" i="17"/>
  <c r="CZ103" i="17" s="1"/>
  <c r="BU99" i="17"/>
  <c r="CZ99" i="17" s="1"/>
  <c r="BU21" i="17"/>
  <c r="CZ21" i="17" s="1"/>
  <c r="BU142" i="17"/>
  <c r="CZ142" i="17" s="1"/>
  <c r="BU26" i="17"/>
  <c r="CZ26" i="17" s="1"/>
  <c r="BF139" i="17"/>
  <c r="CK139" i="17" s="1"/>
  <c r="BU52" i="17"/>
  <c r="CZ52" i="17" s="1"/>
  <c r="BU96" i="17"/>
  <c r="CZ96" i="17" s="1"/>
  <c r="BU48" i="17"/>
  <c r="CZ48" i="17" s="1"/>
  <c r="BU138" i="17"/>
  <c r="CZ138" i="17" s="1"/>
  <c r="BU157" i="17"/>
  <c r="CZ157" i="17" s="1"/>
  <c r="BU148" i="17"/>
  <c r="CZ148" i="17" s="1"/>
  <c r="BU16" i="17"/>
  <c r="CZ16" i="17" s="1"/>
  <c r="BU65" i="17"/>
  <c r="CZ65" i="17" s="1"/>
  <c r="BU40" i="17"/>
  <c r="CZ40" i="17" s="1"/>
  <c r="BU23" i="17"/>
  <c r="CZ23" i="17" s="1"/>
  <c r="BU145" i="17"/>
  <c r="CZ145" i="17" s="1"/>
  <c r="BU114" i="17"/>
  <c r="CZ114" i="17" s="1"/>
  <c r="BU109" i="17"/>
  <c r="CZ109" i="17" s="1"/>
  <c r="BU151" i="17"/>
  <c r="CZ151" i="17" s="1"/>
  <c r="BF127" i="17"/>
  <c r="CK127" i="17" s="1"/>
  <c r="BF118" i="17"/>
  <c r="CK118" i="17" s="1"/>
  <c r="BF113" i="17"/>
  <c r="CK113" i="17" s="1"/>
  <c r="BF69" i="17"/>
  <c r="CK69" i="17" s="1"/>
  <c r="BF13" i="17"/>
  <c r="CK13" i="17" s="1"/>
  <c r="BF11" i="17"/>
  <c r="CK11" i="17" s="1"/>
  <c r="BF9" i="17"/>
  <c r="CK9" i="17" s="1"/>
  <c r="BF7" i="17"/>
  <c r="CK7" i="17" s="1"/>
  <c r="BF57" i="17"/>
  <c r="CK57" i="17" s="1"/>
  <c r="BU36" i="17"/>
  <c r="CZ36" i="17" s="1"/>
  <c r="BU12" i="17"/>
  <c r="CZ12" i="17" s="1"/>
  <c r="BU10" i="17"/>
  <c r="CZ10" i="17" s="1"/>
  <c r="BU8" i="17"/>
  <c r="CZ8" i="17" s="1"/>
  <c r="BF94" i="17"/>
  <c r="CK94" i="17" s="1"/>
  <c r="BF81" i="17"/>
  <c r="CK81" i="17" s="1"/>
  <c r="BF148" i="17"/>
  <c r="CK148" i="17" s="1"/>
  <c r="BF72" i="17"/>
  <c r="CK72" i="17" s="1"/>
  <c r="BF43" i="17"/>
  <c r="CK43" i="17" s="1"/>
  <c r="BF104" i="17"/>
  <c r="CK104" i="17" s="1"/>
  <c r="BF90" i="17"/>
  <c r="CK90" i="17" s="1"/>
  <c r="BF87" i="17"/>
  <c r="CK87" i="17" s="1"/>
  <c r="BF40" i="17"/>
  <c r="CK40" i="17" s="1"/>
  <c r="BF23" i="17"/>
  <c r="CK23" i="17" s="1"/>
  <c r="BF123" i="17"/>
  <c r="CK123" i="17" s="1"/>
  <c r="BF29" i="17"/>
  <c r="CK29" i="17" s="1"/>
  <c r="BF143" i="17"/>
  <c r="CK143" i="17" s="1"/>
  <c r="BF122" i="17"/>
  <c r="CK122" i="17" s="1"/>
  <c r="BF114" i="17"/>
  <c r="CK114" i="17" s="1"/>
  <c r="BF109" i="17"/>
  <c r="CK109" i="17" s="1"/>
  <c r="BF70" i="17"/>
  <c r="CK70" i="17" s="1"/>
  <c r="BU123" i="17"/>
  <c r="CZ123" i="17" s="1"/>
  <c r="BU29" i="17"/>
  <c r="CZ29" i="17" s="1"/>
  <c r="BU81" i="17"/>
  <c r="CZ81" i="17" s="1"/>
  <c r="BU58" i="17"/>
  <c r="CZ58" i="17" s="1"/>
  <c r="BU20" i="17"/>
  <c r="CZ20" i="17" s="1"/>
  <c r="BF92" i="17"/>
  <c r="CK92" i="17" s="1"/>
  <c r="BF138" i="17"/>
  <c r="CK138" i="17" s="1"/>
  <c r="BF80" i="17"/>
  <c r="CK80" i="17" s="1"/>
  <c r="BF149" i="17"/>
  <c r="CK149" i="17" s="1"/>
  <c r="BF50" i="17"/>
  <c r="CK50" i="17" s="1"/>
  <c r="BF24" i="17"/>
  <c r="CK24" i="17" s="1"/>
  <c r="BF103" i="17"/>
  <c r="CK103" i="17" s="1"/>
  <c r="BF150" i="17"/>
  <c r="CK150" i="17" s="1"/>
  <c r="BU79" i="17"/>
  <c r="CZ79" i="17" s="1"/>
  <c r="BU50" i="17"/>
  <c r="CZ50" i="17" s="1"/>
  <c r="BU88" i="17"/>
  <c r="CZ88" i="17" s="1"/>
  <c r="BU141" i="17"/>
  <c r="CZ141" i="17" s="1"/>
  <c r="BU95" i="17"/>
  <c r="CZ95" i="17" s="1"/>
  <c r="BF125" i="17"/>
  <c r="CK125" i="17" s="1"/>
  <c r="BF106" i="17"/>
  <c r="CK106" i="17" s="1"/>
  <c r="BF53" i="17"/>
  <c r="CK53" i="17" s="1"/>
  <c r="BF96" i="17"/>
  <c r="CK96" i="17" s="1"/>
  <c r="BF135" i="17"/>
  <c r="CK135" i="17" s="1"/>
  <c r="BF22" i="17"/>
  <c r="CK22" i="17" s="1"/>
  <c r="BF156" i="17"/>
  <c r="CK156" i="17" s="1"/>
  <c r="BF39" i="17"/>
  <c r="CK39" i="17" s="1"/>
  <c r="BF102" i="17"/>
  <c r="CK102" i="17" s="1"/>
  <c r="BF134" i="17"/>
  <c r="CK134" i="17" s="1"/>
  <c r="BF79" i="17"/>
  <c r="CK79" i="17" s="1"/>
  <c r="BF145" i="17"/>
  <c r="CK145" i="17" s="1"/>
  <c r="BF121" i="17"/>
  <c r="CK121" i="17" s="1"/>
  <c r="BU93" i="17"/>
  <c r="CZ93" i="17" s="1"/>
  <c r="BU43" i="17"/>
  <c r="CZ43" i="17" s="1"/>
  <c r="BU125" i="17"/>
  <c r="CZ125" i="17" s="1"/>
  <c r="BF140" i="17"/>
  <c r="CK140" i="17" s="1"/>
  <c r="BU53" i="17"/>
  <c r="CZ53" i="17" s="1"/>
  <c r="BU78" i="17"/>
  <c r="CZ78" i="17" s="1"/>
  <c r="BU135" i="17"/>
  <c r="CZ135" i="17" s="1"/>
  <c r="BU22" i="17"/>
  <c r="CZ22" i="17" s="1"/>
  <c r="BU147" i="17"/>
  <c r="CZ147" i="17" s="1"/>
  <c r="BU117" i="17"/>
  <c r="CZ117" i="17" s="1"/>
  <c r="BU106" i="17"/>
  <c r="CZ106" i="17" s="1"/>
  <c r="BF97" i="17"/>
  <c r="CK97" i="17" s="1"/>
  <c r="BF36" i="17"/>
  <c r="CK36" i="17" s="1"/>
  <c r="BF25" i="17"/>
  <c r="CK25" i="17" s="1"/>
  <c r="BF10" i="17"/>
  <c r="CK10" i="17" s="1"/>
  <c r="BU98" i="17"/>
  <c r="CZ98" i="17" s="1"/>
  <c r="BU44" i="17"/>
  <c r="CZ44" i="17" s="1"/>
  <c r="BU11" i="17"/>
  <c r="CZ11" i="17" s="1"/>
  <c r="BF17" i="17"/>
  <c r="CK17" i="17" s="1"/>
  <c r="BF112" i="17"/>
  <c r="CK112" i="17" s="1"/>
  <c r="BF110" i="17"/>
  <c r="CK110" i="17" s="1"/>
  <c r="BF67" i="17"/>
  <c r="CK67" i="17" s="1"/>
  <c r="BF60" i="17"/>
  <c r="CK60" i="17" s="1"/>
  <c r="BF33" i="17"/>
  <c r="CK33" i="17" s="1"/>
  <c r="BU34" i="17"/>
  <c r="CZ34" i="17" s="1"/>
  <c r="BU6" i="17"/>
  <c r="BU77" i="17"/>
  <c r="CZ77" i="17" s="1"/>
  <c r="BU63" i="17"/>
  <c r="CZ63" i="17" s="1"/>
  <c r="BU126" i="17"/>
  <c r="CZ126" i="17" s="1"/>
  <c r="BU111" i="17"/>
  <c r="CZ111" i="17" s="1"/>
  <c r="BU68" i="17"/>
  <c r="CZ68" i="17" s="1"/>
  <c r="BU66" i="17"/>
  <c r="CZ66" i="17" s="1"/>
  <c r="BU27" i="17"/>
  <c r="CZ27" i="17" s="1"/>
  <c r="BU137" i="17"/>
  <c r="CZ137" i="17" s="1"/>
  <c r="BF75" i="17"/>
  <c r="CK75" i="17" s="1"/>
  <c r="BF62" i="17"/>
  <c r="CK62" i="17" s="1"/>
  <c r="BF154" i="17"/>
  <c r="CK154" i="17" s="1"/>
  <c r="BF152" i="17"/>
  <c r="CK152" i="17" s="1"/>
  <c r="BU64" i="17"/>
  <c r="CZ64" i="17" s="1"/>
  <c r="BU54" i="17"/>
  <c r="CZ54" i="17" s="1"/>
  <c r="BU46" i="17"/>
  <c r="CZ46" i="17" s="1"/>
  <c r="BU15" i="17"/>
  <c r="CZ15" i="17" s="1"/>
  <c r="BU153" i="17"/>
  <c r="CZ153" i="17" s="1"/>
  <c r="BF84" i="17"/>
  <c r="CK84" i="17" s="1"/>
  <c r="BF42" i="17"/>
  <c r="CK42" i="17" s="1"/>
  <c r="BU101" i="17"/>
  <c r="CZ101" i="17" s="1"/>
  <c r="BF85" i="17"/>
  <c r="CK85" i="17" s="1"/>
  <c r="K85" i="34" s="1"/>
  <c r="BU47" i="17"/>
  <c r="CZ47" i="17" s="1"/>
  <c r="BF20" i="17"/>
  <c r="CK20" i="17" s="1"/>
  <c r="BF147" i="17"/>
  <c r="CK147" i="17" s="1"/>
  <c r="BF38" i="17"/>
  <c r="CK38" i="17" s="1"/>
  <c r="BF142" i="17"/>
  <c r="CK142" i="17" s="1"/>
  <c r="BF108" i="17"/>
  <c r="CK108" i="17" s="1"/>
  <c r="BF95" i="17"/>
  <c r="CK95" i="17" s="1"/>
  <c r="BF151" i="17"/>
  <c r="CK151" i="17" s="1"/>
  <c r="BU102" i="17"/>
  <c r="CZ102" i="17" s="1"/>
  <c r="BU100" i="17"/>
  <c r="CZ100" i="17" s="1"/>
  <c r="BU146" i="17"/>
  <c r="CZ146" i="17" s="1"/>
  <c r="BU51" i="17"/>
  <c r="CZ51" i="17" s="1"/>
  <c r="BU56" i="17"/>
  <c r="CZ56" i="17" s="1"/>
  <c r="BU72" i="17"/>
  <c r="CZ72" i="17" s="1"/>
  <c r="BU87" i="17"/>
  <c r="CZ87" i="17" s="1"/>
  <c r="BU38" i="17"/>
  <c r="CZ38" i="17" s="1"/>
  <c r="BU140" i="17"/>
  <c r="CZ140" i="17" s="1"/>
  <c r="BU122" i="17"/>
  <c r="CZ122" i="17" s="1"/>
  <c r="BU116" i="17"/>
  <c r="CZ116" i="17" s="1"/>
  <c r="BF18" i="17"/>
  <c r="CK18" i="17" s="1"/>
  <c r="BF12" i="17"/>
  <c r="CK12" i="17" s="1"/>
  <c r="K12" i="34" s="1"/>
  <c r="BF91" i="17"/>
  <c r="CK91" i="17" s="1"/>
  <c r="BU113" i="17"/>
  <c r="CZ113" i="17" s="1"/>
  <c r="BU97" i="17"/>
  <c r="CZ97" i="17" s="1"/>
  <c r="BU73" i="17"/>
  <c r="CZ73" i="17" s="1"/>
  <c r="BU25" i="17"/>
  <c r="CZ25" i="17" s="1"/>
  <c r="BU19" i="17"/>
  <c r="CZ19" i="17" s="1"/>
  <c r="BU13" i="17"/>
  <c r="CZ13" i="17" s="1"/>
  <c r="BF83" i="17"/>
  <c r="CK83" i="17" s="1"/>
  <c r="BF61" i="17"/>
  <c r="CK61" i="17" s="1"/>
  <c r="BF133" i="17"/>
  <c r="CK133" i="17" s="1"/>
  <c r="BF131" i="17"/>
  <c r="CK131" i="17" s="1"/>
  <c r="BF129" i="17"/>
  <c r="CK129" i="17" s="1"/>
  <c r="BF120" i="17"/>
  <c r="CK120" i="17" s="1"/>
  <c r="BF59" i="17"/>
  <c r="CK59" i="17" s="1"/>
  <c r="BU28" i="17"/>
  <c r="CZ28" i="17" s="1"/>
  <c r="BU132" i="17"/>
  <c r="CZ132" i="17" s="1"/>
  <c r="BU130" i="17"/>
  <c r="CZ130" i="17" s="1"/>
  <c r="BU136" i="17"/>
  <c r="CZ136" i="17" s="1"/>
  <c r="BF137" i="17"/>
  <c r="CK137" i="17" s="1"/>
  <c r="BF37" i="17"/>
  <c r="CK37" i="17" s="1"/>
  <c r="BU89" i="17"/>
  <c r="CZ89" i="17" s="1"/>
  <c r="BU76" i="17"/>
  <c r="CZ76" i="17" s="1"/>
  <c r="BF119" i="17"/>
  <c r="CK119" i="17" s="1"/>
  <c r="BU84" i="17"/>
  <c r="CZ84" i="17" s="1"/>
  <c r="BU42" i="17"/>
  <c r="CZ42" i="17" s="1"/>
  <c r="BF99" i="17"/>
  <c r="CK99" i="17" s="1"/>
  <c r="BF58" i="17"/>
  <c r="CK58" i="17" s="1"/>
  <c r="BU134" i="17"/>
  <c r="CZ134" i="17" s="1"/>
  <c r="BU35" i="17"/>
  <c r="CZ35" i="17" s="1"/>
  <c r="BU105" i="17"/>
  <c r="CZ105" i="17" s="1"/>
  <c r="BF117" i="17"/>
  <c r="CK117" i="17" s="1"/>
  <c r="BU14" i="17"/>
  <c r="CZ14" i="17" s="1"/>
  <c r="BU139" i="17"/>
  <c r="CZ139" i="17" s="1"/>
  <c r="BU115" i="17"/>
  <c r="CZ115" i="17" s="1"/>
  <c r="BF98" i="17"/>
  <c r="CK98" i="17" s="1"/>
  <c r="BF74" i="17"/>
  <c r="CK74" i="17" s="1"/>
  <c r="BF44" i="17"/>
  <c r="CK44" i="17" s="1"/>
  <c r="BU69" i="17"/>
  <c r="CZ69" i="17" s="1"/>
  <c r="BF34" i="17"/>
  <c r="CK34" i="17" s="1"/>
  <c r="BF6" i="17"/>
  <c r="BF77" i="17"/>
  <c r="CK77" i="17" s="1"/>
  <c r="BF111" i="17"/>
  <c r="CK111" i="17" s="1"/>
  <c r="BF68" i="17"/>
  <c r="CK68" i="17" s="1"/>
  <c r="BF27" i="17"/>
  <c r="CK27" i="17" s="1"/>
  <c r="BU110" i="17"/>
  <c r="CZ110" i="17" s="1"/>
  <c r="BU67" i="17"/>
  <c r="CZ67" i="17" s="1"/>
  <c r="BU60" i="17"/>
  <c r="CZ60" i="17" s="1"/>
  <c r="BU33" i="17"/>
  <c r="CZ33" i="17" s="1"/>
  <c r="BU128" i="17"/>
  <c r="CZ128" i="17" s="1"/>
  <c r="BU62" i="17"/>
  <c r="CZ62" i="17" s="1"/>
  <c r="BU152" i="17"/>
  <c r="CZ152" i="17" s="1"/>
  <c r="BU85" i="17"/>
  <c r="CZ85" i="17" s="1"/>
  <c r="BU104" i="17"/>
  <c r="CZ104" i="17" s="1"/>
  <c r="BF116" i="17"/>
  <c r="CK116" i="17" s="1"/>
  <c r="BF31" i="17"/>
  <c r="CK31" i="17" s="1"/>
  <c r="BU149" i="17"/>
  <c r="CZ149" i="17" s="1"/>
  <c r="BF73" i="17"/>
  <c r="CK73" i="17" s="1"/>
  <c r="BF19" i="17"/>
  <c r="CK19" i="17" s="1"/>
  <c r="BF8" i="17"/>
  <c r="CK8" i="17" s="1"/>
  <c r="BU118" i="17"/>
  <c r="CZ118" i="17" s="1"/>
  <c r="BU74" i="17"/>
  <c r="CZ74" i="17" s="1"/>
  <c r="BU9" i="17"/>
  <c r="CZ9" i="17" s="1"/>
  <c r="BU91" i="17"/>
  <c r="CZ91" i="17" s="1"/>
  <c r="BU86" i="17"/>
  <c r="CZ86" i="17" s="1"/>
  <c r="BF132" i="17"/>
  <c r="CK132" i="17" s="1"/>
  <c r="BU83" i="17"/>
  <c r="CZ83" i="17" s="1"/>
  <c r="BU131" i="17"/>
  <c r="CZ131" i="17" s="1"/>
  <c r="BU59" i="17"/>
  <c r="CZ59" i="17" s="1"/>
  <c r="BF128" i="17"/>
  <c r="CK128" i="17" s="1"/>
  <c r="BF76" i="17"/>
  <c r="CK76" i="17" s="1"/>
  <c r="BU37" i="17"/>
  <c r="CZ37" i="17" s="1"/>
  <c r="BF47" i="17"/>
  <c r="CK47" i="17" s="1"/>
  <c r="BU80" i="17"/>
  <c r="CZ80" i="17" s="1"/>
  <c r="BU144" i="17"/>
  <c r="CZ144" i="17" s="1"/>
  <c r="BU121" i="17"/>
  <c r="CZ121" i="17" s="1"/>
  <c r="BU71" i="17"/>
  <c r="CZ71" i="17" s="1"/>
  <c r="BU18" i="17"/>
  <c r="CZ18" i="17" s="1"/>
  <c r="BU7" i="17"/>
  <c r="CZ7" i="17" s="1"/>
  <c r="BU57" i="17"/>
  <c r="CZ57" i="17" s="1"/>
  <c r="BF126" i="17"/>
  <c r="CK126" i="17" s="1"/>
  <c r="K126" i="34" s="1"/>
  <c r="BF66" i="17"/>
  <c r="CK66" i="17" s="1"/>
  <c r="BU17" i="17"/>
  <c r="CZ17" i="17" s="1"/>
  <c r="BF136" i="17"/>
  <c r="CK136" i="17" s="1"/>
  <c r="BF54" i="17"/>
  <c r="CK54" i="17" s="1"/>
  <c r="BU75" i="17"/>
  <c r="CZ75" i="17" s="1"/>
  <c r="BF101" i="17"/>
  <c r="CK101" i="17" s="1"/>
  <c r="BF55" i="17"/>
  <c r="CK55" i="17" s="1"/>
  <c r="BF52" i="17"/>
  <c r="CK52" i="17" s="1"/>
  <c r="BF105" i="17"/>
  <c r="CK105" i="17" s="1"/>
  <c r="BF45" i="17"/>
  <c r="CK45" i="17" s="1"/>
  <c r="BU94" i="17"/>
  <c r="CZ94" i="17" s="1"/>
  <c r="BU31" i="17"/>
  <c r="CZ31" i="17" s="1"/>
  <c r="BU24" i="17"/>
  <c r="CZ24" i="17" s="1"/>
  <c r="BU70" i="17"/>
  <c r="CZ70" i="17" s="1"/>
  <c r="BU150" i="17"/>
  <c r="CZ150" i="17" s="1"/>
  <c r="BF86" i="17"/>
  <c r="CK86" i="17" s="1"/>
  <c r="BU127" i="17"/>
  <c r="CZ127" i="17" s="1"/>
  <c r="BU133" i="17"/>
  <c r="CZ133" i="17" s="1"/>
  <c r="BF89" i="17"/>
  <c r="CK89" i="17" s="1"/>
  <c r="K89" i="35" s="1"/>
  <c r="BU119" i="17"/>
  <c r="CZ119" i="17" s="1"/>
  <c r="BU55" i="17"/>
  <c r="CZ55" i="17" s="1"/>
  <c r="BF93" i="17"/>
  <c r="CK93" i="17" s="1"/>
  <c r="BF16" i="17"/>
  <c r="CK16" i="17" s="1"/>
  <c r="BU156" i="17"/>
  <c r="CZ156" i="17" s="1"/>
  <c r="BU45" i="17"/>
  <c r="CZ45" i="17" s="1"/>
  <c r="BF46" i="17"/>
  <c r="CK46" i="17" s="1"/>
  <c r="BF15" i="17"/>
  <c r="CK15" i="17" s="1"/>
  <c r="BU154" i="17"/>
  <c r="CZ154" i="17" s="1"/>
  <c r="BF41" i="17"/>
  <c r="CK41" i="17" s="1"/>
  <c r="BF14" i="17"/>
  <c r="CK14" i="17" s="1"/>
  <c r="BF146" i="17"/>
  <c r="CK146" i="17" s="1"/>
  <c r="BU143" i="17"/>
  <c r="CZ143" i="17" s="1"/>
  <c r="BF107" i="17"/>
  <c r="CK107" i="17" s="1"/>
  <c r="BU155" i="17"/>
  <c r="CZ155" i="17" s="1"/>
  <c r="BF28" i="17"/>
  <c r="CK28" i="17" s="1"/>
  <c r="BU120" i="17"/>
  <c r="CZ120" i="17" s="1"/>
  <c r="BJ73" i="17"/>
  <c r="CO73" i="17" s="1"/>
  <c r="BJ25" i="17"/>
  <c r="CO25" i="17" s="1"/>
  <c r="BJ12" i="17"/>
  <c r="CO12" i="17" s="1"/>
  <c r="BJ6" i="17"/>
  <c r="BJ137" i="17"/>
  <c r="CO137" i="17" s="1"/>
  <c r="BJ87" i="17"/>
  <c r="CO87" i="17" s="1"/>
  <c r="O87" i="34" s="1"/>
  <c r="BJ133" i="17"/>
  <c r="CO133" i="17" s="1"/>
  <c r="BJ131" i="17"/>
  <c r="CO131" i="17" s="1"/>
  <c r="BJ129" i="17"/>
  <c r="CO129" i="17" s="1"/>
  <c r="O129" i="33" s="1"/>
  <c r="BJ120" i="17"/>
  <c r="CO120" i="17" s="1"/>
  <c r="BJ111" i="17"/>
  <c r="CO111" i="17" s="1"/>
  <c r="BJ68" i="17"/>
  <c r="CO68" i="17" s="1"/>
  <c r="BJ66" i="17"/>
  <c r="CO66" i="17" s="1"/>
  <c r="BJ27" i="17"/>
  <c r="CO27" i="17" s="1"/>
  <c r="BJ83" i="17"/>
  <c r="CO83" i="17" s="1"/>
  <c r="BJ37" i="17"/>
  <c r="CO37" i="17" s="1"/>
  <c r="BJ11" i="17"/>
  <c r="CO11" i="17" s="1"/>
  <c r="BJ7" i="17"/>
  <c r="CO7" i="17" s="1"/>
  <c r="BJ91" i="17"/>
  <c r="CO91" i="17" s="1"/>
  <c r="BJ136" i="17"/>
  <c r="CO136" i="17" s="1"/>
  <c r="BJ153" i="17"/>
  <c r="CO153" i="17" s="1"/>
  <c r="BJ101" i="17"/>
  <c r="CO101" i="17" s="1"/>
  <c r="BJ84" i="17"/>
  <c r="CO84" i="17" s="1"/>
  <c r="BY73" i="17"/>
  <c r="DD73" i="17" s="1"/>
  <c r="BY69" i="17"/>
  <c r="DD69" i="17" s="1"/>
  <c r="BY60" i="17"/>
  <c r="DD60" i="17" s="1"/>
  <c r="BY6" i="17"/>
  <c r="BY65" i="17"/>
  <c r="DD65" i="17" s="1"/>
  <c r="BY23" i="17"/>
  <c r="DD23" i="17" s="1"/>
  <c r="BY132" i="17"/>
  <c r="DD132" i="17" s="1"/>
  <c r="BY112" i="17"/>
  <c r="DD112" i="17" s="1"/>
  <c r="BY37" i="17"/>
  <c r="DD37" i="17" s="1"/>
  <c r="BJ85" i="17"/>
  <c r="CO85" i="17" s="1"/>
  <c r="BJ119" i="17"/>
  <c r="CO119" i="17" s="1"/>
  <c r="BJ42" i="17"/>
  <c r="CO42" i="17" s="1"/>
  <c r="O42" i="33" s="1"/>
  <c r="BY113" i="17"/>
  <c r="DD113" i="17" s="1"/>
  <c r="BY25" i="17"/>
  <c r="DD25" i="17" s="1"/>
  <c r="BY11" i="17"/>
  <c r="DD11" i="17" s="1"/>
  <c r="BY57" i="17"/>
  <c r="DD57" i="17" s="1"/>
  <c r="BY130" i="17"/>
  <c r="DD130" i="17" s="1"/>
  <c r="BY120" i="17"/>
  <c r="DD120" i="17" s="1"/>
  <c r="BY68" i="17"/>
  <c r="DD68" i="17" s="1"/>
  <c r="BY34" i="17"/>
  <c r="DD34" i="17" s="1"/>
  <c r="BY153" i="17"/>
  <c r="DD153" i="17" s="1"/>
  <c r="BJ94" i="17"/>
  <c r="CO94" i="17" s="1"/>
  <c r="BJ92" i="17"/>
  <c r="CO92" i="17" s="1"/>
  <c r="BJ53" i="17"/>
  <c r="CO53" i="17" s="1"/>
  <c r="BJ51" i="17"/>
  <c r="CO51" i="17" s="1"/>
  <c r="BJ96" i="17"/>
  <c r="CO96" i="17" s="1"/>
  <c r="BJ82" i="17"/>
  <c r="CO82" i="17" s="1"/>
  <c r="BY134" i="17"/>
  <c r="DD134" i="17" s="1"/>
  <c r="BY102" i="17"/>
  <c r="DD102" i="17" s="1"/>
  <c r="BY93" i="17"/>
  <c r="DD93" i="17" s="1"/>
  <c r="BY79" i="17"/>
  <c r="DD79" i="17" s="1"/>
  <c r="BY52" i="17"/>
  <c r="DD52" i="17" s="1"/>
  <c r="BJ113" i="17"/>
  <c r="CO113" i="17" s="1"/>
  <c r="BJ36" i="17"/>
  <c r="CO36" i="17" s="1"/>
  <c r="BJ23" i="17"/>
  <c r="CO23" i="17" s="1"/>
  <c r="BJ126" i="17"/>
  <c r="CO126" i="17" s="1"/>
  <c r="BJ34" i="17"/>
  <c r="CO34" i="17" s="1"/>
  <c r="BJ64" i="17"/>
  <c r="CO64" i="17" s="1"/>
  <c r="O64" i="34" s="1"/>
  <c r="BJ20" i="17"/>
  <c r="CO20" i="17" s="1"/>
  <c r="BJ127" i="17"/>
  <c r="CO127" i="17" s="1"/>
  <c r="BJ118" i="17"/>
  <c r="CO118" i="17" s="1"/>
  <c r="BJ98" i="17"/>
  <c r="CO98" i="17" s="1"/>
  <c r="BJ19" i="17"/>
  <c r="CO19" i="17" s="1"/>
  <c r="BJ10" i="17"/>
  <c r="CO10" i="17" s="1"/>
  <c r="BJ60" i="17"/>
  <c r="CO60" i="17" s="1"/>
  <c r="BJ17" i="17"/>
  <c r="CO17" i="17" s="1"/>
  <c r="BJ90" i="17"/>
  <c r="CO90" i="17" s="1"/>
  <c r="BJ152" i="17"/>
  <c r="CO152" i="17" s="1"/>
  <c r="BJ47" i="17"/>
  <c r="CO47" i="17" s="1"/>
  <c r="BY127" i="17"/>
  <c r="DD127" i="17" s="1"/>
  <c r="BY118" i="17"/>
  <c r="DD118" i="17" s="1"/>
  <c r="BY111" i="17"/>
  <c r="DD111" i="17" s="1"/>
  <c r="BJ74" i="17"/>
  <c r="CO74" i="17" s="1"/>
  <c r="BJ13" i="17"/>
  <c r="CO13" i="17" s="1"/>
  <c r="BJ33" i="17"/>
  <c r="CO33" i="17" s="1"/>
  <c r="BJ24" i="17"/>
  <c r="CO24" i="17" s="1"/>
  <c r="BY97" i="17"/>
  <c r="DD97" i="17" s="1"/>
  <c r="BY18" i="17"/>
  <c r="DD18" i="17" s="1"/>
  <c r="BY17" i="17"/>
  <c r="DD17" i="17" s="1"/>
  <c r="BY137" i="17"/>
  <c r="DD137" i="17" s="1"/>
  <c r="BY87" i="17"/>
  <c r="DD87" i="17" s="1"/>
  <c r="BY133" i="17"/>
  <c r="DD133" i="17" s="1"/>
  <c r="BY27" i="17"/>
  <c r="DD27" i="17" s="1"/>
  <c r="BY64" i="17"/>
  <c r="DD64" i="17" s="1"/>
  <c r="BY22" i="17"/>
  <c r="DD22" i="17" s="1"/>
  <c r="BJ55" i="17"/>
  <c r="CO55" i="17" s="1"/>
  <c r="BJ41" i="17"/>
  <c r="CO41" i="17" s="1"/>
  <c r="BJ44" i="17"/>
  <c r="CO44" i="17" s="1"/>
  <c r="BJ59" i="17"/>
  <c r="CO59" i="17" s="1"/>
  <c r="BJ65" i="17"/>
  <c r="CO65" i="17" s="1"/>
  <c r="BJ130" i="17"/>
  <c r="CO130" i="17" s="1"/>
  <c r="BJ112" i="17"/>
  <c r="CO112" i="17" s="1"/>
  <c r="BJ89" i="17"/>
  <c r="CO89" i="17" s="1"/>
  <c r="BJ22" i="17"/>
  <c r="CO22" i="17" s="1"/>
  <c r="BJ132" i="17"/>
  <c r="CO132" i="17" s="1"/>
  <c r="BJ97" i="17"/>
  <c r="CO97" i="17" s="1"/>
  <c r="BY101" i="17"/>
  <c r="DD101" i="17" s="1"/>
  <c r="BY10" i="17"/>
  <c r="DD10" i="17" s="1"/>
  <c r="BY59" i="17"/>
  <c r="DD59" i="17" s="1"/>
  <c r="BY33" i="17"/>
  <c r="DD33" i="17" s="1"/>
  <c r="BY129" i="17"/>
  <c r="DD129" i="17" s="1"/>
  <c r="BY67" i="17"/>
  <c r="DD67" i="17" s="1"/>
  <c r="BY20" i="17"/>
  <c r="DD20" i="17" s="1"/>
  <c r="BY152" i="17"/>
  <c r="DD152" i="17" s="1"/>
  <c r="BY42" i="17"/>
  <c r="DD42" i="17" s="1"/>
  <c r="BJ30" i="17"/>
  <c r="CO30" i="17" s="1"/>
  <c r="BJ56" i="17"/>
  <c r="CO56" i="17" s="1"/>
  <c r="BJ50" i="17"/>
  <c r="CO50" i="17" s="1"/>
  <c r="BY123" i="17"/>
  <c r="DD123" i="17" s="1"/>
  <c r="BY92" i="17"/>
  <c r="DD92" i="17" s="1"/>
  <c r="BY96" i="17"/>
  <c r="DD96" i="17" s="1"/>
  <c r="BY81" i="17"/>
  <c r="DD81" i="17" s="1"/>
  <c r="BY50" i="17"/>
  <c r="DD50" i="17" s="1"/>
  <c r="BJ75" i="17"/>
  <c r="CO75" i="17" s="1"/>
  <c r="BJ46" i="17"/>
  <c r="CO46" i="17" s="1"/>
  <c r="O46" i="33" s="1"/>
  <c r="BJ39" i="17"/>
  <c r="CO39" i="17" s="1"/>
  <c r="BJ157" i="17"/>
  <c r="CO157" i="17" s="1"/>
  <c r="BJ155" i="17"/>
  <c r="CO155" i="17" s="1"/>
  <c r="BY48" i="17"/>
  <c r="DD48" i="17" s="1"/>
  <c r="BY138" i="17"/>
  <c r="DD138" i="17" s="1"/>
  <c r="BY135" i="17"/>
  <c r="DD135" i="17" s="1"/>
  <c r="BY54" i="17"/>
  <c r="DD54" i="17" s="1"/>
  <c r="BY156" i="17"/>
  <c r="DD156" i="17" s="1"/>
  <c r="BY72" i="17"/>
  <c r="DD72" i="17" s="1"/>
  <c r="BY58" i="17"/>
  <c r="DD58" i="17" s="1"/>
  <c r="BY43" i="17"/>
  <c r="DD43" i="17" s="1"/>
  <c r="BJ100" i="17"/>
  <c r="CO100" i="17" s="1"/>
  <c r="BJ88" i="17"/>
  <c r="CO88" i="17" s="1"/>
  <c r="BJ80" i="17"/>
  <c r="CO80" i="17" s="1"/>
  <c r="BJ21" i="17"/>
  <c r="CO21" i="17" s="1"/>
  <c r="BJ145" i="17"/>
  <c r="CO145" i="17" s="1"/>
  <c r="BJ143" i="17"/>
  <c r="CO143" i="17" s="1"/>
  <c r="O143" i="33" s="1"/>
  <c r="BJ141" i="17"/>
  <c r="CO141" i="17" s="1"/>
  <c r="BJ139" i="17"/>
  <c r="CO139" i="17" s="1"/>
  <c r="BY99" i="17"/>
  <c r="DD99" i="17" s="1"/>
  <c r="BY77" i="17"/>
  <c r="DD77" i="17" s="1"/>
  <c r="BY146" i="17"/>
  <c r="DD146" i="17" s="1"/>
  <c r="BY144" i="17"/>
  <c r="DD144" i="17" s="1"/>
  <c r="BY142" i="17"/>
  <c r="DD142" i="17" s="1"/>
  <c r="BY140" i="17"/>
  <c r="DD140" i="17" s="1"/>
  <c r="BJ117" i="17"/>
  <c r="CO117" i="17" s="1"/>
  <c r="BJ115" i="17"/>
  <c r="CO115" i="17" s="1"/>
  <c r="BJ108" i="17"/>
  <c r="CO108" i="17" s="1"/>
  <c r="BJ106" i="17"/>
  <c r="CO106" i="17" s="1"/>
  <c r="BJ95" i="17"/>
  <c r="CO95" i="17" s="1"/>
  <c r="BJ70" i="17"/>
  <c r="CO70" i="17" s="1"/>
  <c r="BY116" i="17"/>
  <c r="DD116" i="17" s="1"/>
  <c r="BY114" i="17"/>
  <c r="DD114" i="17" s="1"/>
  <c r="BY109" i="17"/>
  <c r="DD109" i="17" s="1"/>
  <c r="BY107" i="17"/>
  <c r="DD107" i="17" s="1"/>
  <c r="BJ31" i="17"/>
  <c r="CO31" i="17" s="1"/>
  <c r="BJ26" i="17"/>
  <c r="CO26" i="17" s="1"/>
  <c r="BJ151" i="17"/>
  <c r="CO151" i="17" s="1"/>
  <c r="BJ86" i="17"/>
  <c r="CO86" i="17" s="1"/>
  <c r="BJ57" i="17"/>
  <c r="CO57" i="17" s="1"/>
  <c r="BJ9" i="17"/>
  <c r="CO9" i="17" s="1"/>
  <c r="BJ154" i="17"/>
  <c r="CO154" i="17" s="1"/>
  <c r="O154" i="19" s="1"/>
  <c r="BY154" i="19" s="1"/>
  <c r="BY85" i="17"/>
  <c r="DD85" i="17" s="1"/>
  <c r="BY19" i="17"/>
  <c r="DD19" i="17" s="1"/>
  <c r="BY7" i="17"/>
  <c r="DD7" i="17" s="1"/>
  <c r="BY91" i="17"/>
  <c r="DD91" i="17" s="1"/>
  <c r="BY110" i="17"/>
  <c r="DD110" i="17" s="1"/>
  <c r="BY89" i="17"/>
  <c r="DD89" i="17" s="1"/>
  <c r="BY84" i="17"/>
  <c r="DD84" i="17" s="1"/>
  <c r="BY9" i="17"/>
  <c r="DD9" i="17" s="1"/>
  <c r="BY66" i="17"/>
  <c r="DD66" i="17" s="1"/>
  <c r="BY47" i="17"/>
  <c r="DD47" i="17" s="1"/>
  <c r="BJ124" i="17"/>
  <c r="CO124" i="17" s="1"/>
  <c r="BJ102" i="17"/>
  <c r="CO102" i="17" s="1"/>
  <c r="BJ93" i="17"/>
  <c r="CO93" i="17" s="1"/>
  <c r="BY94" i="17"/>
  <c r="DD94" i="17" s="1"/>
  <c r="BY78" i="17"/>
  <c r="DD78" i="17" s="1"/>
  <c r="BJ35" i="17"/>
  <c r="CO35" i="17" s="1"/>
  <c r="BJ128" i="17"/>
  <c r="CO128" i="17" s="1"/>
  <c r="BJ38" i="17"/>
  <c r="CO38" i="17" s="1"/>
  <c r="BJ148" i="17"/>
  <c r="CO148" i="17" s="1"/>
  <c r="BJ49" i="17"/>
  <c r="CO49" i="17" s="1"/>
  <c r="BJ32" i="17"/>
  <c r="CO32" i="17" s="1"/>
  <c r="BY76" i="17"/>
  <c r="DD76" i="17" s="1"/>
  <c r="BY62" i="17"/>
  <c r="DD62" i="17" s="1"/>
  <c r="BY40" i="17"/>
  <c r="DD40" i="17" s="1"/>
  <c r="BY15" i="17"/>
  <c r="DD15" i="17" s="1"/>
  <c r="BY149" i="17"/>
  <c r="DD149" i="17" s="1"/>
  <c r="BY147" i="17"/>
  <c r="DD147" i="17" s="1"/>
  <c r="BY16" i="17"/>
  <c r="DD16" i="17" s="1"/>
  <c r="BJ104" i="17"/>
  <c r="CO104" i="17" s="1"/>
  <c r="BY105" i="17"/>
  <c r="DD105" i="17" s="1"/>
  <c r="BY103" i="17"/>
  <c r="DD103" i="17" s="1"/>
  <c r="BY63" i="17"/>
  <c r="DD63" i="17" s="1"/>
  <c r="BY45" i="17"/>
  <c r="DD45" i="17" s="1"/>
  <c r="BY14" i="17"/>
  <c r="DD14" i="17" s="1"/>
  <c r="BJ121" i="17"/>
  <c r="CO121" i="17" s="1"/>
  <c r="BY122" i="17"/>
  <c r="DD122" i="17" s="1"/>
  <c r="BY70" i="17"/>
  <c r="DD70" i="17" s="1"/>
  <c r="BY31" i="17"/>
  <c r="DD31" i="17" s="1"/>
  <c r="BY26" i="17"/>
  <c r="DD26" i="17" s="1"/>
  <c r="BY151" i="17"/>
  <c r="DD151" i="17" s="1"/>
  <c r="BJ61" i="17"/>
  <c r="CO61" i="17" s="1"/>
  <c r="BJ110" i="17"/>
  <c r="CO110" i="17" s="1"/>
  <c r="BJ67" i="17"/>
  <c r="CO67" i="17" s="1"/>
  <c r="BJ69" i="17"/>
  <c r="CO69" i="17" s="1"/>
  <c r="BJ8" i="17"/>
  <c r="CO8" i="17" s="1"/>
  <c r="BY83" i="17"/>
  <c r="DD83" i="17" s="1"/>
  <c r="BY41" i="17"/>
  <c r="DD41" i="17" s="1"/>
  <c r="BY44" i="17"/>
  <c r="DD44" i="17" s="1"/>
  <c r="BY8" i="17"/>
  <c r="DD8" i="17" s="1"/>
  <c r="BY126" i="17"/>
  <c r="DD126" i="17" s="1"/>
  <c r="BJ78" i="17"/>
  <c r="CO78" i="17" s="1"/>
  <c r="BY51" i="17"/>
  <c r="DD51" i="17" s="1"/>
  <c r="BY82" i="17"/>
  <c r="DD82" i="17" s="1"/>
  <c r="BJ135" i="17"/>
  <c r="CO135" i="17" s="1"/>
  <c r="BJ72" i="17"/>
  <c r="CO72" i="17" s="1"/>
  <c r="BJ43" i="17"/>
  <c r="CO43" i="17" s="1"/>
  <c r="BY75" i="17"/>
  <c r="DD75" i="17" s="1"/>
  <c r="BY46" i="17"/>
  <c r="DD46" i="17" s="1"/>
  <c r="BY157" i="17"/>
  <c r="DD157" i="17" s="1"/>
  <c r="BJ99" i="17"/>
  <c r="CO99" i="17" s="1"/>
  <c r="O99" i="19" s="1"/>
  <c r="AT99" i="19" s="1"/>
  <c r="BJ77" i="17"/>
  <c r="CO77" i="17" s="1"/>
  <c r="BJ146" i="17"/>
  <c r="CO146" i="17" s="1"/>
  <c r="BJ142" i="17"/>
  <c r="CO142" i="17" s="1"/>
  <c r="BY100" i="17"/>
  <c r="DD100" i="17" s="1"/>
  <c r="BY88" i="17"/>
  <c r="DD88" i="17" s="1"/>
  <c r="BY80" i="17"/>
  <c r="DD80" i="17" s="1"/>
  <c r="BY21" i="17"/>
  <c r="DD21" i="17" s="1"/>
  <c r="BY143" i="17"/>
  <c r="DD143" i="17" s="1"/>
  <c r="BY139" i="17"/>
  <c r="DD139" i="17" s="1"/>
  <c r="BY125" i="17"/>
  <c r="DD125" i="17" s="1"/>
  <c r="BJ125" i="17"/>
  <c r="CO125" i="17" s="1"/>
  <c r="BJ116" i="17"/>
  <c r="CO116" i="17" s="1"/>
  <c r="BJ107" i="17"/>
  <c r="CO107" i="17" s="1"/>
  <c r="BJ71" i="17"/>
  <c r="CO71" i="17" s="1"/>
  <c r="BY117" i="17"/>
  <c r="DD117" i="17" s="1"/>
  <c r="BY108" i="17"/>
  <c r="DD108" i="17" s="1"/>
  <c r="BY95" i="17"/>
  <c r="DD95" i="17" s="1"/>
  <c r="BJ28" i="17"/>
  <c r="CO28" i="17" s="1"/>
  <c r="BY36" i="17"/>
  <c r="DD36" i="17" s="1"/>
  <c r="BY61" i="17"/>
  <c r="DD61" i="17" s="1"/>
  <c r="BY55" i="17"/>
  <c r="DD55" i="17" s="1"/>
  <c r="BY86" i="17"/>
  <c r="DD86" i="17" s="1"/>
  <c r="BJ134" i="17"/>
  <c r="CO134" i="17" s="1"/>
  <c r="BJ123" i="17"/>
  <c r="CO123" i="17" s="1"/>
  <c r="BJ79" i="17"/>
  <c r="CO79" i="17" s="1"/>
  <c r="BY124" i="17"/>
  <c r="DD124" i="17" s="1"/>
  <c r="BJ76" i="17"/>
  <c r="CO76" i="17" s="1"/>
  <c r="BJ15" i="17"/>
  <c r="CO15" i="17" s="1"/>
  <c r="BJ149" i="17"/>
  <c r="CO149" i="17" s="1"/>
  <c r="BJ16" i="17"/>
  <c r="CO16" i="17" s="1"/>
  <c r="BY148" i="17"/>
  <c r="DD148" i="17" s="1"/>
  <c r="BY49" i="17"/>
  <c r="DD49" i="17" s="1"/>
  <c r="BY32" i="17"/>
  <c r="DD32" i="17" s="1"/>
  <c r="BJ103" i="17"/>
  <c r="CO103" i="17" s="1"/>
  <c r="BY104" i="17"/>
  <c r="DD104" i="17" s="1"/>
  <c r="BY121" i="17"/>
  <c r="DD121" i="17" s="1"/>
  <c r="BY71" i="17"/>
  <c r="DD71" i="17" s="1"/>
  <c r="BY150" i="17"/>
  <c r="DD150" i="17" s="1"/>
  <c r="BY98" i="17"/>
  <c r="DD98" i="17" s="1"/>
  <c r="BY28" i="17"/>
  <c r="DD28" i="17" s="1"/>
  <c r="BJ29" i="17"/>
  <c r="CO29" i="17" s="1"/>
  <c r="BY30" i="17"/>
  <c r="DD30" i="17" s="1"/>
  <c r="BJ138" i="17"/>
  <c r="CO138" i="17" s="1"/>
  <c r="BJ54" i="17"/>
  <c r="CO54" i="17" s="1"/>
  <c r="BJ140" i="17"/>
  <c r="CO140" i="17" s="1"/>
  <c r="BY141" i="17"/>
  <c r="DD141" i="17" s="1"/>
  <c r="BJ109" i="17"/>
  <c r="CO109" i="17" s="1"/>
  <c r="BJ150" i="17"/>
  <c r="CO150" i="17" s="1"/>
  <c r="BY136" i="17"/>
  <c r="DD136" i="17" s="1"/>
  <c r="BY119" i="17"/>
  <c r="DD119" i="17" s="1"/>
  <c r="BJ52" i="17"/>
  <c r="CO52" i="17" s="1"/>
  <c r="BY53" i="17"/>
  <c r="DD53" i="17" s="1"/>
  <c r="BY29" i="17"/>
  <c r="DD29" i="17" s="1"/>
  <c r="BY56" i="17"/>
  <c r="DD56" i="17" s="1"/>
  <c r="BY35" i="17"/>
  <c r="DD35" i="17" s="1"/>
  <c r="BJ18" i="17"/>
  <c r="CO18" i="17" s="1"/>
  <c r="BJ81" i="17"/>
  <c r="CO81" i="17" s="1"/>
  <c r="BJ156" i="17"/>
  <c r="CO156" i="17" s="1"/>
  <c r="BJ58" i="17"/>
  <c r="CO58" i="17" s="1"/>
  <c r="BY39" i="17"/>
  <c r="DD39" i="17" s="1"/>
  <c r="BY155" i="17"/>
  <c r="DD155" i="17" s="1"/>
  <c r="BJ144" i="17"/>
  <c r="CO144" i="17" s="1"/>
  <c r="BJ114" i="17"/>
  <c r="CO114" i="17" s="1"/>
  <c r="BY106" i="17"/>
  <c r="DD106" i="17" s="1"/>
  <c r="BY90" i="17"/>
  <c r="DD90" i="17" s="1"/>
  <c r="BJ40" i="17"/>
  <c r="CO40" i="17" s="1"/>
  <c r="BY128" i="17"/>
  <c r="DD128" i="17" s="1"/>
  <c r="BY38" i="17"/>
  <c r="DD38" i="17" s="1"/>
  <c r="BJ105" i="17"/>
  <c r="CO105" i="17" s="1"/>
  <c r="BJ45" i="17"/>
  <c r="CO45" i="17" s="1"/>
  <c r="BJ14" i="17"/>
  <c r="CO14" i="17" s="1"/>
  <c r="AD145" i="35"/>
  <c r="AB45" i="24"/>
  <c r="CL45" i="24" s="1"/>
  <c r="F114" i="34"/>
  <c r="J19" i="33"/>
  <c r="AO19" i="33" s="1"/>
  <c r="BP17" i="17"/>
  <c r="CU17" i="17" s="1"/>
  <c r="BH155" i="17"/>
  <c r="CM155" i="17" s="1"/>
  <c r="BM42" i="17"/>
  <c r="CR42" i="17" s="1"/>
  <c r="BS79" i="17"/>
  <c r="CX79" i="17" s="1"/>
  <c r="BY115" i="17"/>
  <c r="DD115" i="17" s="1"/>
  <c r="BH69" i="17"/>
  <c r="CM69" i="17" s="1"/>
  <c r="BE84" i="17"/>
  <c r="CJ84" i="17" s="1"/>
  <c r="J84" i="35" s="1"/>
  <c r="BF153" i="17"/>
  <c r="CK153" i="17" s="1"/>
  <c r="BF64" i="17"/>
  <c r="CK64" i="17" s="1"/>
  <c r="BA125" i="17"/>
  <c r="CF125" i="17" s="1"/>
  <c r="BS37" i="17"/>
  <c r="CX37" i="17" s="1"/>
  <c r="BU112" i="17"/>
  <c r="CZ112" i="17" s="1"/>
  <c r="BQ147" i="17"/>
  <c r="CV147" i="17" s="1"/>
  <c r="AX62" i="17"/>
  <c r="BE8" i="17"/>
  <c r="CJ8" i="17" s="1"/>
  <c r="BH39" i="17"/>
  <c r="CM39" i="17" s="1"/>
  <c r="BI113" i="17"/>
  <c r="CN113" i="17" s="1"/>
  <c r="BB148" i="17"/>
  <c r="CG148" i="17" s="1"/>
  <c r="G148" i="35" s="1"/>
  <c r="BF63" i="17"/>
  <c r="CK63" i="17" s="1"/>
  <c r="BT11" i="17"/>
  <c r="CY11" i="17" s="1"/>
  <c r="BM36" i="17"/>
  <c r="CR36" i="17" s="1"/>
  <c r="BO85" i="17"/>
  <c r="CT85" i="17" s="1"/>
  <c r="BA94" i="17"/>
  <c r="CF94" i="17" s="1"/>
  <c r="AZ146" i="17"/>
  <c r="CE146" i="17" s="1"/>
  <c r="BE60" i="17"/>
  <c r="CJ60" i="17" s="1"/>
  <c r="J60" i="35" s="1"/>
  <c r="BP156" i="17"/>
  <c r="CU156" i="17" s="1"/>
  <c r="BX51" i="17"/>
  <c r="DC51" i="17" s="1"/>
  <c r="AX61" i="17"/>
  <c r="BY13" i="17"/>
  <c r="DD13" i="17" s="1"/>
  <c r="BX49" i="17"/>
  <c r="DC49" i="17" s="1"/>
  <c r="BX41" i="17"/>
  <c r="DC41" i="17" s="1"/>
  <c r="BY74" i="17"/>
  <c r="DD74" i="17" s="1"/>
  <c r="BI89" i="17"/>
  <c r="CN89" i="17" s="1"/>
  <c r="BI23" i="17"/>
  <c r="CN23" i="17" s="1"/>
  <c r="CN145" i="34"/>
  <c r="BI145" i="34"/>
  <c r="BP114" i="33"/>
  <c r="AK114" i="33"/>
  <c r="BT19" i="24"/>
  <c r="AO19" i="24"/>
  <c r="C12" i="19"/>
  <c r="BM12" i="19" s="1"/>
  <c r="C12" i="35"/>
  <c r="C12" i="34"/>
  <c r="C12" i="33"/>
  <c r="C12" i="24"/>
  <c r="CL45" i="35"/>
  <c r="BG45" i="35"/>
  <c r="CA108" i="17" l="1"/>
  <c r="CA85" i="17"/>
  <c r="A162" i="34"/>
  <c r="A162" i="35"/>
  <c r="A162" i="24"/>
  <c r="A162" i="33"/>
  <c r="A162" i="17"/>
  <c r="A162" i="19"/>
  <c r="H10" i="40"/>
  <c r="AC60" i="35"/>
  <c r="CM60" i="35" s="1"/>
  <c r="L73" i="33"/>
  <c r="BV73" i="33" s="1"/>
  <c r="L97" i="34"/>
  <c r="BV97" i="34" s="1"/>
  <c r="I112" i="34"/>
  <c r="BS112" i="34" s="1"/>
  <c r="CH148" i="35"/>
  <c r="D49" i="33"/>
  <c r="AI49" i="33" s="1"/>
  <c r="D50" i="34"/>
  <c r="BN50" i="34" s="1"/>
  <c r="H43" i="33"/>
  <c r="BR43" i="33" s="1"/>
  <c r="U110" i="19"/>
  <c r="AZ110" i="19" s="1"/>
  <c r="I112" i="33"/>
  <c r="AN112" i="33" s="1"/>
  <c r="AC35" i="24"/>
  <c r="BH35" i="24" s="1"/>
  <c r="AZ110" i="33"/>
  <c r="AD24" i="33"/>
  <c r="CN24" i="33" s="1"/>
  <c r="J120" i="19"/>
  <c r="AO120" i="19" s="1"/>
  <c r="D55" i="35"/>
  <c r="AI55" i="35" s="1"/>
  <c r="D55" i="19"/>
  <c r="BN55" i="19" s="1"/>
  <c r="H17" i="34"/>
  <c r="BR17" i="34" s="1"/>
  <c r="P24" i="33"/>
  <c r="BZ24" i="33" s="1"/>
  <c r="F50" i="24"/>
  <c r="BP50" i="24" s="1"/>
  <c r="CM69" i="35"/>
  <c r="AB71" i="33"/>
  <c r="BG71" i="33" s="1"/>
  <c r="M132" i="24"/>
  <c r="AR132" i="24" s="1"/>
  <c r="E20" i="34"/>
  <c r="AJ20" i="34" s="1"/>
  <c r="M132" i="19"/>
  <c r="BW132" i="19" s="1"/>
  <c r="E12" i="24"/>
  <c r="AJ12" i="24" s="1"/>
  <c r="G13" i="35"/>
  <c r="BQ13" i="35" s="1"/>
  <c r="G33" i="19"/>
  <c r="BQ33" i="19" s="1"/>
  <c r="I59" i="35"/>
  <c r="AN59" i="35" s="1"/>
  <c r="G86" i="33"/>
  <c r="AL86" i="33" s="1"/>
  <c r="N6" i="24"/>
  <c r="BX6" i="24" s="1"/>
  <c r="G103" i="35"/>
  <c r="BQ103" i="35" s="1"/>
  <c r="D95" i="34"/>
  <c r="BN95" i="34" s="1"/>
  <c r="F91" i="35"/>
  <c r="J112" i="19"/>
  <c r="H17" i="24"/>
  <c r="AM17" i="24" s="1"/>
  <c r="H103" i="33"/>
  <c r="AM103" i="33" s="1"/>
  <c r="D10" i="34"/>
  <c r="AI10" i="34" s="1"/>
  <c r="L64" i="35"/>
  <c r="AQ64" i="35" s="1"/>
  <c r="J84" i="24"/>
  <c r="AO84" i="24" s="1"/>
  <c r="D36" i="35"/>
  <c r="BN36" i="35" s="1"/>
  <c r="D100" i="34"/>
  <c r="J81" i="24"/>
  <c r="J84" i="19"/>
  <c r="BT84" i="19" s="1"/>
  <c r="H69" i="35"/>
  <c r="BR69" i="35" s="1"/>
  <c r="D16" i="33"/>
  <c r="BN16" i="33" s="1"/>
  <c r="D103" i="19"/>
  <c r="AI103" i="19" s="1"/>
  <c r="L142" i="19"/>
  <c r="AQ142" i="19" s="1"/>
  <c r="N102" i="34"/>
  <c r="AS102" i="34" s="1"/>
  <c r="M89" i="24"/>
  <c r="AR89" i="24" s="1"/>
  <c r="AD24" i="19"/>
  <c r="AC35" i="35"/>
  <c r="BH35" i="35" s="1"/>
  <c r="AD24" i="34"/>
  <c r="CN24" i="34" s="1"/>
  <c r="I112" i="35"/>
  <c r="AN112" i="35" s="1"/>
  <c r="D55" i="24"/>
  <c r="BN55" i="24" s="1"/>
  <c r="L64" i="34"/>
  <c r="BV64" i="34" s="1"/>
  <c r="E12" i="34"/>
  <c r="AJ12" i="34" s="1"/>
  <c r="D95" i="33"/>
  <c r="AI95" i="33" s="1"/>
  <c r="BI24" i="35"/>
  <c r="H17" i="35"/>
  <c r="BR17" i="35" s="1"/>
  <c r="G104" i="19"/>
  <c r="BQ104" i="19" s="1"/>
  <c r="H69" i="33"/>
  <c r="AM69" i="33" s="1"/>
  <c r="D16" i="34"/>
  <c r="AI16" i="34" s="1"/>
  <c r="F69" i="33"/>
  <c r="BP69" i="33" s="1"/>
  <c r="D123" i="24"/>
  <c r="BN123" i="24" s="1"/>
  <c r="J26" i="35"/>
  <c r="BT26" i="35" s="1"/>
  <c r="J28" i="35"/>
  <c r="BT28" i="35" s="1"/>
  <c r="D103" i="24"/>
  <c r="BN103" i="24" s="1"/>
  <c r="D153" i="24"/>
  <c r="AI153" i="24" s="1"/>
  <c r="U110" i="34"/>
  <c r="AZ110" i="34" s="1"/>
  <c r="U110" i="35"/>
  <c r="CE110" i="35" s="1"/>
  <c r="I112" i="24"/>
  <c r="BS112" i="24" s="1"/>
  <c r="AB97" i="34"/>
  <c r="CL97" i="34" s="1"/>
  <c r="D55" i="34"/>
  <c r="L64" i="33"/>
  <c r="AQ64" i="33" s="1"/>
  <c r="D95" i="35"/>
  <c r="AI95" i="35" s="1"/>
  <c r="H17" i="19"/>
  <c r="BR17" i="19" s="1"/>
  <c r="E40" i="33"/>
  <c r="AO19" i="35"/>
  <c r="H69" i="34"/>
  <c r="AM69" i="34" s="1"/>
  <c r="E80" i="35"/>
  <c r="AJ80" i="35" s="1"/>
  <c r="D16" i="35"/>
  <c r="BN16" i="35" s="1"/>
  <c r="BT19" i="33"/>
  <c r="D123" i="33"/>
  <c r="BN123" i="33" s="1"/>
  <c r="N154" i="35"/>
  <c r="BX154" i="35" s="1"/>
  <c r="D153" i="35"/>
  <c r="BN153" i="35" s="1"/>
  <c r="L142" i="24"/>
  <c r="AQ142" i="24" s="1"/>
  <c r="U110" i="24"/>
  <c r="AZ110" i="24" s="1"/>
  <c r="AD24" i="24"/>
  <c r="CN24" i="24" s="1"/>
  <c r="F1" i="8"/>
  <c r="G13" i="19"/>
  <c r="BQ13" i="19" s="1"/>
  <c r="K126" i="24"/>
  <c r="AP126" i="24" s="1"/>
  <c r="O154" i="33"/>
  <c r="AT154" i="33" s="1"/>
  <c r="J126" i="19"/>
  <c r="J71" i="34"/>
  <c r="BT71" i="34" s="1"/>
  <c r="G80" i="35"/>
  <c r="BQ80" i="35" s="1"/>
  <c r="N138" i="24"/>
  <c r="AS138" i="24" s="1"/>
  <c r="G13" i="24"/>
  <c r="AL13" i="24" s="1"/>
  <c r="G33" i="24"/>
  <c r="BQ33" i="24" s="1"/>
  <c r="K126" i="33"/>
  <c r="BU126" i="33" s="1"/>
  <c r="O154" i="35"/>
  <c r="AT154" i="35" s="1"/>
  <c r="J84" i="33"/>
  <c r="J149" i="33"/>
  <c r="AO149" i="33" s="1"/>
  <c r="G104" i="24"/>
  <c r="BQ104" i="24" s="1"/>
  <c r="F78" i="33"/>
  <c r="BP78" i="33" s="1"/>
  <c r="O143" i="34"/>
  <c r="BY143" i="34" s="1"/>
  <c r="J56" i="34"/>
  <c r="BT56" i="34" s="1"/>
  <c r="AC69" i="24"/>
  <c r="CM69" i="24" s="1"/>
  <c r="G13" i="34"/>
  <c r="AL13" i="34" s="1"/>
  <c r="G33" i="33"/>
  <c r="K126" i="19"/>
  <c r="BU126" i="19" s="1"/>
  <c r="J149" i="35"/>
  <c r="BT149" i="35" s="1"/>
  <c r="G104" i="33"/>
  <c r="AL104" i="33" s="1"/>
  <c r="I96" i="24"/>
  <c r="BS96" i="24" s="1"/>
  <c r="G47" i="24"/>
  <c r="BQ47" i="24" s="1"/>
  <c r="J146" i="34"/>
  <c r="AO146" i="34" s="1"/>
  <c r="CL71" i="35"/>
  <c r="K12" i="24"/>
  <c r="AP12" i="24" s="1"/>
  <c r="F31" i="19"/>
  <c r="AK31" i="19" s="1"/>
  <c r="M108" i="33"/>
  <c r="BW108" i="33" s="1"/>
  <c r="L73" i="19"/>
  <c r="AQ73" i="19" s="1"/>
  <c r="D50" i="19"/>
  <c r="H43" i="19"/>
  <c r="AM43" i="19" s="1"/>
  <c r="I9" i="19"/>
  <c r="BS9" i="19" s="1"/>
  <c r="G33" i="34"/>
  <c r="BQ33" i="34" s="1"/>
  <c r="K126" i="35"/>
  <c r="BU126" i="35" s="1"/>
  <c r="O154" i="34"/>
  <c r="AT154" i="34" s="1"/>
  <c r="G104" i="35"/>
  <c r="AL104" i="35" s="1"/>
  <c r="I25" i="34"/>
  <c r="BS25" i="34" s="1"/>
  <c r="E27" i="34"/>
  <c r="BO27" i="34" s="1"/>
  <c r="I149" i="35"/>
  <c r="BS149" i="35" s="1"/>
  <c r="J147" i="19"/>
  <c r="BT147" i="19" s="1"/>
  <c r="D15" i="33"/>
  <c r="AI15" i="33" s="1"/>
  <c r="M94" i="35"/>
  <c r="BW94" i="35" s="1"/>
  <c r="P65" i="33"/>
  <c r="BZ65" i="33" s="1"/>
  <c r="D18" i="33"/>
  <c r="BN18" i="33" s="1"/>
  <c r="CL45" i="34"/>
  <c r="AD12" i="19"/>
  <c r="BI12" i="19" s="1"/>
  <c r="BU141" i="35"/>
  <c r="AP141" i="35"/>
  <c r="I37" i="33"/>
  <c r="AN37" i="33" s="1"/>
  <c r="M70" i="33"/>
  <c r="AR70" i="33" s="1"/>
  <c r="M70" i="35"/>
  <c r="BW70" i="35" s="1"/>
  <c r="AC63" i="35"/>
  <c r="BH63" i="35" s="1"/>
  <c r="AC63" i="24"/>
  <c r="BH63" i="24" s="1"/>
  <c r="C48" i="34"/>
  <c r="BM48" i="34" s="1"/>
  <c r="C48" i="35"/>
  <c r="BM48" i="35" s="1"/>
  <c r="E81" i="33"/>
  <c r="AJ81" i="33" s="1"/>
  <c r="E81" i="19"/>
  <c r="AJ81" i="19" s="1"/>
  <c r="N6" i="34"/>
  <c r="AS6" i="34" s="1"/>
  <c r="N6" i="19"/>
  <c r="AS6" i="19" s="1"/>
  <c r="U61" i="35"/>
  <c r="AZ61" i="35" s="1"/>
  <c r="U61" i="19"/>
  <c r="AZ61" i="19" s="1"/>
  <c r="Y23" i="33"/>
  <c r="CI23" i="33" s="1"/>
  <c r="Y23" i="35"/>
  <c r="CI23" i="35" s="1"/>
  <c r="M94" i="34"/>
  <c r="BW94" i="34" s="1"/>
  <c r="M94" i="33"/>
  <c r="AR94" i="33" s="1"/>
  <c r="M108" i="35"/>
  <c r="BW108" i="35" s="1"/>
  <c r="M108" i="34"/>
  <c r="BW108" i="34" s="1"/>
  <c r="I50" i="33"/>
  <c r="AN50" i="33" s="1"/>
  <c r="I50" i="19"/>
  <c r="BS50" i="19" s="1"/>
  <c r="I50" i="24"/>
  <c r="AN50" i="24" s="1"/>
  <c r="I149" i="33"/>
  <c r="BS149" i="33" s="1"/>
  <c r="I149" i="19"/>
  <c r="BS149" i="19" s="1"/>
  <c r="I149" i="24"/>
  <c r="AN149" i="24" s="1"/>
  <c r="E27" i="33"/>
  <c r="BO27" i="33" s="1"/>
  <c r="E27" i="19"/>
  <c r="AJ27" i="19" s="1"/>
  <c r="E27" i="24"/>
  <c r="BO27" i="24" s="1"/>
  <c r="N102" i="19"/>
  <c r="BX102" i="19" s="1"/>
  <c r="N102" i="24"/>
  <c r="AS102" i="24" s="1"/>
  <c r="N102" i="35"/>
  <c r="BX102" i="35" s="1"/>
  <c r="J153" i="33"/>
  <c r="AO153" i="33" s="1"/>
  <c r="J153" i="24"/>
  <c r="AO153" i="24" s="1"/>
  <c r="J83" i="35"/>
  <c r="AO83" i="35" s="1"/>
  <c r="J83" i="19"/>
  <c r="J83" i="34"/>
  <c r="AO83" i="34" s="1"/>
  <c r="J27" i="34"/>
  <c r="AO27" i="34" s="1"/>
  <c r="J27" i="35"/>
  <c r="BT27" i="35" s="1"/>
  <c r="J27" i="33"/>
  <c r="AO27" i="33" s="1"/>
  <c r="J112" i="35"/>
  <c r="BT112" i="35" s="1"/>
  <c r="J112" i="34"/>
  <c r="BT112" i="34" s="1"/>
  <c r="J112" i="33"/>
  <c r="AO112" i="33" s="1"/>
  <c r="J23" i="33"/>
  <c r="AO23" i="33" s="1"/>
  <c r="J23" i="35"/>
  <c r="BT23" i="35" s="1"/>
  <c r="J23" i="34"/>
  <c r="AO23" i="34" s="1"/>
  <c r="F86" i="33"/>
  <c r="BP86" i="33" s="1"/>
  <c r="F86" i="19"/>
  <c r="F86" i="35"/>
  <c r="F91" i="34"/>
  <c r="BP91" i="34" s="1"/>
  <c r="F91" i="24"/>
  <c r="AK91" i="24" s="1"/>
  <c r="F91" i="19"/>
  <c r="BP91" i="19" s="1"/>
  <c r="F52" i="24"/>
  <c r="AK52" i="24" s="1"/>
  <c r="F52" i="35"/>
  <c r="I32" i="35"/>
  <c r="BS32" i="35" s="1"/>
  <c r="I32" i="19"/>
  <c r="AN32" i="19" s="1"/>
  <c r="I32" i="34"/>
  <c r="AN32" i="34" s="1"/>
  <c r="AD131" i="24"/>
  <c r="CN131" i="24" s="1"/>
  <c r="AD131" i="34"/>
  <c r="CN131" i="34" s="1"/>
  <c r="C131" i="35"/>
  <c r="BM131" i="35" s="1"/>
  <c r="C131" i="34"/>
  <c r="BM131" i="34" s="1"/>
  <c r="O122" i="19"/>
  <c r="BY122" i="19" s="1"/>
  <c r="O122" i="33"/>
  <c r="AT122" i="33" s="1"/>
  <c r="BD23" i="24"/>
  <c r="O64" i="35"/>
  <c r="AT64" i="35" s="1"/>
  <c r="I50" i="34"/>
  <c r="AN50" i="34" s="1"/>
  <c r="F86" i="24"/>
  <c r="AK86" i="24" s="1"/>
  <c r="M108" i="19"/>
  <c r="J23" i="24"/>
  <c r="AO23" i="24" s="1"/>
  <c r="J27" i="19"/>
  <c r="BT27" i="19" s="1"/>
  <c r="J83" i="24"/>
  <c r="BT83" i="24" s="1"/>
  <c r="M94" i="19"/>
  <c r="BW94" i="19" s="1"/>
  <c r="F69" i="35"/>
  <c r="J153" i="19"/>
  <c r="BT153" i="19" s="1"/>
  <c r="J28" i="19"/>
  <c r="AO28" i="19" s="1"/>
  <c r="V145" i="24"/>
  <c r="CF145" i="24" s="1"/>
  <c r="E81" i="24"/>
  <c r="AJ81" i="24" s="1"/>
  <c r="U61" i="33"/>
  <c r="CE61" i="33" s="1"/>
  <c r="N85" i="34"/>
  <c r="AS85" i="34" s="1"/>
  <c r="N85" i="19"/>
  <c r="AS85" i="19" s="1"/>
  <c r="J154" i="33"/>
  <c r="BT154" i="33" s="1"/>
  <c r="J154" i="19"/>
  <c r="BT154" i="19" s="1"/>
  <c r="L64" i="24"/>
  <c r="AQ64" i="24" s="1"/>
  <c r="F66" i="35"/>
  <c r="BP66" i="35" s="1"/>
  <c r="O154" i="24"/>
  <c r="AT154" i="24" s="1"/>
  <c r="D95" i="24"/>
  <c r="AI95" i="24" s="1"/>
  <c r="J84" i="34"/>
  <c r="AO84" i="34" s="1"/>
  <c r="H69" i="24"/>
  <c r="AM69" i="24" s="1"/>
  <c r="D16" i="24"/>
  <c r="BN16" i="24" s="1"/>
  <c r="BP50" i="34"/>
  <c r="O48" i="24"/>
  <c r="AT48" i="24" s="1"/>
  <c r="T64" i="33"/>
  <c r="CD64" i="33" s="1"/>
  <c r="F50" i="33"/>
  <c r="AK50" i="33" s="1"/>
  <c r="AB71" i="19"/>
  <c r="CL71" i="19" s="1"/>
  <c r="AC69" i="33"/>
  <c r="CM69" i="33" s="1"/>
  <c r="AZ69" i="34"/>
  <c r="CE69" i="34"/>
  <c r="L116" i="35"/>
  <c r="D20" i="35"/>
  <c r="AI20" i="35" s="1"/>
  <c r="O143" i="19"/>
  <c r="AT143" i="19" s="1"/>
  <c r="K89" i="24"/>
  <c r="AP89" i="24" s="1"/>
  <c r="C131" i="19"/>
  <c r="BM131" i="19" s="1"/>
  <c r="N81" i="35"/>
  <c r="AS81" i="35" s="1"/>
  <c r="M134" i="34"/>
  <c r="AR134" i="34" s="1"/>
  <c r="F155" i="33"/>
  <c r="BP155" i="33" s="1"/>
  <c r="J145" i="35"/>
  <c r="BT145" i="35" s="1"/>
  <c r="C13" i="34"/>
  <c r="AH13" i="34" s="1"/>
  <c r="O46" i="24"/>
  <c r="BY46" i="24" s="1"/>
  <c r="J126" i="24"/>
  <c r="AO126" i="24" s="1"/>
  <c r="BS157" i="34"/>
  <c r="E67" i="35"/>
  <c r="BO67" i="35" s="1"/>
  <c r="N6" i="33"/>
  <c r="AS6" i="33" s="1"/>
  <c r="J71" i="19"/>
  <c r="AO71" i="19" s="1"/>
  <c r="J140" i="24"/>
  <c r="AO140" i="24" s="1"/>
  <c r="F78" i="19"/>
  <c r="BP78" i="19" s="1"/>
  <c r="J13" i="33"/>
  <c r="AO13" i="33" s="1"/>
  <c r="J60" i="34"/>
  <c r="AO60" i="34" s="1"/>
  <c r="N138" i="34"/>
  <c r="AS138" i="34" s="1"/>
  <c r="K89" i="19"/>
  <c r="AP89" i="19" s="1"/>
  <c r="J56" i="19"/>
  <c r="AO56" i="19" s="1"/>
  <c r="AC107" i="19"/>
  <c r="BH107" i="19" s="1"/>
  <c r="E81" i="35"/>
  <c r="U61" i="34"/>
  <c r="AZ61" i="34" s="1"/>
  <c r="Y23" i="19"/>
  <c r="BD23" i="19" s="1"/>
  <c r="F52" i="19"/>
  <c r="BP52" i="19" s="1"/>
  <c r="U69" i="35"/>
  <c r="CE69" i="35" s="1"/>
  <c r="G38" i="34"/>
  <c r="BQ38" i="34" s="1"/>
  <c r="N81" i="24"/>
  <c r="BX81" i="24" s="1"/>
  <c r="J145" i="24"/>
  <c r="BT145" i="24" s="1"/>
  <c r="C13" i="24"/>
  <c r="BM13" i="24" s="1"/>
  <c r="E44" i="19"/>
  <c r="AJ44" i="19" s="1"/>
  <c r="CC108" i="17"/>
  <c r="C108" i="33" s="1"/>
  <c r="F155" i="19"/>
  <c r="BP155" i="19" s="1"/>
  <c r="G103" i="33"/>
  <c r="BQ103" i="33" s="1"/>
  <c r="C131" i="24"/>
  <c r="AH131" i="24" s="1"/>
  <c r="C13" i="19"/>
  <c r="AH13" i="19" s="1"/>
  <c r="P140" i="35"/>
  <c r="BZ140" i="35" s="1"/>
  <c r="J126" i="34"/>
  <c r="AO126" i="34" s="1"/>
  <c r="J120" i="33"/>
  <c r="BT120" i="33" s="1"/>
  <c r="E43" i="33"/>
  <c r="AJ43" i="33" s="1"/>
  <c r="J140" i="35"/>
  <c r="BT140" i="35" s="1"/>
  <c r="K48" i="34"/>
  <c r="AP48" i="34" s="1"/>
  <c r="J13" i="19"/>
  <c r="BT13" i="19" s="1"/>
  <c r="O42" i="35"/>
  <c r="BY42" i="35" s="1"/>
  <c r="I32" i="24"/>
  <c r="BS32" i="24" s="1"/>
  <c r="K85" i="33"/>
  <c r="BU85" i="33" s="1"/>
  <c r="M156" i="34"/>
  <c r="M70" i="34"/>
  <c r="AR70" i="34" s="1"/>
  <c r="Y23" i="34"/>
  <c r="V145" i="34"/>
  <c r="BA145" i="34" s="1"/>
  <c r="BA145" i="35"/>
  <c r="CF145" i="35"/>
  <c r="AW114" i="34"/>
  <c r="CB114" i="34"/>
  <c r="BN18" i="19"/>
  <c r="AI18" i="19"/>
  <c r="E12" i="19"/>
  <c r="BO12" i="19" s="1"/>
  <c r="G103" i="34"/>
  <c r="BQ103" i="34" s="1"/>
  <c r="D15" i="34"/>
  <c r="AI15" i="34" s="1"/>
  <c r="C131" i="33"/>
  <c r="AH131" i="33" s="1"/>
  <c r="C13" i="33"/>
  <c r="L73" i="35"/>
  <c r="AQ73" i="35" s="1"/>
  <c r="J149" i="24"/>
  <c r="BT149" i="24" s="1"/>
  <c r="J149" i="19"/>
  <c r="BT149" i="19" s="1"/>
  <c r="J126" i="35"/>
  <c r="BT126" i="35" s="1"/>
  <c r="E20" i="24"/>
  <c r="AJ20" i="24" s="1"/>
  <c r="D50" i="24"/>
  <c r="AI50" i="24" s="1"/>
  <c r="J120" i="24"/>
  <c r="AO120" i="24" s="1"/>
  <c r="J71" i="24"/>
  <c r="BT71" i="24" s="1"/>
  <c r="H43" i="24"/>
  <c r="AM43" i="24" s="1"/>
  <c r="CH148" i="33"/>
  <c r="J140" i="19"/>
  <c r="BT140" i="19" s="1"/>
  <c r="K48" i="33"/>
  <c r="O122" i="34"/>
  <c r="BY122" i="34" s="1"/>
  <c r="F78" i="34"/>
  <c r="AK78" i="34" s="1"/>
  <c r="O143" i="35"/>
  <c r="BY143" i="35" s="1"/>
  <c r="D49" i="24"/>
  <c r="D18" i="24"/>
  <c r="BN18" i="24" s="1"/>
  <c r="J13" i="24"/>
  <c r="BT13" i="24" s="1"/>
  <c r="J146" i="33"/>
  <c r="AO146" i="33" s="1"/>
  <c r="N138" i="33"/>
  <c r="BX138" i="33" s="1"/>
  <c r="O42" i="19"/>
  <c r="AT42" i="19" s="1"/>
  <c r="K89" i="33"/>
  <c r="BU89" i="33" s="1"/>
  <c r="J155" i="24"/>
  <c r="BT155" i="24" s="1"/>
  <c r="J56" i="35"/>
  <c r="AO56" i="35" s="1"/>
  <c r="I32" i="33"/>
  <c r="BS32" i="33" s="1"/>
  <c r="K85" i="35"/>
  <c r="AP85" i="35" s="1"/>
  <c r="AD131" i="33"/>
  <c r="BI131" i="33" s="1"/>
  <c r="F50" i="35"/>
  <c r="M156" i="33"/>
  <c r="BW156" i="33" s="1"/>
  <c r="E81" i="34"/>
  <c r="AJ81" i="34" s="1"/>
  <c r="M156" i="35"/>
  <c r="AD131" i="35"/>
  <c r="F52" i="34"/>
  <c r="BP52" i="34" s="1"/>
  <c r="F50" i="19"/>
  <c r="AK50" i="19" s="1"/>
  <c r="AB71" i="34"/>
  <c r="CL71" i="34" s="1"/>
  <c r="AD12" i="34"/>
  <c r="BI12" i="34" s="1"/>
  <c r="BQ38" i="33"/>
  <c r="BI12" i="33"/>
  <c r="CL45" i="33"/>
  <c r="E12" i="33"/>
  <c r="AJ12" i="33" s="1"/>
  <c r="G103" i="24"/>
  <c r="AL103" i="24" s="1"/>
  <c r="L73" i="24"/>
  <c r="BV73" i="24" s="1"/>
  <c r="D50" i="35"/>
  <c r="BN50" i="35" s="1"/>
  <c r="J120" i="35"/>
  <c r="BT120" i="35" s="1"/>
  <c r="J71" i="35"/>
  <c r="AO71" i="35" s="1"/>
  <c r="H43" i="35"/>
  <c r="AM43" i="35" s="1"/>
  <c r="BP114" i="19"/>
  <c r="J140" i="34"/>
  <c r="AO140" i="34" s="1"/>
  <c r="O122" i="24"/>
  <c r="AT122" i="24" s="1"/>
  <c r="F78" i="24"/>
  <c r="BP78" i="24" s="1"/>
  <c r="J13" i="34"/>
  <c r="AO13" i="34" s="1"/>
  <c r="N138" i="19"/>
  <c r="BX138" i="19" s="1"/>
  <c r="O42" i="34"/>
  <c r="BY42" i="34" s="1"/>
  <c r="J34" i="33"/>
  <c r="AO34" i="33" s="1"/>
  <c r="J56" i="24"/>
  <c r="BT56" i="24" s="1"/>
  <c r="AC69" i="19"/>
  <c r="CM69" i="19" s="1"/>
  <c r="DF143" i="17"/>
  <c r="M156" i="19"/>
  <c r="AR156" i="19" s="1"/>
  <c r="AD131" i="19"/>
  <c r="BI131" i="19" s="1"/>
  <c r="AB71" i="24"/>
  <c r="BG71" i="24" s="1"/>
  <c r="AD12" i="24"/>
  <c r="BI12" i="24" s="1"/>
  <c r="AC69" i="34"/>
  <c r="N85" i="24"/>
  <c r="BX85" i="24" s="1"/>
  <c r="E43" i="19"/>
  <c r="BO43" i="19" s="1"/>
  <c r="O87" i="24"/>
  <c r="BY87" i="24" s="1"/>
  <c r="J92" i="33"/>
  <c r="BT92" i="33" s="1"/>
  <c r="J155" i="19"/>
  <c r="AO155" i="19" s="1"/>
  <c r="G54" i="33"/>
  <c r="BQ54" i="33" s="1"/>
  <c r="J110" i="35"/>
  <c r="BT110" i="35" s="1"/>
  <c r="O48" i="35"/>
  <c r="BY48" i="35" s="1"/>
  <c r="U144" i="35"/>
  <c r="AZ144" i="35" s="1"/>
  <c r="AC60" i="19"/>
  <c r="CM60" i="19" s="1"/>
  <c r="M134" i="35"/>
  <c r="BW134" i="35" s="1"/>
  <c r="J81" i="34"/>
  <c r="AO81" i="34" s="1"/>
  <c r="O46" i="34"/>
  <c r="BY46" i="34" s="1"/>
  <c r="J16" i="24"/>
  <c r="BT16" i="24" s="1"/>
  <c r="CE61" i="24"/>
  <c r="I96" i="33"/>
  <c r="BS96" i="33" s="1"/>
  <c r="M89" i="35"/>
  <c r="BW89" i="35" s="1"/>
  <c r="I77" i="24"/>
  <c r="AN77" i="24" s="1"/>
  <c r="J154" i="24"/>
  <c r="AO154" i="24" s="1"/>
  <c r="AH12" i="19"/>
  <c r="M134" i="24"/>
  <c r="BW134" i="24" s="1"/>
  <c r="M134" i="19"/>
  <c r="AR134" i="19" s="1"/>
  <c r="H55" i="34"/>
  <c r="BR55" i="34" s="1"/>
  <c r="D53" i="34"/>
  <c r="BN53" i="34" s="1"/>
  <c r="J81" i="35"/>
  <c r="BT81" i="35" s="1"/>
  <c r="L45" i="24"/>
  <c r="BV45" i="24" s="1"/>
  <c r="BU141" i="34"/>
  <c r="O46" i="35"/>
  <c r="AT46" i="35" s="1"/>
  <c r="G69" i="34"/>
  <c r="BQ69" i="34" s="1"/>
  <c r="I96" i="35"/>
  <c r="AN96" i="35" s="1"/>
  <c r="N85" i="33"/>
  <c r="BX85" i="33" s="1"/>
  <c r="I77" i="35"/>
  <c r="BS77" i="35" s="1"/>
  <c r="J154" i="34"/>
  <c r="AO154" i="34" s="1"/>
  <c r="O143" i="24"/>
  <c r="BY143" i="24" s="1"/>
  <c r="O42" i="24"/>
  <c r="BY42" i="24" s="1"/>
  <c r="K89" i="34"/>
  <c r="AP89" i="34" s="1"/>
  <c r="I8" i="35"/>
  <c r="BS8" i="35" s="1"/>
  <c r="U144" i="19"/>
  <c r="CE144" i="19" s="1"/>
  <c r="AC107" i="35"/>
  <c r="AD12" i="35"/>
  <c r="J81" i="19"/>
  <c r="AO81" i="19" s="1"/>
  <c r="G69" i="35"/>
  <c r="AL69" i="35" s="1"/>
  <c r="I96" i="19"/>
  <c r="AN96" i="19" s="1"/>
  <c r="E67" i="33"/>
  <c r="AJ67" i="33" s="1"/>
  <c r="N85" i="35"/>
  <c r="AS85" i="35" s="1"/>
  <c r="J154" i="35"/>
  <c r="AO154" i="35" s="1"/>
  <c r="J49" i="33"/>
  <c r="AO49" i="33" s="1"/>
  <c r="G24" i="33"/>
  <c r="AL24" i="33" s="1"/>
  <c r="G24" i="24"/>
  <c r="AL24" i="24" s="1"/>
  <c r="H13" i="19"/>
  <c r="H13" i="24"/>
  <c r="AM13" i="24" s="1"/>
  <c r="H39" i="34"/>
  <c r="AM39" i="34" s="1"/>
  <c r="H39" i="33"/>
  <c r="AM39" i="33" s="1"/>
  <c r="D39" i="34"/>
  <c r="BN39" i="34" s="1"/>
  <c r="D39" i="35"/>
  <c r="AI39" i="35" s="1"/>
  <c r="E47" i="34"/>
  <c r="BO47" i="34" s="1"/>
  <c r="E47" i="24"/>
  <c r="Y109" i="34"/>
  <c r="Y109" i="24"/>
  <c r="CI109" i="24" s="1"/>
  <c r="Y109" i="35"/>
  <c r="Z108" i="33"/>
  <c r="Z108" i="19"/>
  <c r="CJ108" i="19" s="1"/>
  <c r="Z108" i="24"/>
  <c r="CJ108" i="24" s="1"/>
  <c r="CC85" i="17"/>
  <c r="L116" i="19"/>
  <c r="AQ116" i="19" s="1"/>
  <c r="P140" i="19"/>
  <c r="BZ140" i="19" s="1"/>
  <c r="H39" i="24"/>
  <c r="BR39" i="24" s="1"/>
  <c r="D39" i="33"/>
  <c r="BN39" i="33" s="1"/>
  <c r="Z108" i="35"/>
  <c r="BE108" i="35" s="1"/>
  <c r="M105" i="35"/>
  <c r="BW105" i="35" s="1"/>
  <c r="M105" i="19"/>
  <c r="BW105" i="19" s="1"/>
  <c r="I126" i="19"/>
  <c r="AN126" i="19" s="1"/>
  <c r="I126" i="24"/>
  <c r="AN126" i="24" s="1"/>
  <c r="E44" i="33"/>
  <c r="BO44" i="33" s="1"/>
  <c r="E44" i="34"/>
  <c r="BO44" i="34" s="1"/>
  <c r="Y109" i="33"/>
  <c r="CI109" i="33" s="1"/>
  <c r="E47" i="19"/>
  <c r="AJ47" i="19" s="1"/>
  <c r="K130" i="34"/>
  <c r="BU130" i="34" s="1"/>
  <c r="K130" i="35"/>
  <c r="AP130" i="35" s="1"/>
  <c r="K130" i="24"/>
  <c r="AP130" i="24" s="1"/>
  <c r="Z39" i="19"/>
  <c r="CJ39" i="19" s="1"/>
  <c r="Z39" i="35"/>
  <c r="Z39" i="24"/>
  <c r="BE39" i="24" s="1"/>
  <c r="Z39" i="34"/>
  <c r="I73" i="33"/>
  <c r="AN73" i="33" s="1"/>
  <c r="I73" i="34"/>
  <c r="I73" i="19"/>
  <c r="AN73" i="19" s="1"/>
  <c r="Z90" i="33"/>
  <c r="Z90" i="34"/>
  <c r="CJ90" i="34" s="1"/>
  <c r="Z90" i="19"/>
  <c r="CJ90" i="19" s="1"/>
  <c r="N50" i="33"/>
  <c r="N50" i="34"/>
  <c r="N50" i="35"/>
  <c r="Z129" i="35"/>
  <c r="Z129" i="19"/>
  <c r="BE129" i="19" s="1"/>
  <c r="Z129" i="34"/>
  <c r="BU141" i="24"/>
  <c r="CJ108" i="34"/>
  <c r="BP114" i="35"/>
  <c r="BC148" i="34"/>
  <c r="O64" i="24"/>
  <c r="BY64" i="24" s="1"/>
  <c r="L116" i="33"/>
  <c r="AQ116" i="33" s="1"/>
  <c r="G24" i="34"/>
  <c r="AL24" i="34" s="1"/>
  <c r="D20" i="24"/>
  <c r="BN20" i="24" s="1"/>
  <c r="I126" i="33"/>
  <c r="AN126" i="33" s="1"/>
  <c r="P140" i="24"/>
  <c r="BZ140" i="24" s="1"/>
  <c r="H13" i="33"/>
  <c r="O46" i="19"/>
  <c r="AT46" i="19" s="1"/>
  <c r="BS73" i="35"/>
  <c r="H39" i="35"/>
  <c r="AM39" i="35" s="1"/>
  <c r="M105" i="33"/>
  <c r="BW105" i="33" s="1"/>
  <c r="D39" i="19"/>
  <c r="E44" i="24"/>
  <c r="BO44" i="24" s="1"/>
  <c r="AL35" i="35"/>
  <c r="N50" i="19"/>
  <c r="Z129" i="24"/>
  <c r="CJ129" i="24" s="1"/>
  <c r="M89" i="33"/>
  <c r="AR89" i="33" s="1"/>
  <c r="M89" i="34"/>
  <c r="BW89" i="34" s="1"/>
  <c r="I77" i="33"/>
  <c r="AN77" i="33" s="1"/>
  <c r="I77" i="34"/>
  <c r="AN77" i="34" s="1"/>
  <c r="E43" i="35"/>
  <c r="AJ43" i="35" s="1"/>
  <c r="E43" i="34"/>
  <c r="AJ43" i="34" s="1"/>
  <c r="Z90" i="35"/>
  <c r="K130" i="19"/>
  <c r="BU130" i="19" s="1"/>
  <c r="Z129" i="33"/>
  <c r="BE129" i="33" s="1"/>
  <c r="J153" i="35"/>
  <c r="BT153" i="35" s="1"/>
  <c r="J153" i="34"/>
  <c r="BT153" i="34" s="1"/>
  <c r="J28" i="34"/>
  <c r="AO28" i="34" s="1"/>
  <c r="J28" i="33"/>
  <c r="BT28" i="33" s="1"/>
  <c r="Z39" i="33"/>
  <c r="AC107" i="34"/>
  <c r="R114" i="33"/>
  <c r="R114" i="24"/>
  <c r="AW114" i="24" s="1"/>
  <c r="F31" i="24"/>
  <c r="F31" i="35"/>
  <c r="BP31" i="35" s="1"/>
  <c r="F31" i="34"/>
  <c r="H102" i="35"/>
  <c r="AM102" i="35" s="1"/>
  <c r="H102" i="33"/>
  <c r="BR102" i="33" s="1"/>
  <c r="L116" i="24"/>
  <c r="BV116" i="24" s="1"/>
  <c r="D20" i="19"/>
  <c r="BN20" i="19" s="1"/>
  <c r="H102" i="19"/>
  <c r="AM102" i="19" s="1"/>
  <c r="DF148" i="17"/>
  <c r="AI123" i="19"/>
  <c r="AO19" i="34"/>
  <c r="O64" i="33"/>
  <c r="BY64" i="33" s="1"/>
  <c r="G24" i="19"/>
  <c r="BQ24" i="19" s="1"/>
  <c r="D20" i="34"/>
  <c r="BN20" i="34" s="1"/>
  <c r="I126" i="34"/>
  <c r="AN126" i="34" s="1"/>
  <c r="P140" i="33"/>
  <c r="BZ140" i="33" s="1"/>
  <c r="H13" i="34"/>
  <c r="BR13" i="34" s="1"/>
  <c r="H39" i="19"/>
  <c r="BR39" i="19" s="1"/>
  <c r="H102" i="24"/>
  <c r="AM102" i="24" s="1"/>
  <c r="M105" i="34"/>
  <c r="AR105" i="34" s="1"/>
  <c r="CL45" i="19"/>
  <c r="O87" i="35"/>
  <c r="BY87" i="35" s="1"/>
  <c r="O87" i="33"/>
  <c r="BY87" i="33" s="1"/>
  <c r="G69" i="19"/>
  <c r="AL69" i="19" s="1"/>
  <c r="G69" i="24"/>
  <c r="AL69" i="24" s="1"/>
  <c r="Z90" i="24"/>
  <c r="BE90" i="24" s="1"/>
  <c r="I73" i="24"/>
  <c r="BS73" i="24" s="1"/>
  <c r="P65" i="19"/>
  <c r="P65" i="35"/>
  <c r="BZ65" i="35" s="1"/>
  <c r="P24" i="19"/>
  <c r="AU24" i="19" s="1"/>
  <c r="P24" i="35"/>
  <c r="AU24" i="35" s="1"/>
  <c r="P76" i="19"/>
  <c r="P76" i="34"/>
  <c r="AU76" i="34" s="1"/>
  <c r="P76" i="33"/>
  <c r="AU76" i="33" s="1"/>
  <c r="D18" i="34"/>
  <c r="AI18" i="34" s="1"/>
  <c r="D18" i="35"/>
  <c r="BN18" i="35" s="1"/>
  <c r="D15" i="19"/>
  <c r="BN15" i="19" s="1"/>
  <c r="D15" i="24"/>
  <c r="BN15" i="24" s="1"/>
  <c r="D49" i="35"/>
  <c r="BN49" i="35" s="1"/>
  <c r="D49" i="19"/>
  <c r="G18" i="19"/>
  <c r="BQ18" i="19" s="1"/>
  <c r="I157" i="35"/>
  <c r="I157" i="33"/>
  <c r="I157" i="24"/>
  <c r="I157" i="19"/>
  <c r="BS157" i="19" s="1"/>
  <c r="O48" i="33"/>
  <c r="O48" i="19"/>
  <c r="BY48" i="19" s="1"/>
  <c r="T64" i="35"/>
  <c r="T64" i="19"/>
  <c r="CD64" i="19" s="1"/>
  <c r="T64" i="34"/>
  <c r="U144" i="34"/>
  <c r="AZ144" i="34" s="1"/>
  <c r="U144" i="33"/>
  <c r="R130" i="19"/>
  <c r="AW130" i="19" s="1"/>
  <c r="R130" i="24"/>
  <c r="AW130" i="24" s="1"/>
  <c r="AC107" i="24"/>
  <c r="BH107" i="24" s="1"/>
  <c r="O99" i="34"/>
  <c r="AT99" i="34" s="1"/>
  <c r="AZ107" i="35"/>
  <c r="CE107" i="35"/>
  <c r="AL18" i="33"/>
  <c r="BQ18" i="33"/>
  <c r="AI95" i="19"/>
  <c r="CG6" i="17"/>
  <c r="G6" i="35" s="1"/>
  <c r="CV6" i="17"/>
  <c r="CR6" i="17"/>
  <c r="DB6" i="17"/>
  <c r="CT6" i="17"/>
  <c r="CJ6" i="17"/>
  <c r="CF6" i="17"/>
  <c r="F6" i="19" s="1"/>
  <c r="CS6" i="17"/>
  <c r="G18" i="34"/>
  <c r="R114" i="19"/>
  <c r="R114" i="35"/>
  <c r="AD159" i="35"/>
  <c r="AD159" i="19"/>
  <c r="AD159" i="34"/>
  <c r="AD159" i="33"/>
  <c r="AD159" i="24"/>
  <c r="CC159" i="17"/>
  <c r="CA159" i="17"/>
  <c r="AB159" i="35"/>
  <c r="AB159" i="19"/>
  <c r="AB159" i="34"/>
  <c r="AB159" i="33"/>
  <c r="AB159" i="24"/>
  <c r="U159" i="35"/>
  <c r="U159" i="19"/>
  <c r="U159" i="34"/>
  <c r="U159" i="33"/>
  <c r="U159" i="24"/>
  <c r="L159" i="35"/>
  <c r="L159" i="19"/>
  <c r="L159" i="33"/>
  <c r="L159" i="34"/>
  <c r="L159" i="24"/>
  <c r="D159" i="19"/>
  <c r="D159" i="35"/>
  <c r="D159" i="33"/>
  <c r="D159" i="34"/>
  <c r="D159" i="24"/>
  <c r="CO6" i="17"/>
  <c r="O6" i="33" s="1"/>
  <c r="CK6" i="17"/>
  <c r="K6" i="19" s="1"/>
  <c r="CX6" i="17"/>
  <c r="CI6" i="17"/>
  <c r="I6" i="34" s="1"/>
  <c r="K130" i="33"/>
  <c r="CY6" i="17"/>
  <c r="CU6" i="17"/>
  <c r="E47" i="33"/>
  <c r="DE6" i="17"/>
  <c r="CP6" i="17"/>
  <c r="P6" i="24" s="1"/>
  <c r="CW6" i="17"/>
  <c r="G18" i="24"/>
  <c r="G18" i="35"/>
  <c r="AC35" i="33"/>
  <c r="AC35" i="34"/>
  <c r="V159" i="35"/>
  <c r="V159" i="19"/>
  <c r="V159" i="33"/>
  <c r="V159" i="34"/>
  <c r="V159" i="24"/>
  <c r="R159" i="19"/>
  <c r="R159" i="35"/>
  <c r="R159" i="33"/>
  <c r="R159" i="34"/>
  <c r="R159" i="24"/>
  <c r="T159" i="19"/>
  <c r="T159" i="35"/>
  <c r="T159" i="33"/>
  <c r="T159" i="34"/>
  <c r="T159" i="24"/>
  <c r="J159" i="19"/>
  <c r="J159" i="35"/>
  <c r="J159" i="33"/>
  <c r="J159" i="34"/>
  <c r="J159" i="24"/>
  <c r="F159" i="19"/>
  <c r="F159" i="35"/>
  <c r="F159" i="33"/>
  <c r="F159" i="34"/>
  <c r="F159" i="24"/>
  <c r="AA159" i="19"/>
  <c r="AA159" i="35"/>
  <c r="AA159" i="33"/>
  <c r="AA159" i="34"/>
  <c r="AA159" i="24"/>
  <c r="S159" i="19"/>
  <c r="S159" i="35"/>
  <c r="S159" i="34"/>
  <c r="S159" i="33"/>
  <c r="S159" i="24"/>
  <c r="BN53" i="19"/>
  <c r="DD6" i="17"/>
  <c r="CE6" i="17"/>
  <c r="E6" i="24" s="1"/>
  <c r="Y109" i="19"/>
  <c r="DC6" i="17"/>
  <c r="E47" i="35"/>
  <c r="AJ47" i="35" s="1"/>
  <c r="CL6" i="17"/>
  <c r="L6" i="19" s="1"/>
  <c r="DA6" i="17"/>
  <c r="DF13" i="17"/>
  <c r="CD6" i="17"/>
  <c r="D6" i="19" s="1"/>
  <c r="K159" i="19"/>
  <c r="K159" i="35"/>
  <c r="K159" i="34"/>
  <c r="K159" i="33"/>
  <c r="K159" i="24"/>
  <c r="G159" i="19"/>
  <c r="G159" i="35"/>
  <c r="G159" i="34"/>
  <c r="G159" i="33"/>
  <c r="G159" i="24"/>
  <c r="X159" i="19"/>
  <c r="X159" i="35"/>
  <c r="X159" i="33"/>
  <c r="X159" i="34"/>
  <c r="X159" i="24"/>
  <c r="E159" i="19"/>
  <c r="E159" i="35"/>
  <c r="E159" i="33"/>
  <c r="E159" i="34"/>
  <c r="E159" i="24"/>
  <c r="N159" i="19"/>
  <c r="N159" i="35"/>
  <c r="N159" i="34"/>
  <c r="N159" i="33"/>
  <c r="N159" i="24"/>
  <c r="Y159" i="19"/>
  <c r="Y159" i="35"/>
  <c r="Y159" i="33"/>
  <c r="Y159" i="34"/>
  <c r="Y159" i="24"/>
  <c r="P159" i="19"/>
  <c r="P159" i="35"/>
  <c r="P159" i="33"/>
  <c r="P159" i="34"/>
  <c r="P159" i="24"/>
  <c r="W159" i="35"/>
  <c r="W159" i="19"/>
  <c r="W159" i="34"/>
  <c r="W159" i="33"/>
  <c r="W159" i="24"/>
  <c r="CZ6" i="17"/>
  <c r="CM6" i="17"/>
  <c r="CH6" i="17"/>
  <c r="H6" i="33" s="1"/>
  <c r="O159" i="19"/>
  <c r="O159" i="35"/>
  <c r="O159" i="34"/>
  <c r="O159" i="33"/>
  <c r="O159" i="24"/>
  <c r="Z159" i="19"/>
  <c r="Z159" i="35"/>
  <c r="Z159" i="33"/>
  <c r="Z159" i="34"/>
  <c r="Z159" i="24"/>
  <c r="M159" i="19"/>
  <c r="M159" i="35"/>
  <c r="M159" i="33"/>
  <c r="M159" i="34"/>
  <c r="M159" i="24"/>
  <c r="I159" i="19"/>
  <c r="I159" i="35"/>
  <c r="I159" i="33"/>
  <c r="I159" i="34"/>
  <c r="I159" i="24"/>
  <c r="AC159" i="35"/>
  <c r="AC159" i="19"/>
  <c r="AC159" i="34"/>
  <c r="AC159" i="33"/>
  <c r="AC159" i="24"/>
  <c r="AE159" i="19"/>
  <c r="AE159" i="35"/>
  <c r="AE159" i="33"/>
  <c r="AE159" i="34"/>
  <c r="AE159" i="24"/>
  <c r="H159" i="35"/>
  <c r="H159" i="19"/>
  <c r="H159" i="34"/>
  <c r="H159" i="33"/>
  <c r="H159" i="24"/>
  <c r="AK31" i="33"/>
  <c r="BH107" i="33"/>
  <c r="BQ35" i="33"/>
  <c r="BE107" i="24"/>
  <c r="BX50" i="24"/>
  <c r="AR156" i="24"/>
  <c r="BC148" i="24"/>
  <c r="BI145" i="24"/>
  <c r="CD64" i="24"/>
  <c r="BG45" i="24"/>
  <c r="BP114" i="24"/>
  <c r="CE144" i="24"/>
  <c r="AW130" i="33"/>
  <c r="CL97" i="33"/>
  <c r="AP141" i="33"/>
  <c r="CN145" i="33"/>
  <c r="BQ35" i="34"/>
  <c r="J16" i="35"/>
  <c r="J16" i="33"/>
  <c r="BT16" i="33" s="1"/>
  <c r="BH60" i="24"/>
  <c r="CM60" i="24"/>
  <c r="J147" i="35"/>
  <c r="BT147" i="35" s="1"/>
  <c r="J147" i="33"/>
  <c r="BT147" i="33" s="1"/>
  <c r="J101" i="34"/>
  <c r="AO101" i="34" s="1"/>
  <c r="J101" i="19"/>
  <c r="AO101" i="19" s="1"/>
  <c r="J101" i="35"/>
  <c r="BT101" i="35" s="1"/>
  <c r="J101" i="33"/>
  <c r="AO101" i="33" s="1"/>
  <c r="J18" i="19"/>
  <c r="BT18" i="19" s="1"/>
  <c r="J18" i="24"/>
  <c r="BT18" i="24" s="1"/>
  <c r="J18" i="34"/>
  <c r="BT18" i="34" s="1"/>
  <c r="J134" i="35"/>
  <c r="AO134" i="35" s="1"/>
  <c r="J134" i="24"/>
  <c r="BT134" i="24" s="1"/>
  <c r="J134" i="19"/>
  <c r="AO134" i="19" s="1"/>
  <c r="J134" i="34"/>
  <c r="BT134" i="34" s="1"/>
  <c r="J57" i="19"/>
  <c r="J57" i="33"/>
  <c r="BT57" i="33" s="1"/>
  <c r="J57" i="34"/>
  <c r="AO57" i="34" s="1"/>
  <c r="J51" i="34"/>
  <c r="J51" i="19"/>
  <c r="J51" i="35"/>
  <c r="AO51" i="35" s="1"/>
  <c r="J51" i="24"/>
  <c r="BT51" i="24" s="1"/>
  <c r="J80" i="33"/>
  <c r="J80" i="35"/>
  <c r="BT80" i="35" s="1"/>
  <c r="J137" i="19"/>
  <c r="J137" i="33"/>
  <c r="BT137" i="33" s="1"/>
  <c r="J137" i="34"/>
  <c r="F90" i="34"/>
  <c r="BP90" i="34" s="1"/>
  <c r="F90" i="19"/>
  <c r="F90" i="24"/>
  <c r="AK90" i="24" s="1"/>
  <c r="F66" i="19"/>
  <c r="F66" i="24"/>
  <c r="BP66" i="24" s="1"/>
  <c r="P114" i="35"/>
  <c r="P114" i="24"/>
  <c r="BZ114" i="24" s="1"/>
  <c r="P114" i="19"/>
  <c r="P114" i="34"/>
  <c r="BZ114" i="34" s="1"/>
  <c r="P109" i="35"/>
  <c r="P109" i="33"/>
  <c r="BZ109" i="33" s="1"/>
  <c r="P109" i="24"/>
  <c r="BZ109" i="24" s="1"/>
  <c r="P109" i="34"/>
  <c r="BZ109" i="34" s="1"/>
  <c r="L45" i="34"/>
  <c r="L45" i="35"/>
  <c r="BV45" i="35" s="1"/>
  <c r="L87" i="34"/>
  <c r="BV87" i="34" s="1"/>
  <c r="L87" i="24"/>
  <c r="BV87" i="24" s="1"/>
  <c r="L87" i="19"/>
  <c r="L87" i="35"/>
  <c r="AQ87" i="35" s="1"/>
  <c r="H30" i="35"/>
  <c r="BR30" i="35" s="1"/>
  <c r="H30" i="34"/>
  <c r="AM30" i="34" s="1"/>
  <c r="H30" i="33"/>
  <c r="H89" i="34"/>
  <c r="BR89" i="34" s="1"/>
  <c r="H89" i="19"/>
  <c r="H89" i="24"/>
  <c r="BR89" i="24" s="1"/>
  <c r="H55" i="19"/>
  <c r="H55" i="24"/>
  <c r="BR55" i="24" s="1"/>
  <c r="H100" i="35"/>
  <c r="BR100" i="35" s="1"/>
  <c r="H100" i="24"/>
  <c r="AM100" i="24" s="1"/>
  <c r="H100" i="19"/>
  <c r="H100" i="33"/>
  <c r="AM100" i="33" s="1"/>
  <c r="D46" i="34"/>
  <c r="AI46" i="34" s="1"/>
  <c r="D46" i="33"/>
  <c r="BN46" i="33" s="1"/>
  <c r="D127" i="35"/>
  <c r="AI127" i="35" s="1"/>
  <c r="D127" i="34"/>
  <c r="AI127" i="34" s="1"/>
  <c r="D53" i="33"/>
  <c r="AI53" i="33" s="1"/>
  <c r="D53" i="35"/>
  <c r="BN53" i="35" s="1"/>
  <c r="C148" i="34"/>
  <c r="AH148" i="34" s="1"/>
  <c r="C148" i="19"/>
  <c r="AH148" i="19" s="1"/>
  <c r="C148" i="24"/>
  <c r="V133" i="33"/>
  <c r="V133" i="35"/>
  <c r="V133" i="34"/>
  <c r="V133" i="19"/>
  <c r="G21" i="33"/>
  <c r="G21" i="24"/>
  <c r="G21" i="19"/>
  <c r="BQ21" i="19" s="1"/>
  <c r="G21" i="34"/>
  <c r="C143" i="19"/>
  <c r="BM143" i="19" s="1"/>
  <c r="C143" i="24"/>
  <c r="AH143" i="24" s="1"/>
  <c r="C143" i="34"/>
  <c r="AH143" i="34" s="1"/>
  <c r="X109" i="33"/>
  <c r="X109" i="19"/>
  <c r="BC109" i="19" s="1"/>
  <c r="X109" i="24"/>
  <c r="X109" i="34"/>
  <c r="X109" i="35"/>
  <c r="T133" i="33"/>
  <c r="T133" i="34"/>
  <c r="T133" i="19"/>
  <c r="AY133" i="19" s="1"/>
  <c r="T133" i="35"/>
  <c r="X48" i="33"/>
  <c r="X48" i="34"/>
  <c r="X48" i="24"/>
  <c r="O64" i="19"/>
  <c r="N81" i="19"/>
  <c r="BX81" i="19" s="1"/>
  <c r="F155" i="35"/>
  <c r="BP155" i="35" s="1"/>
  <c r="G24" i="35"/>
  <c r="H55" i="35"/>
  <c r="AM55" i="35" s="1"/>
  <c r="J145" i="34"/>
  <c r="AO145" i="34" s="1"/>
  <c r="F66" i="34"/>
  <c r="BP66" i="34" s="1"/>
  <c r="D53" i="24"/>
  <c r="BN53" i="24" s="1"/>
  <c r="L45" i="19"/>
  <c r="AQ45" i="19" s="1"/>
  <c r="J147" i="34"/>
  <c r="AO147" i="34" s="1"/>
  <c r="C143" i="33"/>
  <c r="BM143" i="33" s="1"/>
  <c r="F90" i="35"/>
  <c r="H89" i="35"/>
  <c r="AM89" i="35" s="1"/>
  <c r="J16" i="34"/>
  <c r="BT16" i="34" s="1"/>
  <c r="J80" i="19"/>
  <c r="C148" i="35"/>
  <c r="BM148" i="35" s="1"/>
  <c r="J101" i="24"/>
  <c r="BT101" i="24" s="1"/>
  <c r="P109" i="19"/>
  <c r="H100" i="34"/>
  <c r="G148" i="34"/>
  <c r="AL148" i="34" s="1"/>
  <c r="G148" i="33"/>
  <c r="AL148" i="33" s="1"/>
  <c r="G148" i="24"/>
  <c r="BQ148" i="24" s="1"/>
  <c r="G148" i="19"/>
  <c r="T133" i="24"/>
  <c r="V133" i="24"/>
  <c r="BY99" i="19"/>
  <c r="N81" i="34"/>
  <c r="AS81" i="34" s="1"/>
  <c r="F155" i="24"/>
  <c r="AK155" i="24" s="1"/>
  <c r="J145" i="19"/>
  <c r="AO145" i="19" s="1"/>
  <c r="J18" i="35"/>
  <c r="AO18" i="35" s="1"/>
  <c r="J80" i="24"/>
  <c r="AO80" i="24" s="1"/>
  <c r="J51" i="33"/>
  <c r="J134" i="33"/>
  <c r="AO134" i="33" s="1"/>
  <c r="BP114" i="34"/>
  <c r="AK114" i="34"/>
  <c r="CN145" i="35"/>
  <c r="BI145" i="35"/>
  <c r="O129" i="19"/>
  <c r="AT129" i="19" s="1"/>
  <c r="O129" i="24"/>
  <c r="AT129" i="24" s="1"/>
  <c r="O129" i="35"/>
  <c r="BY129" i="35" s="1"/>
  <c r="O129" i="34"/>
  <c r="AT129" i="34" s="1"/>
  <c r="BQ35" i="24"/>
  <c r="AL35" i="24"/>
  <c r="G21" i="35"/>
  <c r="X48" i="35"/>
  <c r="M132" i="33"/>
  <c r="BW132" i="33" s="1"/>
  <c r="M132" i="35"/>
  <c r="BW132" i="35" s="1"/>
  <c r="M33" i="34"/>
  <c r="M33" i="33"/>
  <c r="BW33" i="33" s="1"/>
  <c r="M33" i="24"/>
  <c r="AR33" i="24" s="1"/>
  <c r="M33" i="19"/>
  <c r="M22" i="19"/>
  <c r="M22" i="24"/>
  <c r="BW22" i="24" s="1"/>
  <c r="M22" i="35"/>
  <c r="BW22" i="35" s="1"/>
  <c r="M22" i="34"/>
  <c r="BW22" i="34" s="1"/>
  <c r="I86" i="34"/>
  <c r="AN86" i="34" s="1"/>
  <c r="I86" i="33"/>
  <c r="BS86" i="33" s="1"/>
  <c r="I86" i="24"/>
  <c r="AN86" i="24" s="1"/>
  <c r="I86" i="19"/>
  <c r="I59" i="19"/>
  <c r="I59" i="24"/>
  <c r="AN59" i="24" s="1"/>
  <c r="I59" i="34"/>
  <c r="AN59" i="34" s="1"/>
  <c r="E20" i="33"/>
  <c r="AJ20" i="33" s="1"/>
  <c r="E20" i="35"/>
  <c r="E80" i="34"/>
  <c r="BO80" i="34" s="1"/>
  <c r="E80" i="19"/>
  <c r="AJ80" i="19" s="1"/>
  <c r="E80" i="24"/>
  <c r="BO80" i="24" s="1"/>
  <c r="E40" i="34"/>
  <c r="AJ40" i="34" s="1"/>
  <c r="E40" i="19"/>
  <c r="E40" i="24"/>
  <c r="AJ40" i="24" s="1"/>
  <c r="BP52" i="33"/>
  <c r="AK52" i="33"/>
  <c r="K12" i="33"/>
  <c r="BU12" i="33" s="1"/>
  <c r="K12" i="19"/>
  <c r="K12" i="35"/>
  <c r="AP12" i="35" s="1"/>
  <c r="G47" i="34"/>
  <c r="AL47" i="34" s="1"/>
  <c r="G47" i="35"/>
  <c r="BQ47" i="35" s="1"/>
  <c r="G47" i="33"/>
  <c r="BQ47" i="33" s="1"/>
  <c r="G80" i="34"/>
  <c r="BQ80" i="34" s="1"/>
  <c r="G80" i="24"/>
  <c r="AL80" i="24" s="1"/>
  <c r="G80" i="19"/>
  <c r="AL80" i="19" s="1"/>
  <c r="G86" i="34"/>
  <c r="G86" i="19"/>
  <c r="AL86" i="19" s="1"/>
  <c r="G86" i="35"/>
  <c r="BQ86" i="35" s="1"/>
  <c r="AL35" i="19"/>
  <c r="BQ35" i="19"/>
  <c r="L97" i="19"/>
  <c r="L97" i="24"/>
  <c r="AQ97" i="24" s="1"/>
  <c r="L97" i="35"/>
  <c r="BV97" i="35" s="1"/>
  <c r="L142" i="35"/>
  <c r="AQ142" i="35" s="1"/>
  <c r="L142" i="34"/>
  <c r="BV142" i="34" s="1"/>
  <c r="H103" i="34"/>
  <c r="AM103" i="34" s="1"/>
  <c r="H103" i="19"/>
  <c r="AM103" i="19" s="1"/>
  <c r="H103" i="24"/>
  <c r="AM103" i="24" s="1"/>
  <c r="D100" i="33"/>
  <c r="BN100" i="33" s="1"/>
  <c r="D100" i="19"/>
  <c r="D100" i="24"/>
  <c r="AI100" i="24" s="1"/>
  <c r="D10" i="19"/>
  <c r="AI10" i="19" s="1"/>
  <c r="D10" i="24"/>
  <c r="BN10" i="24" s="1"/>
  <c r="D10" i="35"/>
  <c r="D123" i="35"/>
  <c r="AI123" i="35" s="1"/>
  <c r="D123" i="34"/>
  <c r="AI123" i="34" s="1"/>
  <c r="D36" i="33"/>
  <c r="BN36" i="33" s="1"/>
  <c r="D36" i="19"/>
  <c r="D36" i="24"/>
  <c r="BN36" i="24" s="1"/>
  <c r="D153" i="34"/>
  <c r="BN153" i="34" s="1"/>
  <c r="D153" i="33"/>
  <c r="BN153" i="33" s="1"/>
  <c r="D103" i="35"/>
  <c r="AI103" i="35" s="1"/>
  <c r="D103" i="33"/>
  <c r="AI103" i="33" s="1"/>
  <c r="G38" i="24"/>
  <c r="G38" i="35"/>
  <c r="G38" i="19"/>
  <c r="BQ38" i="19" s="1"/>
  <c r="Z107" i="34"/>
  <c r="Z107" i="33"/>
  <c r="Z107" i="19"/>
  <c r="CJ107" i="19" s="1"/>
  <c r="Z107" i="35"/>
  <c r="U69" i="33"/>
  <c r="U69" i="24"/>
  <c r="U69" i="19"/>
  <c r="AZ69" i="19" s="1"/>
  <c r="M70" i="19"/>
  <c r="AR70" i="19" s="1"/>
  <c r="M70" i="24"/>
  <c r="AC63" i="33"/>
  <c r="AC63" i="34"/>
  <c r="AC63" i="19"/>
  <c r="C48" i="33"/>
  <c r="AH48" i="33" s="1"/>
  <c r="C48" i="19"/>
  <c r="BM48" i="19" s="1"/>
  <c r="C48" i="24"/>
  <c r="BM48" i="24" s="1"/>
  <c r="U107" i="33"/>
  <c r="U107" i="24"/>
  <c r="U107" i="34"/>
  <c r="U107" i="19"/>
  <c r="J60" i="33"/>
  <c r="BT60" i="33" s="1"/>
  <c r="J60" i="24"/>
  <c r="AO60" i="24" s="1"/>
  <c r="J60" i="19"/>
  <c r="I37" i="19"/>
  <c r="I37" i="35"/>
  <c r="BS37" i="35" s="1"/>
  <c r="I25" i="33"/>
  <c r="BS25" i="33" s="1"/>
  <c r="I25" i="19"/>
  <c r="AN25" i="19" s="1"/>
  <c r="I25" i="35"/>
  <c r="AN25" i="35" s="1"/>
  <c r="I9" i="34"/>
  <c r="BS9" i="34" s="1"/>
  <c r="I9" i="33"/>
  <c r="BS9" i="33" s="1"/>
  <c r="I9" i="24"/>
  <c r="BS9" i="24" s="1"/>
  <c r="N154" i="33"/>
  <c r="N154" i="19"/>
  <c r="AS154" i="19" s="1"/>
  <c r="N154" i="24"/>
  <c r="AS154" i="24" s="1"/>
  <c r="J110" i="34"/>
  <c r="BT110" i="34" s="1"/>
  <c r="J110" i="19"/>
  <c r="BT110" i="19" s="1"/>
  <c r="J110" i="24"/>
  <c r="BT110" i="24" s="1"/>
  <c r="J26" i="33"/>
  <c r="AO26" i="33" s="1"/>
  <c r="J26" i="19"/>
  <c r="AO26" i="19" s="1"/>
  <c r="J26" i="24"/>
  <c r="AO26" i="24" s="1"/>
  <c r="J155" i="35"/>
  <c r="BT155" i="35" s="1"/>
  <c r="J155" i="34"/>
  <c r="AO155" i="34" s="1"/>
  <c r="J34" i="19"/>
  <c r="J34" i="24"/>
  <c r="BT34" i="24" s="1"/>
  <c r="J34" i="35"/>
  <c r="BT34" i="35" s="1"/>
  <c r="J49" i="19"/>
  <c r="AO49" i="19" s="1"/>
  <c r="J49" i="24"/>
  <c r="AO49" i="24" s="1"/>
  <c r="J49" i="35"/>
  <c r="J92" i="19"/>
  <c r="J92" i="24"/>
  <c r="AO92" i="24" s="1"/>
  <c r="J92" i="35"/>
  <c r="BT92" i="35" s="1"/>
  <c r="V145" i="33"/>
  <c r="V145" i="19"/>
  <c r="AB97" i="35"/>
  <c r="AB97" i="24"/>
  <c r="AB97" i="19"/>
  <c r="R130" i="34"/>
  <c r="R130" i="35"/>
  <c r="AC60" i="34"/>
  <c r="AC60" i="33"/>
  <c r="AR89" i="19"/>
  <c r="BW89" i="19"/>
  <c r="BO20" i="19"/>
  <c r="AJ20" i="19"/>
  <c r="BS77" i="19"/>
  <c r="AN77" i="19"/>
  <c r="AC41" i="34"/>
  <c r="AC41" i="19"/>
  <c r="AC41" i="24"/>
  <c r="AC41" i="35"/>
  <c r="AC41" i="33"/>
  <c r="AC51" i="34"/>
  <c r="AC51" i="33"/>
  <c r="AC51" i="19"/>
  <c r="AC51" i="35"/>
  <c r="AC51" i="24"/>
  <c r="F94" i="19"/>
  <c r="F94" i="24"/>
  <c r="F94" i="35"/>
  <c r="F94" i="34"/>
  <c r="F94" i="33"/>
  <c r="K63" i="33"/>
  <c r="K63" i="19"/>
  <c r="K63" i="24"/>
  <c r="K63" i="35"/>
  <c r="K63" i="34"/>
  <c r="J8" i="19"/>
  <c r="J8" i="24"/>
  <c r="J8" i="35"/>
  <c r="J8" i="34"/>
  <c r="J8" i="33"/>
  <c r="X37" i="33"/>
  <c r="X37" i="24"/>
  <c r="X37" i="35"/>
  <c r="X37" i="19"/>
  <c r="X37" i="34"/>
  <c r="R42" i="34"/>
  <c r="R42" i="19"/>
  <c r="R42" i="24"/>
  <c r="R42" i="33"/>
  <c r="R42" i="35"/>
  <c r="O45" i="19"/>
  <c r="O45" i="24"/>
  <c r="O45" i="35"/>
  <c r="O45" i="34"/>
  <c r="O45" i="33"/>
  <c r="O40" i="33"/>
  <c r="O40" i="19"/>
  <c r="O40" i="24"/>
  <c r="O40" i="35"/>
  <c r="O40" i="34"/>
  <c r="O144" i="35"/>
  <c r="O144" i="34"/>
  <c r="O144" i="33"/>
  <c r="O144" i="24"/>
  <c r="O144" i="19"/>
  <c r="O156" i="35"/>
  <c r="O156" i="34"/>
  <c r="O156" i="19"/>
  <c r="O156" i="33"/>
  <c r="O156" i="24"/>
  <c r="AD56" i="19"/>
  <c r="AD56" i="24"/>
  <c r="AD56" i="35"/>
  <c r="AD56" i="34"/>
  <c r="AD56" i="33"/>
  <c r="AD119" i="35"/>
  <c r="AD119" i="34"/>
  <c r="AD119" i="33"/>
  <c r="AD119" i="24"/>
  <c r="AD119" i="19"/>
  <c r="AD141" i="19"/>
  <c r="AD141" i="24"/>
  <c r="AD141" i="33"/>
  <c r="AD141" i="35"/>
  <c r="AD141" i="34"/>
  <c r="AD30" i="19"/>
  <c r="AD30" i="24"/>
  <c r="AD30" i="35"/>
  <c r="AD30" i="34"/>
  <c r="AD30" i="33"/>
  <c r="AD150" i="34"/>
  <c r="AD150" i="19"/>
  <c r="AD150" i="24"/>
  <c r="AD150" i="33"/>
  <c r="AD150" i="35"/>
  <c r="O103" i="19"/>
  <c r="O103" i="24"/>
  <c r="O103" i="35"/>
  <c r="O103" i="34"/>
  <c r="O103" i="33"/>
  <c r="O16" i="33"/>
  <c r="O16" i="19"/>
  <c r="O16" i="24"/>
  <c r="O16" i="35"/>
  <c r="O16" i="34"/>
  <c r="AD124" i="33"/>
  <c r="AD124" i="19"/>
  <c r="AD124" i="24"/>
  <c r="AD124" i="35"/>
  <c r="AD124" i="34"/>
  <c r="AD86" i="35"/>
  <c r="AD86" i="34"/>
  <c r="AD86" i="33"/>
  <c r="AD86" i="24"/>
  <c r="AD86" i="19"/>
  <c r="O28" i="33"/>
  <c r="O28" i="19"/>
  <c r="O28" i="24"/>
  <c r="O28" i="35"/>
  <c r="O28" i="34"/>
  <c r="O71" i="34"/>
  <c r="O71" i="33"/>
  <c r="O71" i="19"/>
  <c r="O71" i="24"/>
  <c r="O71" i="35"/>
  <c r="AD125" i="35"/>
  <c r="AD125" i="34"/>
  <c r="AD125" i="24"/>
  <c r="AD125" i="33"/>
  <c r="AD125" i="19"/>
  <c r="AD80" i="33"/>
  <c r="AD80" i="19"/>
  <c r="AD80" i="34"/>
  <c r="AD80" i="35"/>
  <c r="AD80" i="24"/>
  <c r="O146" i="35"/>
  <c r="O146" i="34"/>
  <c r="O146" i="33"/>
  <c r="O146" i="19"/>
  <c r="O146" i="24"/>
  <c r="AD46" i="34"/>
  <c r="AD46" i="33"/>
  <c r="AD46" i="24"/>
  <c r="AD46" i="19"/>
  <c r="AD46" i="35"/>
  <c r="O135" i="34"/>
  <c r="O135" i="33"/>
  <c r="O135" i="19"/>
  <c r="O135" i="35"/>
  <c r="O135" i="24"/>
  <c r="AD126" i="19"/>
  <c r="AD126" i="24"/>
  <c r="AD126" i="35"/>
  <c r="AD126" i="34"/>
  <c r="AD126" i="33"/>
  <c r="AD83" i="34"/>
  <c r="AD83" i="33"/>
  <c r="AD83" i="19"/>
  <c r="AD83" i="35"/>
  <c r="AD83" i="24"/>
  <c r="O110" i="34"/>
  <c r="O110" i="33"/>
  <c r="O110" i="19"/>
  <c r="O110" i="35"/>
  <c r="O110" i="24"/>
  <c r="AD31" i="35"/>
  <c r="AD31" i="33"/>
  <c r="AD31" i="34"/>
  <c r="AD31" i="19"/>
  <c r="AD31" i="24"/>
  <c r="AD14" i="33"/>
  <c r="AD14" i="24"/>
  <c r="AD14" i="35"/>
  <c r="AD14" i="19"/>
  <c r="AD14" i="34"/>
  <c r="AD105" i="19"/>
  <c r="AD105" i="24"/>
  <c r="AD105" i="35"/>
  <c r="AD105" i="33"/>
  <c r="AD105" i="34"/>
  <c r="AD149" i="19"/>
  <c r="AD149" i="24"/>
  <c r="AD149" i="35"/>
  <c r="AD149" i="34"/>
  <c r="AD149" i="33"/>
  <c r="AD76" i="34"/>
  <c r="AD76" i="33"/>
  <c r="AD76" i="24"/>
  <c r="AD76" i="19"/>
  <c r="AD76" i="35"/>
  <c r="O38" i="35"/>
  <c r="O38" i="34"/>
  <c r="O38" i="33"/>
  <c r="O38" i="24"/>
  <c r="O38" i="19"/>
  <c r="AD94" i="35"/>
  <c r="AD94" i="34"/>
  <c r="AD94" i="33"/>
  <c r="AD94" i="24"/>
  <c r="AD94" i="19"/>
  <c r="AD47" i="35"/>
  <c r="AD47" i="34"/>
  <c r="AD47" i="33"/>
  <c r="AD47" i="24"/>
  <c r="AD47" i="19"/>
  <c r="AD89" i="33"/>
  <c r="AD89" i="19"/>
  <c r="AD89" i="24"/>
  <c r="AD89" i="35"/>
  <c r="AD89" i="34"/>
  <c r="AD19" i="33"/>
  <c r="AD19" i="19"/>
  <c r="AD19" i="24"/>
  <c r="AD19" i="35"/>
  <c r="AD19" i="34"/>
  <c r="O57" i="35"/>
  <c r="O57" i="34"/>
  <c r="O57" i="19"/>
  <c r="O57" i="33"/>
  <c r="O57" i="24"/>
  <c r="O31" i="35"/>
  <c r="O31" i="34"/>
  <c r="O31" i="33"/>
  <c r="O31" i="19"/>
  <c r="O31" i="24"/>
  <c r="AD116" i="35"/>
  <c r="AD116" i="34"/>
  <c r="AD116" i="24"/>
  <c r="AD116" i="33"/>
  <c r="AD116" i="19"/>
  <c r="O108" i="35"/>
  <c r="O108" i="34"/>
  <c r="O108" i="33"/>
  <c r="O108" i="19"/>
  <c r="O108" i="24"/>
  <c r="AD142" i="34"/>
  <c r="AD142" i="33"/>
  <c r="AD142" i="19"/>
  <c r="AD142" i="24"/>
  <c r="AD142" i="35"/>
  <c r="AD99" i="35"/>
  <c r="AD99" i="24"/>
  <c r="AD99" i="34"/>
  <c r="AD99" i="19"/>
  <c r="AD99" i="33"/>
  <c r="O145" i="33"/>
  <c r="O145" i="19"/>
  <c r="O145" i="24"/>
  <c r="O145" i="35"/>
  <c r="O145" i="34"/>
  <c r="O100" i="35"/>
  <c r="O100" i="34"/>
  <c r="O100" i="19"/>
  <c r="O100" i="33"/>
  <c r="O100" i="24"/>
  <c r="AD156" i="35"/>
  <c r="AD156" i="34"/>
  <c r="AD156" i="33"/>
  <c r="AD156" i="19"/>
  <c r="AD156" i="24"/>
  <c r="AD48" i="35"/>
  <c r="AD48" i="34"/>
  <c r="AD48" i="33"/>
  <c r="AD48" i="24"/>
  <c r="AD48" i="19"/>
  <c r="AD96" i="33"/>
  <c r="AD96" i="19"/>
  <c r="AD96" i="24"/>
  <c r="AD96" i="35"/>
  <c r="AD96" i="34"/>
  <c r="O56" i="33"/>
  <c r="O56" i="19"/>
  <c r="O56" i="24"/>
  <c r="O56" i="35"/>
  <c r="O56" i="34"/>
  <c r="AD20" i="35"/>
  <c r="AD20" i="34"/>
  <c r="AD20" i="19"/>
  <c r="AD20" i="33"/>
  <c r="AD20" i="24"/>
  <c r="AD59" i="33"/>
  <c r="AD59" i="19"/>
  <c r="AD59" i="24"/>
  <c r="AD59" i="35"/>
  <c r="AD59" i="34"/>
  <c r="O132" i="35"/>
  <c r="O132" i="34"/>
  <c r="O132" i="33"/>
  <c r="O132" i="24"/>
  <c r="O132" i="19"/>
  <c r="O130" i="35"/>
  <c r="O130" i="34"/>
  <c r="O130" i="19"/>
  <c r="O130" i="33"/>
  <c r="O130" i="24"/>
  <c r="O41" i="19"/>
  <c r="O41" i="24"/>
  <c r="O41" i="35"/>
  <c r="O41" i="34"/>
  <c r="O41" i="33"/>
  <c r="AD27" i="19"/>
  <c r="AD27" i="24"/>
  <c r="AD27" i="35"/>
  <c r="AD27" i="34"/>
  <c r="AD27" i="33"/>
  <c r="AD17" i="34"/>
  <c r="AD17" i="33"/>
  <c r="AD17" i="19"/>
  <c r="AD17" i="35"/>
  <c r="AD17" i="24"/>
  <c r="O33" i="33"/>
  <c r="O33" i="19"/>
  <c r="O33" i="24"/>
  <c r="O33" i="35"/>
  <c r="O33" i="34"/>
  <c r="AD118" i="35"/>
  <c r="AD118" i="34"/>
  <c r="AD118" i="19"/>
  <c r="AD118" i="33"/>
  <c r="AD118" i="24"/>
  <c r="O90" i="19"/>
  <c r="O90" i="24"/>
  <c r="O90" i="35"/>
  <c r="O90" i="34"/>
  <c r="O90" i="33"/>
  <c r="O19" i="19"/>
  <c r="O19" i="24"/>
  <c r="O19" i="35"/>
  <c r="O19" i="34"/>
  <c r="O19" i="33"/>
  <c r="O20" i="34"/>
  <c r="O20" i="33"/>
  <c r="O20" i="19"/>
  <c r="O20" i="35"/>
  <c r="O20" i="24"/>
  <c r="O23" i="34"/>
  <c r="O23" i="33"/>
  <c r="O23" i="24"/>
  <c r="O23" i="19"/>
  <c r="O23" i="35"/>
  <c r="AD79" i="19"/>
  <c r="AD79" i="24"/>
  <c r="AD79" i="35"/>
  <c r="AD79" i="34"/>
  <c r="AD79" i="33"/>
  <c r="O82" i="33"/>
  <c r="O82" i="19"/>
  <c r="O82" i="24"/>
  <c r="O82" i="35"/>
  <c r="O82" i="34"/>
  <c r="O92" i="19"/>
  <c r="O92" i="24"/>
  <c r="O92" i="35"/>
  <c r="O92" i="34"/>
  <c r="O92" i="33"/>
  <c r="AD68" i="35"/>
  <c r="AD68" i="34"/>
  <c r="AD68" i="33"/>
  <c r="AD68" i="24"/>
  <c r="AD68" i="19"/>
  <c r="AD11" i="19"/>
  <c r="AD11" i="24"/>
  <c r="AD11" i="35"/>
  <c r="AD11" i="34"/>
  <c r="AD11" i="33"/>
  <c r="O119" i="19"/>
  <c r="O119" i="24"/>
  <c r="O119" i="35"/>
  <c r="O119" i="34"/>
  <c r="O119" i="33"/>
  <c r="AD132" i="33"/>
  <c r="AD132" i="19"/>
  <c r="AD132" i="24"/>
  <c r="AD132" i="35"/>
  <c r="AD132" i="34"/>
  <c r="AD60" i="19"/>
  <c r="AD60" i="24"/>
  <c r="AD60" i="35"/>
  <c r="AD60" i="34"/>
  <c r="AD60" i="33"/>
  <c r="O101" i="33"/>
  <c r="O101" i="19"/>
  <c r="O101" i="24"/>
  <c r="O101" i="35"/>
  <c r="O101" i="34"/>
  <c r="O7" i="19"/>
  <c r="O7" i="24"/>
  <c r="O7" i="35"/>
  <c r="O7" i="34"/>
  <c r="O7" i="33"/>
  <c r="O27" i="34"/>
  <c r="O27" i="33"/>
  <c r="O27" i="19"/>
  <c r="O27" i="35"/>
  <c r="O27" i="24"/>
  <c r="O120" i="19"/>
  <c r="O120" i="24"/>
  <c r="O120" i="35"/>
  <c r="O120" i="34"/>
  <c r="O120" i="33"/>
  <c r="O25" i="19"/>
  <c r="O25" i="24"/>
  <c r="O25" i="35"/>
  <c r="O25" i="34"/>
  <c r="O25" i="33"/>
  <c r="Z155" i="33"/>
  <c r="Z155" i="19"/>
  <c r="Z155" i="24"/>
  <c r="Z155" i="35"/>
  <c r="Z155" i="34"/>
  <c r="K14" i="19"/>
  <c r="K14" i="24"/>
  <c r="K14" i="35"/>
  <c r="K14" i="34"/>
  <c r="K14" i="33"/>
  <c r="K46" i="35"/>
  <c r="K46" i="34"/>
  <c r="K46" i="19"/>
  <c r="K46" i="33"/>
  <c r="K46" i="24"/>
  <c r="K93" i="35"/>
  <c r="K93" i="34"/>
  <c r="K93" i="33"/>
  <c r="K93" i="24"/>
  <c r="K93" i="19"/>
  <c r="Z133" i="34"/>
  <c r="Z133" i="33"/>
  <c r="Z133" i="19"/>
  <c r="Z133" i="24"/>
  <c r="Z133" i="35"/>
  <c r="Z70" i="19"/>
  <c r="Z70" i="24"/>
  <c r="Z70" i="35"/>
  <c r="Z70" i="34"/>
  <c r="Z70" i="33"/>
  <c r="K45" i="35"/>
  <c r="K45" i="34"/>
  <c r="K45" i="33"/>
  <c r="K45" i="24"/>
  <c r="K45" i="19"/>
  <c r="K101" i="19"/>
  <c r="K101" i="24"/>
  <c r="K101" i="35"/>
  <c r="K101" i="34"/>
  <c r="K101" i="33"/>
  <c r="Z17" i="19"/>
  <c r="Z17" i="24"/>
  <c r="Z17" i="35"/>
  <c r="Z17" i="34"/>
  <c r="Z17" i="33"/>
  <c r="Z7" i="33"/>
  <c r="Z7" i="19"/>
  <c r="Z7" i="24"/>
  <c r="Z7" i="35"/>
  <c r="Z7" i="34"/>
  <c r="Z144" i="19"/>
  <c r="Z144" i="24"/>
  <c r="Z144" i="35"/>
  <c r="Z144" i="34"/>
  <c r="Z144" i="33"/>
  <c r="K76" i="35"/>
  <c r="K76" i="34"/>
  <c r="K76" i="19"/>
  <c r="K76" i="33"/>
  <c r="K76" i="24"/>
  <c r="Z83" i="33"/>
  <c r="Z83" i="19"/>
  <c r="Z83" i="24"/>
  <c r="Z83" i="35"/>
  <c r="Z83" i="34"/>
  <c r="Z9" i="34"/>
  <c r="Z9" i="33"/>
  <c r="Z9" i="24"/>
  <c r="Z9" i="19"/>
  <c r="Z9" i="35"/>
  <c r="K19" i="35"/>
  <c r="K19" i="34"/>
  <c r="K19" i="19"/>
  <c r="K19" i="33"/>
  <c r="K19" i="24"/>
  <c r="K116" i="33"/>
  <c r="K116" i="19"/>
  <c r="K116" i="24"/>
  <c r="K116" i="35"/>
  <c r="K116" i="34"/>
  <c r="Z62" i="19"/>
  <c r="Z62" i="24"/>
  <c r="Z62" i="34"/>
  <c r="Z62" i="35"/>
  <c r="Z62" i="33"/>
  <c r="Z67" i="35"/>
  <c r="Z67" i="19"/>
  <c r="Z67" i="33"/>
  <c r="Z67" i="34"/>
  <c r="Z67" i="24"/>
  <c r="K111" i="34"/>
  <c r="K111" i="33"/>
  <c r="K111" i="24"/>
  <c r="K111" i="19"/>
  <c r="K111" i="35"/>
  <c r="Z69" i="19"/>
  <c r="Z69" i="24"/>
  <c r="Z69" i="35"/>
  <c r="Z69" i="34"/>
  <c r="Z69" i="33"/>
  <c r="Z115" i="35"/>
  <c r="Z115" i="34"/>
  <c r="Z115" i="33"/>
  <c r="Z115" i="24"/>
  <c r="Z115" i="19"/>
  <c r="Z105" i="34"/>
  <c r="Z105" i="33"/>
  <c r="Z105" i="24"/>
  <c r="Z105" i="19"/>
  <c r="Z105" i="35"/>
  <c r="K99" i="19"/>
  <c r="K99" i="24"/>
  <c r="K99" i="35"/>
  <c r="K99" i="34"/>
  <c r="K99" i="33"/>
  <c r="Z76" i="19"/>
  <c r="Z76" i="24"/>
  <c r="Z76" i="35"/>
  <c r="Z76" i="33"/>
  <c r="Z76" i="34"/>
  <c r="Z136" i="35"/>
  <c r="Z136" i="33"/>
  <c r="Z136" i="19"/>
  <c r="Z136" i="24"/>
  <c r="Z136" i="34"/>
  <c r="K59" i="33"/>
  <c r="K59" i="19"/>
  <c r="K59" i="24"/>
  <c r="K59" i="35"/>
  <c r="K59" i="34"/>
  <c r="K133" i="35"/>
  <c r="K133" i="34"/>
  <c r="K133" i="19"/>
  <c r="K133" i="33"/>
  <c r="K133" i="24"/>
  <c r="Z19" i="34"/>
  <c r="Z19" i="33"/>
  <c r="Z19" i="19"/>
  <c r="Z19" i="24"/>
  <c r="Z19" i="35"/>
  <c r="Z113" i="19"/>
  <c r="Z113" i="24"/>
  <c r="Z113" i="35"/>
  <c r="Z113" i="34"/>
  <c r="Z113" i="33"/>
  <c r="Z116" i="33"/>
  <c r="Z116" i="19"/>
  <c r="Z116" i="24"/>
  <c r="Z116" i="35"/>
  <c r="Z116" i="34"/>
  <c r="Z87" i="35"/>
  <c r="Z87" i="34"/>
  <c r="Z87" i="19"/>
  <c r="Z87" i="33"/>
  <c r="Z87" i="24"/>
  <c r="Z146" i="33"/>
  <c r="Z146" i="19"/>
  <c r="Z146" i="24"/>
  <c r="Z146" i="35"/>
  <c r="Z146" i="34"/>
  <c r="K95" i="35"/>
  <c r="K95" i="34"/>
  <c r="K95" i="33"/>
  <c r="K95" i="24"/>
  <c r="K95" i="19"/>
  <c r="K147" i="33"/>
  <c r="K147" i="19"/>
  <c r="K147" i="24"/>
  <c r="K147" i="35"/>
  <c r="K147" i="34"/>
  <c r="Z101" i="33"/>
  <c r="Z101" i="35"/>
  <c r="Z101" i="19"/>
  <c r="Z101" i="24"/>
  <c r="Z101" i="34"/>
  <c r="Z15" i="19"/>
  <c r="Z15" i="24"/>
  <c r="Z15" i="33"/>
  <c r="Z15" i="35"/>
  <c r="Z15" i="34"/>
  <c r="K152" i="33"/>
  <c r="K152" i="19"/>
  <c r="K152" i="24"/>
  <c r="K152" i="35"/>
  <c r="K152" i="34"/>
  <c r="Z137" i="34"/>
  <c r="Z137" i="33"/>
  <c r="Z137" i="19"/>
  <c r="Z137" i="24"/>
  <c r="Z137" i="35"/>
  <c r="Z111" i="35"/>
  <c r="Z111" i="33"/>
  <c r="Z111" i="34"/>
  <c r="Z111" i="24"/>
  <c r="Z111" i="19"/>
  <c r="K67" i="19"/>
  <c r="K67" i="24"/>
  <c r="K67" i="35"/>
  <c r="K67" i="34"/>
  <c r="K67" i="33"/>
  <c r="Z11" i="19"/>
  <c r="Z11" i="24"/>
  <c r="Z11" i="35"/>
  <c r="Z11" i="34"/>
  <c r="Z11" i="33"/>
  <c r="K25" i="33"/>
  <c r="K25" i="19"/>
  <c r="K25" i="24"/>
  <c r="K25" i="35"/>
  <c r="K25" i="34"/>
  <c r="Z117" i="35"/>
  <c r="Z117" i="34"/>
  <c r="Z117" i="19"/>
  <c r="Z117" i="33"/>
  <c r="Z117" i="24"/>
  <c r="Z78" i="19"/>
  <c r="Z78" i="24"/>
  <c r="Z78" i="35"/>
  <c r="Z78" i="34"/>
  <c r="Z78" i="33"/>
  <c r="Z43" i="33"/>
  <c r="Z43" i="19"/>
  <c r="Z43" i="24"/>
  <c r="Z43" i="35"/>
  <c r="Z43" i="34"/>
  <c r="K79" i="33"/>
  <c r="K79" i="19"/>
  <c r="K79" i="24"/>
  <c r="K79" i="35"/>
  <c r="K79" i="34"/>
  <c r="K156" i="19"/>
  <c r="K156" i="24"/>
  <c r="K156" i="35"/>
  <c r="K156" i="34"/>
  <c r="K156" i="33"/>
  <c r="K53" i="19"/>
  <c r="K53" i="24"/>
  <c r="K53" i="35"/>
  <c r="K53" i="34"/>
  <c r="K53" i="33"/>
  <c r="Z141" i="34"/>
  <c r="Z141" i="33"/>
  <c r="Z141" i="24"/>
  <c r="Z141" i="19"/>
  <c r="Z141" i="35"/>
  <c r="K150" i="19"/>
  <c r="K150" i="24"/>
  <c r="K150" i="35"/>
  <c r="K150" i="34"/>
  <c r="K150" i="33"/>
  <c r="K149" i="33"/>
  <c r="K149" i="19"/>
  <c r="K149" i="24"/>
  <c r="K149" i="35"/>
  <c r="K149" i="34"/>
  <c r="Z20" i="34"/>
  <c r="Z20" i="33"/>
  <c r="Z20" i="19"/>
  <c r="Z20" i="35"/>
  <c r="Z20" i="24"/>
  <c r="Z123" i="35"/>
  <c r="Z123" i="34"/>
  <c r="Z123" i="19"/>
  <c r="Z123" i="33"/>
  <c r="Z123" i="24"/>
  <c r="K122" i="33"/>
  <c r="K122" i="19"/>
  <c r="K122" i="24"/>
  <c r="K122" i="35"/>
  <c r="K122" i="34"/>
  <c r="K23" i="34"/>
  <c r="K23" i="33"/>
  <c r="K23" i="24"/>
  <c r="K23" i="19"/>
  <c r="K23" i="35"/>
  <c r="K104" i="34"/>
  <c r="K104" i="33"/>
  <c r="K104" i="24"/>
  <c r="K104" i="19"/>
  <c r="K104" i="35"/>
  <c r="K81" i="35"/>
  <c r="K81" i="34"/>
  <c r="K81" i="19"/>
  <c r="K81" i="33"/>
  <c r="K81" i="24"/>
  <c r="Z12" i="35"/>
  <c r="Z12" i="34"/>
  <c r="Z12" i="33"/>
  <c r="Z12" i="24"/>
  <c r="Z12" i="19"/>
  <c r="K9" i="33"/>
  <c r="K9" i="19"/>
  <c r="K9" i="24"/>
  <c r="K9" i="35"/>
  <c r="K9" i="34"/>
  <c r="K113" i="33"/>
  <c r="K113" i="34"/>
  <c r="K113" i="24"/>
  <c r="K113" i="19"/>
  <c r="K113" i="35"/>
  <c r="Z109" i="33"/>
  <c r="Z109" i="19"/>
  <c r="Z109" i="24"/>
  <c r="Z109" i="35"/>
  <c r="Z109" i="34"/>
  <c r="Z40" i="34"/>
  <c r="Z40" i="33"/>
  <c r="Z40" i="24"/>
  <c r="Z40" i="19"/>
  <c r="Z40" i="35"/>
  <c r="Z157" i="35"/>
  <c r="Z157" i="34"/>
  <c r="Z157" i="19"/>
  <c r="Z157" i="33"/>
  <c r="Z157" i="24"/>
  <c r="Z52" i="19"/>
  <c r="Z52" i="24"/>
  <c r="Z52" i="35"/>
  <c r="Z52" i="34"/>
  <c r="Z52" i="33"/>
  <c r="Z21" i="34"/>
  <c r="Z21" i="33"/>
  <c r="Z21" i="24"/>
  <c r="Z21" i="19"/>
  <c r="Z21" i="35"/>
  <c r="Z82" i="35"/>
  <c r="Z82" i="34"/>
  <c r="Z82" i="33"/>
  <c r="Z82" i="24"/>
  <c r="Z82" i="19"/>
  <c r="K26" i="19"/>
  <c r="K26" i="24"/>
  <c r="K26" i="35"/>
  <c r="K26" i="34"/>
  <c r="K26" i="33"/>
  <c r="K30" i="19"/>
  <c r="K30" i="24"/>
  <c r="K30" i="35"/>
  <c r="K30" i="34"/>
  <c r="K30" i="33"/>
  <c r="K88" i="19"/>
  <c r="K88" i="24"/>
  <c r="K88" i="35"/>
  <c r="K88" i="34"/>
  <c r="K88" i="33"/>
  <c r="K49" i="33"/>
  <c r="K49" i="19"/>
  <c r="K49" i="24"/>
  <c r="K49" i="35"/>
  <c r="K49" i="34"/>
  <c r="K56" i="19"/>
  <c r="K56" i="24"/>
  <c r="K56" i="35"/>
  <c r="K56" i="34"/>
  <c r="K56" i="33"/>
  <c r="V106" i="19"/>
  <c r="V106" i="24"/>
  <c r="V106" i="34"/>
  <c r="V106" i="33"/>
  <c r="V106" i="35"/>
  <c r="G57" i="35"/>
  <c r="G57" i="34"/>
  <c r="G57" i="19"/>
  <c r="G57" i="33"/>
  <c r="G57" i="24"/>
  <c r="G55" i="19"/>
  <c r="G55" i="24"/>
  <c r="G55" i="35"/>
  <c r="G55" i="34"/>
  <c r="G55" i="33"/>
  <c r="V84" i="34"/>
  <c r="V84" i="33"/>
  <c r="V84" i="19"/>
  <c r="V84" i="35"/>
  <c r="V84" i="24"/>
  <c r="V141" i="33"/>
  <c r="V141" i="24"/>
  <c r="V141" i="35"/>
  <c r="V141" i="19"/>
  <c r="V141" i="34"/>
  <c r="V88" i="33"/>
  <c r="V88" i="19"/>
  <c r="V88" i="24"/>
  <c r="V88" i="35"/>
  <c r="V88" i="34"/>
  <c r="V50" i="33"/>
  <c r="V50" i="19"/>
  <c r="V50" i="24"/>
  <c r="V50" i="35"/>
  <c r="V50" i="34"/>
  <c r="V31" i="19"/>
  <c r="V31" i="24"/>
  <c r="V31" i="34"/>
  <c r="V31" i="35"/>
  <c r="V31" i="33"/>
  <c r="G49" i="33"/>
  <c r="G49" i="19"/>
  <c r="G49" i="24"/>
  <c r="G49" i="35"/>
  <c r="G49" i="34"/>
  <c r="V39" i="19"/>
  <c r="V39" i="24"/>
  <c r="V39" i="35"/>
  <c r="V39" i="34"/>
  <c r="V39" i="33"/>
  <c r="G71" i="35"/>
  <c r="G71" i="34"/>
  <c r="G71" i="33"/>
  <c r="G71" i="24"/>
  <c r="G71" i="19"/>
  <c r="V125" i="19"/>
  <c r="V125" i="24"/>
  <c r="V125" i="34"/>
  <c r="V125" i="33"/>
  <c r="V125" i="35"/>
  <c r="G142" i="35"/>
  <c r="G142" i="34"/>
  <c r="G142" i="33"/>
  <c r="G142" i="19"/>
  <c r="G142" i="24"/>
  <c r="V23" i="35"/>
  <c r="V23" i="34"/>
  <c r="V23" i="33"/>
  <c r="V23" i="19"/>
  <c r="V23" i="24"/>
  <c r="G72" i="19"/>
  <c r="G72" i="24"/>
  <c r="G72" i="35"/>
  <c r="G72" i="34"/>
  <c r="G72" i="33"/>
  <c r="V60" i="33"/>
  <c r="V60" i="19"/>
  <c r="V60" i="24"/>
  <c r="V60" i="35"/>
  <c r="V60" i="34"/>
  <c r="G96" i="19"/>
  <c r="G96" i="24"/>
  <c r="G96" i="35"/>
  <c r="G96" i="34"/>
  <c r="G96" i="33"/>
  <c r="V119" i="19"/>
  <c r="V119" i="24"/>
  <c r="V119" i="35"/>
  <c r="V119" i="34"/>
  <c r="V119" i="33"/>
  <c r="G54" i="35"/>
  <c r="BQ54" i="35" s="1"/>
  <c r="G54" i="24"/>
  <c r="AL54" i="24" s="1"/>
  <c r="G54" i="34"/>
  <c r="BQ54" i="34" s="1"/>
  <c r="V105" i="33"/>
  <c r="V105" i="35"/>
  <c r="V105" i="24"/>
  <c r="V105" i="34"/>
  <c r="V105" i="19"/>
  <c r="V14" i="33"/>
  <c r="V14" i="19"/>
  <c r="V14" i="24"/>
  <c r="V14" i="35"/>
  <c r="V14" i="34"/>
  <c r="V78" i="19"/>
  <c r="V78" i="24"/>
  <c r="V78" i="35"/>
  <c r="V78" i="34"/>
  <c r="V78" i="33"/>
  <c r="G124" i="33"/>
  <c r="G124" i="19"/>
  <c r="G124" i="24"/>
  <c r="G124" i="35"/>
  <c r="G124" i="34"/>
  <c r="G84" i="19"/>
  <c r="G84" i="24"/>
  <c r="G84" i="35"/>
  <c r="G84" i="34"/>
  <c r="G84" i="33"/>
  <c r="G151" i="35"/>
  <c r="G151" i="34"/>
  <c r="G151" i="33"/>
  <c r="G151" i="24"/>
  <c r="G151" i="19"/>
  <c r="V109" i="34"/>
  <c r="V109" i="19"/>
  <c r="V109" i="33"/>
  <c r="V109" i="35"/>
  <c r="V109" i="24"/>
  <c r="G95" i="34"/>
  <c r="G95" i="33"/>
  <c r="G95" i="24"/>
  <c r="G95" i="19"/>
  <c r="G95" i="35"/>
  <c r="G117" i="19"/>
  <c r="G117" i="24"/>
  <c r="G117" i="35"/>
  <c r="G117" i="34"/>
  <c r="G117" i="33"/>
  <c r="V146" i="35"/>
  <c r="V146" i="19"/>
  <c r="V146" i="33"/>
  <c r="V146" i="34"/>
  <c r="V146" i="24"/>
  <c r="G141" i="33"/>
  <c r="G141" i="19"/>
  <c r="G141" i="24"/>
  <c r="G141" i="35"/>
  <c r="G141" i="34"/>
  <c r="G100" i="19"/>
  <c r="G100" i="24"/>
  <c r="G100" i="35"/>
  <c r="G100" i="34"/>
  <c r="G100" i="33"/>
  <c r="V156" i="19"/>
  <c r="V156" i="24"/>
  <c r="V156" i="35"/>
  <c r="V156" i="34"/>
  <c r="V156" i="33"/>
  <c r="G28" i="19"/>
  <c r="G28" i="24"/>
  <c r="G28" i="35"/>
  <c r="G28" i="34"/>
  <c r="G28" i="33"/>
  <c r="G45" i="35"/>
  <c r="G45" i="34"/>
  <c r="G45" i="19"/>
  <c r="G45" i="33"/>
  <c r="G45" i="24"/>
  <c r="G16" i="34"/>
  <c r="G16" i="33"/>
  <c r="G16" i="19"/>
  <c r="G16" i="35"/>
  <c r="G16" i="24"/>
  <c r="V79" i="33"/>
  <c r="V79" i="19"/>
  <c r="V79" i="24"/>
  <c r="V79" i="35"/>
  <c r="V79" i="34"/>
  <c r="G56" i="34"/>
  <c r="G56" i="33"/>
  <c r="G56" i="24"/>
  <c r="G56" i="19"/>
  <c r="G56" i="35"/>
  <c r="G51" i="34"/>
  <c r="G51" i="33"/>
  <c r="G51" i="19"/>
  <c r="G51" i="35"/>
  <c r="G51" i="24"/>
  <c r="V61" i="34"/>
  <c r="V61" i="33"/>
  <c r="V61" i="19"/>
  <c r="V61" i="35"/>
  <c r="V61" i="24"/>
  <c r="V127" i="19"/>
  <c r="V127" i="24"/>
  <c r="V127" i="35"/>
  <c r="V127" i="34"/>
  <c r="V127" i="33"/>
  <c r="V113" i="19"/>
  <c r="V113" i="24"/>
  <c r="V113" i="35"/>
  <c r="V113" i="34"/>
  <c r="V113" i="33"/>
  <c r="G130" i="19"/>
  <c r="G130" i="24"/>
  <c r="G130" i="35"/>
  <c r="G130" i="34"/>
  <c r="G130" i="33"/>
  <c r="G97" i="34"/>
  <c r="G97" i="33"/>
  <c r="G97" i="19"/>
  <c r="G97" i="35"/>
  <c r="G97" i="24"/>
  <c r="G122" i="19"/>
  <c r="G122" i="24"/>
  <c r="G122" i="35"/>
  <c r="G122" i="34"/>
  <c r="G122" i="33"/>
  <c r="G105" i="34"/>
  <c r="G105" i="33"/>
  <c r="G105" i="19"/>
  <c r="G105" i="35"/>
  <c r="G105" i="24"/>
  <c r="V21" i="19"/>
  <c r="V21" i="24"/>
  <c r="V21" i="35"/>
  <c r="V21" i="34"/>
  <c r="V21" i="33"/>
  <c r="G149" i="33"/>
  <c r="G149" i="19"/>
  <c r="G149" i="24"/>
  <c r="G149" i="35"/>
  <c r="G149" i="34"/>
  <c r="G27" i="34"/>
  <c r="G27" i="33"/>
  <c r="G27" i="19"/>
  <c r="G27" i="35"/>
  <c r="G27" i="24"/>
  <c r="V53" i="19"/>
  <c r="V53" i="24"/>
  <c r="V53" i="35"/>
  <c r="V53" i="34"/>
  <c r="V53" i="33"/>
  <c r="G134" i="33"/>
  <c r="G134" i="19"/>
  <c r="G134" i="24"/>
  <c r="G134" i="35"/>
  <c r="G134" i="34"/>
  <c r="V89" i="33"/>
  <c r="V89" i="19"/>
  <c r="V89" i="24"/>
  <c r="V89" i="35"/>
  <c r="V89" i="34"/>
  <c r="V63" i="33"/>
  <c r="V63" i="19"/>
  <c r="V63" i="24"/>
  <c r="V63" i="35"/>
  <c r="V63" i="34"/>
  <c r="G41" i="33"/>
  <c r="G41" i="19"/>
  <c r="G41" i="24"/>
  <c r="G41" i="35"/>
  <c r="G41" i="34"/>
  <c r="G135" i="34"/>
  <c r="G135" i="33"/>
  <c r="G135" i="24"/>
  <c r="G135" i="19"/>
  <c r="G135" i="35"/>
  <c r="G98" i="33"/>
  <c r="G98" i="19"/>
  <c r="G98" i="24"/>
  <c r="G98" i="35"/>
  <c r="G98" i="34"/>
  <c r="V126" i="33"/>
  <c r="V126" i="19"/>
  <c r="V126" i="24"/>
  <c r="V126" i="35"/>
  <c r="V126" i="34"/>
  <c r="G110" i="35"/>
  <c r="G110" i="34"/>
  <c r="G110" i="33"/>
  <c r="G110" i="24"/>
  <c r="G110" i="19"/>
  <c r="V132" i="34"/>
  <c r="V132" i="33"/>
  <c r="V132" i="24"/>
  <c r="V132" i="19"/>
  <c r="V132" i="35"/>
  <c r="V12" i="35"/>
  <c r="V12" i="34"/>
  <c r="V12" i="33"/>
  <c r="V12" i="24"/>
  <c r="V12" i="19"/>
  <c r="G44" i="19"/>
  <c r="G44" i="24"/>
  <c r="G44" i="35"/>
  <c r="G44" i="34"/>
  <c r="G44" i="33"/>
  <c r="G58" i="35"/>
  <c r="G58" i="34"/>
  <c r="G58" i="33"/>
  <c r="G58" i="24"/>
  <c r="G58" i="19"/>
  <c r="G120" i="33"/>
  <c r="G120" i="19"/>
  <c r="G120" i="24"/>
  <c r="G120" i="35"/>
  <c r="G120" i="34"/>
  <c r="G39" i="33"/>
  <c r="G39" i="19"/>
  <c r="G39" i="24"/>
  <c r="G39" i="35"/>
  <c r="G39" i="34"/>
  <c r="G12" i="34"/>
  <c r="G12" i="33"/>
  <c r="G12" i="19"/>
  <c r="G12" i="35"/>
  <c r="G12" i="24"/>
  <c r="V124" i="34"/>
  <c r="V124" i="33"/>
  <c r="V124" i="19"/>
  <c r="V124" i="24"/>
  <c r="V124" i="35"/>
  <c r="V101" i="19"/>
  <c r="V101" i="24"/>
  <c r="V101" i="35"/>
  <c r="V101" i="34"/>
  <c r="V101" i="33"/>
  <c r="V91" i="19"/>
  <c r="V91" i="24"/>
  <c r="V91" i="35"/>
  <c r="V91" i="34"/>
  <c r="V91" i="33"/>
  <c r="G152" i="19"/>
  <c r="G152" i="24"/>
  <c r="G152" i="35"/>
  <c r="G152" i="34"/>
  <c r="G152" i="33"/>
  <c r="V58" i="34"/>
  <c r="V58" i="33"/>
  <c r="V58" i="24"/>
  <c r="V58" i="19"/>
  <c r="V58" i="35"/>
  <c r="V76" i="33"/>
  <c r="V76" i="19"/>
  <c r="V76" i="24"/>
  <c r="V76" i="35"/>
  <c r="V76" i="34"/>
  <c r="V9" i="33"/>
  <c r="V9" i="19"/>
  <c r="V9" i="24"/>
  <c r="V9" i="35"/>
  <c r="V9" i="34"/>
  <c r="G32" i="34"/>
  <c r="G32" i="33"/>
  <c r="G32" i="19"/>
  <c r="G32" i="35"/>
  <c r="G32" i="24"/>
  <c r="G15" i="19"/>
  <c r="G15" i="24"/>
  <c r="G15" i="35"/>
  <c r="G15" i="34"/>
  <c r="G15" i="33"/>
  <c r="R11" i="34"/>
  <c r="R11" i="33"/>
  <c r="R11" i="24"/>
  <c r="R11" i="19"/>
  <c r="R11" i="35"/>
  <c r="CC82" i="17"/>
  <c r="CA82" i="17"/>
  <c r="CC55" i="17"/>
  <c r="CA55" i="17"/>
  <c r="CC126" i="17"/>
  <c r="CA126" i="17"/>
  <c r="R95" i="35"/>
  <c r="R95" i="34"/>
  <c r="R95" i="19"/>
  <c r="R95" i="33"/>
  <c r="R95" i="24"/>
  <c r="CA119" i="17"/>
  <c r="CC119" i="17"/>
  <c r="CC32" i="17"/>
  <c r="CA32" i="17"/>
  <c r="R51" i="35"/>
  <c r="R51" i="34"/>
  <c r="R51" i="33"/>
  <c r="R51" i="24"/>
  <c r="R51" i="19"/>
  <c r="CA21" i="17"/>
  <c r="CC21" i="17"/>
  <c r="R50" i="34"/>
  <c r="R50" i="33"/>
  <c r="R50" i="19"/>
  <c r="R50" i="24"/>
  <c r="R50" i="35"/>
  <c r="CC135" i="17"/>
  <c r="CA135" i="17"/>
  <c r="CC98" i="17"/>
  <c r="CA98" i="17"/>
  <c r="R93" i="35"/>
  <c r="R93" i="34"/>
  <c r="R93" i="33"/>
  <c r="R93" i="24"/>
  <c r="R93" i="19"/>
  <c r="R38" i="19"/>
  <c r="R38" i="24"/>
  <c r="R38" i="34"/>
  <c r="R38" i="33"/>
  <c r="R38" i="35"/>
  <c r="CA35" i="17"/>
  <c r="CC35" i="17"/>
  <c r="CC10" i="17"/>
  <c r="CA10" i="17"/>
  <c r="CA118" i="17"/>
  <c r="CC118" i="17"/>
  <c r="R121" i="34"/>
  <c r="R121" i="33"/>
  <c r="R121" i="19"/>
  <c r="R121" i="35"/>
  <c r="R121" i="24"/>
  <c r="CA34" i="17"/>
  <c r="CC34" i="17"/>
  <c r="CC42" i="17"/>
  <c r="CA42" i="17"/>
  <c r="R152" i="34"/>
  <c r="R152" i="33"/>
  <c r="R152" i="24"/>
  <c r="R152" i="19"/>
  <c r="R152" i="35"/>
  <c r="R88" i="33"/>
  <c r="R88" i="19"/>
  <c r="R88" i="24"/>
  <c r="R88" i="35"/>
  <c r="R88" i="34"/>
  <c r="R111" i="19"/>
  <c r="R111" i="24"/>
  <c r="R111" i="35"/>
  <c r="R111" i="34"/>
  <c r="R111" i="33"/>
  <c r="R138" i="35"/>
  <c r="R138" i="34"/>
  <c r="R138" i="33"/>
  <c r="R138" i="24"/>
  <c r="R138" i="19"/>
  <c r="CC112" i="17"/>
  <c r="CA112" i="17"/>
  <c r="CA11" i="17"/>
  <c r="CC11" i="17"/>
  <c r="R69" i="33"/>
  <c r="R69" i="19"/>
  <c r="R69" i="24"/>
  <c r="R69" i="35"/>
  <c r="R69" i="34"/>
  <c r="CA87" i="17"/>
  <c r="CC87" i="17"/>
  <c r="R26" i="33"/>
  <c r="R26" i="19"/>
  <c r="R26" i="24"/>
  <c r="R26" i="35"/>
  <c r="R26" i="34"/>
  <c r="R146" i="35"/>
  <c r="R146" i="34"/>
  <c r="R146" i="33"/>
  <c r="R146" i="24"/>
  <c r="R146" i="19"/>
  <c r="R140" i="33"/>
  <c r="R140" i="19"/>
  <c r="R140" i="24"/>
  <c r="R140" i="35"/>
  <c r="R140" i="34"/>
  <c r="CC155" i="17"/>
  <c r="CA155" i="17"/>
  <c r="CA93" i="17"/>
  <c r="CC93" i="17"/>
  <c r="R79" i="33"/>
  <c r="R79" i="19"/>
  <c r="R79" i="24"/>
  <c r="R79" i="35"/>
  <c r="R79" i="34"/>
  <c r="R119" i="35"/>
  <c r="R119" i="19"/>
  <c r="R119" i="33"/>
  <c r="R119" i="34"/>
  <c r="R119" i="24"/>
  <c r="CC90" i="17"/>
  <c r="CA90" i="17"/>
  <c r="R32" i="35"/>
  <c r="R32" i="19"/>
  <c r="R32" i="33"/>
  <c r="R32" i="34"/>
  <c r="R32" i="24"/>
  <c r="R131" i="35"/>
  <c r="R131" i="34"/>
  <c r="R131" i="33"/>
  <c r="R131" i="19"/>
  <c r="R131" i="24"/>
  <c r="CC132" i="17"/>
  <c r="CA132" i="17"/>
  <c r="CC9" i="17"/>
  <c r="CA9" i="17"/>
  <c r="R86" i="35"/>
  <c r="R86" i="34"/>
  <c r="R86" i="33"/>
  <c r="R86" i="24"/>
  <c r="R86" i="19"/>
  <c r="R73" i="35"/>
  <c r="R73" i="34"/>
  <c r="R73" i="33"/>
  <c r="R73" i="24"/>
  <c r="R73" i="19"/>
  <c r="R143" i="35"/>
  <c r="R143" i="34"/>
  <c r="R143" i="33"/>
  <c r="R143" i="24"/>
  <c r="R143" i="19"/>
  <c r="R33" i="35"/>
  <c r="R33" i="34"/>
  <c r="R33" i="33"/>
  <c r="R33" i="24"/>
  <c r="R33" i="19"/>
  <c r="CC79" i="17"/>
  <c r="CA79" i="17"/>
  <c r="CC114" i="17"/>
  <c r="CA114" i="17"/>
  <c r="R117" i="19"/>
  <c r="R117" i="24"/>
  <c r="R117" i="35"/>
  <c r="R117" i="34"/>
  <c r="R117" i="33"/>
  <c r="CA156" i="17"/>
  <c r="CC156" i="17"/>
  <c r="CA104" i="17"/>
  <c r="CC104" i="17"/>
  <c r="CC46" i="17"/>
  <c r="CA46" i="17"/>
  <c r="R148" i="19"/>
  <c r="R148" i="24"/>
  <c r="R148" i="35"/>
  <c r="R148" i="34"/>
  <c r="R148" i="33"/>
  <c r="CA145" i="17"/>
  <c r="CC145" i="17"/>
  <c r="R137" i="19"/>
  <c r="R137" i="24"/>
  <c r="R137" i="35"/>
  <c r="R137" i="34"/>
  <c r="R137" i="33"/>
  <c r="CC116" i="17"/>
  <c r="CA116" i="17"/>
  <c r="CC51" i="17"/>
  <c r="CA51" i="17"/>
  <c r="CC33" i="17"/>
  <c r="CA33" i="17"/>
  <c r="CC49" i="17"/>
  <c r="CA49" i="17"/>
  <c r="CA63" i="17"/>
  <c r="CC63" i="17"/>
  <c r="CC140" i="17"/>
  <c r="CA140" i="17"/>
  <c r="CC100" i="17"/>
  <c r="CA100" i="17"/>
  <c r="R157" i="35"/>
  <c r="R157" i="34"/>
  <c r="R157" i="19"/>
  <c r="R157" i="33"/>
  <c r="R157" i="24"/>
  <c r="CA19" i="17"/>
  <c r="CC19" i="17"/>
  <c r="R18" i="34"/>
  <c r="R18" i="33"/>
  <c r="R18" i="19"/>
  <c r="R18" i="35"/>
  <c r="R18" i="24"/>
  <c r="R31" i="33"/>
  <c r="R31" i="19"/>
  <c r="R31" i="24"/>
  <c r="R31" i="35"/>
  <c r="R31" i="34"/>
  <c r="R104" i="33"/>
  <c r="R104" i="19"/>
  <c r="R104" i="24"/>
  <c r="R104" i="35"/>
  <c r="R104" i="34"/>
  <c r="CC30" i="17"/>
  <c r="CA30" i="17"/>
  <c r="CC144" i="17"/>
  <c r="CA144" i="17"/>
  <c r="R136" i="34"/>
  <c r="R136" i="33"/>
  <c r="R136" i="19"/>
  <c r="R136" i="35"/>
  <c r="R136" i="24"/>
  <c r="CC106" i="17"/>
  <c r="CA106" i="17"/>
  <c r="CA103" i="17"/>
  <c r="CC103" i="17"/>
  <c r="R149" i="34"/>
  <c r="R149" i="33"/>
  <c r="R149" i="24"/>
  <c r="R149" i="19"/>
  <c r="R149" i="35"/>
  <c r="CA124" i="17"/>
  <c r="CC124" i="17"/>
  <c r="X75" i="19"/>
  <c r="X75" i="24"/>
  <c r="X75" i="35"/>
  <c r="X75" i="34"/>
  <c r="X75" i="33"/>
  <c r="I71" i="35"/>
  <c r="I71" i="34"/>
  <c r="I71" i="19"/>
  <c r="I71" i="33"/>
  <c r="I71" i="24"/>
  <c r="AT48" i="34"/>
  <c r="BY48" i="34"/>
  <c r="X111" i="19"/>
  <c r="X111" i="24"/>
  <c r="X111" i="35"/>
  <c r="X111" i="34"/>
  <c r="X111" i="33"/>
  <c r="BI145" i="19"/>
  <c r="CN145" i="19"/>
  <c r="AB25" i="19"/>
  <c r="AB25" i="24"/>
  <c r="AB25" i="34"/>
  <c r="AB25" i="35"/>
  <c r="AB25" i="33"/>
  <c r="AB112" i="33"/>
  <c r="AB112" i="24"/>
  <c r="AB112" i="35"/>
  <c r="AB112" i="19"/>
  <c r="AB112" i="34"/>
  <c r="M104" i="33"/>
  <c r="M104" i="19"/>
  <c r="M104" i="24"/>
  <c r="M104" i="35"/>
  <c r="M104" i="34"/>
  <c r="AB129" i="19"/>
  <c r="AB129" i="24"/>
  <c r="AB129" i="35"/>
  <c r="AB129" i="34"/>
  <c r="AB129" i="33"/>
  <c r="AB18" i="35"/>
  <c r="AB18" i="34"/>
  <c r="AB18" i="33"/>
  <c r="AB18" i="24"/>
  <c r="AB18" i="19"/>
  <c r="AB92" i="35"/>
  <c r="AB92" i="33"/>
  <c r="AB92" i="34"/>
  <c r="AB92" i="24"/>
  <c r="AB92" i="19"/>
  <c r="M64" i="34"/>
  <c r="M64" i="33"/>
  <c r="M64" i="24"/>
  <c r="M64" i="19"/>
  <c r="M64" i="35"/>
  <c r="AB102" i="35"/>
  <c r="AB102" i="33"/>
  <c r="AB102" i="34"/>
  <c r="AB102" i="24"/>
  <c r="AB102" i="19"/>
  <c r="M72" i="34"/>
  <c r="M72" i="33"/>
  <c r="M72" i="19"/>
  <c r="M72" i="35"/>
  <c r="M72" i="24"/>
  <c r="AB153" i="33"/>
  <c r="AB153" i="19"/>
  <c r="AB153" i="24"/>
  <c r="AB153" i="35"/>
  <c r="AB153" i="34"/>
  <c r="M88" i="19"/>
  <c r="M88" i="24"/>
  <c r="M88" i="35"/>
  <c r="M88" i="34"/>
  <c r="M88" i="33"/>
  <c r="M147" i="33"/>
  <c r="M147" i="19"/>
  <c r="M147" i="24"/>
  <c r="M147" i="35"/>
  <c r="M147" i="34"/>
  <c r="M57" i="33"/>
  <c r="M57" i="19"/>
  <c r="M57" i="24"/>
  <c r="M57" i="35"/>
  <c r="M57" i="34"/>
  <c r="M14" i="19"/>
  <c r="M14" i="24"/>
  <c r="M14" i="35"/>
  <c r="M14" i="34"/>
  <c r="M14" i="33"/>
  <c r="AB12" i="33"/>
  <c r="AB12" i="19"/>
  <c r="AB12" i="24"/>
  <c r="AB12" i="35"/>
  <c r="AB12" i="34"/>
  <c r="AB42" i="35"/>
  <c r="AB42" i="34"/>
  <c r="AB42" i="19"/>
  <c r="AB42" i="33"/>
  <c r="AB42" i="24"/>
  <c r="AB50" i="35"/>
  <c r="AB50" i="34"/>
  <c r="AB50" i="33"/>
  <c r="AB50" i="24"/>
  <c r="AB50" i="19"/>
  <c r="AB9" i="34"/>
  <c r="AB9" i="19"/>
  <c r="AB9" i="24"/>
  <c r="AB9" i="33"/>
  <c r="AB9" i="35"/>
  <c r="M30" i="33"/>
  <c r="M30" i="19"/>
  <c r="M30" i="24"/>
  <c r="M30" i="35"/>
  <c r="M30" i="34"/>
  <c r="M86" i="34"/>
  <c r="M86" i="33"/>
  <c r="M86" i="24"/>
  <c r="M86" i="19"/>
  <c r="M86" i="35"/>
  <c r="M16" i="35"/>
  <c r="M16" i="34"/>
  <c r="M16" i="33"/>
  <c r="M16" i="24"/>
  <c r="M16" i="19"/>
  <c r="AB82" i="35"/>
  <c r="AB82" i="34"/>
  <c r="AB82" i="33"/>
  <c r="AB82" i="24"/>
  <c r="AB82" i="19"/>
  <c r="AB132" i="34"/>
  <c r="AB132" i="33"/>
  <c r="AB132" i="24"/>
  <c r="AB132" i="19"/>
  <c r="AB132" i="35"/>
  <c r="M128" i="34"/>
  <c r="M128" i="33"/>
  <c r="M128" i="19"/>
  <c r="M128" i="35"/>
  <c r="M128" i="24"/>
  <c r="M19" i="19"/>
  <c r="M19" i="24"/>
  <c r="M19" i="35"/>
  <c r="M19" i="34"/>
  <c r="M19" i="33"/>
  <c r="AB81" i="19"/>
  <c r="AB81" i="24"/>
  <c r="AB81" i="34"/>
  <c r="AB81" i="35"/>
  <c r="AB81" i="33"/>
  <c r="AB104" i="19"/>
  <c r="AB104" i="24"/>
  <c r="AB104" i="35"/>
  <c r="AB104" i="34"/>
  <c r="AB104" i="33"/>
  <c r="M63" i="33"/>
  <c r="M63" i="19"/>
  <c r="M63" i="24"/>
  <c r="M63" i="35"/>
  <c r="M63" i="34"/>
  <c r="M45" i="19"/>
  <c r="M45" i="24"/>
  <c r="M45" i="35"/>
  <c r="M45" i="34"/>
  <c r="M45" i="33"/>
  <c r="AB116" i="35"/>
  <c r="AB116" i="34"/>
  <c r="AB116" i="33"/>
  <c r="AB116" i="19"/>
  <c r="AB116" i="24"/>
  <c r="AB79" i="33"/>
  <c r="AB79" i="19"/>
  <c r="AB79" i="24"/>
  <c r="AB79" i="35"/>
  <c r="AB79" i="34"/>
  <c r="AB49" i="33"/>
  <c r="AB49" i="19"/>
  <c r="AB49" i="24"/>
  <c r="AB49" i="35"/>
  <c r="AB49" i="34"/>
  <c r="AB141" i="35"/>
  <c r="AB141" i="34"/>
  <c r="AB141" i="19"/>
  <c r="AB141" i="33"/>
  <c r="AB141" i="24"/>
  <c r="AB126" i="35"/>
  <c r="AB126" i="34"/>
  <c r="AB126" i="33"/>
  <c r="AB126" i="24"/>
  <c r="AB126" i="19"/>
  <c r="M20" i="19"/>
  <c r="M20" i="24"/>
  <c r="M20" i="35"/>
  <c r="M20" i="34"/>
  <c r="M20" i="33"/>
  <c r="M149" i="34"/>
  <c r="M149" i="33"/>
  <c r="M149" i="24"/>
  <c r="M149" i="19"/>
  <c r="M149" i="35"/>
  <c r="AB94" i="19"/>
  <c r="AB94" i="24"/>
  <c r="AB94" i="34"/>
  <c r="AB94" i="35"/>
  <c r="AB94" i="33"/>
  <c r="AB86" i="33"/>
  <c r="AB86" i="24"/>
  <c r="AB86" i="35"/>
  <c r="AB86" i="19"/>
  <c r="AB86" i="34"/>
  <c r="AB120" i="34"/>
  <c r="AB120" i="35"/>
  <c r="AB120" i="24"/>
  <c r="AB120" i="33"/>
  <c r="AB120" i="19"/>
  <c r="AB72" i="33"/>
  <c r="AB72" i="19"/>
  <c r="AB72" i="24"/>
  <c r="AB72" i="35"/>
  <c r="AB72" i="34"/>
  <c r="M21" i="33"/>
  <c r="M21" i="19"/>
  <c r="M21" i="24"/>
  <c r="M21" i="35"/>
  <c r="M21" i="34"/>
  <c r="AB47" i="35"/>
  <c r="AB47" i="34"/>
  <c r="AB47" i="33"/>
  <c r="AB47" i="24"/>
  <c r="AB47" i="19"/>
  <c r="M119" i="33"/>
  <c r="M119" i="19"/>
  <c r="M119" i="24"/>
  <c r="M119" i="35"/>
  <c r="M119" i="34"/>
  <c r="AB93" i="33"/>
  <c r="AB93" i="19"/>
  <c r="AB93" i="24"/>
  <c r="AB93" i="35"/>
  <c r="AB93" i="34"/>
  <c r="AB48" i="33"/>
  <c r="AB48" i="19"/>
  <c r="AB48" i="24"/>
  <c r="AB48" i="35"/>
  <c r="AB48" i="34"/>
  <c r="M15" i="33"/>
  <c r="M15" i="19"/>
  <c r="M15" i="24"/>
  <c r="M15" i="35"/>
  <c r="M15" i="34"/>
  <c r="M31" i="35"/>
  <c r="M31" i="34"/>
  <c r="M31" i="33"/>
  <c r="M31" i="24"/>
  <c r="M31" i="19"/>
  <c r="M96" i="34"/>
  <c r="M96" i="33"/>
  <c r="M96" i="24"/>
  <c r="M96" i="19"/>
  <c r="M96" i="35"/>
  <c r="M148" i="34"/>
  <c r="M148" i="33"/>
  <c r="M148" i="19"/>
  <c r="M148" i="35"/>
  <c r="M148" i="24"/>
  <c r="M93" i="33"/>
  <c r="M93" i="19"/>
  <c r="M93" i="24"/>
  <c r="M93" i="35"/>
  <c r="M93" i="34"/>
  <c r="AB96" i="33"/>
  <c r="AB96" i="19"/>
  <c r="AB96" i="24"/>
  <c r="AB96" i="35"/>
  <c r="AB96" i="34"/>
  <c r="AB107" i="34"/>
  <c r="AB107" i="33"/>
  <c r="AB107" i="19"/>
  <c r="AB107" i="35"/>
  <c r="AB107" i="24"/>
  <c r="M18" i="33"/>
  <c r="M18" i="19"/>
  <c r="M18" i="24"/>
  <c r="M18" i="35"/>
  <c r="M18" i="34"/>
  <c r="M154" i="34"/>
  <c r="M154" i="33"/>
  <c r="M154" i="24"/>
  <c r="M154" i="19"/>
  <c r="M154" i="35"/>
  <c r="AB76" i="34"/>
  <c r="AB76" i="33"/>
  <c r="AB76" i="19"/>
  <c r="AB76" i="35"/>
  <c r="AB76" i="24"/>
  <c r="M111" i="33"/>
  <c r="M111" i="19"/>
  <c r="M111" i="24"/>
  <c r="M111" i="35"/>
  <c r="M111" i="34"/>
  <c r="M130" i="33"/>
  <c r="M130" i="19"/>
  <c r="M130" i="24"/>
  <c r="M130" i="35"/>
  <c r="M130" i="34"/>
  <c r="M58" i="19"/>
  <c r="M58" i="24"/>
  <c r="M58" i="35"/>
  <c r="M58" i="34"/>
  <c r="M58" i="33"/>
  <c r="AB156" i="33"/>
  <c r="AB156" i="19"/>
  <c r="AB156" i="24"/>
  <c r="AB156" i="35"/>
  <c r="AB156" i="34"/>
  <c r="AB119" i="34"/>
  <c r="AB119" i="33"/>
  <c r="AB119" i="19"/>
  <c r="AB119" i="24"/>
  <c r="AB119" i="35"/>
  <c r="M106" i="19"/>
  <c r="M106" i="24"/>
  <c r="M106" i="35"/>
  <c r="M106" i="34"/>
  <c r="M106" i="33"/>
  <c r="AB123" i="33"/>
  <c r="AB123" i="19"/>
  <c r="AB123" i="24"/>
  <c r="AB123" i="35"/>
  <c r="AB123" i="34"/>
  <c r="AB58" i="35"/>
  <c r="AB58" i="34"/>
  <c r="AB58" i="19"/>
  <c r="AB58" i="33"/>
  <c r="AB58" i="24"/>
  <c r="AB109" i="35"/>
  <c r="AB109" i="34"/>
  <c r="AB109" i="19"/>
  <c r="AB109" i="33"/>
  <c r="AB109" i="24"/>
  <c r="AB53" i="34"/>
  <c r="AB53" i="33"/>
  <c r="AB53" i="19"/>
  <c r="AB53" i="35"/>
  <c r="AB53" i="24"/>
  <c r="AB90" i="33"/>
  <c r="AB90" i="19"/>
  <c r="AB90" i="24"/>
  <c r="AB90" i="35"/>
  <c r="AB90" i="34"/>
  <c r="M44" i="33"/>
  <c r="M44" i="19"/>
  <c r="M44" i="24"/>
  <c r="M44" i="35"/>
  <c r="M44" i="34"/>
  <c r="M17" i="33"/>
  <c r="M17" i="19"/>
  <c r="M17" i="24"/>
  <c r="M17" i="35"/>
  <c r="M17" i="34"/>
  <c r="M48" i="33"/>
  <c r="M48" i="19"/>
  <c r="M48" i="24"/>
  <c r="M48" i="35"/>
  <c r="M48" i="34"/>
  <c r="M35" i="35"/>
  <c r="M35" i="34"/>
  <c r="M35" i="19"/>
  <c r="M35" i="33"/>
  <c r="M35" i="24"/>
  <c r="M90" i="34"/>
  <c r="M90" i="33"/>
  <c r="M90" i="19"/>
  <c r="M90" i="35"/>
  <c r="M90" i="24"/>
  <c r="X121" i="35"/>
  <c r="X121" i="34"/>
  <c r="X121" i="33"/>
  <c r="X121" i="19"/>
  <c r="X121" i="24"/>
  <c r="I82" i="34"/>
  <c r="I82" i="33"/>
  <c r="I82" i="19"/>
  <c r="I82" i="35"/>
  <c r="I82" i="24"/>
  <c r="I132" i="33"/>
  <c r="I132" i="19"/>
  <c r="I132" i="24"/>
  <c r="I132" i="35"/>
  <c r="I132" i="34"/>
  <c r="I8" i="33"/>
  <c r="AN8" i="33" s="1"/>
  <c r="I8" i="19"/>
  <c r="I8" i="34"/>
  <c r="BS8" i="34" s="1"/>
  <c r="X24" i="33"/>
  <c r="X24" i="35"/>
  <c r="X24" i="24"/>
  <c r="X24" i="34"/>
  <c r="X24" i="19"/>
  <c r="X115" i="33"/>
  <c r="X115" i="19"/>
  <c r="X115" i="24"/>
  <c r="X115" i="35"/>
  <c r="X115" i="34"/>
  <c r="X46" i="35"/>
  <c r="X46" i="34"/>
  <c r="X46" i="19"/>
  <c r="X46" i="33"/>
  <c r="X46" i="24"/>
  <c r="I74" i="34"/>
  <c r="I74" i="33"/>
  <c r="I74" i="24"/>
  <c r="I74" i="19"/>
  <c r="I74" i="35"/>
  <c r="I152" i="19"/>
  <c r="I152" i="24"/>
  <c r="I152" i="35"/>
  <c r="I152" i="34"/>
  <c r="I152" i="33"/>
  <c r="X28" i="33"/>
  <c r="X28" i="19"/>
  <c r="X28" i="34"/>
  <c r="X28" i="35"/>
  <c r="X28" i="24"/>
  <c r="X56" i="35"/>
  <c r="X56" i="34"/>
  <c r="X56" i="33"/>
  <c r="X56" i="19"/>
  <c r="X56" i="24"/>
  <c r="I137" i="34"/>
  <c r="I137" i="33"/>
  <c r="I137" i="19"/>
  <c r="I137" i="35"/>
  <c r="I137" i="24"/>
  <c r="I117" i="35"/>
  <c r="I117" i="34"/>
  <c r="I117" i="33"/>
  <c r="I117" i="24"/>
  <c r="I117" i="19"/>
  <c r="X38" i="34"/>
  <c r="X38" i="33"/>
  <c r="X38" i="24"/>
  <c r="X38" i="19"/>
  <c r="X38" i="35"/>
  <c r="I13" i="33"/>
  <c r="I13" i="19"/>
  <c r="I13" i="24"/>
  <c r="I13" i="35"/>
  <c r="I13" i="34"/>
  <c r="I101" i="19"/>
  <c r="I101" i="24"/>
  <c r="I101" i="35"/>
  <c r="I101" i="34"/>
  <c r="I101" i="33"/>
  <c r="I148" i="19"/>
  <c r="I148" i="24"/>
  <c r="I148" i="35"/>
  <c r="I148" i="34"/>
  <c r="I148" i="33"/>
  <c r="I27" i="33"/>
  <c r="I27" i="19"/>
  <c r="I27" i="24"/>
  <c r="I27" i="35"/>
  <c r="I27" i="34"/>
  <c r="X35" i="34"/>
  <c r="X35" i="33"/>
  <c r="X35" i="24"/>
  <c r="X35" i="19"/>
  <c r="X35" i="35"/>
  <c r="I15" i="35"/>
  <c r="I15" i="34"/>
  <c r="I15" i="33"/>
  <c r="I15" i="24"/>
  <c r="I15" i="19"/>
  <c r="X58" i="19"/>
  <c r="X58" i="24"/>
  <c r="X58" i="35"/>
  <c r="X58" i="34"/>
  <c r="X58" i="33"/>
  <c r="I102" i="19"/>
  <c r="I102" i="24"/>
  <c r="I102" i="35"/>
  <c r="I102" i="34"/>
  <c r="I102" i="33"/>
  <c r="I69" i="34"/>
  <c r="I69" i="33"/>
  <c r="I69" i="24"/>
  <c r="I69" i="19"/>
  <c r="I69" i="35"/>
  <c r="X10" i="33"/>
  <c r="X10" i="35"/>
  <c r="X10" i="19"/>
  <c r="X10" i="24"/>
  <c r="X10" i="34"/>
  <c r="I36" i="33"/>
  <c r="I36" i="19"/>
  <c r="I36" i="24"/>
  <c r="I36" i="35"/>
  <c r="I36" i="34"/>
  <c r="I79" i="34"/>
  <c r="I79" i="33"/>
  <c r="I79" i="24"/>
  <c r="I79" i="19"/>
  <c r="I79" i="35"/>
  <c r="I24" i="19"/>
  <c r="I24" i="24"/>
  <c r="I24" i="35"/>
  <c r="I24" i="34"/>
  <c r="I24" i="33"/>
  <c r="I131" i="19"/>
  <c r="I131" i="24"/>
  <c r="I131" i="35"/>
  <c r="I131" i="34"/>
  <c r="I131" i="33"/>
  <c r="X128" i="19"/>
  <c r="X128" i="24"/>
  <c r="X128" i="35"/>
  <c r="X128" i="34"/>
  <c r="X128" i="33"/>
  <c r="I40" i="35"/>
  <c r="I40" i="34"/>
  <c r="I40" i="33"/>
  <c r="I40" i="24"/>
  <c r="I40" i="19"/>
  <c r="I120" i="35"/>
  <c r="I120" i="34"/>
  <c r="I120" i="19"/>
  <c r="I120" i="33"/>
  <c r="I120" i="24"/>
  <c r="X83" i="35"/>
  <c r="X83" i="34"/>
  <c r="X83" i="33"/>
  <c r="X83" i="19"/>
  <c r="X83" i="24"/>
  <c r="X107" i="34"/>
  <c r="X107" i="33"/>
  <c r="X107" i="24"/>
  <c r="X107" i="19"/>
  <c r="X107" i="35"/>
  <c r="I88" i="35"/>
  <c r="I88" i="34"/>
  <c r="I88" i="19"/>
  <c r="I88" i="33"/>
  <c r="I88" i="24"/>
  <c r="I143" i="35"/>
  <c r="I143" i="34"/>
  <c r="I143" i="19"/>
  <c r="I143" i="33"/>
  <c r="I143" i="24"/>
  <c r="X70" i="19"/>
  <c r="X70" i="24"/>
  <c r="X70" i="35"/>
  <c r="X70" i="34"/>
  <c r="X70" i="33"/>
  <c r="I55" i="33"/>
  <c r="I55" i="19"/>
  <c r="I55" i="24"/>
  <c r="I55" i="35"/>
  <c r="I55" i="34"/>
  <c r="I10" i="35"/>
  <c r="I10" i="34"/>
  <c r="I10" i="33"/>
  <c r="I10" i="24"/>
  <c r="I10" i="19"/>
  <c r="I98" i="33"/>
  <c r="I98" i="19"/>
  <c r="I98" i="24"/>
  <c r="I98" i="35"/>
  <c r="I98" i="34"/>
  <c r="X110" i="35"/>
  <c r="X110" i="24"/>
  <c r="X110" i="34"/>
  <c r="X110" i="19"/>
  <c r="X110" i="33"/>
  <c r="I72" i="19"/>
  <c r="I72" i="24"/>
  <c r="I72" i="35"/>
  <c r="I72" i="34"/>
  <c r="I72" i="33"/>
  <c r="X100" i="35"/>
  <c r="X100" i="34"/>
  <c r="X100" i="33"/>
  <c r="X100" i="19"/>
  <c r="X100" i="24"/>
  <c r="X60" i="19"/>
  <c r="X60" i="24"/>
  <c r="X60" i="35"/>
  <c r="X60" i="34"/>
  <c r="X60" i="33"/>
  <c r="X15" i="34"/>
  <c r="X15" i="33"/>
  <c r="X15" i="24"/>
  <c r="X15" i="19"/>
  <c r="X15" i="35"/>
  <c r="I111" i="33"/>
  <c r="I111" i="34"/>
  <c r="I111" i="24"/>
  <c r="I111" i="19"/>
  <c r="I111" i="35"/>
  <c r="I83" i="19"/>
  <c r="I83" i="24"/>
  <c r="I83" i="35"/>
  <c r="I83" i="34"/>
  <c r="I83" i="33"/>
  <c r="X69" i="33"/>
  <c r="X69" i="19"/>
  <c r="X69" i="24"/>
  <c r="X69" i="35"/>
  <c r="X69" i="34"/>
  <c r="X116" i="35"/>
  <c r="X116" i="34"/>
  <c r="X116" i="33"/>
  <c r="X116" i="24"/>
  <c r="X116" i="19"/>
  <c r="I155" i="33"/>
  <c r="I155" i="19"/>
  <c r="I155" i="24"/>
  <c r="I155" i="35"/>
  <c r="I155" i="34"/>
  <c r="I140" i="33"/>
  <c r="I140" i="19"/>
  <c r="I140" i="24"/>
  <c r="I140" i="35"/>
  <c r="I140" i="34"/>
  <c r="I57" i="19"/>
  <c r="I57" i="24"/>
  <c r="I57" i="35"/>
  <c r="I57" i="34"/>
  <c r="I57" i="33"/>
  <c r="X43" i="35"/>
  <c r="X43" i="34"/>
  <c r="X43" i="33"/>
  <c r="X43" i="24"/>
  <c r="X43" i="19"/>
  <c r="I87" i="33"/>
  <c r="I87" i="19"/>
  <c r="I87" i="24"/>
  <c r="I87" i="35"/>
  <c r="I87" i="34"/>
  <c r="I67" i="34"/>
  <c r="I67" i="33"/>
  <c r="I67" i="19"/>
  <c r="I67" i="35"/>
  <c r="I67" i="24"/>
  <c r="X32" i="34"/>
  <c r="X32" i="33"/>
  <c r="X32" i="19"/>
  <c r="X32" i="35"/>
  <c r="X32" i="24"/>
  <c r="X146" i="19"/>
  <c r="X146" i="24"/>
  <c r="X146" i="35"/>
  <c r="X146" i="34"/>
  <c r="X146" i="33"/>
  <c r="I127" i="34"/>
  <c r="I127" i="33"/>
  <c r="I127" i="24"/>
  <c r="I127" i="19"/>
  <c r="I127" i="35"/>
  <c r="I39" i="33"/>
  <c r="I39" i="19"/>
  <c r="I39" i="24"/>
  <c r="I39" i="35"/>
  <c r="I39" i="34"/>
  <c r="X117" i="34"/>
  <c r="X117" i="33"/>
  <c r="X117" i="24"/>
  <c r="X117" i="19"/>
  <c r="X117" i="35"/>
  <c r="I99" i="35"/>
  <c r="I99" i="34"/>
  <c r="I99" i="19"/>
  <c r="I99" i="33"/>
  <c r="I99" i="24"/>
  <c r="I141" i="33"/>
  <c r="I141" i="19"/>
  <c r="I141" i="24"/>
  <c r="I141" i="35"/>
  <c r="I141" i="34"/>
  <c r="X63" i="35"/>
  <c r="X63" i="34"/>
  <c r="X63" i="33"/>
  <c r="X63" i="24"/>
  <c r="X63" i="19"/>
  <c r="I124" i="34"/>
  <c r="I124" i="33"/>
  <c r="I124" i="19"/>
  <c r="I124" i="35"/>
  <c r="I124" i="24"/>
  <c r="X124" i="19"/>
  <c r="X124" i="24"/>
  <c r="X124" i="35"/>
  <c r="X124" i="34"/>
  <c r="X124" i="33"/>
  <c r="X104" i="34"/>
  <c r="X104" i="33"/>
  <c r="X104" i="19"/>
  <c r="X104" i="35"/>
  <c r="X104" i="24"/>
  <c r="X106" i="19"/>
  <c r="X106" i="24"/>
  <c r="X106" i="35"/>
  <c r="X106" i="34"/>
  <c r="X106" i="33"/>
  <c r="I80" i="33"/>
  <c r="I80" i="19"/>
  <c r="I80" i="24"/>
  <c r="I80" i="35"/>
  <c r="I80" i="34"/>
  <c r="I91" i="19"/>
  <c r="I91" i="24"/>
  <c r="I91" i="35"/>
  <c r="I91" i="34"/>
  <c r="I91" i="33"/>
  <c r="I136" i="33"/>
  <c r="I136" i="19"/>
  <c r="I136" i="24"/>
  <c r="I136" i="35"/>
  <c r="I136" i="34"/>
  <c r="I142" i="19"/>
  <c r="I142" i="24"/>
  <c r="I142" i="35"/>
  <c r="I142" i="34"/>
  <c r="I142" i="33"/>
  <c r="E131" i="34"/>
  <c r="E131" i="33"/>
  <c r="E131" i="24"/>
  <c r="E131" i="19"/>
  <c r="E131" i="35"/>
  <c r="T7" i="34"/>
  <c r="T7" i="19"/>
  <c r="T7" i="24"/>
  <c r="T7" i="33"/>
  <c r="T7" i="35"/>
  <c r="T102" i="19"/>
  <c r="T102" i="24"/>
  <c r="T102" i="34"/>
  <c r="T102" i="35"/>
  <c r="T102" i="33"/>
  <c r="T80" i="33"/>
  <c r="T80" i="19"/>
  <c r="T80" i="24"/>
  <c r="T80" i="35"/>
  <c r="T80" i="34"/>
  <c r="E101" i="33"/>
  <c r="E101" i="19"/>
  <c r="E101" i="24"/>
  <c r="E101" i="35"/>
  <c r="E101" i="34"/>
  <c r="T145" i="34"/>
  <c r="T145" i="33"/>
  <c r="T145" i="19"/>
  <c r="T145" i="35"/>
  <c r="T145" i="24"/>
  <c r="E19" i="33"/>
  <c r="E19" i="19"/>
  <c r="E19" i="24"/>
  <c r="E19" i="35"/>
  <c r="E19" i="34"/>
  <c r="E33" i="19"/>
  <c r="E33" i="24"/>
  <c r="E33" i="35"/>
  <c r="E33" i="34"/>
  <c r="E33" i="33"/>
  <c r="T9" i="35"/>
  <c r="T9" i="33"/>
  <c r="T9" i="34"/>
  <c r="T9" i="19"/>
  <c r="T9" i="24"/>
  <c r="E30" i="34"/>
  <c r="E30" i="33"/>
  <c r="E30" i="19"/>
  <c r="E30" i="24"/>
  <c r="E30" i="35"/>
  <c r="E67" i="19"/>
  <c r="AJ67" i="19" s="1"/>
  <c r="E67" i="24"/>
  <c r="BO67" i="24" s="1"/>
  <c r="T81" i="33"/>
  <c r="T81" i="19"/>
  <c r="T81" i="24"/>
  <c r="T81" i="35"/>
  <c r="T81" i="34"/>
  <c r="T130" i="19"/>
  <c r="T130" i="24"/>
  <c r="T130" i="35"/>
  <c r="T130" i="34"/>
  <c r="T130" i="33"/>
  <c r="E107" i="34"/>
  <c r="E107" i="33"/>
  <c r="E107" i="19"/>
  <c r="E107" i="35"/>
  <c r="E107" i="24"/>
  <c r="T14" i="19"/>
  <c r="T14" i="24"/>
  <c r="T14" i="35"/>
  <c r="T14" i="34"/>
  <c r="T14" i="33"/>
  <c r="T87" i="33"/>
  <c r="T87" i="19"/>
  <c r="T87" i="24"/>
  <c r="T87" i="35"/>
  <c r="T87" i="34"/>
  <c r="T53" i="35"/>
  <c r="T53" i="34"/>
  <c r="T53" i="33"/>
  <c r="T53" i="24"/>
  <c r="T53" i="19"/>
  <c r="T15" i="19"/>
  <c r="T15" i="24"/>
  <c r="T15" i="35"/>
  <c r="T15" i="34"/>
  <c r="T15" i="33"/>
  <c r="E149" i="35"/>
  <c r="E149" i="34"/>
  <c r="E149" i="33"/>
  <c r="E149" i="19"/>
  <c r="E149" i="24"/>
  <c r="T94" i="33"/>
  <c r="T94" i="35"/>
  <c r="T94" i="19"/>
  <c r="T94" i="24"/>
  <c r="T94" i="34"/>
  <c r="E134" i="34"/>
  <c r="E134" i="33"/>
  <c r="E134" i="24"/>
  <c r="E134" i="19"/>
  <c r="E134" i="35"/>
  <c r="E17" i="19"/>
  <c r="E17" i="24"/>
  <c r="E17" i="35"/>
  <c r="E17" i="34"/>
  <c r="E17" i="33"/>
  <c r="T39" i="19"/>
  <c r="T39" i="24"/>
  <c r="T39" i="33"/>
  <c r="T39" i="35"/>
  <c r="T39" i="34"/>
  <c r="T38" i="19"/>
  <c r="T38" i="24"/>
  <c r="T38" i="35"/>
  <c r="T38" i="34"/>
  <c r="T38" i="33"/>
  <c r="T63" i="35"/>
  <c r="T63" i="34"/>
  <c r="T63" i="33"/>
  <c r="T63" i="19"/>
  <c r="T63" i="24"/>
  <c r="E106" i="33"/>
  <c r="E106" i="19"/>
  <c r="E106" i="24"/>
  <c r="E106" i="35"/>
  <c r="E106" i="34"/>
  <c r="E153" i="35"/>
  <c r="E153" i="34"/>
  <c r="E153" i="19"/>
  <c r="E153" i="33"/>
  <c r="E153" i="24"/>
  <c r="T50" i="19"/>
  <c r="T50" i="24"/>
  <c r="T50" i="35"/>
  <c r="T50" i="34"/>
  <c r="T50" i="33"/>
  <c r="T34" i="33"/>
  <c r="T34" i="19"/>
  <c r="T34" i="24"/>
  <c r="T34" i="35"/>
  <c r="T34" i="34"/>
  <c r="T115" i="33"/>
  <c r="T115" i="19"/>
  <c r="T115" i="24"/>
  <c r="T115" i="35"/>
  <c r="T115" i="34"/>
  <c r="T12" i="34"/>
  <c r="T12" i="33"/>
  <c r="T12" i="24"/>
  <c r="T12" i="19"/>
  <c r="T12" i="35"/>
  <c r="T42" i="19"/>
  <c r="T42" i="24"/>
  <c r="T42" i="35"/>
  <c r="T42" i="34"/>
  <c r="T42" i="33"/>
  <c r="T25" i="33"/>
  <c r="T25" i="35"/>
  <c r="T25" i="19"/>
  <c r="T25" i="24"/>
  <c r="T25" i="34"/>
  <c r="E157" i="34"/>
  <c r="E157" i="33"/>
  <c r="E157" i="19"/>
  <c r="E157" i="24"/>
  <c r="E157" i="35"/>
  <c r="T97" i="19"/>
  <c r="T97" i="24"/>
  <c r="T97" i="34"/>
  <c r="T97" i="35"/>
  <c r="T97" i="33"/>
  <c r="T127" i="34"/>
  <c r="T127" i="35"/>
  <c r="T127" i="24"/>
  <c r="T127" i="33"/>
  <c r="T127" i="19"/>
  <c r="T27" i="19"/>
  <c r="T27" i="24"/>
  <c r="T27" i="35"/>
  <c r="T27" i="34"/>
  <c r="T27" i="33"/>
  <c r="E104" i="34"/>
  <c r="E104" i="33"/>
  <c r="E104" i="19"/>
  <c r="E104" i="35"/>
  <c r="E104" i="24"/>
  <c r="E14" i="33"/>
  <c r="E14" i="19"/>
  <c r="E14" i="24"/>
  <c r="E14" i="35"/>
  <c r="E14" i="34"/>
  <c r="T114" i="35"/>
  <c r="T114" i="34"/>
  <c r="T114" i="33"/>
  <c r="T114" i="24"/>
  <c r="T114" i="19"/>
  <c r="E77" i="34"/>
  <c r="E77" i="33"/>
  <c r="E77" i="19"/>
  <c r="E77" i="35"/>
  <c r="E77" i="24"/>
  <c r="E70" i="19"/>
  <c r="E70" i="24"/>
  <c r="E70" i="35"/>
  <c r="E70" i="34"/>
  <c r="E70" i="33"/>
  <c r="T137" i="35"/>
  <c r="T137" i="34"/>
  <c r="T137" i="19"/>
  <c r="T137" i="33"/>
  <c r="T137" i="24"/>
  <c r="T154" i="35"/>
  <c r="T154" i="34"/>
  <c r="T154" i="33"/>
  <c r="T154" i="24"/>
  <c r="T154" i="19"/>
  <c r="T79" i="34"/>
  <c r="T79" i="33"/>
  <c r="T79" i="19"/>
  <c r="T79" i="35"/>
  <c r="T79" i="24"/>
  <c r="T135" i="34"/>
  <c r="T135" i="33"/>
  <c r="T135" i="19"/>
  <c r="T135" i="35"/>
  <c r="T135" i="24"/>
  <c r="E117" i="35"/>
  <c r="E117" i="34"/>
  <c r="E117" i="33"/>
  <c r="E117" i="24"/>
  <c r="E117" i="19"/>
  <c r="E84" i="35"/>
  <c r="E84" i="34"/>
  <c r="E84" i="33"/>
  <c r="E84" i="24"/>
  <c r="E84" i="19"/>
  <c r="E34" i="33"/>
  <c r="E34" i="19"/>
  <c r="E34" i="24"/>
  <c r="E34" i="35"/>
  <c r="E34" i="34"/>
  <c r="T139" i="35"/>
  <c r="T139" i="34"/>
  <c r="T139" i="33"/>
  <c r="T139" i="24"/>
  <c r="T139" i="19"/>
  <c r="T48" i="34"/>
  <c r="T48" i="33"/>
  <c r="T48" i="24"/>
  <c r="T48" i="19"/>
  <c r="T48" i="35"/>
  <c r="E57" i="33"/>
  <c r="E57" i="19"/>
  <c r="E57" i="24"/>
  <c r="E57" i="35"/>
  <c r="E57" i="34"/>
  <c r="E48" i="34"/>
  <c r="E48" i="33"/>
  <c r="E48" i="19"/>
  <c r="E48" i="35"/>
  <c r="E48" i="24"/>
  <c r="E31" i="35"/>
  <c r="E31" i="34"/>
  <c r="E31" i="33"/>
  <c r="E31" i="24"/>
  <c r="E31" i="19"/>
  <c r="T141" i="19"/>
  <c r="T141" i="24"/>
  <c r="T141" i="35"/>
  <c r="T141" i="34"/>
  <c r="T141" i="33"/>
  <c r="E71" i="19"/>
  <c r="E71" i="24"/>
  <c r="E71" i="35"/>
  <c r="E71" i="34"/>
  <c r="E71" i="33"/>
  <c r="E28" i="34"/>
  <c r="E28" i="33"/>
  <c r="E28" i="19"/>
  <c r="E28" i="35"/>
  <c r="E28" i="24"/>
  <c r="E100" i="35"/>
  <c r="E100" i="34"/>
  <c r="E100" i="33"/>
  <c r="E100" i="24"/>
  <c r="E100" i="19"/>
  <c r="E78" i="19"/>
  <c r="E78" i="24"/>
  <c r="E78" i="35"/>
  <c r="E78" i="34"/>
  <c r="E78" i="33"/>
  <c r="E54" i="33"/>
  <c r="E54" i="19"/>
  <c r="E54" i="24"/>
  <c r="E54" i="35"/>
  <c r="E54" i="34"/>
  <c r="T55" i="33"/>
  <c r="T55" i="19"/>
  <c r="T55" i="24"/>
  <c r="T55" i="35"/>
  <c r="T55" i="34"/>
  <c r="E87" i="33"/>
  <c r="E87" i="19"/>
  <c r="E87" i="24"/>
  <c r="E87" i="35"/>
  <c r="E87" i="34"/>
  <c r="T36" i="33"/>
  <c r="T36" i="19"/>
  <c r="T36" i="24"/>
  <c r="T36" i="35"/>
  <c r="T36" i="34"/>
  <c r="T95" i="35"/>
  <c r="T95" i="34"/>
  <c r="T95" i="19"/>
  <c r="T95" i="33"/>
  <c r="T95" i="24"/>
  <c r="E53" i="19"/>
  <c r="E53" i="24"/>
  <c r="E53" i="35"/>
  <c r="E53" i="34"/>
  <c r="E53" i="33"/>
  <c r="T150" i="33"/>
  <c r="T150" i="19"/>
  <c r="T150" i="24"/>
  <c r="T150" i="35"/>
  <c r="T150" i="34"/>
  <c r="T152" i="34"/>
  <c r="T152" i="33"/>
  <c r="T152" i="24"/>
  <c r="T152" i="19"/>
  <c r="T152" i="35"/>
  <c r="E45" i="19"/>
  <c r="E45" i="24"/>
  <c r="E45" i="35"/>
  <c r="E45" i="34"/>
  <c r="E45" i="33"/>
  <c r="E132" i="19"/>
  <c r="E132" i="24"/>
  <c r="E132" i="35"/>
  <c r="E132" i="34"/>
  <c r="E132" i="33"/>
  <c r="E64" i="34"/>
  <c r="E64" i="33"/>
  <c r="E64" i="24"/>
  <c r="E64" i="19"/>
  <c r="E64" i="35"/>
  <c r="AP141" i="19"/>
  <c r="BU141" i="19"/>
  <c r="AN112" i="19"/>
  <c r="BS112" i="19"/>
  <c r="N73" i="33"/>
  <c r="N73" i="19"/>
  <c r="N73" i="24"/>
  <c r="N73" i="35"/>
  <c r="N73" i="34"/>
  <c r="AD154" i="34"/>
  <c r="AD154" i="33"/>
  <c r="AD154" i="24"/>
  <c r="AD154" i="19"/>
  <c r="AD154" i="35"/>
  <c r="J93" i="33"/>
  <c r="J93" i="19"/>
  <c r="J93" i="24"/>
  <c r="J93" i="35"/>
  <c r="J93" i="34"/>
  <c r="O147" i="35"/>
  <c r="O147" i="34"/>
  <c r="O147" i="19"/>
  <c r="O147" i="33"/>
  <c r="O147" i="24"/>
  <c r="Z61" i="35"/>
  <c r="Z61" i="34"/>
  <c r="Z61" i="33"/>
  <c r="Z61" i="24"/>
  <c r="Z61" i="19"/>
  <c r="R153" i="19"/>
  <c r="R153" i="24"/>
  <c r="R153" i="35"/>
  <c r="R153" i="34"/>
  <c r="R153" i="33"/>
  <c r="E69" i="35"/>
  <c r="E69" i="34"/>
  <c r="E69" i="33"/>
  <c r="E69" i="19"/>
  <c r="E69" i="24"/>
  <c r="E155" i="33"/>
  <c r="E155" i="19"/>
  <c r="E155" i="24"/>
  <c r="E155" i="35"/>
  <c r="E155" i="34"/>
  <c r="N132" i="19"/>
  <c r="N132" i="24"/>
  <c r="N132" i="35"/>
  <c r="N132" i="34"/>
  <c r="N132" i="33"/>
  <c r="N8" i="19"/>
  <c r="N8" i="24"/>
  <c r="N8" i="35"/>
  <c r="N8" i="34"/>
  <c r="N8" i="33"/>
  <c r="N83" i="19"/>
  <c r="N83" i="24"/>
  <c r="N83" i="35"/>
  <c r="N83" i="34"/>
  <c r="N83" i="33"/>
  <c r="AC82" i="33"/>
  <c r="AC82" i="19"/>
  <c r="AC82" i="24"/>
  <c r="AC82" i="35"/>
  <c r="AC82" i="34"/>
  <c r="AC55" i="33"/>
  <c r="AC55" i="35"/>
  <c r="AC55" i="24"/>
  <c r="AC55" i="34"/>
  <c r="AC55" i="19"/>
  <c r="N10" i="33"/>
  <c r="N10" i="19"/>
  <c r="N10" i="24"/>
  <c r="N10" i="35"/>
  <c r="N10" i="34"/>
  <c r="N122" i="33"/>
  <c r="N122" i="19"/>
  <c r="N122" i="24"/>
  <c r="N122" i="35"/>
  <c r="N122" i="34"/>
  <c r="AC96" i="19"/>
  <c r="AC96" i="24"/>
  <c r="AC96" i="35"/>
  <c r="AC96" i="33"/>
  <c r="AC96" i="34"/>
  <c r="AC143" i="19"/>
  <c r="AC143" i="24"/>
  <c r="AC143" i="34"/>
  <c r="AC143" i="35"/>
  <c r="AC143" i="33"/>
  <c r="N11" i="19"/>
  <c r="N11" i="24"/>
  <c r="N11" i="35"/>
  <c r="N11" i="34"/>
  <c r="N11" i="33"/>
  <c r="AC100" i="34"/>
  <c r="AC100" i="19"/>
  <c r="AC100" i="24"/>
  <c r="AC100" i="35"/>
  <c r="AC100" i="33"/>
  <c r="AC32" i="33"/>
  <c r="AC32" i="34"/>
  <c r="AC32" i="24"/>
  <c r="AC32" i="19"/>
  <c r="AC32" i="35"/>
  <c r="N108" i="33"/>
  <c r="N108" i="19"/>
  <c r="N108" i="24"/>
  <c r="N108" i="35"/>
  <c r="N108" i="34"/>
  <c r="AC43" i="35"/>
  <c r="AC43" i="33"/>
  <c r="AC43" i="34"/>
  <c r="AC43" i="24"/>
  <c r="AC43" i="19"/>
  <c r="N117" i="33"/>
  <c r="N117" i="19"/>
  <c r="N117" i="24"/>
  <c r="N117" i="35"/>
  <c r="N117" i="34"/>
  <c r="AC139" i="33"/>
  <c r="AC139" i="19"/>
  <c r="AC139" i="24"/>
  <c r="AC139" i="35"/>
  <c r="AC139" i="34"/>
  <c r="N142" i="19"/>
  <c r="N142" i="24"/>
  <c r="N142" i="35"/>
  <c r="N142" i="34"/>
  <c r="N142" i="33"/>
  <c r="AC114" i="19"/>
  <c r="AC114" i="24"/>
  <c r="AC114" i="35"/>
  <c r="AC114" i="34"/>
  <c r="AC114" i="33"/>
  <c r="N149" i="33"/>
  <c r="N149" i="19"/>
  <c r="N149" i="24"/>
  <c r="N149" i="35"/>
  <c r="N149" i="34"/>
  <c r="N35" i="34"/>
  <c r="N35" i="33"/>
  <c r="N35" i="19"/>
  <c r="N35" i="24"/>
  <c r="N35" i="35"/>
  <c r="AC81" i="19"/>
  <c r="AC81" i="24"/>
  <c r="AC81" i="33"/>
  <c r="AC81" i="35"/>
  <c r="AC81" i="34"/>
  <c r="AC130" i="19"/>
  <c r="AC130" i="24"/>
  <c r="AC130" i="34"/>
  <c r="AC130" i="35"/>
  <c r="AC130" i="33"/>
  <c r="AC140" i="19"/>
  <c r="AC140" i="24"/>
  <c r="AC140" i="34"/>
  <c r="AC140" i="33"/>
  <c r="AC140" i="35"/>
  <c r="AC45" i="33"/>
  <c r="AC45" i="34"/>
  <c r="AC45" i="24"/>
  <c r="AC45" i="19"/>
  <c r="AC45" i="35"/>
  <c r="N14" i="19"/>
  <c r="N14" i="24"/>
  <c r="N14" i="35"/>
  <c r="N14" i="34"/>
  <c r="N14" i="33"/>
  <c r="AC15" i="33"/>
  <c r="AC15" i="19"/>
  <c r="AC15" i="24"/>
  <c r="AC15" i="35"/>
  <c r="AC15" i="34"/>
  <c r="N143" i="35"/>
  <c r="N143" i="34"/>
  <c r="N143" i="33"/>
  <c r="N143" i="19"/>
  <c r="N143" i="24"/>
  <c r="AC56" i="33"/>
  <c r="AC56" i="19"/>
  <c r="AC56" i="24"/>
  <c r="AC56" i="34"/>
  <c r="AC56" i="35"/>
  <c r="N58" i="19"/>
  <c r="N58" i="24"/>
  <c r="N58" i="35"/>
  <c r="N58" i="34"/>
  <c r="N58" i="33"/>
  <c r="AC157" i="19"/>
  <c r="AC157" i="24"/>
  <c r="AC157" i="35"/>
  <c r="AC157" i="33"/>
  <c r="AC157" i="34"/>
  <c r="AC10" i="35"/>
  <c r="AC10" i="19"/>
  <c r="AC10" i="33"/>
  <c r="AC10" i="34"/>
  <c r="AC10" i="24"/>
  <c r="AC47" i="33"/>
  <c r="AC47" i="19"/>
  <c r="AC47" i="24"/>
  <c r="AC47" i="35"/>
  <c r="AC47" i="34"/>
  <c r="AC9" i="35"/>
  <c r="AC9" i="33"/>
  <c r="AC9" i="34"/>
  <c r="AC9" i="24"/>
  <c r="AC9" i="19"/>
  <c r="AC92" i="19"/>
  <c r="AC92" i="24"/>
  <c r="AC92" i="35"/>
  <c r="AC92" i="33"/>
  <c r="AC92" i="34"/>
  <c r="N45" i="35"/>
  <c r="N45" i="34"/>
  <c r="N45" i="19"/>
  <c r="N45" i="33"/>
  <c r="N45" i="24"/>
  <c r="AC66" i="33"/>
  <c r="AC66" i="19"/>
  <c r="AC66" i="24"/>
  <c r="AC66" i="35"/>
  <c r="AC66" i="34"/>
  <c r="AC21" i="34"/>
  <c r="AC21" i="33"/>
  <c r="AC21" i="19"/>
  <c r="AC21" i="35"/>
  <c r="AC21" i="24"/>
  <c r="AC91" i="19"/>
  <c r="AC91" i="24"/>
  <c r="AC91" i="35"/>
  <c r="AC91" i="34"/>
  <c r="AC91" i="33"/>
  <c r="N25" i="33"/>
  <c r="N25" i="19"/>
  <c r="N25" i="24"/>
  <c r="N25" i="35"/>
  <c r="N25" i="34"/>
  <c r="N86" i="35"/>
  <c r="N86" i="34"/>
  <c r="N86" i="33"/>
  <c r="N86" i="24"/>
  <c r="N86" i="19"/>
  <c r="N116" i="34"/>
  <c r="N116" i="33"/>
  <c r="N116" i="24"/>
  <c r="N116" i="19"/>
  <c r="N116" i="35"/>
  <c r="AC113" i="35"/>
  <c r="AC113" i="34"/>
  <c r="AC113" i="33"/>
  <c r="AC113" i="19"/>
  <c r="AC113" i="24"/>
  <c r="N70" i="19"/>
  <c r="N70" i="24"/>
  <c r="N70" i="35"/>
  <c r="N70" i="34"/>
  <c r="N70" i="33"/>
  <c r="AC104" i="33"/>
  <c r="AC104" i="34"/>
  <c r="AC104" i="19"/>
  <c r="AC104" i="24"/>
  <c r="AC104" i="35"/>
  <c r="N98" i="19"/>
  <c r="N98" i="24"/>
  <c r="N98" i="35"/>
  <c r="N98" i="34"/>
  <c r="N98" i="33"/>
  <c r="N128" i="33"/>
  <c r="N128" i="19"/>
  <c r="N128" i="24"/>
  <c r="N128" i="35"/>
  <c r="N128" i="34"/>
  <c r="AC7" i="33"/>
  <c r="AC7" i="19"/>
  <c r="AC7" i="24"/>
  <c r="AC7" i="35"/>
  <c r="AC7" i="34"/>
  <c r="AC29" i="34"/>
  <c r="AC29" i="33"/>
  <c r="AC29" i="24"/>
  <c r="AC29" i="19"/>
  <c r="AC29" i="35"/>
  <c r="AC80" i="35"/>
  <c r="AC80" i="33"/>
  <c r="AC80" i="19"/>
  <c r="AC80" i="34"/>
  <c r="AC80" i="24"/>
  <c r="N29" i="19"/>
  <c r="N29" i="24"/>
  <c r="N29" i="35"/>
  <c r="N29" i="34"/>
  <c r="N29" i="33"/>
  <c r="N112" i="33"/>
  <c r="N112" i="19"/>
  <c r="N112" i="24"/>
  <c r="N112" i="35"/>
  <c r="N112" i="34"/>
  <c r="AC36" i="35"/>
  <c r="AC36" i="34"/>
  <c r="AC36" i="19"/>
  <c r="AC36" i="33"/>
  <c r="AC36" i="24"/>
  <c r="N72" i="19"/>
  <c r="N72" i="24"/>
  <c r="N72" i="35"/>
  <c r="N72" i="34"/>
  <c r="N72" i="33"/>
  <c r="N26" i="33"/>
  <c r="N26" i="19"/>
  <c r="N26" i="24"/>
  <c r="N26" i="35"/>
  <c r="N26" i="34"/>
  <c r="AC135" i="19"/>
  <c r="AC135" i="24"/>
  <c r="AC135" i="35"/>
  <c r="AC135" i="34"/>
  <c r="AC135" i="33"/>
  <c r="N91" i="19"/>
  <c r="N91" i="24"/>
  <c r="N91" i="35"/>
  <c r="N91" i="34"/>
  <c r="N91" i="33"/>
  <c r="N7" i="19"/>
  <c r="N7" i="24"/>
  <c r="N7" i="35"/>
  <c r="N7" i="34"/>
  <c r="N7" i="33"/>
  <c r="N38" i="33"/>
  <c r="N38" i="19"/>
  <c r="N38" i="24"/>
  <c r="N38" i="35"/>
  <c r="N38" i="34"/>
  <c r="N31" i="34"/>
  <c r="N31" i="33"/>
  <c r="N31" i="24"/>
  <c r="N31" i="19"/>
  <c r="N31" i="35"/>
  <c r="N124" i="33"/>
  <c r="N124" i="19"/>
  <c r="N124" i="24"/>
  <c r="N124" i="35"/>
  <c r="N124" i="34"/>
  <c r="N54" i="35"/>
  <c r="N54" i="34"/>
  <c r="N54" i="19"/>
  <c r="N54" i="33"/>
  <c r="N54" i="24"/>
  <c r="AC77" i="19"/>
  <c r="AC77" i="24"/>
  <c r="AC77" i="35"/>
  <c r="AC77" i="33"/>
  <c r="AC77" i="34"/>
  <c r="N37" i="19"/>
  <c r="N37" i="24"/>
  <c r="N37" i="35"/>
  <c r="N37" i="34"/>
  <c r="N37" i="33"/>
  <c r="AC146" i="34"/>
  <c r="AC146" i="33"/>
  <c r="AC146" i="24"/>
  <c r="AC146" i="19"/>
  <c r="AC146" i="35"/>
  <c r="AC31" i="33"/>
  <c r="AC31" i="19"/>
  <c r="AC31" i="24"/>
  <c r="AC31" i="35"/>
  <c r="AC31" i="34"/>
  <c r="AC76" i="34"/>
  <c r="AC76" i="19"/>
  <c r="AC76" i="24"/>
  <c r="AC76" i="35"/>
  <c r="AC76" i="33"/>
  <c r="AC147" i="35"/>
  <c r="AC147" i="34"/>
  <c r="AC147" i="33"/>
  <c r="AC147" i="24"/>
  <c r="AC147" i="19"/>
  <c r="AC25" i="33"/>
  <c r="AC25" i="19"/>
  <c r="AC25" i="24"/>
  <c r="AC25" i="35"/>
  <c r="AC25" i="34"/>
  <c r="N66" i="34"/>
  <c r="N66" i="33"/>
  <c r="N66" i="19"/>
  <c r="N66" i="35"/>
  <c r="N66" i="24"/>
  <c r="N118" i="19"/>
  <c r="N118" i="24"/>
  <c r="N118" i="35"/>
  <c r="N118" i="33"/>
  <c r="N118" i="34"/>
  <c r="N137" i="35"/>
  <c r="N137" i="34"/>
  <c r="N137" i="33"/>
  <c r="N137" i="24"/>
  <c r="N137" i="19"/>
  <c r="Y33" i="33"/>
  <c r="Y33" i="19"/>
  <c r="Y33" i="24"/>
  <c r="Y33" i="35"/>
  <c r="Y33" i="34"/>
  <c r="Y133" i="35"/>
  <c r="Y133" i="34"/>
  <c r="Y133" i="33"/>
  <c r="Y133" i="19"/>
  <c r="Y133" i="24"/>
  <c r="Y27" i="34"/>
  <c r="Y27" i="33"/>
  <c r="Y27" i="24"/>
  <c r="Y27" i="19"/>
  <c r="Y27" i="35"/>
  <c r="J73" i="34"/>
  <c r="J73" i="33"/>
  <c r="J73" i="19"/>
  <c r="J73" i="24"/>
  <c r="J73" i="35"/>
  <c r="Y89" i="33"/>
  <c r="Y89" i="19"/>
  <c r="Y89" i="24"/>
  <c r="Y89" i="35"/>
  <c r="Y89" i="34"/>
  <c r="J133" i="19"/>
  <c r="J133" i="24"/>
  <c r="J133" i="33"/>
  <c r="J133" i="35"/>
  <c r="J133" i="34"/>
  <c r="J9" i="19"/>
  <c r="J9" i="24"/>
  <c r="J9" i="35"/>
  <c r="J9" i="33"/>
  <c r="J9" i="34"/>
  <c r="Y140" i="33"/>
  <c r="Y140" i="19"/>
  <c r="Y140" i="24"/>
  <c r="Y140" i="35"/>
  <c r="Y140" i="34"/>
  <c r="Y57" i="34"/>
  <c r="Y57" i="33"/>
  <c r="Y57" i="19"/>
  <c r="Y57" i="24"/>
  <c r="Y57" i="35"/>
  <c r="J70" i="34"/>
  <c r="J70" i="33"/>
  <c r="J70" i="19"/>
  <c r="J70" i="24"/>
  <c r="J70" i="35"/>
  <c r="J15" i="35"/>
  <c r="J15" i="34"/>
  <c r="J15" i="33"/>
  <c r="J15" i="19"/>
  <c r="J15" i="24"/>
  <c r="J14" i="35"/>
  <c r="J14" i="34"/>
  <c r="J14" i="19"/>
  <c r="J14" i="33"/>
  <c r="J14" i="24"/>
  <c r="Y119" i="19"/>
  <c r="Y119" i="24"/>
  <c r="Y119" i="35"/>
  <c r="Y119" i="34"/>
  <c r="Y119" i="33"/>
  <c r="J125" i="19"/>
  <c r="J125" i="24"/>
  <c r="J125" i="35"/>
  <c r="J125" i="33"/>
  <c r="J125" i="34"/>
  <c r="Y53" i="35"/>
  <c r="Y53" i="34"/>
  <c r="Y53" i="33"/>
  <c r="Y53" i="19"/>
  <c r="Y53" i="24"/>
  <c r="J38" i="33"/>
  <c r="J38" i="19"/>
  <c r="J38" i="24"/>
  <c r="J38" i="35"/>
  <c r="J38" i="34"/>
  <c r="J50" i="19"/>
  <c r="J50" i="24"/>
  <c r="J50" i="35"/>
  <c r="J50" i="34"/>
  <c r="J50" i="33"/>
  <c r="Y144" i="35"/>
  <c r="Y144" i="33"/>
  <c r="Y144" i="34"/>
  <c r="Y144" i="24"/>
  <c r="Y144" i="19"/>
  <c r="Y146" i="35"/>
  <c r="Y146" i="34"/>
  <c r="Y146" i="33"/>
  <c r="Y146" i="24"/>
  <c r="Y146" i="19"/>
  <c r="J82" i="35"/>
  <c r="J82" i="33"/>
  <c r="J82" i="34"/>
  <c r="J82" i="24"/>
  <c r="J82" i="19"/>
  <c r="Y110" i="19"/>
  <c r="Y110" i="24"/>
  <c r="Y110" i="35"/>
  <c r="Y110" i="34"/>
  <c r="Y110" i="33"/>
  <c r="J131" i="35"/>
  <c r="J131" i="24"/>
  <c r="J131" i="34"/>
  <c r="J131" i="19"/>
  <c r="J131" i="33"/>
  <c r="Y115" i="35"/>
  <c r="Y115" i="34"/>
  <c r="Y115" i="19"/>
  <c r="Y115" i="33"/>
  <c r="Y115" i="24"/>
  <c r="Y52" i="19"/>
  <c r="Y52" i="24"/>
  <c r="Y52" i="33"/>
  <c r="Y52" i="35"/>
  <c r="Y52" i="34"/>
  <c r="Y73" i="34"/>
  <c r="Y73" i="33"/>
  <c r="Y73" i="19"/>
  <c r="Y73" i="35"/>
  <c r="Y73" i="24"/>
  <c r="Y40" i="35"/>
  <c r="Y40" i="34"/>
  <c r="Y40" i="33"/>
  <c r="Y40" i="19"/>
  <c r="Y40" i="24"/>
  <c r="Y21" i="19"/>
  <c r="Y21" i="24"/>
  <c r="Y21" i="35"/>
  <c r="Y21" i="34"/>
  <c r="Y21" i="33"/>
  <c r="Y145" i="19"/>
  <c r="Y145" i="24"/>
  <c r="Y145" i="35"/>
  <c r="Y145" i="34"/>
  <c r="Y145" i="33"/>
  <c r="J132" i="35"/>
  <c r="J132" i="34"/>
  <c r="J132" i="19"/>
  <c r="J132" i="33"/>
  <c r="J132" i="24"/>
  <c r="J90" i="19"/>
  <c r="J90" i="24"/>
  <c r="J90" i="35"/>
  <c r="J90" i="34"/>
  <c r="J90" i="33"/>
  <c r="Y13" i="34"/>
  <c r="Y13" i="33"/>
  <c r="Y13" i="19"/>
  <c r="Y13" i="35"/>
  <c r="Y13" i="24"/>
  <c r="Y24" i="35"/>
  <c r="Y24" i="33"/>
  <c r="Y24" i="34"/>
  <c r="Y24" i="24"/>
  <c r="Y24" i="19"/>
  <c r="Y82" i="34"/>
  <c r="Y82" i="33"/>
  <c r="Y82" i="19"/>
  <c r="Y82" i="24"/>
  <c r="Y82" i="35"/>
  <c r="J106" i="35"/>
  <c r="J106" i="19"/>
  <c r="J106" i="33"/>
  <c r="J106" i="34"/>
  <c r="J106" i="24"/>
  <c r="J115" i="34"/>
  <c r="J115" i="33"/>
  <c r="J115" i="19"/>
  <c r="J115" i="24"/>
  <c r="J115" i="35"/>
  <c r="J25" i="35"/>
  <c r="J25" i="34"/>
  <c r="J25" i="33"/>
  <c r="J25" i="19"/>
  <c r="J25" i="24"/>
  <c r="Y117" i="34"/>
  <c r="Y117" i="33"/>
  <c r="Y117" i="19"/>
  <c r="Y117" i="35"/>
  <c r="Y117" i="24"/>
  <c r="J46" i="34"/>
  <c r="J46" i="33"/>
  <c r="J46" i="19"/>
  <c r="J46" i="35"/>
  <c r="J46" i="24"/>
  <c r="Y150" i="33"/>
  <c r="Y150" i="19"/>
  <c r="Y150" i="24"/>
  <c r="Y150" i="35"/>
  <c r="Y150" i="34"/>
  <c r="J130" i="34"/>
  <c r="J130" i="33"/>
  <c r="J130" i="19"/>
  <c r="J130" i="35"/>
  <c r="J130" i="24"/>
  <c r="Y130" i="33"/>
  <c r="Y130" i="19"/>
  <c r="Y130" i="24"/>
  <c r="Y130" i="35"/>
  <c r="Y130" i="34"/>
  <c r="Y14" i="33"/>
  <c r="Y14" i="19"/>
  <c r="Y14" i="24"/>
  <c r="Y14" i="35"/>
  <c r="Y14" i="34"/>
  <c r="Y92" i="19"/>
  <c r="Y92" i="24"/>
  <c r="Y92" i="35"/>
  <c r="Y92" i="33"/>
  <c r="Y92" i="34"/>
  <c r="Y151" i="35"/>
  <c r="Y151" i="34"/>
  <c r="Y151" i="19"/>
  <c r="Y151" i="33"/>
  <c r="Y151" i="24"/>
  <c r="Y139" i="33"/>
  <c r="Y139" i="19"/>
  <c r="Y139" i="24"/>
  <c r="Y139" i="35"/>
  <c r="Y139" i="34"/>
  <c r="J39" i="35"/>
  <c r="J39" i="34"/>
  <c r="J39" i="33"/>
  <c r="J39" i="24"/>
  <c r="J39" i="19"/>
  <c r="J116" i="33"/>
  <c r="J116" i="19"/>
  <c r="J116" i="24"/>
  <c r="J116" i="35"/>
  <c r="J116" i="34"/>
  <c r="J43" i="34"/>
  <c r="J43" i="33"/>
  <c r="J43" i="24"/>
  <c r="J43" i="19"/>
  <c r="J43" i="35"/>
  <c r="J47" i="34"/>
  <c r="J47" i="33"/>
  <c r="J47" i="19"/>
  <c r="J47" i="35"/>
  <c r="J47" i="24"/>
  <c r="Y85" i="33"/>
  <c r="Y85" i="19"/>
  <c r="Y85" i="24"/>
  <c r="Y85" i="35"/>
  <c r="Y85" i="34"/>
  <c r="J99" i="19"/>
  <c r="J99" i="24"/>
  <c r="J99" i="35"/>
  <c r="J99" i="34"/>
  <c r="J99" i="33"/>
  <c r="J21" i="35"/>
  <c r="J21" i="34"/>
  <c r="J21" i="33"/>
  <c r="J21" i="19"/>
  <c r="J21" i="24"/>
  <c r="J100" i="33"/>
  <c r="J100" i="19"/>
  <c r="J100" i="24"/>
  <c r="J100" i="35"/>
  <c r="J100" i="34"/>
  <c r="J40" i="34"/>
  <c r="J40" i="33"/>
  <c r="J40" i="24"/>
  <c r="J40" i="19"/>
  <c r="J40" i="35"/>
  <c r="Y108" i="33"/>
  <c r="Y108" i="34"/>
  <c r="Y108" i="19"/>
  <c r="Y108" i="35"/>
  <c r="Y108" i="24"/>
  <c r="J10" i="35"/>
  <c r="J10" i="34"/>
  <c r="J10" i="19"/>
  <c r="J10" i="33"/>
  <c r="J10" i="24"/>
  <c r="Y99" i="35"/>
  <c r="Y99" i="33"/>
  <c r="Y99" i="19"/>
  <c r="Y99" i="34"/>
  <c r="Y99" i="24"/>
  <c r="Y67" i="34"/>
  <c r="Y67" i="19"/>
  <c r="Y67" i="24"/>
  <c r="Y67" i="35"/>
  <c r="Y67" i="33"/>
  <c r="J17" i="33"/>
  <c r="J17" i="19"/>
  <c r="J17" i="24"/>
  <c r="J17" i="35"/>
  <c r="J17" i="34"/>
  <c r="J67" i="19"/>
  <c r="J67" i="24"/>
  <c r="J67" i="35"/>
  <c r="J67" i="34"/>
  <c r="J67" i="33"/>
  <c r="J74" i="34"/>
  <c r="J74" i="33"/>
  <c r="J74" i="19"/>
  <c r="J74" i="35"/>
  <c r="J74" i="24"/>
  <c r="Y17" i="35"/>
  <c r="Y17" i="34"/>
  <c r="Y17" i="19"/>
  <c r="Y17" i="33"/>
  <c r="Y17" i="24"/>
  <c r="J45" i="35"/>
  <c r="J45" i="34"/>
  <c r="J45" i="19"/>
  <c r="J45" i="33"/>
  <c r="J45" i="24"/>
  <c r="Y71" i="35"/>
  <c r="Y71" i="33"/>
  <c r="Y71" i="19"/>
  <c r="Y71" i="34"/>
  <c r="Y71" i="24"/>
  <c r="J44" i="33"/>
  <c r="J44" i="19"/>
  <c r="J44" i="24"/>
  <c r="J44" i="35"/>
  <c r="J44" i="34"/>
  <c r="J143" i="34"/>
  <c r="J143" i="19"/>
  <c r="J143" i="24"/>
  <c r="J143" i="35"/>
  <c r="J143" i="33"/>
  <c r="U87" i="34"/>
  <c r="U87" i="19"/>
  <c r="U87" i="24"/>
  <c r="U87" i="35"/>
  <c r="U87" i="33"/>
  <c r="F42" i="19"/>
  <c r="F42" i="24"/>
  <c r="F42" i="35"/>
  <c r="F42" i="34"/>
  <c r="F42" i="33"/>
  <c r="U153" i="34"/>
  <c r="U153" i="19"/>
  <c r="U153" i="24"/>
  <c r="U153" i="33"/>
  <c r="U153" i="35"/>
  <c r="F138" i="19"/>
  <c r="F138" i="24"/>
  <c r="F138" i="35"/>
  <c r="F138" i="34"/>
  <c r="F138" i="33"/>
  <c r="U116" i="35"/>
  <c r="U116" i="34"/>
  <c r="U116" i="33"/>
  <c r="U116" i="24"/>
  <c r="U116" i="19"/>
  <c r="F126" i="19"/>
  <c r="F126" i="24"/>
  <c r="F126" i="35"/>
  <c r="F126" i="34"/>
  <c r="F126" i="33"/>
  <c r="U120" i="33"/>
  <c r="U120" i="19"/>
  <c r="U120" i="34"/>
  <c r="U120" i="35"/>
  <c r="U120" i="24"/>
  <c r="F19" i="35"/>
  <c r="F19" i="34"/>
  <c r="F19" i="19"/>
  <c r="F19" i="33"/>
  <c r="F19" i="24"/>
  <c r="U121" i="35"/>
  <c r="U121" i="34"/>
  <c r="U121" i="19"/>
  <c r="U121" i="33"/>
  <c r="U121" i="24"/>
  <c r="U33" i="33"/>
  <c r="U33" i="35"/>
  <c r="U33" i="19"/>
  <c r="U33" i="24"/>
  <c r="U33" i="34"/>
  <c r="U67" i="34"/>
  <c r="U67" i="35"/>
  <c r="U67" i="19"/>
  <c r="U67" i="24"/>
  <c r="U67" i="33"/>
  <c r="F130" i="19"/>
  <c r="F130" i="24"/>
  <c r="F130" i="35"/>
  <c r="F130" i="34"/>
  <c r="F130" i="33"/>
  <c r="F109" i="33"/>
  <c r="F109" i="19"/>
  <c r="F109" i="24"/>
  <c r="F109" i="35"/>
  <c r="F109" i="34"/>
  <c r="F102" i="19"/>
  <c r="F102" i="24"/>
  <c r="F102" i="35"/>
  <c r="F102" i="34"/>
  <c r="F102" i="33"/>
  <c r="U136" i="19"/>
  <c r="U136" i="24"/>
  <c r="U136" i="35"/>
  <c r="U136" i="34"/>
  <c r="U136" i="33"/>
  <c r="U10" i="33"/>
  <c r="U10" i="19"/>
  <c r="U10" i="24"/>
  <c r="U10" i="35"/>
  <c r="U10" i="34"/>
  <c r="U24" i="34"/>
  <c r="U24" i="33"/>
  <c r="U24" i="19"/>
  <c r="U24" i="35"/>
  <c r="U24" i="24"/>
  <c r="F153" i="19"/>
  <c r="F153" i="24"/>
  <c r="F153" i="35"/>
  <c r="F153" i="34"/>
  <c r="F153" i="33"/>
  <c r="F81" i="35"/>
  <c r="F81" i="34"/>
  <c r="F81" i="33"/>
  <c r="F81" i="24"/>
  <c r="F81" i="19"/>
  <c r="U25" i="33"/>
  <c r="U25" i="34"/>
  <c r="U25" i="19"/>
  <c r="U25" i="24"/>
  <c r="U25" i="35"/>
  <c r="F119" i="19"/>
  <c r="F119" i="24"/>
  <c r="F119" i="35"/>
  <c r="F119" i="34"/>
  <c r="F119" i="33"/>
  <c r="F62" i="19"/>
  <c r="F62" i="24"/>
  <c r="F62" i="35"/>
  <c r="F62" i="34"/>
  <c r="F62" i="33"/>
  <c r="U55" i="35"/>
  <c r="U55" i="33"/>
  <c r="U55" i="19"/>
  <c r="U55" i="34"/>
  <c r="U55" i="24"/>
  <c r="F51" i="34"/>
  <c r="F51" i="33"/>
  <c r="F51" i="19"/>
  <c r="F51" i="35"/>
  <c r="F51" i="24"/>
  <c r="F41" i="19"/>
  <c r="F41" i="24"/>
  <c r="F41" i="35"/>
  <c r="F41" i="34"/>
  <c r="F41" i="33"/>
  <c r="U102" i="19"/>
  <c r="U102" i="24"/>
  <c r="U102" i="35"/>
  <c r="U102" i="33"/>
  <c r="U102" i="34"/>
  <c r="F69" i="19"/>
  <c r="F69" i="24"/>
  <c r="AK69" i="24" s="1"/>
  <c r="U138" i="34"/>
  <c r="U138" i="33"/>
  <c r="U138" i="19"/>
  <c r="U138" i="24"/>
  <c r="U138" i="35"/>
  <c r="F75" i="33"/>
  <c r="F75" i="19"/>
  <c r="F75" i="24"/>
  <c r="F75" i="35"/>
  <c r="F75" i="34"/>
  <c r="U15" i="33"/>
  <c r="U15" i="34"/>
  <c r="U15" i="24"/>
  <c r="U15" i="19"/>
  <c r="U15" i="35"/>
  <c r="U150" i="33"/>
  <c r="U150" i="19"/>
  <c r="U150" i="24"/>
  <c r="U150" i="35"/>
  <c r="U150" i="34"/>
  <c r="F24" i="35"/>
  <c r="F24" i="34"/>
  <c r="F24" i="33"/>
  <c r="F24" i="24"/>
  <c r="F24" i="19"/>
  <c r="F101" i="34"/>
  <c r="F101" i="33"/>
  <c r="F101" i="19"/>
  <c r="F101" i="35"/>
  <c r="F101" i="24"/>
  <c r="U50" i="34"/>
  <c r="U50" i="35"/>
  <c r="U50" i="19"/>
  <c r="U50" i="24"/>
  <c r="U50" i="33"/>
  <c r="F120" i="19"/>
  <c r="F120" i="24"/>
  <c r="F120" i="35"/>
  <c r="F120" i="34"/>
  <c r="F120" i="33"/>
  <c r="F148" i="34"/>
  <c r="F148" i="19"/>
  <c r="F148" i="24"/>
  <c r="F148" i="35"/>
  <c r="F148" i="33"/>
  <c r="U42" i="19"/>
  <c r="U42" i="24"/>
  <c r="U42" i="35"/>
  <c r="U42" i="34"/>
  <c r="U42" i="33"/>
  <c r="U30" i="35"/>
  <c r="U30" i="33"/>
  <c r="U30" i="34"/>
  <c r="U30" i="24"/>
  <c r="U30" i="19"/>
  <c r="F123" i="35"/>
  <c r="F123" i="34"/>
  <c r="F123" i="33"/>
  <c r="F123" i="24"/>
  <c r="F123" i="19"/>
  <c r="U14" i="33"/>
  <c r="U14" i="19"/>
  <c r="U14" i="24"/>
  <c r="U14" i="35"/>
  <c r="U14" i="34"/>
  <c r="U83" i="35"/>
  <c r="U83" i="33"/>
  <c r="U83" i="34"/>
  <c r="U83" i="19"/>
  <c r="U83" i="24"/>
  <c r="U146" i="35"/>
  <c r="U146" i="34"/>
  <c r="U146" i="19"/>
  <c r="U146" i="33"/>
  <c r="U146" i="24"/>
  <c r="U7" i="35"/>
  <c r="U7" i="33"/>
  <c r="U7" i="19"/>
  <c r="U7" i="34"/>
  <c r="U7" i="24"/>
  <c r="F147" i="33"/>
  <c r="F147" i="19"/>
  <c r="F147" i="24"/>
  <c r="F147" i="35"/>
  <c r="F147" i="34"/>
  <c r="U93" i="34"/>
  <c r="U93" i="33"/>
  <c r="U93" i="19"/>
  <c r="U93" i="35"/>
  <c r="U93" i="24"/>
  <c r="F71" i="34"/>
  <c r="F71" i="33"/>
  <c r="F71" i="19"/>
  <c r="F71" i="35"/>
  <c r="F71" i="24"/>
  <c r="F106" i="19"/>
  <c r="F106" i="24"/>
  <c r="F106" i="35"/>
  <c r="F106" i="34"/>
  <c r="F106" i="33"/>
  <c r="F63" i="34"/>
  <c r="F63" i="33"/>
  <c r="F63" i="19"/>
  <c r="F63" i="35"/>
  <c r="F63" i="24"/>
  <c r="F49" i="34"/>
  <c r="F49" i="33"/>
  <c r="F49" i="24"/>
  <c r="F49" i="19"/>
  <c r="F49" i="35"/>
  <c r="U131" i="33"/>
  <c r="U131" i="19"/>
  <c r="U131" i="24"/>
  <c r="U131" i="35"/>
  <c r="U131" i="34"/>
  <c r="U54" i="34"/>
  <c r="U54" i="19"/>
  <c r="U54" i="24"/>
  <c r="U54" i="35"/>
  <c r="U54" i="33"/>
  <c r="U85" i="35"/>
  <c r="U85" i="34"/>
  <c r="U85" i="33"/>
  <c r="U85" i="24"/>
  <c r="U85" i="19"/>
  <c r="F70" i="34"/>
  <c r="F70" i="33"/>
  <c r="F70" i="24"/>
  <c r="F70" i="19"/>
  <c r="F70" i="35"/>
  <c r="U21" i="35"/>
  <c r="U21" i="34"/>
  <c r="U21" i="33"/>
  <c r="U21" i="24"/>
  <c r="U21" i="19"/>
  <c r="F55" i="35"/>
  <c r="F55" i="34"/>
  <c r="F55" i="33"/>
  <c r="F55" i="24"/>
  <c r="F55" i="19"/>
  <c r="F115" i="35"/>
  <c r="F115" i="34"/>
  <c r="F115" i="19"/>
  <c r="F115" i="33"/>
  <c r="F115" i="24"/>
  <c r="U39" i="34"/>
  <c r="U39" i="19"/>
  <c r="U39" i="24"/>
  <c r="U39" i="35"/>
  <c r="U39" i="33"/>
  <c r="F20" i="34"/>
  <c r="F20" i="33"/>
  <c r="F20" i="24"/>
  <c r="F20" i="19"/>
  <c r="F20" i="35"/>
  <c r="F99" i="35"/>
  <c r="F99" i="34"/>
  <c r="F99" i="33"/>
  <c r="F99" i="24"/>
  <c r="F99" i="19"/>
  <c r="U154" i="33"/>
  <c r="U154" i="19"/>
  <c r="U154" i="24"/>
  <c r="U154" i="35"/>
  <c r="U154" i="34"/>
  <c r="U82" i="33"/>
  <c r="U82" i="34"/>
  <c r="U82" i="24"/>
  <c r="U82" i="19"/>
  <c r="U82" i="35"/>
  <c r="F85" i="33"/>
  <c r="F85" i="19"/>
  <c r="F85" i="24"/>
  <c r="F85" i="35"/>
  <c r="F85" i="34"/>
  <c r="U84" i="19"/>
  <c r="U84" i="24"/>
  <c r="U84" i="35"/>
  <c r="U84" i="34"/>
  <c r="U84" i="33"/>
  <c r="U72" i="34"/>
  <c r="U72" i="33"/>
  <c r="U72" i="24"/>
  <c r="U72" i="19"/>
  <c r="U72" i="35"/>
  <c r="F154" i="34"/>
  <c r="F154" i="33"/>
  <c r="F154" i="19"/>
  <c r="F154" i="35"/>
  <c r="F154" i="24"/>
  <c r="F21" i="35"/>
  <c r="F21" i="34"/>
  <c r="F21" i="33"/>
  <c r="F21" i="24"/>
  <c r="F21" i="19"/>
  <c r="F105" i="19"/>
  <c r="F105" i="24"/>
  <c r="F105" i="35"/>
  <c r="F105" i="34"/>
  <c r="F105" i="33"/>
  <c r="F121" i="34"/>
  <c r="F121" i="33"/>
  <c r="F121" i="24"/>
  <c r="F121" i="19"/>
  <c r="F121" i="35"/>
  <c r="F38" i="19"/>
  <c r="F38" i="24"/>
  <c r="F38" i="35"/>
  <c r="F38" i="34"/>
  <c r="F38" i="33"/>
  <c r="CA143" i="17"/>
  <c r="O87" i="19"/>
  <c r="P82" i="19"/>
  <c r="P82" i="24"/>
  <c r="P82" i="35"/>
  <c r="P82" i="33"/>
  <c r="P82" i="34"/>
  <c r="P26" i="19"/>
  <c r="P26" i="24"/>
  <c r="P26" i="35"/>
  <c r="P26" i="34"/>
  <c r="P26" i="33"/>
  <c r="AE26" i="19"/>
  <c r="AE26" i="24"/>
  <c r="AE26" i="35"/>
  <c r="AE26" i="34"/>
  <c r="AE26" i="33"/>
  <c r="P75" i="35"/>
  <c r="P75" i="34"/>
  <c r="P75" i="33"/>
  <c r="P75" i="24"/>
  <c r="P75" i="19"/>
  <c r="P58" i="35"/>
  <c r="P58" i="33"/>
  <c r="P58" i="34"/>
  <c r="P58" i="24"/>
  <c r="P58" i="19"/>
  <c r="AE137" i="19"/>
  <c r="AE137" i="24"/>
  <c r="AE137" i="35"/>
  <c r="AE137" i="33"/>
  <c r="AE137" i="34"/>
  <c r="P40" i="34"/>
  <c r="P40" i="33"/>
  <c r="P40" i="19"/>
  <c r="P40" i="35"/>
  <c r="P40" i="24"/>
  <c r="AE8" i="34"/>
  <c r="AE8" i="19"/>
  <c r="AE8" i="33"/>
  <c r="AE8" i="35"/>
  <c r="AE8" i="24"/>
  <c r="AE9" i="34"/>
  <c r="AE9" i="33"/>
  <c r="AE9" i="19"/>
  <c r="AE9" i="24"/>
  <c r="AE9" i="35"/>
  <c r="P28" i="35"/>
  <c r="P28" i="34"/>
  <c r="P28" i="19"/>
  <c r="P28" i="33"/>
  <c r="P28" i="24"/>
  <c r="P64" i="33"/>
  <c r="P64" i="19"/>
  <c r="P64" i="24"/>
  <c r="P64" i="35"/>
  <c r="P64" i="34"/>
  <c r="P152" i="35"/>
  <c r="P152" i="34"/>
  <c r="P152" i="19"/>
  <c r="P152" i="33"/>
  <c r="P152" i="24"/>
  <c r="P20" i="34"/>
  <c r="P20" i="33"/>
  <c r="P20" i="19"/>
  <c r="P20" i="24"/>
  <c r="P20" i="35"/>
  <c r="AE144" i="34"/>
  <c r="AE144" i="33"/>
  <c r="AE144" i="24"/>
  <c r="AE144" i="19"/>
  <c r="AE144" i="35"/>
  <c r="AE56" i="34"/>
  <c r="AE56" i="33"/>
  <c r="AE56" i="19"/>
  <c r="AE56" i="24"/>
  <c r="AE56" i="35"/>
  <c r="P13" i="34"/>
  <c r="P13" i="19"/>
  <c r="P13" i="24"/>
  <c r="P13" i="35"/>
  <c r="P13" i="33"/>
  <c r="P34" i="35"/>
  <c r="P34" i="33"/>
  <c r="P34" i="19"/>
  <c r="P34" i="34"/>
  <c r="P34" i="24"/>
  <c r="AE104" i="35"/>
  <c r="AE104" i="33"/>
  <c r="AE104" i="19"/>
  <c r="AE104" i="24"/>
  <c r="AE104" i="34"/>
  <c r="P135" i="19"/>
  <c r="P135" i="24"/>
  <c r="P135" i="35"/>
  <c r="P135" i="34"/>
  <c r="P135" i="33"/>
  <c r="AE71" i="33"/>
  <c r="AE71" i="19"/>
  <c r="AE71" i="24"/>
  <c r="AE71" i="35"/>
  <c r="AE71" i="34"/>
  <c r="P115" i="19"/>
  <c r="P115" i="24"/>
  <c r="P115" i="35"/>
  <c r="P115" i="34"/>
  <c r="P115" i="33"/>
  <c r="AE57" i="19"/>
  <c r="AE57" i="24"/>
  <c r="AE57" i="35"/>
  <c r="AE57" i="34"/>
  <c r="AE57" i="33"/>
  <c r="AE150" i="34"/>
  <c r="AE150" i="33"/>
  <c r="AE150" i="24"/>
  <c r="AE150" i="19"/>
  <c r="AE150" i="35"/>
  <c r="P14" i="19"/>
  <c r="P14" i="24"/>
  <c r="P14" i="35"/>
  <c r="P14" i="33"/>
  <c r="P14" i="34"/>
  <c r="AE63" i="35"/>
  <c r="AE63" i="33"/>
  <c r="AE63" i="34"/>
  <c r="AE63" i="24"/>
  <c r="AE63" i="19"/>
  <c r="AE92" i="19"/>
  <c r="AE92" i="24"/>
  <c r="AE92" i="34"/>
  <c r="AE92" i="33"/>
  <c r="AE92" i="35"/>
  <c r="P102" i="34"/>
  <c r="P102" i="19"/>
  <c r="P102" i="24"/>
  <c r="P102" i="35"/>
  <c r="P102" i="33"/>
  <c r="AE143" i="19"/>
  <c r="AE143" i="24"/>
  <c r="AE143" i="35"/>
  <c r="AE143" i="34"/>
  <c r="AE143" i="33"/>
  <c r="P9" i="34"/>
  <c r="P9" i="33"/>
  <c r="P9" i="19"/>
  <c r="P9" i="35"/>
  <c r="P9" i="24"/>
  <c r="AE60" i="34"/>
  <c r="AE60" i="33"/>
  <c r="AE60" i="19"/>
  <c r="AE60" i="24"/>
  <c r="AE60" i="35"/>
  <c r="P59" i="34"/>
  <c r="P59" i="33"/>
  <c r="P59" i="19"/>
  <c r="P59" i="35"/>
  <c r="P59" i="24"/>
  <c r="AE73" i="34"/>
  <c r="AE73" i="33"/>
  <c r="AE73" i="19"/>
  <c r="AE73" i="35"/>
  <c r="AE73" i="24"/>
  <c r="P11" i="35"/>
  <c r="P11" i="34"/>
  <c r="P11" i="33"/>
  <c r="P11" i="24"/>
  <c r="P11" i="19"/>
  <c r="AE126" i="33"/>
  <c r="AE126" i="19"/>
  <c r="AE126" i="24"/>
  <c r="AE126" i="35"/>
  <c r="AE126" i="34"/>
  <c r="AE22" i="33"/>
  <c r="AE22" i="35"/>
  <c r="AE22" i="19"/>
  <c r="AE22" i="24"/>
  <c r="AE22" i="34"/>
  <c r="AE105" i="33"/>
  <c r="AE105" i="34"/>
  <c r="AE105" i="19"/>
  <c r="AE105" i="24"/>
  <c r="AE105" i="35"/>
  <c r="P88" i="35"/>
  <c r="P88" i="34"/>
  <c r="P88" i="33"/>
  <c r="P88" i="19"/>
  <c r="P88" i="24"/>
  <c r="AE136" i="34"/>
  <c r="AE136" i="35"/>
  <c r="AE136" i="24"/>
  <c r="AE136" i="33"/>
  <c r="AE136" i="19"/>
  <c r="AE70" i="34"/>
  <c r="AE70" i="24"/>
  <c r="AE70" i="35"/>
  <c r="AE70" i="19"/>
  <c r="AE70" i="33"/>
  <c r="AE154" i="35"/>
  <c r="AE154" i="33"/>
  <c r="AE154" i="34"/>
  <c r="AE154" i="24"/>
  <c r="AE154" i="19"/>
  <c r="P71" i="33"/>
  <c r="P71" i="19"/>
  <c r="P71" i="24"/>
  <c r="P71" i="35"/>
  <c r="P71" i="34"/>
  <c r="P18" i="33"/>
  <c r="P18" i="19"/>
  <c r="P18" i="24"/>
  <c r="P18" i="35"/>
  <c r="P18" i="34"/>
  <c r="AE129" i="19"/>
  <c r="AE129" i="24"/>
  <c r="AE129" i="35"/>
  <c r="AE129" i="34"/>
  <c r="AE129" i="33"/>
  <c r="P60" i="33"/>
  <c r="P60" i="19"/>
  <c r="P60" i="24"/>
  <c r="P60" i="35"/>
  <c r="P60" i="34"/>
  <c r="AE99" i="35"/>
  <c r="AE99" i="34"/>
  <c r="AE99" i="19"/>
  <c r="AE99" i="33"/>
  <c r="AE99" i="24"/>
  <c r="AE84" i="35"/>
  <c r="AE84" i="34"/>
  <c r="AE84" i="19"/>
  <c r="AE84" i="33"/>
  <c r="AE84" i="24"/>
  <c r="AE45" i="35"/>
  <c r="AE45" i="34"/>
  <c r="AE45" i="19"/>
  <c r="AE45" i="33"/>
  <c r="AE45" i="24"/>
  <c r="AE29" i="19"/>
  <c r="AE29" i="24"/>
  <c r="AE29" i="35"/>
  <c r="AE29" i="34"/>
  <c r="AE29" i="33"/>
  <c r="P99" i="19"/>
  <c r="P99" i="24"/>
  <c r="P99" i="35"/>
  <c r="P99" i="34"/>
  <c r="P99" i="33"/>
  <c r="P157" i="35"/>
  <c r="P157" i="34"/>
  <c r="P157" i="33"/>
  <c r="P157" i="24"/>
  <c r="P157" i="19"/>
  <c r="AE108" i="33"/>
  <c r="AE108" i="19"/>
  <c r="AE108" i="24"/>
  <c r="AE108" i="35"/>
  <c r="AE108" i="34"/>
  <c r="AE40" i="19"/>
  <c r="AE40" i="24"/>
  <c r="AE40" i="35"/>
  <c r="AE40" i="34"/>
  <c r="AE40" i="33"/>
  <c r="AE100" i="33"/>
  <c r="AE100" i="19"/>
  <c r="AE100" i="24"/>
  <c r="AE100" i="35"/>
  <c r="AE100" i="34"/>
  <c r="P54" i="34"/>
  <c r="P54" i="19"/>
  <c r="P54" i="24"/>
  <c r="P54" i="35"/>
  <c r="P54" i="33"/>
  <c r="P96" i="19"/>
  <c r="P96" i="24"/>
  <c r="P96" i="35"/>
  <c r="P96" i="34"/>
  <c r="P96" i="33"/>
  <c r="P156" i="19"/>
  <c r="P156" i="24"/>
  <c r="P156" i="35"/>
  <c r="P156" i="34"/>
  <c r="P156" i="33"/>
  <c r="AE42" i="19"/>
  <c r="AE42" i="24"/>
  <c r="AE42" i="35"/>
  <c r="AE42" i="34"/>
  <c r="AE42" i="33"/>
  <c r="AE72" i="19"/>
  <c r="AE72" i="24"/>
  <c r="AE72" i="35"/>
  <c r="AE72" i="34"/>
  <c r="AE72" i="33"/>
  <c r="P100" i="35"/>
  <c r="P100" i="34"/>
  <c r="P100" i="33"/>
  <c r="P100" i="24"/>
  <c r="P100" i="19"/>
  <c r="P12" i="33"/>
  <c r="P12" i="19"/>
  <c r="P12" i="24"/>
  <c r="P12" i="35"/>
  <c r="P12" i="34"/>
  <c r="P32" i="34"/>
  <c r="P32" i="33"/>
  <c r="P32" i="19"/>
  <c r="P32" i="35"/>
  <c r="P32" i="24"/>
  <c r="AE50" i="33"/>
  <c r="AE50" i="19"/>
  <c r="AE50" i="24"/>
  <c r="AE50" i="35"/>
  <c r="AE50" i="34"/>
  <c r="AE132" i="34"/>
  <c r="AE132" i="33"/>
  <c r="AE132" i="19"/>
  <c r="AE132" i="24"/>
  <c r="AE132" i="35"/>
  <c r="P78" i="33"/>
  <c r="P78" i="34"/>
  <c r="P78" i="24"/>
  <c r="P78" i="19"/>
  <c r="P78" i="35"/>
  <c r="P133" i="35"/>
  <c r="P133" i="34"/>
  <c r="P133" i="19"/>
  <c r="P133" i="33"/>
  <c r="P133" i="24"/>
  <c r="AE85" i="33"/>
  <c r="AE85" i="19"/>
  <c r="AE85" i="24"/>
  <c r="AE85" i="35"/>
  <c r="AE85" i="34"/>
  <c r="AE39" i="34"/>
  <c r="AE39" i="33"/>
  <c r="AE39" i="19"/>
  <c r="AE39" i="35"/>
  <c r="AE39" i="24"/>
  <c r="AE51" i="34"/>
  <c r="AE51" i="33"/>
  <c r="AE51" i="19"/>
  <c r="AE51" i="35"/>
  <c r="AE51" i="24"/>
  <c r="AE17" i="33"/>
  <c r="AE17" i="19"/>
  <c r="AE17" i="24"/>
  <c r="AE17" i="35"/>
  <c r="AE17" i="34"/>
  <c r="AE156" i="33"/>
  <c r="AE156" i="34"/>
  <c r="AE156" i="24"/>
  <c r="AE156" i="19"/>
  <c r="AE156" i="35"/>
  <c r="P16" i="35"/>
  <c r="P16" i="34"/>
  <c r="P16" i="19"/>
  <c r="P16" i="33"/>
  <c r="P16" i="24"/>
  <c r="P107" i="35"/>
  <c r="P107" i="34"/>
  <c r="P107" i="19"/>
  <c r="P107" i="33"/>
  <c r="P107" i="24"/>
  <c r="P33" i="19"/>
  <c r="P33" i="24"/>
  <c r="P33" i="35"/>
  <c r="P33" i="34"/>
  <c r="P33" i="33"/>
  <c r="AA35" i="35"/>
  <c r="AA35" i="34"/>
  <c r="AA35" i="33"/>
  <c r="AA35" i="19"/>
  <c r="AA35" i="24"/>
  <c r="AA96" i="19"/>
  <c r="AA96" i="24"/>
  <c r="AA96" i="35"/>
  <c r="AA96" i="34"/>
  <c r="AA96" i="33"/>
  <c r="AA79" i="35"/>
  <c r="AA79" i="34"/>
  <c r="AA79" i="33"/>
  <c r="AA79" i="24"/>
  <c r="AA79" i="19"/>
  <c r="AA83" i="33"/>
  <c r="AA83" i="35"/>
  <c r="AA83" i="19"/>
  <c r="AA83" i="24"/>
  <c r="AA83" i="34"/>
  <c r="AA69" i="19"/>
  <c r="AA69" i="24"/>
  <c r="AA69" i="35"/>
  <c r="AA69" i="34"/>
  <c r="AA69" i="33"/>
  <c r="AA49" i="33"/>
  <c r="AA49" i="19"/>
  <c r="AA49" i="24"/>
  <c r="AA49" i="35"/>
  <c r="AA49" i="34"/>
  <c r="AA46" i="35"/>
  <c r="AA46" i="33"/>
  <c r="AA46" i="34"/>
  <c r="AA46" i="19"/>
  <c r="AA46" i="24"/>
  <c r="AA123" i="19"/>
  <c r="AA123" i="24"/>
  <c r="AA123" i="35"/>
  <c r="AA123" i="33"/>
  <c r="AA123" i="34"/>
  <c r="L109" i="19"/>
  <c r="L109" i="24"/>
  <c r="L109" i="35"/>
  <c r="L109" i="34"/>
  <c r="L109" i="33"/>
  <c r="AA71" i="34"/>
  <c r="AA71" i="33"/>
  <c r="AA71" i="24"/>
  <c r="AA71" i="19"/>
  <c r="AA71" i="35"/>
  <c r="AA50" i="19"/>
  <c r="AA50" i="24"/>
  <c r="AA50" i="35"/>
  <c r="AA50" i="34"/>
  <c r="AA50" i="33"/>
  <c r="L39" i="35"/>
  <c r="L39" i="34"/>
  <c r="L39" i="33"/>
  <c r="L39" i="24"/>
  <c r="L39" i="19"/>
  <c r="AA94" i="34"/>
  <c r="AA94" i="35"/>
  <c r="AA94" i="24"/>
  <c r="AA94" i="33"/>
  <c r="AA94" i="19"/>
  <c r="L26" i="34"/>
  <c r="L26" i="33"/>
  <c r="L26" i="24"/>
  <c r="L26" i="19"/>
  <c r="L26" i="35"/>
  <c r="AA64" i="33"/>
  <c r="AA64" i="19"/>
  <c r="AA64" i="24"/>
  <c r="AA64" i="35"/>
  <c r="AA64" i="34"/>
  <c r="AA130" i="34"/>
  <c r="AA130" i="33"/>
  <c r="AA130" i="19"/>
  <c r="AA130" i="35"/>
  <c r="AA130" i="24"/>
  <c r="AA58" i="33"/>
  <c r="AA58" i="19"/>
  <c r="AA58" i="24"/>
  <c r="AA58" i="35"/>
  <c r="AA58" i="34"/>
  <c r="L143" i="33"/>
  <c r="L143" i="19"/>
  <c r="L143" i="24"/>
  <c r="L143" i="35"/>
  <c r="L143" i="34"/>
  <c r="L76" i="33"/>
  <c r="L76" i="34"/>
  <c r="L76" i="19"/>
  <c r="L76" i="24"/>
  <c r="L76" i="35"/>
  <c r="L93" i="35"/>
  <c r="L93" i="33"/>
  <c r="L93" i="19"/>
  <c r="L93" i="34"/>
  <c r="L93" i="24"/>
  <c r="AA33" i="35"/>
  <c r="AA33" i="34"/>
  <c r="AA33" i="33"/>
  <c r="AA33" i="24"/>
  <c r="AA33" i="19"/>
  <c r="L32" i="34"/>
  <c r="L32" i="33"/>
  <c r="L32" i="24"/>
  <c r="L32" i="19"/>
  <c r="L32" i="35"/>
  <c r="AA103" i="33"/>
  <c r="AA103" i="19"/>
  <c r="AA103" i="24"/>
  <c r="AA103" i="35"/>
  <c r="AA103" i="34"/>
  <c r="AA120" i="19"/>
  <c r="AA120" i="24"/>
  <c r="AA120" i="35"/>
  <c r="AA120" i="34"/>
  <c r="AA120" i="33"/>
  <c r="L38" i="33"/>
  <c r="L38" i="19"/>
  <c r="L38" i="24"/>
  <c r="L38" i="35"/>
  <c r="L38" i="34"/>
  <c r="AA77" i="35"/>
  <c r="AA77" i="33"/>
  <c r="AA77" i="34"/>
  <c r="AA77" i="19"/>
  <c r="AA77" i="24"/>
  <c r="L44" i="34"/>
  <c r="L44" i="19"/>
  <c r="L44" i="24"/>
  <c r="L44" i="35"/>
  <c r="L44" i="33"/>
  <c r="AA121" i="19"/>
  <c r="AA121" i="24"/>
  <c r="AA121" i="35"/>
  <c r="AA121" i="34"/>
  <c r="AA121" i="33"/>
  <c r="L69" i="34"/>
  <c r="L69" i="19"/>
  <c r="L69" i="24"/>
  <c r="L69" i="35"/>
  <c r="L69" i="33"/>
  <c r="AA43" i="34"/>
  <c r="AA43" i="33"/>
  <c r="AA43" i="19"/>
  <c r="AA43" i="24"/>
  <c r="AA43" i="35"/>
  <c r="L85" i="19"/>
  <c r="L85" i="24"/>
  <c r="L85" i="35"/>
  <c r="L85" i="33"/>
  <c r="L85" i="34"/>
  <c r="L81" i="35"/>
  <c r="L81" i="33"/>
  <c r="L81" i="34"/>
  <c r="L81" i="24"/>
  <c r="L81" i="19"/>
  <c r="AA22" i="33"/>
  <c r="AA22" i="19"/>
  <c r="AA22" i="24"/>
  <c r="AA22" i="35"/>
  <c r="AA22" i="34"/>
  <c r="AA42" i="34"/>
  <c r="AA42" i="33"/>
  <c r="AA42" i="19"/>
  <c r="AA42" i="35"/>
  <c r="AA42" i="24"/>
  <c r="AA31" i="33"/>
  <c r="AA31" i="19"/>
  <c r="AA31" i="24"/>
  <c r="AA31" i="35"/>
  <c r="AA31" i="34"/>
  <c r="AA18" i="19"/>
  <c r="AA18" i="24"/>
  <c r="AA18" i="35"/>
  <c r="AA18" i="34"/>
  <c r="AA18" i="33"/>
  <c r="L129" i="19"/>
  <c r="L129" i="24"/>
  <c r="L129" i="35"/>
  <c r="L129" i="34"/>
  <c r="L129" i="33"/>
  <c r="AA39" i="35"/>
  <c r="AA39" i="33"/>
  <c r="AA39" i="34"/>
  <c r="AA39" i="19"/>
  <c r="AA39" i="24"/>
  <c r="L54" i="34"/>
  <c r="L54" i="33"/>
  <c r="L54" i="24"/>
  <c r="L54" i="19"/>
  <c r="L54" i="35"/>
  <c r="AA151" i="19"/>
  <c r="AA151" i="24"/>
  <c r="AA151" i="33"/>
  <c r="AA151" i="35"/>
  <c r="AA151" i="34"/>
  <c r="L9" i="34"/>
  <c r="L9" i="33"/>
  <c r="L9" i="24"/>
  <c r="L9" i="19"/>
  <c r="L9" i="35"/>
  <c r="L106" i="34"/>
  <c r="L106" i="33"/>
  <c r="L106" i="24"/>
  <c r="L106" i="19"/>
  <c r="L106" i="35"/>
  <c r="L79" i="19"/>
  <c r="L79" i="24"/>
  <c r="L79" i="35"/>
  <c r="L79" i="34"/>
  <c r="L79" i="33"/>
  <c r="L16" i="33"/>
  <c r="L16" i="19"/>
  <c r="L16" i="24"/>
  <c r="L16" i="35"/>
  <c r="L16" i="34"/>
  <c r="AA62" i="33"/>
  <c r="AA62" i="19"/>
  <c r="AA62" i="24"/>
  <c r="AA62" i="35"/>
  <c r="AA62" i="34"/>
  <c r="AA97" i="19"/>
  <c r="AA97" i="24"/>
  <c r="AA97" i="35"/>
  <c r="AA97" i="34"/>
  <c r="AA97" i="33"/>
  <c r="AA129" i="19"/>
  <c r="AA129" i="24"/>
  <c r="AA129" i="35"/>
  <c r="AA129" i="33"/>
  <c r="AA129" i="34"/>
  <c r="AA14" i="34"/>
  <c r="AA14" i="33"/>
  <c r="AA14" i="19"/>
  <c r="AA14" i="35"/>
  <c r="AA14" i="24"/>
  <c r="L27" i="35"/>
  <c r="L27" i="34"/>
  <c r="L27" i="19"/>
  <c r="L27" i="33"/>
  <c r="L27" i="24"/>
  <c r="L113" i="19"/>
  <c r="L113" i="24"/>
  <c r="L113" i="35"/>
  <c r="L113" i="34"/>
  <c r="L113" i="33"/>
  <c r="L117" i="34"/>
  <c r="L117" i="33"/>
  <c r="L117" i="24"/>
  <c r="L117" i="19"/>
  <c r="L117" i="35"/>
  <c r="L22" i="34"/>
  <c r="L22" i="33"/>
  <c r="L22" i="24"/>
  <c r="L22" i="19"/>
  <c r="L22" i="35"/>
  <c r="AA12" i="33"/>
  <c r="AA12" i="19"/>
  <c r="AA12" i="24"/>
  <c r="AA12" i="35"/>
  <c r="AA12" i="34"/>
  <c r="L63" i="34"/>
  <c r="L63" i="33"/>
  <c r="L63" i="24"/>
  <c r="L63" i="19"/>
  <c r="L63" i="35"/>
  <c r="L141" i="19"/>
  <c r="L141" i="24"/>
  <c r="L141" i="35"/>
  <c r="L141" i="34"/>
  <c r="L141" i="33"/>
  <c r="L120" i="35"/>
  <c r="L120" i="34"/>
  <c r="L120" i="33"/>
  <c r="L120" i="24"/>
  <c r="L120" i="19"/>
  <c r="AA56" i="33"/>
  <c r="AA56" i="19"/>
  <c r="AA56" i="24"/>
  <c r="AA56" i="35"/>
  <c r="AA56" i="34"/>
  <c r="L61" i="33"/>
  <c r="L61" i="34"/>
  <c r="L61" i="19"/>
  <c r="L61" i="35"/>
  <c r="L61" i="24"/>
  <c r="L147" i="19"/>
  <c r="L147" i="24"/>
  <c r="L147" i="35"/>
  <c r="L147" i="34"/>
  <c r="L147" i="33"/>
  <c r="L70" i="35"/>
  <c r="L70" i="34"/>
  <c r="L70" i="33"/>
  <c r="L70" i="24"/>
  <c r="L70" i="19"/>
  <c r="L146" i="35"/>
  <c r="L146" i="34"/>
  <c r="L146" i="33"/>
  <c r="L146" i="24"/>
  <c r="L146" i="19"/>
  <c r="L59" i="33"/>
  <c r="L59" i="19"/>
  <c r="L59" i="24"/>
  <c r="L59" i="35"/>
  <c r="L59" i="34"/>
  <c r="AA66" i="33"/>
  <c r="AA66" i="19"/>
  <c r="AA66" i="24"/>
  <c r="AA66" i="35"/>
  <c r="AA66" i="34"/>
  <c r="AA126" i="34"/>
  <c r="AA126" i="33"/>
  <c r="AA126" i="24"/>
  <c r="AA126" i="19"/>
  <c r="AA126" i="35"/>
  <c r="L111" i="19"/>
  <c r="L111" i="24"/>
  <c r="L111" i="35"/>
  <c r="L111" i="34"/>
  <c r="L111" i="33"/>
  <c r="AA105" i="33"/>
  <c r="AA105" i="19"/>
  <c r="AA105" i="24"/>
  <c r="AA105" i="35"/>
  <c r="AA105" i="34"/>
  <c r="AA144" i="33"/>
  <c r="AA144" i="19"/>
  <c r="AA144" i="24"/>
  <c r="AA144" i="35"/>
  <c r="AA144" i="34"/>
  <c r="L14" i="35"/>
  <c r="L14" i="34"/>
  <c r="L14" i="33"/>
  <c r="L14" i="24"/>
  <c r="L14" i="19"/>
  <c r="AA118" i="33"/>
  <c r="AA118" i="19"/>
  <c r="AA118" i="24"/>
  <c r="AA118" i="35"/>
  <c r="AA118" i="34"/>
  <c r="AA60" i="33"/>
  <c r="AA60" i="19"/>
  <c r="AA60" i="24"/>
  <c r="AA60" i="35"/>
  <c r="AA60" i="34"/>
  <c r="L128" i="19"/>
  <c r="L128" i="24"/>
  <c r="L128" i="35"/>
  <c r="L128" i="34"/>
  <c r="L128" i="33"/>
  <c r="L127" i="34"/>
  <c r="L127" i="33"/>
  <c r="L127" i="19"/>
  <c r="L127" i="35"/>
  <c r="L127" i="24"/>
  <c r="L148" i="35"/>
  <c r="L148" i="34"/>
  <c r="L148" i="33"/>
  <c r="L148" i="24"/>
  <c r="L148" i="19"/>
  <c r="L98" i="35"/>
  <c r="L98" i="34"/>
  <c r="L98" i="33"/>
  <c r="L98" i="24"/>
  <c r="L98" i="19"/>
  <c r="L60" i="19"/>
  <c r="L60" i="24"/>
  <c r="L60" i="35"/>
  <c r="L60" i="33"/>
  <c r="L60" i="34"/>
  <c r="H87" i="33"/>
  <c r="H87" i="34"/>
  <c r="H87" i="19"/>
  <c r="H87" i="24"/>
  <c r="H87" i="35"/>
  <c r="H23" i="33"/>
  <c r="H23" i="19"/>
  <c r="H23" i="24"/>
  <c r="H23" i="35"/>
  <c r="H23" i="34"/>
  <c r="W18" i="34"/>
  <c r="W18" i="33"/>
  <c r="W18" i="19"/>
  <c r="W18" i="24"/>
  <c r="W18" i="35"/>
  <c r="W26" i="34"/>
  <c r="W26" i="33"/>
  <c r="W26" i="24"/>
  <c r="W26" i="19"/>
  <c r="W26" i="35"/>
  <c r="W107" i="33"/>
  <c r="W107" i="19"/>
  <c r="W107" i="24"/>
  <c r="W107" i="35"/>
  <c r="W107" i="34"/>
  <c r="W113" i="19"/>
  <c r="W113" i="24"/>
  <c r="W113" i="33"/>
  <c r="W113" i="35"/>
  <c r="W113" i="34"/>
  <c r="W49" i="19"/>
  <c r="W49" i="24"/>
  <c r="W49" i="35"/>
  <c r="W49" i="34"/>
  <c r="W49" i="33"/>
  <c r="W98" i="35"/>
  <c r="W98" i="34"/>
  <c r="W98" i="33"/>
  <c r="W98" i="24"/>
  <c r="W98" i="19"/>
  <c r="H73" i="35"/>
  <c r="H73" i="34"/>
  <c r="H73" i="33"/>
  <c r="H73" i="24"/>
  <c r="H73" i="19"/>
  <c r="H117" i="33"/>
  <c r="H117" i="19"/>
  <c r="H117" i="24"/>
  <c r="H117" i="35"/>
  <c r="H117" i="34"/>
  <c r="W155" i="33"/>
  <c r="W155" i="19"/>
  <c r="W155" i="24"/>
  <c r="W155" i="35"/>
  <c r="W155" i="34"/>
  <c r="W65" i="19"/>
  <c r="W65" i="24"/>
  <c r="W65" i="34"/>
  <c r="W65" i="35"/>
  <c r="W65" i="33"/>
  <c r="H12" i="35"/>
  <c r="H12" i="33"/>
  <c r="H12" i="19"/>
  <c r="H12" i="34"/>
  <c r="H12" i="24"/>
  <c r="W119" i="34"/>
  <c r="W119" i="33"/>
  <c r="W119" i="24"/>
  <c r="W119" i="19"/>
  <c r="W119" i="35"/>
  <c r="W14" i="35"/>
  <c r="W14" i="33"/>
  <c r="W14" i="34"/>
  <c r="W14" i="24"/>
  <c r="W14" i="19"/>
  <c r="H62" i="34"/>
  <c r="H62" i="33"/>
  <c r="H62" i="19"/>
  <c r="H62" i="24"/>
  <c r="H62" i="35"/>
  <c r="W135" i="33"/>
  <c r="W135" i="34"/>
  <c r="W135" i="19"/>
  <c r="W135" i="24"/>
  <c r="W135" i="35"/>
  <c r="W127" i="33"/>
  <c r="W127" i="19"/>
  <c r="W127" i="34"/>
  <c r="W127" i="35"/>
  <c r="W127" i="24"/>
  <c r="W74" i="19"/>
  <c r="W74" i="24"/>
  <c r="W74" i="35"/>
  <c r="W74" i="34"/>
  <c r="W74" i="33"/>
  <c r="H36" i="34"/>
  <c r="H36" i="19"/>
  <c r="H36" i="24"/>
  <c r="H36" i="35"/>
  <c r="H36" i="33"/>
  <c r="W149" i="19"/>
  <c r="W149" i="24"/>
  <c r="W149" i="35"/>
  <c r="W149" i="34"/>
  <c r="W149" i="33"/>
  <c r="H148" i="35"/>
  <c r="H148" i="34"/>
  <c r="H148" i="33"/>
  <c r="H148" i="24"/>
  <c r="H148" i="19"/>
  <c r="W151" i="33"/>
  <c r="W151" i="19"/>
  <c r="W151" i="24"/>
  <c r="W151" i="35"/>
  <c r="W151" i="34"/>
  <c r="W63" i="19"/>
  <c r="W63" i="24"/>
  <c r="W63" i="34"/>
  <c r="W63" i="35"/>
  <c r="W63" i="33"/>
  <c r="W141" i="33"/>
  <c r="W141" i="19"/>
  <c r="W141" i="24"/>
  <c r="W141" i="35"/>
  <c r="W141" i="34"/>
  <c r="H142" i="34"/>
  <c r="H142" i="33"/>
  <c r="H142" i="19"/>
  <c r="H142" i="35"/>
  <c r="H142" i="24"/>
  <c r="H149" i="34"/>
  <c r="H149" i="33"/>
  <c r="H149" i="19"/>
  <c r="H149" i="35"/>
  <c r="H149" i="24"/>
  <c r="H151" i="34"/>
  <c r="H151" i="33"/>
  <c r="H151" i="19"/>
  <c r="H151" i="35"/>
  <c r="H151" i="24"/>
  <c r="W15" i="33"/>
  <c r="W15" i="35"/>
  <c r="W15" i="19"/>
  <c r="W15" i="24"/>
  <c r="W15" i="34"/>
  <c r="W89" i="33"/>
  <c r="W89" i="35"/>
  <c r="W89" i="19"/>
  <c r="W89" i="24"/>
  <c r="W89" i="34"/>
  <c r="H63" i="19"/>
  <c r="H63" i="24"/>
  <c r="H63" i="35"/>
  <c r="H63" i="33"/>
  <c r="H63" i="34"/>
  <c r="H104" i="19"/>
  <c r="H104" i="24"/>
  <c r="H104" i="35"/>
  <c r="H104" i="33"/>
  <c r="H104" i="34"/>
  <c r="W138" i="35"/>
  <c r="W138" i="19"/>
  <c r="W138" i="33"/>
  <c r="W138" i="34"/>
  <c r="W138" i="24"/>
  <c r="W117" i="19"/>
  <c r="W117" i="24"/>
  <c r="W117" i="35"/>
  <c r="W117" i="34"/>
  <c r="W117" i="33"/>
  <c r="W118" i="35"/>
  <c r="W118" i="34"/>
  <c r="W118" i="33"/>
  <c r="W118" i="19"/>
  <c r="W118" i="24"/>
  <c r="H153" i="34"/>
  <c r="H153" i="33"/>
  <c r="H153" i="24"/>
  <c r="H153" i="19"/>
  <c r="H153" i="35"/>
  <c r="H26" i="35"/>
  <c r="H26" i="34"/>
  <c r="H26" i="33"/>
  <c r="H26" i="24"/>
  <c r="H26" i="19"/>
  <c r="W148" i="34"/>
  <c r="W148" i="33"/>
  <c r="W148" i="19"/>
  <c r="W148" i="24"/>
  <c r="W148" i="35"/>
  <c r="H91" i="33"/>
  <c r="H91" i="34"/>
  <c r="H91" i="19"/>
  <c r="H91" i="35"/>
  <c r="H91" i="24"/>
  <c r="W31" i="33"/>
  <c r="W31" i="19"/>
  <c r="W31" i="24"/>
  <c r="W31" i="35"/>
  <c r="W31" i="34"/>
  <c r="W100" i="34"/>
  <c r="W100" i="33"/>
  <c r="W100" i="24"/>
  <c r="W100" i="19"/>
  <c r="W100" i="35"/>
  <c r="H111" i="19"/>
  <c r="H111" i="24"/>
  <c r="H111" i="35"/>
  <c r="H111" i="34"/>
  <c r="H111" i="33"/>
  <c r="H20" i="35"/>
  <c r="H20" i="33"/>
  <c r="H20" i="34"/>
  <c r="H20" i="24"/>
  <c r="H20" i="19"/>
  <c r="W8" i="35"/>
  <c r="W8" i="19"/>
  <c r="W8" i="33"/>
  <c r="W8" i="34"/>
  <c r="W8" i="24"/>
  <c r="H18" i="35"/>
  <c r="H18" i="34"/>
  <c r="H18" i="19"/>
  <c r="H18" i="33"/>
  <c r="H18" i="24"/>
  <c r="W142" i="35"/>
  <c r="W142" i="34"/>
  <c r="W142" i="33"/>
  <c r="W142" i="24"/>
  <c r="W142" i="19"/>
  <c r="W93" i="34"/>
  <c r="W93" i="33"/>
  <c r="W93" i="19"/>
  <c r="W93" i="24"/>
  <c r="W93" i="35"/>
  <c r="H143" i="19"/>
  <c r="H143" i="24"/>
  <c r="H143" i="35"/>
  <c r="H143" i="34"/>
  <c r="H143" i="33"/>
  <c r="H42" i="35"/>
  <c r="H42" i="34"/>
  <c r="H42" i="19"/>
  <c r="H42" i="33"/>
  <c r="H42" i="24"/>
  <c r="W132" i="35"/>
  <c r="W132" i="34"/>
  <c r="W132" i="33"/>
  <c r="W132" i="24"/>
  <c r="W132" i="19"/>
  <c r="W38" i="33"/>
  <c r="W38" i="19"/>
  <c r="W38" i="24"/>
  <c r="W38" i="35"/>
  <c r="W38" i="34"/>
  <c r="W17" i="34"/>
  <c r="W17" i="33"/>
  <c r="W17" i="19"/>
  <c r="W17" i="35"/>
  <c r="W17" i="24"/>
  <c r="H54" i="34"/>
  <c r="H54" i="33"/>
  <c r="H54" i="24"/>
  <c r="H54" i="19"/>
  <c r="H54" i="35"/>
  <c r="H112" i="35"/>
  <c r="H112" i="34"/>
  <c r="H112" i="19"/>
  <c r="H112" i="33"/>
  <c r="H112" i="24"/>
  <c r="H80" i="19"/>
  <c r="H80" i="24"/>
  <c r="H80" i="35"/>
  <c r="H80" i="33"/>
  <c r="H80" i="34"/>
  <c r="W9" i="19"/>
  <c r="W9" i="24"/>
  <c r="W9" i="35"/>
  <c r="W9" i="34"/>
  <c r="W9" i="33"/>
  <c r="H47" i="35"/>
  <c r="H47" i="34"/>
  <c r="H47" i="33"/>
  <c r="H47" i="24"/>
  <c r="H47" i="19"/>
  <c r="H106" i="34"/>
  <c r="H106" i="33"/>
  <c r="H106" i="19"/>
  <c r="H106" i="35"/>
  <c r="H106" i="24"/>
  <c r="W55" i="35"/>
  <c r="W55" i="34"/>
  <c r="W55" i="19"/>
  <c r="W55" i="33"/>
  <c r="W55" i="24"/>
  <c r="H31" i="35"/>
  <c r="H31" i="34"/>
  <c r="H31" i="19"/>
  <c r="H31" i="33"/>
  <c r="H31" i="24"/>
  <c r="H9" i="35"/>
  <c r="H9" i="34"/>
  <c r="H9" i="33"/>
  <c r="H9" i="24"/>
  <c r="H9" i="19"/>
  <c r="H68" i="33"/>
  <c r="H68" i="34"/>
  <c r="H68" i="24"/>
  <c r="H68" i="19"/>
  <c r="H68" i="35"/>
  <c r="W57" i="33"/>
  <c r="W57" i="19"/>
  <c r="W57" i="24"/>
  <c r="W57" i="35"/>
  <c r="W57" i="34"/>
  <c r="H58" i="35"/>
  <c r="H58" i="34"/>
  <c r="H58" i="19"/>
  <c r="H58" i="33"/>
  <c r="H58" i="24"/>
  <c r="W77" i="33"/>
  <c r="W77" i="19"/>
  <c r="W77" i="24"/>
  <c r="W77" i="35"/>
  <c r="W77" i="34"/>
  <c r="W123" i="35"/>
  <c r="W123" i="34"/>
  <c r="W123" i="19"/>
  <c r="W123" i="33"/>
  <c r="W123" i="24"/>
  <c r="W72" i="33"/>
  <c r="W72" i="19"/>
  <c r="W72" i="24"/>
  <c r="W72" i="35"/>
  <c r="W72" i="34"/>
  <c r="W121" i="34"/>
  <c r="W121" i="33"/>
  <c r="W121" i="19"/>
  <c r="W121" i="35"/>
  <c r="W121" i="24"/>
  <c r="H40" i="35"/>
  <c r="H40" i="34"/>
  <c r="H40" i="33"/>
  <c r="H40" i="24"/>
  <c r="H40" i="19"/>
  <c r="H96" i="35"/>
  <c r="H96" i="33"/>
  <c r="H96" i="34"/>
  <c r="H96" i="24"/>
  <c r="H96" i="19"/>
  <c r="H19" i="34"/>
  <c r="H19" i="33"/>
  <c r="H19" i="24"/>
  <c r="H19" i="19"/>
  <c r="H19" i="35"/>
  <c r="H82" i="33"/>
  <c r="H82" i="19"/>
  <c r="H82" i="24"/>
  <c r="H82" i="35"/>
  <c r="H82" i="34"/>
  <c r="S97" i="19"/>
  <c r="S97" i="24"/>
  <c r="S97" i="35"/>
  <c r="S97" i="34"/>
  <c r="S97" i="33"/>
  <c r="D94" i="19"/>
  <c r="D94" i="24"/>
  <c r="D94" i="35"/>
  <c r="D94" i="33"/>
  <c r="D94" i="34"/>
  <c r="S104" i="33"/>
  <c r="S104" i="19"/>
  <c r="S104" i="24"/>
  <c r="S104" i="35"/>
  <c r="S104" i="34"/>
  <c r="S15" i="33"/>
  <c r="S15" i="19"/>
  <c r="S15" i="24"/>
  <c r="S15" i="35"/>
  <c r="S15" i="34"/>
  <c r="D40" i="34"/>
  <c r="D40" i="19"/>
  <c r="D40" i="24"/>
  <c r="D40" i="33"/>
  <c r="D40" i="35"/>
  <c r="D108" i="34"/>
  <c r="D108" i="33"/>
  <c r="D108" i="19"/>
  <c r="D108" i="24"/>
  <c r="D108" i="35"/>
  <c r="D11" i="19"/>
  <c r="D11" i="24"/>
  <c r="D11" i="35"/>
  <c r="D11" i="34"/>
  <c r="D11" i="33"/>
  <c r="D17" i="19"/>
  <c r="D17" i="24"/>
  <c r="D17" i="35"/>
  <c r="D17" i="34"/>
  <c r="D17" i="33"/>
  <c r="D117" i="35"/>
  <c r="D117" i="34"/>
  <c r="D117" i="19"/>
  <c r="D117" i="33"/>
  <c r="D117" i="24"/>
  <c r="S46" i="34"/>
  <c r="S46" i="33"/>
  <c r="S46" i="19"/>
  <c r="S46" i="24"/>
  <c r="S46" i="35"/>
  <c r="S41" i="33"/>
  <c r="S41" i="19"/>
  <c r="S41" i="24"/>
  <c r="S41" i="35"/>
  <c r="S41" i="34"/>
  <c r="S27" i="33"/>
  <c r="S27" i="19"/>
  <c r="S27" i="24"/>
  <c r="S27" i="35"/>
  <c r="S27" i="34"/>
  <c r="CD131" i="17"/>
  <c r="CA131" i="17"/>
  <c r="S99" i="19"/>
  <c r="S99" i="24"/>
  <c r="S99" i="35"/>
  <c r="S99" i="34"/>
  <c r="S99" i="33"/>
  <c r="D106" i="33"/>
  <c r="D106" i="34"/>
  <c r="D106" i="24"/>
  <c r="D106" i="19"/>
  <c r="D106" i="35"/>
  <c r="S98" i="19"/>
  <c r="S98" i="24"/>
  <c r="S98" i="35"/>
  <c r="S98" i="34"/>
  <c r="S98" i="33"/>
  <c r="S112" i="35"/>
  <c r="S112" i="33"/>
  <c r="S112" i="34"/>
  <c r="S112" i="19"/>
  <c r="S112" i="24"/>
  <c r="D68" i="34"/>
  <c r="D68" i="33"/>
  <c r="D68" i="19"/>
  <c r="D68" i="35"/>
  <c r="D68" i="24"/>
  <c r="D147" i="35"/>
  <c r="D147" i="34"/>
  <c r="D147" i="19"/>
  <c r="D147" i="33"/>
  <c r="D147" i="24"/>
  <c r="S134" i="34"/>
  <c r="S134" i="33"/>
  <c r="S134" i="24"/>
  <c r="S134" i="19"/>
  <c r="S134" i="35"/>
  <c r="S20" i="35"/>
  <c r="S20" i="34"/>
  <c r="S20" i="33"/>
  <c r="S20" i="24"/>
  <c r="S20" i="19"/>
  <c r="D54" i="35"/>
  <c r="D54" i="34"/>
  <c r="D54" i="33"/>
  <c r="D54" i="24"/>
  <c r="D54" i="19"/>
  <c r="S119" i="33"/>
  <c r="S119" i="19"/>
  <c r="S119" i="24"/>
  <c r="S119" i="35"/>
  <c r="S119" i="34"/>
  <c r="D14" i="35"/>
  <c r="D14" i="34"/>
  <c r="D14" i="33"/>
  <c r="D14" i="24"/>
  <c r="D14" i="19"/>
  <c r="S56" i="34"/>
  <c r="S56" i="33"/>
  <c r="S56" i="19"/>
  <c r="S56" i="35"/>
  <c r="S56" i="24"/>
  <c r="S138" i="33"/>
  <c r="S138" i="19"/>
  <c r="S138" i="24"/>
  <c r="S138" i="35"/>
  <c r="S138" i="34"/>
  <c r="S36" i="19"/>
  <c r="S36" i="24"/>
  <c r="S36" i="35"/>
  <c r="S36" i="34"/>
  <c r="S36" i="33"/>
  <c r="S54" i="35"/>
  <c r="S54" i="34"/>
  <c r="S54" i="33"/>
  <c r="S54" i="19"/>
  <c r="S54" i="24"/>
  <c r="D151" i="33"/>
  <c r="D151" i="24"/>
  <c r="D151" i="35"/>
  <c r="D151" i="19"/>
  <c r="D151" i="34"/>
  <c r="S109" i="19"/>
  <c r="S109" i="24"/>
  <c r="S109" i="35"/>
  <c r="S109" i="34"/>
  <c r="S109" i="33"/>
  <c r="S127" i="35"/>
  <c r="S127" i="33"/>
  <c r="S127" i="34"/>
  <c r="S127" i="19"/>
  <c r="S127" i="24"/>
  <c r="D125" i="19"/>
  <c r="D125" i="24"/>
  <c r="D125" i="35"/>
  <c r="D125" i="34"/>
  <c r="D125" i="33"/>
  <c r="S31" i="35"/>
  <c r="S31" i="34"/>
  <c r="S31" i="19"/>
  <c r="S31" i="33"/>
  <c r="S31" i="24"/>
  <c r="S126" i="35"/>
  <c r="S126" i="34"/>
  <c r="S126" i="33"/>
  <c r="S126" i="19"/>
  <c r="S126" i="24"/>
  <c r="S123" i="34"/>
  <c r="S123" i="33"/>
  <c r="S123" i="24"/>
  <c r="S123" i="19"/>
  <c r="S123" i="35"/>
  <c r="S78" i="35"/>
  <c r="S78" i="34"/>
  <c r="S78" i="33"/>
  <c r="S78" i="24"/>
  <c r="S78" i="19"/>
  <c r="S14" i="19"/>
  <c r="S14" i="24"/>
  <c r="S14" i="35"/>
  <c r="S14" i="34"/>
  <c r="S14" i="33"/>
  <c r="D113" i="33"/>
  <c r="D113" i="19"/>
  <c r="D113" i="24"/>
  <c r="D113" i="35"/>
  <c r="D113" i="34"/>
  <c r="S39" i="19"/>
  <c r="S39" i="24"/>
  <c r="S39" i="35"/>
  <c r="S39" i="34"/>
  <c r="S39" i="33"/>
  <c r="D80" i="33"/>
  <c r="D80" i="19"/>
  <c r="D80" i="24"/>
  <c r="D80" i="35"/>
  <c r="D80" i="34"/>
  <c r="D29" i="35"/>
  <c r="D29" i="34"/>
  <c r="D29" i="33"/>
  <c r="D29" i="24"/>
  <c r="D29" i="19"/>
  <c r="S47" i="35"/>
  <c r="S47" i="34"/>
  <c r="S47" i="19"/>
  <c r="S47" i="33"/>
  <c r="S47" i="24"/>
  <c r="S84" i="34"/>
  <c r="S84" i="33"/>
  <c r="S84" i="24"/>
  <c r="S84" i="19"/>
  <c r="S84" i="35"/>
  <c r="S68" i="34"/>
  <c r="S68" i="33"/>
  <c r="S68" i="24"/>
  <c r="S68" i="19"/>
  <c r="S68" i="35"/>
  <c r="D126" i="35"/>
  <c r="D126" i="34"/>
  <c r="D126" i="19"/>
  <c r="D126" i="33"/>
  <c r="D126" i="24"/>
  <c r="S113" i="34"/>
  <c r="S113" i="33"/>
  <c r="S113" i="24"/>
  <c r="S113" i="19"/>
  <c r="S113" i="35"/>
  <c r="S21" i="19"/>
  <c r="S21" i="24"/>
  <c r="S21" i="35"/>
  <c r="S21" i="34"/>
  <c r="S21" i="33"/>
  <c r="S124" i="34"/>
  <c r="S124" i="33"/>
  <c r="S124" i="24"/>
  <c r="S124" i="19"/>
  <c r="S124" i="35"/>
  <c r="D87" i="35"/>
  <c r="D87" i="33"/>
  <c r="D87" i="19"/>
  <c r="D87" i="34"/>
  <c r="D87" i="24"/>
  <c r="S26" i="19"/>
  <c r="S26" i="24"/>
  <c r="S26" i="35"/>
  <c r="S26" i="34"/>
  <c r="S26" i="33"/>
  <c r="S102" i="33"/>
  <c r="S102" i="19"/>
  <c r="S102" i="24"/>
  <c r="S102" i="35"/>
  <c r="S102" i="34"/>
  <c r="S28" i="34"/>
  <c r="S28" i="33"/>
  <c r="S28" i="24"/>
  <c r="S28" i="19"/>
  <c r="S28" i="35"/>
  <c r="S137" i="35"/>
  <c r="S137" i="34"/>
  <c r="S137" i="19"/>
  <c r="S137" i="33"/>
  <c r="S137" i="24"/>
  <c r="D90" i="33"/>
  <c r="D90" i="34"/>
  <c r="D90" i="19"/>
  <c r="D90" i="35"/>
  <c r="D90" i="24"/>
  <c r="D154" i="33"/>
  <c r="D154" i="19"/>
  <c r="D154" i="24"/>
  <c r="D154" i="35"/>
  <c r="D154" i="34"/>
  <c r="D141" i="19"/>
  <c r="D141" i="24"/>
  <c r="D141" i="35"/>
  <c r="D141" i="34"/>
  <c r="D141" i="33"/>
  <c r="S132" i="35"/>
  <c r="S132" i="34"/>
  <c r="S132" i="19"/>
  <c r="S132" i="33"/>
  <c r="S132" i="24"/>
  <c r="D114" i="19"/>
  <c r="D114" i="24"/>
  <c r="D114" i="35"/>
  <c r="D114" i="34"/>
  <c r="D114" i="33"/>
  <c r="D91" i="34"/>
  <c r="D91" i="19"/>
  <c r="D91" i="24"/>
  <c r="D91" i="35"/>
  <c r="D91" i="33"/>
  <c r="S153" i="35"/>
  <c r="S153" i="34"/>
  <c r="S153" i="19"/>
  <c r="S153" i="33"/>
  <c r="S153" i="24"/>
  <c r="D24" i="19"/>
  <c r="D24" i="24"/>
  <c r="D24" i="35"/>
  <c r="D24" i="34"/>
  <c r="D24" i="33"/>
  <c r="D157" i="35"/>
  <c r="D157" i="34"/>
  <c r="D157" i="33"/>
  <c r="D157" i="24"/>
  <c r="D157" i="19"/>
  <c r="D72" i="19"/>
  <c r="D72" i="24"/>
  <c r="D72" i="35"/>
  <c r="D72" i="34"/>
  <c r="D72" i="33"/>
  <c r="S116" i="19"/>
  <c r="S116" i="24"/>
  <c r="S116" i="35"/>
  <c r="S116" i="34"/>
  <c r="S116" i="33"/>
  <c r="S91" i="35"/>
  <c r="S91" i="34"/>
  <c r="S91" i="19"/>
  <c r="S91" i="33"/>
  <c r="S91" i="24"/>
  <c r="D22" i="34"/>
  <c r="D22" i="33"/>
  <c r="D22" i="24"/>
  <c r="D22" i="19"/>
  <c r="D22" i="35"/>
  <c r="D93" i="33"/>
  <c r="D93" i="19"/>
  <c r="D93" i="24"/>
  <c r="D93" i="35"/>
  <c r="D93" i="34"/>
  <c r="S154" i="35"/>
  <c r="S154" i="34"/>
  <c r="S154" i="33"/>
  <c r="S154" i="24"/>
  <c r="S154" i="19"/>
  <c r="S120" i="33"/>
  <c r="S120" i="19"/>
  <c r="S120" i="24"/>
  <c r="S120" i="35"/>
  <c r="S120" i="34"/>
  <c r="D89" i="19"/>
  <c r="D89" i="24"/>
  <c r="D89" i="35"/>
  <c r="D89" i="34"/>
  <c r="D89" i="33"/>
  <c r="D120" i="19"/>
  <c r="D120" i="24"/>
  <c r="D120" i="35"/>
  <c r="D120" i="34"/>
  <c r="D120" i="33"/>
  <c r="S143" i="33"/>
  <c r="S143" i="34"/>
  <c r="S143" i="19"/>
  <c r="S143" i="35"/>
  <c r="S143" i="24"/>
  <c r="D118" i="34"/>
  <c r="D118" i="33"/>
  <c r="D118" i="24"/>
  <c r="D118" i="19"/>
  <c r="D118" i="35"/>
  <c r="D133" i="34"/>
  <c r="D133" i="33"/>
  <c r="D133" i="24"/>
  <c r="D133" i="19"/>
  <c r="D133" i="35"/>
  <c r="N89" i="34"/>
  <c r="N89" i="33"/>
  <c r="N89" i="24"/>
  <c r="N89" i="19"/>
  <c r="N89" i="35"/>
  <c r="AD13" i="19"/>
  <c r="AD13" i="24"/>
  <c r="AD13" i="35"/>
  <c r="AD13" i="34"/>
  <c r="AD13" i="33"/>
  <c r="R36" i="34"/>
  <c r="R36" i="33"/>
  <c r="R36" i="24"/>
  <c r="R36" i="19"/>
  <c r="R36" i="35"/>
  <c r="N113" i="35"/>
  <c r="N113" i="34"/>
  <c r="N113" i="33"/>
  <c r="N113" i="24"/>
  <c r="N113" i="19"/>
  <c r="V147" i="33"/>
  <c r="V147" i="19"/>
  <c r="V147" i="24"/>
  <c r="V147" i="35"/>
  <c r="V147" i="34"/>
  <c r="K64" i="33"/>
  <c r="K64" i="19"/>
  <c r="K64" i="24"/>
  <c r="K64" i="35"/>
  <c r="K64" i="34"/>
  <c r="AD115" i="33"/>
  <c r="AD115" i="34"/>
  <c r="AD115" i="19"/>
  <c r="AD115" i="24"/>
  <c r="AD115" i="35"/>
  <c r="U17" i="35"/>
  <c r="U17" i="33"/>
  <c r="U17" i="34"/>
  <c r="U17" i="19"/>
  <c r="U17" i="24"/>
  <c r="AD38" i="35"/>
  <c r="AD38" i="34"/>
  <c r="AD38" i="33"/>
  <c r="AD38" i="24"/>
  <c r="AD38" i="19"/>
  <c r="AD106" i="35"/>
  <c r="AD106" i="34"/>
  <c r="AD106" i="24"/>
  <c r="AD106" i="33"/>
  <c r="AD106" i="19"/>
  <c r="AD39" i="34"/>
  <c r="AD39" i="33"/>
  <c r="AD39" i="19"/>
  <c r="AD39" i="24"/>
  <c r="AD39" i="35"/>
  <c r="O18" i="33"/>
  <c r="O18" i="19"/>
  <c r="O18" i="24"/>
  <c r="O18" i="35"/>
  <c r="O18" i="34"/>
  <c r="AD53" i="35"/>
  <c r="AD53" i="34"/>
  <c r="AD53" i="33"/>
  <c r="AD53" i="19"/>
  <c r="AD53" i="24"/>
  <c r="O150" i="19"/>
  <c r="O150" i="24"/>
  <c r="O150" i="35"/>
  <c r="O150" i="34"/>
  <c r="O150" i="33"/>
  <c r="O54" i="33"/>
  <c r="O54" i="19"/>
  <c r="O54" i="24"/>
  <c r="O54" i="35"/>
  <c r="O54" i="34"/>
  <c r="AD28" i="35"/>
  <c r="AD28" i="34"/>
  <c r="AD28" i="19"/>
  <c r="AD28" i="33"/>
  <c r="AD28" i="24"/>
  <c r="AD121" i="34"/>
  <c r="AD121" i="24"/>
  <c r="AD121" i="35"/>
  <c r="AD121" i="19"/>
  <c r="AD121" i="33"/>
  <c r="AD49" i="34"/>
  <c r="AD49" i="19"/>
  <c r="AD49" i="33"/>
  <c r="AD49" i="35"/>
  <c r="AD49" i="24"/>
  <c r="O15" i="19"/>
  <c r="O15" i="24"/>
  <c r="O15" i="35"/>
  <c r="O15" i="34"/>
  <c r="O15" i="33"/>
  <c r="O123" i="33"/>
  <c r="O123" i="19"/>
  <c r="O123" i="24"/>
  <c r="O123" i="35"/>
  <c r="O123" i="34"/>
  <c r="AD61" i="33"/>
  <c r="AD61" i="19"/>
  <c r="AD61" i="24"/>
  <c r="AD61" i="35"/>
  <c r="AD61" i="34"/>
  <c r="AD108" i="35"/>
  <c r="AD108" i="19"/>
  <c r="AD108" i="34"/>
  <c r="AD108" i="33"/>
  <c r="AD108" i="24"/>
  <c r="O116" i="33"/>
  <c r="O116" i="19"/>
  <c r="O116" i="24"/>
  <c r="O116" i="35"/>
  <c r="O116" i="34"/>
  <c r="AD143" i="19"/>
  <c r="AD143" i="24"/>
  <c r="AD143" i="34"/>
  <c r="AD143" i="33"/>
  <c r="AD143" i="35"/>
  <c r="AD100" i="33"/>
  <c r="AD100" i="24"/>
  <c r="AD100" i="35"/>
  <c r="AD100" i="19"/>
  <c r="AD100" i="34"/>
  <c r="O99" i="33"/>
  <c r="BY99" i="33" s="1"/>
  <c r="O99" i="35"/>
  <c r="BY99" i="35" s="1"/>
  <c r="O99" i="24"/>
  <c r="AT99" i="24" s="1"/>
  <c r="O43" i="33"/>
  <c r="O43" i="19"/>
  <c r="O43" i="24"/>
  <c r="O43" i="35"/>
  <c r="O43" i="34"/>
  <c r="AD51" i="35"/>
  <c r="AD51" i="34"/>
  <c r="AD51" i="33"/>
  <c r="AD51" i="24"/>
  <c r="AD51" i="19"/>
  <c r="AD44" i="35"/>
  <c r="AD44" i="34"/>
  <c r="AD44" i="33"/>
  <c r="AD44" i="24"/>
  <c r="AD44" i="19"/>
  <c r="O69" i="33"/>
  <c r="O69" i="19"/>
  <c r="O69" i="24"/>
  <c r="O69" i="35"/>
  <c r="O69" i="34"/>
  <c r="AD151" i="19"/>
  <c r="AD151" i="24"/>
  <c r="AD151" i="34"/>
  <c r="AD151" i="35"/>
  <c r="AD151" i="33"/>
  <c r="AD122" i="19"/>
  <c r="AD122" i="24"/>
  <c r="AD122" i="33"/>
  <c r="AD122" i="35"/>
  <c r="AD122" i="34"/>
  <c r="AD63" i="35"/>
  <c r="AD63" i="24"/>
  <c r="AD63" i="34"/>
  <c r="AD63" i="19"/>
  <c r="AD63" i="33"/>
  <c r="AD16" i="19"/>
  <c r="AD16" i="24"/>
  <c r="AD16" i="34"/>
  <c r="AD16" i="35"/>
  <c r="AD16" i="33"/>
  <c r="AD40" i="33"/>
  <c r="AD40" i="19"/>
  <c r="AD40" i="24"/>
  <c r="AD40" i="35"/>
  <c r="AD40" i="34"/>
  <c r="O49" i="19"/>
  <c r="O49" i="24"/>
  <c r="O49" i="35"/>
  <c r="O49" i="34"/>
  <c r="O49" i="33"/>
  <c r="AD74" i="19"/>
  <c r="AD74" i="24"/>
  <c r="AD74" i="35"/>
  <c r="AD74" i="34"/>
  <c r="AD74" i="33"/>
  <c r="CA61" i="17"/>
  <c r="CC61" i="17"/>
  <c r="E146" i="33"/>
  <c r="E146" i="19"/>
  <c r="E146" i="24"/>
  <c r="E146" i="35"/>
  <c r="E146" i="34"/>
  <c r="Y11" i="35"/>
  <c r="Y11" i="34"/>
  <c r="Y11" i="19"/>
  <c r="Y11" i="33"/>
  <c r="Y11" i="24"/>
  <c r="M39" i="19"/>
  <c r="M39" i="24"/>
  <c r="M39" i="35"/>
  <c r="M39" i="34"/>
  <c r="M39" i="33"/>
  <c r="Z112" i="33"/>
  <c r="Z112" i="19"/>
  <c r="Z112" i="24"/>
  <c r="Z112" i="35"/>
  <c r="Z112" i="34"/>
  <c r="K153" i="35"/>
  <c r="K153" i="34"/>
  <c r="K153" i="33"/>
  <c r="K153" i="24"/>
  <c r="K153" i="19"/>
  <c r="X79" i="19"/>
  <c r="X79" i="24"/>
  <c r="X79" i="34"/>
  <c r="X79" i="35"/>
  <c r="X79" i="33"/>
  <c r="O14" i="34"/>
  <c r="O14" i="33"/>
  <c r="O14" i="19"/>
  <c r="O14" i="35"/>
  <c r="O14" i="24"/>
  <c r="AD128" i="33"/>
  <c r="AD128" i="19"/>
  <c r="AD128" i="24"/>
  <c r="AD128" i="35"/>
  <c r="AD128" i="34"/>
  <c r="O114" i="33"/>
  <c r="O114" i="19"/>
  <c r="O114" i="24"/>
  <c r="O114" i="35"/>
  <c r="O114" i="34"/>
  <c r="O58" i="34"/>
  <c r="O58" i="33"/>
  <c r="O58" i="24"/>
  <c r="O58" i="19"/>
  <c r="O58" i="35"/>
  <c r="AD35" i="34"/>
  <c r="AD35" i="33"/>
  <c r="AD35" i="24"/>
  <c r="AD35" i="19"/>
  <c r="AD35" i="35"/>
  <c r="O52" i="19"/>
  <c r="O52" i="24"/>
  <c r="O52" i="35"/>
  <c r="O52" i="34"/>
  <c r="O52" i="33"/>
  <c r="O109" i="33"/>
  <c r="O109" i="19"/>
  <c r="O109" i="24"/>
  <c r="O109" i="35"/>
  <c r="O109" i="34"/>
  <c r="O138" i="35"/>
  <c r="O138" i="34"/>
  <c r="O138" i="19"/>
  <c r="O138" i="33"/>
  <c r="O138" i="24"/>
  <c r="AD98" i="19"/>
  <c r="AD98" i="24"/>
  <c r="AD98" i="35"/>
  <c r="AD98" i="34"/>
  <c r="AD98" i="33"/>
  <c r="AD104" i="34"/>
  <c r="AD104" i="35"/>
  <c r="AD104" i="24"/>
  <c r="AD104" i="33"/>
  <c r="AD104" i="19"/>
  <c r="AD148" i="34"/>
  <c r="AD148" i="33"/>
  <c r="AD148" i="24"/>
  <c r="AD148" i="19"/>
  <c r="AD148" i="35"/>
  <c r="O76" i="35"/>
  <c r="O76" i="34"/>
  <c r="O76" i="19"/>
  <c r="O76" i="33"/>
  <c r="O76" i="24"/>
  <c r="O134" i="34"/>
  <c r="O134" i="33"/>
  <c r="O134" i="24"/>
  <c r="O134" i="19"/>
  <c r="O134" i="35"/>
  <c r="AD36" i="19"/>
  <c r="AD36" i="24"/>
  <c r="AD36" i="35"/>
  <c r="AD36" i="34"/>
  <c r="AD36" i="33"/>
  <c r="AD117" i="33"/>
  <c r="AD117" i="35"/>
  <c r="AD117" i="24"/>
  <c r="AD117" i="34"/>
  <c r="AD117" i="19"/>
  <c r="O125" i="35"/>
  <c r="O125" i="34"/>
  <c r="O125" i="33"/>
  <c r="O125" i="24"/>
  <c r="O125" i="19"/>
  <c r="AD21" i="35"/>
  <c r="AD21" i="34"/>
  <c r="AD21" i="24"/>
  <c r="AD21" i="33"/>
  <c r="AD21" i="19"/>
  <c r="O142" i="34"/>
  <c r="O142" i="33"/>
  <c r="O142" i="24"/>
  <c r="O142" i="19"/>
  <c r="O142" i="35"/>
  <c r="AD157" i="33"/>
  <c r="AD157" i="19"/>
  <c r="AD157" i="24"/>
  <c r="AD157" i="35"/>
  <c r="AD157" i="34"/>
  <c r="O72" i="35"/>
  <c r="O72" i="34"/>
  <c r="O72" i="33"/>
  <c r="O72" i="24"/>
  <c r="O72" i="19"/>
  <c r="O78" i="35"/>
  <c r="O78" i="34"/>
  <c r="O78" i="19"/>
  <c r="O78" i="33"/>
  <c r="O78" i="24"/>
  <c r="AD41" i="34"/>
  <c r="AD41" i="33"/>
  <c r="AD41" i="24"/>
  <c r="AD41" i="19"/>
  <c r="AD41" i="35"/>
  <c r="O67" i="19"/>
  <c r="O67" i="24"/>
  <c r="O67" i="35"/>
  <c r="O67" i="34"/>
  <c r="O67" i="33"/>
  <c r="AD26" i="34"/>
  <c r="AD26" i="19"/>
  <c r="AD26" i="24"/>
  <c r="AD26" i="33"/>
  <c r="AD26" i="35"/>
  <c r="O121" i="33"/>
  <c r="O121" i="19"/>
  <c r="O121" i="24"/>
  <c r="O121" i="35"/>
  <c r="O121" i="34"/>
  <c r="AD103" i="19"/>
  <c r="AD103" i="24"/>
  <c r="AD103" i="34"/>
  <c r="AD103" i="33"/>
  <c r="AD103" i="35"/>
  <c r="AD147" i="19"/>
  <c r="AD147" i="24"/>
  <c r="AD147" i="35"/>
  <c r="AD147" i="34"/>
  <c r="AD147" i="33"/>
  <c r="AD62" i="34"/>
  <c r="AD62" i="33"/>
  <c r="AD62" i="19"/>
  <c r="AD62" i="24"/>
  <c r="AD62" i="35"/>
  <c r="O148" i="34"/>
  <c r="O148" i="33"/>
  <c r="O148" i="24"/>
  <c r="O148" i="19"/>
  <c r="O148" i="35"/>
  <c r="AD78" i="35"/>
  <c r="AD78" i="34"/>
  <c r="AD78" i="33"/>
  <c r="AD78" i="19"/>
  <c r="AD78" i="24"/>
  <c r="O124" i="19"/>
  <c r="O124" i="24"/>
  <c r="O124" i="35"/>
  <c r="O124" i="34"/>
  <c r="O124" i="33"/>
  <c r="AD84" i="33"/>
  <c r="AD84" i="19"/>
  <c r="AD84" i="24"/>
  <c r="AD84" i="35"/>
  <c r="AD84" i="34"/>
  <c r="AD7" i="19"/>
  <c r="AD7" i="24"/>
  <c r="AD7" i="35"/>
  <c r="AD7" i="34"/>
  <c r="AD7" i="33"/>
  <c r="O9" i="34"/>
  <c r="O9" i="33"/>
  <c r="O9" i="24"/>
  <c r="O9" i="19"/>
  <c r="O9" i="35"/>
  <c r="O26" i="35"/>
  <c r="O26" i="34"/>
  <c r="O26" i="33"/>
  <c r="O26" i="19"/>
  <c r="O26" i="24"/>
  <c r="AD114" i="35"/>
  <c r="AD114" i="33"/>
  <c r="AD114" i="19"/>
  <c r="AD114" i="24"/>
  <c r="AD114" i="34"/>
  <c r="O106" i="35"/>
  <c r="O106" i="34"/>
  <c r="O106" i="33"/>
  <c r="O106" i="24"/>
  <c r="O106" i="19"/>
  <c r="AD140" i="34"/>
  <c r="AD140" i="24"/>
  <c r="AD140" i="35"/>
  <c r="AD140" i="19"/>
  <c r="AD140" i="33"/>
  <c r="AD77" i="35"/>
  <c r="AD77" i="19"/>
  <c r="AD77" i="33"/>
  <c r="AD77" i="34"/>
  <c r="AD77" i="24"/>
  <c r="O88" i="19"/>
  <c r="O88" i="24"/>
  <c r="O88" i="35"/>
  <c r="O88" i="34"/>
  <c r="O88" i="33"/>
  <c r="AD72" i="35"/>
  <c r="AD72" i="34"/>
  <c r="AD72" i="33"/>
  <c r="AD72" i="24"/>
  <c r="AD72" i="19"/>
  <c r="AD138" i="34"/>
  <c r="AD138" i="33"/>
  <c r="AD138" i="19"/>
  <c r="AD138" i="24"/>
  <c r="AD138" i="35"/>
  <c r="O39" i="34"/>
  <c r="O39" i="33"/>
  <c r="O39" i="19"/>
  <c r="O39" i="35"/>
  <c r="O39" i="24"/>
  <c r="AD81" i="34"/>
  <c r="AD81" i="33"/>
  <c r="AD81" i="19"/>
  <c r="AD81" i="24"/>
  <c r="AD81" i="35"/>
  <c r="O50" i="33"/>
  <c r="O50" i="19"/>
  <c r="O50" i="24"/>
  <c r="O50" i="35"/>
  <c r="O50" i="34"/>
  <c r="AD152" i="34"/>
  <c r="AD152" i="33"/>
  <c r="AD152" i="19"/>
  <c r="AD152" i="35"/>
  <c r="AD152" i="24"/>
  <c r="AD33" i="35"/>
  <c r="AD33" i="34"/>
  <c r="AD33" i="19"/>
  <c r="AD33" i="33"/>
  <c r="AD33" i="24"/>
  <c r="O97" i="35"/>
  <c r="O97" i="34"/>
  <c r="O97" i="19"/>
  <c r="O97" i="33"/>
  <c r="O97" i="24"/>
  <c r="O112" i="34"/>
  <c r="O112" i="33"/>
  <c r="O112" i="24"/>
  <c r="O112" i="19"/>
  <c r="O112" i="35"/>
  <c r="O44" i="19"/>
  <c r="O44" i="24"/>
  <c r="O44" i="35"/>
  <c r="O44" i="34"/>
  <c r="O44" i="33"/>
  <c r="AD64" i="19"/>
  <c r="AD64" i="24"/>
  <c r="AD64" i="35"/>
  <c r="AD64" i="34"/>
  <c r="AD64" i="33"/>
  <c r="AD137" i="19"/>
  <c r="AD137" i="24"/>
  <c r="AD137" i="35"/>
  <c r="AD137" i="34"/>
  <c r="AD137" i="33"/>
  <c r="O24" i="33"/>
  <c r="O24" i="19"/>
  <c r="O24" i="24"/>
  <c r="O24" i="35"/>
  <c r="O24" i="34"/>
  <c r="AD111" i="19"/>
  <c r="AD111" i="24"/>
  <c r="AD111" i="35"/>
  <c r="AD111" i="34"/>
  <c r="AD111" i="33"/>
  <c r="O152" i="35"/>
  <c r="O152" i="34"/>
  <c r="O152" i="19"/>
  <c r="O152" i="33"/>
  <c r="O152" i="24"/>
  <c r="O10" i="33"/>
  <c r="O10" i="19"/>
  <c r="O10" i="24"/>
  <c r="O10" i="35"/>
  <c r="O10" i="34"/>
  <c r="O127" i="33"/>
  <c r="O127" i="19"/>
  <c r="O127" i="24"/>
  <c r="O127" i="35"/>
  <c r="O127" i="34"/>
  <c r="O126" i="33"/>
  <c r="O126" i="19"/>
  <c r="O126" i="24"/>
  <c r="O126" i="35"/>
  <c r="O126" i="34"/>
  <c r="AD52" i="33"/>
  <c r="AD52" i="19"/>
  <c r="AD52" i="24"/>
  <c r="AD52" i="35"/>
  <c r="AD52" i="34"/>
  <c r="AD134" i="34"/>
  <c r="AD134" i="33"/>
  <c r="AD134" i="24"/>
  <c r="AD134" i="19"/>
  <c r="AD134" i="35"/>
  <c r="O53" i="35"/>
  <c r="O53" i="34"/>
  <c r="O53" i="33"/>
  <c r="O53" i="24"/>
  <c r="O53" i="19"/>
  <c r="AD34" i="33"/>
  <c r="AD34" i="19"/>
  <c r="AD34" i="24"/>
  <c r="AD34" i="35"/>
  <c r="AD34" i="34"/>
  <c r="AD57" i="35"/>
  <c r="AD57" i="34"/>
  <c r="AD57" i="33"/>
  <c r="AD57" i="24"/>
  <c r="AD57" i="19"/>
  <c r="AD112" i="33"/>
  <c r="AD112" i="34"/>
  <c r="AD112" i="19"/>
  <c r="AD112" i="35"/>
  <c r="AD112" i="24"/>
  <c r="O84" i="35"/>
  <c r="O84" i="34"/>
  <c r="O84" i="33"/>
  <c r="O84" i="24"/>
  <c r="O84" i="19"/>
  <c r="O91" i="34"/>
  <c r="O91" i="33"/>
  <c r="O91" i="24"/>
  <c r="O91" i="19"/>
  <c r="O91" i="35"/>
  <c r="O83" i="19"/>
  <c r="O83" i="24"/>
  <c r="O83" i="35"/>
  <c r="O83" i="34"/>
  <c r="O83" i="33"/>
  <c r="O111" i="19"/>
  <c r="O111" i="24"/>
  <c r="O111" i="35"/>
  <c r="O111" i="34"/>
  <c r="O111" i="33"/>
  <c r="O133" i="33"/>
  <c r="O133" i="19"/>
  <c r="O133" i="24"/>
  <c r="O133" i="35"/>
  <c r="O133" i="34"/>
  <c r="O12" i="35"/>
  <c r="O12" i="34"/>
  <c r="O12" i="33"/>
  <c r="O12" i="24"/>
  <c r="O12" i="19"/>
  <c r="K28" i="33"/>
  <c r="K28" i="19"/>
  <c r="K28" i="24"/>
  <c r="K28" i="35"/>
  <c r="K28" i="34"/>
  <c r="K146" i="34"/>
  <c r="K146" i="33"/>
  <c r="K146" i="19"/>
  <c r="K146" i="35"/>
  <c r="K146" i="24"/>
  <c r="K15" i="33"/>
  <c r="K15" i="19"/>
  <c r="K15" i="24"/>
  <c r="K15" i="35"/>
  <c r="K15" i="34"/>
  <c r="K16" i="35"/>
  <c r="K16" i="34"/>
  <c r="K16" i="33"/>
  <c r="K16" i="24"/>
  <c r="K16" i="19"/>
  <c r="Z150" i="33"/>
  <c r="Z150" i="19"/>
  <c r="Z150" i="24"/>
  <c r="Z150" i="35"/>
  <c r="Z150" i="34"/>
  <c r="Z94" i="19"/>
  <c r="Z94" i="24"/>
  <c r="Z94" i="35"/>
  <c r="Z94" i="34"/>
  <c r="Z94" i="33"/>
  <c r="K55" i="33"/>
  <c r="K55" i="19"/>
  <c r="K55" i="24"/>
  <c r="K55" i="35"/>
  <c r="K55" i="34"/>
  <c r="K136" i="33"/>
  <c r="K136" i="19"/>
  <c r="K136" i="24"/>
  <c r="K136" i="35"/>
  <c r="K136" i="34"/>
  <c r="Z57" i="35"/>
  <c r="Z57" i="34"/>
  <c r="Z57" i="33"/>
  <c r="Z57" i="24"/>
  <c r="Z57" i="19"/>
  <c r="Z121" i="33"/>
  <c r="Z121" i="19"/>
  <c r="Z121" i="24"/>
  <c r="Z121" i="35"/>
  <c r="Z121" i="34"/>
  <c r="Z37" i="33"/>
  <c r="Z37" i="34"/>
  <c r="Z37" i="19"/>
  <c r="Z37" i="24"/>
  <c r="Z37" i="35"/>
  <c r="Z131" i="34"/>
  <c r="Z131" i="33"/>
  <c r="Z131" i="24"/>
  <c r="Z131" i="19"/>
  <c r="Z131" i="35"/>
  <c r="Z91" i="34"/>
  <c r="Z91" i="33"/>
  <c r="Z91" i="19"/>
  <c r="Z91" i="24"/>
  <c r="Z91" i="35"/>
  <c r="K8" i="35"/>
  <c r="K8" i="34"/>
  <c r="K8" i="33"/>
  <c r="K8" i="24"/>
  <c r="K8" i="19"/>
  <c r="K31" i="33"/>
  <c r="K31" i="19"/>
  <c r="K31" i="24"/>
  <c r="K31" i="35"/>
  <c r="K31" i="34"/>
  <c r="Z152" i="35"/>
  <c r="Z152" i="33"/>
  <c r="Z152" i="19"/>
  <c r="Z152" i="24"/>
  <c r="Z152" i="34"/>
  <c r="Z60" i="33"/>
  <c r="Z60" i="34"/>
  <c r="Z60" i="19"/>
  <c r="Z60" i="24"/>
  <c r="Z60" i="35"/>
  <c r="K68" i="34"/>
  <c r="K68" i="33"/>
  <c r="K68" i="19"/>
  <c r="K68" i="35"/>
  <c r="K68" i="24"/>
  <c r="K34" i="33"/>
  <c r="K34" i="19"/>
  <c r="K34" i="24"/>
  <c r="K34" i="35"/>
  <c r="K34" i="34"/>
  <c r="K98" i="35"/>
  <c r="K98" i="34"/>
  <c r="K98" i="33"/>
  <c r="K98" i="24"/>
  <c r="K98" i="19"/>
  <c r="K117" i="19"/>
  <c r="K117" i="24"/>
  <c r="K117" i="35"/>
  <c r="K117" i="34"/>
  <c r="K117" i="33"/>
  <c r="K58" i="19"/>
  <c r="K58" i="24"/>
  <c r="K58" i="35"/>
  <c r="K58" i="34"/>
  <c r="K58" i="33"/>
  <c r="K119" i="33"/>
  <c r="K119" i="19"/>
  <c r="K119" i="24"/>
  <c r="K119" i="35"/>
  <c r="K119" i="34"/>
  <c r="K137" i="19"/>
  <c r="K137" i="24"/>
  <c r="K137" i="35"/>
  <c r="K137" i="34"/>
  <c r="K137" i="33"/>
  <c r="Z28" i="19"/>
  <c r="Z28" i="24"/>
  <c r="Z28" i="35"/>
  <c r="Z28" i="34"/>
  <c r="Z28" i="33"/>
  <c r="K131" i="33"/>
  <c r="K131" i="19"/>
  <c r="K131" i="24"/>
  <c r="K131" i="35"/>
  <c r="K131" i="34"/>
  <c r="Z13" i="34"/>
  <c r="Z13" i="33"/>
  <c r="Z13" i="19"/>
  <c r="Z13" i="24"/>
  <c r="Z13" i="35"/>
  <c r="Z97" i="34"/>
  <c r="Z97" i="33"/>
  <c r="Z97" i="24"/>
  <c r="Z97" i="19"/>
  <c r="Z97" i="35"/>
  <c r="K18" i="33"/>
  <c r="K18" i="19"/>
  <c r="K18" i="24"/>
  <c r="K18" i="35"/>
  <c r="K18" i="34"/>
  <c r="Z38" i="19"/>
  <c r="Z38" i="24"/>
  <c r="Z38" i="35"/>
  <c r="Z38" i="34"/>
  <c r="Z38" i="33"/>
  <c r="Z51" i="34"/>
  <c r="Z51" i="33"/>
  <c r="Z51" i="19"/>
  <c r="Z51" i="35"/>
  <c r="Z51" i="24"/>
  <c r="K151" i="34"/>
  <c r="K151" i="33"/>
  <c r="K151" i="24"/>
  <c r="K151" i="19"/>
  <c r="K151" i="35"/>
  <c r="K38" i="34"/>
  <c r="K38" i="33"/>
  <c r="K38" i="19"/>
  <c r="K38" i="35"/>
  <c r="K38" i="24"/>
  <c r="K85" i="19"/>
  <c r="K85" i="24"/>
  <c r="AP85" i="24" s="1"/>
  <c r="Z153" i="34"/>
  <c r="Z153" i="33"/>
  <c r="Z153" i="19"/>
  <c r="Z153" i="24"/>
  <c r="Z153" i="35"/>
  <c r="Z64" i="34"/>
  <c r="Z64" i="24"/>
  <c r="Z64" i="35"/>
  <c r="Z64" i="19"/>
  <c r="Z64" i="33"/>
  <c r="K75" i="19"/>
  <c r="K75" i="24"/>
  <c r="K75" i="35"/>
  <c r="K75" i="34"/>
  <c r="K75" i="33"/>
  <c r="Z68" i="34"/>
  <c r="Z68" i="19"/>
  <c r="Z68" i="33"/>
  <c r="Z68" i="35"/>
  <c r="Z68" i="24"/>
  <c r="Z77" i="33"/>
  <c r="Z77" i="19"/>
  <c r="Z77" i="24"/>
  <c r="Z77" i="35"/>
  <c r="Z77" i="34"/>
  <c r="K60" i="19"/>
  <c r="K60" i="24"/>
  <c r="K60" i="35"/>
  <c r="K60" i="34"/>
  <c r="K60" i="33"/>
  <c r="K17" i="33"/>
  <c r="K17" i="19"/>
  <c r="K17" i="24"/>
  <c r="K17" i="35"/>
  <c r="K17" i="34"/>
  <c r="K10" i="35"/>
  <c r="K10" i="34"/>
  <c r="K10" i="19"/>
  <c r="K10" i="33"/>
  <c r="K10" i="24"/>
  <c r="Z106" i="35"/>
  <c r="Z106" i="34"/>
  <c r="Z106" i="33"/>
  <c r="Z106" i="24"/>
  <c r="Z106" i="19"/>
  <c r="Z135" i="35"/>
  <c r="Z135" i="34"/>
  <c r="Z135" i="33"/>
  <c r="Z135" i="24"/>
  <c r="Z135" i="19"/>
  <c r="Z125" i="34"/>
  <c r="Z125" i="33"/>
  <c r="Z125" i="19"/>
  <c r="Z125" i="35"/>
  <c r="Z125" i="24"/>
  <c r="K145" i="19"/>
  <c r="K145" i="24"/>
  <c r="K145" i="35"/>
  <c r="K145" i="34"/>
  <c r="K145" i="33"/>
  <c r="K39" i="33"/>
  <c r="K39" i="19"/>
  <c r="K39" i="24"/>
  <c r="K39" i="35"/>
  <c r="K39" i="34"/>
  <c r="K96" i="34"/>
  <c r="K96" i="33"/>
  <c r="K96" i="19"/>
  <c r="K96" i="35"/>
  <c r="K96" i="24"/>
  <c r="Z95" i="34"/>
  <c r="Z95" i="33"/>
  <c r="Z95" i="24"/>
  <c r="Z95" i="19"/>
  <c r="Z95" i="35"/>
  <c r="Z79" i="33"/>
  <c r="Z79" i="19"/>
  <c r="Z79" i="24"/>
  <c r="Z79" i="35"/>
  <c r="Z79" i="34"/>
  <c r="K50" i="19"/>
  <c r="K50" i="24"/>
  <c r="K50" i="35"/>
  <c r="K50" i="34"/>
  <c r="K50" i="33"/>
  <c r="K92" i="19"/>
  <c r="K92" i="24"/>
  <c r="K92" i="35"/>
  <c r="K92" i="34"/>
  <c r="K92" i="33"/>
  <c r="Z29" i="33"/>
  <c r="Z29" i="19"/>
  <c r="Z29" i="24"/>
  <c r="Z29" i="35"/>
  <c r="Z29" i="34"/>
  <c r="K114" i="35"/>
  <c r="K114" i="34"/>
  <c r="K114" i="19"/>
  <c r="K114" i="33"/>
  <c r="K114" i="24"/>
  <c r="K123" i="35"/>
  <c r="K123" i="34"/>
  <c r="K123" i="19"/>
  <c r="K123" i="33"/>
  <c r="K123" i="24"/>
  <c r="K90" i="33"/>
  <c r="K90" i="19"/>
  <c r="K90" i="24"/>
  <c r="K90" i="35"/>
  <c r="K90" i="34"/>
  <c r="K148" i="35"/>
  <c r="K148" i="34"/>
  <c r="K148" i="19"/>
  <c r="K148" i="33"/>
  <c r="K148" i="24"/>
  <c r="Z10" i="33"/>
  <c r="Z10" i="19"/>
  <c r="Z10" i="24"/>
  <c r="Z10" i="35"/>
  <c r="Z10" i="34"/>
  <c r="K7" i="19"/>
  <c r="K7" i="24"/>
  <c r="K7" i="35"/>
  <c r="K7" i="34"/>
  <c r="K7" i="33"/>
  <c r="K69" i="34"/>
  <c r="K69" i="33"/>
  <c r="K69" i="24"/>
  <c r="K69" i="19"/>
  <c r="K69" i="35"/>
  <c r="Z151" i="19"/>
  <c r="Z151" i="24"/>
  <c r="Z151" i="35"/>
  <c r="Z151" i="34"/>
  <c r="Z151" i="33"/>
  <c r="Z23" i="19"/>
  <c r="Z23" i="24"/>
  <c r="Z23" i="35"/>
  <c r="Z23" i="34"/>
  <c r="Z23" i="33"/>
  <c r="Z148" i="35"/>
  <c r="Z148" i="34"/>
  <c r="Z148" i="33"/>
  <c r="Z148" i="24"/>
  <c r="Z148" i="19"/>
  <c r="Z96" i="33"/>
  <c r="Z96" i="19"/>
  <c r="Z96" i="24"/>
  <c r="Z96" i="35"/>
  <c r="Z96" i="34"/>
  <c r="Z142" i="19"/>
  <c r="Z142" i="24"/>
  <c r="Z142" i="35"/>
  <c r="Z142" i="34"/>
  <c r="Z142" i="33"/>
  <c r="Z32" i="19"/>
  <c r="Z32" i="24"/>
  <c r="Z32" i="35"/>
  <c r="Z32" i="34"/>
  <c r="Z32" i="33"/>
  <c r="Z124" i="33"/>
  <c r="Z124" i="19"/>
  <c r="Z124" i="24"/>
  <c r="Z124" i="35"/>
  <c r="Z124" i="34"/>
  <c r="K144" i="33"/>
  <c r="K144" i="19"/>
  <c r="K144" i="24"/>
  <c r="K144" i="35"/>
  <c r="K144" i="34"/>
  <c r="K65" i="35"/>
  <c r="K65" i="34"/>
  <c r="K65" i="33"/>
  <c r="K65" i="24"/>
  <c r="K65" i="19"/>
  <c r="K35" i="19"/>
  <c r="K35" i="24"/>
  <c r="K35" i="35"/>
  <c r="K35" i="34"/>
  <c r="K35" i="33"/>
  <c r="K48" i="19"/>
  <c r="K48" i="24"/>
  <c r="AP48" i="24" s="1"/>
  <c r="K51" i="34"/>
  <c r="K51" i="33"/>
  <c r="K51" i="19"/>
  <c r="K51" i="35"/>
  <c r="K51" i="24"/>
  <c r="V155" i="34"/>
  <c r="V155" i="33"/>
  <c r="V155" i="19"/>
  <c r="V155" i="24"/>
  <c r="V155" i="35"/>
  <c r="V36" i="33"/>
  <c r="V36" i="19"/>
  <c r="V36" i="24"/>
  <c r="V36" i="35"/>
  <c r="V36" i="34"/>
  <c r="V27" i="33"/>
  <c r="V27" i="19"/>
  <c r="V27" i="24"/>
  <c r="V27" i="35"/>
  <c r="V27" i="34"/>
  <c r="G109" i="34"/>
  <c r="G109" i="33"/>
  <c r="G109" i="24"/>
  <c r="G109" i="19"/>
  <c r="G109" i="35"/>
  <c r="V28" i="34"/>
  <c r="V28" i="35"/>
  <c r="V28" i="24"/>
  <c r="V28" i="33"/>
  <c r="V28" i="19"/>
  <c r="V102" i="34"/>
  <c r="V102" i="33"/>
  <c r="V102" i="24"/>
  <c r="V102" i="19"/>
  <c r="V102" i="35"/>
  <c r="G75" i="19"/>
  <c r="G75" i="24"/>
  <c r="G75" i="35"/>
  <c r="G75" i="34"/>
  <c r="G75" i="33"/>
  <c r="V137" i="19"/>
  <c r="V137" i="24"/>
  <c r="V137" i="35"/>
  <c r="V137" i="34"/>
  <c r="V137" i="33"/>
  <c r="V130" i="34"/>
  <c r="V130" i="33"/>
  <c r="V130" i="19"/>
  <c r="V130" i="35"/>
  <c r="V130" i="24"/>
  <c r="V117" i="34"/>
  <c r="V117" i="35"/>
  <c r="V117" i="24"/>
  <c r="V117" i="33"/>
  <c r="V117" i="19"/>
  <c r="G125" i="19"/>
  <c r="G125" i="24"/>
  <c r="G125" i="35"/>
  <c r="G125" i="34"/>
  <c r="G125" i="33"/>
  <c r="V100" i="34"/>
  <c r="V100" i="24"/>
  <c r="V100" i="35"/>
  <c r="V100" i="19"/>
  <c r="V100" i="33"/>
  <c r="V157" i="34"/>
  <c r="V157" i="33"/>
  <c r="V157" i="24"/>
  <c r="V157" i="19"/>
  <c r="V157" i="35"/>
  <c r="G34" i="35"/>
  <c r="G34" i="34"/>
  <c r="G34" i="19"/>
  <c r="G34" i="33"/>
  <c r="G34" i="24"/>
  <c r="G43" i="34"/>
  <c r="G43" i="33"/>
  <c r="G43" i="24"/>
  <c r="G43" i="19"/>
  <c r="G43" i="35"/>
  <c r="V93" i="34"/>
  <c r="V93" i="33"/>
  <c r="V93" i="24"/>
  <c r="V93" i="19"/>
  <c r="V93" i="35"/>
  <c r="V18" i="19"/>
  <c r="V18" i="24"/>
  <c r="V18" i="35"/>
  <c r="V18" i="34"/>
  <c r="V18" i="33"/>
  <c r="G63" i="33"/>
  <c r="G63" i="19"/>
  <c r="G63" i="24"/>
  <c r="G63" i="35"/>
  <c r="G63" i="34"/>
  <c r="G121" i="34"/>
  <c r="G121" i="33"/>
  <c r="G121" i="19"/>
  <c r="G121" i="24"/>
  <c r="G121" i="35"/>
  <c r="V149" i="33"/>
  <c r="V149" i="19"/>
  <c r="V149" i="24"/>
  <c r="V149" i="35"/>
  <c r="V149" i="34"/>
  <c r="G87" i="35"/>
  <c r="G87" i="34"/>
  <c r="G87" i="19"/>
  <c r="G87" i="33"/>
  <c r="G87" i="24"/>
  <c r="G93" i="35"/>
  <c r="G93" i="34"/>
  <c r="G93" i="19"/>
  <c r="G93" i="33"/>
  <c r="G93" i="24"/>
  <c r="V69" i="34"/>
  <c r="V69" i="33"/>
  <c r="V69" i="19"/>
  <c r="V69" i="35"/>
  <c r="V69" i="24"/>
  <c r="G7" i="35"/>
  <c r="G7" i="34"/>
  <c r="G7" i="19"/>
  <c r="G7" i="33"/>
  <c r="G7" i="24"/>
  <c r="V107" i="34"/>
  <c r="V107" i="35"/>
  <c r="V107" i="24"/>
  <c r="V107" i="33"/>
  <c r="V107" i="19"/>
  <c r="G70" i="33"/>
  <c r="G70" i="19"/>
  <c r="G70" i="24"/>
  <c r="G70" i="35"/>
  <c r="G70" i="34"/>
  <c r="G115" i="19"/>
  <c r="G115" i="24"/>
  <c r="G115" i="35"/>
  <c r="G115" i="34"/>
  <c r="G115" i="33"/>
  <c r="V144" i="35"/>
  <c r="V144" i="34"/>
  <c r="V144" i="24"/>
  <c r="V144" i="33"/>
  <c r="V144" i="19"/>
  <c r="G139" i="33"/>
  <c r="G139" i="19"/>
  <c r="G139" i="24"/>
  <c r="G139" i="35"/>
  <c r="G139" i="34"/>
  <c r="G83" i="33"/>
  <c r="G83" i="19"/>
  <c r="G83" i="24"/>
  <c r="G83" i="35"/>
  <c r="G83" i="34"/>
  <c r="V72" i="19"/>
  <c r="V72" i="24"/>
  <c r="V72" i="35"/>
  <c r="V72" i="34"/>
  <c r="V72" i="33"/>
  <c r="V43" i="19"/>
  <c r="V43" i="24"/>
  <c r="V43" i="35"/>
  <c r="V43" i="34"/>
  <c r="V43" i="33"/>
  <c r="G23" i="34"/>
  <c r="G23" i="33"/>
  <c r="G23" i="24"/>
  <c r="G23" i="19"/>
  <c r="G23" i="35"/>
  <c r="G136" i="33"/>
  <c r="G136" i="19"/>
  <c r="G136" i="24"/>
  <c r="G136" i="35"/>
  <c r="G136" i="34"/>
  <c r="V52" i="34"/>
  <c r="V52" i="33"/>
  <c r="V52" i="19"/>
  <c r="V52" i="24"/>
  <c r="V52" i="35"/>
  <c r="V134" i="35"/>
  <c r="V134" i="34"/>
  <c r="V134" i="33"/>
  <c r="V134" i="19"/>
  <c r="V134" i="24"/>
  <c r="G30" i="33"/>
  <c r="G30" i="19"/>
  <c r="G30" i="24"/>
  <c r="G30" i="35"/>
  <c r="G30" i="34"/>
  <c r="G85" i="19"/>
  <c r="G85" i="24"/>
  <c r="G85" i="35"/>
  <c r="G85" i="34"/>
  <c r="G85" i="33"/>
  <c r="V62" i="19"/>
  <c r="V62" i="24"/>
  <c r="V62" i="35"/>
  <c r="V62" i="34"/>
  <c r="V62" i="33"/>
  <c r="V131" i="19"/>
  <c r="V131" i="24"/>
  <c r="V131" i="35"/>
  <c r="V131" i="34"/>
  <c r="V131" i="33"/>
  <c r="G112" i="35"/>
  <c r="G112" i="34"/>
  <c r="G112" i="19"/>
  <c r="G112" i="33"/>
  <c r="G112" i="24"/>
  <c r="G10" i="19"/>
  <c r="G10" i="24"/>
  <c r="G10" i="35"/>
  <c r="G10" i="34"/>
  <c r="G10" i="33"/>
  <c r="V121" i="35"/>
  <c r="V121" i="24"/>
  <c r="V121" i="34"/>
  <c r="V121" i="19"/>
  <c r="V121" i="33"/>
  <c r="V148" i="35"/>
  <c r="V148" i="34"/>
  <c r="V148" i="33"/>
  <c r="V148" i="19"/>
  <c r="V148" i="24"/>
  <c r="G147" i="19"/>
  <c r="G147" i="24"/>
  <c r="G147" i="35"/>
  <c r="G147" i="34"/>
  <c r="G147" i="33"/>
  <c r="G137" i="19"/>
  <c r="G137" i="24"/>
  <c r="G137" i="35"/>
  <c r="G137" i="34"/>
  <c r="G137" i="33"/>
  <c r="V29" i="35"/>
  <c r="V29" i="34"/>
  <c r="V29" i="33"/>
  <c r="V29" i="24"/>
  <c r="V29" i="19"/>
  <c r="G94" i="34"/>
  <c r="G94" i="33"/>
  <c r="G94" i="24"/>
  <c r="G94" i="19"/>
  <c r="G94" i="35"/>
  <c r="V64" i="35"/>
  <c r="V64" i="34"/>
  <c r="V64" i="33"/>
  <c r="V64" i="24"/>
  <c r="V64" i="19"/>
  <c r="G154" i="19"/>
  <c r="G154" i="24"/>
  <c r="G154" i="35"/>
  <c r="G154" i="34"/>
  <c r="G154" i="33"/>
  <c r="V118" i="19"/>
  <c r="V118" i="24"/>
  <c r="V118" i="35"/>
  <c r="V118" i="34"/>
  <c r="V118" i="33"/>
  <c r="G74" i="33"/>
  <c r="G74" i="19"/>
  <c r="G74" i="24"/>
  <c r="G74" i="35"/>
  <c r="G74" i="34"/>
  <c r="G19" i="34"/>
  <c r="G19" i="33"/>
  <c r="G19" i="24"/>
  <c r="G19" i="19"/>
  <c r="G19" i="35"/>
  <c r="V67" i="34"/>
  <c r="V67" i="33"/>
  <c r="V67" i="24"/>
  <c r="V67" i="19"/>
  <c r="V67" i="35"/>
  <c r="G67" i="33"/>
  <c r="G67" i="19"/>
  <c r="G67" i="24"/>
  <c r="G67" i="35"/>
  <c r="G67" i="34"/>
  <c r="V120" i="19"/>
  <c r="V120" i="24"/>
  <c r="V120" i="35"/>
  <c r="V120" i="34"/>
  <c r="V120" i="33"/>
  <c r="V8" i="35"/>
  <c r="V8" i="34"/>
  <c r="V8" i="33"/>
  <c r="V8" i="24"/>
  <c r="V8" i="19"/>
  <c r="G25" i="33"/>
  <c r="G25" i="19"/>
  <c r="G25" i="24"/>
  <c r="G25" i="35"/>
  <c r="G25" i="34"/>
  <c r="G48" i="34"/>
  <c r="G48" i="33"/>
  <c r="G48" i="19"/>
  <c r="G48" i="35"/>
  <c r="G48" i="24"/>
  <c r="G111" i="33"/>
  <c r="G111" i="19"/>
  <c r="G111" i="24"/>
  <c r="G111" i="35"/>
  <c r="G111" i="34"/>
  <c r="G133" i="34"/>
  <c r="G133" i="33"/>
  <c r="G133" i="19"/>
  <c r="G133" i="35"/>
  <c r="G133" i="24"/>
  <c r="G8" i="34"/>
  <c r="G8" i="33"/>
  <c r="G8" i="24"/>
  <c r="G8" i="19"/>
  <c r="G8" i="35"/>
  <c r="V30" i="33"/>
  <c r="V30" i="19"/>
  <c r="V30" i="24"/>
  <c r="V30" i="35"/>
  <c r="V30" i="34"/>
  <c r="G123" i="34"/>
  <c r="G123" i="33"/>
  <c r="G123" i="24"/>
  <c r="G123" i="19"/>
  <c r="G123" i="35"/>
  <c r="V75" i="34"/>
  <c r="V75" i="33"/>
  <c r="V75" i="19"/>
  <c r="V75" i="35"/>
  <c r="V75" i="24"/>
  <c r="G101" i="34"/>
  <c r="G101" i="33"/>
  <c r="G101" i="19"/>
  <c r="G101" i="35"/>
  <c r="G101" i="24"/>
  <c r="V48" i="33"/>
  <c r="V48" i="19"/>
  <c r="V48" i="24"/>
  <c r="V48" i="35"/>
  <c r="V48" i="34"/>
  <c r="V46" i="19"/>
  <c r="V46" i="24"/>
  <c r="V46" i="35"/>
  <c r="V46" i="34"/>
  <c r="V46" i="33"/>
  <c r="V86" i="19"/>
  <c r="V86" i="24"/>
  <c r="V86" i="35"/>
  <c r="V86" i="34"/>
  <c r="V86" i="33"/>
  <c r="G119" i="33"/>
  <c r="G119" i="19"/>
  <c r="G119" i="24"/>
  <c r="G119" i="35"/>
  <c r="G119" i="34"/>
  <c r="G138" i="33"/>
  <c r="G138" i="19"/>
  <c r="G138" i="24"/>
  <c r="G138" i="35"/>
  <c r="G138" i="34"/>
  <c r="G9" i="33"/>
  <c r="G9" i="19"/>
  <c r="G9" i="24"/>
  <c r="G9" i="35"/>
  <c r="G9" i="34"/>
  <c r="R80" i="35"/>
  <c r="R80" i="34"/>
  <c r="R80" i="33"/>
  <c r="R80" i="24"/>
  <c r="R80" i="19"/>
  <c r="R12" i="19"/>
  <c r="R12" i="24"/>
  <c r="R12" i="35"/>
  <c r="R12" i="34"/>
  <c r="R12" i="33"/>
  <c r="R20" i="35"/>
  <c r="R20" i="34"/>
  <c r="R20" i="33"/>
  <c r="R20" i="24"/>
  <c r="R20" i="19"/>
  <c r="R66" i="35"/>
  <c r="R66" i="34"/>
  <c r="R66" i="19"/>
  <c r="R66" i="33"/>
  <c r="R66" i="24"/>
  <c r="CC18" i="17"/>
  <c r="CA18" i="17"/>
  <c r="CC84" i="17"/>
  <c r="CA84" i="17"/>
  <c r="R90" i="35"/>
  <c r="R90" i="34"/>
  <c r="R90" i="33"/>
  <c r="R90" i="24"/>
  <c r="R90" i="19"/>
  <c r="CC15" i="17"/>
  <c r="CA15" i="17"/>
  <c r="CC152" i="17"/>
  <c r="CA152" i="17"/>
  <c r="R110" i="34"/>
  <c r="R110" i="33"/>
  <c r="R110" i="24"/>
  <c r="R110" i="19"/>
  <c r="R110" i="35"/>
  <c r="CC111" i="17"/>
  <c r="CA111" i="17"/>
  <c r="CC44" i="17"/>
  <c r="CA44" i="17"/>
  <c r="R100" i="19"/>
  <c r="R100" i="24"/>
  <c r="R100" i="35"/>
  <c r="R100" i="34"/>
  <c r="R100" i="33"/>
  <c r="CC14" i="17"/>
  <c r="CA14" i="17"/>
  <c r="R132" i="33"/>
  <c r="R132" i="19"/>
  <c r="R132" i="24"/>
  <c r="R132" i="35"/>
  <c r="R132" i="34"/>
  <c r="CA133" i="17"/>
  <c r="CC133" i="17"/>
  <c r="R9" i="34"/>
  <c r="R9" i="33"/>
  <c r="R9" i="19"/>
  <c r="R9" i="35"/>
  <c r="R9" i="24"/>
  <c r="R150" i="33"/>
  <c r="R150" i="19"/>
  <c r="R150" i="24"/>
  <c r="R150" i="35"/>
  <c r="R150" i="34"/>
  <c r="CC6" i="17"/>
  <c r="CA6" i="17"/>
  <c r="R101" i="34"/>
  <c r="R101" i="19"/>
  <c r="R101" i="24"/>
  <c r="R101" i="33"/>
  <c r="R101" i="35"/>
  <c r="R39" i="35"/>
  <c r="R39" i="34"/>
  <c r="R39" i="24"/>
  <c r="R39" i="33"/>
  <c r="R39" i="19"/>
  <c r="R65" i="19"/>
  <c r="R65" i="24"/>
  <c r="R65" i="35"/>
  <c r="R65" i="34"/>
  <c r="R65" i="33"/>
  <c r="CC68" i="17"/>
  <c r="CA68" i="17"/>
  <c r="R135" i="35"/>
  <c r="R135" i="34"/>
  <c r="R135" i="33"/>
  <c r="R135" i="19"/>
  <c r="R135" i="24"/>
  <c r="CC110" i="17"/>
  <c r="CA110" i="17"/>
  <c r="R8" i="19"/>
  <c r="R8" i="24"/>
  <c r="R8" i="35"/>
  <c r="R8" i="34"/>
  <c r="R8" i="33"/>
  <c r="CA36" i="17"/>
  <c r="CC36" i="17"/>
  <c r="CC56" i="17"/>
  <c r="CA56" i="17"/>
  <c r="R102" i="35"/>
  <c r="R102" i="34"/>
  <c r="R102" i="33"/>
  <c r="R102" i="24"/>
  <c r="R102" i="19"/>
  <c r="CC121" i="17"/>
  <c r="CA121" i="17"/>
  <c r="R122" i="19"/>
  <c r="R122" i="24"/>
  <c r="R122" i="35"/>
  <c r="R122" i="34"/>
  <c r="R122" i="33"/>
  <c r="CC72" i="17"/>
  <c r="CA72" i="17"/>
  <c r="R78" i="35"/>
  <c r="R78" i="34"/>
  <c r="R78" i="33"/>
  <c r="R78" i="24"/>
  <c r="R78" i="19"/>
  <c r="R156" i="33"/>
  <c r="R156" i="19"/>
  <c r="R156" i="24"/>
  <c r="R156" i="35"/>
  <c r="R156" i="34"/>
  <c r="R55" i="33"/>
  <c r="R55" i="35"/>
  <c r="R55" i="19"/>
  <c r="R55" i="24"/>
  <c r="R55" i="34"/>
  <c r="R40" i="34"/>
  <c r="R40" i="35"/>
  <c r="R40" i="24"/>
  <c r="R40" i="33"/>
  <c r="R40" i="19"/>
  <c r="CC45" i="17"/>
  <c r="CA45" i="17"/>
  <c r="R129" i="35"/>
  <c r="R129" i="34"/>
  <c r="R129" i="33"/>
  <c r="R129" i="24"/>
  <c r="R129" i="19"/>
  <c r="CC130" i="17"/>
  <c r="CA130" i="17"/>
  <c r="R91" i="35"/>
  <c r="R91" i="34"/>
  <c r="R91" i="33"/>
  <c r="R91" i="24"/>
  <c r="R91" i="19"/>
  <c r="R127" i="33"/>
  <c r="R127" i="19"/>
  <c r="R127" i="24"/>
  <c r="R127" i="35"/>
  <c r="R127" i="34"/>
  <c r="R19" i="19"/>
  <c r="R19" i="24"/>
  <c r="R19" i="35"/>
  <c r="R19" i="34"/>
  <c r="R19" i="33"/>
  <c r="R125" i="35"/>
  <c r="R125" i="34"/>
  <c r="R125" i="33"/>
  <c r="R125" i="24"/>
  <c r="R125" i="19"/>
  <c r="R105" i="35"/>
  <c r="R105" i="34"/>
  <c r="R105" i="19"/>
  <c r="R105" i="33"/>
  <c r="R105" i="24"/>
  <c r="CC29" i="17"/>
  <c r="CA29" i="17"/>
  <c r="R71" i="35"/>
  <c r="R71" i="34"/>
  <c r="R71" i="33"/>
  <c r="R71" i="24"/>
  <c r="R71" i="19"/>
  <c r="R109" i="33"/>
  <c r="R109" i="34"/>
  <c r="R109" i="24"/>
  <c r="R109" i="19"/>
  <c r="R109" i="35"/>
  <c r="CA147" i="17"/>
  <c r="CC147" i="17"/>
  <c r="R82" i="34"/>
  <c r="R82" i="33"/>
  <c r="R82" i="24"/>
  <c r="R82" i="19"/>
  <c r="R82" i="35"/>
  <c r="R15" i="35"/>
  <c r="R15" i="34"/>
  <c r="R15" i="19"/>
  <c r="R15" i="33"/>
  <c r="R15" i="24"/>
  <c r="R56" i="19"/>
  <c r="R56" i="24"/>
  <c r="R56" i="35"/>
  <c r="R56" i="34"/>
  <c r="R56" i="33"/>
  <c r="R81" i="19"/>
  <c r="R81" i="24"/>
  <c r="R81" i="35"/>
  <c r="R81" i="34"/>
  <c r="R81" i="33"/>
  <c r="CC75" i="17"/>
  <c r="CA75" i="17"/>
  <c r="CA107" i="17"/>
  <c r="CC107" i="17"/>
  <c r="R83" i="34"/>
  <c r="R83" i="33"/>
  <c r="R83" i="24"/>
  <c r="R83" i="19"/>
  <c r="R83" i="35"/>
  <c r="CC128" i="17"/>
  <c r="CA128" i="17"/>
  <c r="R17" i="19"/>
  <c r="R17" i="24"/>
  <c r="R17" i="35"/>
  <c r="R17" i="34"/>
  <c r="R17" i="33"/>
  <c r="CA157" i="17"/>
  <c r="CC157" i="17"/>
  <c r="R52" i="33"/>
  <c r="R52" i="19"/>
  <c r="R52" i="24"/>
  <c r="R52" i="35"/>
  <c r="R52" i="34"/>
  <c r="CC37" i="17"/>
  <c r="CA37" i="17"/>
  <c r="R155" i="35"/>
  <c r="R155" i="34"/>
  <c r="R155" i="33"/>
  <c r="R155" i="24"/>
  <c r="R155" i="19"/>
  <c r="CA123" i="17"/>
  <c r="CC123" i="17"/>
  <c r="R98" i="33"/>
  <c r="R98" i="19"/>
  <c r="R98" i="24"/>
  <c r="R98" i="35"/>
  <c r="R98" i="34"/>
  <c r="CC97" i="17"/>
  <c r="CA97" i="17"/>
  <c r="R99" i="34"/>
  <c r="R99" i="33"/>
  <c r="R99" i="19"/>
  <c r="R99" i="35"/>
  <c r="R99" i="24"/>
  <c r="CC81" i="17"/>
  <c r="CA81" i="17"/>
  <c r="CC115" i="17"/>
  <c r="CA115" i="17"/>
  <c r="R139" i="35"/>
  <c r="R139" i="34"/>
  <c r="R139" i="33"/>
  <c r="R139" i="24"/>
  <c r="R139" i="19"/>
  <c r="CC31" i="17"/>
  <c r="CA31" i="17"/>
  <c r="R75" i="35"/>
  <c r="R75" i="34"/>
  <c r="R75" i="33"/>
  <c r="R75" i="24"/>
  <c r="R75" i="19"/>
  <c r="R147" i="34"/>
  <c r="R147" i="33"/>
  <c r="R147" i="19"/>
  <c r="R147" i="35"/>
  <c r="R147" i="24"/>
  <c r="R30" i="19"/>
  <c r="R30" i="24"/>
  <c r="R30" i="35"/>
  <c r="R30" i="34"/>
  <c r="R30" i="33"/>
  <c r="E10" i="33"/>
  <c r="E10" i="19"/>
  <c r="E10" i="24"/>
  <c r="E10" i="35"/>
  <c r="E10" i="34"/>
  <c r="I121" i="35"/>
  <c r="I121" i="34"/>
  <c r="I121" i="33"/>
  <c r="I121" i="24"/>
  <c r="I121" i="19"/>
  <c r="AB46" i="33"/>
  <c r="AB46" i="19"/>
  <c r="AB46" i="24"/>
  <c r="AB46" i="35"/>
  <c r="AB46" i="34"/>
  <c r="T149" i="33"/>
  <c r="T149" i="35"/>
  <c r="T149" i="19"/>
  <c r="T149" i="24"/>
  <c r="T149" i="34"/>
  <c r="M81" i="35"/>
  <c r="M81" i="34"/>
  <c r="M81" i="33"/>
  <c r="M81" i="24"/>
  <c r="M81" i="19"/>
  <c r="AB78" i="19"/>
  <c r="AB78" i="24"/>
  <c r="AB78" i="35"/>
  <c r="AB78" i="34"/>
  <c r="AB78" i="33"/>
  <c r="AB105" i="19"/>
  <c r="AB105" i="24"/>
  <c r="AB105" i="35"/>
  <c r="AB105" i="34"/>
  <c r="AB105" i="33"/>
  <c r="AB108" i="19"/>
  <c r="AB108" i="24"/>
  <c r="AB108" i="35"/>
  <c r="AB108" i="34"/>
  <c r="AB108" i="33"/>
  <c r="AB30" i="33"/>
  <c r="AB30" i="35"/>
  <c r="AB30" i="19"/>
  <c r="AB30" i="24"/>
  <c r="AB30" i="34"/>
  <c r="AB63" i="34"/>
  <c r="AB63" i="35"/>
  <c r="AB63" i="24"/>
  <c r="AB63" i="33"/>
  <c r="AB63" i="19"/>
  <c r="M83" i="19"/>
  <c r="M83" i="24"/>
  <c r="M83" i="35"/>
  <c r="M83" i="34"/>
  <c r="M83" i="33"/>
  <c r="AB151" i="33"/>
  <c r="AB151" i="19"/>
  <c r="AB151" i="24"/>
  <c r="AB151" i="35"/>
  <c r="AB151" i="34"/>
  <c r="AB140" i="34"/>
  <c r="AB140" i="33"/>
  <c r="AB140" i="24"/>
  <c r="AB140" i="19"/>
  <c r="AB140" i="35"/>
  <c r="M114" i="33"/>
  <c r="M114" i="19"/>
  <c r="M114" i="24"/>
  <c r="M114" i="35"/>
  <c r="M114" i="34"/>
  <c r="AB60" i="33"/>
  <c r="AB60" i="19"/>
  <c r="AB60" i="34"/>
  <c r="AB60" i="35"/>
  <c r="AB60" i="24"/>
  <c r="M61" i="35"/>
  <c r="M61" i="34"/>
  <c r="M61" i="33"/>
  <c r="M61" i="24"/>
  <c r="M61" i="19"/>
  <c r="M55" i="34"/>
  <c r="M55" i="33"/>
  <c r="M55" i="24"/>
  <c r="M55" i="19"/>
  <c r="M55" i="35"/>
  <c r="AB67" i="19"/>
  <c r="AB67" i="24"/>
  <c r="AB67" i="35"/>
  <c r="AB67" i="34"/>
  <c r="AB67" i="33"/>
  <c r="AB24" i="35"/>
  <c r="AB24" i="34"/>
  <c r="AB24" i="33"/>
  <c r="AB24" i="24"/>
  <c r="AB24" i="19"/>
  <c r="M143" i="35"/>
  <c r="M143" i="34"/>
  <c r="M143" i="19"/>
  <c r="M143" i="33"/>
  <c r="M143" i="24"/>
  <c r="M25" i="33"/>
  <c r="M25" i="19"/>
  <c r="M25" i="24"/>
  <c r="M25" i="35"/>
  <c r="M25" i="34"/>
  <c r="M43" i="34"/>
  <c r="M43" i="33"/>
  <c r="M43" i="19"/>
  <c r="M43" i="35"/>
  <c r="M43" i="24"/>
  <c r="M62" i="34"/>
  <c r="M62" i="33"/>
  <c r="M62" i="19"/>
  <c r="M62" i="35"/>
  <c r="M62" i="24"/>
  <c r="M142" i="19"/>
  <c r="M142" i="24"/>
  <c r="M142" i="35"/>
  <c r="M142" i="34"/>
  <c r="M142" i="33"/>
  <c r="AB74" i="34"/>
  <c r="AB74" i="33"/>
  <c r="AB74" i="19"/>
  <c r="AB74" i="35"/>
  <c r="AB74" i="24"/>
  <c r="M68" i="33"/>
  <c r="M68" i="19"/>
  <c r="M68" i="24"/>
  <c r="M68" i="35"/>
  <c r="M68" i="34"/>
  <c r="M9" i="19"/>
  <c r="M9" i="24"/>
  <c r="M9" i="35"/>
  <c r="M9" i="34"/>
  <c r="M9" i="33"/>
  <c r="AB57" i="35"/>
  <c r="AB57" i="19"/>
  <c r="AB57" i="33"/>
  <c r="AB57" i="34"/>
  <c r="AB57" i="24"/>
  <c r="AB61" i="19"/>
  <c r="AB61" i="24"/>
  <c r="AB61" i="34"/>
  <c r="AB61" i="33"/>
  <c r="AB61" i="35"/>
  <c r="M54" i="33"/>
  <c r="M54" i="19"/>
  <c r="M54" i="24"/>
  <c r="M54" i="35"/>
  <c r="M54" i="34"/>
  <c r="M78" i="33"/>
  <c r="M78" i="19"/>
  <c r="M78" i="24"/>
  <c r="M78" i="35"/>
  <c r="M78" i="34"/>
  <c r="AB85" i="35"/>
  <c r="AB85" i="34"/>
  <c r="AB85" i="33"/>
  <c r="AB85" i="24"/>
  <c r="AB85" i="19"/>
  <c r="AB29" i="35"/>
  <c r="AB29" i="34"/>
  <c r="AB29" i="33"/>
  <c r="AB29" i="24"/>
  <c r="AB29" i="19"/>
  <c r="AB20" i="34"/>
  <c r="AB20" i="33"/>
  <c r="AB20" i="24"/>
  <c r="AB20" i="19"/>
  <c r="AB20" i="35"/>
  <c r="AB121" i="34"/>
  <c r="AB121" i="33"/>
  <c r="AB121" i="19"/>
  <c r="AB121" i="35"/>
  <c r="AB121" i="24"/>
  <c r="AB17" i="33"/>
  <c r="AB17" i="19"/>
  <c r="AB17" i="24"/>
  <c r="AB17" i="35"/>
  <c r="AB17" i="34"/>
  <c r="M38" i="19"/>
  <c r="M38" i="24"/>
  <c r="M38" i="35"/>
  <c r="M38" i="34"/>
  <c r="M38" i="33"/>
  <c r="M152" i="35"/>
  <c r="M152" i="34"/>
  <c r="M152" i="19"/>
  <c r="M152" i="33"/>
  <c r="M152" i="24"/>
  <c r="AB13" i="19"/>
  <c r="AB13" i="24"/>
  <c r="AB13" i="34"/>
  <c r="AB13" i="35"/>
  <c r="AB13" i="33"/>
  <c r="AB73" i="34"/>
  <c r="AB73" i="19"/>
  <c r="AB73" i="24"/>
  <c r="AB73" i="33"/>
  <c r="AB73" i="35"/>
  <c r="M124" i="33"/>
  <c r="M124" i="19"/>
  <c r="M124" i="24"/>
  <c r="M124" i="35"/>
  <c r="M124" i="34"/>
  <c r="AB43" i="34"/>
  <c r="AB43" i="19"/>
  <c r="AB43" i="33"/>
  <c r="AB43" i="35"/>
  <c r="AB43" i="24"/>
  <c r="M112" i="34"/>
  <c r="M112" i="33"/>
  <c r="M112" i="19"/>
  <c r="M112" i="35"/>
  <c r="M112" i="24"/>
  <c r="AB16" i="35"/>
  <c r="AB16" i="34"/>
  <c r="AB16" i="33"/>
  <c r="AB16" i="24"/>
  <c r="AB16" i="19"/>
  <c r="M129" i="35"/>
  <c r="M129" i="34"/>
  <c r="M129" i="19"/>
  <c r="M129" i="33"/>
  <c r="M129" i="24"/>
  <c r="AB26" i="19"/>
  <c r="AB26" i="24"/>
  <c r="AB26" i="35"/>
  <c r="AB26" i="34"/>
  <c r="AB26" i="33"/>
  <c r="M116" i="34"/>
  <c r="M116" i="33"/>
  <c r="M116" i="24"/>
  <c r="M116" i="19"/>
  <c r="M116" i="35"/>
  <c r="M144" i="34"/>
  <c r="M144" i="33"/>
  <c r="M144" i="24"/>
  <c r="M144" i="19"/>
  <c r="M144" i="35"/>
  <c r="AB84" i="33"/>
  <c r="AB84" i="19"/>
  <c r="AB84" i="24"/>
  <c r="AB84" i="35"/>
  <c r="AB84" i="34"/>
  <c r="AB154" i="34"/>
  <c r="AB154" i="33"/>
  <c r="AB154" i="19"/>
  <c r="AB154" i="35"/>
  <c r="AB154" i="24"/>
  <c r="M49" i="35"/>
  <c r="M49" i="34"/>
  <c r="M49" i="19"/>
  <c r="M49" i="33"/>
  <c r="M49" i="24"/>
  <c r="M139" i="35"/>
  <c r="M139" i="34"/>
  <c r="M139" i="33"/>
  <c r="M139" i="24"/>
  <c r="M139" i="19"/>
  <c r="AB145" i="33"/>
  <c r="AB145" i="19"/>
  <c r="AB145" i="24"/>
  <c r="AB145" i="35"/>
  <c r="AB145" i="34"/>
  <c r="M74" i="33"/>
  <c r="M74" i="19"/>
  <c r="M74" i="24"/>
  <c r="M74" i="35"/>
  <c r="M74" i="34"/>
  <c r="AB32" i="19"/>
  <c r="AB32" i="24"/>
  <c r="AB32" i="35"/>
  <c r="AB32" i="34"/>
  <c r="AB32" i="33"/>
  <c r="AB37" i="19"/>
  <c r="AB37" i="24"/>
  <c r="AB37" i="35"/>
  <c r="AB37" i="34"/>
  <c r="AB37" i="33"/>
  <c r="M8" i="34"/>
  <c r="M8" i="33"/>
  <c r="M8" i="19"/>
  <c r="M8" i="35"/>
  <c r="M8" i="24"/>
  <c r="M125" i="35"/>
  <c r="M125" i="34"/>
  <c r="M125" i="19"/>
  <c r="M125" i="33"/>
  <c r="M125" i="24"/>
  <c r="AB128" i="33"/>
  <c r="AB128" i="19"/>
  <c r="AB128" i="24"/>
  <c r="AB128" i="35"/>
  <c r="AB128" i="34"/>
  <c r="M79" i="33"/>
  <c r="M79" i="19"/>
  <c r="M79" i="24"/>
  <c r="M79" i="35"/>
  <c r="M79" i="34"/>
  <c r="M110" i="35"/>
  <c r="M110" i="34"/>
  <c r="M110" i="19"/>
  <c r="M110" i="33"/>
  <c r="M110" i="24"/>
  <c r="M150" i="35"/>
  <c r="M150" i="34"/>
  <c r="M150" i="33"/>
  <c r="M150" i="24"/>
  <c r="M150" i="19"/>
  <c r="M109" i="34"/>
  <c r="M109" i="33"/>
  <c r="M109" i="24"/>
  <c r="M109" i="19"/>
  <c r="M109" i="35"/>
  <c r="AB114" i="34"/>
  <c r="AB114" i="33"/>
  <c r="AB114" i="19"/>
  <c r="AB114" i="24"/>
  <c r="AB114" i="35"/>
  <c r="M80" i="33"/>
  <c r="M80" i="19"/>
  <c r="M80" i="24"/>
  <c r="M80" i="35"/>
  <c r="M80" i="34"/>
  <c r="M101" i="33"/>
  <c r="M101" i="19"/>
  <c r="M101" i="24"/>
  <c r="M101" i="35"/>
  <c r="M101" i="34"/>
  <c r="AB118" i="33"/>
  <c r="AB118" i="19"/>
  <c r="AB118" i="24"/>
  <c r="AB118" i="35"/>
  <c r="AB118" i="34"/>
  <c r="AB35" i="35"/>
  <c r="AB35" i="34"/>
  <c r="AB35" i="19"/>
  <c r="AB35" i="33"/>
  <c r="AB35" i="24"/>
  <c r="AB38" i="35"/>
  <c r="AB38" i="34"/>
  <c r="AB38" i="33"/>
  <c r="AB38" i="24"/>
  <c r="AB38" i="19"/>
  <c r="AB44" i="33"/>
  <c r="AB44" i="19"/>
  <c r="AB44" i="24"/>
  <c r="AB44" i="35"/>
  <c r="AB44" i="34"/>
  <c r="AB15" i="35"/>
  <c r="AB15" i="34"/>
  <c r="AB15" i="33"/>
  <c r="AB15" i="24"/>
  <c r="AB15" i="19"/>
  <c r="M12" i="34"/>
  <c r="M12" i="33"/>
  <c r="M12" i="24"/>
  <c r="M12" i="19"/>
  <c r="M12" i="35"/>
  <c r="M65" i="19"/>
  <c r="M65" i="24"/>
  <c r="M65" i="35"/>
  <c r="M65" i="34"/>
  <c r="M65" i="33"/>
  <c r="M32" i="33"/>
  <c r="M32" i="19"/>
  <c r="M32" i="24"/>
  <c r="M32" i="35"/>
  <c r="M32" i="34"/>
  <c r="M131" i="19"/>
  <c r="M131" i="24"/>
  <c r="M131" i="35"/>
  <c r="M131" i="34"/>
  <c r="M131" i="33"/>
  <c r="I22" i="34"/>
  <c r="I22" i="33"/>
  <c r="I22" i="19"/>
  <c r="I22" i="35"/>
  <c r="I22" i="24"/>
  <c r="X66" i="33"/>
  <c r="X66" i="24"/>
  <c r="X66" i="35"/>
  <c r="X66" i="19"/>
  <c r="X66" i="34"/>
  <c r="I81" i="34"/>
  <c r="I81" i="33"/>
  <c r="I81" i="19"/>
  <c r="I81" i="35"/>
  <c r="I81" i="24"/>
  <c r="X122" i="33"/>
  <c r="X122" i="19"/>
  <c r="X122" i="24"/>
  <c r="X122" i="35"/>
  <c r="X122" i="34"/>
  <c r="I118" i="34"/>
  <c r="I118" i="33"/>
  <c r="I118" i="24"/>
  <c r="I118" i="19"/>
  <c r="I118" i="35"/>
  <c r="X42" i="19"/>
  <c r="X42" i="24"/>
  <c r="X42" i="35"/>
  <c r="X42" i="34"/>
  <c r="X42" i="33"/>
  <c r="X67" i="34"/>
  <c r="X67" i="33"/>
  <c r="X67" i="24"/>
  <c r="X67" i="19"/>
  <c r="X67" i="35"/>
  <c r="X93" i="34"/>
  <c r="X93" i="19"/>
  <c r="X93" i="24"/>
  <c r="X93" i="33"/>
  <c r="X93" i="35"/>
  <c r="I139" i="35"/>
  <c r="I139" i="34"/>
  <c r="I139" i="33"/>
  <c r="I139" i="24"/>
  <c r="I139" i="19"/>
  <c r="X53" i="19"/>
  <c r="X53" i="24"/>
  <c r="X53" i="34"/>
  <c r="X53" i="35"/>
  <c r="X53" i="33"/>
  <c r="X40" i="34"/>
  <c r="X40" i="33"/>
  <c r="X40" i="19"/>
  <c r="X40" i="24"/>
  <c r="X40" i="35"/>
  <c r="I128" i="19"/>
  <c r="I128" i="24"/>
  <c r="I128" i="35"/>
  <c r="I128" i="34"/>
  <c r="I128" i="33"/>
  <c r="I90" i="33"/>
  <c r="I90" i="19"/>
  <c r="I90" i="24"/>
  <c r="I90" i="35"/>
  <c r="I90" i="34"/>
  <c r="X113" i="35"/>
  <c r="X113" i="34"/>
  <c r="X113" i="19"/>
  <c r="X113" i="33"/>
  <c r="X113" i="24"/>
  <c r="I147" i="19"/>
  <c r="I147" i="24"/>
  <c r="I147" i="35"/>
  <c r="I147" i="34"/>
  <c r="I147" i="33"/>
  <c r="I113" i="19"/>
  <c r="I113" i="24"/>
  <c r="I113" i="35"/>
  <c r="I113" i="34"/>
  <c r="I113" i="33"/>
  <c r="X156" i="34"/>
  <c r="X156" i="19"/>
  <c r="X156" i="24"/>
  <c r="X156" i="33"/>
  <c r="X156" i="35"/>
  <c r="X72" i="33"/>
  <c r="X72" i="34"/>
  <c r="X72" i="19"/>
  <c r="X72" i="24"/>
  <c r="X72" i="35"/>
  <c r="I130" i="33"/>
  <c r="I130" i="19"/>
  <c r="I130" i="24"/>
  <c r="I130" i="35"/>
  <c r="I130" i="34"/>
  <c r="I68" i="34"/>
  <c r="I68" i="33"/>
  <c r="I68" i="24"/>
  <c r="I68" i="19"/>
  <c r="I68" i="35"/>
  <c r="X127" i="35"/>
  <c r="X127" i="34"/>
  <c r="X127" i="19"/>
  <c r="X127" i="33"/>
  <c r="X127" i="24"/>
  <c r="X17" i="33"/>
  <c r="X17" i="19"/>
  <c r="X17" i="24"/>
  <c r="X17" i="35"/>
  <c r="X17" i="34"/>
  <c r="X85" i="19"/>
  <c r="X85" i="24"/>
  <c r="X85" i="35"/>
  <c r="X85" i="34"/>
  <c r="X85" i="33"/>
  <c r="I17" i="35"/>
  <c r="I17" i="34"/>
  <c r="I17" i="19"/>
  <c r="I17" i="33"/>
  <c r="I17" i="24"/>
  <c r="I12" i="19"/>
  <c r="I12" i="24"/>
  <c r="I12" i="35"/>
  <c r="I12" i="34"/>
  <c r="I12" i="33"/>
  <c r="I51" i="35"/>
  <c r="I51" i="34"/>
  <c r="I51" i="33"/>
  <c r="I51" i="24"/>
  <c r="I51" i="19"/>
  <c r="X96" i="19"/>
  <c r="X96" i="24"/>
  <c r="X96" i="35"/>
  <c r="X96" i="33"/>
  <c r="X96" i="34"/>
  <c r="X22" i="19"/>
  <c r="X22" i="24"/>
  <c r="X22" i="33"/>
  <c r="X22" i="35"/>
  <c r="X22" i="34"/>
  <c r="X112" i="35"/>
  <c r="X112" i="33"/>
  <c r="X112" i="34"/>
  <c r="X112" i="24"/>
  <c r="X112" i="19"/>
  <c r="I56" i="19"/>
  <c r="I56" i="24"/>
  <c r="I56" i="35"/>
  <c r="I56" i="34"/>
  <c r="I56" i="33"/>
  <c r="X76" i="35"/>
  <c r="X76" i="34"/>
  <c r="X76" i="33"/>
  <c r="X76" i="24"/>
  <c r="X76" i="19"/>
  <c r="X31" i="35"/>
  <c r="X31" i="34"/>
  <c r="X31" i="33"/>
  <c r="X31" i="19"/>
  <c r="X31" i="24"/>
  <c r="I76" i="35"/>
  <c r="I76" i="34"/>
  <c r="I76" i="33"/>
  <c r="I76" i="24"/>
  <c r="I76" i="19"/>
  <c r="I115" i="35"/>
  <c r="I115" i="34"/>
  <c r="I115" i="19"/>
  <c r="I115" i="33"/>
  <c r="I115" i="24"/>
  <c r="X77" i="33"/>
  <c r="X77" i="19"/>
  <c r="X77" i="24"/>
  <c r="X77" i="35"/>
  <c r="X77" i="34"/>
  <c r="X55" i="35"/>
  <c r="X55" i="34"/>
  <c r="X55" i="33"/>
  <c r="X55" i="24"/>
  <c r="X55" i="19"/>
  <c r="X18" i="33"/>
  <c r="X18" i="35"/>
  <c r="X18" i="19"/>
  <c r="X18" i="24"/>
  <c r="X18" i="34"/>
  <c r="I93" i="19"/>
  <c r="I93" i="24"/>
  <c r="I93" i="35"/>
  <c r="I93" i="34"/>
  <c r="I93" i="33"/>
  <c r="X82" i="35"/>
  <c r="X82" i="24"/>
  <c r="X82" i="34"/>
  <c r="X82" i="19"/>
  <c r="X82" i="33"/>
  <c r="I66" i="35"/>
  <c r="I66" i="34"/>
  <c r="I66" i="19"/>
  <c r="I66" i="33"/>
  <c r="I66" i="24"/>
  <c r="X131" i="34"/>
  <c r="X131" i="24"/>
  <c r="X131" i="35"/>
  <c r="X131" i="19"/>
  <c r="X131" i="33"/>
  <c r="X150" i="35"/>
  <c r="X150" i="34"/>
  <c r="X150" i="33"/>
  <c r="X150" i="24"/>
  <c r="X150" i="19"/>
  <c r="X132" i="34"/>
  <c r="X132" i="33"/>
  <c r="X132" i="19"/>
  <c r="X132" i="24"/>
  <c r="X132" i="35"/>
  <c r="I35" i="34"/>
  <c r="I35" i="33"/>
  <c r="I35" i="24"/>
  <c r="I35" i="19"/>
  <c r="I35" i="35"/>
  <c r="X95" i="34"/>
  <c r="X95" i="33"/>
  <c r="X95" i="19"/>
  <c r="X95" i="24"/>
  <c r="X95" i="35"/>
  <c r="X11" i="35"/>
  <c r="X11" i="34"/>
  <c r="X11" i="19"/>
  <c r="X11" i="33"/>
  <c r="X11" i="24"/>
  <c r="X47" i="35"/>
  <c r="X47" i="34"/>
  <c r="X47" i="19"/>
  <c r="X47" i="33"/>
  <c r="X47" i="24"/>
  <c r="X91" i="35"/>
  <c r="X91" i="34"/>
  <c r="X91" i="33"/>
  <c r="X91" i="24"/>
  <c r="X91" i="19"/>
  <c r="I122" i="33"/>
  <c r="I122" i="19"/>
  <c r="I122" i="24"/>
  <c r="I122" i="35"/>
  <c r="I122" i="34"/>
  <c r="I104" i="19"/>
  <c r="I104" i="24"/>
  <c r="I104" i="35"/>
  <c r="I104" i="34"/>
  <c r="I104" i="33"/>
  <c r="X52" i="19"/>
  <c r="X52" i="24"/>
  <c r="X52" i="35"/>
  <c r="X52" i="34"/>
  <c r="X52" i="33"/>
  <c r="I134" i="35"/>
  <c r="I134" i="34"/>
  <c r="I134" i="33"/>
  <c r="I134" i="24"/>
  <c r="I134" i="19"/>
  <c r="I144" i="35"/>
  <c r="I144" i="34"/>
  <c r="I144" i="19"/>
  <c r="I144" i="33"/>
  <c r="I144" i="24"/>
  <c r="X136" i="19"/>
  <c r="X136" i="24"/>
  <c r="X136" i="35"/>
  <c r="X136" i="34"/>
  <c r="X136" i="33"/>
  <c r="X114" i="34"/>
  <c r="X114" i="33"/>
  <c r="X114" i="24"/>
  <c r="X114" i="19"/>
  <c r="X114" i="35"/>
  <c r="I52" i="33"/>
  <c r="I52" i="19"/>
  <c r="I52" i="24"/>
  <c r="I52" i="35"/>
  <c r="I52" i="34"/>
  <c r="I78" i="19"/>
  <c r="I78" i="24"/>
  <c r="I78" i="35"/>
  <c r="I78" i="34"/>
  <c r="I78" i="33"/>
  <c r="I62" i="33"/>
  <c r="I62" i="19"/>
  <c r="I62" i="24"/>
  <c r="I62" i="35"/>
  <c r="I62" i="34"/>
  <c r="X84" i="33"/>
  <c r="X84" i="19"/>
  <c r="X84" i="24"/>
  <c r="X84" i="35"/>
  <c r="X84" i="34"/>
  <c r="I61" i="19"/>
  <c r="I61" i="24"/>
  <c r="I61" i="35"/>
  <c r="I61" i="34"/>
  <c r="I61" i="33"/>
  <c r="I125" i="19"/>
  <c r="I125" i="24"/>
  <c r="I125" i="35"/>
  <c r="I125" i="34"/>
  <c r="I125" i="33"/>
  <c r="X54" i="19"/>
  <c r="X54" i="24"/>
  <c r="X54" i="35"/>
  <c r="X54" i="34"/>
  <c r="X54" i="33"/>
  <c r="I19" i="19"/>
  <c r="I19" i="24"/>
  <c r="I19" i="35"/>
  <c r="I19" i="34"/>
  <c r="I19" i="33"/>
  <c r="X94" i="19"/>
  <c r="X94" i="24"/>
  <c r="X94" i="35"/>
  <c r="X94" i="34"/>
  <c r="X94" i="33"/>
  <c r="X39" i="33"/>
  <c r="X39" i="19"/>
  <c r="X39" i="24"/>
  <c r="X39" i="35"/>
  <c r="X39" i="34"/>
  <c r="X101" i="19"/>
  <c r="X101" i="24"/>
  <c r="X101" i="35"/>
  <c r="X101" i="34"/>
  <c r="X101" i="33"/>
  <c r="I7" i="19"/>
  <c r="I7" i="24"/>
  <c r="I7" i="35"/>
  <c r="I7" i="34"/>
  <c r="I7" i="33"/>
  <c r="I153" i="19"/>
  <c r="I153" i="24"/>
  <c r="I153" i="35"/>
  <c r="I153" i="34"/>
  <c r="I153" i="33"/>
  <c r="I63" i="34"/>
  <c r="I63" i="33"/>
  <c r="I63" i="24"/>
  <c r="I63" i="19"/>
  <c r="I63" i="35"/>
  <c r="I119" i="33"/>
  <c r="I119" i="19"/>
  <c r="I119" i="24"/>
  <c r="I119" i="35"/>
  <c r="I119" i="34"/>
  <c r="T20" i="34"/>
  <c r="T20" i="24"/>
  <c r="T20" i="35"/>
  <c r="T20" i="19"/>
  <c r="T20" i="33"/>
  <c r="T121" i="35"/>
  <c r="T121" i="34"/>
  <c r="T121" i="33"/>
  <c r="T121" i="24"/>
  <c r="T121" i="19"/>
  <c r="E23" i="33"/>
  <c r="E23" i="19"/>
  <c r="E23" i="24"/>
  <c r="E23" i="35"/>
  <c r="E23" i="34"/>
  <c r="E38" i="34"/>
  <c r="E38" i="33"/>
  <c r="E38" i="19"/>
  <c r="E38" i="35"/>
  <c r="E38" i="24"/>
  <c r="E41" i="35"/>
  <c r="E41" i="34"/>
  <c r="E41" i="33"/>
  <c r="E41" i="24"/>
  <c r="E41" i="19"/>
  <c r="E123" i="19"/>
  <c r="E123" i="24"/>
  <c r="E123" i="35"/>
  <c r="E123" i="34"/>
  <c r="E123" i="33"/>
  <c r="E9" i="33"/>
  <c r="E9" i="19"/>
  <c r="E9" i="24"/>
  <c r="E9" i="35"/>
  <c r="E9" i="34"/>
  <c r="T37" i="33"/>
  <c r="T37" i="19"/>
  <c r="T37" i="24"/>
  <c r="T37" i="35"/>
  <c r="T37" i="34"/>
  <c r="T98" i="34"/>
  <c r="T98" i="33"/>
  <c r="T98" i="19"/>
  <c r="T98" i="35"/>
  <c r="T98" i="24"/>
  <c r="E25" i="34"/>
  <c r="E25" i="33"/>
  <c r="E25" i="19"/>
  <c r="E25" i="24"/>
  <c r="E25" i="35"/>
  <c r="T111" i="34"/>
  <c r="T111" i="24"/>
  <c r="T111" i="35"/>
  <c r="T111" i="19"/>
  <c r="T111" i="33"/>
  <c r="E59" i="34"/>
  <c r="E59" i="33"/>
  <c r="E59" i="24"/>
  <c r="E59" i="19"/>
  <c r="E59" i="35"/>
  <c r="E142" i="19"/>
  <c r="E142" i="24"/>
  <c r="E142" i="35"/>
  <c r="E142" i="34"/>
  <c r="E142" i="33"/>
  <c r="T82" i="19"/>
  <c r="T82" i="24"/>
  <c r="T82" i="35"/>
  <c r="T82" i="34"/>
  <c r="T82" i="33"/>
  <c r="E96" i="35"/>
  <c r="E96" i="34"/>
  <c r="E96" i="19"/>
  <c r="E96" i="33"/>
  <c r="E96" i="24"/>
  <c r="T66" i="35"/>
  <c r="T66" i="34"/>
  <c r="T66" i="33"/>
  <c r="T66" i="19"/>
  <c r="T66" i="24"/>
  <c r="E49" i="33"/>
  <c r="E49" i="19"/>
  <c r="E49" i="24"/>
  <c r="E49" i="35"/>
  <c r="E49" i="34"/>
  <c r="T148" i="19"/>
  <c r="T148" i="24"/>
  <c r="T148" i="35"/>
  <c r="T148" i="34"/>
  <c r="T148" i="33"/>
  <c r="T129" i="33"/>
  <c r="T129" i="19"/>
  <c r="T129" i="24"/>
  <c r="T129" i="35"/>
  <c r="T129" i="34"/>
  <c r="T88" i="33"/>
  <c r="T88" i="19"/>
  <c r="T88" i="24"/>
  <c r="T88" i="35"/>
  <c r="T88" i="34"/>
  <c r="T13" i="33"/>
  <c r="T13" i="35"/>
  <c r="T13" i="19"/>
  <c r="T13" i="24"/>
  <c r="T13" i="34"/>
  <c r="T73" i="35"/>
  <c r="T73" i="33"/>
  <c r="T73" i="34"/>
  <c r="T73" i="24"/>
  <c r="T73" i="19"/>
  <c r="E124" i="34"/>
  <c r="E124" i="33"/>
  <c r="E124" i="24"/>
  <c r="E124" i="19"/>
  <c r="E124" i="35"/>
  <c r="T68" i="19"/>
  <c r="T68" i="24"/>
  <c r="T68" i="33"/>
  <c r="T68" i="35"/>
  <c r="T68" i="34"/>
  <c r="E111" i="35"/>
  <c r="E111" i="34"/>
  <c r="E111" i="33"/>
  <c r="E111" i="24"/>
  <c r="E111" i="19"/>
  <c r="T131" i="35"/>
  <c r="T131" i="34"/>
  <c r="T131" i="33"/>
  <c r="T131" i="24"/>
  <c r="T131" i="19"/>
  <c r="E151" i="34"/>
  <c r="E151" i="33"/>
  <c r="E151" i="19"/>
  <c r="E151" i="35"/>
  <c r="E151" i="24"/>
  <c r="T101" i="19"/>
  <c r="T101" i="24"/>
  <c r="T101" i="35"/>
  <c r="T101" i="34"/>
  <c r="T101" i="33"/>
  <c r="E140" i="34"/>
  <c r="E140" i="33"/>
  <c r="E140" i="19"/>
  <c r="E140" i="35"/>
  <c r="E140" i="24"/>
  <c r="T28" i="33"/>
  <c r="T28" i="19"/>
  <c r="T28" i="24"/>
  <c r="T28" i="35"/>
  <c r="T28" i="34"/>
  <c r="T128" i="34"/>
  <c r="T128" i="33"/>
  <c r="T128" i="24"/>
  <c r="T128" i="19"/>
  <c r="T128" i="35"/>
  <c r="T90" i="34"/>
  <c r="T90" i="33"/>
  <c r="T90" i="24"/>
  <c r="T90" i="19"/>
  <c r="T90" i="35"/>
  <c r="T78" i="19"/>
  <c r="T78" i="24"/>
  <c r="T78" i="35"/>
  <c r="T78" i="34"/>
  <c r="T78" i="33"/>
  <c r="T11" i="19"/>
  <c r="T11" i="24"/>
  <c r="T11" i="34"/>
  <c r="T11" i="35"/>
  <c r="T11" i="33"/>
  <c r="E147" i="34"/>
  <c r="E147" i="33"/>
  <c r="E147" i="19"/>
  <c r="E147" i="24"/>
  <c r="E147" i="35"/>
  <c r="T92" i="19"/>
  <c r="T92" i="24"/>
  <c r="T92" i="34"/>
  <c r="T92" i="35"/>
  <c r="T92" i="33"/>
  <c r="E127" i="33"/>
  <c r="E127" i="19"/>
  <c r="E127" i="24"/>
  <c r="E127" i="35"/>
  <c r="E127" i="34"/>
  <c r="T138" i="35"/>
  <c r="T138" i="34"/>
  <c r="T138" i="33"/>
  <c r="T138" i="24"/>
  <c r="T138" i="19"/>
  <c r="E65" i="19"/>
  <c r="E65" i="24"/>
  <c r="E65" i="35"/>
  <c r="E65" i="34"/>
  <c r="E65" i="33"/>
  <c r="E66" i="35"/>
  <c r="E66" i="34"/>
  <c r="E66" i="19"/>
  <c r="E66" i="33"/>
  <c r="E66" i="24"/>
  <c r="T41" i="34"/>
  <c r="T41" i="33"/>
  <c r="T41" i="24"/>
  <c r="T41" i="19"/>
  <c r="T41" i="35"/>
  <c r="E63" i="35"/>
  <c r="E63" i="34"/>
  <c r="E63" i="19"/>
  <c r="E63" i="33"/>
  <c r="E63" i="24"/>
  <c r="E55" i="34"/>
  <c r="E55" i="33"/>
  <c r="E55" i="19"/>
  <c r="E55" i="35"/>
  <c r="E55" i="24"/>
  <c r="T100" i="33"/>
  <c r="T100" i="19"/>
  <c r="T100" i="24"/>
  <c r="T100" i="35"/>
  <c r="T100" i="34"/>
  <c r="T99" i="33"/>
  <c r="T99" i="19"/>
  <c r="T99" i="24"/>
  <c r="T99" i="35"/>
  <c r="T99" i="34"/>
  <c r="T29" i="19"/>
  <c r="T29" i="24"/>
  <c r="T29" i="35"/>
  <c r="T29" i="34"/>
  <c r="T29" i="33"/>
  <c r="T62" i="19"/>
  <c r="T62" i="24"/>
  <c r="T62" i="35"/>
  <c r="T62" i="34"/>
  <c r="T62" i="33"/>
  <c r="E129" i="33"/>
  <c r="E129" i="19"/>
  <c r="E129" i="24"/>
  <c r="E129" i="35"/>
  <c r="E129" i="34"/>
  <c r="E76" i="35"/>
  <c r="E76" i="34"/>
  <c r="E76" i="33"/>
  <c r="E76" i="24"/>
  <c r="E76" i="19"/>
  <c r="E135" i="35"/>
  <c r="E135" i="34"/>
  <c r="E135" i="19"/>
  <c r="E135" i="33"/>
  <c r="E135" i="24"/>
  <c r="E154" i="35"/>
  <c r="E154" i="34"/>
  <c r="E154" i="19"/>
  <c r="E154" i="33"/>
  <c r="E154" i="24"/>
  <c r="T112" i="35"/>
  <c r="T112" i="34"/>
  <c r="T112" i="19"/>
  <c r="T112" i="33"/>
  <c r="T112" i="24"/>
  <c r="E50" i="19"/>
  <c r="E50" i="24"/>
  <c r="E50" i="35"/>
  <c r="E50" i="34"/>
  <c r="E50" i="33"/>
  <c r="E16" i="33"/>
  <c r="E16" i="19"/>
  <c r="E16" i="24"/>
  <c r="E16" i="35"/>
  <c r="E16" i="34"/>
  <c r="E83" i="19"/>
  <c r="E83" i="24"/>
  <c r="E83" i="35"/>
  <c r="E83" i="34"/>
  <c r="E83" i="33"/>
  <c r="T126" i="19"/>
  <c r="T126" i="24"/>
  <c r="T126" i="35"/>
  <c r="T126" i="34"/>
  <c r="T126" i="33"/>
  <c r="E90" i="35"/>
  <c r="E90" i="34"/>
  <c r="E90" i="33"/>
  <c r="E90" i="24"/>
  <c r="E90" i="19"/>
  <c r="E152" i="19"/>
  <c r="E152" i="24"/>
  <c r="E152" i="35"/>
  <c r="E152" i="34"/>
  <c r="E152" i="33"/>
  <c r="E62" i="35"/>
  <c r="E62" i="34"/>
  <c r="E62" i="19"/>
  <c r="E62" i="33"/>
  <c r="E62" i="24"/>
  <c r="E72" i="33"/>
  <c r="E72" i="19"/>
  <c r="E72" i="24"/>
  <c r="E72" i="35"/>
  <c r="E72" i="34"/>
  <c r="E46" i="33"/>
  <c r="E46" i="19"/>
  <c r="E46" i="24"/>
  <c r="E46" i="35"/>
  <c r="E46" i="34"/>
  <c r="T26" i="33"/>
  <c r="T26" i="19"/>
  <c r="T26" i="24"/>
  <c r="T26" i="35"/>
  <c r="T26" i="34"/>
  <c r="T140" i="35"/>
  <c r="T140" i="34"/>
  <c r="T140" i="33"/>
  <c r="T140" i="19"/>
  <c r="T140" i="24"/>
  <c r="T10" i="33"/>
  <c r="T10" i="19"/>
  <c r="T10" i="24"/>
  <c r="T10" i="35"/>
  <c r="T10" i="34"/>
  <c r="T76" i="35"/>
  <c r="T76" i="34"/>
  <c r="T76" i="33"/>
  <c r="T76" i="24"/>
  <c r="T76" i="19"/>
  <c r="E29" i="19"/>
  <c r="E29" i="24"/>
  <c r="E29" i="35"/>
  <c r="E29" i="34"/>
  <c r="E29" i="33"/>
  <c r="T86" i="19"/>
  <c r="T86" i="24"/>
  <c r="T86" i="35"/>
  <c r="T86" i="34"/>
  <c r="T86" i="33"/>
  <c r="T54" i="34"/>
  <c r="T54" i="33"/>
  <c r="T54" i="24"/>
  <c r="T54" i="19"/>
  <c r="T54" i="35"/>
  <c r="E98" i="35"/>
  <c r="E98" i="34"/>
  <c r="E98" i="19"/>
  <c r="E98" i="33"/>
  <c r="E98" i="24"/>
  <c r="E112" i="34"/>
  <c r="E112" i="33"/>
  <c r="E112" i="24"/>
  <c r="E112" i="19"/>
  <c r="E112" i="35"/>
  <c r="E15" i="33"/>
  <c r="E15" i="19"/>
  <c r="E15" i="24"/>
  <c r="E15" i="35"/>
  <c r="E15" i="34"/>
  <c r="Z49" i="19"/>
  <c r="Z49" i="24"/>
  <c r="Z49" i="35"/>
  <c r="Z49" i="34"/>
  <c r="Z49" i="33"/>
  <c r="I95" i="33"/>
  <c r="I95" i="19"/>
  <c r="I95" i="24"/>
  <c r="I95" i="35"/>
  <c r="I95" i="34"/>
  <c r="O62" i="34"/>
  <c r="O62" i="33"/>
  <c r="O62" i="19"/>
  <c r="O62" i="35"/>
  <c r="O62" i="24"/>
  <c r="Y7" i="34"/>
  <c r="Y7" i="19"/>
  <c r="Y7" i="24"/>
  <c r="Y7" i="35"/>
  <c r="Y7" i="33"/>
  <c r="O63" i="34"/>
  <c r="O63" i="33"/>
  <c r="O63" i="19"/>
  <c r="O63" i="35"/>
  <c r="O63" i="24"/>
  <c r="AB127" i="33"/>
  <c r="AB127" i="35"/>
  <c r="AB127" i="24"/>
  <c r="AB127" i="34"/>
  <c r="AB127" i="19"/>
  <c r="Z41" i="35"/>
  <c r="Z41" i="33"/>
  <c r="Z41" i="34"/>
  <c r="Z41" i="19"/>
  <c r="Z41" i="24"/>
  <c r="BH35" i="19"/>
  <c r="CM35" i="19"/>
  <c r="AC50" i="19"/>
  <c r="AC50" i="24"/>
  <c r="AC50" i="34"/>
  <c r="AC50" i="35"/>
  <c r="AC50" i="33"/>
  <c r="AC79" i="34"/>
  <c r="AC79" i="33"/>
  <c r="AC79" i="24"/>
  <c r="AC79" i="19"/>
  <c r="AC79" i="35"/>
  <c r="N78" i="35"/>
  <c r="N78" i="34"/>
  <c r="N78" i="33"/>
  <c r="N78" i="19"/>
  <c r="N78" i="24"/>
  <c r="AC119" i="34"/>
  <c r="AC119" i="33"/>
  <c r="AC119" i="19"/>
  <c r="AC119" i="35"/>
  <c r="AC119" i="24"/>
  <c r="AC132" i="33"/>
  <c r="AC132" i="24"/>
  <c r="AC132" i="35"/>
  <c r="AC132" i="19"/>
  <c r="AC132" i="34"/>
  <c r="N101" i="34"/>
  <c r="N101" i="33"/>
  <c r="N101" i="24"/>
  <c r="N101" i="19"/>
  <c r="N101" i="35"/>
  <c r="N71" i="35"/>
  <c r="N71" i="34"/>
  <c r="N71" i="33"/>
  <c r="N71" i="24"/>
  <c r="N71" i="19"/>
  <c r="N151" i="19"/>
  <c r="N151" i="24"/>
  <c r="N151" i="35"/>
  <c r="N151" i="34"/>
  <c r="N151" i="33"/>
  <c r="N79" i="33"/>
  <c r="N79" i="19"/>
  <c r="N79" i="24"/>
  <c r="N79" i="35"/>
  <c r="N79" i="34"/>
  <c r="AC121" i="19"/>
  <c r="AC121" i="24"/>
  <c r="AC121" i="35"/>
  <c r="AC121" i="34"/>
  <c r="AC121" i="33"/>
  <c r="AC52" i="35"/>
  <c r="AC52" i="33"/>
  <c r="AC52" i="19"/>
  <c r="AC52" i="34"/>
  <c r="AC52" i="24"/>
  <c r="N126" i="35"/>
  <c r="N126" i="34"/>
  <c r="N126" i="19"/>
  <c r="N126" i="33"/>
  <c r="N126" i="24"/>
  <c r="N129" i="34"/>
  <c r="N129" i="33"/>
  <c r="N129" i="19"/>
  <c r="N129" i="35"/>
  <c r="N129" i="24"/>
  <c r="AC145" i="33"/>
  <c r="AC145" i="35"/>
  <c r="AC145" i="19"/>
  <c r="AC145" i="24"/>
  <c r="AC145" i="34"/>
  <c r="AC85" i="35"/>
  <c r="AC85" i="33"/>
  <c r="AC85" i="19"/>
  <c r="AC85" i="34"/>
  <c r="AC85" i="24"/>
  <c r="AC115" i="33"/>
  <c r="AC115" i="19"/>
  <c r="AC115" i="24"/>
  <c r="AC115" i="35"/>
  <c r="AC115" i="34"/>
  <c r="N47" i="34"/>
  <c r="N47" i="33"/>
  <c r="N47" i="24"/>
  <c r="N47" i="19"/>
  <c r="N47" i="35"/>
  <c r="N104" i="34"/>
  <c r="N104" i="33"/>
  <c r="N104" i="24"/>
  <c r="N104" i="19"/>
  <c r="N104" i="35"/>
  <c r="N133" i="19"/>
  <c r="N133" i="24"/>
  <c r="N133" i="35"/>
  <c r="N133" i="34"/>
  <c r="N133" i="33"/>
  <c r="AC33" i="19"/>
  <c r="AC33" i="24"/>
  <c r="AC33" i="33"/>
  <c r="AC33" i="35"/>
  <c r="AC33" i="34"/>
  <c r="AC67" i="19"/>
  <c r="AC67" i="24"/>
  <c r="AC67" i="34"/>
  <c r="AC67" i="35"/>
  <c r="AC67" i="33"/>
  <c r="N130" i="35"/>
  <c r="N130" i="34"/>
  <c r="N130" i="33"/>
  <c r="N130" i="24"/>
  <c r="N130" i="19"/>
  <c r="AC117" i="19"/>
  <c r="AC117" i="24"/>
  <c r="AC117" i="34"/>
  <c r="AC117" i="33"/>
  <c r="AC117" i="35"/>
  <c r="N53" i="34"/>
  <c r="N53" i="33"/>
  <c r="N53" i="19"/>
  <c r="N53" i="35"/>
  <c r="N53" i="24"/>
  <c r="AC39" i="19"/>
  <c r="AC39" i="24"/>
  <c r="AC39" i="35"/>
  <c r="AC39" i="34"/>
  <c r="AC39" i="33"/>
  <c r="AC136" i="35"/>
  <c r="AC136" i="34"/>
  <c r="AC136" i="33"/>
  <c r="AC136" i="24"/>
  <c r="AC136" i="19"/>
  <c r="N32" i="35"/>
  <c r="N32" i="34"/>
  <c r="N32" i="19"/>
  <c r="N32" i="33"/>
  <c r="N32" i="24"/>
  <c r="AC17" i="34"/>
  <c r="AC17" i="19"/>
  <c r="AC17" i="24"/>
  <c r="AC17" i="33"/>
  <c r="AC17" i="35"/>
  <c r="N33" i="19"/>
  <c r="N33" i="24"/>
  <c r="N33" i="35"/>
  <c r="N33" i="34"/>
  <c r="N33" i="33"/>
  <c r="N48" i="34"/>
  <c r="N48" i="33"/>
  <c r="N48" i="24"/>
  <c r="N48" i="19"/>
  <c r="N48" i="35"/>
  <c r="AC148" i="19"/>
  <c r="AC148" i="24"/>
  <c r="AC148" i="34"/>
  <c r="AC148" i="35"/>
  <c r="AC148" i="33"/>
  <c r="N55" i="35"/>
  <c r="N55" i="34"/>
  <c r="N55" i="19"/>
  <c r="N55" i="33"/>
  <c r="N55" i="24"/>
  <c r="AC134" i="19"/>
  <c r="AC134" i="24"/>
  <c r="AC134" i="35"/>
  <c r="AC134" i="34"/>
  <c r="AC134" i="33"/>
  <c r="AC142" i="35"/>
  <c r="AC142" i="34"/>
  <c r="AC142" i="33"/>
  <c r="AC142" i="19"/>
  <c r="AC142" i="24"/>
  <c r="N12" i="34"/>
  <c r="N12" i="33"/>
  <c r="N12" i="24"/>
  <c r="N12" i="19"/>
  <c r="N12" i="35"/>
  <c r="AC88" i="33"/>
  <c r="AC88" i="34"/>
  <c r="AC88" i="24"/>
  <c r="AC88" i="19"/>
  <c r="AC88" i="35"/>
  <c r="AC16" i="33"/>
  <c r="AC16" i="34"/>
  <c r="AC16" i="24"/>
  <c r="AC16" i="19"/>
  <c r="AC16" i="35"/>
  <c r="AC97" i="35"/>
  <c r="AC97" i="33"/>
  <c r="AC97" i="34"/>
  <c r="AC97" i="24"/>
  <c r="AC97" i="19"/>
  <c r="AC68" i="33"/>
  <c r="AC68" i="34"/>
  <c r="AC68" i="19"/>
  <c r="AC68" i="35"/>
  <c r="AC68" i="24"/>
  <c r="N36" i="35"/>
  <c r="N36" i="34"/>
  <c r="N36" i="33"/>
  <c r="N36" i="24"/>
  <c r="N36" i="19"/>
  <c r="N56" i="35"/>
  <c r="N56" i="34"/>
  <c r="N56" i="33"/>
  <c r="N56" i="24"/>
  <c r="N56" i="19"/>
  <c r="N107" i="34"/>
  <c r="N107" i="33"/>
  <c r="N107" i="24"/>
  <c r="N107" i="19"/>
  <c r="N107" i="35"/>
  <c r="AC102" i="35"/>
  <c r="AC102" i="34"/>
  <c r="AC102" i="33"/>
  <c r="AC102" i="24"/>
  <c r="AC102" i="19"/>
  <c r="N127" i="33"/>
  <c r="N127" i="19"/>
  <c r="N127" i="24"/>
  <c r="N127" i="35"/>
  <c r="N127" i="34"/>
  <c r="AC37" i="35"/>
  <c r="AC37" i="33"/>
  <c r="AC37" i="34"/>
  <c r="AC37" i="24"/>
  <c r="AC37" i="19"/>
  <c r="N92" i="34"/>
  <c r="N92" i="33"/>
  <c r="N92" i="19"/>
  <c r="N92" i="35"/>
  <c r="N92" i="24"/>
  <c r="N88" i="19"/>
  <c r="N88" i="24"/>
  <c r="N88" i="35"/>
  <c r="N88" i="34"/>
  <c r="N88" i="33"/>
  <c r="AC125" i="19"/>
  <c r="AC125" i="24"/>
  <c r="AC125" i="35"/>
  <c r="AC125" i="34"/>
  <c r="AC125" i="33"/>
  <c r="AC133" i="33"/>
  <c r="AC133" i="19"/>
  <c r="AC133" i="24"/>
  <c r="AC133" i="35"/>
  <c r="AC133" i="34"/>
  <c r="AC46" i="19"/>
  <c r="AC46" i="24"/>
  <c r="AC46" i="35"/>
  <c r="AC46" i="34"/>
  <c r="AC46" i="33"/>
  <c r="N150" i="34"/>
  <c r="N150" i="19"/>
  <c r="N150" i="24"/>
  <c r="N150" i="35"/>
  <c r="N150" i="33"/>
  <c r="N68" i="35"/>
  <c r="N68" i="34"/>
  <c r="N68" i="19"/>
  <c r="N68" i="33"/>
  <c r="N68" i="24"/>
  <c r="AC112" i="19"/>
  <c r="AC112" i="24"/>
  <c r="AC112" i="35"/>
  <c r="AC112" i="34"/>
  <c r="AC112" i="33"/>
  <c r="AC61" i="35"/>
  <c r="AC61" i="33"/>
  <c r="AC61" i="19"/>
  <c r="AC61" i="34"/>
  <c r="AC61" i="24"/>
  <c r="N13" i="19"/>
  <c r="N13" i="24"/>
  <c r="N13" i="35"/>
  <c r="N13" i="34"/>
  <c r="N13" i="33"/>
  <c r="AC93" i="34"/>
  <c r="AC93" i="19"/>
  <c r="AC93" i="24"/>
  <c r="AC93" i="35"/>
  <c r="AC93" i="33"/>
  <c r="N34" i="19"/>
  <c r="N34" i="24"/>
  <c r="N34" i="35"/>
  <c r="N34" i="34"/>
  <c r="N34" i="33"/>
  <c r="N147" i="19"/>
  <c r="N147" i="24"/>
  <c r="N147" i="35"/>
  <c r="N147" i="34"/>
  <c r="N147" i="33"/>
  <c r="N15" i="19"/>
  <c r="N15" i="24"/>
  <c r="N15" i="35"/>
  <c r="N15" i="34"/>
  <c r="N15" i="33"/>
  <c r="N135" i="34"/>
  <c r="N135" i="33"/>
  <c r="N135" i="24"/>
  <c r="N135" i="19"/>
  <c r="N135" i="35"/>
  <c r="N125" i="19"/>
  <c r="N125" i="24"/>
  <c r="N125" i="35"/>
  <c r="N125" i="34"/>
  <c r="N125" i="33"/>
  <c r="N97" i="19"/>
  <c r="N97" i="24"/>
  <c r="N97" i="35"/>
  <c r="N97" i="34"/>
  <c r="N97" i="33"/>
  <c r="AC14" i="19"/>
  <c r="AC14" i="24"/>
  <c r="AC14" i="35"/>
  <c r="AC14" i="34"/>
  <c r="AC14" i="33"/>
  <c r="N22" i="34"/>
  <c r="N22" i="33"/>
  <c r="N22" i="19"/>
  <c r="N22" i="35"/>
  <c r="N22" i="24"/>
  <c r="AC149" i="19"/>
  <c r="AC149" i="24"/>
  <c r="AC149" i="35"/>
  <c r="AC149" i="34"/>
  <c r="AC149" i="33"/>
  <c r="AC38" i="33"/>
  <c r="AC38" i="19"/>
  <c r="AC38" i="24"/>
  <c r="AC38" i="35"/>
  <c r="AC38" i="34"/>
  <c r="N156" i="33"/>
  <c r="N156" i="19"/>
  <c r="N156" i="24"/>
  <c r="N156" i="35"/>
  <c r="N156" i="34"/>
  <c r="AC13" i="34"/>
  <c r="AC13" i="33"/>
  <c r="AC13" i="19"/>
  <c r="AC13" i="35"/>
  <c r="AC13" i="24"/>
  <c r="N57" i="19"/>
  <c r="N57" i="24"/>
  <c r="N57" i="35"/>
  <c r="N57" i="34"/>
  <c r="N57" i="33"/>
  <c r="N41" i="19"/>
  <c r="N41" i="24"/>
  <c r="N41" i="35"/>
  <c r="N41" i="34"/>
  <c r="N41" i="33"/>
  <c r="N105" i="33"/>
  <c r="N105" i="19"/>
  <c r="N105" i="24"/>
  <c r="N105" i="35"/>
  <c r="N105" i="34"/>
  <c r="Y96" i="19"/>
  <c r="Y96" i="24"/>
  <c r="Y96" i="35"/>
  <c r="Y96" i="33"/>
  <c r="Y96" i="34"/>
  <c r="Y88" i="35"/>
  <c r="Y88" i="33"/>
  <c r="Y88" i="19"/>
  <c r="Y88" i="34"/>
  <c r="Y88" i="24"/>
  <c r="J88" i="35"/>
  <c r="J88" i="34"/>
  <c r="J88" i="33"/>
  <c r="J88" i="24"/>
  <c r="J88" i="19"/>
  <c r="J122" i="33"/>
  <c r="J122" i="35"/>
  <c r="J122" i="24"/>
  <c r="J122" i="34"/>
  <c r="J122" i="19"/>
  <c r="Y18" i="19"/>
  <c r="Y18" i="24"/>
  <c r="Y18" i="35"/>
  <c r="Y18" i="34"/>
  <c r="Y18" i="33"/>
  <c r="Y78" i="35"/>
  <c r="Y78" i="34"/>
  <c r="Y78" i="19"/>
  <c r="Y78" i="33"/>
  <c r="Y78" i="24"/>
  <c r="Y114" i="19"/>
  <c r="Y114" i="24"/>
  <c r="Y114" i="35"/>
  <c r="Y114" i="34"/>
  <c r="Y114" i="33"/>
  <c r="Y152" i="33"/>
  <c r="Y152" i="19"/>
  <c r="Y152" i="24"/>
  <c r="Y152" i="35"/>
  <c r="Y152" i="34"/>
  <c r="J156" i="34"/>
  <c r="J156" i="35"/>
  <c r="J156" i="24"/>
  <c r="J156" i="33"/>
  <c r="J156" i="19"/>
  <c r="Y97" i="19"/>
  <c r="Y97" i="24"/>
  <c r="Y97" i="35"/>
  <c r="Y97" i="34"/>
  <c r="Y97" i="33"/>
  <c r="Y61" i="19"/>
  <c r="Y61" i="24"/>
  <c r="Y61" i="35"/>
  <c r="Y61" i="34"/>
  <c r="Y61" i="33"/>
  <c r="J146" i="19"/>
  <c r="J146" i="24"/>
  <c r="BT146" i="24" s="1"/>
  <c r="Y112" i="33"/>
  <c r="Y112" i="19"/>
  <c r="Y112" i="24"/>
  <c r="Y112" i="35"/>
  <c r="Y112" i="34"/>
  <c r="J117" i="19"/>
  <c r="J117" i="24"/>
  <c r="J117" i="35"/>
  <c r="J117" i="34"/>
  <c r="J117" i="33"/>
  <c r="Y25" i="19"/>
  <c r="Y25" i="24"/>
  <c r="Y25" i="35"/>
  <c r="Y25" i="34"/>
  <c r="Y25" i="33"/>
  <c r="J97" i="34"/>
  <c r="J97" i="33"/>
  <c r="J97" i="19"/>
  <c r="J97" i="35"/>
  <c r="J97" i="24"/>
  <c r="Y135" i="19"/>
  <c r="Y135" i="24"/>
  <c r="Y135" i="35"/>
  <c r="Y135" i="34"/>
  <c r="Y135" i="33"/>
  <c r="J102" i="33"/>
  <c r="J102" i="19"/>
  <c r="J102" i="24"/>
  <c r="J102" i="35"/>
  <c r="J102" i="34"/>
  <c r="Y55" i="34"/>
  <c r="Y55" i="19"/>
  <c r="Y55" i="24"/>
  <c r="Y55" i="35"/>
  <c r="Y55" i="33"/>
  <c r="Y34" i="35"/>
  <c r="Y34" i="33"/>
  <c r="Y34" i="34"/>
  <c r="Y34" i="24"/>
  <c r="Y34" i="19"/>
  <c r="J68" i="35"/>
  <c r="J68" i="33"/>
  <c r="J68" i="34"/>
  <c r="J68" i="19"/>
  <c r="J68" i="24"/>
  <c r="Y72" i="34"/>
  <c r="Y72" i="19"/>
  <c r="Y72" i="24"/>
  <c r="Y72" i="35"/>
  <c r="Y72" i="33"/>
  <c r="Y70" i="33"/>
  <c r="Y70" i="19"/>
  <c r="Y70" i="24"/>
  <c r="Y70" i="35"/>
  <c r="Y70" i="34"/>
  <c r="Y30" i="19"/>
  <c r="Y30" i="24"/>
  <c r="Y30" i="35"/>
  <c r="Y30" i="33"/>
  <c r="Y30" i="34"/>
  <c r="J36" i="34"/>
  <c r="J36" i="33"/>
  <c r="J36" i="24"/>
  <c r="J36" i="19"/>
  <c r="J36" i="35"/>
  <c r="J7" i="34"/>
  <c r="J7" i="33"/>
  <c r="J7" i="19"/>
  <c r="J7" i="35"/>
  <c r="J7" i="24"/>
  <c r="Y15" i="35"/>
  <c r="Y15" i="34"/>
  <c r="Y15" i="19"/>
  <c r="Y15" i="33"/>
  <c r="Y15" i="24"/>
  <c r="Y87" i="34"/>
  <c r="Y87" i="19"/>
  <c r="Y87" i="24"/>
  <c r="Y87" i="35"/>
  <c r="Y87" i="33"/>
  <c r="J121" i="33"/>
  <c r="J121" i="19"/>
  <c r="J121" i="24"/>
  <c r="J121" i="35"/>
  <c r="J121" i="34"/>
  <c r="Y43" i="35"/>
  <c r="Y43" i="34"/>
  <c r="Y43" i="33"/>
  <c r="Y43" i="24"/>
  <c r="Y43" i="19"/>
  <c r="J139" i="34"/>
  <c r="J139" i="33"/>
  <c r="J139" i="24"/>
  <c r="J139" i="19"/>
  <c r="J139" i="35"/>
  <c r="Y120" i="35"/>
  <c r="Y120" i="34"/>
  <c r="Y120" i="19"/>
  <c r="Y120" i="33"/>
  <c r="Y120" i="24"/>
  <c r="J152" i="35"/>
  <c r="J152" i="33"/>
  <c r="J152" i="34"/>
  <c r="J152" i="19"/>
  <c r="J152" i="24"/>
  <c r="Y154" i="34"/>
  <c r="Y154" i="33"/>
  <c r="Y154" i="24"/>
  <c r="Y154" i="19"/>
  <c r="Y154" i="35"/>
  <c r="J66" i="34"/>
  <c r="J66" i="19"/>
  <c r="J66" i="24"/>
  <c r="J66" i="33"/>
  <c r="J66" i="35"/>
  <c r="Y68" i="19"/>
  <c r="Y68" i="24"/>
  <c r="Y68" i="35"/>
  <c r="Y68" i="33"/>
  <c r="Y68" i="34"/>
  <c r="Y122" i="34"/>
  <c r="Y122" i="33"/>
  <c r="Y122" i="19"/>
  <c r="Y122" i="35"/>
  <c r="Y122" i="24"/>
  <c r="J11" i="34"/>
  <c r="J11" i="33"/>
  <c r="J11" i="19"/>
  <c r="J11" i="24"/>
  <c r="J11" i="35"/>
  <c r="J95" i="33"/>
  <c r="J95" i="19"/>
  <c r="J95" i="24"/>
  <c r="J95" i="35"/>
  <c r="J95" i="34"/>
  <c r="J79" i="34"/>
  <c r="J79" i="33"/>
  <c r="J79" i="24"/>
  <c r="J79" i="19"/>
  <c r="J79" i="35"/>
  <c r="J135" i="33"/>
  <c r="J135" i="19"/>
  <c r="J135" i="24"/>
  <c r="J135" i="35"/>
  <c r="J135" i="34"/>
  <c r="Y137" i="34"/>
  <c r="Y137" i="33"/>
  <c r="Y137" i="19"/>
  <c r="Y137" i="35"/>
  <c r="Y137" i="24"/>
  <c r="Y153" i="35"/>
  <c r="Y153" i="34"/>
  <c r="Y153" i="33"/>
  <c r="Y153" i="24"/>
  <c r="Y153" i="19"/>
  <c r="Y28" i="34"/>
  <c r="Y28" i="19"/>
  <c r="Y28" i="24"/>
  <c r="Y28" i="35"/>
  <c r="Y28" i="33"/>
  <c r="Y121" i="34"/>
  <c r="Y121" i="33"/>
  <c r="Y121" i="24"/>
  <c r="Y121" i="19"/>
  <c r="Y121" i="35"/>
  <c r="Y45" i="34"/>
  <c r="Y45" i="33"/>
  <c r="Y45" i="19"/>
  <c r="Y45" i="35"/>
  <c r="Y45" i="24"/>
  <c r="Y123" i="35"/>
  <c r="Y123" i="34"/>
  <c r="Y123" i="33"/>
  <c r="Y123" i="24"/>
  <c r="Y123" i="19"/>
  <c r="Y41" i="34"/>
  <c r="Y41" i="33"/>
  <c r="Y41" i="19"/>
  <c r="Y41" i="35"/>
  <c r="Y41" i="24"/>
  <c r="J77" i="19"/>
  <c r="J77" i="24"/>
  <c r="J77" i="35"/>
  <c r="J77" i="34"/>
  <c r="J77" i="33"/>
  <c r="Y75" i="19"/>
  <c r="Y75" i="24"/>
  <c r="Y75" i="35"/>
  <c r="Y75" i="33"/>
  <c r="Y75" i="34"/>
  <c r="Y113" i="33"/>
  <c r="Y113" i="19"/>
  <c r="Y113" i="24"/>
  <c r="Y113" i="35"/>
  <c r="Y113" i="34"/>
  <c r="Y90" i="34"/>
  <c r="Y90" i="33"/>
  <c r="Y90" i="24"/>
  <c r="Y90" i="19"/>
  <c r="Y90" i="35"/>
  <c r="Y93" i="35"/>
  <c r="Y93" i="34"/>
  <c r="Y93" i="33"/>
  <c r="Y93" i="19"/>
  <c r="Y93" i="24"/>
  <c r="J89" i="33"/>
  <c r="J89" i="19"/>
  <c r="J89" i="24"/>
  <c r="J89" i="35"/>
  <c r="J89" i="34"/>
  <c r="J53" i="35"/>
  <c r="J53" i="34"/>
  <c r="J53" i="19"/>
  <c r="J53" i="33"/>
  <c r="J53" i="24"/>
  <c r="Y143" i="35"/>
  <c r="Y143" i="34"/>
  <c r="Y143" i="33"/>
  <c r="Y143" i="24"/>
  <c r="Y143" i="19"/>
  <c r="Y44" i="19"/>
  <c r="Y44" i="24"/>
  <c r="Y44" i="35"/>
  <c r="Y44" i="34"/>
  <c r="Y44" i="33"/>
  <c r="J62" i="34"/>
  <c r="J62" i="33"/>
  <c r="J62" i="24"/>
  <c r="J62" i="19"/>
  <c r="J62" i="35"/>
  <c r="Y58" i="35"/>
  <c r="Y58" i="34"/>
  <c r="Y58" i="19"/>
  <c r="Y58" i="33"/>
  <c r="Y58" i="24"/>
  <c r="Y148" i="35"/>
  <c r="Y148" i="34"/>
  <c r="Y148" i="19"/>
  <c r="Y148" i="33"/>
  <c r="Y148" i="24"/>
  <c r="J58" i="35"/>
  <c r="J58" i="34"/>
  <c r="J58" i="33"/>
  <c r="J58" i="24"/>
  <c r="J58" i="19"/>
  <c r="Y39" i="19"/>
  <c r="Y39" i="24"/>
  <c r="Y39" i="35"/>
  <c r="Y39" i="33"/>
  <c r="Y39" i="34"/>
  <c r="Y10" i="35"/>
  <c r="Y10" i="34"/>
  <c r="Y10" i="33"/>
  <c r="Y10" i="24"/>
  <c r="Y10" i="19"/>
  <c r="Y128" i="35"/>
  <c r="Y128" i="34"/>
  <c r="Y128" i="33"/>
  <c r="Y128" i="24"/>
  <c r="Y128" i="19"/>
  <c r="Y19" i="33"/>
  <c r="Y19" i="19"/>
  <c r="Y19" i="24"/>
  <c r="Y19" i="35"/>
  <c r="Y19" i="34"/>
  <c r="J151" i="33"/>
  <c r="J151" i="19"/>
  <c r="J151" i="24"/>
  <c r="J151" i="35"/>
  <c r="J151" i="34"/>
  <c r="F33" i="33"/>
  <c r="F33" i="19"/>
  <c r="F33" i="24"/>
  <c r="F33" i="35"/>
  <c r="F33" i="34"/>
  <c r="U143" i="33"/>
  <c r="U143" i="35"/>
  <c r="U143" i="19"/>
  <c r="U143" i="24"/>
  <c r="U143" i="34"/>
  <c r="F77" i="34"/>
  <c r="F77" i="33"/>
  <c r="F77" i="19"/>
  <c r="F77" i="35"/>
  <c r="F77" i="24"/>
  <c r="F57" i="33"/>
  <c r="F57" i="19"/>
  <c r="F57" i="24"/>
  <c r="F57" i="35"/>
  <c r="F57" i="34"/>
  <c r="F32" i="19"/>
  <c r="F32" i="24"/>
  <c r="F32" i="35"/>
  <c r="F32" i="34"/>
  <c r="F32" i="33"/>
  <c r="U111" i="19"/>
  <c r="U111" i="24"/>
  <c r="U111" i="34"/>
  <c r="U111" i="35"/>
  <c r="U111" i="33"/>
  <c r="U134" i="33"/>
  <c r="U134" i="19"/>
  <c r="U134" i="24"/>
  <c r="U134" i="35"/>
  <c r="U134" i="34"/>
  <c r="U66" i="33"/>
  <c r="U66" i="34"/>
  <c r="U66" i="24"/>
  <c r="U66" i="19"/>
  <c r="U66" i="35"/>
  <c r="U28" i="33"/>
  <c r="U28" i="35"/>
  <c r="U28" i="19"/>
  <c r="U28" i="24"/>
  <c r="U28" i="34"/>
  <c r="U58" i="34"/>
  <c r="U58" i="35"/>
  <c r="U58" i="19"/>
  <c r="U58" i="24"/>
  <c r="U58" i="33"/>
  <c r="F43" i="34"/>
  <c r="F43" i="33"/>
  <c r="F43" i="24"/>
  <c r="F43" i="19"/>
  <c r="F43" i="35"/>
  <c r="F26" i="34"/>
  <c r="F26" i="33"/>
  <c r="F26" i="24"/>
  <c r="F26" i="19"/>
  <c r="F26" i="35"/>
  <c r="U127" i="34"/>
  <c r="U127" i="33"/>
  <c r="U127" i="24"/>
  <c r="U127" i="19"/>
  <c r="U127" i="35"/>
  <c r="U99" i="35"/>
  <c r="U99" i="33"/>
  <c r="U99" i="34"/>
  <c r="U99" i="24"/>
  <c r="U99" i="19"/>
  <c r="U126" i="33"/>
  <c r="U126" i="19"/>
  <c r="U126" i="24"/>
  <c r="U126" i="35"/>
  <c r="U126" i="34"/>
  <c r="U80" i="19"/>
  <c r="U80" i="24"/>
  <c r="U80" i="35"/>
  <c r="U80" i="34"/>
  <c r="U80" i="33"/>
  <c r="F143" i="19"/>
  <c r="F143" i="24"/>
  <c r="F143" i="35"/>
  <c r="F143" i="34"/>
  <c r="F143" i="33"/>
  <c r="F67" i="34"/>
  <c r="F67" i="33"/>
  <c r="F67" i="19"/>
  <c r="F67" i="24"/>
  <c r="F67" i="35"/>
  <c r="F142" i="33"/>
  <c r="F142" i="19"/>
  <c r="F142" i="24"/>
  <c r="F142" i="35"/>
  <c r="F142" i="34"/>
  <c r="F18" i="19"/>
  <c r="F18" i="24"/>
  <c r="F18" i="35"/>
  <c r="F18" i="34"/>
  <c r="F18" i="33"/>
  <c r="U88" i="35"/>
  <c r="U88" i="34"/>
  <c r="U88" i="33"/>
  <c r="U88" i="19"/>
  <c r="U88" i="24"/>
  <c r="U57" i="33"/>
  <c r="U57" i="19"/>
  <c r="U57" i="24"/>
  <c r="U57" i="35"/>
  <c r="U57" i="34"/>
  <c r="F146" i="34"/>
  <c r="F146" i="33"/>
  <c r="F146" i="24"/>
  <c r="F146" i="19"/>
  <c r="F146" i="35"/>
  <c r="F56" i="19"/>
  <c r="F56" i="24"/>
  <c r="F56" i="35"/>
  <c r="F56" i="34"/>
  <c r="F56" i="33"/>
  <c r="U109" i="19"/>
  <c r="U109" i="24"/>
  <c r="U109" i="34"/>
  <c r="U109" i="35"/>
  <c r="U109" i="33"/>
  <c r="U142" i="35"/>
  <c r="U142" i="34"/>
  <c r="U142" i="24"/>
  <c r="U142" i="33"/>
  <c r="U142" i="19"/>
  <c r="F13" i="35"/>
  <c r="F13" i="34"/>
  <c r="F13" i="19"/>
  <c r="F13" i="33"/>
  <c r="F13" i="24"/>
  <c r="U104" i="35"/>
  <c r="U104" i="34"/>
  <c r="U104" i="33"/>
  <c r="U104" i="24"/>
  <c r="U104" i="19"/>
  <c r="F39" i="35"/>
  <c r="F39" i="34"/>
  <c r="F39" i="19"/>
  <c r="F39" i="33"/>
  <c r="F39" i="24"/>
  <c r="U44" i="35"/>
  <c r="U44" i="34"/>
  <c r="U44" i="19"/>
  <c r="U44" i="33"/>
  <c r="U44" i="24"/>
  <c r="U65" i="34"/>
  <c r="U65" i="33"/>
  <c r="U65" i="19"/>
  <c r="U65" i="35"/>
  <c r="U65" i="24"/>
  <c r="U76" i="34"/>
  <c r="U76" i="33"/>
  <c r="U76" i="24"/>
  <c r="U76" i="19"/>
  <c r="U76" i="35"/>
  <c r="F93" i="33"/>
  <c r="F93" i="19"/>
  <c r="F93" i="24"/>
  <c r="F93" i="35"/>
  <c r="F93" i="34"/>
  <c r="U43" i="19"/>
  <c r="U43" i="24"/>
  <c r="U43" i="34"/>
  <c r="U43" i="35"/>
  <c r="U43" i="33"/>
  <c r="F111" i="35"/>
  <c r="F111" i="34"/>
  <c r="F111" i="33"/>
  <c r="F111" i="24"/>
  <c r="F111" i="19"/>
  <c r="U31" i="33"/>
  <c r="U31" i="24"/>
  <c r="U31" i="35"/>
  <c r="U31" i="19"/>
  <c r="U31" i="34"/>
  <c r="U18" i="35"/>
  <c r="U18" i="24"/>
  <c r="U18" i="34"/>
  <c r="U18" i="19"/>
  <c r="U18" i="33"/>
  <c r="U19" i="35"/>
  <c r="U19" i="33"/>
  <c r="U19" i="34"/>
  <c r="U19" i="24"/>
  <c r="U19" i="19"/>
  <c r="F74" i="33"/>
  <c r="F74" i="19"/>
  <c r="F74" i="24"/>
  <c r="F74" i="35"/>
  <c r="F74" i="34"/>
  <c r="U94" i="33"/>
  <c r="U94" i="34"/>
  <c r="U94" i="24"/>
  <c r="U94" i="19"/>
  <c r="U94" i="35"/>
  <c r="U77" i="33"/>
  <c r="U77" i="19"/>
  <c r="U77" i="24"/>
  <c r="U77" i="35"/>
  <c r="U77" i="34"/>
  <c r="F64" i="34"/>
  <c r="F64" i="33"/>
  <c r="F64" i="19"/>
  <c r="F64" i="35"/>
  <c r="F64" i="24"/>
  <c r="U147" i="19"/>
  <c r="U147" i="24"/>
  <c r="U147" i="35"/>
  <c r="U147" i="34"/>
  <c r="U147" i="33"/>
  <c r="U135" i="33"/>
  <c r="U135" i="19"/>
  <c r="U135" i="24"/>
  <c r="U135" i="35"/>
  <c r="U135" i="34"/>
  <c r="U9" i="19"/>
  <c r="U9" i="24"/>
  <c r="U9" i="35"/>
  <c r="U9" i="34"/>
  <c r="U9" i="33"/>
  <c r="F124" i="34"/>
  <c r="F124" i="33"/>
  <c r="F124" i="19"/>
  <c r="F124" i="35"/>
  <c r="F124" i="24"/>
  <c r="F103" i="35"/>
  <c r="F103" i="34"/>
  <c r="F103" i="33"/>
  <c r="F103" i="24"/>
  <c r="F103" i="19"/>
  <c r="F44" i="34"/>
  <c r="F44" i="33"/>
  <c r="F44" i="24"/>
  <c r="F44" i="19"/>
  <c r="F44" i="35"/>
  <c r="F135" i="33"/>
  <c r="F135" i="19"/>
  <c r="F135" i="24"/>
  <c r="F135" i="35"/>
  <c r="F135" i="34"/>
  <c r="U34" i="19"/>
  <c r="U34" i="24"/>
  <c r="U34" i="35"/>
  <c r="U34" i="34"/>
  <c r="U34" i="33"/>
  <c r="U79" i="35"/>
  <c r="U79" i="33"/>
  <c r="U79" i="19"/>
  <c r="U79" i="34"/>
  <c r="U79" i="24"/>
  <c r="F82" i="33"/>
  <c r="F82" i="19"/>
  <c r="F82" i="24"/>
  <c r="F82" i="35"/>
  <c r="F82" i="34"/>
  <c r="F140" i="19"/>
  <c r="F140" i="24"/>
  <c r="F140" i="35"/>
  <c r="F140" i="34"/>
  <c r="F140" i="33"/>
  <c r="U51" i="19"/>
  <c r="U51" i="24"/>
  <c r="U51" i="35"/>
  <c r="U51" i="33"/>
  <c r="U51" i="34"/>
  <c r="U105" i="34"/>
  <c r="U105" i="33"/>
  <c r="U105" i="24"/>
  <c r="U105" i="19"/>
  <c r="U105" i="35"/>
  <c r="F61" i="33"/>
  <c r="F61" i="19"/>
  <c r="F61" i="24"/>
  <c r="F61" i="35"/>
  <c r="F61" i="34"/>
  <c r="F118" i="33"/>
  <c r="F118" i="19"/>
  <c r="F118" i="24"/>
  <c r="F118" i="35"/>
  <c r="F118" i="34"/>
  <c r="U98" i="35"/>
  <c r="U98" i="33"/>
  <c r="U98" i="34"/>
  <c r="U98" i="19"/>
  <c r="U98" i="24"/>
  <c r="F92" i="35"/>
  <c r="F92" i="34"/>
  <c r="F92" i="33"/>
  <c r="F92" i="24"/>
  <c r="F92" i="19"/>
  <c r="F88" i="34"/>
  <c r="F88" i="33"/>
  <c r="F88" i="19"/>
  <c r="F88" i="35"/>
  <c r="F88" i="24"/>
  <c r="F151" i="33"/>
  <c r="F151" i="19"/>
  <c r="F151" i="24"/>
  <c r="F151" i="35"/>
  <c r="F151" i="34"/>
  <c r="U68" i="35"/>
  <c r="U68" i="34"/>
  <c r="U68" i="33"/>
  <c r="U68" i="24"/>
  <c r="U68" i="19"/>
  <c r="U133" i="34"/>
  <c r="U133" i="33"/>
  <c r="U133" i="24"/>
  <c r="U133" i="19"/>
  <c r="U133" i="35"/>
  <c r="U47" i="35"/>
  <c r="U47" i="33"/>
  <c r="U47" i="19"/>
  <c r="U47" i="34"/>
  <c r="U47" i="24"/>
  <c r="F72" i="33"/>
  <c r="F72" i="19"/>
  <c r="F72" i="24"/>
  <c r="F72" i="35"/>
  <c r="F72" i="34"/>
  <c r="F129" i="35"/>
  <c r="F129" i="34"/>
  <c r="F129" i="33"/>
  <c r="F129" i="24"/>
  <c r="F129" i="19"/>
  <c r="U137" i="34"/>
  <c r="U137" i="33"/>
  <c r="U137" i="24"/>
  <c r="U137" i="19"/>
  <c r="U137" i="35"/>
  <c r="F97" i="33"/>
  <c r="F97" i="19"/>
  <c r="F97" i="24"/>
  <c r="F97" i="35"/>
  <c r="F97" i="34"/>
  <c r="F100" i="33"/>
  <c r="F100" i="19"/>
  <c r="F100" i="24"/>
  <c r="F100" i="35"/>
  <c r="F100" i="34"/>
  <c r="F116" i="33"/>
  <c r="F116" i="34"/>
  <c r="F116" i="19"/>
  <c r="F116" i="35"/>
  <c r="F116" i="24"/>
  <c r="F47" i="19"/>
  <c r="F47" i="24"/>
  <c r="F47" i="35"/>
  <c r="F47" i="34"/>
  <c r="F47" i="33"/>
  <c r="CA13" i="17"/>
  <c r="P22" i="33"/>
  <c r="P22" i="34"/>
  <c r="P22" i="24"/>
  <c r="P22" i="19"/>
  <c r="P22" i="35"/>
  <c r="P87" i="33"/>
  <c r="P87" i="19"/>
  <c r="P87" i="24"/>
  <c r="P87" i="35"/>
  <c r="P87" i="34"/>
  <c r="P105" i="34"/>
  <c r="P105" i="19"/>
  <c r="P105" i="24"/>
  <c r="P105" i="35"/>
  <c r="P105" i="33"/>
  <c r="P101" i="19"/>
  <c r="P101" i="24"/>
  <c r="P101" i="35"/>
  <c r="P101" i="33"/>
  <c r="P101" i="34"/>
  <c r="P39" i="19"/>
  <c r="P39" i="24"/>
  <c r="P39" i="35"/>
  <c r="P39" i="34"/>
  <c r="P39" i="33"/>
  <c r="AE98" i="33"/>
  <c r="AE98" i="19"/>
  <c r="AE98" i="34"/>
  <c r="AE98" i="35"/>
  <c r="AE98" i="24"/>
  <c r="AE106" i="34"/>
  <c r="AE106" i="33"/>
  <c r="AE106" i="24"/>
  <c r="AE106" i="19"/>
  <c r="AE106" i="35"/>
  <c r="AE74" i="34"/>
  <c r="AE74" i="35"/>
  <c r="AE74" i="24"/>
  <c r="AE74" i="33"/>
  <c r="AE74" i="19"/>
  <c r="P47" i="34"/>
  <c r="P47" i="33"/>
  <c r="P47" i="24"/>
  <c r="P47" i="19"/>
  <c r="P47" i="35"/>
  <c r="AE24" i="33"/>
  <c r="AE24" i="19"/>
  <c r="AE24" i="24"/>
  <c r="AE24" i="35"/>
  <c r="AE24" i="34"/>
  <c r="P137" i="19"/>
  <c r="P137" i="24"/>
  <c r="P137" i="35"/>
  <c r="P137" i="34"/>
  <c r="P137" i="33"/>
  <c r="P123" i="19"/>
  <c r="P123" i="24"/>
  <c r="P123" i="35"/>
  <c r="P123" i="34"/>
  <c r="P123" i="33"/>
  <c r="P126" i="34"/>
  <c r="P126" i="33"/>
  <c r="P126" i="24"/>
  <c r="P126" i="19"/>
  <c r="P126" i="35"/>
  <c r="AE62" i="33"/>
  <c r="AE62" i="35"/>
  <c r="AE62" i="19"/>
  <c r="AE62" i="24"/>
  <c r="AE62" i="34"/>
  <c r="AE41" i="34"/>
  <c r="AE41" i="33"/>
  <c r="AE41" i="19"/>
  <c r="AE41" i="24"/>
  <c r="AE41" i="35"/>
  <c r="AE11" i="34"/>
  <c r="AE11" i="33"/>
  <c r="AE11" i="24"/>
  <c r="AE11" i="19"/>
  <c r="AE11" i="35"/>
  <c r="P125" i="35"/>
  <c r="P125" i="34"/>
  <c r="P125" i="19"/>
  <c r="P125" i="33"/>
  <c r="P125" i="24"/>
  <c r="AE14" i="34"/>
  <c r="AE14" i="19"/>
  <c r="AE14" i="24"/>
  <c r="AE14" i="33"/>
  <c r="AE14" i="35"/>
  <c r="P62" i="34"/>
  <c r="P62" i="19"/>
  <c r="P62" i="24"/>
  <c r="P62" i="35"/>
  <c r="P62" i="33"/>
  <c r="AE135" i="19"/>
  <c r="AE135" i="24"/>
  <c r="AE135" i="34"/>
  <c r="AE135" i="33"/>
  <c r="AE135" i="35"/>
  <c r="AE114" i="33"/>
  <c r="AE114" i="19"/>
  <c r="AE114" i="24"/>
  <c r="AE114" i="35"/>
  <c r="AE114" i="34"/>
  <c r="P154" i="35"/>
  <c r="P154" i="34"/>
  <c r="P154" i="33"/>
  <c r="P154" i="24"/>
  <c r="P154" i="19"/>
  <c r="P50" i="33"/>
  <c r="P50" i="34"/>
  <c r="P50" i="24"/>
  <c r="P50" i="19"/>
  <c r="P50" i="35"/>
  <c r="AE119" i="33"/>
  <c r="AE119" i="19"/>
  <c r="AE119" i="24"/>
  <c r="AE119" i="35"/>
  <c r="AE119" i="34"/>
  <c r="P21" i="19"/>
  <c r="P21" i="24"/>
  <c r="P21" i="35"/>
  <c r="P21" i="33"/>
  <c r="P21" i="34"/>
  <c r="AE65" i="35"/>
  <c r="AE65" i="33"/>
  <c r="AE65" i="34"/>
  <c r="AE65" i="19"/>
  <c r="AE65" i="24"/>
  <c r="P8" i="35"/>
  <c r="P8" i="34"/>
  <c r="P8" i="19"/>
  <c r="P8" i="33"/>
  <c r="P8" i="24"/>
  <c r="AE47" i="19"/>
  <c r="AE47" i="24"/>
  <c r="AE47" i="35"/>
  <c r="AE47" i="33"/>
  <c r="AE47" i="34"/>
  <c r="AE145" i="19"/>
  <c r="AE145" i="24"/>
  <c r="AE145" i="35"/>
  <c r="AE145" i="34"/>
  <c r="AE145" i="33"/>
  <c r="P142" i="33"/>
  <c r="P142" i="19"/>
  <c r="P142" i="24"/>
  <c r="P142" i="35"/>
  <c r="P142" i="34"/>
  <c r="P41" i="19"/>
  <c r="P41" i="24"/>
  <c r="P41" i="35"/>
  <c r="P41" i="34"/>
  <c r="P41" i="33"/>
  <c r="AE131" i="19"/>
  <c r="AE131" i="24"/>
  <c r="AE131" i="35"/>
  <c r="AE131" i="34"/>
  <c r="AE131" i="33"/>
  <c r="P130" i="34"/>
  <c r="P130" i="33"/>
  <c r="P130" i="19"/>
  <c r="P130" i="35"/>
  <c r="P130" i="24"/>
  <c r="AE121" i="33"/>
  <c r="AE121" i="19"/>
  <c r="AE121" i="24"/>
  <c r="AE121" i="35"/>
  <c r="AE121" i="34"/>
  <c r="AE75" i="19"/>
  <c r="AE75" i="24"/>
  <c r="AE75" i="35"/>
  <c r="AE75" i="34"/>
  <c r="AE75" i="33"/>
  <c r="P43" i="33"/>
  <c r="P43" i="19"/>
  <c r="P43" i="24"/>
  <c r="P43" i="35"/>
  <c r="P43" i="34"/>
  <c r="AE87" i="19"/>
  <c r="AE87" i="24"/>
  <c r="AE87" i="34"/>
  <c r="AE87" i="35"/>
  <c r="AE87" i="33"/>
  <c r="P61" i="35"/>
  <c r="P61" i="33"/>
  <c r="P61" i="34"/>
  <c r="P61" i="24"/>
  <c r="P61" i="19"/>
  <c r="P90" i="19"/>
  <c r="P90" i="24"/>
  <c r="P90" i="35"/>
  <c r="P90" i="33"/>
  <c r="P90" i="34"/>
  <c r="AE138" i="33"/>
  <c r="AE138" i="19"/>
  <c r="AE138" i="34"/>
  <c r="AE138" i="35"/>
  <c r="AE138" i="24"/>
  <c r="AE115" i="35"/>
  <c r="AE115" i="34"/>
  <c r="AE115" i="33"/>
  <c r="AE115" i="24"/>
  <c r="AE115" i="19"/>
  <c r="AE123" i="34"/>
  <c r="AE123" i="33"/>
  <c r="AE123" i="19"/>
  <c r="AE123" i="24"/>
  <c r="AE123" i="35"/>
  <c r="P31" i="34"/>
  <c r="P31" i="33"/>
  <c r="P31" i="24"/>
  <c r="P31" i="19"/>
  <c r="P31" i="35"/>
  <c r="AE148" i="33"/>
  <c r="AE148" i="19"/>
  <c r="AE148" i="24"/>
  <c r="AE148" i="35"/>
  <c r="AE148" i="34"/>
  <c r="P91" i="33"/>
  <c r="P91" i="19"/>
  <c r="P91" i="24"/>
  <c r="P91" i="35"/>
  <c r="P91" i="34"/>
  <c r="AE122" i="35"/>
  <c r="AE122" i="33"/>
  <c r="AE122" i="19"/>
  <c r="AE122" i="34"/>
  <c r="AE122" i="24"/>
  <c r="AE110" i="33"/>
  <c r="AE110" i="19"/>
  <c r="AE110" i="24"/>
  <c r="AE110" i="35"/>
  <c r="AE110" i="34"/>
  <c r="AE54" i="19"/>
  <c r="AE54" i="24"/>
  <c r="AE54" i="35"/>
  <c r="AE54" i="34"/>
  <c r="AE54" i="33"/>
  <c r="AE79" i="34"/>
  <c r="AE79" i="33"/>
  <c r="AE79" i="24"/>
  <c r="AE79" i="19"/>
  <c r="AE79" i="35"/>
  <c r="P155" i="33"/>
  <c r="P155" i="19"/>
  <c r="P155" i="24"/>
  <c r="P155" i="35"/>
  <c r="P155" i="34"/>
  <c r="P30" i="35"/>
  <c r="P30" i="34"/>
  <c r="P30" i="19"/>
  <c r="P30" i="33"/>
  <c r="P30" i="24"/>
  <c r="P121" i="34"/>
  <c r="P121" i="33"/>
  <c r="P121" i="24"/>
  <c r="P121" i="19"/>
  <c r="P121" i="35"/>
  <c r="AE46" i="33"/>
  <c r="AE46" i="19"/>
  <c r="AE46" i="24"/>
  <c r="AE46" i="35"/>
  <c r="AE46" i="34"/>
  <c r="AE109" i="19"/>
  <c r="AE109" i="24"/>
  <c r="AE109" i="35"/>
  <c r="AE109" i="34"/>
  <c r="AE109" i="33"/>
  <c r="P150" i="35"/>
  <c r="P150" i="34"/>
  <c r="P150" i="33"/>
  <c r="P150" i="24"/>
  <c r="P150" i="19"/>
  <c r="P25" i="19"/>
  <c r="P25" i="24"/>
  <c r="P25" i="35"/>
  <c r="P25" i="34"/>
  <c r="P25" i="33"/>
  <c r="AE107" i="19"/>
  <c r="AE107" i="24"/>
  <c r="AE107" i="35"/>
  <c r="AE107" i="34"/>
  <c r="AE107" i="33"/>
  <c r="AE16" i="35"/>
  <c r="AE16" i="34"/>
  <c r="AE16" i="33"/>
  <c r="AE16" i="24"/>
  <c r="AE16" i="19"/>
  <c r="AE81" i="33"/>
  <c r="AE81" i="19"/>
  <c r="AE81" i="24"/>
  <c r="AE81" i="35"/>
  <c r="AE81" i="34"/>
  <c r="P124" i="35"/>
  <c r="P124" i="34"/>
  <c r="P124" i="33"/>
  <c r="P124" i="24"/>
  <c r="P124" i="19"/>
  <c r="P66" i="19"/>
  <c r="P66" i="24"/>
  <c r="P66" i="35"/>
  <c r="P66" i="33"/>
  <c r="P66" i="34"/>
  <c r="P29" i="19"/>
  <c r="P29" i="24"/>
  <c r="P29" i="35"/>
  <c r="P29" i="33"/>
  <c r="P29" i="34"/>
  <c r="P72" i="35"/>
  <c r="P72" i="34"/>
  <c r="P72" i="33"/>
  <c r="P72" i="24"/>
  <c r="P72" i="19"/>
  <c r="AE86" i="33"/>
  <c r="AE86" i="19"/>
  <c r="AE86" i="24"/>
  <c r="AE86" i="35"/>
  <c r="AE86" i="34"/>
  <c r="AE147" i="35"/>
  <c r="AE147" i="34"/>
  <c r="AE147" i="33"/>
  <c r="AE147" i="24"/>
  <c r="AE147" i="19"/>
  <c r="P120" i="19"/>
  <c r="P120" i="24"/>
  <c r="P120" i="35"/>
  <c r="P120" i="34"/>
  <c r="P120" i="33"/>
  <c r="P148" i="35"/>
  <c r="P148" i="34"/>
  <c r="P148" i="33"/>
  <c r="P148" i="24"/>
  <c r="P148" i="19"/>
  <c r="AE43" i="33"/>
  <c r="AE43" i="19"/>
  <c r="AE43" i="24"/>
  <c r="AE43" i="35"/>
  <c r="AE43" i="34"/>
  <c r="AE76" i="34"/>
  <c r="AE76" i="33"/>
  <c r="AE76" i="24"/>
  <c r="AE76" i="19"/>
  <c r="AE76" i="35"/>
  <c r="AE69" i="19"/>
  <c r="AE69" i="24"/>
  <c r="AE69" i="35"/>
  <c r="AE69" i="34"/>
  <c r="AE69" i="33"/>
  <c r="AE34" i="19"/>
  <c r="AE34" i="24"/>
  <c r="AE34" i="35"/>
  <c r="AE34" i="34"/>
  <c r="AE34" i="33"/>
  <c r="P80" i="35"/>
  <c r="P80" i="34"/>
  <c r="P80" i="33"/>
  <c r="P80" i="24"/>
  <c r="P80" i="19"/>
  <c r="P67" i="35"/>
  <c r="P67" i="34"/>
  <c r="P67" i="33"/>
  <c r="P67" i="24"/>
  <c r="P67" i="19"/>
  <c r="P110" i="19"/>
  <c r="P110" i="24"/>
  <c r="P110" i="35"/>
  <c r="P110" i="34"/>
  <c r="P110" i="33"/>
  <c r="AA134" i="19"/>
  <c r="AA134" i="24"/>
  <c r="AA134" i="33"/>
  <c r="AA134" i="35"/>
  <c r="AA134" i="34"/>
  <c r="L34" i="34"/>
  <c r="L34" i="33"/>
  <c r="L34" i="19"/>
  <c r="L34" i="35"/>
  <c r="L34" i="24"/>
  <c r="AA72" i="35"/>
  <c r="AA72" i="34"/>
  <c r="AA72" i="33"/>
  <c r="AA72" i="19"/>
  <c r="AA72" i="24"/>
  <c r="L126" i="35"/>
  <c r="L126" i="34"/>
  <c r="L126" i="33"/>
  <c r="L126" i="24"/>
  <c r="L126" i="19"/>
  <c r="L21" i="19"/>
  <c r="L21" i="24"/>
  <c r="L21" i="35"/>
  <c r="L21" i="33"/>
  <c r="L21" i="34"/>
  <c r="L83" i="19"/>
  <c r="L83" i="24"/>
  <c r="L83" i="35"/>
  <c r="L83" i="34"/>
  <c r="L83" i="33"/>
  <c r="L108" i="34"/>
  <c r="L108" i="19"/>
  <c r="L108" i="24"/>
  <c r="L108" i="35"/>
  <c r="L108" i="33"/>
  <c r="AA145" i="35"/>
  <c r="AA145" i="33"/>
  <c r="AA145" i="19"/>
  <c r="AA145" i="34"/>
  <c r="AA145" i="24"/>
  <c r="AA148" i="19"/>
  <c r="AA148" i="24"/>
  <c r="AA148" i="35"/>
  <c r="AA148" i="34"/>
  <c r="AA148" i="33"/>
  <c r="AA76" i="33"/>
  <c r="AA76" i="35"/>
  <c r="AA76" i="19"/>
  <c r="AA76" i="24"/>
  <c r="AA76" i="34"/>
  <c r="L19" i="34"/>
  <c r="L19" i="33"/>
  <c r="L19" i="24"/>
  <c r="L19" i="19"/>
  <c r="L19" i="35"/>
  <c r="L119" i="33"/>
  <c r="L119" i="19"/>
  <c r="L119" i="24"/>
  <c r="L119" i="35"/>
  <c r="L119" i="34"/>
  <c r="AA138" i="19"/>
  <c r="AA138" i="24"/>
  <c r="AA138" i="35"/>
  <c r="AA138" i="34"/>
  <c r="AA138" i="33"/>
  <c r="AA87" i="19"/>
  <c r="AA87" i="24"/>
  <c r="AA87" i="35"/>
  <c r="AA87" i="34"/>
  <c r="AA87" i="33"/>
  <c r="L90" i="33"/>
  <c r="L90" i="19"/>
  <c r="L90" i="24"/>
  <c r="L90" i="35"/>
  <c r="L90" i="34"/>
  <c r="L95" i="35"/>
  <c r="L95" i="34"/>
  <c r="L95" i="33"/>
  <c r="L95" i="24"/>
  <c r="L95" i="19"/>
  <c r="L99" i="35"/>
  <c r="L99" i="34"/>
  <c r="L99" i="33"/>
  <c r="L99" i="19"/>
  <c r="L99" i="24"/>
  <c r="AA101" i="33"/>
  <c r="AA101" i="19"/>
  <c r="AA101" i="24"/>
  <c r="AA101" i="35"/>
  <c r="AA101" i="34"/>
  <c r="AA81" i="34"/>
  <c r="AA81" i="33"/>
  <c r="AA81" i="19"/>
  <c r="AA81" i="24"/>
  <c r="AA81" i="35"/>
  <c r="L68" i="35"/>
  <c r="L68" i="33"/>
  <c r="L68" i="19"/>
  <c r="L68" i="34"/>
  <c r="L68" i="24"/>
  <c r="AA114" i="35"/>
  <c r="AA114" i="34"/>
  <c r="AA114" i="19"/>
  <c r="AA114" i="33"/>
  <c r="AA114" i="24"/>
  <c r="AA131" i="19"/>
  <c r="AA131" i="24"/>
  <c r="AA131" i="35"/>
  <c r="AA131" i="33"/>
  <c r="AA131" i="34"/>
  <c r="L40" i="33"/>
  <c r="L40" i="19"/>
  <c r="L40" i="24"/>
  <c r="L40" i="35"/>
  <c r="L40" i="34"/>
  <c r="L46" i="33"/>
  <c r="L46" i="19"/>
  <c r="L46" i="24"/>
  <c r="L46" i="35"/>
  <c r="L46" i="34"/>
  <c r="L94" i="34"/>
  <c r="L94" i="33"/>
  <c r="L94" i="24"/>
  <c r="L94" i="19"/>
  <c r="L94" i="35"/>
  <c r="AA7" i="19"/>
  <c r="AA7" i="24"/>
  <c r="AA7" i="35"/>
  <c r="AA7" i="34"/>
  <c r="AA7" i="33"/>
  <c r="L124" i="35"/>
  <c r="L124" i="34"/>
  <c r="L124" i="33"/>
  <c r="L124" i="24"/>
  <c r="L124" i="19"/>
  <c r="AA67" i="35"/>
  <c r="AA67" i="34"/>
  <c r="AA67" i="33"/>
  <c r="AA67" i="19"/>
  <c r="AA67" i="24"/>
  <c r="L24" i="35"/>
  <c r="L24" i="34"/>
  <c r="L24" i="19"/>
  <c r="L24" i="33"/>
  <c r="L24" i="24"/>
  <c r="L96" i="19"/>
  <c r="L96" i="24"/>
  <c r="L96" i="35"/>
  <c r="L96" i="33"/>
  <c r="L96" i="34"/>
  <c r="AA61" i="35"/>
  <c r="AA61" i="34"/>
  <c r="AA61" i="19"/>
  <c r="AA61" i="33"/>
  <c r="AA61" i="24"/>
  <c r="AA141" i="35"/>
  <c r="AA141" i="34"/>
  <c r="AA141" i="19"/>
  <c r="AA141" i="33"/>
  <c r="AA141" i="24"/>
  <c r="AA133" i="19"/>
  <c r="AA133" i="24"/>
  <c r="AA133" i="35"/>
  <c r="AA133" i="34"/>
  <c r="AA133" i="33"/>
  <c r="AA51" i="19"/>
  <c r="AA51" i="24"/>
  <c r="AA51" i="35"/>
  <c r="AA51" i="34"/>
  <c r="AA51" i="33"/>
  <c r="L149" i="34"/>
  <c r="L149" i="33"/>
  <c r="L149" i="19"/>
  <c r="L149" i="35"/>
  <c r="L149" i="24"/>
  <c r="AA45" i="19"/>
  <c r="AA45" i="24"/>
  <c r="AA45" i="34"/>
  <c r="AA45" i="35"/>
  <c r="AA45" i="33"/>
  <c r="L75" i="19"/>
  <c r="L75" i="24"/>
  <c r="L75" i="35"/>
  <c r="L75" i="34"/>
  <c r="L75" i="33"/>
  <c r="AA36" i="34"/>
  <c r="AA36" i="33"/>
  <c r="AA36" i="19"/>
  <c r="AA36" i="24"/>
  <c r="AA36" i="35"/>
  <c r="AA107" i="35"/>
  <c r="AA107" i="34"/>
  <c r="AA107" i="33"/>
  <c r="AA107" i="24"/>
  <c r="AA107" i="19"/>
  <c r="AA108" i="34"/>
  <c r="AA108" i="33"/>
  <c r="AA108" i="19"/>
  <c r="AA108" i="35"/>
  <c r="AA108" i="24"/>
  <c r="AA17" i="19"/>
  <c r="AA17" i="24"/>
  <c r="AA17" i="35"/>
  <c r="AA17" i="34"/>
  <c r="AA17" i="33"/>
  <c r="L43" i="33"/>
  <c r="L43" i="19"/>
  <c r="L43" i="24"/>
  <c r="L43" i="35"/>
  <c r="L43" i="34"/>
  <c r="AA136" i="19"/>
  <c r="AA136" i="24"/>
  <c r="AA136" i="35"/>
  <c r="AA136" i="34"/>
  <c r="AA136" i="33"/>
  <c r="AA47" i="34"/>
  <c r="AA47" i="33"/>
  <c r="AA47" i="24"/>
  <c r="AA47" i="19"/>
  <c r="AA47" i="35"/>
  <c r="L20" i="34"/>
  <c r="L20" i="33"/>
  <c r="L20" i="19"/>
  <c r="L20" i="35"/>
  <c r="L20" i="24"/>
  <c r="AA8" i="33"/>
  <c r="AA8" i="19"/>
  <c r="AA8" i="24"/>
  <c r="AA8" i="35"/>
  <c r="AA8" i="34"/>
  <c r="L118" i="19"/>
  <c r="L118" i="24"/>
  <c r="L118" i="35"/>
  <c r="L118" i="34"/>
  <c r="L118" i="33"/>
  <c r="L49" i="19"/>
  <c r="L49" i="24"/>
  <c r="L49" i="35"/>
  <c r="L49" i="33"/>
  <c r="L49" i="34"/>
  <c r="L152" i="19"/>
  <c r="L152" i="24"/>
  <c r="L152" i="35"/>
  <c r="L152" i="34"/>
  <c r="L152" i="33"/>
  <c r="AA102" i="19"/>
  <c r="AA102" i="24"/>
  <c r="AA102" i="35"/>
  <c r="AA102" i="34"/>
  <c r="AA102" i="33"/>
  <c r="L78" i="34"/>
  <c r="L78" i="33"/>
  <c r="L78" i="24"/>
  <c r="L78" i="19"/>
  <c r="L78" i="35"/>
  <c r="L145" i="33"/>
  <c r="L145" i="19"/>
  <c r="L145" i="24"/>
  <c r="L145" i="35"/>
  <c r="L145" i="34"/>
  <c r="AA116" i="35"/>
  <c r="AA116" i="34"/>
  <c r="AA116" i="33"/>
  <c r="AA116" i="24"/>
  <c r="AA116" i="19"/>
  <c r="AA59" i="35"/>
  <c r="AA59" i="34"/>
  <c r="AA59" i="33"/>
  <c r="AA59" i="24"/>
  <c r="AA59" i="19"/>
  <c r="L65" i="35"/>
  <c r="L65" i="33"/>
  <c r="L65" i="34"/>
  <c r="L65" i="24"/>
  <c r="L65" i="19"/>
  <c r="L74" i="19"/>
  <c r="L74" i="24"/>
  <c r="L74" i="35"/>
  <c r="L74" i="34"/>
  <c r="L74" i="33"/>
  <c r="L140" i="34"/>
  <c r="L140" i="33"/>
  <c r="L140" i="24"/>
  <c r="L140" i="19"/>
  <c r="L140" i="35"/>
  <c r="L18" i="19"/>
  <c r="L18" i="24"/>
  <c r="L18" i="35"/>
  <c r="L18" i="34"/>
  <c r="L18" i="33"/>
  <c r="AA68" i="33"/>
  <c r="AA68" i="19"/>
  <c r="AA68" i="24"/>
  <c r="AA68" i="35"/>
  <c r="AA68" i="34"/>
  <c r="L33" i="19"/>
  <c r="L33" i="24"/>
  <c r="L33" i="35"/>
  <c r="L33" i="34"/>
  <c r="L33" i="33"/>
  <c r="AA15" i="19"/>
  <c r="AA15" i="24"/>
  <c r="AA15" i="35"/>
  <c r="AA15" i="34"/>
  <c r="AA15" i="33"/>
  <c r="AA128" i="33"/>
  <c r="AA128" i="19"/>
  <c r="AA128" i="24"/>
  <c r="AA128" i="35"/>
  <c r="AA128" i="34"/>
  <c r="AA153" i="19"/>
  <c r="AA153" i="24"/>
  <c r="AA153" i="35"/>
  <c r="AA153" i="34"/>
  <c r="AA153" i="33"/>
  <c r="L23" i="19"/>
  <c r="L23" i="24"/>
  <c r="L23" i="35"/>
  <c r="L23" i="34"/>
  <c r="L23" i="33"/>
  <c r="AA117" i="33"/>
  <c r="AA117" i="19"/>
  <c r="AA117" i="24"/>
  <c r="AA117" i="35"/>
  <c r="AA117" i="34"/>
  <c r="AA78" i="34"/>
  <c r="AA78" i="33"/>
  <c r="AA78" i="19"/>
  <c r="AA78" i="35"/>
  <c r="AA78" i="24"/>
  <c r="L137" i="33"/>
  <c r="L137" i="19"/>
  <c r="L137" i="24"/>
  <c r="L137" i="35"/>
  <c r="L137" i="34"/>
  <c r="L55" i="34"/>
  <c r="L55" i="33"/>
  <c r="L55" i="19"/>
  <c r="L55" i="35"/>
  <c r="L55" i="24"/>
  <c r="L12" i="33"/>
  <c r="L12" i="34"/>
  <c r="L12" i="19"/>
  <c r="L12" i="35"/>
  <c r="L12" i="24"/>
  <c r="L153" i="34"/>
  <c r="L153" i="33"/>
  <c r="L153" i="24"/>
  <c r="L153" i="19"/>
  <c r="L153" i="35"/>
  <c r="L31" i="34"/>
  <c r="L31" i="33"/>
  <c r="L31" i="19"/>
  <c r="L31" i="35"/>
  <c r="L31" i="24"/>
  <c r="L91" i="33"/>
  <c r="L91" i="19"/>
  <c r="L91" i="24"/>
  <c r="L91" i="35"/>
  <c r="L91" i="34"/>
  <c r="H30" i="19"/>
  <c r="BR30" i="19" s="1"/>
  <c r="H30" i="24"/>
  <c r="BR30" i="24" s="1"/>
  <c r="W61" i="19"/>
  <c r="W61" i="24"/>
  <c r="W61" i="34"/>
  <c r="W61" i="35"/>
  <c r="W61" i="33"/>
  <c r="H48" i="34"/>
  <c r="H48" i="19"/>
  <c r="H48" i="24"/>
  <c r="H48" i="35"/>
  <c r="H48" i="33"/>
  <c r="W48" i="34"/>
  <c r="W48" i="33"/>
  <c r="W48" i="19"/>
  <c r="W48" i="24"/>
  <c r="W48" i="35"/>
  <c r="W80" i="19"/>
  <c r="W80" i="24"/>
  <c r="W80" i="35"/>
  <c r="W80" i="34"/>
  <c r="W80" i="33"/>
  <c r="W139" i="33"/>
  <c r="W139" i="19"/>
  <c r="W139" i="24"/>
  <c r="W139" i="35"/>
  <c r="W139" i="34"/>
  <c r="W147" i="19"/>
  <c r="W147" i="24"/>
  <c r="W147" i="35"/>
  <c r="W147" i="34"/>
  <c r="W147" i="33"/>
  <c r="W21" i="19"/>
  <c r="W21" i="24"/>
  <c r="W21" i="34"/>
  <c r="W21" i="35"/>
  <c r="W21" i="33"/>
  <c r="H113" i="33"/>
  <c r="H113" i="19"/>
  <c r="H113" i="24"/>
  <c r="H113" i="35"/>
  <c r="H113" i="34"/>
  <c r="H152" i="19"/>
  <c r="H152" i="24"/>
  <c r="H152" i="35"/>
  <c r="H152" i="34"/>
  <c r="H152" i="33"/>
  <c r="H7" i="35"/>
  <c r="H7" i="34"/>
  <c r="H7" i="19"/>
  <c r="H7" i="33"/>
  <c r="H7" i="24"/>
  <c r="H128" i="35"/>
  <c r="H128" i="34"/>
  <c r="H128" i="33"/>
  <c r="H128" i="19"/>
  <c r="H128" i="24"/>
  <c r="W143" i="33"/>
  <c r="W143" i="19"/>
  <c r="W143" i="24"/>
  <c r="W143" i="35"/>
  <c r="W143" i="34"/>
  <c r="H93" i="35"/>
  <c r="H93" i="34"/>
  <c r="H93" i="33"/>
  <c r="H93" i="24"/>
  <c r="H93" i="19"/>
  <c r="W126" i="34"/>
  <c r="W126" i="33"/>
  <c r="W126" i="19"/>
  <c r="W126" i="35"/>
  <c r="W126" i="24"/>
  <c r="W23" i="19"/>
  <c r="W23" i="24"/>
  <c r="W23" i="34"/>
  <c r="W23" i="35"/>
  <c r="W23" i="33"/>
  <c r="W13" i="34"/>
  <c r="W13" i="24"/>
  <c r="W13" i="35"/>
  <c r="W13" i="19"/>
  <c r="W13" i="33"/>
  <c r="W71" i="34"/>
  <c r="W71" i="33"/>
  <c r="W71" i="24"/>
  <c r="W71" i="19"/>
  <c r="W71" i="35"/>
  <c r="W94" i="33"/>
  <c r="W94" i="19"/>
  <c r="W94" i="24"/>
  <c r="W94" i="35"/>
  <c r="W94" i="34"/>
  <c r="H118" i="33"/>
  <c r="H118" i="19"/>
  <c r="H118" i="24"/>
  <c r="H118" i="35"/>
  <c r="H118" i="34"/>
  <c r="H50" i="35"/>
  <c r="H50" i="34"/>
  <c r="H50" i="33"/>
  <c r="H50" i="24"/>
  <c r="H50" i="19"/>
  <c r="W39" i="35"/>
  <c r="W39" i="34"/>
  <c r="W39" i="33"/>
  <c r="W39" i="24"/>
  <c r="W39" i="19"/>
  <c r="W68" i="19"/>
  <c r="W68" i="24"/>
  <c r="W68" i="35"/>
  <c r="W68" i="34"/>
  <c r="W68" i="33"/>
  <c r="W84" i="19"/>
  <c r="W84" i="24"/>
  <c r="W84" i="35"/>
  <c r="W84" i="34"/>
  <c r="W84" i="33"/>
  <c r="H51" i="19"/>
  <c r="H51" i="24"/>
  <c r="H51" i="35"/>
  <c r="H51" i="33"/>
  <c r="H51" i="34"/>
  <c r="W145" i="33"/>
  <c r="W145" i="19"/>
  <c r="W145" i="24"/>
  <c r="W145" i="35"/>
  <c r="W145" i="34"/>
  <c r="H146" i="34"/>
  <c r="H146" i="33"/>
  <c r="H146" i="19"/>
  <c r="H146" i="35"/>
  <c r="H146" i="24"/>
  <c r="W44" i="33"/>
  <c r="W44" i="19"/>
  <c r="W44" i="24"/>
  <c r="W44" i="35"/>
  <c r="W44" i="34"/>
  <c r="W47" i="19"/>
  <c r="W47" i="24"/>
  <c r="W47" i="35"/>
  <c r="W47" i="34"/>
  <c r="W47" i="33"/>
  <c r="W20" i="34"/>
  <c r="W20" i="19"/>
  <c r="W20" i="24"/>
  <c r="W20" i="33"/>
  <c r="W20" i="35"/>
  <c r="W103" i="34"/>
  <c r="W103" i="19"/>
  <c r="W103" i="24"/>
  <c r="W103" i="33"/>
  <c r="W103" i="35"/>
  <c r="H65" i="19"/>
  <c r="H65" i="24"/>
  <c r="H65" i="35"/>
  <c r="H65" i="34"/>
  <c r="H65" i="33"/>
  <c r="H136" i="35"/>
  <c r="H136" i="34"/>
  <c r="H136" i="33"/>
  <c r="H136" i="24"/>
  <c r="H136" i="19"/>
  <c r="W11" i="19"/>
  <c r="W11" i="24"/>
  <c r="W11" i="34"/>
  <c r="W11" i="35"/>
  <c r="W11" i="33"/>
  <c r="H79" i="34"/>
  <c r="H79" i="19"/>
  <c r="H79" i="24"/>
  <c r="H79" i="35"/>
  <c r="H79" i="33"/>
  <c r="W152" i="19"/>
  <c r="W152" i="24"/>
  <c r="W152" i="35"/>
  <c r="W152" i="33"/>
  <c r="W152" i="34"/>
  <c r="H71" i="33"/>
  <c r="H71" i="34"/>
  <c r="H71" i="24"/>
  <c r="H71" i="19"/>
  <c r="H71" i="35"/>
  <c r="H29" i="35"/>
  <c r="H29" i="34"/>
  <c r="H29" i="33"/>
  <c r="H29" i="24"/>
  <c r="H29" i="19"/>
  <c r="W58" i="35"/>
  <c r="W58" i="34"/>
  <c r="W58" i="33"/>
  <c r="W58" i="19"/>
  <c r="W58" i="24"/>
  <c r="H95" i="33"/>
  <c r="H95" i="34"/>
  <c r="H95" i="24"/>
  <c r="H95" i="19"/>
  <c r="H95" i="35"/>
  <c r="H133" i="34"/>
  <c r="H133" i="33"/>
  <c r="H133" i="24"/>
  <c r="H133" i="19"/>
  <c r="H133" i="35"/>
  <c r="W19" i="35"/>
  <c r="W19" i="34"/>
  <c r="W19" i="33"/>
  <c r="W19" i="24"/>
  <c r="W19" i="19"/>
  <c r="W122" i="19"/>
  <c r="W122" i="24"/>
  <c r="W122" i="35"/>
  <c r="W122" i="33"/>
  <c r="W122" i="34"/>
  <c r="H22" i="35"/>
  <c r="H22" i="34"/>
  <c r="H22" i="33"/>
  <c r="H22" i="19"/>
  <c r="H22" i="24"/>
  <c r="W51" i="34"/>
  <c r="W51" i="33"/>
  <c r="W51" i="19"/>
  <c r="W51" i="24"/>
  <c r="W51" i="35"/>
  <c r="H25" i="35"/>
  <c r="H25" i="34"/>
  <c r="H25" i="19"/>
  <c r="H25" i="33"/>
  <c r="H25" i="24"/>
  <c r="W144" i="35"/>
  <c r="W144" i="34"/>
  <c r="W144" i="33"/>
  <c r="W144" i="19"/>
  <c r="W144" i="24"/>
  <c r="H41" i="34"/>
  <c r="H41" i="33"/>
  <c r="H41" i="19"/>
  <c r="H41" i="35"/>
  <c r="H41" i="24"/>
  <c r="H145" i="19"/>
  <c r="H145" i="24"/>
  <c r="H145" i="35"/>
  <c r="H145" i="34"/>
  <c r="H145" i="33"/>
  <c r="W50" i="34"/>
  <c r="W50" i="33"/>
  <c r="W50" i="24"/>
  <c r="W50" i="19"/>
  <c r="W50" i="35"/>
  <c r="H28" i="19"/>
  <c r="H28" i="24"/>
  <c r="H28" i="35"/>
  <c r="H28" i="34"/>
  <c r="H28" i="33"/>
  <c r="W75" i="33"/>
  <c r="W75" i="19"/>
  <c r="W75" i="24"/>
  <c r="W75" i="35"/>
  <c r="W75" i="34"/>
  <c r="W35" i="35"/>
  <c r="W35" i="34"/>
  <c r="W35" i="33"/>
  <c r="W35" i="24"/>
  <c r="W35" i="19"/>
  <c r="W150" i="35"/>
  <c r="W150" i="34"/>
  <c r="W150" i="19"/>
  <c r="W150" i="33"/>
  <c r="W150" i="24"/>
  <c r="H124" i="33"/>
  <c r="H124" i="19"/>
  <c r="H124" i="24"/>
  <c r="H124" i="35"/>
  <c r="H124" i="34"/>
  <c r="H37" i="19"/>
  <c r="H37" i="24"/>
  <c r="H37" i="35"/>
  <c r="H37" i="34"/>
  <c r="H37" i="33"/>
  <c r="H32" i="34"/>
  <c r="H32" i="33"/>
  <c r="H32" i="19"/>
  <c r="H32" i="35"/>
  <c r="H32" i="24"/>
  <c r="H119" i="35"/>
  <c r="H119" i="34"/>
  <c r="H119" i="33"/>
  <c r="H119" i="24"/>
  <c r="H119" i="19"/>
  <c r="W85" i="34"/>
  <c r="W85" i="33"/>
  <c r="W85" i="24"/>
  <c r="W85" i="19"/>
  <c r="W85" i="35"/>
  <c r="H75" i="19"/>
  <c r="H75" i="24"/>
  <c r="H75" i="35"/>
  <c r="H75" i="33"/>
  <c r="H75" i="34"/>
  <c r="H107" i="19"/>
  <c r="H107" i="24"/>
  <c r="H107" i="35"/>
  <c r="H107" i="33"/>
  <c r="H107" i="34"/>
  <c r="H123" i="19"/>
  <c r="H123" i="24"/>
  <c r="H123" i="35"/>
  <c r="H123" i="34"/>
  <c r="H123" i="33"/>
  <c r="H81" i="35"/>
  <c r="H81" i="34"/>
  <c r="H81" i="19"/>
  <c r="H81" i="33"/>
  <c r="H81" i="24"/>
  <c r="W59" i="33"/>
  <c r="W59" i="19"/>
  <c r="W59" i="24"/>
  <c r="W59" i="35"/>
  <c r="W59" i="34"/>
  <c r="H60" i="34"/>
  <c r="H60" i="19"/>
  <c r="H60" i="24"/>
  <c r="H60" i="35"/>
  <c r="H60" i="33"/>
  <c r="W7" i="34"/>
  <c r="W7" i="33"/>
  <c r="W7" i="19"/>
  <c r="W7" i="35"/>
  <c r="W7" i="24"/>
  <c r="W16" i="19"/>
  <c r="W16" i="24"/>
  <c r="W16" i="35"/>
  <c r="W16" i="34"/>
  <c r="W16" i="33"/>
  <c r="W81" i="34"/>
  <c r="W81" i="33"/>
  <c r="W81" i="24"/>
  <c r="W81" i="19"/>
  <c r="W81" i="35"/>
  <c r="W125" i="35"/>
  <c r="W125" i="34"/>
  <c r="W125" i="33"/>
  <c r="W125" i="24"/>
  <c r="W125" i="19"/>
  <c r="H76" i="33"/>
  <c r="H76" i="34"/>
  <c r="H76" i="19"/>
  <c r="H76" i="35"/>
  <c r="H76" i="24"/>
  <c r="H110" i="33"/>
  <c r="H110" i="19"/>
  <c r="H110" i="24"/>
  <c r="H110" i="35"/>
  <c r="H110" i="34"/>
  <c r="H53" i="34"/>
  <c r="H53" i="33"/>
  <c r="H53" i="24"/>
  <c r="H53" i="19"/>
  <c r="H53" i="35"/>
  <c r="H156" i="33"/>
  <c r="H156" i="19"/>
  <c r="H156" i="24"/>
  <c r="H156" i="35"/>
  <c r="H156" i="34"/>
  <c r="S110" i="35"/>
  <c r="S110" i="34"/>
  <c r="S110" i="33"/>
  <c r="S110" i="24"/>
  <c r="S110" i="19"/>
  <c r="S85" i="19"/>
  <c r="S85" i="24"/>
  <c r="S85" i="35"/>
  <c r="S85" i="34"/>
  <c r="S85" i="33"/>
  <c r="S72" i="19"/>
  <c r="S72" i="24"/>
  <c r="S72" i="35"/>
  <c r="S72" i="34"/>
  <c r="S72" i="33"/>
  <c r="S121" i="33"/>
  <c r="S121" i="19"/>
  <c r="S121" i="24"/>
  <c r="S121" i="35"/>
  <c r="S121" i="34"/>
  <c r="D46" i="19"/>
  <c r="D46" i="24"/>
  <c r="BN46" i="24" s="1"/>
  <c r="S125" i="34"/>
  <c r="S125" i="33"/>
  <c r="S125" i="19"/>
  <c r="S125" i="24"/>
  <c r="S125" i="35"/>
  <c r="S92" i="19"/>
  <c r="S92" i="24"/>
  <c r="S92" i="35"/>
  <c r="S92" i="34"/>
  <c r="S92" i="33"/>
  <c r="S79" i="35"/>
  <c r="S79" i="34"/>
  <c r="S79" i="19"/>
  <c r="S79" i="33"/>
  <c r="S79" i="24"/>
  <c r="D152" i="33"/>
  <c r="D152" i="19"/>
  <c r="D152" i="24"/>
  <c r="D152" i="35"/>
  <c r="D152" i="34"/>
  <c r="D74" i="33"/>
  <c r="D74" i="34"/>
  <c r="D74" i="19"/>
  <c r="D74" i="35"/>
  <c r="D74" i="24"/>
  <c r="D43" i="35"/>
  <c r="D43" i="34"/>
  <c r="D43" i="33"/>
  <c r="D43" i="24"/>
  <c r="D43" i="19"/>
  <c r="D9" i="33"/>
  <c r="D9" i="19"/>
  <c r="D9" i="24"/>
  <c r="D9" i="35"/>
  <c r="D9" i="34"/>
  <c r="D38" i="33"/>
  <c r="D38" i="35"/>
  <c r="D38" i="19"/>
  <c r="D38" i="24"/>
  <c r="D38" i="34"/>
  <c r="D52" i="33"/>
  <c r="D52" i="34"/>
  <c r="D52" i="19"/>
  <c r="D52" i="24"/>
  <c r="D52" i="35"/>
  <c r="S13" i="34"/>
  <c r="S13" i="33"/>
  <c r="S13" i="24"/>
  <c r="S13" i="19"/>
  <c r="S13" i="35"/>
  <c r="D127" i="19"/>
  <c r="D127" i="24"/>
  <c r="BN127" i="24" s="1"/>
  <c r="S156" i="33"/>
  <c r="S156" i="19"/>
  <c r="S156" i="24"/>
  <c r="S156" i="35"/>
  <c r="S156" i="34"/>
  <c r="D111" i="34"/>
  <c r="D111" i="33"/>
  <c r="D111" i="19"/>
  <c r="D111" i="35"/>
  <c r="D111" i="24"/>
  <c r="D65" i="19"/>
  <c r="D65" i="24"/>
  <c r="D65" i="35"/>
  <c r="D65" i="34"/>
  <c r="D65" i="33"/>
  <c r="S139" i="19"/>
  <c r="S139" i="24"/>
  <c r="S139" i="35"/>
  <c r="S139" i="34"/>
  <c r="S139" i="33"/>
  <c r="D138" i="19"/>
  <c r="D138" i="24"/>
  <c r="D138" i="35"/>
  <c r="D138" i="34"/>
  <c r="D138" i="33"/>
  <c r="S77" i="19"/>
  <c r="S77" i="24"/>
  <c r="S77" i="34"/>
  <c r="S77" i="35"/>
  <c r="S77" i="33"/>
  <c r="D8" i="35"/>
  <c r="D8" i="34"/>
  <c r="D8" i="33"/>
  <c r="D8" i="24"/>
  <c r="D8" i="19"/>
  <c r="S90" i="35"/>
  <c r="S90" i="34"/>
  <c r="S90" i="19"/>
  <c r="S90" i="33"/>
  <c r="S90" i="24"/>
  <c r="D149" i="35"/>
  <c r="D149" i="34"/>
  <c r="D149" i="33"/>
  <c r="D149" i="24"/>
  <c r="D149" i="19"/>
  <c r="S71" i="35"/>
  <c r="S71" i="34"/>
  <c r="S71" i="19"/>
  <c r="S71" i="33"/>
  <c r="S71" i="24"/>
  <c r="D146" i="19"/>
  <c r="D146" i="24"/>
  <c r="D146" i="35"/>
  <c r="D146" i="34"/>
  <c r="D146" i="33"/>
  <c r="D45" i="33"/>
  <c r="D45" i="35"/>
  <c r="D45" i="19"/>
  <c r="D45" i="24"/>
  <c r="D45" i="34"/>
  <c r="D75" i="34"/>
  <c r="D75" i="19"/>
  <c r="D75" i="24"/>
  <c r="D75" i="35"/>
  <c r="D75" i="33"/>
  <c r="D150" i="34"/>
  <c r="D150" i="33"/>
  <c r="D150" i="19"/>
  <c r="D150" i="24"/>
  <c r="D150" i="35"/>
  <c r="S11" i="19"/>
  <c r="S11" i="24"/>
  <c r="S11" i="35"/>
  <c r="S11" i="34"/>
  <c r="S11" i="33"/>
  <c r="S101" i="34"/>
  <c r="S101" i="33"/>
  <c r="S101" i="24"/>
  <c r="S101" i="19"/>
  <c r="S101" i="35"/>
  <c r="D13" i="34"/>
  <c r="D13" i="33"/>
  <c r="D13" i="24"/>
  <c r="D13" i="19"/>
  <c r="D13" i="35"/>
  <c r="S55" i="34"/>
  <c r="S55" i="33"/>
  <c r="S55" i="24"/>
  <c r="S55" i="19"/>
  <c r="S55" i="35"/>
  <c r="S33" i="33"/>
  <c r="S33" i="19"/>
  <c r="S33" i="24"/>
  <c r="S33" i="35"/>
  <c r="S33" i="34"/>
  <c r="S115" i="34"/>
  <c r="S115" i="33"/>
  <c r="S115" i="24"/>
  <c r="S115" i="19"/>
  <c r="S115" i="35"/>
  <c r="D61" i="35"/>
  <c r="D61" i="34"/>
  <c r="D61" i="33"/>
  <c r="D61" i="24"/>
  <c r="D61" i="19"/>
  <c r="S61" i="19"/>
  <c r="S61" i="24"/>
  <c r="S61" i="35"/>
  <c r="S61" i="34"/>
  <c r="S61" i="33"/>
  <c r="D69" i="35"/>
  <c r="D69" i="34"/>
  <c r="D69" i="33"/>
  <c r="D69" i="24"/>
  <c r="D69" i="19"/>
  <c r="D134" i="35"/>
  <c r="D134" i="34"/>
  <c r="D134" i="19"/>
  <c r="D134" i="33"/>
  <c r="D134" i="24"/>
  <c r="S76" i="34"/>
  <c r="S76" i="19"/>
  <c r="S76" i="24"/>
  <c r="S76" i="33"/>
  <c r="S76" i="35"/>
  <c r="CD12" i="17"/>
  <c r="CA12" i="17"/>
  <c r="S122" i="35"/>
  <c r="S122" i="34"/>
  <c r="S122" i="33"/>
  <c r="S122" i="19"/>
  <c r="S122" i="24"/>
  <c r="D119" i="34"/>
  <c r="D119" i="33"/>
  <c r="D119" i="19"/>
  <c r="D119" i="35"/>
  <c r="D119" i="24"/>
  <c r="S34" i="35"/>
  <c r="S34" i="34"/>
  <c r="S34" i="33"/>
  <c r="S34" i="24"/>
  <c r="S34" i="19"/>
  <c r="S157" i="19"/>
  <c r="S157" i="24"/>
  <c r="S157" i="35"/>
  <c r="S157" i="34"/>
  <c r="S157" i="33"/>
  <c r="S117" i="34"/>
  <c r="S117" i="33"/>
  <c r="S117" i="19"/>
  <c r="S117" i="35"/>
  <c r="S117" i="24"/>
  <c r="S62" i="34"/>
  <c r="S62" i="33"/>
  <c r="S62" i="24"/>
  <c r="S62" i="19"/>
  <c r="S62" i="35"/>
  <c r="S58" i="34"/>
  <c r="S58" i="33"/>
  <c r="S58" i="24"/>
  <c r="S58" i="19"/>
  <c r="S58" i="35"/>
  <c r="S95" i="34"/>
  <c r="S95" i="33"/>
  <c r="S95" i="24"/>
  <c r="S95" i="19"/>
  <c r="S95" i="35"/>
  <c r="S142" i="35"/>
  <c r="S142" i="34"/>
  <c r="S142" i="33"/>
  <c r="S142" i="24"/>
  <c r="S142" i="19"/>
  <c r="D70" i="19"/>
  <c r="D70" i="24"/>
  <c r="D70" i="35"/>
  <c r="D70" i="33"/>
  <c r="D70" i="34"/>
  <c r="D62" i="34"/>
  <c r="D62" i="19"/>
  <c r="D62" i="24"/>
  <c r="D62" i="35"/>
  <c r="D62" i="33"/>
  <c r="D59" i="35"/>
  <c r="D59" i="33"/>
  <c r="D59" i="34"/>
  <c r="D59" i="24"/>
  <c r="D59" i="19"/>
  <c r="D7" i="33"/>
  <c r="D7" i="19"/>
  <c r="D7" i="24"/>
  <c r="D7" i="35"/>
  <c r="D7" i="34"/>
  <c r="D145" i="19"/>
  <c r="D145" i="24"/>
  <c r="D145" i="35"/>
  <c r="D145" i="34"/>
  <c r="D145" i="33"/>
  <c r="D21" i="33"/>
  <c r="D21" i="19"/>
  <c r="D21" i="24"/>
  <c r="D21" i="35"/>
  <c r="D21" i="34"/>
  <c r="S42" i="35"/>
  <c r="S42" i="34"/>
  <c r="S42" i="19"/>
  <c r="S42" i="33"/>
  <c r="S42" i="24"/>
  <c r="S44" i="33"/>
  <c r="S44" i="19"/>
  <c r="S44" i="24"/>
  <c r="S44" i="35"/>
  <c r="S44" i="34"/>
  <c r="D86" i="34"/>
  <c r="D86" i="19"/>
  <c r="D86" i="24"/>
  <c r="D86" i="35"/>
  <c r="D86" i="33"/>
  <c r="S82" i="33"/>
  <c r="S82" i="19"/>
  <c r="S82" i="24"/>
  <c r="S82" i="35"/>
  <c r="S82" i="34"/>
  <c r="D85" i="33"/>
  <c r="D85" i="19"/>
  <c r="D85" i="24"/>
  <c r="D85" i="35"/>
  <c r="D85" i="34"/>
  <c r="D81" i="19"/>
  <c r="D81" i="24"/>
  <c r="D81" i="35"/>
  <c r="D81" i="34"/>
  <c r="D81" i="33"/>
  <c r="S25" i="35"/>
  <c r="S25" i="34"/>
  <c r="S25" i="19"/>
  <c r="S25" i="33"/>
  <c r="S25" i="24"/>
  <c r="S148" i="33"/>
  <c r="S148" i="19"/>
  <c r="S148" i="24"/>
  <c r="S148" i="35"/>
  <c r="S148" i="34"/>
  <c r="S63" i="19"/>
  <c r="S63" i="24"/>
  <c r="S63" i="35"/>
  <c r="S63" i="34"/>
  <c r="S63" i="33"/>
  <c r="S70" i="33"/>
  <c r="S70" i="19"/>
  <c r="S70" i="24"/>
  <c r="S70" i="35"/>
  <c r="S70" i="34"/>
  <c r="S7" i="34"/>
  <c r="S7" i="33"/>
  <c r="S7" i="24"/>
  <c r="S7" i="19"/>
  <c r="S7" i="35"/>
  <c r="S129" i="33"/>
  <c r="S129" i="19"/>
  <c r="S129" i="24"/>
  <c r="S129" i="35"/>
  <c r="S129" i="34"/>
  <c r="D79" i="33"/>
  <c r="D79" i="34"/>
  <c r="D79" i="19"/>
  <c r="D79" i="35"/>
  <c r="D79" i="24"/>
  <c r="D71" i="33"/>
  <c r="D71" i="34"/>
  <c r="D71" i="19"/>
  <c r="D71" i="35"/>
  <c r="D71" i="24"/>
  <c r="S145" i="34"/>
  <c r="S145" i="33"/>
  <c r="S145" i="24"/>
  <c r="S145" i="19"/>
  <c r="S145" i="35"/>
  <c r="D124" i="19"/>
  <c r="D124" i="24"/>
  <c r="D124" i="35"/>
  <c r="D124" i="34"/>
  <c r="D124" i="33"/>
  <c r="S147" i="33"/>
  <c r="S147" i="19"/>
  <c r="S147" i="24"/>
  <c r="S147" i="35"/>
  <c r="S147" i="34"/>
  <c r="CH148" i="19"/>
  <c r="P65" i="24"/>
  <c r="AU65" i="24" s="1"/>
  <c r="J137" i="24"/>
  <c r="BT137" i="24" s="1"/>
  <c r="J57" i="24"/>
  <c r="BT57" i="24" s="1"/>
  <c r="P24" i="24"/>
  <c r="AU24" i="24" s="1"/>
  <c r="I37" i="24"/>
  <c r="BS37" i="24" s="1"/>
  <c r="P76" i="24"/>
  <c r="BZ76" i="24" s="1"/>
  <c r="N23" i="33"/>
  <c r="N23" i="19"/>
  <c r="N23" i="24"/>
  <c r="N23" i="35"/>
  <c r="N23" i="34"/>
  <c r="AC49" i="19"/>
  <c r="AC49" i="24"/>
  <c r="AC49" i="35"/>
  <c r="AC49" i="33"/>
  <c r="AC49" i="34"/>
  <c r="U156" i="33"/>
  <c r="U156" i="19"/>
  <c r="U156" i="24"/>
  <c r="U156" i="35"/>
  <c r="U156" i="34"/>
  <c r="T85" i="19"/>
  <c r="T85" i="24"/>
  <c r="T85" i="35"/>
  <c r="T85" i="34"/>
  <c r="T85" i="33"/>
  <c r="CA62" i="17"/>
  <c r="CC62" i="17"/>
  <c r="F125" i="19"/>
  <c r="F125" i="24"/>
  <c r="F125" i="35"/>
  <c r="F125" i="34"/>
  <c r="F125" i="33"/>
  <c r="M69" i="34"/>
  <c r="M69" i="33"/>
  <c r="M69" i="24"/>
  <c r="M69" i="19"/>
  <c r="M69" i="35"/>
  <c r="M155" i="19"/>
  <c r="M155" i="24"/>
  <c r="M155" i="35"/>
  <c r="M155" i="34"/>
  <c r="M155" i="33"/>
  <c r="O105" i="33"/>
  <c r="O105" i="19"/>
  <c r="O105" i="24"/>
  <c r="O105" i="35"/>
  <c r="O105" i="34"/>
  <c r="AD90" i="19"/>
  <c r="AD90" i="24"/>
  <c r="AD90" i="35"/>
  <c r="AD90" i="34"/>
  <c r="AD90" i="33"/>
  <c r="AD155" i="33"/>
  <c r="AD155" i="19"/>
  <c r="AD155" i="24"/>
  <c r="AD155" i="35"/>
  <c r="AD155" i="34"/>
  <c r="O81" i="35"/>
  <c r="O81" i="34"/>
  <c r="O81" i="33"/>
  <c r="O81" i="24"/>
  <c r="O81" i="19"/>
  <c r="AD29" i="34"/>
  <c r="AD29" i="33"/>
  <c r="AD29" i="19"/>
  <c r="AD29" i="24"/>
  <c r="AD29" i="35"/>
  <c r="AD136" i="33"/>
  <c r="AD136" i="19"/>
  <c r="AD136" i="24"/>
  <c r="AD136" i="35"/>
  <c r="AD136" i="34"/>
  <c r="O140" i="34"/>
  <c r="O140" i="33"/>
  <c r="O140" i="19"/>
  <c r="O140" i="24"/>
  <c r="O140" i="35"/>
  <c r="O29" i="34"/>
  <c r="O29" i="33"/>
  <c r="O29" i="19"/>
  <c r="O29" i="35"/>
  <c r="O29" i="24"/>
  <c r="AD71" i="33"/>
  <c r="AD71" i="35"/>
  <c r="AD71" i="19"/>
  <c r="AD71" i="24"/>
  <c r="AD71" i="34"/>
  <c r="AD32" i="34"/>
  <c r="AD32" i="19"/>
  <c r="AD32" i="33"/>
  <c r="AD32" i="35"/>
  <c r="AD32" i="24"/>
  <c r="O149" i="19"/>
  <c r="O149" i="24"/>
  <c r="O149" i="35"/>
  <c r="O149" i="34"/>
  <c r="O149" i="33"/>
  <c r="O79" i="33"/>
  <c r="O79" i="19"/>
  <c r="O79" i="24"/>
  <c r="O79" i="35"/>
  <c r="O79" i="34"/>
  <c r="AD55" i="34"/>
  <c r="AD55" i="33"/>
  <c r="AD55" i="24"/>
  <c r="AD55" i="19"/>
  <c r="AD55" i="35"/>
  <c r="AD95" i="34"/>
  <c r="AD95" i="19"/>
  <c r="AD95" i="24"/>
  <c r="AD95" i="33"/>
  <c r="AD95" i="35"/>
  <c r="O107" i="33"/>
  <c r="O107" i="19"/>
  <c r="O107" i="24"/>
  <c r="O107" i="35"/>
  <c r="O107" i="34"/>
  <c r="AD139" i="19"/>
  <c r="AD139" i="24"/>
  <c r="AD139" i="34"/>
  <c r="AD139" i="35"/>
  <c r="AD139" i="33"/>
  <c r="AD88" i="19"/>
  <c r="AD88" i="24"/>
  <c r="AD88" i="33"/>
  <c r="AD88" i="35"/>
  <c r="AD88" i="34"/>
  <c r="O77" i="34"/>
  <c r="O77" i="33"/>
  <c r="O77" i="24"/>
  <c r="O77" i="19"/>
  <c r="O77" i="35"/>
  <c r="AD75" i="35"/>
  <c r="AD75" i="34"/>
  <c r="AD75" i="33"/>
  <c r="AD75" i="19"/>
  <c r="AD75" i="24"/>
  <c r="AD82" i="19"/>
  <c r="AD82" i="24"/>
  <c r="AD82" i="35"/>
  <c r="AD82" i="34"/>
  <c r="AD82" i="33"/>
  <c r="AD8" i="34"/>
  <c r="AD8" i="33"/>
  <c r="AD8" i="19"/>
  <c r="AD8" i="35"/>
  <c r="AD8" i="24"/>
  <c r="O8" i="35"/>
  <c r="O8" i="34"/>
  <c r="O8" i="19"/>
  <c r="O8" i="33"/>
  <c r="O8" i="24"/>
  <c r="O61" i="34"/>
  <c r="O61" i="33"/>
  <c r="O61" i="24"/>
  <c r="O61" i="19"/>
  <c r="O61" i="35"/>
  <c r="AD70" i="35"/>
  <c r="AD70" i="33"/>
  <c r="AD70" i="34"/>
  <c r="AD70" i="19"/>
  <c r="AD70" i="24"/>
  <c r="AD45" i="35"/>
  <c r="AD45" i="24"/>
  <c r="AD45" i="34"/>
  <c r="AD45" i="19"/>
  <c r="AD45" i="33"/>
  <c r="O104" i="35"/>
  <c r="O104" i="34"/>
  <c r="O104" i="33"/>
  <c r="O104" i="24"/>
  <c r="O104" i="19"/>
  <c r="AD15" i="19"/>
  <c r="AD15" i="24"/>
  <c r="AD15" i="35"/>
  <c r="AD15" i="34"/>
  <c r="AD15" i="33"/>
  <c r="O32" i="33"/>
  <c r="O32" i="19"/>
  <c r="O32" i="24"/>
  <c r="O32" i="35"/>
  <c r="O32" i="34"/>
  <c r="O128" i="19"/>
  <c r="O128" i="24"/>
  <c r="O128" i="35"/>
  <c r="O128" i="34"/>
  <c r="O128" i="33"/>
  <c r="O93" i="35"/>
  <c r="O93" i="34"/>
  <c r="O93" i="19"/>
  <c r="O93" i="33"/>
  <c r="O93" i="24"/>
  <c r="AD66" i="35"/>
  <c r="AD66" i="34"/>
  <c r="AD66" i="19"/>
  <c r="AD66" i="33"/>
  <c r="AD66" i="24"/>
  <c r="AD110" i="34"/>
  <c r="AD110" i="33"/>
  <c r="AD110" i="24"/>
  <c r="AD110" i="19"/>
  <c r="AD110" i="35"/>
  <c r="AD85" i="33"/>
  <c r="AD85" i="19"/>
  <c r="AD85" i="24"/>
  <c r="AD85" i="35"/>
  <c r="AD85" i="34"/>
  <c r="O86" i="33"/>
  <c r="O86" i="19"/>
  <c r="O86" i="24"/>
  <c r="O86" i="35"/>
  <c r="O86" i="34"/>
  <c r="AD107" i="33"/>
  <c r="AD107" i="35"/>
  <c r="AD107" i="24"/>
  <c r="AD107" i="34"/>
  <c r="AD107" i="19"/>
  <c r="O70" i="19"/>
  <c r="O70" i="24"/>
  <c r="O70" i="35"/>
  <c r="O70" i="34"/>
  <c r="O70" i="33"/>
  <c r="O115" i="35"/>
  <c r="O115" i="34"/>
  <c r="O115" i="33"/>
  <c r="O115" i="24"/>
  <c r="O115" i="19"/>
  <c r="AD144" i="34"/>
  <c r="AD144" i="35"/>
  <c r="AD144" i="24"/>
  <c r="AD144" i="33"/>
  <c r="AD144" i="19"/>
  <c r="O139" i="19"/>
  <c r="O139" i="24"/>
  <c r="O139" i="35"/>
  <c r="O139" i="34"/>
  <c r="O139" i="33"/>
  <c r="O21" i="35"/>
  <c r="O21" i="34"/>
  <c r="O21" i="33"/>
  <c r="O21" i="24"/>
  <c r="O21" i="19"/>
  <c r="AD43" i="35"/>
  <c r="AD43" i="34"/>
  <c r="AD43" i="24"/>
  <c r="AD43" i="33"/>
  <c r="AD43" i="19"/>
  <c r="AD54" i="19"/>
  <c r="AD54" i="24"/>
  <c r="AD54" i="35"/>
  <c r="AD54" i="34"/>
  <c r="AD54" i="33"/>
  <c r="O155" i="33"/>
  <c r="O155" i="19"/>
  <c r="O155" i="24"/>
  <c r="O155" i="35"/>
  <c r="O155" i="34"/>
  <c r="O75" i="19"/>
  <c r="O75" i="24"/>
  <c r="O75" i="35"/>
  <c r="O75" i="34"/>
  <c r="O75" i="33"/>
  <c r="AD92" i="35"/>
  <c r="AD92" i="34"/>
  <c r="AD92" i="33"/>
  <c r="AD92" i="19"/>
  <c r="AD92" i="24"/>
  <c r="O30" i="33"/>
  <c r="O30" i="19"/>
  <c r="O30" i="24"/>
  <c r="O30" i="35"/>
  <c r="O30" i="34"/>
  <c r="AD67" i="33"/>
  <c r="AD67" i="19"/>
  <c r="AD67" i="24"/>
  <c r="AD67" i="35"/>
  <c r="AD67" i="34"/>
  <c r="AD10" i="34"/>
  <c r="AD10" i="33"/>
  <c r="AD10" i="24"/>
  <c r="AD10" i="19"/>
  <c r="AD10" i="35"/>
  <c r="O22" i="35"/>
  <c r="O22" i="34"/>
  <c r="O22" i="19"/>
  <c r="O22" i="33"/>
  <c r="O22" i="24"/>
  <c r="O65" i="19"/>
  <c r="O65" i="24"/>
  <c r="O65" i="35"/>
  <c r="O65" i="34"/>
  <c r="O65" i="33"/>
  <c r="O55" i="35"/>
  <c r="O55" i="34"/>
  <c r="O55" i="33"/>
  <c r="O55" i="24"/>
  <c r="O55" i="19"/>
  <c r="AD133" i="35"/>
  <c r="AD133" i="34"/>
  <c r="AD133" i="33"/>
  <c r="AD133" i="24"/>
  <c r="AD133" i="19"/>
  <c r="AD18" i="35"/>
  <c r="AD18" i="34"/>
  <c r="AD18" i="19"/>
  <c r="AD18" i="33"/>
  <c r="AD18" i="24"/>
  <c r="O13" i="34"/>
  <c r="O13" i="33"/>
  <c r="O13" i="19"/>
  <c r="O13" i="35"/>
  <c r="O13" i="24"/>
  <c r="AD127" i="35"/>
  <c r="AD127" i="34"/>
  <c r="AD127" i="19"/>
  <c r="AD127" i="33"/>
  <c r="AD127" i="24"/>
  <c r="O17" i="19"/>
  <c r="O17" i="24"/>
  <c r="O17" i="35"/>
  <c r="O17" i="34"/>
  <c r="O17" i="33"/>
  <c r="O98" i="34"/>
  <c r="O98" i="33"/>
  <c r="O98" i="24"/>
  <c r="O98" i="19"/>
  <c r="O98" i="35"/>
  <c r="O36" i="33"/>
  <c r="O36" i="19"/>
  <c r="O36" i="24"/>
  <c r="O36" i="35"/>
  <c r="O36" i="34"/>
  <c r="AD93" i="33"/>
  <c r="AD93" i="19"/>
  <c r="AD93" i="24"/>
  <c r="AD93" i="35"/>
  <c r="AD93" i="34"/>
  <c r="O96" i="35"/>
  <c r="O96" i="34"/>
  <c r="O96" i="33"/>
  <c r="O96" i="24"/>
  <c r="O96" i="19"/>
  <c r="O94" i="34"/>
  <c r="O94" i="33"/>
  <c r="O94" i="24"/>
  <c r="O94" i="19"/>
  <c r="O94" i="35"/>
  <c r="AD120" i="35"/>
  <c r="AD120" i="34"/>
  <c r="AD120" i="33"/>
  <c r="AD120" i="24"/>
  <c r="AD120" i="19"/>
  <c r="AD25" i="35"/>
  <c r="AD25" i="34"/>
  <c r="AD25" i="33"/>
  <c r="AD25" i="24"/>
  <c r="AD25" i="19"/>
  <c r="O85" i="35"/>
  <c r="O85" i="34"/>
  <c r="O85" i="19"/>
  <c r="O85" i="33"/>
  <c r="O85" i="24"/>
  <c r="AD23" i="19"/>
  <c r="AD23" i="24"/>
  <c r="AD23" i="35"/>
  <c r="AD23" i="34"/>
  <c r="AD23" i="33"/>
  <c r="AD69" i="33"/>
  <c r="AD69" i="19"/>
  <c r="AD69" i="24"/>
  <c r="AD69" i="35"/>
  <c r="AD69" i="34"/>
  <c r="O153" i="33"/>
  <c r="O153" i="19"/>
  <c r="O153" i="24"/>
  <c r="O153" i="35"/>
  <c r="O153" i="34"/>
  <c r="O11" i="19"/>
  <c r="O11" i="24"/>
  <c r="O11" i="35"/>
  <c r="O11" i="34"/>
  <c r="O11" i="33"/>
  <c r="O66" i="34"/>
  <c r="O66" i="33"/>
  <c r="O66" i="19"/>
  <c r="O66" i="35"/>
  <c r="O66" i="24"/>
  <c r="O137" i="34"/>
  <c r="O137" i="33"/>
  <c r="O137" i="24"/>
  <c r="O137" i="19"/>
  <c r="O137" i="35"/>
  <c r="O73" i="34"/>
  <c r="O73" i="33"/>
  <c r="O73" i="19"/>
  <c r="O73" i="35"/>
  <c r="O73" i="24"/>
  <c r="K107" i="19"/>
  <c r="K107" i="24"/>
  <c r="K107" i="35"/>
  <c r="K107" i="34"/>
  <c r="K107" i="33"/>
  <c r="K41" i="19"/>
  <c r="K41" i="24"/>
  <c r="K41" i="35"/>
  <c r="K41" i="34"/>
  <c r="K41" i="33"/>
  <c r="Z45" i="19"/>
  <c r="Z45" i="24"/>
  <c r="Z45" i="35"/>
  <c r="Z45" i="34"/>
  <c r="Z45" i="33"/>
  <c r="Z55" i="19"/>
  <c r="Z55" i="24"/>
  <c r="Z55" i="34"/>
  <c r="Z55" i="35"/>
  <c r="Z55" i="33"/>
  <c r="Z127" i="19"/>
  <c r="Z127" i="24"/>
  <c r="Z127" i="35"/>
  <c r="Z127" i="34"/>
  <c r="Z127" i="33"/>
  <c r="Z24" i="34"/>
  <c r="Z24" i="33"/>
  <c r="Z24" i="19"/>
  <c r="Z24" i="35"/>
  <c r="Z24" i="24"/>
  <c r="K105" i="33"/>
  <c r="K105" i="19"/>
  <c r="K105" i="24"/>
  <c r="K105" i="35"/>
  <c r="K105" i="34"/>
  <c r="Z75" i="33"/>
  <c r="Z75" i="35"/>
  <c r="Z75" i="24"/>
  <c r="Z75" i="34"/>
  <c r="Z75" i="19"/>
  <c r="K66" i="34"/>
  <c r="K66" i="33"/>
  <c r="K66" i="24"/>
  <c r="K66" i="19"/>
  <c r="K66" i="35"/>
  <c r="Z18" i="35"/>
  <c r="Z18" i="34"/>
  <c r="Z18" i="33"/>
  <c r="Z18" i="24"/>
  <c r="Z18" i="19"/>
  <c r="Z80" i="33"/>
  <c r="Z80" i="19"/>
  <c r="Z80" i="24"/>
  <c r="Z80" i="35"/>
  <c r="Z80" i="34"/>
  <c r="K128" i="34"/>
  <c r="K128" i="33"/>
  <c r="K128" i="24"/>
  <c r="K128" i="19"/>
  <c r="K128" i="35"/>
  <c r="K132" i="19"/>
  <c r="K132" i="24"/>
  <c r="K132" i="35"/>
  <c r="K132" i="34"/>
  <c r="K132" i="33"/>
  <c r="Z74" i="33"/>
  <c r="Z74" i="19"/>
  <c r="Z74" i="24"/>
  <c r="Z74" i="35"/>
  <c r="Z74" i="34"/>
  <c r="K73" i="33"/>
  <c r="K73" i="19"/>
  <c r="K73" i="24"/>
  <c r="K73" i="35"/>
  <c r="K73" i="34"/>
  <c r="Z104" i="19"/>
  <c r="Z104" i="24"/>
  <c r="Z104" i="35"/>
  <c r="Z104" i="34"/>
  <c r="Z104" i="33"/>
  <c r="Z128" i="19"/>
  <c r="Z128" i="24"/>
  <c r="Z128" i="34"/>
  <c r="Z128" i="35"/>
  <c r="Z128" i="33"/>
  <c r="Z110" i="33"/>
  <c r="Z110" i="19"/>
  <c r="Z110" i="24"/>
  <c r="Z110" i="35"/>
  <c r="Z110" i="34"/>
  <c r="K77" i="34"/>
  <c r="K77" i="33"/>
  <c r="K77" i="24"/>
  <c r="K77" i="19"/>
  <c r="K77" i="35"/>
  <c r="K44" i="19"/>
  <c r="K44" i="24"/>
  <c r="K44" i="35"/>
  <c r="K44" i="34"/>
  <c r="K44" i="33"/>
  <c r="Z139" i="34"/>
  <c r="Z139" i="33"/>
  <c r="Z139" i="19"/>
  <c r="Z139" i="35"/>
  <c r="Z139" i="24"/>
  <c r="Z35" i="19"/>
  <c r="Z35" i="24"/>
  <c r="Z35" i="35"/>
  <c r="Z35" i="34"/>
  <c r="Z35" i="33"/>
  <c r="Z42" i="33"/>
  <c r="Z42" i="35"/>
  <c r="Z42" i="19"/>
  <c r="Z42" i="24"/>
  <c r="Z42" i="34"/>
  <c r="Z89" i="35"/>
  <c r="Z89" i="33"/>
  <c r="Z89" i="19"/>
  <c r="Z89" i="24"/>
  <c r="Z89" i="34"/>
  <c r="Z130" i="19"/>
  <c r="Z130" i="24"/>
  <c r="Z130" i="35"/>
  <c r="Z130" i="34"/>
  <c r="Z130" i="33"/>
  <c r="K120" i="19"/>
  <c r="K120" i="24"/>
  <c r="K120" i="35"/>
  <c r="K120" i="34"/>
  <c r="K120" i="33"/>
  <c r="K61" i="19"/>
  <c r="K61" i="24"/>
  <c r="K61" i="35"/>
  <c r="K61" i="34"/>
  <c r="K61" i="33"/>
  <c r="Z25" i="34"/>
  <c r="Z25" i="33"/>
  <c r="Z25" i="19"/>
  <c r="Z25" i="24"/>
  <c r="Z25" i="35"/>
  <c r="K91" i="19"/>
  <c r="K91" i="24"/>
  <c r="K91" i="35"/>
  <c r="K91" i="34"/>
  <c r="K91" i="33"/>
  <c r="Z122" i="35"/>
  <c r="Z122" i="34"/>
  <c r="Z122" i="19"/>
  <c r="Z122" i="33"/>
  <c r="Z122" i="24"/>
  <c r="Z72" i="33"/>
  <c r="Z72" i="19"/>
  <c r="Z72" i="24"/>
  <c r="Z72" i="35"/>
  <c r="Z72" i="34"/>
  <c r="Z100" i="35"/>
  <c r="Z100" i="34"/>
  <c r="Z100" i="19"/>
  <c r="Z100" i="33"/>
  <c r="Z100" i="24"/>
  <c r="K108" i="35"/>
  <c r="K108" i="34"/>
  <c r="K108" i="19"/>
  <c r="K108" i="33"/>
  <c r="K108" i="24"/>
  <c r="K20" i="35"/>
  <c r="K20" i="34"/>
  <c r="K20" i="19"/>
  <c r="K20" i="33"/>
  <c r="K20" i="24"/>
  <c r="K42" i="35"/>
  <c r="K42" i="34"/>
  <c r="K42" i="33"/>
  <c r="K42" i="19"/>
  <c r="K42" i="24"/>
  <c r="Z46" i="34"/>
  <c r="Z46" i="24"/>
  <c r="Z46" i="35"/>
  <c r="Z46" i="19"/>
  <c r="Z46" i="33"/>
  <c r="K154" i="33"/>
  <c r="K154" i="19"/>
  <c r="K154" i="24"/>
  <c r="K154" i="35"/>
  <c r="K154" i="34"/>
  <c r="Z27" i="35"/>
  <c r="Z27" i="34"/>
  <c r="Z27" i="24"/>
  <c r="Z27" i="33"/>
  <c r="Z27" i="19"/>
  <c r="Z126" i="35"/>
  <c r="Z126" i="34"/>
  <c r="Z126" i="33"/>
  <c r="Z126" i="19"/>
  <c r="Z126" i="24"/>
  <c r="Z34" i="35"/>
  <c r="Z34" i="34"/>
  <c r="Z34" i="33"/>
  <c r="Z34" i="19"/>
  <c r="Z34" i="24"/>
  <c r="K110" i="35"/>
  <c r="K110" i="34"/>
  <c r="K110" i="19"/>
  <c r="K110" i="33"/>
  <c r="K110" i="24"/>
  <c r="Z44" i="19"/>
  <c r="Z44" i="24"/>
  <c r="Z44" i="35"/>
  <c r="Z44" i="34"/>
  <c r="Z44" i="33"/>
  <c r="K36" i="35"/>
  <c r="K36" i="34"/>
  <c r="K36" i="19"/>
  <c r="K36" i="33"/>
  <c r="K36" i="24"/>
  <c r="Z147" i="19"/>
  <c r="Z147" i="24"/>
  <c r="Z147" i="35"/>
  <c r="Z147" i="34"/>
  <c r="Z147" i="33"/>
  <c r="Z53" i="34"/>
  <c r="Z53" i="33"/>
  <c r="Z53" i="24"/>
  <c r="Z53" i="19"/>
  <c r="Z53" i="35"/>
  <c r="Z93" i="34"/>
  <c r="Z93" i="33"/>
  <c r="Z93" i="19"/>
  <c r="Z93" i="35"/>
  <c r="Z93" i="24"/>
  <c r="K134" i="35"/>
  <c r="K134" i="34"/>
  <c r="K134" i="19"/>
  <c r="K134" i="33"/>
  <c r="K134" i="24"/>
  <c r="K22" i="33"/>
  <c r="K22" i="19"/>
  <c r="K22" i="24"/>
  <c r="K22" i="35"/>
  <c r="K22" i="34"/>
  <c r="K106" i="33"/>
  <c r="K106" i="19"/>
  <c r="K106" i="24"/>
  <c r="K106" i="35"/>
  <c r="K106" i="34"/>
  <c r="Z88" i="34"/>
  <c r="Z88" i="33"/>
  <c r="Z88" i="24"/>
  <c r="Z88" i="19"/>
  <c r="Z88" i="35"/>
  <c r="K103" i="35"/>
  <c r="K103" i="34"/>
  <c r="K103" i="19"/>
  <c r="K103" i="33"/>
  <c r="K103" i="24"/>
  <c r="K80" i="33"/>
  <c r="K80" i="19"/>
  <c r="K80" i="24"/>
  <c r="K80" i="35"/>
  <c r="K80" i="34"/>
  <c r="Z58" i="34"/>
  <c r="Z58" i="33"/>
  <c r="Z58" i="19"/>
  <c r="Z58" i="35"/>
  <c r="Z58" i="24"/>
  <c r="K70" i="19"/>
  <c r="K70" i="24"/>
  <c r="K70" i="35"/>
  <c r="K70" i="34"/>
  <c r="K70" i="33"/>
  <c r="K143" i="34"/>
  <c r="K143" i="33"/>
  <c r="K143" i="24"/>
  <c r="K143" i="19"/>
  <c r="K143" i="35"/>
  <c r="K40" i="35"/>
  <c r="K40" i="34"/>
  <c r="K40" i="33"/>
  <c r="K40" i="24"/>
  <c r="K40" i="19"/>
  <c r="K43" i="34"/>
  <c r="K43" i="33"/>
  <c r="K43" i="24"/>
  <c r="K43" i="19"/>
  <c r="K43" i="35"/>
  <c r="K94" i="34"/>
  <c r="K94" i="33"/>
  <c r="K94" i="19"/>
  <c r="K94" i="35"/>
  <c r="K94" i="24"/>
  <c r="Z36" i="33"/>
  <c r="Z36" i="19"/>
  <c r="Z36" i="24"/>
  <c r="Z36" i="35"/>
  <c r="Z36" i="34"/>
  <c r="K11" i="33"/>
  <c r="K11" i="19"/>
  <c r="K11" i="24"/>
  <c r="K11" i="35"/>
  <c r="K11" i="34"/>
  <c r="K118" i="34"/>
  <c r="K118" i="33"/>
  <c r="K118" i="19"/>
  <c r="K118" i="35"/>
  <c r="K118" i="24"/>
  <c r="Z114" i="33"/>
  <c r="Z114" i="19"/>
  <c r="Z114" i="24"/>
  <c r="Z114" i="35"/>
  <c r="Z114" i="34"/>
  <c r="Z65" i="35"/>
  <c r="Z65" i="34"/>
  <c r="Z65" i="19"/>
  <c r="Z65" i="33"/>
  <c r="Z65" i="24"/>
  <c r="Z138" i="35"/>
  <c r="Z138" i="34"/>
  <c r="Z138" i="19"/>
  <c r="Z138" i="33"/>
  <c r="Z138" i="24"/>
  <c r="K139" i="34"/>
  <c r="K139" i="33"/>
  <c r="K139" i="19"/>
  <c r="K139" i="35"/>
  <c r="K139" i="24"/>
  <c r="Z99" i="33"/>
  <c r="Z99" i="19"/>
  <c r="Z99" i="24"/>
  <c r="Z99" i="35"/>
  <c r="Z99" i="34"/>
  <c r="Z30" i="19"/>
  <c r="Z30" i="24"/>
  <c r="Z30" i="35"/>
  <c r="Z30" i="34"/>
  <c r="Z30" i="33"/>
  <c r="K71" i="34"/>
  <c r="K71" i="33"/>
  <c r="K71" i="19"/>
  <c r="K71" i="35"/>
  <c r="K71" i="24"/>
  <c r="K124" i="19"/>
  <c r="K124" i="24"/>
  <c r="K124" i="35"/>
  <c r="K124" i="34"/>
  <c r="K124" i="33"/>
  <c r="K100" i="35"/>
  <c r="K100" i="34"/>
  <c r="K100" i="33"/>
  <c r="K100" i="24"/>
  <c r="K100" i="19"/>
  <c r="K155" i="34"/>
  <c r="K155" i="33"/>
  <c r="K155" i="19"/>
  <c r="K155" i="35"/>
  <c r="K155" i="24"/>
  <c r="K78" i="34"/>
  <c r="K78" i="33"/>
  <c r="K78" i="19"/>
  <c r="K78" i="35"/>
  <c r="K78" i="24"/>
  <c r="G114" i="34"/>
  <c r="G114" i="33"/>
  <c r="G114" i="24"/>
  <c r="G114" i="19"/>
  <c r="G114" i="35"/>
  <c r="G156" i="19"/>
  <c r="G156" i="24"/>
  <c r="G156" i="35"/>
  <c r="G156" i="34"/>
  <c r="G156" i="33"/>
  <c r="V26" i="35"/>
  <c r="V26" i="33"/>
  <c r="V26" i="34"/>
  <c r="V26" i="19"/>
  <c r="V26" i="24"/>
  <c r="V135" i="33"/>
  <c r="V135" i="19"/>
  <c r="V135" i="24"/>
  <c r="V135" i="35"/>
  <c r="V135" i="34"/>
  <c r="G140" i="35"/>
  <c r="G140" i="34"/>
  <c r="G140" i="33"/>
  <c r="G140" i="24"/>
  <c r="G140" i="19"/>
  <c r="V136" i="33"/>
  <c r="V136" i="19"/>
  <c r="V136" i="24"/>
  <c r="V136" i="35"/>
  <c r="V136" i="34"/>
  <c r="V74" i="33"/>
  <c r="V74" i="19"/>
  <c r="V74" i="24"/>
  <c r="V74" i="35"/>
  <c r="V74" i="34"/>
  <c r="V103" i="33"/>
  <c r="V103" i="34"/>
  <c r="V103" i="19"/>
  <c r="V103" i="24"/>
  <c r="V103" i="35"/>
  <c r="G53" i="19"/>
  <c r="G53" i="24"/>
  <c r="G53" i="35"/>
  <c r="G53" i="34"/>
  <c r="G53" i="33"/>
  <c r="V95" i="35"/>
  <c r="V95" i="33"/>
  <c r="V95" i="34"/>
  <c r="V95" i="19"/>
  <c r="V95" i="24"/>
  <c r="G107" i="34"/>
  <c r="G107" i="33"/>
  <c r="G107" i="19"/>
  <c r="G107" i="24"/>
  <c r="G107" i="35"/>
  <c r="V139" i="33"/>
  <c r="V139" i="19"/>
  <c r="V139" i="34"/>
  <c r="V139" i="35"/>
  <c r="V139" i="24"/>
  <c r="G146" i="19"/>
  <c r="G146" i="24"/>
  <c r="G146" i="35"/>
  <c r="G146" i="34"/>
  <c r="G146" i="33"/>
  <c r="V45" i="35"/>
  <c r="V45" i="34"/>
  <c r="V45" i="33"/>
  <c r="V45" i="19"/>
  <c r="V45" i="24"/>
  <c r="V82" i="33"/>
  <c r="V82" i="19"/>
  <c r="V82" i="24"/>
  <c r="V82" i="35"/>
  <c r="V82" i="34"/>
  <c r="G92" i="19"/>
  <c r="G92" i="24"/>
  <c r="G92" i="35"/>
  <c r="G92" i="34"/>
  <c r="G92" i="33"/>
  <c r="V68" i="19"/>
  <c r="V68" i="24"/>
  <c r="V68" i="35"/>
  <c r="V68" i="34"/>
  <c r="V68" i="33"/>
  <c r="V151" i="33"/>
  <c r="V151" i="35"/>
  <c r="V151" i="19"/>
  <c r="V151" i="24"/>
  <c r="V151" i="34"/>
  <c r="G20" i="33"/>
  <c r="G20" i="19"/>
  <c r="G20" i="24"/>
  <c r="G20" i="35"/>
  <c r="G20" i="34"/>
  <c r="V94" i="19"/>
  <c r="V94" i="24"/>
  <c r="V94" i="35"/>
  <c r="V94" i="34"/>
  <c r="V94" i="33"/>
  <c r="V41" i="35"/>
  <c r="V41" i="34"/>
  <c r="V41" i="19"/>
  <c r="V41" i="33"/>
  <c r="V41" i="24"/>
  <c r="V153" i="33"/>
  <c r="V153" i="19"/>
  <c r="V153" i="24"/>
  <c r="V153" i="35"/>
  <c r="V153" i="34"/>
  <c r="G26" i="19"/>
  <c r="G26" i="24"/>
  <c r="G26" i="35"/>
  <c r="G26" i="34"/>
  <c r="G26" i="33"/>
  <c r="V114" i="19"/>
  <c r="V114" i="24"/>
  <c r="V114" i="33"/>
  <c r="V114" i="35"/>
  <c r="V114" i="34"/>
  <c r="G106" i="19"/>
  <c r="G106" i="24"/>
  <c r="G106" i="35"/>
  <c r="G106" i="34"/>
  <c r="G106" i="33"/>
  <c r="V140" i="35"/>
  <c r="V140" i="24"/>
  <c r="V140" i="34"/>
  <c r="V140" i="19"/>
  <c r="V140" i="33"/>
  <c r="V22" i="34"/>
  <c r="V22" i="35"/>
  <c r="V22" i="24"/>
  <c r="V22" i="33"/>
  <c r="V22" i="19"/>
  <c r="G143" i="33"/>
  <c r="G143" i="19"/>
  <c r="G143" i="24"/>
  <c r="G143" i="35"/>
  <c r="G143" i="34"/>
  <c r="V34" i="19"/>
  <c r="V34" i="24"/>
  <c r="V34" i="34"/>
  <c r="V34" i="35"/>
  <c r="V34" i="33"/>
  <c r="V24" i="19"/>
  <c r="V24" i="24"/>
  <c r="V24" i="35"/>
  <c r="V24" i="34"/>
  <c r="V24" i="33"/>
  <c r="G155" i="34"/>
  <c r="G155" i="33"/>
  <c r="G155" i="19"/>
  <c r="G155" i="35"/>
  <c r="G155" i="24"/>
  <c r="G65" i="19"/>
  <c r="G65" i="24"/>
  <c r="G65" i="35"/>
  <c r="G65" i="34"/>
  <c r="G65" i="33"/>
  <c r="V81" i="35"/>
  <c r="V81" i="34"/>
  <c r="V81" i="33"/>
  <c r="V81" i="24"/>
  <c r="V81" i="19"/>
  <c r="V92" i="19"/>
  <c r="V92" i="24"/>
  <c r="V92" i="35"/>
  <c r="V92" i="34"/>
  <c r="V92" i="33"/>
  <c r="G60" i="33"/>
  <c r="G60" i="19"/>
  <c r="G60" i="24"/>
  <c r="G60" i="35"/>
  <c r="G60" i="34"/>
  <c r="V42" i="33"/>
  <c r="V42" i="19"/>
  <c r="V42" i="24"/>
  <c r="V42" i="35"/>
  <c r="V42" i="34"/>
  <c r="V138" i="35"/>
  <c r="V138" i="34"/>
  <c r="V138" i="33"/>
  <c r="V138" i="24"/>
  <c r="V138" i="19"/>
  <c r="V85" i="34"/>
  <c r="V85" i="33"/>
  <c r="V85" i="19"/>
  <c r="V85" i="35"/>
  <c r="V85" i="24"/>
  <c r="G36" i="35"/>
  <c r="G36" i="34"/>
  <c r="G36" i="19"/>
  <c r="G36" i="33"/>
  <c r="G36" i="24"/>
  <c r="G64" i="33"/>
  <c r="G64" i="19"/>
  <c r="G64" i="24"/>
  <c r="G64" i="35"/>
  <c r="G64" i="34"/>
  <c r="V150" i="35"/>
  <c r="V150" i="33"/>
  <c r="V150" i="34"/>
  <c r="V150" i="19"/>
  <c r="V150" i="24"/>
  <c r="V20" i="19"/>
  <c r="V20" i="24"/>
  <c r="V20" i="34"/>
  <c r="V20" i="33"/>
  <c r="V20" i="35"/>
  <c r="V37" i="19"/>
  <c r="V37" i="24"/>
  <c r="V37" i="35"/>
  <c r="V37" i="34"/>
  <c r="V37" i="33"/>
  <c r="G14" i="33"/>
  <c r="G14" i="19"/>
  <c r="G14" i="24"/>
  <c r="G14" i="35"/>
  <c r="G14" i="34"/>
  <c r="V56" i="33"/>
  <c r="V56" i="19"/>
  <c r="V56" i="24"/>
  <c r="V56" i="35"/>
  <c r="V56" i="34"/>
  <c r="G52" i="33"/>
  <c r="G52" i="19"/>
  <c r="G52" i="24"/>
  <c r="G52" i="35"/>
  <c r="G52" i="34"/>
  <c r="V111" i="33"/>
  <c r="V111" i="19"/>
  <c r="V111" i="24"/>
  <c r="V111" i="35"/>
  <c r="V111" i="34"/>
  <c r="V73" i="35"/>
  <c r="V73" i="34"/>
  <c r="V73" i="33"/>
  <c r="V73" i="24"/>
  <c r="V73" i="19"/>
  <c r="V80" i="34"/>
  <c r="V80" i="33"/>
  <c r="V80" i="24"/>
  <c r="V80" i="19"/>
  <c r="V80" i="35"/>
  <c r="G50" i="19"/>
  <c r="G50" i="24"/>
  <c r="G50" i="35"/>
  <c r="G50" i="34"/>
  <c r="G50" i="33"/>
  <c r="G126" i="34"/>
  <c r="G126" i="33"/>
  <c r="G126" i="24"/>
  <c r="G126" i="19"/>
  <c r="G126" i="35"/>
  <c r="V154" i="35"/>
  <c r="V154" i="34"/>
  <c r="V154" i="19"/>
  <c r="V154" i="33"/>
  <c r="V154" i="24"/>
  <c r="V10" i="35"/>
  <c r="V10" i="34"/>
  <c r="V10" i="19"/>
  <c r="V10" i="33"/>
  <c r="V10" i="24"/>
  <c r="G132" i="19"/>
  <c r="G132" i="24"/>
  <c r="G132" i="35"/>
  <c r="G132" i="34"/>
  <c r="G132" i="33"/>
  <c r="V54" i="34"/>
  <c r="V54" i="33"/>
  <c r="V54" i="19"/>
  <c r="V54" i="35"/>
  <c r="V54" i="24"/>
  <c r="V25" i="19"/>
  <c r="V25" i="24"/>
  <c r="V25" i="35"/>
  <c r="V25" i="34"/>
  <c r="V25" i="33"/>
  <c r="G113" i="34"/>
  <c r="G113" i="33"/>
  <c r="G113" i="19"/>
  <c r="G113" i="35"/>
  <c r="G113" i="24"/>
  <c r="G66" i="35"/>
  <c r="G66" i="34"/>
  <c r="G66" i="33"/>
  <c r="G66" i="24"/>
  <c r="G66" i="19"/>
  <c r="G129" i="33"/>
  <c r="G129" i="19"/>
  <c r="G129" i="24"/>
  <c r="G129" i="35"/>
  <c r="G129" i="34"/>
  <c r="G46" i="35"/>
  <c r="G46" i="34"/>
  <c r="G46" i="33"/>
  <c r="G46" i="24"/>
  <c r="G46" i="19"/>
  <c r="G118" i="34"/>
  <c r="G118" i="33"/>
  <c r="G118" i="19"/>
  <c r="G118" i="35"/>
  <c r="G118" i="24"/>
  <c r="G78" i="19"/>
  <c r="G78" i="24"/>
  <c r="G78" i="35"/>
  <c r="G78" i="34"/>
  <c r="G78" i="33"/>
  <c r="V112" i="35"/>
  <c r="V112" i="34"/>
  <c r="V112" i="33"/>
  <c r="V112" i="24"/>
  <c r="V112" i="19"/>
  <c r="V7" i="33"/>
  <c r="V7" i="19"/>
  <c r="V7" i="24"/>
  <c r="V7" i="35"/>
  <c r="V7" i="34"/>
  <c r="V152" i="35"/>
  <c r="V152" i="34"/>
  <c r="V152" i="33"/>
  <c r="V152" i="24"/>
  <c r="V152" i="19"/>
  <c r="V66" i="19"/>
  <c r="V66" i="24"/>
  <c r="V66" i="35"/>
  <c r="V66" i="34"/>
  <c r="V66" i="33"/>
  <c r="V128" i="34"/>
  <c r="V128" i="33"/>
  <c r="V128" i="19"/>
  <c r="V128" i="35"/>
  <c r="V128" i="24"/>
  <c r="V13" i="33"/>
  <c r="V13" i="19"/>
  <c r="V13" i="24"/>
  <c r="V13" i="35"/>
  <c r="V13" i="34"/>
  <c r="G61" i="34"/>
  <c r="G61" i="33"/>
  <c r="G61" i="24"/>
  <c r="G61" i="19"/>
  <c r="G61" i="35"/>
  <c r="G40" i="34"/>
  <c r="G40" i="33"/>
  <c r="G40" i="19"/>
  <c r="G40" i="35"/>
  <c r="G40" i="24"/>
  <c r="CC154" i="17"/>
  <c r="CA154" i="17"/>
  <c r="CA25" i="17"/>
  <c r="CC25" i="17"/>
  <c r="CC109" i="17"/>
  <c r="CA109" i="17"/>
  <c r="CA101" i="17"/>
  <c r="CC101" i="17"/>
  <c r="CC138" i="17"/>
  <c r="CA138" i="17"/>
  <c r="R144" i="33"/>
  <c r="R144" i="19"/>
  <c r="R144" i="24"/>
  <c r="R144" i="35"/>
  <c r="R144" i="34"/>
  <c r="R23" i="33"/>
  <c r="R23" i="19"/>
  <c r="R23" i="24"/>
  <c r="R23" i="35"/>
  <c r="R23" i="34"/>
  <c r="CC127" i="17"/>
  <c r="CA127" i="17"/>
  <c r="CC52" i="17"/>
  <c r="CA52" i="17"/>
  <c r="CC88" i="17"/>
  <c r="CA88" i="17"/>
  <c r="CC43" i="17"/>
  <c r="CA43" i="17"/>
  <c r="CC69" i="17"/>
  <c r="CA69" i="17"/>
  <c r="CA26" i="17"/>
  <c r="CC26" i="17"/>
  <c r="R34" i="34"/>
  <c r="R34" i="33"/>
  <c r="R34" i="19"/>
  <c r="R34" i="35"/>
  <c r="R34" i="24"/>
  <c r="R45" i="19"/>
  <c r="R45" i="24"/>
  <c r="R45" i="34"/>
  <c r="R45" i="35"/>
  <c r="R45" i="33"/>
  <c r="CC120" i="17"/>
  <c r="CA120" i="17"/>
  <c r="R113" i="34"/>
  <c r="R113" i="19"/>
  <c r="R113" i="24"/>
  <c r="R113" i="35"/>
  <c r="R113" i="33"/>
  <c r="R37" i="34"/>
  <c r="R37" i="33"/>
  <c r="R37" i="19"/>
  <c r="R37" i="35"/>
  <c r="R37" i="24"/>
  <c r="CC117" i="17"/>
  <c r="CA117" i="17"/>
  <c r="R41" i="19"/>
  <c r="R41" i="24"/>
  <c r="R41" i="34"/>
  <c r="R41" i="35"/>
  <c r="R41" i="33"/>
  <c r="R84" i="35"/>
  <c r="R84" i="34"/>
  <c r="R84" i="33"/>
  <c r="R84" i="19"/>
  <c r="R84" i="24"/>
  <c r="R154" i="34"/>
  <c r="R154" i="33"/>
  <c r="R154" i="19"/>
  <c r="R154" i="24"/>
  <c r="R154" i="35"/>
  <c r="R43" i="19"/>
  <c r="R43" i="24"/>
  <c r="R43" i="34"/>
  <c r="R43" i="33"/>
  <c r="R43" i="35"/>
  <c r="R126" i="19"/>
  <c r="R126" i="24"/>
  <c r="R126" i="35"/>
  <c r="R126" i="34"/>
  <c r="R126" i="33"/>
  <c r="R48" i="19"/>
  <c r="R48" i="24"/>
  <c r="R48" i="35"/>
  <c r="R48" i="34"/>
  <c r="R48" i="33"/>
  <c r="CC50" i="17"/>
  <c r="CA50" i="17"/>
  <c r="CA7" i="17"/>
  <c r="CC7" i="17"/>
  <c r="CC146" i="17"/>
  <c r="CA146" i="17"/>
  <c r="R70" i="33"/>
  <c r="R70" i="19"/>
  <c r="R70" i="24"/>
  <c r="R70" i="35"/>
  <c r="R70" i="34"/>
  <c r="R108" i="19"/>
  <c r="R108" i="24"/>
  <c r="R108" i="35"/>
  <c r="R108" i="34"/>
  <c r="R108" i="33"/>
  <c r="R46" i="35"/>
  <c r="R46" i="34"/>
  <c r="R46" i="19"/>
  <c r="R46" i="33"/>
  <c r="R46" i="24"/>
  <c r="CA28" i="17"/>
  <c r="CC28" i="17"/>
  <c r="R22" i="19"/>
  <c r="R22" i="24"/>
  <c r="R22" i="35"/>
  <c r="R22" i="34"/>
  <c r="R22" i="33"/>
  <c r="CA134" i="17"/>
  <c r="CC134" i="17"/>
  <c r="CA47" i="17"/>
  <c r="CC47" i="17"/>
  <c r="R14" i="35"/>
  <c r="R14" i="34"/>
  <c r="R14" i="33"/>
  <c r="R14" i="24"/>
  <c r="R14" i="19"/>
  <c r="R35" i="35"/>
  <c r="R35" i="24"/>
  <c r="R35" i="34"/>
  <c r="R35" i="19"/>
  <c r="R35" i="33"/>
  <c r="R133" i="35"/>
  <c r="R133" i="34"/>
  <c r="R133" i="33"/>
  <c r="R133" i="24"/>
  <c r="R133" i="19"/>
  <c r="R62" i="35"/>
  <c r="R62" i="34"/>
  <c r="R62" i="33"/>
  <c r="R62" i="24"/>
  <c r="R62" i="19"/>
  <c r="CC74" i="17"/>
  <c r="CA74" i="17"/>
  <c r="CA8" i="17"/>
  <c r="CC8" i="17"/>
  <c r="CA113" i="17"/>
  <c r="CC113" i="17"/>
  <c r="CA64" i="17"/>
  <c r="CC64" i="17"/>
  <c r="CC59" i="17"/>
  <c r="CA59" i="17"/>
  <c r="R92" i="33"/>
  <c r="R92" i="19"/>
  <c r="R92" i="24"/>
  <c r="R92" i="35"/>
  <c r="R92" i="34"/>
  <c r="CC122" i="17"/>
  <c r="CA122" i="17"/>
  <c r="R141" i="35"/>
  <c r="R141" i="34"/>
  <c r="R141" i="19"/>
  <c r="R141" i="33"/>
  <c r="R141" i="24"/>
  <c r="CC57" i="17"/>
  <c r="CA57" i="17"/>
  <c r="R72" i="19"/>
  <c r="R72" i="24"/>
  <c r="R72" i="35"/>
  <c r="R72" i="34"/>
  <c r="R72" i="33"/>
  <c r="CC54" i="17"/>
  <c r="CA54" i="17"/>
  <c r="R77" i="35"/>
  <c r="R77" i="34"/>
  <c r="R77" i="33"/>
  <c r="R77" i="24"/>
  <c r="R77" i="19"/>
  <c r="CC71" i="17"/>
  <c r="CA71" i="17"/>
  <c r="R96" i="34"/>
  <c r="R96" i="33"/>
  <c r="R96" i="24"/>
  <c r="R96" i="19"/>
  <c r="R96" i="35"/>
  <c r="CC125" i="17"/>
  <c r="CA125" i="17"/>
  <c r="R76" i="34"/>
  <c r="R76" i="33"/>
  <c r="R76" i="19"/>
  <c r="R76" i="35"/>
  <c r="R76" i="24"/>
  <c r="R60" i="33"/>
  <c r="R60" i="19"/>
  <c r="R60" i="24"/>
  <c r="R60" i="35"/>
  <c r="R60" i="34"/>
  <c r="CC102" i="17"/>
  <c r="CA102" i="17"/>
  <c r="CC83" i="17"/>
  <c r="CA83" i="17"/>
  <c r="CA96" i="17"/>
  <c r="CC96" i="17"/>
  <c r="CC137" i="17"/>
  <c r="CA137" i="17"/>
  <c r="CC136" i="17"/>
  <c r="CA136" i="17"/>
  <c r="R44" i="33"/>
  <c r="R44" i="19"/>
  <c r="R44" i="24"/>
  <c r="R44" i="35"/>
  <c r="R44" i="34"/>
  <c r="R25" i="34"/>
  <c r="R25" i="33"/>
  <c r="R25" i="24"/>
  <c r="R25" i="19"/>
  <c r="R25" i="35"/>
  <c r="R142" i="33"/>
  <c r="R142" i="19"/>
  <c r="R142" i="24"/>
  <c r="R142" i="35"/>
  <c r="R142" i="34"/>
  <c r="R128" i="34"/>
  <c r="R128" i="33"/>
  <c r="R128" i="19"/>
  <c r="R128" i="35"/>
  <c r="R128" i="24"/>
  <c r="R124" i="34"/>
  <c r="R124" i="33"/>
  <c r="R124" i="24"/>
  <c r="R124" i="19"/>
  <c r="R124" i="35"/>
  <c r="R107" i="34"/>
  <c r="R107" i="33"/>
  <c r="R107" i="19"/>
  <c r="R107" i="35"/>
  <c r="R107" i="24"/>
  <c r="CC78" i="17"/>
  <c r="CA78" i="17"/>
  <c r="CA141" i="17"/>
  <c r="CC141" i="17"/>
  <c r="CC105" i="17"/>
  <c r="CA105" i="17"/>
  <c r="R63" i="33"/>
  <c r="R63" i="19"/>
  <c r="R63" i="24"/>
  <c r="R63" i="35"/>
  <c r="R63" i="34"/>
  <c r="E86" i="34"/>
  <c r="E86" i="33"/>
  <c r="E86" i="19"/>
  <c r="E86" i="35"/>
  <c r="E86" i="24"/>
  <c r="T22" i="33"/>
  <c r="T22" i="19"/>
  <c r="T22" i="24"/>
  <c r="T22" i="35"/>
  <c r="T22" i="34"/>
  <c r="I123" i="35"/>
  <c r="I123" i="34"/>
  <c r="I123" i="33"/>
  <c r="I123" i="19"/>
  <c r="I123" i="24"/>
  <c r="X98" i="34"/>
  <c r="X98" i="19"/>
  <c r="X98" i="24"/>
  <c r="X98" i="33"/>
  <c r="X98" i="35"/>
  <c r="M13" i="34"/>
  <c r="M13" i="33"/>
  <c r="M13" i="24"/>
  <c r="M13" i="19"/>
  <c r="M13" i="35"/>
  <c r="AB54" i="34"/>
  <c r="AB54" i="24"/>
  <c r="AB54" i="35"/>
  <c r="AB54" i="19"/>
  <c r="AB54" i="33"/>
  <c r="AB146" i="33"/>
  <c r="AB146" i="19"/>
  <c r="AB146" i="24"/>
  <c r="AB146" i="35"/>
  <c r="AB146" i="34"/>
  <c r="AB75" i="19"/>
  <c r="AB75" i="24"/>
  <c r="AB75" i="35"/>
  <c r="AB75" i="34"/>
  <c r="AB75" i="33"/>
  <c r="M137" i="35"/>
  <c r="M137" i="34"/>
  <c r="M137" i="33"/>
  <c r="M137" i="24"/>
  <c r="M137" i="19"/>
  <c r="M73" i="35"/>
  <c r="M73" i="34"/>
  <c r="M73" i="33"/>
  <c r="M73" i="19"/>
  <c r="M73" i="24"/>
  <c r="AB68" i="33"/>
  <c r="AB68" i="19"/>
  <c r="AB68" i="24"/>
  <c r="AB68" i="35"/>
  <c r="AB68" i="34"/>
  <c r="AB56" i="19"/>
  <c r="AB56" i="24"/>
  <c r="AB56" i="35"/>
  <c r="AB56" i="33"/>
  <c r="AB56" i="34"/>
  <c r="AB80" i="19"/>
  <c r="AB80" i="24"/>
  <c r="AB80" i="35"/>
  <c r="AB80" i="34"/>
  <c r="AB80" i="33"/>
  <c r="M87" i="19"/>
  <c r="M87" i="24"/>
  <c r="M87" i="35"/>
  <c r="M87" i="34"/>
  <c r="M87" i="33"/>
  <c r="M50" i="35"/>
  <c r="M50" i="34"/>
  <c r="M50" i="19"/>
  <c r="M50" i="33"/>
  <c r="M50" i="24"/>
  <c r="M157" i="33"/>
  <c r="M157" i="19"/>
  <c r="M157" i="24"/>
  <c r="M157" i="35"/>
  <c r="M157" i="34"/>
  <c r="AB23" i="34"/>
  <c r="AB23" i="33"/>
  <c r="AB23" i="19"/>
  <c r="AB23" i="24"/>
  <c r="AB23" i="35"/>
  <c r="AB77" i="33"/>
  <c r="AB77" i="19"/>
  <c r="AB77" i="24"/>
  <c r="AB77" i="35"/>
  <c r="AB77" i="34"/>
  <c r="AB51" i="33"/>
  <c r="AB51" i="19"/>
  <c r="AB51" i="24"/>
  <c r="AB51" i="35"/>
  <c r="AB51" i="34"/>
  <c r="AB117" i="33"/>
  <c r="AB117" i="19"/>
  <c r="AB117" i="24"/>
  <c r="AB117" i="35"/>
  <c r="AB117" i="34"/>
  <c r="AB19" i="35"/>
  <c r="AB19" i="33"/>
  <c r="AB19" i="34"/>
  <c r="AB19" i="19"/>
  <c r="AB19" i="24"/>
  <c r="AB113" i="33"/>
  <c r="AB113" i="24"/>
  <c r="AB113" i="35"/>
  <c r="AB113" i="19"/>
  <c r="AB113" i="34"/>
  <c r="AB136" i="33"/>
  <c r="AB136" i="19"/>
  <c r="AB136" i="24"/>
  <c r="AB136" i="35"/>
  <c r="AB136" i="34"/>
  <c r="AB106" i="35"/>
  <c r="AB106" i="34"/>
  <c r="AB106" i="33"/>
  <c r="AB106" i="19"/>
  <c r="AB106" i="24"/>
  <c r="AB65" i="33"/>
  <c r="AB65" i="19"/>
  <c r="AB65" i="24"/>
  <c r="AB65" i="35"/>
  <c r="AB65" i="34"/>
  <c r="M107" i="19"/>
  <c r="M107" i="24"/>
  <c r="M107" i="35"/>
  <c r="M107" i="34"/>
  <c r="M107" i="33"/>
  <c r="AB149" i="19"/>
  <c r="AB149" i="24"/>
  <c r="AB149" i="34"/>
  <c r="AB149" i="35"/>
  <c r="AB149" i="33"/>
  <c r="M92" i="33"/>
  <c r="M92" i="19"/>
  <c r="M92" i="24"/>
  <c r="M92" i="35"/>
  <c r="M92" i="34"/>
  <c r="M60" i="19"/>
  <c r="M60" i="24"/>
  <c r="M60" i="35"/>
  <c r="M60" i="34"/>
  <c r="M60" i="33"/>
  <c r="AB14" i="35"/>
  <c r="AB14" i="34"/>
  <c r="AB14" i="33"/>
  <c r="AB14" i="19"/>
  <c r="AB14" i="24"/>
  <c r="M138" i="19"/>
  <c r="M138" i="24"/>
  <c r="M138" i="35"/>
  <c r="M138" i="34"/>
  <c r="M138" i="33"/>
  <c r="AB87" i="19"/>
  <c r="AB87" i="24"/>
  <c r="AB87" i="35"/>
  <c r="AB87" i="34"/>
  <c r="AB87" i="33"/>
  <c r="AB144" i="19"/>
  <c r="AB144" i="24"/>
  <c r="AB144" i="35"/>
  <c r="AB144" i="34"/>
  <c r="AB144" i="33"/>
  <c r="AB98" i="33"/>
  <c r="AB98" i="19"/>
  <c r="AB98" i="24"/>
  <c r="AB98" i="35"/>
  <c r="AB98" i="34"/>
  <c r="AB133" i="33"/>
  <c r="AB133" i="19"/>
  <c r="AB133" i="24"/>
  <c r="AB133" i="35"/>
  <c r="AB133" i="34"/>
  <c r="M51" i="34"/>
  <c r="M51" i="33"/>
  <c r="M51" i="19"/>
  <c r="M51" i="35"/>
  <c r="M51" i="24"/>
  <c r="AB40" i="35"/>
  <c r="AB40" i="34"/>
  <c r="AB40" i="33"/>
  <c r="AB40" i="24"/>
  <c r="AB40" i="19"/>
  <c r="M103" i="33"/>
  <c r="M103" i="19"/>
  <c r="M103" i="24"/>
  <c r="M103" i="35"/>
  <c r="M103" i="34"/>
  <c r="AB147" i="35"/>
  <c r="AB147" i="33"/>
  <c r="AB147" i="34"/>
  <c r="AB147" i="19"/>
  <c r="AB147" i="24"/>
  <c r="M7" i="34"/>
  <c r="M7" i="33"/>
  <c r="M7" i="24"/>
  <c r="M7" i="19"/>
  <c r="M7" i="35"/>
  <c r="M102" i="34"/>
  <c r="M102" i="33"/>
  <c r="M102" i="19"/>
  <c r="M102" i="24"/>
  <c r="M102" i="35"/>
  <c r="AB124" i="33"/>
  <c r="AB124" i="34"/>
  <c r="AB124" i="19"/>
  <c r="AB124" i="24"/>
  <c r="AB124" i="35"/>
  <c r="M56" i="34"/>
  <c r="M56" i="33"/>
  <c r="M56" i="24"/>
  <c r="M56" i="19"/>
  <c r="M56" i="35"/>
  <c r="AB39" i="35"/>
  <c r="AB39" i="33"/>
  <c r="AB39" i="19"/>
  <c r="AB39" i="24"/>
  <c r="AB39" i="34"/>
  <c r="M136" i="35"/>
  <c r="M136" i="34"/>
  <c r="M136" i="33"/>
  <c r="M136" i="24"/>
  <c r="M136" i="19"/>
  <c r="M46" i="35"/>
  <c r="M46" i="34"/>
  <c r="M46" i="33"/>
  <c r="M46" i="24"/>
  <c r="M46" i="19"/>
  <c r="AB101" i="35"/>
  <c r="AB101" i="34"/>
  <c r="AB101" i="33"/>
  <c r="AB101" i="19"/>
  <c r="AB101" i="24"/>
  <c r="M122" i="34"/>
  <c r="M122" i="33"/>
  <c r="M122" i="19"/>
  <c r="M122" i="35"/>
  <c r="M122" i="24"/>
  <c r="AB22" i="19"/>
  <c r="AB22" i="24"/>
  <c r="AB22" i="35"/>
  <c r="AB22" i="34"/>
  <c r="AB22" i="33"/>
  <c r="AB59" i="34"/>
  <c r="AB59" i="33"/>
  <c r="AB59" i="24"/>
  <c r="AB59" i="19"/>
  <c r="AB59" i="35"/>
  <c r="M42" i="34"/>
  <c r="M42" i="33"/>
  <c r="M42" i="19"/>
  <c r="M42" i="35"/>
  <c r="M42" i="24"/>
  <c r="M84" i="34"/>
  <c r="M84" i="33"/>
  <c r="M84" i="19"/>
  <c r="M84" i="35"/>
  <c r="M84" i="24"/>
  <c r="M71" i="19"/>
  <c r="M71" i="24"/>
  <c r="M71" i="35"/>
  <c r="M71" i="34"/>
  <c r="M71" i="33"/>
  <c r="M10" i="19"/>
  <c r="M10" i="24"/>
  <c r="M10" i="35"/>
  <c r="M10" i="34"/>
  <c r="M10" i="33"/>
  <c r="M118" i="34"/>
  <c r="M118" i="33"/>
  <c r="M118" i="19"/>
  <c r="M118" i="35"/>
  <c r="M118" i="24"/>
  <c r="AB100" i="19"/>
  <c r="AB100" i="24"/>
  <c r="AB100" i="35"/>
  <c r="AB100" i="34"/>
  <c r="AB100" i="33"/>
  <c r="AB125" i="35"/>
  <c r="AB125" i="34"/>
  <c r="AB125" i="33"/>
  <c r="AB125" i="24"/>
  <c r="AB125" i="19"/>
  <c r="M76" i="19"/>
  <c r="M76" i="24"/>
  <c r="M76" i="35"/>
  <c r="M76" i="34"/>
  <c r="M76" i="33"/>
  <c r="AB95" i="34"/>
  <c r="AB95" i="33"/>
  <c r="AB95" i="24"/>
  <c r="AB95" i="19"/>
  <c r="AB95" i="35"/>
  <c r="M141" i="33"/>
  <c r="M141" i="19"/>
  <c r="M141" i="24"/>
  <c r="M141" i="35"/>
  <c r="M141" i="34"/>
  <c r="M66" i="19"/>
  <c r="M66" i="24"/>
  <c r="M66" i="35"/>
  <c r="M66" i="34"/>
  <c r="M66" i="33"/>
  <c r="AB41" i="33"/>
  <c r="AB41" i="19"/>
  <c r="AB41" i="24"/>
  <c r="AB41" i="35"/>
  <c r="AB41" i="34"/>
  <c r="AB142" i="35"/>
  <c r="AB142" i="34"/>
  <c r="AB142" i="33"/>
  <c r="AB142" i="24"/>
  <c r="AB142" i="19"/>
  <c r="M47" i="33"/>
  <c r="M47" i="19"/>
  <c r="M47" i="24"/>
  <c r="M47" i="35"/>
  <c r="M47" i="34"/>
  <c r="M146" i="33"/>
  <c r="M146" i="19"/>
  <c r="M146" i="24"/>
  <c r="M146" i="35"/>
  <c r="M146" i="34"/>
  <c r="AB103" i="35"/>
  <c r="AB103" i="34"/>
  <c r="AB103" i="33"/>
  <c r="AB103" i="24"/>
  <c r="AB103" i="19"/>
  <c r="AB66" i="33"/>
  <c r="AB66" i="19"/>
  <c r="AB66" i="24"/>
  <c r="AB66" i="35"/>
  <c r="AB66" i="34"/>
  <c r="AB152" i="33"/>
  <c r="AB152" i="19"/>
  <c r="AB152" i="24"/>
  <c r="AB152" i="35"/>
  <c r="AB152" i="34"/>
  <c r="AB28" i="19"/>
  <c r="AB28" i="24"/>
  <c r="AB28" i="35"/>
  <c r="AB28" i="34"/>
  <c r="AB28" i="33"/>
  <c r="AB99" i="19"/>
  <c r="AB99" i="24"/>
  <c r="AB99" i="35"/>
  <c r="AB99" i="34"/>
  <c r="AB99" i="33"/>
  <c r="M53" i="35"/>
  <c r="M53" i="34"/>
  <c r="M53" i="19"/>
  <c r="M53" i="33"/>
  <c r="M53" i="24"/>
  <c r="M24" i="33"/>
  <c r="M24" i="19"/>
  <c r="M24" i="24"/>
  <c r="M24" i="35"/>
  <c r="M24" i="34"/>
  <c r="M126" i="35"/>
  <c r="M126" i="34"/>
  <c r="M126" i="33"/>
  <c r="M126" i="24"/>
  <c r="M126" i="19"/>
  <c r="M59" i="35"/>
  <c r="M59" i="34"/>
  <c r="M59" i="19"/>
  <c r="M59" i="33"/>
  <c r="M59" i="24"/>
  <c r="M95" i="33"/>
  <c r="M95" i="19"/>
  <c r="M95" i="24"/>
  <c r="M95" i="35"/>
  <c r="M95" i="34"/>
  <c r="X51" i="35"/>
  <c r="X51" i="33"/>
  <c r="X51" i="34"/>
  <c r="X51" i="19"/>
  <c r="X51" i="24"/>
  <c r="X21" i="33"/>
  <c r="X21" i="24"/>
  <c r="X21" i="35"/>
  <c r="X21" i="19"/>
  <c r="X21" i="34"/>
  <c r="X134" i="19"/>
  <c r="X134" i="24"/>
  <c r="X134" i="35"/>
  <c r="X134" i="34"/>
  <c r="X134" i="33"/>
  <c r="I18" i="34"/>
  <c r="I18" i="33"/>
  <c r="I18" i="24"/>
  <c r="I18" i="19"/>
  <c r="I18" i="35"/>
  <c r="X45" i="34"/>
  <c r="X45" i="35"/>
  <c r="X45" i="24"/>
  <c r="X45" i="33"/>
  <c r="X45" i="19"/>
  <c r="X139" i="19"/>
  <c r="X139" i="24"/>
  <c r="X139" i="35"/>
  <c r="X139" i="34"/>
  <c r="X139" i="33"/>
  <c r="I46" i="19"/>
  <c r="I46" i="24"/>
  <c r="I46" i="35"/>
  <c r="I46" i="34"/>
  <c r="I46" i="33"/>
  <c r="I100" i="35"/>
  <c r="I100" i="34"/>
  <c r="I100" i="19"/>
  <c r="I100" i="33"/>
  <c r="I100" i="24"/>
  <c r="X97" i="35"/>
  <c r="X97" i="34"/>
  <c r="X97" i="33"/>
  <c r="X97" i="24"/>
  <c r="X97" i="19"/>
  <c r="I34" i="35"/>
  <c r="I34" i="34"/>
  <c r="I34" i="19"/>
  <c r="I34" i="33"/>
  <c r="I34" i="24"/>
  <c r="X133" i="33"/>
  <c r="X133" i="19"/>
  <c r="X133" i="24"/>
  <c r="X133" i="35"/>
  <c r="X133" i="34"/>
  <c r="X147" i="33"/>
  <c r="X147" i="19"/>
  <c r="X147" i="24"/>
  <c r="X147" i="35"/>
  <c r="X147" i="34"/>
  <c r="X138" i="33"/>
  <c r="X138" i="19"/>
  <c r="X138" i="24"/>
  <c r="X138" i="35"/>
  <c r="X138" i="34"/>
  <c r="X7" i="33"/>
  <c r="X7" i="19"/>
  <c r="X7" i="24"/>
  <c r="X7" i="35"/>
  <c r="X7" i="34"/>
  <c r="I64" i="33"/>
  <c r="I64" i="19"/>
  <c r="I64" i="24"/>
  <c r="I64" i="35"/>
  <c r="I64" i="34"/>
  <c r="X44" i="34"/>
  <c r="X44" i="19"/>
  <c r="X44" i="24"/>
  <c r="X44" i="33"/>
  <c r="X44" i="35"/>
  <c r="I150" i="35"/>
  <c r="I150" i="34"/>
  <c r="I150" i="33"/>
  <c r="I150" i="24"/>
  <c r="I150" i="19"/>
  <c r="X61" i="19"/>
  <c r="X61" i="24"/>
  <c r="X61" i="35"/>
  <c r="X61" i="34"/>
  <c r="X61" i="33"/>
  <c r="X65" i="33"/>
  <c r="X65" i="19"/>
  <c r="X65" i="24"/>
  <c r="X65" i="35"/>
  <c r="X65" i="34"/>
  <c r="X9" i="34"/>
  <c r="X9" i="33"/>
  <c r="X9" i="19"/>
  <c r="X9" i="35"/>
  <c r="X9" i="24"/>
  <c r="I94" i="19"/>
  <c r="I94" i="24"/>
  <c r="I94" i="35"/>
  <c r="I94" i="34"/>
  <c r="I94" i="33"/>
  <c r="X29" i="35"/>
  <c r="X29" i="33"/>
  <c r="X29" i="34"/>
  <c r="X29" i="19"/>
  <c r="X29" i="24"/>
  <c r="X118" i="19"/>
  <c r="X118" i="24"/>
  <c r="X118" i="35"/>
  <c r="X118" i="33"/>
  <c r="X118" i="34"/>
  <c r="X34" i="35"/>
  <c r="X34" i="33"/>
  <c r="X34" i="19"/>
  <c r="X34" i="24"/>
  <c r="X34" i="34"/>
  <c r="I28" i="19"/>
  <c r="I28" i="24"/>
  <c r="I28" i="35"/>
  <c r="I28" i="34"/>
  <c r="I28" i="33"/>
  <c r="X137" i="19"/>
  <c r="X137" i="24"/>
  <c r="X137" i="35"/>
  <c r="X137" i="34"/>
  <c r="X137" i="33"/>
  <c r="I45" i="19"/>
  <c r="I45" i="24"/>
  <c r="I45" i="35"/>
  <c r="I45" i="34"/>
  <c r="I45" i="33"/>
  <c r="I133" i="19"/>
  <c r="I133" i="24"/>
  <c r="I133" i="35"/>
  <c r="I133" i="34"/>
  <c r="I133" i="33"/>
  <c r="X90" i="19"/>
  <c r="X90" i="24"/>
  <c r="X90" i="35"/>
  <c r="X90" i="34"/>
  <c r="X90" i="33"/>
  <c r="X141" i="33"/>
  <c r="X141" i="19"/>
  <c r="X141" i="24"/>
  <c r="X141" i="35"/>
  <c r="X141" i="34"/>
  <c r="I42" i="34"/>
  <c r="I42" i="33"/>
  <c r="I42" i="19"/>
  <c r="I42" i="35"/>
  <c r="I42" i="24"/>
  <c r="X155" i="35"/>
  <c r="X155" i="34"/>
  <c r="X155" i="33"/>
  <c r="X155" i="24"/>
  <c r="X155" i="19"/>
  <c r="I108" i="33"/>
  <c r="I108" i="19"/>
  <c r="I108" i="24"/>
  <c r="I108" i="35"/>
  <c r="I108" i="34"/>
  <c r="I116" i="35"/>
  <c r="I116" i="34"/>
  <c r="I116" i="19"/>
  <c r="I116" i="33"/>
  <c r="I116" i="24"/>
  <c r="I29" i="35"/>
  <c r="I29" i="34"/>
  <c r="I29" i="33"/>
  <c r="I29" i="24"/>
  <c r="I29" i="19"/>
  <c r="X27" i="34"/>
  <c r="X27" i="19"/>
  <c r="X27" i="33"/>
  <c r="X27" i="35"/>
  <c r="X27" i="24"/>
  <c r="I33" i="19"/>
  <c r="I33" i="24"/>
  <c r="I33" i="35"/>
  <c r="I33" i="34"/>
  <c r="I33" i="33"/>
  <c r="X105" i="35"/>
  <c r="X105" i="34"/>
  <c r="X105" i="33"/>
  <c r="X105" i="19"/>
  <c r="X105" i="24"/>
  <c r="X68" i="33"/>
  <c r="X68" i="19"/>
  <c r="X68" i="24"/>
  <c r="X68" i="35"/>
  <c r="X68" i="34"/>
  <c r="I21" i="35"/>
  <c r="I21" i="34"/>
  <c r="I21" i="33"/>
  <c r="I21" i="24"/>
  <c r="I21" i="19"/>
  <c r="X88" i="35"/>
  <c r="X88" i="34"/>
  <c r="X88" i="33"/>
  <c r="X88" i="19"/>
  <c r="X88" i="24"/>
  <c r="I107" i="33"/>
  <c r="I107" i="19"/>
  <c r="I107" i="24"/>
  <c r="I107" i="35"/>
  <c r="I107" i="34"/>
  <c r="X78" i="35"/>
  <c r="X78" i="34"/>
  <c r="X78" i="19"/>
  <c r="X78" i="33"/>
  <c r="X78" i="24"/>
  <c r="X144" i="35"/>
  <c r="X144" i="34"/>
  <c r="X144" i="33"/>
  <c r="X144" i="24"/>
  <c r="X144" i="19"/>
  <c r="I43" i="34"/>
  <c r="I43" i="33"/>
  <c r="I43" i="24"/>
  <c r="I43" i="19"/>
  <c r="I43" i="35"/>
  <c r="I38" i="34"/>
  <c r="I38" i="33"/>
  <c r="I38" i="19"/>
  <c r="I38" i="35"/>
  <c r="I38" i="24"/>
  <c r="X108" i="33"/>
  <c r="X108" i="19"/>
  <c r="X108" i="24"/>
  <c r="X108" i="35"/>
  <c r="X108" i="34"/>
  <c r="X87" i="34"/>
  <c r="X87" i="33"/>
  <c r="X87" i="19"/>
  <c r="X87" i="35"/>
  <c r="X87" i="24"/>
  <c r="I41" i="35"/>
  <c r="I41" i="34"/>
  <c r="I41" i="33"/>
  <c r="I41" i="24"/>
  <c r="I41" i="19"/>
  <c r="I75" i="33"/>
  <c r="I75" i="19"/>
  <c r="I75" i="24"/>
  <c r="I75" i="35"/>
  <c r="I75" i="34"/>
  <c r="X14" i="33"/>
  <c r="X14" i="19"/>
  <c r="X14" i="24"/>
  <c r="X14" i="35"/>
  <c r="X14" i="34"/>
  <c r="I11" i="35"/>
  <c r="I11" i="34"/>
  <c r="I11" i="19"/>
  <c r="I11" i="33"/>
  <c r="I11" i="24"/>
  <c r="I85" i="34"/>
  <c r="I85" i="33"/>
  <c r="I85" i="19"/>
  <c r="I85" i="35"/>
  <c r="I85" i="24"/>
  <c r="I138" i="34"/>
  <c r="I138" i="33"/>
  <c r="I138" i="19"/>
  <c r="I138" i="35"/>
  <c r="I138" i="24"/>
  <c r="I89" i="35"/>
  <c r="I89" i="34"/>
  <c r="I89" i="19"/>
  <c r="I89" i="33"/>
  <c r="I89" i="24"/>
  <c r="X145" i="35"/>
  <c r="X145" i="34"/>
  <c r="X145" i="33"/>
  <c r="X145" i="19"/>
  <c r="X145" i="24"/>
  <c r="I31" i="19"/>
  <c r="I31" i="24"/>
  <c r="I31" i="35"/>
  <c r="I31" i="34"/>
  <c r="I31" i="33"/>
  <c r="X149" i="34"/>
  <c r="X149" i="33"/>
  <c r="X149" i="19"/>
  <c r="X149" i="35"/>
  <c r="X149" i="24"/>
  <c r="X119" i="34"/>
  <c r="X119" i="33"/>
  <c r="X119" i="24"/>
  <c r="X119" i="19"/>
  <c r="X119" i="35"/>
  <c r="X13" i="19"/>
  <c r="X13" i="24"/>
  <c r="X13" i="35"/>
  <c r="X13" i="34"/>
  <c r="X13" i="33"/>
  <c r="X129" i="33"/>
  <c r="X129" i="19"/>
  <c r="X129" i="24"/>
  <c r="X129" i="35"/>
  <c r="X129" i="34"/>
  <c r="X57" i="19"/>
  <c r="X57" i="24"/>
  <c r="X57" i="35"/>
  <c r="X57" i="34"/>
  <c r="X57" i="33"/>
  <c r="X142" i="34"/>
  <c r="X142" i="33"/>
  <c r="X142" i="24"/>
  <c r="X142" i="19"/>
  <c r="X142" i="35"/>
  <c r="I26" i="19"/>
  <c r="I26" i="24"/>
  <c r="I26" i="35"/>
  <c r="I26" i="34"/>
  <c r="I26" i="33"/>
  <c r="I23" i="34"/>
  <c r="I23" i="33"/>
  <c r="I23" i="24"/>
  <c r="I23" i="19"/>
  <c r="I23" i="35"/>
  <c r="I151" i="34"/>
  <c r="I151" i="33"/>
  <c r="I151" i="19"/>
  <c r="I151" i="35"/>
  <c r="I151" i="24"/>
  <c r="T124" i="34"/>
  <c r="T124" i="33"/>
  <c r="T124" i="19"/>
  <c r="T124" i="24"/>
  <c r="T124" i="35"/>
  <c r="T75" i="33"/>
  <c r="T75" i="19"/>
  <c r="T75" i="24"/>
  <c r="T75" i="35"/>
  <c r="T75" i="34"/>
  <c r="E97" i="35"/>
  <c r="E97" i="34"/>
  <c r="E97" i="33"/>
  <c r="E97" i="24"/>
  <c r="E97" i="19"/>
  <c r="T91" i="34"/>
  <c r="T91" i="33"/>
  <c r="T91" i="19"/>
  <c r="T91" i="24"/>
  <c r="T91" i="35"/>
  <c r="T89" i="34"/>
  <c r="T89" i="33"/>
  <c r="T89" i="24"/>
  <c r="T89" i="19"/>
  <c r="T89" i="35"/>
  <c r="E114" i="19"/>
  <c r="E114" i="24"/>
  <c r="E114" i="35"/>
  <c r="E114" i="33"/>
  <c r="E114" i="34"/>
  <c r="E121" i="34"/>
  <c r="E121" i="33"/>
  <c r="E121" i="19"/>
  <c r="E121" i="35"/>
  <c r="E121" i="24"/>
  <c r="E92" i="34"/>
  <c r="E92" i="33"/>
  <c r="E92" i="19"/>
  <c r="E92" i="24"/>
  <c r="E92" i="35"/>
  <c r="T116" i="19"/>
  <c r="T116" i="24"/>
  <c r="T116" i="35"/>
  <c r="T116" i="34"/>
  <c r="T116" i="33"/>
  <c r="T19" i="19"/>
  <c r="T19" i="24"/>
  <c r="T19" i="34"/>
  <c r="T19" i="35"/>
  <c r="T19" i="33"/>
  <c r="T113" i="34"/>
  <c r="T113" i="24"/>
  <c r="T113" i="35"/>
  <c r="T113" i="19"/>
  <c r="T113" i="33"/>
  <c r="E68" i="34"/>
  <c r="E68" i="33"/>
  <c r="E68" i="24"/>
  <c r="E68" i="19"/>
  <c r="E68" i="35"/>
  <c r="T106" i="19"/>
  <c r="T106" i="24"/>
  <c r="T106" i="35"/>
  <c r="T106" i="34"/>
  <c r="T106" i="33"/>
  <c r="T61" i="33"/>
  <c r="T61" i="19"/>
  <c r="T61" i="24"/>
  <c r="T61" i="35"/>
  <c r="T61" i="34"/>
  <c r="T84" i="34"/>
  <c r="T84" i="33"/>
  <c r="T84" i="19"/>
  <c r="T84" i="35"/>
  <c r="T84" i="24"/>
  <c r="T24" i="34"/>
  <c r="T24" i="33"/>
  <c r="T24" i="24"/>
  <c r="T24" i="19"/>
  <c r="T24" i="35"/>
  <c r="E138" i="33"/>
  <c r="E138" i="19"/>
  <c r="E138" i="24"/>
  <c r="E138" i="35"/>
  <c r="E138" i="34"/>
  <c r="T119" i="35"/>
  <c r="T119" i="34"/>
  <c r="T119" i="33"/>
  <c r="T119" i="24"/>
  <c r="T119" i="19"/>
  <c r="T120" i="19"/>
  <c r="T120" i="24"/>
  <c r="T120" i="35"/>
  <c r="T120" i="34"/>
  <c r="T120" i="33"/>
  <c r="T107" i="35"/>
  <c r="T107" i="34"/>
  <c r="T107" i="33"/>
  <c r="T107" i="24"/>
  <c r="T107" i="19"/>
  <c r="T147" i="19"/>
  <c r="T147" i="24"/>
  <c r="T147" i="34"/>
  <c r="T147" i="35"/>
  <c r="T147" i="33"/>
  <c r="E7" i="35"/>
  <c r="E7" i="34"/>
  <c r="E7" i="33"/>
  <c r="E7" i="19"/>
  <c r="E7" i="24"/>
  <c r="E102" i="35"/>
  <c r="E102" i="34"/>
  <c r="E102" i="33"/>
  <c r="E102" i="24"/>
  <c r="E102" i="19"/>
  <c r="T134" i="35"/>
  <c r="T134" i="33"/>
  <c r="T134" i="19"/>
  <c r="T134" i="24"/>
  <c r="T134" i="34"/>
  <c r="E32" i="33"/>
  <c r="E32" i="19"/>
  <c r="E32" i="24"/>
  <c r="E32" i="35"/>
  <c r="E32" i="34"/>
  <c r="T59" i="33"/>
  <c r="T59" i="19"/>
  <c r="T59" i="24"/>
  <c r="T59" i="35"/>
  <c r="T59" i="34"/>
  <c r="T47" i="19"/>
  <c r="T47" i="24"/>
  <c r="T47" i="35"/>
  <c r="T47" i="34"/>
  <c r="T47" i="33"/>
  <c r="E119" i="33"/>
  <c r="E119" i="19"/>
  <c r="E119" i="24"/>
  <c r="E119" i="35"/>
  <c r="E119" i="34"/>
  <c r="T8" i="19"/>
  <c r="T8" i="24"/>
  <c r="T8" i="35"/>
  <c r="T8" i="34"/>
  <c r="T8" i="33"/>
  <c r="T96" i="34"/>
  <c r="T96" i="33"/>
  <c r="T96" i="24"/>
  <c r="T96" i="19"/>
  <c r="T96" i="35"/>
  <c r="T72" i="19"/>
  <c r="T72" i="24"/>
  <c r="T72" i="35"/>
  <c r="T72" i="34"/>
  <c r="T72" i="33"/>
  <c r="E8" i="35"/>
  <c r="E8" i="34"/>
  <c r="E8" i="33"/>
  <c r="E8" i="24"/>
  <c r="E8" i="19"/>
  <c r="T51" i="34"/>
  <c r="T51" i="33"/>
  <c r="T51" i="24"/>
  <c r="T51" i="19"/>
  <c r="T51" i="35"/>
  <c r="E74" i="34"/>
  <c r="E74" i="33"/>
  <c r="E74" i="24"/>
  <c r="E74" i="19"/>
  <c r="E74" i="35"/>
  <c r="T30" i="34"/>
  <c r="T30" i="19"/>
  <c r="T30" i="24"/>
  <c r="T30" i="33"/>
  <c r="T30" i="35"/>
  <c r="E13" i="35"/>
  <c r="E13" i="34"/>
  <c r="E13" i="33"/>
  <c r="E13" i="19"/>
  <c r="E13" i="24"/>
  <c r="E52" i="34"/>
  <c r="E52" i="33"/>
  <c r="E52" i="19"/>
  <c r="E52" i="24"/>
  <c r="E52" i="35"/>
  <c r="E133" i="35"/>
  <c r="E133" i="34"/>
  <c r="E133" i="33"/>
  <c r="E133" i="24"/>
  <c r="E133" i="19"/>
  <c r="T33" i="19"/>
  <c r="T33" i="24"/>
  <c r="T33" i="35"/>
  <c r="T33" i="34"/>
  <c r="T33" i="33"/>
  <c r="E24" i="33"/>
  <c r="E24" i="19"/>
  <c r="E24" i="24"/>
  <c r="E24" i="35"/>
  <c r="E24" i="34"/>
  <c r="E37" i="35"/>
  <c r="E37" i="34"/>
  <c r="E37" i="33"/>
  <c r="E37" i="24"/>
  <c r="E37" i="19"/>
  <c r="T142" i="19"/>
  <c r="T142" i="24"/>
  <c r="T142" i="35"/>
  <c r="T142" i="34"/>
  <c r="T142" i="33"/>
  <c r="E85" i="35"/>
  <c r="E85" i="34"/>
  <c r="E85" i="19"/>
  <c r="E85" i="33"/>
  <c r="E85" i="24"/>
  <c r="T21" i="35"/>
  <c r="T21" i="34"/>
  <c r="T21" i="19"/>
  <c r="T21" i="33"/>
  <c r="T21" i="24"/>
  <c r="T93" i="34"/>
  <c r="T93" i="33"/>
  <c r="T93" i="19"/>
  <c r="T93" i="35"/>
  <c r="T93" i="24"/>
  <c r="T83" i="34"/>
  <c r="T83" i="33"/>
  <c r="T83" i="19"/>
  <c r="T83" i="35"/>
  <c r="T83" i="24"/>
  <c r="E61" i="19"/>
  <c r="E61" i="24"/>
  <c r="E61" i="35"/>
  <c r="E61" i="34"/>
  <c r="E61" i="33"/>
  <c r="E82" i="34"/>
  <c r="E82" i="33"/>
  <c r="E82" i="24"/>
  <c r="E82" i="19"/>
  <c r="E82" i="35"/>
  <c r="E88" i="19"/>
  <c r="E88" i="24"/>
  <c r="E88" i="35"/>
  <c r="E88" i="34"/>
  <c r="E88" i="33"/>
  <c r="T118" i="34"/>
  <c r="T118" i="33"/>
  <c r="T118" i="24"/>
  <c r="T118" i="19"/>
  <c r="T118" i="35"/>
  <c r="T71" i="35"/>
  <c r="T71" i="34"/>
  <c r="T71" i="19"/>
  <c r="T71" i="33"/>
  <c r="T71" i="24"/>
  <c r="E128" i="35"/>
  <c r="E128" i="34"/>
  <c r="E128" i="33"/>
  <c r="E128" i="24"/>
  <c r="E128" i="19"/>
  <c r="E110" i="34"/>
  <c r="E110" i="33"/>
  <c r="E110" i="19"/>
  <c r="E110" i="35"/>
  <c r="E110" i="24"/>
  <c r="E139" i="34"/>
  <c r="E139" i="33"/>
  <c r="E139" i="19"/>
  <c r="E139" i="35"/>
  <c r="E139" i="24"/>
  <c r="E148" i="35"/>
  <c r="E148" i="34"/>
  <c r="E148" i="33"/>
  <c r="E148" i="24"/>
  <c r="E148" i="19"/>
  <c r="E95" i="19"/>
  <c r="E95" i="24"/>
  <c r="E95" i="35"/>
  <c r="E95" i="34"/>
  <c r="E95" i="33"/>
  <c r="E60" i="35"/>
  <c r="E60" i="34"/>
  <c r="E60" i="19"/>
  <c r="E60" i="33"/>
  <c r="E60" i="24"/>
  <c r="E105" i="35"/>
  <c r="E105" i="34"/>
  <c r="E105" i="33"/>
  <c r="E105" i="24"/>
  <c r="E105" i="19"/>
  <c r="E130" i="33"/>
  <c r="E130" i="19"/>
  <c r="E130" i="24"/>
  <c r="E130" i="35"/>
  <c r="E130" i="34"/>
  <c r="E42" i="33"/>
  <c r="E42" i="19"/>
  <c r="E42" i="24"/>
  <c r="E42" i="35"/>
  <c r="E42" i="34"/>
  <c r="E108" i="33"/>
  <c r="E108" i="19"/>
  <c r="E108" i="24"/>
  <c r="E108" i="35"/>
  <c r="E108" i="34"/>
  <c r="E116" i="19"/>
  <c r="E116" i="24"/>
  <c r="E116" i="35"/>
  <c r="E116" i="34"/>
  <c r="E116" i="33"/>
  <c r="T44" i="34"/>
  <c r="T44" i="33"/>
  <c r="T44" i="19"/>
  <c r="T44" i="35"/>
  <c r="T44" i="24"/>
  <c r="T143" i="33"/>
  <c r="T143" i="19"/>
  <c r="T143" i="24"/>
  <c r="T143" i="35"/>
  <c r="T143" i="34"/>
  <c r="T156" i="34"/>
  <c r="T156" i="33"/>
  <c r="T156" i="19"/>
  <c r="T156" i="35"/>
  <c r="T156" i="24"/>
  <c r="T35" i="19"/>
  <c r="T35" i="24"/>
  <c r="T35" i="35"/>
  <c r="T35" i="34"/>
  <c r="T35" i="33"/>
  <c r="E36" i="34"/>
  <c r="E36" i="33"/>
  <c r="E36" i="19"/>
  <c r="E36" i="35"/>
  <c r="E36" i="24"/>
  <c r="E143" i="19"/>
  <c r="E143" i="24"/>
  <c r="E143" i="35"/>
  <c r="E143" i="34"/>
  <c r="E143" i="33"/>
  <c r="E99" i="35"/>
  <c r="E99" i="34"/>
  <c r="E99" i="33"/>
  <c r="E99" i="24"/>
  <c r="E99" i="19"/>
  <c r="V47" i="19"/>
  <c r="V47" i="24"/>
  <c r="V47" i="35"/>
  <c r="V47" i="34"/>
  <c r="V47" i="33"/>
  <c r="AC57" i="19"/>
  <c r="AC57" i="24"/>
  <c r="AC57" i="35"/>
  <c r="AC57" i="33"/>
  <c r="AC57" i="34"/>
  <c r="AC83" i="34"/>
  <c r="AC83" i="33"/>
  <c r="AC83" i="24"/>
  <c r="AC83" i="19"/>
  <c r="AC83" i="35"/>
  <c r="F113" i="19"/>
  <c r="F113" i="24"/>
  <c r="F113" i="35"/>
  <c r="F113" i="34"/>
  <c r="F113" i="33"/>
  <c r="R112" i="34"/>
  <c r="R112" i="33"/>
  <c r="R112" i="19"/>
  <c r="R112" i="24"/>
  <c r="R112" i="35"/>
  <c r="V83" i="34"/>
  <c r="V83" i="24"/>
  <c r="V83" i="35"/>
  <c r="V83" i="19"/>
  <c r="V83" i="33"/>
  <c r="V115" i="34"/>
  <c r="V115" i="33"/>
  <c r="V115" i="19"/>
  <c r="V115" i="24"/>
  <c r="V115" i="35"/>
  <c r="AC94" i="33"/>
  <c r="AC94" i="19"/>
  <c r="AC94" i="24"/>
  <c r="AC94" i="35"/>
  <c r="AC94" i="34"/>
  <c r="N145" i="19"/>
  <c r="N145" i="24"/>
  <c r="N145" i="35"/>
  <c r="N145" i="34"/>
  <c r="N145" i="33"/>
  <c r="AC144" i="33"/>
  <c r="AC144" i="19"/>
  <c r="AC144" i="24"/>
  <c r="AC144" i="35"/>
  <c r="AC144" i="34"/>
  <c r="AC108" i="34"/>
  <c r="AC108" i="33"/>
  <c r="AC108" i="19"/>
  <c r="AC108" i="35"/>
  <c r="AC108" i="24"/>
  <c r="N148" i="19"/>
  <c r="N148" i="24"/>
  <c r="N148" i="35"/>
  <c r="N148" i="34"/>
  <c r="N148" i="33"/>
  <c r="N74" i="19"/>
  <c r="N74" i="24"/>
  <c r="N74" i="35"/>
  <c r="N74" i="34"/>
  <c r="N74" i="33"/>
  <c r="AC90" i="35"/>
  <c r="AC90" i="34"/>
  <c r="AC90" i="33"/>
  <c r="AC90" i="24"/>
  <c r="AC90" i="19"/>
  <c r="AC126" i="19"/>
  <c r="AC126" i="24"/>
  <c r="AC126" i="35"/>
  <c r="AC126" i="34"/>
  <c r="AC126" i="33"/>
  <c r="AC153" i="33"/>
  <c r="AC153" i="35"/>
  <c r="AC153" i="19"/>
  <c r="AC153" i="24"/>
  <c r="AC153" i="34"/>
  <c r="N77" i="35"/>
  <c r="N77" i="34"/>
  <c r="N77" i="19"/>
  <c r="N77" i="33"/>
  <c r="N77" i="24"/>
  <c r="N24" i="34"/>
  <c r="N24" i="33"/>
  <c r="N24" i="19"/>
  <c r="N24" i="35"/>
  <c r="N24" i="24"/>
  <c r="AC19" i="19"/>
  <c r="AC19" i="24"/>
  <c r="AC19" i="35"/>
  <c r="AC19" i="34"/>
  <c r="AC19" i="33"/>
  <c r="N109" i="19"/>
  <c r="N109" i="24"/>
  <c r="N109" i="35"/>
  <c r="N109" i="34"/>
  <c r="N109" i="33"/>
  <c r="N111" i="34"/>
  <c r="N111" i="33"/>
  <c r="N111" i="19"/>
  <c r="N111" i="24"/>
  <c r="N111" i="35"/>
  <c r="N140" i="34"/>
  <c r="N140" i="33"/>
  <c r="N140" i="24"/>
  <c r="N140" i="19"/>
  <c r="N140" i="35"/>
  <c r="AC12" i="33"/>
  <c r="AC12" i="19"/>
  <c r="AC12" i="24"/>
  <c r="AC12" i="35"/>
  <c r="AC12" i="34"/>
  <c r="AC20" i="19"/>
  <c r="AC20" i="24"/>
  <c r="AC20" i="35"/>
  <c r="AC20" i="34"/>
  <c r="AC20" i="33"/>
  <c r="AC54" i="19"/>
  <c r="AC54" i="24"/>
  <c r="AC54" i="35"/>
  <c r="AC54" i="34"/>
  <c r="AC54" i="33"/>
  <c r="N119" i="33"/>
  <c r="N119" i="19"/>
  <c r="N119" i="24"/>
  <c r="N119" i="35"/>
  <c r="N119" i="34"/>
  <c r="AC48" i="35"/>
  <c r="AC48" i="34"/>
  <c r="AC48" i="33"/>
  <c r="AC48" i="19"/>
  <c r="AC48" i="24"/>
  <c r="AC86" i="34"/>
  <c r="AC86" i="19"/>
  <c r="AC86" i="24"/>
  <c r="AC86" i="33"/>
  <c r="AC86" i="35"/>
  <c r="AC95" i="33"/>
  <c r="AC95" i="35"/>
  <c r="AC95" i="24"/>
  <c r="AC95" i="34"/>
  <c r="AC95" i="19"/>
  <c r="AC127" i="33"/>
  <c r="AC127" i="19"/>
  <c r="AC127" i="24"/>
  <c r="AC127" i="35"/>
  <c r="AC127" i="34"/>
  <c r="N44" i="33"/>
  <c r="N44" i="19"/>
  <c r="N44" i="24"/>
  <c r="N44" i="35"/>
  <c r="N44" i="34"/>
  <c r="AC75" i="35"/>
  <c r="AC75" i="34"/>
  <c r="AC75" i="33"/>
  <c r="AC75" i="24"/>
  <c r="AC75" i="19"/>
  <c r="N20" i="33"/>
  <c r="N20" i="19"/>
  <c r="N20" i="24"/>
  <c r="N20" i="35"/>
  <c r="N20" i="34"/>
  <c r="AC40" i="33"/>
  <c r="AC40" i="34"/>
  <c r="AC40" i="19"/>
  <c r="AC40" i="35"/>
  <c r="AC40" i="24"/>
  <c r="N153" i="35"/>
  <c r="N153" i="34"/>
  <c r="N153" i="33"/>
  <c r="N153" i="19"/>
  <c r="N153" i="24"/>
  <c r="AC111" i="35"/>
  <c r="AC111" i="24"/>
  <c r="AC111" i="34"/>
  <c r="AC111" i="19"/>
  <c r="AC111" i="33"/>
  <c r="N67" i="33"/>
  <c r="N67" i="19"/>
  <c r="N67" i="24"/>
  <c r="N67" i="35"/>
  <c r="N67" i="34"/>
  <c r="AC74" i="19"/>
  <c r="AC74" i="24"/>
  <c r="AC74" i="35"/>
  <c r="AC74" i="34"/>
  <c r="AC74" i="33"/>
  <c r="AC71" i="34"/>
  <c r="AC71" i="33"/>
  <c r="AC71" i="19"/>
  <c r="AC71" i="24"/>
  <c r="AC71" i="35"/>
  <c r="N115" i="35"/>
  <c r="N115" i="34"/>
  <c r="N115" i="33"/>
  <c r="N115" i="24"/>
  <c r="N115" i="19"/>
  <c r="AC22" i="33"/>
  <c r="AC22" i="19"/>
  <c r="AC22" i="24"/>
  <c r="AC22" i="35"/>
  <c r="AC22" i="34"/>
  <c r="N99" i="34"/>
  <c r="N99" i="33"/>
  <c r="N99" i="19"/>
  <c r="N99" i="35"/>
  <c r="N99" i="24"/>
  <c r="AC110" i="35"/>
  <c r="AC110" i="34"/>
  <c r="AC110" i="33"/>
  <c r="AC110" i="24"/>
  <c r="AC110" i="19"/>
  <c r="AC89" i="34"/>
  <c r="AC89" i="19"/>
  <c r="AC89" i="24"/>
  <c r="AC89" i="35"/>
  <c r="AC89" i="33"/>
  <c r="AC8" i="33"/>
  <c r="AC8" i="34"/>
  <c r="AC8" i="24"/>
  <c r="AC8" i="19"/>
  <c r="AC8" i="35"/>
  <c r="N61" i="35"/>
  <c r="N61" i="34"/>
  <c r="N61" i="33"/>
  <c r="N61" i="24"/>
  <c r="N61" i="19"/>
  <c r="AC155" i="35"/>
  <c r="AC155" i="34"/>
  <c r="AC155" i="24"/>
  <c r="AC155" i="33"/>
  <c r="AC155" i="19"/>
  <c r="AC11" i="34"/>
  <c r="AC11" i="19"/>
  <c r="AC11" i="33"/>
  <c r="AC11" i="35"/>
  <c r="AC11" i="24"/>
  <c r="AC44" i="35"/>
  <c r="AC44" i="34"/>
  <c r="AC44" i="33"/>
  <c r="AC44" i="19"/>
  <c r="AC44" i="24"/>
  <c r="N84" i="19"/>
  <c r="N84" i="24"/>
  <c r="N84" i="35"/>
  <c r="N84" i="34"/>
  <c r="N84" i="33"/>
  <c r="AC138" i="33"/>
  <c r="AC138" i="19"/>
  <c r="AC138" i="24"/>
  <c r="AC138" i="35"/>
  <c r="AC138" i="34"/>
  <c r="N39" i="19"/>
  <c r="N39" i="24"/>
  <c r="N39" i="35"/>
  <c r="N39" i="34"/>
  <c r="N39" i="33"/>
  <c r="AC152" i="34"/>
  <c r="AC152" i="33"/>
  <c r="AC152" i="24"/>
  <c r="AC152" i="19"/>
  <c r="AC152" i="35"/>
  <c r="N27" i="34"/>
  <c r="N27" i="33"/>
  <c r="N27" i="24"/>
  <c r="N27" i="19"/>
  <c r="N27" i="35"/>
  <c r="AC30" i="34"/>
  <c r="AC30" i="33"/>
  <c r="AC30" i="19"/>
  <c r="AC30" i="35"/>
  <c r="AC30" i="24"/>
  <c r="AC103" i="19"/>
  <c r="AC103" i="24"/>
  <c r="AC103" i="35"/>
  <c r="AC103" i="34"/>
  <c r="AC103" i="33"/>
  <c r="AC27" i="33"/>
  <c r="AC27" i="19"/>
  <c r="AC27" i="24"/>
  <c r="AC27" i="35"/>
  <c r="AC27" i="34"/>
  <c r="AC118" i="35"/>
  <c r="AC118" i="34"/>
  <c r="AC118" i="19"/>
  <c r="AC118" i="33"/>
  <c r="AC118" i="24"/>
  <c r="N87" i="19"/>
  <c r="N87" i="24"/>
  <c r="N87" i="35"/>
  <c r="N87" i="34"/>
  <c r="N87" i="33"/>
  <c r="AC124" i="19"/>
  <c r="AC124" i="24"/>
  <c r="AC124" i="35"/>
  <c r="AC124" i="34"/>
  <c r="AC124" i="33"/>
  <c r="AC150" i="19"/>
  <c r="AC150" i="24"/>
  <c r="AC150" i="35"/>
  <c r="AC150" i="34"/>
  <c r="AC150" i="33"/>
  <c r="N96" i="33"/>
  <c r="N96" i="19"/>
  <c r="N96" i="24"/>
  <c r="N96" i="35"/>
  <c r="N96" i="34"/>
  <c r="N30" i="35"/>
  <c r="N30" i="34"/>
  <c r="N30" i="33"/>
  <c r="N30" i="24"/>
  <c r="N30" i="19"/>
  <c r="N80" i="19"/>
  <c r="N80" i="24"/>
  <c r="N80" i="35"/>
  <c r="N80" i="34"/>
  <c r="N80" i="33"/>
  <c r="N106" i="35"/>
  <c r="N106" i="34"/>
  <c r="N106" i="33"/>
  <c r="N106" i="24"/>
  <c r="N106" i="19"/>
  <c r="N141" i="34"/>
  <c r="N141" i="33"/>
  <c r="N141" i="24"/>
  <c r="N141" i="19"/>
  <c r="N141" i="35"/>
  <c r="N63" i="35"/>
  <c r="N63" i="34"/>
  <c r="N63" i="19"/>
  <c r="N63" i="33"/>
  <c r="N63" i="24"/>
  <c r="AC128" i="34"/>
  <c r="AC128" i="33"/>
  <c r="AC128" i="19"/>
  <c r="AC128" i="24"/>
  <c r="AC128" i="35"/>
  <c r="N62" i="35"/>
  <c r="N62" i="34"/>
  <c r="N62" i="33"/>
  <c r="N62" i="24"/>
  <c r="N62" i="19"/>
  <c r="AC24" i="34"/>
  <c r="AC24" i="19"/>
  <c r="AC24" i="24"/>
  <c r="AC24" i="35"/>
  <c r="AC24" i="33"/>
  <c r="AC73" i="35"/>
  <c r="AC73" i="33"/>
  <c r="AC73" i="34"/>
  <c r="AC73" i="24"/>
  <c r="AC73" i="19"/>
  <c r="AC137" i="33"/>
  <c r="AC137" i="19"/>
  <c r="AC137" i="24"/>
  <c r="AC137" i="35"/>
  <c r="AC137" i="34"/>
  <c r="AC156" i="19"/>
  <c r="AC156" i="24"/>
  <c r="AC156" i="35"/>
  <c r="AC156" i="34"/>
  <c r="AC156" i="33"/>
  <c r="AC65" i="34"/>
  <c r="AC65" i="19"/>
  <c r="AC65" i="24"/>
  <c r="AC65" i="35"/>
  <c r="AC65" i="33"/>
  <c r="N110" i="19"/>
  <c r="N110" i="24"/>
  <c r="N110" i="35"/>
  <c r="N110" i="34"/>
  <c r="N110" i="33"/>
  <c r="N21" i="19"/>
  <c r="N21" i="24"/>
  <c r="N21" i="35"/>
  <c r="N21" i="34"/>
  <c r="N21" i="33"/>
  <c r="J136" i="35"/>
  <c r="J136" i="34"/>
  <c r="J136" i="19"/>
  <c r="J136" i="33"/>
  <c r="J136" i="24"/>
  <c r="Y106" i="19"/>
  <c r="Y106" i="24"/>
  <c r="Y106" i="35"/>
  <c r="Y106" i="34"/>
  <c r="Y106" i="33"/>
  <c r="J30" i="34"/>
  <c r="J30" i="33"/>
  <c r="J30" i="19"/>
  <c r="J30" i="35"/>
  <c r="J30" i="24"/>
  <c r="J94" i="19"/>
  <c r="J94" i="24"/>
  <c r="J94" i="35"/>
  <c r="J94" i="34"/>
  <c r="J94" i="33"/>
  <c r="Y42" i="19"/>
  <c r="Y42" i="24"/>
  <c r="Y42" i="35"/>
  <c r="Y42" i="33"/>
  <c r="Y42" i="34"/>
  <c r="Y54" i="34"/>
  <c r="Y54" i="33"/>
  <c r="Y54" i="24"/>
  <c r="Y54" i="19"/>
  <c r="Y54" i="35"/>
  <c r="J75" i="35"/>
  <c r="J75" i="34"/>
  <c r="J75" i="19"/>
  <c r="J75" i="33"/>
  <c r="J75" i="24"/>
  <c r="Y66" i="35"/>
  <c r="Y66" i="34"/>
  <c r="Y66" i="33"/>
  <c r="Y66" i="24"/>
  <c r="Y66" i="19"/>
  <c r="J118" i="34"/>
  <c r="J118" i="33"/>
  <c r="J118" i="24"/>
  <c r="J118" i="19"/>
  <c r="J118" i="35"/>
  <c r="Y38" i="34"/>
  <c r="Y38" i="33"/>
  <c r="Y38" i="19"/>
  <c r="Y38" i="24"/>
  <c r="Y38" i="35"/>
  <c r="J148" i="34"/>
  <c r="J148" i="33"/>
  <c r="J148" i="19"/>
  <c r="J148" i="35"/>
  <c r="J148" i="24"/>
  <c r="Y64" i="34"/>
  <c r="Y64" i="19"/>
  <c r="Y64" i="24"/>
  <c r="Y64" i="35"/>
  <c r="Y64" i="33"/>
  <c r="Y16" i="34"/>
  <c r="Y16" i="19"/>
  <c r="Y16" i="24"/>
  <c r="Y16" i="35"/>
  <c r="Y16" i="33"/>
  <c r="Y51" i="34"/>
  <c r="Y51" i="19"/>
  <c r="Y51" i="33"/>
  <c r="Y51" i="35"/>
  <c r="Y51" i="24"/>
  <c r="Y124" i="33"/>
  <c r="Y124" i="19"/>
  <c r="Y124" i="24"/>
  <c r="Y124" i="35"/>
  <c r="Y124" i="34"/>
  <c r="J63" i="34"/>
  <c r="J63" i="33"/>
  <c r="J63" i="24"/>
  <c r="J63" i="19"/>
  <c r="J63" i="35"/>
  <c r="Y80" i="35"/>
  <c r="Y80" i="33"/>
  <c r="Y80" i="19"/>
  <c r="Y80" i="34"/>
  <c r="Y80" i="24"/>
  <c r="J78" i="35"/>
  <c r="J78" i="34"/>
  <c r="J78" i="33"/>
  <c r="J78" i="24"/>
  <c r="J78" i="19"/>
  <c r="Y49" i="34"/>
  <c r="Y49" i="19"/>
  <c r="Y49" i="24"/>
  <c r="Y49" i="33"/>
  <c r="Y49" i="35"/>
  <c r="Y91" i="34"/>
  <c r="Y91" i="35"/>
  <c r="Y91" i="19"/>
  <c r="Y91" i="24"/>
  <c r="Y91" i="33"/>
  <c r="Y126" i="34"/>
  <c r="Y126" i="33"/>
  <c r="Y126" i="19"/>
  <c r="Y126" i="24"/>
  <c r="Y126" i="35"/>
  <c r="Y147" i="34"/>
  <c r="Y147" i="33"/>
  <c r="Y147" i="24"/>
  <c r="Y147" i="19"/>
  <c r="Y147" i="35"/>
  <c r="J114" i="35"/>
  <c r="J114" i="33"/>
  <c r="J114" i="19"/>
  <c r="J114" i="24"/>
  <c r="J114" i="34"/>
  <c r="Y31" i="34"/>
  <c r="Y31" i="19"/>
  <c r="Y31" i="24"/>
  <c r="Y31" i="35"/>
  <c r="Y31" i="33"/>
  <c r="Y118" i="35"/>
  <c r="Y118" i="34"/>
  <c r="Y118" i="33"/>
  <c r="Y118" i="24"/>
  <c r="Y118" i="19"/>
  <c r="J76" i="34"/>
  <c r="J76" i="33"/>
  <c r="J76" i="19"/>
  <c r="J76" i="24"/>
  <c r="J76" i="35"/>
  <c r="J54" i="35"/>
  <c r="J54" i="34"/>
  <c r="J54" i="19"/>
  <c r="J54" i="33"/>
  <c r="J54" i="24"/>
  <c r="Y157" i="35"/>
  <c r="Y157" i="34"/>
  <c r="Y157" i="33"/>
  <c r="Y157" i="24"/>
  <c r="Y157" i="19"/>
  <c r="J35" i="35"/>
  <c r="J35" i="34"/>
  <c r="J35" i="33"/>
  <c r="J35" i="24"/>
  <c r="J35" i="19"/>
  <c r="J138" i="19"/>
  <c r="J138" i="24"/>
  <c r="J138" i="35"/>
  <c r="J138" i="34"/>
  <c r="J138" i="33"/>
  <c r="Y69" i="33"/>
  <c r="Y69" i="19"/>
  <c r="Y69" i="24"/>
  <c r="Y69" i="35"/>
  <c r="Y69" i="34"/>
  <c r="Y32" i="34"/>
  <c r="Y32" i="19"/>
  <c r="Y32" i="24"/>
  <c r="Y32" i="33"/>
  <c r="Y32" i="35"/>
  <c r="Y129" i="33"/>
  <c r="Y129" i="19"/>
  <c r="Y129" i="24"/>
  <c r="Y129" i="35"/>
  <c r="Y129" i="34"/>
  <c r="J42" i="35"/>
  <c r="J42" i="34"/>
  <c r="J42" i="33"/>
  <c r="J42" i="24"/>
  <c r="J42" i="19"/>
  <c r="J124" i="35"/>
  <c r="J124" i="34"/>
  <c r="J124" i="33"/>
  <c r="J124" i="24"/>
  <c r="J124" i="19"/>
  <c r="Y9" i="34"/>
  <c r="Y9" i="33"/>
  <c r="Y9" i="19"/>
  <c r="Y9" i="35"/>
  <c r="Y9" i="24"/>
  <c r="Y125" i="34"/>
  <c r="Y125" i="33"/>
  <c r="Y125" i="19"/>
  <c r="Y125" i="35"/>
  <c r="Y125" i="24"/>
  <c r="J65" i="35"/>
  <c r="J65" i="34"/>
  <c r="J65" i="33"/>
  <c r="J65" i="24"/>
  <c r="J65" i="19"/>
  <c r="Y100" i="33"/>
  <c r="Y100" i="34"/>
  <c r="Y100" i="19"/>
  <c r="Y100" i="35"/>
  <c r="Y100" i="24"/>
  <c r="J108" i="19"/>
  <c r="J108" i="24"/>
  <c r="J108" i="35"/>
  <c r="J108" i="34"/>
  <c r="J108" i="33"/>
  <c r="J86" i="34"/>
  <c r="J86" i="33"/>
  <c r="J86" i="24"/>
  <c r="J86" i="19"/>
  <c r="J86" i="35"/>
  <c r="Y26" i="35"/>
  <c r="Y26" i="34"/>
  <c r="Y26" i="33"/>
  <c r="Y26" i="24"/>
  <c r="Y26" i="19"/>
  <c r="J37" i="34"/>
  <c r="J37" i="33"/>
  <c r="J37" i="24"/>
  <c r="J37" i="19"/>
  <c r="J37" i="35"/>
  <c r="Y132" i="34"/>
  <c r="Y132" i="33"/>
  <c r="Y132" i="24"/>
  <c r="Y132" i="19"/>
  <c r="Y132" i="35"/>
  <c r="Y98" i="33"/>
  <c r="Y98" i="19"/>
  <c r="Y98" i="24"/>
  <c r="Y98" i="35"/>
  <c r="Y98" i="34"/>
  <c r="Y83" i="35"/>
  <c r="Y83" i="33"/>
  <c r="Y83" i="34"/>
  <c r="Y83" i="24"/>
  <c r="Y83" i="19"/>
  <c r="J98" i="34"/>
  <c r="J98" i="33"/>
  <c r="J98" i="19"/>
  <c r="J98" i="35"/>
  <c r="J98" i="24"/>
  <c r="Y56" i="33"/>
  <c r="Y56" i="34"/>
  <c r="Y56" i="19"/>
  <c r="Y56" i="35"/>
  <c r="Y56" i="24"/>
  <c r="J142" i="34"/>
  <c r="J142" i="33"/>
  <c r="J142" i="19"/>
  <c r="J142" i="35"/>
  <c r="J142" i="24"/>
  <c r="Y29" i="35"/>
  <c r="Y29" i="34"/>
  <c r="Y29" i="33"/>
  <c r="Y29" i="24"/>
  <c r="Y29" i="19"/>
  <c r="Y104" i="33"/>
  <c r="Y104" i="34"/>
  <c r="Y104" i="19"/>
  <c r="Y104" i="35"/>
  <c r="Y104" i="24"/>
  <c r="Y46" i="33"/>
  <c r="Y46" i="19"/>
  <c r="Y46" i="24"/>
  <c r="Y46" i="35"/>
  <c r="Y46" i="34"/>
  <c r="Y105" i="33"/>
  <c r="Y105" i="19"/>
  <c r="Y105" i="24"/>
  <c r="Y105" i="35"/>
  <c r="Y105" i="34"/>
  <c r="Y65" i="33"/>
  <c r="Y65" i="19"/>
  <c r="Y65" i="24"/>
  <c r="Y65" i="35"/>
  <c r="Y65" i="34"/>
  <c r="Y47" i="33"/>
  <c r="Y47" i="34"/>
  <c r="Y47" i="24"/>
  <c r="Y47" i="19"/>
  <c r="Y47" i="35"/>
  <c r="J29" i="35"/>
  <c r="J29" i="34"/>
  <c r="J29" i="33"/>
  <c r="J29" i="24"/>
  <c r="J29" i="19"/>
  <c r="J104" i="35"/>
  <c r="J104" i="34"/>
  <c r="J104" i="19"/>
  <c r="J104" i="33"/>
  <c r="J104" i="24"/>
  <c r="Y81" i="34"/>
  <c r="Y81" i="33"/>
  <c r="Y81" i="19"/>
  <c r="Y81" i="35"/>
  <c r="Y81" i="24"/>
  <c r="Y35" i="34"/>
  <c r="Y35" i="33"/>
  <c r="Y35" i="19"/>
  <c r="Y35" i="35"/>
  <c r="Y35" i="24"/>
  <c r="J85" i="35"/>
  <c r="J85" i="34"/>
  <c r="J85" i="33"/>
  <c r="J85" i="24"/>
  <c r="J85" i="19"/>
  <c r="J48" i="35"/>
  <c r="J48" i="34"/>
  <c r="J48" i="19"/>
  <c r="J48" i="33"/>
  <c r="J48" i="24"/>
  <c r="Y62" i="19"/>
  <c r="Y62" i="24"/>
  <c r="Y62" i="35"/>
  <c r="Y62" i="34"/>
  <c r="Y62" i="33"/>
  <c r="J107" i="34"/>
  <c r="J107" i="33"/>
  <c r="J107" i="19"/>
  <c r="J107" i="35"/>
  <c r="J107" i="24"/>
  <c r="Y127" i="19"/>
  <c r="Y127" i="24"/>
  <c r="Y127" i="35"/>
  <c r="Y127" i="34"/>
  <c r="Y127" i="33"/>
  <c r="F145" i="33"/>
  <c r="F145" i="19"/>
  <c r="F145" i="24"/>
  <c r="F145" i="35"/>
  <c r="F145" i="34"/>
  <c r="U95" i="35"/>
  <c r="U95" i="33"/>
  <c r="U95" i="19"/>
  <c r="U95" i="34"/>
  <c r="U95" i="24"/>
  <c r="F30" i="19"/>
  <c r="F30" i="24"/>
  <c r="F30" i="35"/>
  <c r="F30" i="34"/>
  <c r="F30" i="33"/>
  <c r="U41" i="33"/>
  <c r="U41" i="35"/>
  <c r="U41" i="24"/>
  <c r="U41" i="34"/>
  <c r="U41" i="19"/>
  <c r="U106" i="34"/>
  <c r="U106" i="19"/>
  <c r="U106" i="24"/>
  <c r="U106" i="35"/>
  <c r="U106" i="33"/>
  <c r="U12" i="34"/>
  <c r="U12" i="33"/>
  <c r="U12" i="24"/>
  <c r="U12" i="19"/>
  <c r="U12" i="35"/>
  <c r="F28" i="33"/>
  <c r="F28" i="19"/>
  <c r="F28" i="24"/>
  <c r="F28" i="35"/>
  <c r="F28" i="34"/>
  <c r="U29" i="33"/>
  <c r="U29" i="35"/>
  <c r="U29" i="24"/>
  <c r="U29" i="34"/>
  <c r="U29" i="19"/>
  <c r="U128" i="35"/>
  <c r="U128" i="34"/>
  <c r="U128" i="33"/>
  <c r="U128" i="24"/>
  <c r="U128" i="19"/>
  <c r="U53" i="33"/>
  <c r="U53" i="19"/>
  <c r="U53" i="24"/>
  <c r="U53" i="35"/>
  <c r="U53" i="34"/>
  <c r="F35" i="35"/>
  <c r="F35" i="34"/>
  <c r="F35" i="33"/>
  <c r="F35" i="24"/>
  <c r="F35" i="19"/>
  <c r="U81" i="33"/>
  <c r="U81" i="35"/>
  <c r="U81" i="19"/>
  <c r="U81" i="24"/>
  <c r="U81" i="34"/>
  <c r="U130" i="33"/>
  <c r="U130" i="19"/>
  <c r="U130" i="34"/>
  <c r="U130" i="35"/>
  <c r="U130" i="24"/>
  <c r="U139" i="33"/>
  <c r="U139" i="34"/>
  <c r="U139" i="19"/>
  <c r="U139" i="24"/>
  <c r="U139" i="35"/>
  <c r="U52" i="19"/>
  <c r="U52" i="24"/>
  <c r="U52" i="35"/>
  <c r="U52" i="34"/>
  <c r="U52" i="33"/>
  <c r="F14" i="33"/>
  <c r="F14" i="19"/>
  <c r="F14" i="24"/>
  <c r="F14" i="35"/>
  <c r="F14" i="34"/>
  <c r="U124" i="33"/>
  <c r="U124" i="19"/>
  <c r="U124" i="24"/>
  <c r="U124" i="35"/>
  <c r="U124" i="34"/>
  <c r="F144" i="19"/>
  <c r="F144" i="24"/>
  <c r="F144" i="35"/>
  <c r="F144" i="34"/>
  <c r="F144" i="33"/>
  <c r="F48" i="35"/>
  <c r="F48" i="34"/>
  <c r="F48" i="33"/>
  <c r="F48" i="19"/>
  <c r="F48" i="24"/>
  <c r="U148" i="33"/>
  <c r="U148" i="19"/>
  <c r="U148" i="34"/>
  <c r="U148" i="35"/>
  <c r="U148" i="24"/>
  <c r="U123" i="33"/>
  <c r="U123" i="19"/>
  <c r="U123" i="24"/>
  <c r="U123" i="35"/>
  <c r="U123" i="34"/>
  <c r="U92" i="33"/>
  <c r="U92" i="19"/>
  <c r="U92" i="24"/>
  <c r="U92" i="35"/>
  <c r="U92" i="34"/>
  <c r="U70" i="33"/>
  <c r="U70" i="34"/>
  <c r="U70" i="24"/>
  <c r="U70" i="19"/>
  <c r="U70" i="35"/>
  <c r="U71" i="34"/>
  <c r="U71" i="19"/>
  <c r="U71" i="24"/>
  <c r="U71" i="35"/>
  <c r="U71" i="33"/>
  <c r="F76" i="19"/>
  <c r="F76" i="24"/>
  <c r="F76" i="35"/>
  <c r="F76" i="34"/>
  <c r="F76" i="33"/>
  <c r="U155" i="19"/>
  <c r="U155" i="24"/>
  <c r="U155" i="34"/>
  <c r="U155" i="33"/>
  <c r="U155" i="35"/>
  <c r="F107" i="35"/>
  <c r="F107" i="34"/>
  <c r="F107" i="19"/>
  <c r="F107" i="33"/>
  <c r="F107" i="24"/>
  <c r="U113" i="19"/>
  <c r="U113" i="24"/>
  <c r="U113" i="35"/>
  <c r="U113" i="34"/>
  <c r="U113" i="33"/>
  <c r="F127" i="34"/>
  <c r="F127" i="33"/>
  <c r="F127" i="24"/>
  <c r="F127" i="19"/>
  <c r="F127" i="35"/>
  <c r="U151" i="33"/>
  <c r="U151" i="19"/>
  <c r="U151" i="24"/>
  <c r="U151" i="35"/>
  <c r="U151" i="34"/>
  <c r="F128" i="34"/>
  <c r="F128" i="33"/>
  <c r="F128" i="24"/>
  <c r="F128" i="19"/>
  <c r="F128" i="35"/>
  <c r="U40" i="35"/>
  <c r="U40" i="34"/>
  <c r="U40" i="33"/>
  <c r="U40" i="24"/>
  <c r="U40" i="19"/>
  <c r="F152" i="33"/>
  <c r="F152" i="19"/>
  <c r="F152" i="24"/>
  <c r="F152" i="35"/>
  <c r="F152" i="34"/>
  <c r="F131" i="19"/>
  <c r="F131" i="24"/>
  <c r="F131" i="35"/>
  <c r="F131" i="34"/>
  <c r="F131" i="33"/>
  <c r="U145" i="34"/>
  <c r="U145" i="19"/>
  <c r="U145" i="24"/>
  <c r="U145" i="33"/>
  <c r="U145" i="35"/>
  <c r="U60" i="34"/>
  <c r="U60" i="19"/>
  <c r="U60" i="24"/>
  <c r="U60" i="33"/>
  <c r="U60" i="35"/>
  <c r="F132" i="34"/>
  <c r="F132" i="19"/>
  <c r="F132" i="24"/>
  <c r="F132" i="35"/>
  <c r="F132" i="33"/>
  <c r="F157" i="34"/>
  <c r="F157" i="33"/>
  <c r="F157" i="19"/>
  <c r="F157" i="35"/>
  <c r="F157" i="24"/>
  <c r="U114" i="34"/>
  <c r="U114" i="33"/>
  <c r="U114" i="19"/>
  <c r="U114" i="24"/>
  <c r="U114" i="35"/>
  <c r="F25" i="35"/>
  <c r="F25" i="34"/>
  <c r="F25" i="19"/>
  <c r="F25" i="33"/>
  <c r="F25" i="24"/>
  <c r="F134" i="34"/>
  <c r="F134" i="33"/>
  <c r="F134" i="24"/>
  <c r="F134" i="19"/>
  <c r="F134" i="35"/>
  <c r="U20" i="33"/>
  <c r="U20" i="19"/>
  <c r="U20" i="24"/>
  <c r="U20" i="35"/>
  <c r="U20" i="34"/>
  <c r="U90" i="19"/>
  <c r="U90" i="24"/>
  <c r="U90" i="35"/>
  <c r="U90" i="33"/>
  <c r="U90" i="34"/>
  <c r="U32" i="35"/>
  <c r="U32" i="34"/>
  <c r="U32" i="19"/>
  <c r="U32" i="33"/>
  <c r="U32" i="24"/>
  <c r="U23" i="19"/>
  <c r="U23" i="24"/>
  <c r="U23" i="35"/>
  <c r="U23" i="34"/>
  <c r="U23" i="33"/>
  <c r="U101" i="34"/>
  <c r="U101" i="33"/>
  <c r="U101" i="24"/>
  <c r="U101" i="19"/>
  <c r="U101" i="35"/>
  <c r="F112" i="34"/>
  <c r="F112" i="33"/>
  <c r="F112" i="19"/>
  <c r="F112" i="35"/>
  <c r="F112" i="24"/>
  <c r="F36" i="33"/>
  <c r="F36" i="19"/>
  <c r="F36" i="24"/>
  <c r="F36" i="35"/>
  <c r="F36" i="34"/>
  <c r="F10" i="35"/>
  <c r="F10" i="34"/>
  <c r="F10" i="19"/>
  <c r="F10" i="33"/>
  <c r="F10" i="24"/>
  <c r="F80" i="19"/>
  <c r="F80" i="24"/>
  <c r="F80" i="35"/>
  <c r="F80" i="34"/>
  <c r="F80" i="33"/>
  <c r="U149" i="33"/>
  <c r="U149" i="19"/>
  <c r="U149" i="24"/>
  <c r="U149" i="35"/>
  <c r="U149" i="34"/>
  <c r="U89" i="34"/>
  <c r="U89" i="33"/>
  <c r="U89" i="19"/>
  <c r="U89" i="35"/>
  <c r="U89" i="24"/>
  <c r="F108" i="33"/>
  <c r="F108" i="19"/>
  <c r="F108" i="24"/>
  <c r="F108" i="35"/>
  <c r="F108" i="34"/>
  <c r="F23" i="35"/>
  <c r="F23" i="34"/>
  <c r="F23" i="33"/>
  <c r="F23" i="24"/>
  <c r="F23" i="19"/>
  <c r="U38" i="34"/>
  <c r="U38" i="33"/>
  <c r="U38" i="24"/>
  <c r="U38" i="19"/>
  <c r="U38" i="35"/>
  <c r="F16" i="33"/>
  <c r="F16" i="19"/>
  <c r="F16" i="24"/>
  <c r="F16" i="35"/>
  <c r="F16" i="34"/>
  <c r="F11" i="34"/>
  <c r="F11" i="33"/>
  <c r="F11" i="24"/>
  <c r="F11" i="19"/>
  <c r="F11" i="35"/>
  <c r="F46" i="35"/>
  <c r="F46" i="34"/>
  <c r="F46" i="19"/>
  <c r="F46" i="33"/>
  <c r="F46" i="24"/>
  <c r="U64" i="33"/>
  <c r="U64" i="19"/>
  <c r="U64" i="24"/>
  <c r="U64" i="35"/>
  <c r="U64" i="34"/>
  <c r="F45" i="35"/>
  <c r="F45" i="34"/>
  <c r="F45" i="33"/>
  <c r="F45" i="24"/>
  <c r="F45" i="19"/>
  <c r="F104" i="35"/>
  <c r="F104" i="34"/>
  <c r="F104" i="19"/>
  <c r="F104" i="33"/>
  <c r="F104" i="24"/>
  <c r="U49" i="33"/>
  <c r="U49" i="19"/>
  <c r="U49" i="24"/>
  <c r="U49" i="35"/>
  <c r="U49" i="34"/>
  <c r="U91" i="34"/>
  <c r="U91" i="19"/>
  <c r="U91" i="24"/>
  <c r="U91" i="35"/>
  <c r="U91" i="33"/>
  <c r="U108" i="34"/>
  <c r="U108" i="33"/>
  <c r="U108" i="19"/>
  <c r="U108" i="35"/>
  <c r="U108" i="24"/>
  <c r="U115" i="34"/>
  <c r="U115" i="33"/>
  <c r="U115" i="24"/>
  <c r="U115" i="19"/>
  <c r="U115" i="35"/>
  <c r="F96" i="34"/>
  <c r="F96" i="33"/>
  <c r="F96" i="19"/>
  <c r="F96" i="35"/>
  <c r="F96" i="24"/>
  <c r="U129" i="19"/>
  <c r="U129" i="24"/>
  <c r="U129" i="35"/>
  <c r="U129" i="34"/>
  <c r="U129" i="33"/>
  <c r="F133" i="33"/>
  <c r="F133" i="19"/>
  <c r="F133" i="24"/>
  <c r="F133" i="35"/>
  <c r="F133" i="34"/>
  <c r="F40" i="19"/>
  <c r="F40" i="24"/>
  <c r="F40" i="35"/>
  <c r="F40" i="34"/>
  <c r="F40" i="33"/>
  <c r="F137" i="33"/>
  <c r="F137" i="19"/>
  <c r="F137" i="24"/>
  <c r="F137" i="35"/>
  <c r="F137" i="34"/>
  <c r="F7" i="33"/>
  <c r="F7" i="19"/>
  <c r="F7" i="24"/>
  <c r="F7" i="35"/>
  <c r="F7" i="34"/>
  <c r="F65" i="34"/>
  <c r="F65" i="33"/>
  <c r="F65" i="24"/>
  <c r="F65" i="19"/>
  <c r="F65" i="35"/>
  <c r="AE146" i="34"/>
  <c r="AE146" i="33"/>
  <c r="AE146" i="19"/>
  <c r="AE146" i="24"/>
  <c r="AE146" i="35"/>
  <c r="P19" i="19"/>
  <c r="P19" i="24"/>
  <c r="P19" i="35"/>
  <c r="P19" i="34"/>
  <c r="P19" i="33"/>
  <c r="AE18" i="34"/>
  <c r="AE18" i="33"/>
  <c r="AE18" i="19"/>
  <c r="AE18" i="24"/>
  <c r="AE18" i="35"/>
  <c r="AE133" i="19"/>
  <c r="AE133" i="24"/>
  <c r="AE133" i="35"/>
  <c r="AE133" i="34"/>
  <c r="AE133" i="33"/>
  <c r="AE97" i="34"/>
  <c r="AE97" i="19"/>
  <c r="AE97" i="33"/>
  <c r="AE97" i="35"/>
  <c r="AE97" i="24"/>
  <c r="P17" i="34"/>
  <c r="P17" i="33"/>
  <c r="P17" i="24"/>
  <c r="P17" i="19"/>
  <c r="P17" i="35"/>
  <c r="AE55" i="33"/>
  <c r="AE55" i="24"/>
  <c r="AE55" i="35"/>
  <c r="AE55" i="19"/>
  <c r="AE55" i="34"/>
  <c r="P151" i="33"/>
  <c r="P151" i="19"/>
  <c r="P151" i="24"/>
  <c r="P151" i="35"/>
  <c r="P151" i="34"/>
  <c r="AE102" i="34"/>
  <c r="AE102" i="33"/>
  <c r="AE102" i="19"/>
  <c r="AE102" i="24"/>
  <c r="AE102" i="35"/>
  <c r="P143" i="35"/>
  <c r="P143" i="34"/>
  <c r="P143" i="19"/>
  <c r="P143" i="33"/>
  <c r="P143" i="24"/>
  <c r="AE36" i="34"/>
  <c r="AE36" i="33"/>
  <c r="AE36" i="24"/>
  <c r="AE36" i="19"/>
  <c r="AE36" i="35"/>
  <c r="AE116" i="33"/>
  <c r="AE116" i="19"/>
  <c r="AE116" i="24"/>
  <c r="AE116" i="35"/>
  <c r="AE116" i="34"/>
  <c r="AE78" i="34"/>
  <c r="AE78" i="33"/>
  <c r="AE78" i="24"/>
  <c r="AE78" i="19"/>
  <c r="AE78" i="35"/>
  <c r="P119" i="34"/>
  <c r="P119" i="33"/>
  <c r="P119" i="19"/>
  <c r="P119" i="35"/>
  <c r="P119" i="24"/>
  <c r="P92" i="19"/>
  <c r="P92" i="24"/>
  <c r="P92" i="35"/>
  <c r="P92" i="34"/>
  <c r="P92" i="33"/>
  <c r="P141" i="35"/>
  <c r="P141" i="34"/>
  <c r="P141" i="33"/>
  <c r="P141" i="24"/>
  <c r="P141" i="19"/>
  <c r="AE12" i="33"/>
  <c r="AE12" i="19"/>
  <c r="AE12" i="24"/>
  <c r="AE12" i="35"/>
  <c r="AE12" i="34"/>
  <c r="P10" i="35"/>
  <c r="P10" i="34"/>
  <c r="P10" i="33"/>
  <c r="P10" i="24"/>
  <c r="P10" i="19"/>
  <c r="AE23" i="35"/>
  <c r="AE23" i="33"/>
  <c r="AE23" i="34"/>
  <c r="AE23" i="24"/>
  <c r="AE23" i="19"/>
  <c r="P89" i="33"/>
  <c r="P89" i="34"/>
  <c r="P89" i="24"/>
  <c r="P89" i="19"/>
  <c r="P89" i="35"/>
  <c r="AE52" i="19"/>
  <c r="AE52" i="24"/>
  <c r="AE52" i="34"/>
  <c r="AE52" i="33"/>
  <c r="AE52" i="35"/>
  <c r="AE153" i="33"/>
  <c r="AE153" i="19"/>
  <c r="AE153" i="24"/>
  <c r="AE153" i="35"/>
  <c r="AE153" i="34"/>
  <c r="P127" i="33"/>
  <c r="P127" i="19"/>
  <c r="P127" i="24"/>
  <c r="P127" i="35"/>
  <c r="P127" i="34"/>
  <c r="P56" i="33"/>
  <c r="P56" i="19"/>
  <c r="P56" i="24"/>
  <c r="P56" i="35"/>
  <c r="P56" i="34"/>
  <c r="P46" i="33"/>
  <c r="P46" i="19"/>
  <c r="P46" i="24"/>
  <c r="P46" i="35"/>
  <c r="P46" i="34"/>
  <c r="P23" i="19"/>
  <c r="P23" i="24"/>
  <c r="P23" i="35"/>
  <c r="P23" i="34"/>
  <c r="P23" i="33"/>
  <c r="P128" i="34"/>
  <c r="P128" i="33"/>
  <c r="P128" i="24"/>
  <c r="P128" i="19"/>
  <c r="P128" i="35"/>
  <c r="P74" i="34"/>
  <c r="P74" i="19"/>
  <c r="P74" i="24"/>
  <c r="P74" i="35"/>
  <c r="P74" i="33"/>
  <c r="AE139" i="19"/>
  <c r="AE139" i="24"/>
  <c r="AE139" i="35"/>
  <c r="AE139" i="34"/>
  <c r="AE139" i="33"/>
  <c r="AE19" i="33"/>
  <c r="AE19" i="19"/>
  <c r="AE19" i="24"/>
  <c r="AE19" i="35"/>
  <c r="AE19" i="34"/>
  <c r="P144" i="33"/>
  <c r="P144" i="19"/>
  <c r="P144" i="24"/>
  <c r="P144" i="35"/>
  <c r="P144" i="34"/>
  <c r="AE28" i="19"/>
  <c r="AE28" i="24"/>
  <c r="AE28" i="35"/>
  <c r="AE28" i="34"/>
  <c r="AE28" i="33"/>
  <c r="P27" i="33"/>
  <c r="P27" i="19"/>
  <c r="P27" i="24"/>
  <c r="P27" i="35"/>
  <c r="P27" i="34"/>
  <c r="P149" i="34"/>
  <c r="P149" i="33"/>
  <c r="P149" i="19"/>
  <c r="P149" i="35"/>
  <c r="P149" i="24"/>
  <c r="AE7" i="33"/>
  <c r="AE7" i="19"/>
  <c r="AE7" i="24"/>
  <c r="AE7" i="35"/>
  <c r="AE7" i="34"/>
  <c r="AE30" i="34"/>
  <c r="AE30" i="33"/>
  <c r="AE30" i="24"/>
  <c r="AE30" i="19"/>
  <c r="AE30" i="35"/>
  <c r="AE15" i="19"/>
  <c r="AE15" i="24"/>
  <c r="AE15" i="34"/>
  <c r="AE15" i="35"/>
  <c r="AE15" i="33"/>
  <c r="AE89" i="19"/>
  <c r="AE89" i="24"/>
  <c r="AE89" i="34"/>
  <c r="AE89" i="35"/>
  <c r="AE89" i="33"/>
  <c r="P63" i="35"/>
  <c r="P63" i="34"/>
  <c r="P63" i="33"/>
  <c r="P63" i="19"/>
  <c r="P63" i="24"/>
  <c r="P104" i="35"/>
  <c r="P104" i="34"/>
  <c r="P104" i="33"/>
  <c r="P104" i="19"/>
  <c r="P104" i="24"/>
  <c r="P52" i="34"/>
  <c r="P52" i="33"/>
  <c r="P52" i="19"/>
  <c r="P52" i="35"/>
  <c r="P52" i="24"/>
  <c r="AE117" i="35"/>
  <c r="AE117" i="34"/>
  <c r="AE117" i="33"/>
  <c r="AE117" i="19"/>
  <c r="AE117" i="24"/>
  <c r="AE127" i="34"/>
  <c r="AE127" i="33"/>
  <c r="AE127" i="24"/>
  <c r="AE127" i="19"/>
  <c r="AE127" i="35"/>
  <c r="P116" i="34"/>
  <c r="P116" i="33"/>
  <c r="P116" i="24"/>
  <c r="P116" i="19"/>
  <c r="P116" i="35"/>
  <c r="AE58" i="34"/>
  <c r="AE58" i="33"/>
  <c r="AE58" i="24"/>
  <c r="AE58" i="19"/>
  <c r="AE58" i="35"/>
  <c r="P95" i="33"/>
  <c r="P95" i="19"/>
  <c r="P95" i="24"/>
  <c r="P95" i="35"/>
  <c r="P95" i="34"/>
  <c r="P147" i="19"/>
  <c r="P147" i="24"/>
  <c r="P147" i="35"/>
  <c r="P147" i="34"/>
  <c r="P147" i="33"/>
  <c r="AE10" i="35"/>
  <c r="AE10" i="34"/>
  <c r="AE10" i="33"/>
  <c r="AE10" i="24"/>
  <c r="AE10" i="19"/>
  <c r="P37" i="35"/>
  <c r="P37" i="34"/>
  <c r="P37" i="19"/>
  <c r="P37" i="33"/>
  <c r="P37" i="24"/>
  <c r="AE113" i="33"/>
  <c r="AE113" i="19"/>
  <c r="AE113" i="24"/>
  <c r="AE113" i="35"/>
  <c r="AE113" i="34"/>
  <c r="AE32" i="19"/>
  <c r="AE32" i="24"/>
  <c r="AE32" i="35"/>
  <c r="AE32" i="34"/>
  <c r="AE32" i="33"/>
  <c r="P106" i="34"/>
  <c r="P106" i="19"/>
  <c r="P106" i="24"/>
  <c r="P106" i="35"/>
  <c r="P106" i="33"/>
  <c r="P73" i="34"/>
  <c r="P73" i="19"/>
  <c r="P73" i="24"/>
  <c r="P73" i="35"/>
  <c r="P73" i="33"/>
  <c r="P35" i="34"/>
  <c r="P35" i="33"/>
  <c r="P35" i="24"/>
  <c r="P35" i="19"/>
  <c r="P35" i="35"/>
  <c r="AE77" i="19"/>
  <c r="AE77" i="24"/>
  <c r="AE77" i="35"/>
  <c r="AE77" i="34"/>
  <c r="AE77" i="33"/>
  <c r="AE35" i="34"/>
  <c r="AE35" i="33"/>
  <c r="AE35" i="19"/>
  <c r="AE35" i="35"/>
  <c r="AE35" i="24"/>
  <c r="P118" i="35"/>
  <c r="P118" i="34"/>
  <c r="P118" i="19"/>
  <c r="P118" i="33"/>
  <c r="P118" i="24"/>
  <c r="P36" i="34"/>
  <c r="P36" i="33"/>
  <c r="P36" i="24"/>
  <c r="P36" i="19"/>
  <c r="P36" i="35"/>
  <c r="AE93" i="34"/>
  <c r="AE93" i="33"/>
  <c r="AE93" i="24"/>
  <c r="AE93" i="19"/>
  <c r="AE93" i="35"/>
  <c r="AE33" i="34"/>
  <c r="AE33" i="33"/>
  <c r="AE33" i="24"/>
  <c r="AE33" i="19"/>
  <c r="AE33" i="35"/>
  <c r="AE155" i="19"/>
  <c r="AE155" i="24"/>
  <c r="AE155" i="35"/>
  <c r="AE155" i="34"/>
  <c r="AE155" i="33"/>
  <c r="P134" i="35"/>
  <c r="P134" i="34"/>
  <c r="P134" i="19"/>
  <c r="P134" i="33"/>
  <c r="P134" i="24"/>
  <c r="P51" i="34"/>
  <c r="P51" i="33"/>
  <c r="P51" i="24"/>
  <c r="P51" i="19"/>
  <c r="P51" i="35"/>
  <c r="P94" i="33"/>
  <c r="P94" i="34"/>
  <c r="P94" i="19"/>
  <c r="P94" i="35"/>
  <c r="P94" i="24"/>
  <c r="AE95" i="35"/>
  <c r="AE95" i="34"/>
  <c r="AE95" i="33"/>
  <c r="AE95" i="24"/>
  <c r="AE95" i="19"/>
  <c r="AE91" i="33"/>
  <c r="AE91" i="19"/>
  <c r="AE91" i="24"/>
  <c r="AE91" i="35"/>
  <c r="AE91" i="34"/>
  <c r="AE149" i="35"/>
  <c r="AE149" i="34"/>
  <c r="AE149" i="33"/>
  <c r="AE149" i="19"/>
  <c r="AE149" i="24"/>
  <c r="P129" i="35"/>
  <c r="P129" i="34"/>
  <c r="P129" i="33"/>
  <c r="P129" i="24"/>
  <c r="P129" i="19"/>
  <c r="AE125" i="34"/>
  <c r="AE125" i="33"/>
  <c r="AE125" i="19"/>
  <c r="AE125" i="35"/>
  <c r="AE125" i="24"/>
  <c r="P38" i="34"/>
  <c r="P38" i="19"/>
  <c r="P38" i="24"/>
  <c r="P38" i="35"/>
  <c r="P38" i="33"/>
  <c r="AE13" i="19"/>
  <c r="AE13" i="24"/>
  <c r="AE13" i="35"/>
  <c r="AE13" i="34"/>
  <c r="AE13" i="33"/>
  <c r="P108" i="34"/>
  <c r="P108" i="33"/>
  <c r="P108" i="19"/>
  <c r="P108" i="35"/>
  <c r="P108" i="24"/>
  <c r="AE82" i="35"/>
  <c r="AE82" i="34"/>
  <c r="AE82" i="33"/>
  <c r="AE82" i="24"/>
  <c r="AE82" i="19"/>
  <c r="P93" i="34"/>
  <c r="P93" i="19"/>
  <c r="P93" i="24"/>
  <c r="P93" i="35"/>
  <c r="P93" i="33"/>
  <c r="P81" i="33"/>
  <c r="P81" i="34"/>
  <c r="P81" i="24"/>
  <c r="P81" i="19"/>
  <c r="P81" i="35"/>
  <c r="P122" i="19"/>
  <c r="P122" i="24"/>
  <c r="P122" i="35"/>
  <c r="P122" i="34"/>
  <c r="P122" i="33"/>
  <c r="L123" i="33"/>
  <c r="L123" i="19"/>
  <c r="L123" i="24"/>
  <c r="L123" i="35"/>
  <c r="L123" i="34"/>
  <c r="L121" i="34"/>
  <c r="L121" i="33"/>
  <c r="L121" i="24"/>
  <c r="L121" i="19"/>
  <c r="L121" i="35"/>
  <c r="L82" i="33"/>
  <c r="L82" i="19"/>
  <c r="L82" i="24"/>
  <c r="L82" i="35"/>
  <c r="L82" i="34"/>
  <c r="AA28" i="34"/>
  <c r="AA28" i="33"/>
  <c r="AA28" i="24"/>
  <c r="AA28" i="19"/>
  <c r="AA28" i="35"/>
  <c r="L53" i="34"/>
  <c r="L53" i="19"/>
  <c r="L53" i="24"/>
  <c r="L53" i="35"/>
  <c r="L53" i="33"/>
  <c r="AA70" i="19"/>
  <c r="AA70" i="24"/>
  <c r="AA70" i="35"/>
  <c r="AA70" i="34"/>
  <c r="AA70" i="33"/>
  <c r="L89" i="35"/>
  <c r="L89" i="33"/>
  <c r="L89" i="34"/>
  <c r="L89" i="24"/>
  <c r="L89" i="19"/>
  <c r="AA150" i="34"/>
  <c r="AA150" i="24"/>
  <c r="AA150" i="35"/>
  <c r="AA150" i="19"/>
  <c r="AA150" i="33"/>
  <c r="AA125" i="33"/>
  <c r="AA125" i="19"/>
  <c r="AA125" i="24"/>
  <c r="AA125" i="35"/>
  <c r="AA125" i="34"/>
  <c r="L17" i="35"/>
  <c r="L17" i="34"/>
  <c r="L17" i="33"/>
  <c r="L17" i="24"/>
  <c r="L17" i="19"/>
  <c r="AA30" i="35"/>
  <c r="AA30" i="34"/>
  <c r="AA30" i="33"/>
  <c r="AA30" i="24"/>
  <c r="AA30" i="19"/>
  <c r="L154" i="19"/>
  <c r="L154" i="24"/>
  <c r="L154" i="35"/>
  <c r="L154" i="34"/>
  <c r="L154" i="33"/>
  <c r="L80" i="19"/>
  <c r="L80" i="24"/>
  <c r="L80" i="35"/>
  <c r="L80" i="33"/>
  <c r="L80" i="34"/>
  <c r="AA122" i="34"/>
  <c r="AA122" i="33"/>
  <c r="AA122" i="24"/>
  <c r="AA122" i="19"/>
  <c r="AA122" i="35"/>
  <c r="L7" i="19"/>
  <c r="L7" i="24"/>
  <c r="L7" i="35"/>
  <c r="L7" i="34"/>
  <c r="L7" i="33"/>
  <c r="AA92" i="35"/>
  <c r="AA92" i="34"/>
  <c r="AA92" i="19"/>
  <c r="AA92" i="33"/>
  <c r="AA92" i="24"/>
  <c r="AA115" i="34"/>
  <c r="AA115" i="19"/>
  <c r="AA115" i="24"/>
  <c r="AA115" i="35"/>
  <c r="AA115" i="33"/>
  <c r="L28" i="33"/>
  <c r="L28" i="34"/>
  <c r="L28" i="24"/>
  <c r="L28" i="19"/>
  <c r="L28" i="35"/>
  <c r="AA38" i="19"/>
  <c r="AA38" i="24"/>
  <c r="AA38" i="34"/>
  <c r="AA38" i="35"/>
  <c r="AA38" i="33"/>
  <c r="L151" i="35"/>
  <c r="L151" i="34"/>
  <c r="L151" i="33"/>
  <c r="L151" i="19"/>
  <c r="L151" i="24"/>
  <c r="AA106" i="33"/>
  <c r="AA106" i="19"/>
  <c r="AA106" i="24"/>
  <c r="AA106" i="35"/>
  <c r="AA106" i="34"/>
  <c r="AA156" i="19"/>
  <c r="AA156" i="24"/>
  <c r="AA156" i="35"/>
  <c r="AA156" i="34"/>
  <c r="AA156" i="33"/>
  <c r="L155" i="33"/>
  <c r="L155" i="19"/>
  <c r="L155" i="24"/>
  <c r="L155" i="35"/>
  <c r="L155" i="34"/>
  <c r="AA139" i="35"/>
  <c r="AA139" i="34"/>
  <c r="AA139" i="33"/>
  <c r="AA139" i="24"/>
  <c r="AA139" i="19"/>
  <c r="L15" i="34"/>
  <c r="L15" i="33"/>
  <c r="L15" i="19"/>
  <c r="L15" i="35"/>
  <c r="L15" i="24"/>
  <c r="AA54" i="34"/>
  <c r="AA54" i="19"/>
  <c r="AA54" i="24"/>
  <c r="AA54" i="33"/>
  <c r="AA54" i="35"/>
  <c r="AA19" i="33"/>
  <c r="AA19" i="34"/>
  <c r="AA19" i="19"/>
  <c r="AA19" i="24"/>
  <c r="AA19" i="35"/>
  <c r="AA26" i="19"/>
  <c r="AA26" i="24"/>
  <c r="AA26" i="34"/>
  <c r="AA26" i="33"/>
  <c r="AA26" i="35"/>
  <c r="AA25" i="33"/>
  <c r="AA25" i="19"/>
  <c r="AA25" i="24"/>
  <c r="AA25" i="35"/>
  <c r="AA25" i="34"/>
  <c r="AA85" i="35"/>
  <c r="AA85" i="34"/>
  <c r="AA85" i="33"/>
  <c r="AA85" i="24"/>
  <c r="AA85" i="19"/>
  <c r="AA82" i="19"/>
  <c r="AA82" i="24"/>
  <c r="AA82" i="35"/>
  <c r="AA82" i="34"/>
  <c r="AA82" i="33"/>
  <c r="L66" i="19"/>
  <c r="L66" i="24"/>
  <c r="L66" i="35"/>
  <c r="L66" i="34"/>
  <c r="L66" i="33"/>
  <c r="L112" i="35"/>
  <c r="L112" i="34"/>
  <c r="L112" i="19"/>
  <c r="L112" i="33"/>
  <c r="L112" i="24"/>
  <c r="AA104" i="35"/>
  <c r="AA104" i="34"/>
  <c r="AA104" i="19"/>
  <c r="AA104" i="33"/>
  <c r="AA104" i="24"/>
  <c r="AA146" i="33"/>
  <c r="AA146" i="19"/>
  <c r="AA146" i="24"/>
  <c r="AA146" i="35"/>
  <c r="AA146" i="34"/>
  <c r="L103" i="34"/>
  <c r="L103" i="33"/>
  <c r="L103" i="24"/>
  <c r="L103" i="19"/>
  <c r="L103" i="35"/>
  <c r="AA113" i="35"/>
  <c r="AA113" i="34"/>
  <c r="AA113" i="19"/>
  <c r="AA113" i="33"/>
  <c r="AA113" i="24"/>
  <c r="L139" i="19"/>
  <c r="L139" i="24"/>
  <c r="L139" i="35"/>
  <c r="L139" i="34"/>
  <c r="L139" i="33"/>
  <c r="AA80" i="34"/>
  <c r="AA80" i="19"/>
  <c r="AA80" i="24"/>
  <c r="AA80" i="33"/>
  <c r="AA80" i="35"/>
  <c r="L77" i="19"/>
  <c r="L77" i="24"/>
  <c r="L77" i="35"/>
  <c r="L77" i="33"/>
  <c r="L77" i="34"/>
  <c r="AA93" i="35"/>
  <c r="AA93" i="34"/>
  <c r="AA93" i="24"/>
  <c r="AA93" i="33"/>
  <c r="AA93" i="19"/>
  <c r="AA109" i="35"/>
  <c r="AA109" i="34"/>
  <c r="AA109" i="33"/>
  <c r="AA109" i="19"/>
  <c r="AA109" i="24"/>
  <c r="L125" i="35"/>
  <c r="L125" i="34"/>
  <c r="L125" i="19"/>
  <c r="L125" i="33"/>
  <c r="L125" i="24"/>
  <c r="AA111" i="19"/>
  <c r="AA111" i="24"/>
  <c r="AA111" i="35"/>
  <c r="AA111" i="34"/>
  <c r="AA111" i="33"/>
  <c r="L110" i="33"/>
  <c r="L110" i="19"/>
  <c r="L110" i="24"/>
  <c r="L110" i="35"/>
  <c r="L110" i="34"/>
  <c r="AA29" i="35"/>
  <c r="AA29" i="34"/>
  <c r="AA29" i="19"/>
  <c r="AA29" i="33"/>
  <c r="AA29" i="24"/>
  <c r="AA142" i="33"/>
  <c r="AA142" i="19"/>
  <c r="AA142" i="24"/>
  <c r="AA142" i="35"/>
  <c r="AA142" i="34"/>
  <c r="L88" i="34"/>
  <c r="L88" i="19"/>
  <c r="L88" i="24"/>
  <c r="L88" i="35"/>
  <c r="L88" i="33"/>
  <c r="L42" i="35"/>
  <c r="L42" i="34"/>
  <c r="L42" i="19"/>
  <c r="L42" i="33"/>
  <c r="L42" i="24"/>
  <c r="L130" i="35"/>
  <c r="L130" i="34"/>
  <c r="L130" i="33"/>
  <c r="L130" i="24"/>
  <c r="L130" i="19"/>
  <c r="L11" i="34"/>
  <c r="L11" i="33"/>
  <c r="L11" i="19"/>
  <c r="L11" i="35"/>
  <c r="L11" i="24"/>
  <c r="L138" i="35"/>
  <c r="L138" i="34"/>
  <c r="L138" i="33"/>
  <c r="L138" i="24"/>
  <c r="L138" i="19"/>
  <c r="AA55" i="33"/>
  <c r="AA55" i="19"/>
  <c r="AA55" i="24"/>
  <c r="AA55" i="35"/>
  <c r="AA55" i="34"/>
  <c r="L133" i="19"/>
  <c r="L133" i="24"/>
  <c r="L133" i="35"/>
  <c r="L133" i="34"/>
  <c r="L133" i="33"/>
  <c r="L48" i="34"/>
  <c r="L48" i="19"/>
  <c r="L48" i="24"/>
  <c r="L48" i="35"/>
  <c r="L48" i="33"/>
  <c r="AA11" i="34"/>
  <c r="AA11" i="33"/>
  <c r="AA11" i="19"/>
  <c r="AA11" i="35"/>
  <c r="AA11" i="24"/>
  <c r="AA86" i="34"/>
  <c r="AA86" i="33"/>
  <c r="AA86" i="24"/>
  <c r="AA86" i="19"/>
  <c r="AA86" i="35"/>
  <c r="L136" i="35"/>
  <c r="L136" i="34"/>
  <c r="L136" i="19"/>
  <c r="L136" i="33"/>
  <c r="L136" i="24"/>
  <c r="L51" i="33"/>
  <c r="L51" i="19"/>
  <c r="L51" i="24"/>
  <c r="L51" i="35"/>
  <c r="L51" i="34"/>
  <c r="AA32" i="33"/>
  <c r="AA32" i="19"/>
  <c r="AA32" i="24"/>
  <c r="AA32" i="35"/>
  <c r="AA32" i="34"/>
  <c r="AA110" i="34"/>
  <c r="AA110" i="33"/>
  <c r="AA110" i="19"/>
  <c r="AA110" i="24"/>
  <c r="AA110" i="35"/>
  <c r="L35" i="19"/>
  <c r="L35" i="24"/>
  <c r="L35" i="35"/>
  <c r="L35" i="34"/>
  <c r="L35" i="33"/>
  <c r="AA20" i="33"/>
  <c r="AA20" i="19"/>
  <c r="AA20" i="24"/>
  <c r="AA20" i="35"/>
  <c r="AA20" i="34"/>
  <c r="AA137" i="34"/>
  <c r="AA137" i="33"/>
  <c r="AA137" i="24"/>
  <c r="AA137" i="19"/>
  <c r="AA137" i="35"/>
  <c r="AA48" i="34"/>
  <c r="AA48" i="33"/>
  <c r="AA48" i="24"/>
  <c r="AA48" i="19"/>
  <c r="AA48" i="35"/>
  <c r="L105" i="33"/>
  <c r="L105" i="34"/>
  <c r="L105" i="19"/>
  <c r="L105" i="35"/>
  <c r="L105" i="24"/>
  <c r="AA13" i="19"/>
  <c r="AA13" i="24"/>
  <c r="AA13" i="35"/>
  <c r="AA13" i="34"/>
  <c r="AA13" i="33"/>
  <c r="AA147" i="33"/>
  <c r="AA147" i="34"/>
  <c r="AA147" i="24"/>
  <c r="AA147" i="19"/>
  <c r="AA147" i="35"/>
  <c r="L8" i="34"/>
  <c r="L8" i="33"/>
  <c r="L8" i="24"/>
  <c r="L8" i="19"/>
  <c r="L8" i="35"/>
  <c r="L86" i="33"/>
  <c r="L86" i="19"/>
  <c r="L86" i="24"/>
  <c r="L86" i="35"/>
  <c r="L86" i="34"/>
  <c r="L52" i="34"/>
  <c r="L52" i="19"/>
  <c r="L52" i="24"/>
  <c r="L52" i="35"/>
  <c r="L52" i="33"/>
  <c r="L30" i="34"/>
  <c r="L30" i="33"/>
  <c r="L30" i="19"/>
  <c r="L30" i="35"/>
  <c r="L30" i="24"/>
  <c r="L41" i="34"/>
  <c r="L41" i="33"/>
  <c r="L41" i="24"/>
  <c r="L41" i="19"/>
  <c r="L41" i="35"/>
  <c r="H105" i="34"/>
  <c r="H105" i="33"/>
  <c r="H105" i="24"/>
  <c r="H105" i="19"/>
  <c r="H105" i="35"/>
  <c r="H70" i="19"/>
  <c r="H70" i="24"/>
  <c r="H70" i="35"/>
  <c r="H70" i="34"/>
  <c r="H70" i="33"/>
  <c r="W60" i="35"/>
  <c r="W60" i="34"/>
  <c r="W60" i="33"/>
  <c r="W60" i="24"/>
  <c r="W60" i="19"/>
  <c r="W88" i="35"/>
  <c r="W88" i="33"/>
  <c r="W88" i="34"/>
  <c r="W88" i="19"/>
  <c r="W88" i="24"/>
  <c r="H132" i="35"/>
  <c r="H132" i="34"/>
  <c r="H132" i="19"/>
  <c r="H132" i="33"/>
  <c r="H132" i="24"/>
  <c r="W24" i="34"/>
  <c r="W24" i="33"/>
  <c r="W24" i="24"/>
  <c r="W24" i="19"/>
  <c r="W24" i="35"/>
  <c r="H140" i="33"/>
  <c r="H140" i="19"/>
  <c r="H140" i="24"/>
  <c r="H140" i="35"/>
  <c r="H140" i="34"/>
  <c r="H59" i="33"/>
  <c r="H59" i="34"/>
  <c r="H59" i="24"/>
  <c r="H59" i="19"/>
  <c r="H59" i="35"/>
  <c r="H64" i="33"/>
  <c r="H64" i="34"/>
  <c r="H64" i="24"/>
  <c r="H64" i="19"/>
  <c r="H64" i="35"/>
  <c r="W116" i="34"/>
  <c r="W116" i="33"/>
  <c r="W116" i="19"/>
  <c r="W116" i="24"/>
  <c r="W116" i="35"/>
  <c r="W78" i="35"/>
  <c r="W78" i="34"/>
  <c r="W78" i="33"/>
  <c r="W78" i="19"/>
  <c r="W78" i="24"/>
  <c r="W10" i="35"/>
  <c r="W10" i="34"/>
  <c r="W10" i="19"/>
  <c r="W10" i="33"/>
  <c r="W10" i="24"/>
  <c r="W25" i="19"/>
  <c r="W25" i="24"/>
  <c r="W25" i="35"/>
  <c r="W25" i="33"/>
  <c r="W25" i="34"/>
  <c r="W52" i="34"/>
  <c r="W52" i="33"/>
  <c r="W52" i="19"/>
  <c r="W52" i="24"/>
  <c r="W52" i="35"/>
  <c r="W91" i="34"/>
  <c r="W91" i="33"/>
  <c r="W91" i="19"/>
  <c r="W91" i="24"/>
  <c r="W91" i="35"/>
  <c r="W156" i="35"/>
  <c r="W156" i="34"/>
  <c r="W156" i="19"/>
  <c r="W156" i="33"/>
  <c r="W156" i="24"/>
  <c r="W90" i="35"/>
  <c r="W90" i="33"/>
  <c r="W90" i="34"/>
  <c r="W90" i="19"/>
  <c r="W90" i="24"/>
  <c r="W79" i="34"/>
  <c r="W79" i="19"/>
  <c r="W79" i="33"/>
  <c r="W79" i="35"/>
  <c r="W79" i="24"/>
  <c r="W114" i="34"/>
  <c r="W114" i="33"/>
  <c r="W114" i="24"/>
  <c r="W114" i="19"/>
  <c r="W114" i="35"/>
  <c r="H115" i="33"/>
  <c r="H115" i="19"/>
  <c r="H115" i="24"/>
  <c r="H115" i="35"/>
  <c r="H115" i="34"/>
  <c r="W27" i="35"/>
  <c r="W27" i="34"/>
  <c r="W27" i="33"/>
  <c r="W27" i="19"/>
  <c r="W27" i="24"/>
  <c r="H86" i="34"/>
  <c r="H86" i="33"/>
  <c r="H86" i="24"/>
  <c r="H86" i="19"/>
  <c r="H86" i="35"/>
  <c r="W76" i="35"/>
  <c r="W76" i="34"/>
  <c r="W76" i="19"/>
  <c r="W76" i="33"/>
  <c r="W76" i="24"/>
  <c r="H46" i="34"/>
  <c r="H46" i="33"/>
  <c r="H46" i="19"/>
  <c r="H46" i="35"/>
  <c r="H46" i="24"/>
  <c r="W108" i="34"/>
  <c r="W108" i="33"/>
  <c r="W108" i="24"/>
  <c r="W108" i="19"/>
  <c r="W108" i="35"/>
  <c r="W134" i="19"/>
  <c r="W134" i="24"/>
  <c r="W134" i="35"/>
  <c r="W134" i="34"/>
  <c r="W134" i="33"/>
  <c r="W131" i="33"/>
  <c r="W131" i="19"/>
  <c r="W131" i="24"/>
  <c r="W131" i="35"/>
  <c r="W131" i="34"/>
  <c r="W32" i="33"/>
  <c r="W32" i="19"/>
  <c r="W32" i="24"/>
  <c r="W32" i="35"/>
  <c r="W32" i="34"/>
  <c r="W112" i="34"/>
  <c r="W112" i="33"/>
  <c r="W112" i="19"/>
  <c r="W112" i="35"/>
  <c r="W112" i="24"/>
  <c r="W22" i="34"/>
  <c r="W22" i="19"/>
  <c r="W22" i="24"/>
  <c r="W22" i="33"/>
  <c r="W22" i="35"/>
  <c r="W105" i="34"/>
  <c r="W105" i="33"/>
  <c r="W105" i="19"/>
  <c r="W105" i="24"/>
  <c r="W105" i="35"/>
  <c r="H88" i="19"/>
  <c r="H88" i="24"/>
  <c r="H88" i="35"/>
  <c r="H88" i="33"/>
  <c r="H88" i="34"/>
  <c r="H138" i="35"/>
  <c r="H138" i="34"/>
  <c r="H138" i="33"/>
  <c r="H138" i="19"/>
  <c r="H138" i="24"/>
  <c r="W30" i="35"/>
  <c r="W30" i="24"/>
  <c r="W30" i="34"/>
  <c r="W30" i="19"/>
  <c r="W30" i="33"/>
  <c r="W70" i="35"/>
  <c r="W70" i="24"/>
  <c r="W70" i="34"/>
  <c r="W70" i="19"/>
  <c r="W70" i="33"/>
  <c r="W154" i="19"/>
  <c r="W154" i="24"/>
  <c r="W154" i="35"/>
  <c r="W154" i="34"/>
  <c r="W154" i="33"/>
  <c r="H114" i="34"/>
  <c r="H114" i="33"/>
  <c r="H114" i="19"/>
  <c r="H114" i="35"/>
  <c r="H114" i="24"/>
  <c r="H74" i="33"/>
  <c r="H74" i="19"/>
  <c r="H74" i="24"/>
  <c r="H74" i="35"/>
  <c r="H74" i="34"/>
  <c r="W120" i="34"/>
  <c r="W120" i="19"/>
  <c r="W120" i="24"/>
  <c r="W120" i="35"/>
  <c r="W120" i="33"/>
  <c r="H57" i="19"/>
  <c r="H57" i="24"/>
  <c r="H57" i="35"/>
  <c r="H57" i="34"/>
  <c r="H57" i="33"/>
  <c r="H147" i="19"/>
  <c r="H147" i="24"/>
  <c r="H147" i="35"/>
  <c r="H147" i="34"/>
  <c r="H147" i="33"/>
  <c r="W33" i="35"/>
  <c r="W33" i="34"/>
  <c r="W33" i="19"/>
  <c r="W33" i="33"/>
  <c r="W33" i="24"/>
  <c r="H38" i="34"/>
  <c r="H38" i="33"/>
  <c r="H38" i="24"/>
  <c r="H38" i="19"/>
  <c r="H38" i="35"/>
  <c r="H121" i="35"/>
  <c r="H121" i="34"/>
  <c r="H121" i="19"/>
  <c r="H121" i="33"/>
  <c r="H121" i="24"/>
  <c r="W62" i="34"/>
  <c r="W62" i="19"/>
  <c r="W62" i="24"/>
  <c r="W62" i="33"/>
  <c r="W62" i="35"/>
  <c r="W69" i="35"/>
  <c r="W69" i="33"/>
  <c r="W69" i="19"/>
  <c r="W69" i="24"/>
  <c r="W69" i="34"/>
  <c r="H127" i="35"/>
  <c r="H127" i="34"/>
  <c r="H127" i="19"/>
  <c r="H127" i="33"/>
  <c r="H127" i="24"/>
  <c r="W146" i="35"/>
  <c r="W146" i="34"/>
  <c r="W146" i="33"/>
  <c r="W146" i="24"/>
  <c r="W146" i="19"/>
  <c r="H139" i="35"/>
  <c r="H139" i="34"/>
  <c r="H139" i="19"/>
  <c r="H139" i="33"/>
  <c r="H139" i="24"/>
  <c r="H52" i="35"/>
  <c r="H52" i="33"/>
  <c r="H52" i="34"/>
  <c r="H52" i="24"/>
  <c r="H52" i="19"/>
  <c r="W56" i="35"/>
  <c r="W56" i="34"/>
  <c r="W56" i="33"/>
  <c r="W56" i="24"/>
  <c r="W56" i="19"/>
  <c r="H49" i="19"/>
  <c r="H49" i="24"/>
  <c r="H49" i="35"/>
  <c r="H49" i="34"/>
  <c r="H49" i="33"/>
  <c r="W106" i="35"/>
  <c r="W106" i="34"/>
  <c r="W106" i="19"/>
  <c r="W106" i="33"/>
  <c r="W106" i="24"/>
  <c r="W66" i="19"/>
  <c r="W66" i="24"/>
  <c r="W66" i="35"/>
  <c r="W66" i="34"/>
  <c r="W66" i="33"/>
  <c r="H77" i="33"/>
  <c r="H77" i="19"/>
  <c r="H77" i="24"/>
  <c r="H77" i="35"/>
  <c r="H77" i="34"/>
  <c r="H44" i="34"/>
  <c r="H44" i="19"/>
  <c r="H44" i="24"/>
  <c r="H44" i="35"/>
  <c r="H44" i="33"/>
  <c r="H150" i="19"/>
  <c r="H150" i="24"/>
  <c r="H150" i="35"/>
  <c r="H150" i="34"/>
  <c r="H150" i="33"/>
  <c r="H99" i="34"/>
  <c r="H99" i="19"/>
  <c r="H99" i="24"/>
  <c r="H99" i="35"/>
  <c r="H99" i="33"/>
  <c r="H92" i="35"/>
  <c r="H92" i="33"/>
  <c r="H92" i="34"/>
  <c r="H92" i="24"/>
  <c r="H92" i="19"/>
  <c r="W43" i="34"/>
  <c r="W43" i="33"/>
  <c r="W43" i="24"/>
  <c r="W43" i="19"/>
  <c r="W43" i="35"/>
  <c r="H34" i="33"/>
  <c r="H34" i="19"/>
  <c r="H34" i="24"/>
  <c r="H34" i="35"/>
  <c r="H34" i="34"/>
  <c r="H109" i="19"/>
  <c r="H109" i="24"/>
  <c r="H109" i="35"/>
  <c r="H109" i="34"/>
  <c r="H109" i="33"/>
  <c r="H85" i="34"/>
  <c r="H85" i="33"/>
  <c r="H85" i="24"/>
  <c r="H85" i="19"/>
  <c r="H85" i="35"/>
  <c r="H155" i="34"/>
  <c r="H155" i="33"/>
  <c r="H155" i="24"/>
  <c r="H155" i="19"/>
  <c r="H155" i="35"/>
  <c r="H27" i="33"/>
  <c r="H27" i="34"/>
  <c r="H27" i="19"/>
  <c r="H27" i="35"/>
  <c r="H27" i="24"/>
  <c r="W40" i="33"/>
  <c r="W40" i="19"/>
  <c r="W40" i="24"/>
  <c r="W40" i="35"/>
  <c r="W40" i="34"/>
  <c r="W92" i="34"/>
  <c r="W92" i="33"/>
  <c r="W92" i="19"/>
  <c r="W92" i="35"/>
  <c r="W92" i="24"/>
  <c r="W34" i="33"/>
  <c r="W34" i="19"/>
  <c r="W34" i="24"/>
  <c r="W34" i="35"/>
  <c r="W34" i="34"/>
  <c r="W157" i="33"/>
  <c r="W157" i="19"/>
  <c r="W157" i="24"/>
  <c r="W157" i="35"/>
  <c r="W157" i="34"/>
  <c r="W97" i="19"/>
  <c r="W97" i="24"/>
  <c r="W97" i="35"/>
  <c r="W97" i="34"/>
  <c r="W97" i="33"/>
  <c r="H35" i="19"/>
  <c r="H35" i="24"/>
  <c r="H35" i="35"/>
  <c r="H35" i="34"/>
  <c r="H35" i="33"/>
  <c r="H98" i="33"/>
  <c r="H98" i="19"/>
  <c r="H98" i="24"/>
  <c r="H98" i="35"/>
  <c r="H98" i="34"/>
  <c r="S103" i="35"/>
  <c r="S103" i="34"/>
  <c r="S103" i="19"/>
  <c r="S103" i="33"/>
  <c r="S103" i="24"/>
  <c r="S96" i="33"/>
  <c r="S96" i="19"/>
  <c r="S96" i="24"/>
  <c r="S96" i="35"/>
  <c r="S96" i="34"/>
  <c r="D44" i="34"/>
  <c r="D44" i="33"/>
  <c r="D44" i="19"/>
  <c r="D44" i="35"/>
  <c r="D44" i="24"/>
  <c r="D122" i="33"/>
  <c r="D122" i="19"/>
  <c r="D122" i="24"/>
  <c r="D122" i="35"/>
  <c r="D122" i="34"/>
  <c r="D83" i="34"/>
  <c r="D83" i="19"/>
  <c r="D83" i="24"/>
  <c r="D83" i="35"/>
  <c r="D83" i="33"/>
  <c r="D51" i="35"/>
  <c r="D51" i="33"/>
  <c r="D51" i="34"/>
  <c r="D51" i="24"/>
  <c r="D51" i="19"/>
  <c r="S66" i="34"/>
  <c r="S66" i="33"/>
  <c r="S66" i="19"/>
  <c r="S66" i="24"/>
  <c r="S66" i="35"/>
  <c r="S64" i="34"/>
  <c r="S64" i="33"/>
  <c r="S64" i="19"/>
  <c r="S64" i="35"/>
  <c r="S64" i="24"/>
  <c r="S38" i="34"/>
  <c r="S38" i="33"/>
  <c r="S38" i="24"/>
  <c r="S38" i="19"/>
  <c r="S38" i="35"/>
  <c r="D47" i="33"/>
  <c r="D47" i="35"/>
  <c r="D47" i="24"/>
  <c r="D47" i="34"/>
  <c r="D47" i="19"/>
  <c r="S67" i="19"/>
  <c r="S67" i="24"/>
  <c r="S67" i="35"/>
  <c r="S67" i="34"/>
  <c r="S67" i="33"/>
  <c r="S128" i="34"/>
  <c r="S128" i="33"/>
  <c r="S128" i="24"/>
  <c r="S128" i="19"/>
  <c r="S128" i="35"/>
  <c r="S151" i="19"/>
  <c r="S151" i="24"/>
  <c r="S151" i="35"/>
  <c r="S151" i="34"/>
  <c r="S151" i="33"/>
  <c r="D31" i="34"/>
  <c r="D31" i="33"/>
  <c r="D31" i="19"/>
  <c r="D31" i="24"/>
  <c r="D31" i="35"/>
  <c r="D33" i="19"/>
  <c r="D33" i="24"/>
  <c r="D33" i="35"/>
  <c r="D33" i="34"/>
  <c r="D33" i="33"/>
  <c r="D84" i="35"/>
  <c r="D84" i="34"/>
  <c r="D84" i="19"/>
  <c r="D84" i="33"/>
  <c r="D84" i="24"/>
  <c r="S155" i="34"/>
  <c r="S155" i="33"/>
  <c r="S155" i="24"/>
  <c r="S155" i="19"/>
  <c r="S155" i="35"/>
  <c r="D104" i="19"/>
  <c r="D104" i="24"/>
  <c r="D104" i="35"/>
  <c r="D104" i="34"/>
  <c r="D104" i="33"/>
  <c r="S29" i="19"/>
  <c r="S29" i="24"/>
  <c r="S29" i="34"/>
  <c r="S29" i="35"/>
  <c r="S29" i="33"/>
  <c r="D102" i="34"/>
  <c r="D102" i="19"/>
  <c r="D102" i="24"/>
  <c r="D102" i="35"/>
  <c r="D102" i="33"/>
  <c r="D136" i="19"/>
  <c r="D136" i="24"/>
  <c r="D136" i="35"/>
  <c r="D136" i="34"/>
  <c r="D136" i="33"/>
  <c r="D140" i="34"/>
  <c r="D140" i="33"/>
  <c r="D140" i="19"/>
  <c r="D140" i="35"/>
  <c r="D140" i="24"/>
  <c r="S149" i="35"/>
  <c r="S149" i="34"/>
  <c r="S149" i="33"/>
  <c r="S149" i="24"/>
  <c r="S149" i="19"/>
  <c r="S80" i="35"/>
  <c r="S80" i="33"/>
  <c r="S80" i="34"/>
  <c r="S80" i="19"/>
  <c r="S80" i="24"/>
  <c r="D77" i="33"/>
  <c r="D77" i="19"/>
  <c r="D77" i="24"/>
  <c r="D77" i="35"/>
  <c r="D77" i="34"/>
  <c r="S52" i="35"/>
  <c r="S52" i="34"/>
  <c r="S52" i="33"/>
  <c r="S52" i="24"/>
  <c r="S52" i="19"/>
  <c r="D92" i="35"/>
  <c r="D92" i="34"/>
  <c r="D92" i="33"/>
  <c r="D92" i="24"/>
  <c r="D92" i="19"/>
  <c r="S106" i="35"/>
  <c r="S106" i="34"/>
  <c r="S106" i="19"/>
  <c r="S106" i="33"/>
  <c r="S106" i="24"/>
  <c r="S18" i="34"/>
  <c r="S18" i="33"/>
  <c r="S18" i="19"/>
  <c r="S18" i="35"/>
  <c r="S18" i="24"/>
  <c r="D34" i="34"/>
  <c r="D34" i="33"/>
  <c r="D34" i="19"/>
  <c r="D34" i="24"/>
  <c r="D34" i="35"/>
  <c r="D110" i="35"/>
  <c r="D110" i="34"/>
  <c r="D110" i="33"/>
  <c r="D110" i="24"/>
  <c r="D110" i="19"/>
  <c r="D28" i="35"/>
  <c r="D28" i="34"/>
  <c r="D28" i="19"/>
  <c r="D28" i="33"/>
  <c r="D28" i="24"/>
  <c r="D128" i="33"/>
  <c r="D128" i="19"/>
  <c r="D128" i="24"/>
  <c r="D128" i="35"/>
  <c r="D128" i="34"/>
  <c r="D26" i="34"/>
  <c r="D26" i="19"/>
  <c r="D26" i="24"/>
  <c r="D26" i="35"/>
  <c r="D26" i="33"/>
  <c r="S53" i="19"/>
  <c r="S53" i="24"/>
  <c r="S53" i="35"/>
  <c r="S53" i="34"/>
  <c r="S53" i="33"/>
  <c r="D27" i="35"/>
  <c r="D27" i="33"/>
  <c r="D27" i="19"/>
  <c r="D27" i="34"/>
  <c r="D27" i="24"/>
  <c r="S83" i="34"/>
  <c r="S83" i="19"/>
  <c r="S83" i="24"/>
  <c r="S83" i="33"/>
  <c r="S83" i="35"/>
  <c r="S74" i="35"/>
  <c r="S74" i="34"/>
  <c r="S74" i="24"/>
  <c r="S74" i="33"/>
  <c r="S74" i="19"/>
  <c r="S8" i="35"/>
  <c r="S8" i="34"/>
  <c r="S8" i="33"/>
  <c r="S8" i="24"/>
  <c r="S8" i="19"/>
  <c r="D121" i="35"/>
  <c r="D121" i="34"/>
  <c r="D121" i="19"/>
  <c r="D121" i="33"/>
  <c r="D121" i="24"/>
  <c r="D32" i="34"/>
  <c r="D32" i="33"/>
  <c r="D32" i="24"/>
  <c r="D32" i="19"/>
  <c r="D32" i="35"/>
  <c r="D67" i="35"/>
  <c r="D67" i="33"/>
  <c r="D67" i="34"/>
  <c r="D67" i="24"/>
  <c r="D67" i="19"/>
  <c r="S88" i="35"/>
  <c r="S88" i="34"/>
  <c r="S88" i="33"/>
  <c r="S88" i="24"/>
  <c r="S88" i="19"/>
  <c r="S60" i="34"/>
  <c r="S60" i="33"/>
  <c r="S60" i="19"/>
  <c r="S60" i="35"/>
  <c r="S60" i="24"/>
  <c r="S130" i="35"/>
  <c r="S130" i="34"/>
  <c r="S130" i="33"/>
  <c r="S130" i="24"/>
  <c r="S130" i="19"/>
  <c r="D60" i="34"/>
  <c r="D60" i="33"/>
  <c r="D60" i="19"/>
  <c r="D60" i="35"/>
  <c r="D60" i="24"/>
  <c r="S48" i="33"/>
  <c r="S48" i="19"/>
  <c r="S48" i="24"/>
  <c r="S48" i="35"/>
  <c r="S48" i="34"/>
  <c r="S140" i="35"/>
  <c r="S140" i="34"/>
  <c r="S140" i="19"/>
  <c r="S140" i="33"/>
  <c r="S140" i="24"/>
  <c r="S23" i="19"/>
  <c r="S23" i="24"/>
  <c r="S23" i="35"/>
  <c r="S23" i="34"/>
  <c r="S23" i="33"/>
  <c r="D143" i="19"/>
  <c r="D143" i="24"/>
  <c r="D143" i="35"/>
  <c r="D143" i="34"/>
  <c r="D143" i="33"/>
  <c r="D19" i="19"/>
  <c r="D19" i="24"/>
  <c r="D19" i="35"/>
  <c r="D19" i="33"/>
  <c r="D19" i="34"/>
  <c r="D130" i="33"/>
  <c r="D130" i="19"/>
  <c r="D130" i="24"/>
  <c r="D130" i="35"/>
  <c r="D130" i="34"/>
  <c r="D88" i="34"/>
  <c r="D88" i="33"/>
  <c r="D88" i="24"/>
  <c r="D88" i="19"/>
  <c r="D88" i="35"/>
  <c r="S49" i="19"/>
  <c r="S49" i="24"/>
  <c r="S49" i="35"/>
  <c r="S49" i="34"/>
  <c r="S49" i="33"/>
  <c r="S94" i="33"/>
  <c r="S94" i="19"/>
  <c r="S94" i="24"/>
  <c r="S94" i="35"/>
  <c r="S94" i="34"/>
  <c r="D132" i="35"/>
  <c r="D132" i="34"/>
  <c r="D132" i="19"/>
  <c r="D132" i="33"/>
  <c r="D132" i="24"/>
  <c r="D96" i="33"/>
  <c r="D96" i="19"/>
  <c r="D96" i="24"/>
  <c r="D96" i="35"/>
  <c r="D96" i="34"/>
  <c r="S16" i="34"/>
  <c r="S16" i="33"/>
  <c r="S16" i="24"/>
  <c r="S16" i="19"/>
  <c r="S16" i="35"/>
  <c r="D156" i="33"/>
  <c r="D156" i="19"/>
  <c r="D156" i="24"/>
  <c r="D156" i="35"/>
  <c r="D156" i="34"/>
  <c r="S57" i="19"/>
  <c r="S57" i="24"/>
  <c r="S57" i="35"/>
  <c r="S57" i="34"/>
  <c r="S57" i="33"/>
  <c r="D63" i="35"/>
  <c r="D63" i="33"/>
  <c r="D63" i="19"/>
  <c r="D63" i="34"/>
  <c r="D63" i="24"/>
  <c r="D142" i="34"/>
  <c r="D142" i="33"/>
  <c r="D142" i="24"/>
  <c r="D142" i="19"/>
  <c r="D142" i="35"/>
  <c r="S133" i="33"/>
  <c r="S133" i="19"/>
  <c r="S133" i="24"/>
  <c r="S133" i="35"/>
  <c r="S133" i="34"/>
  <c r="S50" i="35"/>
  <c r="S50" i="34"/>
  <c r="S50" i="33"/>
  <c r="S50" i="24"/>
  <c r="S50" i="19"/>
  <c r="D139" i="33"/>
  <c r="D139" i="19"/>
  <c r="D139" i="24"/>
  <c r="D139" i="35"/>
  <c r="D139" i="34"/>
  <c r="S10" i="34"/>
  <c r="S10" i="33"/>
  <c r="S10" i="19"/>
  <c r="S10" i="35"/>
  <c r="S10" i="24"/>
  <c r="D78" i="33"/>
  <c r="D78" i="34"/>
  <c r="D78" i="19"/>
  <c r="D78" i="35"/>
  <c r="D78" i="24"/>
  <c r="O35" i="19"/>
  <c r="O35" i="24"/>
  <c r="O35" i="35"/>
  <c r="O35" i="34"/>
  <c r="O35" i="33"/>
  <c r="O102" i="19"/>
  <c r="O102" i="24"/>
  <c r="O102" i="35"/>
  <c r="O102" i="34"/>
  <c r="O102" i="33"/>
  <c r="AD9" i="19"/>
  <c r="AD9" i="24"/>
  <c r="AD9" i="35"/>
  <c r="AD9" i="34"/>
  <c r="AD9" i="33"/>
  <c r="AD91" i="35"/>
  <c r="AD91" i="34"/>
  <c r="AD91" i="33"/>
  <c r="AD91" i="24"/>
  <c r="AD91" i="19"/>
  <c r="O151" i="34"/>
  <c r="O151" i="33"/>
  <c r="O151" i="19"/>
  <c r="O151" i="24"/>
  <c r="O151" i="35"/>
  <c r="AD109" i="33"/>
  <c r="AD109" i="19"/>
  <c r="AD109" i="34"/>
  <c r="AD109" i="35"/>
  <c r="AD109" i="24"/>
  <c r="O95" i="33"/>
  <c r="O95" i="19"/>
  <c r="O95" i="24"/>
  <c r="O95" i="35"/>
  <c r="O95" i="34"/>
  <c r="O117" i="35"/>
  <c r="O117" i="34"/>
  <c r="O117" i="33"/>
  <c r="O117" i="19"/>
  <c r="O117" i="24"/>
  <c r="AD146" i="34"/>
  <c r="AD146" i="19"/>
  <c r="AD146" i="33"/>
  <c r="AD146" i="35"/>
  <c r="AD146" i="24"/>
  <c r="O141" i="19"/>
  <c r="O141" i="24"/>
  <c r="O141" i="35"/>
  <c r="O141" i="34"/>
  <c r="O141" i="33"/>
  <c r="O80" i="19"/>
  <c r="O80" i="24"/>
  <c r="O80" i="35"/>
  <c r="O80" i="34"/>
  <c r="O80" i="33"/>
  <c r="AD58" i="35"/>
  <c r="AD58" i="33"/>
  <c r="AD58" i="19"/>
  <c r="AD58" i="24"/>
  <c r="AD58" i="34"/>
  <c r="AD135" i="34"/>
  <c r="AD135" i="33"/>
  <c r="AD135" i="24"/>
  <c r="AD135" i="19"/>
  <c r="AD135" i="35"/>
  <c r="O157" i="33"/>
  <c r="O157" i="19"/>
  <c r="O157" i="24"/>
  <c r="O157" i="35"/>
  <c r="O157" i="34"/>
  <c r="AD50" i="33"/>
  <c r="AD50" i="19"/>
  <c r="AD50" i="24"/>
  <c r="AD50" i="35"/>
  <c r="AD50" i="34"/>
  <c r="AD123" i="35"/>
  <c r="AD123" i="34"/>
  <c r="AD123" i="33"/>
  <c r="AD123" i="24"/>
  <c r="AD123" i="19"/>
  <c r="AD42" i="19"/>
  <c r="AD42" i="24"/>
  <c r="AD42" i="35"/>
  <c r="AD42" i="34"/>
  <c r="AD42" i="33"/>
  <c r="AD129" i="35"/>
  <c r="AD129" i="34"/>
  <c r="AD129" i="33"/>
  <c r="AD129" i="24"/>
  <c r="AD129" i="19"/>
  <c r="AD101" i="35"/>
  <c r="AD101" i="34"/>
  <c r="AD101" i="33"/>
  <c r="AD101" i="24"/>
  <c r="AD101" i="19"/>
  <c r="O89" i="34"/>
  <c r="O89" i="33"/>
  <c r="O89" i="24"/>
  <c r="O89" i="19"/>
  <c r="O89" i="35"/>
  <c r="O59" i="34"/>
  <c r="O59" i="33"/>
  <c r="O59" i="24"/>
  <c r="O59" i="19"/>
  <c r="O59" i="35"/>
  <c r="AD22" i="33"/>
  <c r="AD22" i="19"/>
  <c r="AD22" i="24"/>
  <c r="AD22" i="35"/>
  <c r="AD22" i="34"/>
  <c r="AD87" i="34"/>
  <c r="AD87" i="33"/>
  <c r="AD87" i="19"/>
  <c r="AD87" i="35"/>
  <c r="AD87" i="24"/>
  <c r="AD97" i="34"/>
  <c r="AD97" i="33"/>
  <c r="AD97" i="19"/>
  <c r="AD97" i="35"/>
  <c r="AD97" i="24"/>
  <c r="O74" i="33"/>
  <c r="O74" i="19"/>
  <c r="O74" i="24"/>
  <c r="O74" i="35"/>
  <c r="O74" i="34"/>
  <c r="O47" i="19"/>
  <c r="O47" i="24"/>
  <c r="O47" i="35"/>
  <c r="O47" i="34"/>
  <c r="O47" i="33"/>
  <c r="O60" i="35"/>
  <c r="O60" i="34"/>
  <c r="O60" i="19"/>
  <c r="O60" i="33"/>
  <c r="O60" i="24"/>
  <c r="O118" i="33"/>
  <c r="O118" i="19"/>
  <c r="O118" i="24"/>
  <c r="O118" i="35"/>
  <c r="O118" i="34"/>
  <c r="O34" i="33"/>
  <c r="O34" i="19"/>
  <c r="O34" i="24"/>
  <c r="O34" i="35"/>
  <c r="O34" i="34"/>
  <c r="O113" i="33"/>
  <c r="O113" i="19"/>
  <c r="O113" i="24"/>
  <c r="O113" i="35"/>
  <c r="O113" i="34"/>
  <c r="AD102" i="33"/>
  <c r="AD102" i="19"/>
  <c r="AD102" i="24"/>
  <c r="AD102" i="35"/>
  <c r="AD102" i="34"/>
  <c r="O51" i="33"/>
  <c r="O51" i="19"/>
  <c r="O51" i="24"/>
  <c r="O51" i="35"/>
  <c r="O51" i="34"/>
  <c r="AD153" i="19"/>
  <c r="AD153" i="24"/>
  <c r="AD153" i="35"/>
  <c r="AD153" i="34"/>
  <c r="AD153" i="33"/>
  <c r="AD130" i="33"/>
  <c r="AD130" i="19"/>
  <c r="AD130" i="24"/>
  <c r="AD130" i="35"/>
  <c r="AD130" i="34"/>
  <c r="AD113" i="35"/>
  <c r="AD113" i="34"/>
  <c r="AD113" i="19"/>
  <c r="AD113" i="33"/>
  <c r="AD113" i="24"/>
  <c r="AD37" i="33"/>
  <c r="AD37" i="19"/>
  <c r="AD37" i="24"/>
  <c r="AD37" i="35"/>
  <c r="AD37" i="34"/>
  <c r="AD65" i="34"/>
  <c r="AD65" i="33"/>
  <c r="AD65" i="19"/>
  <c r="AD65" i="35"/>
  <c r="AD65" i="24"/>
  <c r="AD73" i="34"/>
  <c r="AD73" i="33"/>
  <c r="AD73" i="19"/>
  <c r="AD73" i="35"/>
  <c r="AD73" i="24"/>
  <c r="O136" i="34"/>
  <c r="O136" i="33"/>
  <c r="O136" i="24"/>
  <c r="O136" i="19"/>
  <c r="O136" i="35"/>
  <c r="O37" i="35"/>
  <c r="O37" i="34"/>
  <c r="O37" i="33"/>
  <c r="O37" i="24"/>
  <c r="O37" i="19"/>
  <c r="O68" i="34"/>
  <c r="O68" i="33"/>
  <c r="O68" i="24"/>
  <c r="O68" i="19"/>
  <c r="O68" i="35"/>
  <c r="O131" i="33"/>
  <c r="O131" i="19"/>
  <c r="O131" i="24"/>
  <c r="O131" i="35"/>
  <c r="O131" i="34"/>
  <c r="Z120" i="34"/>
  <c r="Z120" i="33"/>
  <c r="Z120" i="19"/>
  <c r="Z120" i="24"/>
  <c r="Z120" i="35"/>
  <c r="Z143" i="34"/>
  <c r="Z143" i="33"/>
  <c r="Z143" i="19"/>
  <c r="Z143" i="35"/>
  <c r="Z143" i="24"/>
  <c r="Z154" i="33"/>
  <c r="Z154" i="34"/>
  <c r="Z154" i="19"/>
  <c r="Z154" i="24"/>
  <c r="Z154" i="35"/>
  <c r="Z156" i="19"/>
  <c r="Z156" i="24"/>
  <c r="Z156" i="35"/>
  <c r="Z156" i="34"/>
  <c r="Z156" i="33"/>
  <c r="Z119" i="34"/>
  <c r="Z119" i="19"/>
  <c r="Z119" i="33"/>
  <c r="Z119" i="35"/>
  <c r="Z119" i="24"/>
  <c r="K86" i="34"/>
  <c r="K86" i="33"/>
  <c r="K86" i="19"/>
  <c r="K86" i="35"/>
  <c r="K86" i="24"/>
  <c r="Z31" i="19"/>
  <c r="Z31" i="24"/>
  <c r="Z31" i="35"/>
  <c r="Z31" i="34"/>
  <c r="Z31" i="33"/>
  <c r="K52" i="33"/>
  <c r="K52" i="19"/>
  <c r="K52" i="24"/>
  <c r="K52" i="35"/>
  <c r="K52" i="34"/>
  <c r="K54" i="19"/>
  <c r="K54" i="24"/>
  <c r="K54" i="35"/>
  <c r="K54" i="34"/>
  <c r="K54" i="33"/>
  <c r="Z71" i="35"/>
  <c r="Z71" i="34"/>
  <c r="Z71" i="19"/>
  <c r="Z71" i="33"/>
  <c r="Z71" i="24"/>
  <c r="K47" i="19"/>
  <c r="K47" i="24"/>
  <c r="K47" i="35"/>
  <c r="K47" i="34"/>
  <c r="K47" i="33"/>
  <c r="Z59" i="34"/>
  <c r="Z59" i="33"/>
  <c r="Z59" i="19"/>
  <c r="Z59" i="24"/>
  <c r="Z59" i="35"/>
  <c r="Z86" i="34"/>
  <c r="Z86" i="33"/>
  <c r="Z86" i="19"/>
  <c r="Z86" i="24"/>
  <c r="Z86" i="35"/>
  <c r="Z118" i="19"/>
  <c r="Z118" i="24"/>
  <c r="Z118" i="35"/>
  <c r="Z118" i="34"/>
  <c r="Z118" i="33"/>
  <c r="Z149" i="34"/>
  <c r="Z149" i="33"/>
  <c r="Z149" i="19"/>
  <c r="Z149" i="35"/>
  <c r="Z149" i="24"/>
  <c r="Z85" i="19"/>
  <c r="Z85" i="24"/>
  <c r="Z85" i="35"/>
  <c r="Z85" i="34"/>
  <c r="Z85" i="33"/>
  <c r="Z33" i="33"/>
  <c r="Z33" i="19"/>
  <c r="Z33" i="34"/>
  <c r="Z33" i="35"/>
  <c r="Z33" i="24"/>
  <c r="K27" i="33"/>
  <c r="K27" i="19"/>
  <c r="K27" i="24"/>
  <c r="K27" i="35"/>
  <c r="K27" i="34"/>
  <c r="K74" i="19"/>
  <c r="K74" i="24"/>
  <c r="K74" i="35"/>
  <c r="K74" i="34"/>
  <c r="K74" i="33"/>
  <c r="Z14" i="35"/>
  <c r="Z14" i="34"/>
  <c r="Z14" i="33"/>
  <c r="Z14" i="24"/>
  <c r="Z14" i="19"/>
  <c r="Z134" i="34"/>
  <c r="Z134" i="33"/>
  <c r="Z134" i="19"/>
  <c r="Z134" i="35"/>
  <c r="Z134" i="24"/>
  <c r="Z84" i="19"/>
  <c r="Z84" i="24"/>
  <c r="Z84" i="34"/>
  <c r="Z84" i="35"/>
  <c r="Z84" i="33"/>
  <c r="K37" i="33"/>
  <c r="K37" i="19"/>
  <c r="K37" i="24"/>
  <c r="K37" i="35"/>
  <c r="K37" i="34"/>
  <c r="Z132" i="19"/>
  <c r="Z132" i="24"/>
  <c r="Z132" i="35"/>
  <c r="Z132" i="34"/>
  <c r="Z132" i="33"/>
  <c r="K129" i="35"/>
  <c r="K129" i="34"/>
  <c r="K129" i="33"/>
  <c r="K129" i="24"/>
  <c r="K129" i="19"/>
  <c r="K83" i="33"/>
  <c r="K83" i="19"/>
  <c r="K83" i="24"/>
  <c r="K83" i="35"/>
  <c r="K83" i="34"/>
  <c r="Z73" i="34"/>
  <c r="Z73" i="33"/>
  <c r="Z73" i="24"/>
  <c r="Z73" i="19"/>
  <c r="Z73" i="35"/>
  <c r="Z140" i="19"/>
  <c r="Z140" i="24"/>
  <c r="Z140" i="35"/>
  <c r="Z140" i="34"/>
  <c r="Z140" i="33"/>
  <c r="Z56" i="19"/>
  <c r="Z56" i="24"/>
  <c r="Z56" i="35"/>
  <c r="Z56" i="34"/>
  <c r="Z56" i="33"/>
  <c r="Z102" i="34"/>
  <c r="Z102" i="33"/>
  <c r="Z102" i="19"/>
  <c r="Z102" i="35"/>
  <c r="Z102" i="24"/>
  <c r="K142" i="35"/>
  <c r="K142" i="34"/>
  <c r="K142" i="19"/>
  <c r="K142" i="33"/>
  <c r="K142" i="24"/>
  <c r="Z47" i="33"/>
  <c r="Z47" i="35"/>
  <c r="Z47" i="19"/>
  <c r="Z47" i="24"/>
  <c r="Z47" i="34"/>
  <c r="K84" i="34"/>
  <c r="K84" i="33"/>
  <c r="K84" i="24"/>
  <c r="K84" i="19"/>
  <c r="K84" i="35"/>
  <c r="Z54" i="34"/>
  <c r="Z54" i="35"/>
  <c r="Z54" i="24"/>
  <c r="Z54" i="33"/>
  <c r="Z54" i="19"/>
  <c r="K62" i="35"/>
  <c r="K62" i="34"/>
  <c r="K62" i="33"/>
  <c r="K62" i="24"/>
  <c r="K62" i="19"/>
  <c r="Z66" i="19"/>
  <c r="Z66" i="24"/>
  <c r="Z66" i="35"/>
  <c r="Z66" i="33"/>
  <c r="Z66" i="34"/>
  <c r="Z63" i="33"/>
  <c r="Z63" i="19"/>
  <c r="Z63" i="24"/>
  <c r="Z63" i="35"/>
  <c r="Z63" i="34"/>
  <c r="K33" i="19"/>
  <c r="K33" i="24"/>
  <c r="K33" i="35"/>
  <c r="K33" i="34"/>
  <c r="K33" i="33"/>
  <c r="K112" i="33"/>
  <c r="K112" i="19"/>
  <c r="K112" i="24"/>
  <c r="K112" i="35"/>
  <c r="K112" i="34"/>
  <c r="Z98" i="19"/>
  <c r="Z98" i="24"/>
  <c r="Z98" i="35"/>
  <c r="Z98" i="34"/>
  <c r="Z98" i="33"/>
  <c r="K97" i="19"/>
  <c r="K97" i="24"/>
  <c r="K97" i="35"/>
  <c r="K97" i="34"/>
  <c r="K97" i="33"/>
  <c r="Z22" i="33"/>
  <c r="Z22" i="19"/>
  <c r="Z22" i="24"/>
  <c r="Z22" i="35"/>
  <c r="Z22" i="34"/>
  <c r="K140" i="33"/>
  <c r="K140" i="19"/>
  <c r="K140" i="24"/>
  <c r="K140" i="35"/>
  <c r="K140" i="34"/>
  <c r="K121" i="34"/>
  <c r="K121" i="33"/>
  <c r="K121" i="24"/>
  <c r="K121" i="19"/>
  <c r="K121" i="35"/>
  <c r="K102" i="34"/>
  <c r="K102" i="33"/>
  <c r="K102" i="24"/>
  <c r="K102" i="19"/>
  <c r="K102" i="35"/>
  <c r="K135" i="35"/>
  <c r="K135" i="34"/>
  <c r="K135" i="19"/>
  <c r="K135" i="33"/>
  <c r="K135" i="24"/>
  <c r="K125" i="33"/>
  <c r="K125" i="19"/>
  <c r="K125" i="24"/>
  <c r="K125" i="35"/>
  <c r="K125" i="34"/>
  <c r="Z50" i="35"/>
  <c r="Z50" i="34"/>
  <c r="Z50" i="33"/>
  <c r="Z50" i="24"/>
  <c r="Z50" i="19"/>
  <c r="K24" i="33"/>
  <c r="K24" i="19"/>
  <c r="K24" i="24"/>
  <c r="K24" i="35"/>
  <c r="K24" i="34"/>
  <c r="K138" i="33"/>
  <c r="K138" i="19"/>
  <c r="K138" i="24"/>
  <c r="K138" i="35"/>
  <c r="K138" i="34"/>
  <c r="Z81" i="19"/>
  <c r="Z81" i="24"/>
  <c r="Z81" i="35"/>
  <c r="Z81" i="34"/>
  <c r="Z81" i="33"/>
  <c r="K109" i="34"/>
  <c r="K109" i="33"/>
  <c r="K109" i="24"/>
  <c r="K109" i="19"/>
  <c r="K109" i="35"/>
  <c r="K29" i="33"/>
  <c r="K29" i="19"/>
  <c r="K29" i="24"/>
  <c r="K29" i="35"/>
  <c r="K29" i="34"/>
  <c r="K87" i="33"/>
  <c r="K87" i="19"/>
  <c r="K87" i="24"/>
  <c r="K87" i="35"/>
  <c r="K87" i="34"/>
  <c r="K72" i="35"/>
  <c r="K72" i="34"/>
  <c r="K72" i="19"/>
  <c r="K72" i="33"/>
  <c r="K72" i="24"/>
  <c r="Z8" i="35"/>
  <c r="Z8" i="34"/>
  <c r="Z8" i="33"/>
  <c r="Z8" i="19"/>
  <c r="Z8" i="24"/>
  <c r="K57" i="19"/>
  <c r="K57" i="24"/>
  <c r="K57" i="35"/>
  <c r="K57" i="34"/>
  <c r="K57" i="33"/>
  <c r="K13" i="34"/>
  <c r="K13" i="33"/>
  <c r="K13" i="19"/>
  <c r="K13" i="35"/>
  <c r="K13" i="24"/>
  <c r="K127" i="34"/>
  <c r="K127" i="33"/>
  <c r="K127" i="19"/>
  <c r="K127" i="35"/>
  <c r="K127" i="24"/>
  <c r="Z145" i="34"/>
  <c r="Z145" i="33"/>
  <c r="Z145" i="24"/>
  <c r="Z145" i="19"/>
  <c r="Z145" i="35"/>
  <c r="Z16" i="33"/>
  <c r="Z16" i="19"/>
  <c r="Z16" i="24"/>
  <c r="Z16" i="35"/>
  <c r="Z16" i="34"/>
  <c r="Z48" i="35"/>
  <c r="Z48" i="34"/>
  <c r="Z48" i="33"/>
  <c r="Z48" i="24"/>
  <c r="Z48" i="19"/>
  <c r="Z26" i="35"/>
  <c r="Z26" i="34"/>
  <c r="Z26" i="19"/>
  <c r="Z26" i="33"/>
  <c r="Z26" i="24"/>
  <c r="Z103" i="34"/>
  <c r="Z103" i="33"/>
  <c r="Z103" i="19"/>
  <c r="Z103" i="35"/>
  <c r="Z103" i="24"/>
  <c r="Z92" i="19"/>
  <c r="Z92" i="24"/>
  <c r="Z92" i="35"/>
  <c r="Z92" i="34"/>
  <c r="Z92" i="33"/>
  <c r="K115" i="34"/>
  <c r="K115" i="33"/>
  <c r="K115" i="24"/>
  <c r="K115" i="19"/>
  <c r="K115" i="35"/>
  <c r="K21" i="33"/>
  <c r="K21" i="19"/>
  <c r="K21" i="24"/>
  <c r="K21" i="35"/>
  <c r="K21" i="34"/>
  <c r="K32" i="34"/>
  <c r="K32" i="33"/>
  <c r="K32" i="24"/>
  <c r="K32" i="19"/>
  <c r="K32" i="35"/>
  <c r="K157" i="34"/>
  <c r="K157" i="33"/>
  <c r="K157" i="24"/>
  <c r="K157" i="19"/>
  <c r="K157" i="35"/>
  <c r="K82" i="33"/>
  <c r="K82" i="19"/>
  <c r="K82" i="24"/>
  <c r="K82" i="35"/>
  <c r="K82" i="34"/>
  <c r="G144" i="19"/>
  <c r="G144" i="24"/>
  <c r="G144" i="35"/>
  <c r="G144" i="34"/>
  <c r="G144" i="33"/>
  <c r="G81" i="19"/>
  <c r="G81" i="24"/>
  <c r="G81" i="35"/>
  <c r="G81" i="34"/>
  <c r="G81" i="33"/>
  <c r="V70" i="19"/>
  <c r="V70" i="24"/>
  <c r="V70" i="34"/>
  <c r="V70" i="35"/>
  <c r="V70" i="33"/>
  <c r="G150" i="33"/>
  <c r="G150" i="19"/>
  <c r="G150" i="24"/>
  <c r="G150" i="35"/>
  <c r="G150" i="34"/>
  <c r="G22" i="34"/>
  <c r="G22" i="33"/>
  <c r="G22" i="19"/>
  <c r="G22" i="35"/>
  <c r="G22" i="24"/>
  <c r="V16" i="33"/>
  <c r="V16" i="19"/>
  <c r="V16" i="24"/>
  <c r="V16" i="35"/>
  <c r="V16" i="34"/>
  <c r="V98" i="33"/>
  <c r="V98" i="19"/>
  <c r="V98" i="24"/>
  <c r="V98" i="35"/>
  <c r="V98" i="34"/>
  <c r="V90" i="19"/>
  <c r="V90" i="24"/>
  <c r="V90" i="35"/>
  <c r="V90" i="34"/>
  <c r="V90" i="33"/>
  <c r="G102" i="19"/>
  <c r="G102" i="24"/>
  <c r="G102" i="35"/>
  <c r="G102" i="34"/>
  <c r="G102" i="33"/>
  <c r="V108" i="19"/>
  <c r="V108" i="24"/>
  <c r="V108" i="35"/>
  <c r="V108" i="33"/>
  <c r="V108" i="34"/>
  <c r="G116" i="34"/>
  <c r="G116" i="33"/>
  <c r="G116" i="19"/>
  <c r="G116" i="24"/>
  <c r="G116" i="35"/>
  <c r="V143" i="33"/>
  <c r="V143" i="34"/>
  <c r="V143" i="19"/>
  <c r="V143" i="24"/>
  <c r="V143" i="35"/>
  <c r="G99" i="33"/>
  <c r="G99" i="19"/>
  <c r="G99" i="24"/>
  <c r="G99" i="35"/>
  <c r="G99" i="34"/>
  <c r="V65" i="19"/>
  <c r="V65" i="24"/>
  <c r="V65" i="35"/>
  <c r="V65" i="34"/>
  <c r="V65" i="33"/>
  <c r="V51" i="19"/>
  <c r="V51" i="24"/>
  <c r="V51" i="35"/>
  <c r="V51" i="34"/>
  <c r="V51" i="33"/>
  <c r="V40" i="35"/>
  <c r="V40" i="34"/>
  <c r="V40" i="33"/>
  <c r="V40" i="24"/>
  <c r="V40" i="19"/>
  <c r="G42" i="35"/>
  <c r="G42" i="34"/>
  <c r="G42" i="19"/>
  <c r="G42" i="33"/>
  <c r="G42" i="24"/>
  <c r="V122" i="33"/>
  <c r="V122" i="24"/>
  <c r="V122" i="35"/>
  <c r="V122" i="19"/>
  <c r="V122" i="34"/>
  <c r="G37" i="19"/>
  <c r="G37" i="24"/>
  <c r="G37" i="35"/>
  <c r="G37" i="34"/>
  <c r="G37" i="33"/>
  <c r="G59" i="34"/>
  <c r="G59" i="33"/>
  <c r="G59" i="19"/>
  <c r="G59" i="35"/>
  <c r="G59" i="24"/>
  <c r="V19" i="34"/>
  <c r="V19" i="33"/>
  <c r="V19" i="24"/>
  <c r="V19" i="19"/>
  <c r="V19" i="35"/>
  <c r="G128" i="34"/>
  <c r="G128" i="33"/>
  <c r="G128" i="19"/>
  <c r="G128" i="35"/>
  <c r="G128" i="24"/>
  <c r="G31" i="19"/>
  <c r="G31" i="24"/>
  <c r="G31" i="35"/>
  <c r="G31" i="34"/>
  <c r="G31" i="33"/>
  <c r="V116" i="19"/>
  <c r="V116" i="24"/>
  <c r="V116" i="34"/>
  <c r="V116" i="33"/>
  <c r="V116" i="35"/>
  <c r="G108" i="19"/>
  <c r="G108" i="24"/>
  <c r="G108" i="35"/>
  <c r="G108" i="34"/>
  <c r="G108" i="33"/>
  <c r="V142" i="35"/>
  <c r="V142" i="33"/>
  <c r="V142" i="19"/>
  <c r="V142" i="24"/>
  <c r="V142" i="34"/>
  <c r="V99" i="19"/>
  <c r="V99" i="24"/>
  <c r="V99" i="34"/>
  <c r="V99" i="35"/>
  <c r="V99" i="33"/>
  <c r="G145" i="34"/>
  <c r="G145" i="33"/>
  <c r="G145" i="19"/>
  <c r="G145" i="24"/>
  <c r="G145" i="35"/>
  <c r="V57" i="19"/>
  <c r="V57" i="24"/>
  <c r="V57" i="33"/>
  <c r="V57" i="35"/>
  <c r="V57" i="34"/>
  <c r="V33" i="19"/>
  <c r="V33" i="24"/>
  <c r="V33" i="35"/>
  <c r="V33" i="34"/>
  <c r="V33" i="33"/>
  <c r="G157" i="34"/>
  <c r="G157" i="33"/>
  <c r="G157" i="24"/>
  <c r="G157" i="19"/>
  <c r="G157" i="35"/>
  <c r="G88" i="34"/>
  <c r="G88" i="33"/>
  <c r="G88" i="24"/>
  <c r="G88" i="19"/>
  <c r="G88" i="35"/>
  <c r="V96" i="34"/>
  <c r="V96" i="33"/>
  <c r="V96" i="19"/>
  <c r="V96" i="24"/>
  <c r="V96" i="35"/>
  <c r="V123" i="19"/>
  <c r="V123" i="24"/>
  <c r="V123" i="35"/>
  <c r="V123" i="34"/>
  <c r="V123" i="33"/>
  <c r="G82" i="34"/>
  <c r="G82" i="33"/>
  <c r="G82" i="19"/>
  <c r="G82" i="35"/>
  <c r="G82" i="24"/>
  <c r="V55" i="35"/>
  <c r="V55" i="34"/>
  <c r="V55" i="19"/>
  <c r="V55" i="33"/>
  <c r="V55" i="24"/>
  <c r="V110" i="35"/>
  <c r="V110" i="33"/>
  <c r="V110" i="19"/>
  <c r="V110" i="34"/>
  <c r="V110" i="24"/>
  <c r="G153" i="34"/>
  <c r="G153" i="33"/>
  <c r="G153" i="24"/>
  <c r="G153" i="19"/>
  <c r="G153" i="35"/>
  <c r="G73" i="34"/>
  <c r="G73" i="33"/>
  <c r="G73" i="24"/>
  <c r="G73" i="19"/>
  <c r="G73" i="35"/>
  <c r="G89" i="34"/>
  <c r="G89" i="33"/>
  <c r="G89" i="24"/>
  <c r="G89" i="19"/>
  <c r="G89" i="35"/>
  <c r="V71" i="34"/>
  <c r="V71" i="19"/>
  <c r="V71" i="24"/>
  <c r="V71" i="33"/>
  <c r="V71" i="35"/>
  <c r="V104" i="35"/>
  <c r="V104" i="34"/>
  <c r="V104" i="24"/>
  <c r="V104" i="33"/>
  <c r="V104" i="19"/>
  <c r="V49" i="35"/>
  <c r="V49" i="19"/>
  <c r="V49" i="33"/>
  <c r="V49" i="34"/>
  <c r="V49" i="24"/>
  <c r="V87" i="34"/>
  <c r="V87" i="33"/>
  <c r="V87" i="24"/>
  <c r="V87" i="19"/>
  <c r="V87" i="35"/>
  <c r="G90" i="33"/>
  <c r="G90" i="19"/>
  <c r="G90" i="24"/>
  <c r="G90" i="35"/>
  <c r="G90" i="34"/>
  <c r="V59" i="34"/>
  <c r="V59" i="33"/>
  <c r="V59" i="19"/>
  <c r="V59" i="24"/>
  <c r="V59" i="35"/>
  <c r="G79" i="19"/>
  <c r="G79" i="24"/>
  <c r="G79" i="35"/>
  <c r="G79" i="34"/>
  <c r="G79" i="33"/>
  <c r="V38" i="33"/>
  <c r="V38" i="19"/>
  <c r="V38" i="24"/>
  <c r="V38" i="35"/>
  <c r="V38" i="34"/>
  <c r="V97" i="35"/>
  <c r="V97" i="34"/>
  <c r="V97" i="33"/>
  <c r="V97" i="24"/>
  <c r="V97" i="19"/>
  <c r="V11" i="33"/>
  <c r="V11" i="19"/>
  <c r="V11" i="24"/>
  <c r="V11" i="35"/>
  <c r="V11" i="34"/>
  <c r="G77" i="33"/>
  <c r="G77" i="19"/>
  <c r="G77" i="24"/>
  <c r="G77" i="35"/>
  <c r="G77" i="34"/>
  <c r="G11" i="35"/>
  <c r="G11" i="34"/>
  <c r="G11" i="33"/>
  <c r="G11" i="24"/>
  <c r="G11" i="19"/>
  <c r="V17" i="19"/>
  <c r="V17" i="24"/>
  <c r="V17" i="35"/>
  <c r="V17" i="34"/>
  <c r="V17" i="33"/>
  <c r="G91" i="33"/>
  <c r="G91" i="19"/>
  <c r="G91" i="24"/>
  <c r="G91" i="35"/>
  <c r="G91" i="34"/>
  <c r="V32" i="19"/>
  <c r="V32" i="24"/>
  <c r="V32" i="35"/>
  <c r="V32" i="34"/>
  <c r="V32" i="33"/>
  <c r="G76" i="33"/>
  <c r="G76" i="19"/>
  <c r="G76" i="24"/>
  <c r="G76" i="35"/>
  <c r="G76" i="34"/>
  <c r="G17" i="34"/>
  <c r="G17" i="33"/>
  <c r="G17" i="19"/>
  <c r="G17" i="35"/>
  <c r="G17" i="24"/>
  <c r="G68" i="35"/>
  <c r="G68" i="34"/>
  <c r="G68" i="19"/>
  <c r="G68" i="33"/>
  <c r="G68" i="24"/>
  <c r="G131" i="34"/>
  <c r="G131" i="33"/>
  <c r="G131" i="24"/>
  <c r="G131" i="19"/>
  <c r="G131" i="35"/>
  <c r="G62" i="34"/>
  <c r="G62" i="33"/>
  <c r="G62" i="19"/>
  <c r="G62" i="35"/>
  <c r="G62" i="24"/>
  <c r="G127" i="19"/>
  <c r="G127" i="24"/>
  <c r="G127" i="35"/>
  <c r="G127" i="34"/>
  <c r="G127" i="33"/>
  <c r="G29" i="34"/>
  <c r="G29" i="33"/>
  <c r="G29" i="24"/>
  <c r="G29" i="19"/>
  <c r="G29" i="35"/>
  <c r="V15" i="35"/>
  <c r="V15" i="34"/>
  <c r="V15" i="19"/>
  <c r="V15" i="33"/>
  <c r="V15" i="24"/>
  <c r="V77" i="19"/>
  <c r="V77" i="24"/>
  <c r="V77" i="35"/>
  <c r="V77" i="34"/>
  <c r="V77" i="33"/>
  <c r="V129" i="19"/>
  <c r="V129" i="24"/>
  <c r="V129" i="35"/>
  <c r="V129" i="34"/>
  <c r="V129" i="33"/>
  <c r="V35" i="34"/>
  <c r="V35" i="33"/>
  <c r="V35" i="24"/>
  <c r="V35" i="19"/>
  <c r="V35" i="35"/>
  <c r="V44" i="19"/>
  <c r="V44" i="24"/>
  <c r="V44" i="35"/>
  <c r="V44" i="34"/>
  <c r="V44" i="33"/>
  <c r="CC65" i="17"/>
  <c r="CA65" i="17"/>
  <c r="R97" i="35"/>
  <c r="R97" i="34"/>
  <c r="R97" i="33"/>
  <c r="R97" i="19"/>
  <c r="R97" i="24"/>
  <c r="R145" i="35"/>
  <c r="R145" i="34"/>
  <c r="R145" i="19"/>
  <c r="R145" i="33"/>
  <c r="R145" i="24"/>
  <c r="CC39" i="17"/>
  <c r="CA39" i="17"/>
  <c r="R7" i="34"/>
  <c r="R7" i="33"/>
  <c r="R7" i="19"/>
  <c r="R7" i="24"/>
  <c r="R7" i="35"/>
  <c r="CA22" i="17"/>
  <c r="CC22" i="17"/>
  <c r="CC40" i="17"/>
  <c r="CA40" i="17"/>
  <c r="CA151" i="17"/>
  <c r="CC151" i="17"/>
  <c r="R85" i="33"/>
  <c r="R85" i="19"/>
  <c r="R85" i="24"/>
  <c r="R85" i="35"/>
  <c r="R85" i="34"/>
  <c r="CA67" i="17"/>
  <c r="CC67" i="17"/>
  <c r="R68" i="35"/>
  <c r="R68" i="34"/>
  <c r="R68" i="33"/>
  <c r="R68" i="24"/>
  <c r="R68" i="19"/>
  <c r="R58" i="35"/>
  <c r="R58" i="34"/>
  <c r="R58" i="33"/>
  <c r="R58" i="24"/>
  <c r="R58" i="19"/>
  <c r="R54" i="19"/>
  <c r="R54" i="24"/>
  <c r="R54" i="35"/>
  <c r="R54" i="34"/>
  <c r="R54" i="33"/>
  <c r="R57" i="33"/>
  <c r="R57" i="19"/>
  <c r="R57" i="24"/>
  <c r="R57" i="35"/>
  <c r="R57" i="34"/>
  <c r="CC16" i="17"/>
  <c r="CA16" i="17"/>
  <c r="CC129" i="17"/>
  <c r="CA129" i="17"/>
  <c r="CA91" i="17"/>
  <c r="CC91" i="17"/>
  <c r="R94" i="33"/>
  <c r="R94" i="19"/>
  <c r="R94" i="24"/>
  <c r="R94" i="35"/>
  <c r="R94" i="34"/>
  <c r="CC139" i="17"/>
  <c r="CA139" i="17"/>
  <c r="R47" i="34"/>
  <c r="R47" i="19"/>
  <c r="R47" i="24"/>
  <c r="R47" i="33"/>
  <c r="R47" i="35"/>
  <c r="CC153" i="17"/>
  <c r="CA153" i="17"/>
  <c r="R21" i="19"/>
  <c r="R21" i="24"/>
  <c r="R21" i="35"/>
  <c r="R21" i="34"/>
  <c r="R21" i="33"/>
  <c r="CC66" i="17"/>
  <c r="CA66" i="17"/>
  <c r="CC80" i="17"/>
  <c r="CA80" i="17"/>
  <c r="R67" i="33"/>
  <c r="R67" i="19"/>
  <c r="R67" i="24"/>
  <c r="R67" i="35"/>
  <c r="R67" i="34"/>
  <c r="CC58" i="17"/>
  <c r="CA58" i="17"/>
  <c r="R10" i="19"/>
  <c r="R10" i="24"/>
  <c r="R10" i="35"/>
  <c r="R10" i="34"/>
  <c r="R10" i="33"/>
  <c r="R103" i="35"/>
  <c r="R103" i="34"/>
  <c r="R103" i="33"/>
  <c r="R103" i="24"/>
  <c r="R103" i="19"/>
  <c r="CC17" i="17"/>
  <c r="CA17" i="17"/>
  <c r="CC95" i="17"/>
  <c r="CA95" i="17"/>
  <c r="R115" i="19"/>
  <c r="R115" i="24"/>
  <c r="R115" i="35"/>
  <c r="R115" i="34"/>
  <c r="R115" i="33"/>
  <c r="CA60" i="17"/>
  <c r="CC60" i="17"/>
  <c r="R49" i="34"/>
  <c r="R49" i="33"/>
  <c r="R49" i="19"/>
  <c r="R49" i="35"/>
  <c r="R49" i="24"/>
  <c r="R89" i="35"/>
  <c r="R89" i="34"/>
  <c r="R89" i="19"/>
  <c r="R89" i="33"/>
  <c r="R89" i="24"/>
  <c r="CA41" i="17"/>
  <c r="CC41" i="17"/>
  <c r="CA23" i="17"/>
  <c r="CC23" i="17"/>
  <c r="CC38" i="17"/>
  <c r="CA38" i="17"/>
  <c r="R120" i="35"/>
  <c r="R120" i="34"/>
  <c r="R120" i="33"/>
  <c r="R120" i="24"/>
  <c r="R120" i="19"/>
  <c r="R16" i="34"/>
  <c r="R16" i="33"/>
  <c r="R16" i="24"/>
  <c r="R16" i="19"/>
  <c r="R16" i="35"/>
  <c r="CC86" i="17"/>
  <c r="CA86" i="17"/>
  <c r="R118" i="33"/>
  <c r="R118" i="19"/>
  <c r="R118" i="24"/>
  <c r="R118" i="35"/>
  <c r="R118" i="34"/>
  <c r="R13" i="35"/>
  <c r="R13" i="34"/>
  <c r="R13" i="33"/>
  <c r="R13" i="24"/>
  <c r="R13" i="19"/>
  <c r="CA150" i="17"/>
  <c r="CC150" i="17"/>
  <c r="CA89" i="17"/>
  <c r="CC89" i="17"/>
  <c r="CA77" i="17"/>
  <c r="CC77" i="17"/>
  <c r="R123" i="19"/>
  <c r="R123" i="24"/>
  <c r="R123" i="35"/>
  <c r="R123" i="34"/>
  <c r="R123" i="33"/>
  <c r="CC70" i="17"/>
  <c r="CA70" i="17"/>
  <c r="CC20" i="17"/>
  <c r="CA20" i="17"/>
  <c r="R87" i="35"/>
  <c r="R87" i="34"/>
  <c r="R87" i="19"/>
  <c r="R87" i="33"/>
  <c r="R87" i="24"/>
  <c r="CA94" i="17"/>
  <c r="CC94" i="17"/>
  <c r="R64" i="19"/>
  <c r="R64" i="24"/>
  <c r="R64" i="35"/>
  <c r="R64" i="34"/>
  <c r="R64" i="33"/>
  <c r="R28" i="19"/>
  <c r="R28" i="24"/>
  <c r="R28" i="35"/>
  <c r="R28" i="34"/>
  <c r="R28" i="33"/>
  <c r="R106" i="19"/>
  <c r="R106" i="24"/>
  <c r="R106" i="35"/>
  <c r="R106" i="34"/>
  <c r="R106" i="33"/>
  <c r="R134" i="35"/>
  <c r="R134" i="34"/>
  <c r="R134" i="33"/>
  <c r="R134" i="24"/>
  <c r="R134" i="19"/>
  <c r="CC142" i="17"/>
  <c r="CA142" i="17"/>
  <c r="CC99" i="17"/>
  <c r="CA99" i="17"/>
  <c r="R61" i="35"/>
  <c r="R61" i="34"/>
  <c r="R61" i="33"/>
  <c r="R61" i="24"/>
  <c r="R61" i="19"/>
  <c r="CA149" i="17"/>
  <c r="CC149" i="17"/>
  <c r="CA24" i="17"/>
  <c r="CC24" i="17"/>
  <c r="CC53" i="17"/>
  <c r="CA53" i="17"/>
  <c r="R27" i="35"/>
  <c r="R27" i="34"/>
  <c r="R27" i="33"/>
  <c r="R27" i="24"/>
  <c r="R27" i="19"/>
  <c r="R29" i="33"/>
  <c r="R29" i="19"/>
  <c r="R29" i="24"/>
  <c r="R29" i="35"/>
  <c r="R29" i="34"/>
  <c r="CC73" i="17"/>
  <c r="CA73" i="17"/>
  <c r="R74" i="34"/>
  <c r="R74" i="33"/>
  <c r="R74" i="19"/>
  <c r="R74" i="35"/>
  <c r="R74" i="24"/>
  <c r="CA76" i="17"/>
  <c r="CC76" i="17"/>
  <c r="CC27" i="17"/>
  <c r="CA27" i="17"/>
  <c r="R151" i="35"/>
  <c r="R151" i="34"/>
  <c r="R151" i="19"/>
  <c r="R151" i="33"/>
  <c r="R151" i="24"/>
  <c r="R116" i="34"/>
  <c r="R116" i="33"/>
  <c r="R116" i="19"/>
  <c r="R116" i="35"/>
  <c r="R116" i="24"/>
  <c r="R53" i="35"/>
  <c r="R53" i="34"/>
  <c r="R53" i="19"/>
  <c r="R53" i="33"/>
  <c r="R53" i="24"/>
  <c r="CA92" i="17"/>
  <c r="CC92" i="17"/>
  <c r="R59" i="34"/>
  <c r="R59" i="33"/>
  <c r="R59" i="19"/>
  <c r="R59" i="35"/>
  <c r="R59" i="24"/>
  <c r="R24" i="34"/>
  <c r="R24" i="33"/>
  <c r="R24" i="24"/>
  <c r="R24" i="19"/>
  <c r="R24" i="35"/>
  <c r="X157" i="19"/>
  <c r="X157" i="24"/>
  <c r="X157" i="35"/>
  <c r="X157" i="34"/>
  <c r="X157" i="33"/>
  <c r="X49" i="19"/>
  <c r="X49" i="24"/>
  <c r="X49" i="33"/>
  <c r="X49" i="35"/>
  <c r="X49" i="34"/>
  <c r="X36" i="19"/>
  <c r="X36" i="24"/>
  <c r="X36" i="34"/>
  <c r="X36" i="35"/>
  <c r="X36" i="33"/>
  <c r="AB69" i="33"/>
  <c r="AB69" i="35"/>
  <c r="AB69" i="19"/>
  <c r="AB69" i="24"/>
  <c r="AB69" i="34"/>
  <c r="AB138" i="34"/>
  <c r="AB138" i="33"/>
  <c r="AB138" i="19"/>
  <c r="AB138" i="24"/>
  <c r="AB138" i="35"/>
  <c r="AB130" i="19"/>
  <c r="AB130" i="24"/>
  <c r="AB130" i="35"/>
  <c r="AB130" i="34"/>
  <c r="AB130" i="33"/>
  <c r="AB122" i="33"/>
  <c r="AB122" i="19"/>
  <c r="AB122" i="24"/>
  <c r="AB122" i="35"/>
  <c r="AB122" i="34"/>
  <c r="AB11" i="35"/>
  <c r="AB11" i="33"/>
  <c r="AB11" i="34"/>
  <c r="AB11" i="19"/>
  <c r="AB11" i="24"/>
  <c r="M127" i="19"/>
  <c r="M127" i="24"/>
  <c r="M127" i="35"/>
  <c r="M127" i="34"/>
  <c r="M127" i="33"/>
  <c r="AB27" i="33"/>
  <c r="AB27" i="19"/>
  <c r="AB27" i="24"/>
  <c r="AB27" i="35"/>
  <c r="AB27" i="34"/>
  <c r="AB91" i="33"/>
  <c r="AB91" i="34"/>
  <c r="AB91" i="19"/>
  <c r="AB91" i="24"/>
  <c r="AB91" i="35"/>
  <c r="AB89" i="33"/>
  <c r="AB89" i="19"/>
  <c r="AB89" i="24"/>
  <c r="AB89" i="35"/>
  <c r="AB89" i="34"/>
  <c r="M41" i="33"/>
  <c r="M41" i="19"/>
  <c r="M41" i="24"/>
  <c r="M41" i="35"/>
  <c r="M41" i="34"/>
  <c r="AB155" i="35"/>
  <c r="AB155" i="33"/>
  <c r="AB155" i="34"/>
  <c r="AB155" i="24"/>
  <c r="AB155" i="19"/>
  <c r="M52" i="33"/>
  <c r="M52" i="19"/>
  <c r="M52" i="24"/>
  <c r="M52" i="35"/>
  <c r="M52" i="34"/>
  <c r="AB34" i="35"/>
  <c r="AB34" i="34"/>
  <c r="AB34" i="33"/>
  <c r="AB34" i="19"/>
  <c r="AB34" i="24"/>
  <c r="M77" i="33"/>
  <c r="M77" i="19"/>
  <c r="M77" i="24"/>
  <c r="M77" i="35"/>
  <c r="M77" i="34"/>
  <c r="AB33" i="35"/>
  <c r="AB33" i="34"/>
  <c r="AB33" i="33"/>
  <c r="AB33" i="24"/>
  <c r="AB33" i="19"/>
  <c r="M98" i="34"/>
  <c r="M98" i="33"/>
  <c r="M98" i="24"/>
  <c r="M98" i="19"/>
  <c r="M98" i="35"/>
  <c r="M99" i="19"/>
  <c r="M99" i="24"/>
  <c r="M99" i="35"/>
  <c r="M99" i="34"/>
  <c r="M99" i="33"/>
  <c r="M11" i="33"/>
  <c r="M11" i="19"/>
  <c r="M11" i="24"/>
  <c r="M11" i="35"/>
  <c r="M11" i="34"/>
  <c r="AB21" i="33"/>
  <c r="AB21" i="19"/>
  <c r="AB21" i="24"/>
  <c r="AB21" i="35"/>
  <c r="AB21" i="34"/>
  <c r="M26" i="35"/>
  <c r="M26" i="34"/>
  <c r="M26" i="33"/>
  <c r="M26" i="24"/>
  <c r="M26" i="19"/>
  <c r="AB88" i="19"/>
  <c r="AB88" i="24"/>
  <c r="AB88" i="35"/>
  <c r="AB88" i="34"/>
  <c r="AB88" i="33"/>
  <c r="M145" i="33"/>
  <c r="M145" i="19"/>
  <c r="M145" i="24"/>
  <c r="M145" i="35"/>
  <c r="M145" i="34"/>
  <c r="AB7" i="33"/>
  <c r="AB7" i="35"/>
  <c r="AB7" i="19"/>
  <c r="AB7" i="24"/>
  <c r="AB7" i="34"/>
  <c r="M97" i="34"/>
  <c r="M97" i="33"/>
  <c r="M97" i="19"/>
  <c r="M97" i="24"/>
  <c r="M97" i="35"/>
  <c r="M120" i="35"/>
  <c r="M120" i="34"/>
  <c r="M120" i="33"/>
  <c r="M120" i="24"/>
  <c r="M120" i="19"/>
  <c r="M23" i="19"/>
  <c r="M23" i="24"/>
  <c r="M23" i="35"/>
  <c r="M23" i="34"/>
  <c r="M23" i="33"/>
  <c r="M34" i="35"/>
  <c r="M34" i="34"/>
  <c r="M34" i="19"/>
  <c r="M34" i="33"/>
  <c r="M34" i="24"/>
  <c r="AB55" i="19"/>
  <c r="AB55" i="24"/>
  <c r="AB55" i="35"/>
  <c r="AB55" i="34"/>
  <c r="AB55" i="33"/>
  <c r="AB148" i="35"/>
  <c r="AB148" i="34"/>
  <c r="AB148" i="33"/>
  <c r="AB148" i="24"/>
  <c r="AB148" i="19"/>
  <c r="AB110" i="19"/>
  <c r="AB110" i="24"/>
  <c r="AB110" i="35"/>
  <c r="AB110" i="34"/>
  <c r="AB110" i="33"/>
  <c r="AB83" i="33"/>
  <c r="AB83" i="19"/>
  <c r="AB83" i="24"/>
  <c r="AB83" i="35"/>
  <c r="AB83" i="34"/>
  <c r="AB36" i="19"/>
  <c r="AB36" i="24"/>
  <c r="AB36" i="35"/>
  <c r="AB36" i="34"/>
  <c r="AB36" i="33"/>
  <c r="AB31" i="34"/>
  <c r="AB31" i="33"/>
  <c r="AB31" i="19"/>
  <c r="AB31" i="35"/>
  <c r="AB31" i="24"/>
  <c r="M133" i="19"/>
  <c r="M133" i="24"/>
  <c r="M133" i="35"/>
  <c r="M133" i="34"/>
  <c r="M133" i="33"/>
  <c r="AB157" i="19"/>
  <c r="AB157" i="24"/>
  <c r="AB157" i="34"/>
  <c r="AB157" i="35"/>
  <c r="AB157" i="33"/>
  <c r="AB52" i="33"/>
  <c r="AB52" i="35"/>
  <c r="AB52" i="19"/>
  <c r="AB52" i="24"/>
  <c r="AB52" i="34"/>
  <c r="M113" i="35"/>
  <c r="M113" i="34"/>
  <c r="M113" i="33"/>
  <c r="M113" i="19"/>
  <c r="M113" i="24"/>
  <c r="AB134" i="34"/>
  <c r="AB134" i="33"/>
  <c r="AB134" i="19"/>
  <c r="AB134" i="24"/>
  <c r="AB134" i="35"/>
  <c r="M91" i="33"/>
  <c r="M91" i="19"/>
  <c r="M91" i="24"/>
  <c r="M91" i="35"/>
  <c r="M91" i="34"/>
  <c r="AB62" i="35"/>
  <c r="AB62" i="34"/>
  <c r="AB62" i="24"/>
  <c r="AB62" i="33"/>
  <c r="AB62" i="19"/>
  <c r="M151" i="33"/>
  <c r="M151" i="19"/>
  <c r="M151" i="24"/>
  <c r="M151" i="35"/>
  <c r="M151" i="34"/>
  <c r="AB64" i="34"/>
  <c r="AB64" i="33"/>
  <c r="AB64" i="24"/>
  <c r="AB64" i="19"/>
  <c r="AB64" i="35"/>
  <c r="M140" i="33"/>
  <c r="M140" i="19"/>
  <c r="M140" i="24"/>
  <c r="M140" i="35"/>
  <c r="M140" i="34"/>
  <c r="AB111" i="19"/>
  <c r="AB111" i="24"/>
  <c r="AB111" i="35"/>
  <c r="AB111" i="34"/>
  <c r="AB111" i="33"/>
  <c r="AB139" i="34"/>
  <c r="AB139" i="33"/>
  <c r="AB139" i="19"/>
  <c r="AB139" i="35"/>
  <c r="AB139" i="24"/>
  <c r="M27" i="35"/>
  <c r="M27" i="34"/>
  <c r="M27" i="33"/>
  <c r="M27" i="24"/>
  <c r="M27" i="19"/>
  <c r="M121" i="19"/>
  <c r="M121" i="24"/>
  <c r="M121" i="35"/>
  <c r="M121" i="34"/>
  <c r="M121" i="33"/>
  <c r="M117" i="34"/>
  <c r="M117" i="33"/>
  <c r="M117" i="24"/>
  <c r="M117" i="19"/>
  <c r="M117" i="35"/>
  <c r="M36" i="33"/>
  <c r="M36" i="19"/>
  <c r="M36" i="24"/>
  <c r="M36" i="35"/>
  <c r="M36" i="34"/>
  <c r="AB10" i="19"/>
  <c r="AB10" i="24"/>
  <c r="AB10" i="35"/>
  <c r="AB10" i="34"/>
  <c r="AB10" i="33"/>
  <c r="AB150" i="19"/>
  <c r="AB150" i="24"/>
  <c r="AB150" i="35"/>
  <c r="AB150" i="34"/>
  <c r="AB150" i="33"/>
  <c r="AB143" i="19"/>
  <c r="AB143" i="24"/>
  <c r="AB143" i="35"/>
  <c r="AB143" i="34"/>
  <c r="AB143" i="33"/>
  <c r="M115" i="19"/>
  <c r="M115" i="24"/>
  <c r="M115" i="35"/>
  <c r="M115" i="34"/>
  <c r="M115" i="33"/>
  <c r="M40" i="19"/>
  <c r="M40" i="24"/>
  <c r="M40" i="35"/>
  <c r="M40" i="34"/>
  <c r="M40" i="33"/>
  <c r="M29" i="35"/>
  <c r="M29" i="34"/>
  <c r="M29" i="33"/>
  <c r="M29" i="24"/>
  <c r="M29" i="19"/>
  <c r="M82" i="33"/>
  <c r="M82" i="19"/>
  <c r="M82" i="24"/>
  <c r="M82" i="35"/>
  <c r="M82" i="34"/>
  <c r="M135" i="34"/>
  <c r="M135" i="33"/>
  <c r="M135" i="24"/>
  <c r="M135" i="19"/>
  <c r="M135" i="35"/>
  <c r="M37" i="35"/>
  <c r="M37" i="34"/>
  <c r="M37" i="19"/>
  <c r="M37" i="33"/>
  <c r="M37" i="24"/>
  <c r="AB70" i="34"/>
  <c r="AB70" i="33"/>
  <c r="AB70" i="19"/>
  <c r="AB70" i="24"/>
  <c r="AB70" i="35"/>
  <c r="M75" i="19"/>
  <c r="M75" i="24"/>
  <c r="M75" i="35"/>
  <c r="M75" i="34"/>
  <c r="M75" i="33"/>
  <c r="M85" i="19"/>
  <c r="M85" i="24"/>
  <c r="M85" i="35"/>
  <c r="M85" i="34"/>
  <c r="M85" i="33"/>
  <c r="M153" i="35"/>
  <c r="M153" i="34"/>
  <c r="M153" i="19"/>
  <c r="M153" i="33"/>
  <c r="M153" i="24"/>
  <c r="AB135" i="33"/>
  <c r="AB135" i="19"/>
  <c r="AB135" i="24"/>
  <c r="AB135" i="35"/>
  <c r="AB135" i="34"/>
  <c r="AB131" i="35"/>
  <c r="AB131" i="34"/>
  <c r="AB131" i="19"/>
  <c r="AB131" i="33"/>
  <c r="AB131" i="24"/>
  <c r="AB8" i="35"/>
  <c r="AB8" i="34"/>
  <c r="AB8" i="33"/>
  <c r="AB8" i="24"/>
  <c r="AB8" i="19"/>
  <c r="AB137" i="34"/>
  <c r="AB137" i="33"/>
  <c r="AB137" i="24"/>
  <c r="AB137" i="19"/>
  <c r="AB137" i="35"/>
  <c r="AB115" i="19"/>
  <c r="AB115" i="24"/>
  <c r="AB115" i="35"/>
  <c r="AB115" i="34"/>
  <c r="AB115" i="33"/>
  <c r="M123" i="35"/>
  <c r="M123" i="34"/>
  <c r="M123" i="33"/>
  <c r="M123" i="24"/>
  <c r="M123" i="19"/>
  <c r="M28" i="33"/>
  <c r="M28" i="19"/>
  <c r="M28" i="24"/>
  <c r="M28" i="35"/>
  <c r="M28" i="34"/>
  <c r="M100" i="34"/>
  <c r="M100" i="33"/>
  <c r="M100" i="19"/>
  <c r="M100" i="35"/>
  <c r="M100" i="24"/>
  <c r="M67" i="35"/>
  <c r="M67" i="34"/>
  <c r="M67" i="19"/>
  <c r="M67" i="33"/>
  <c r="M67" i="24"/>
  <c r="X103" i="34"/>
  <c r="X103" i="33"/>
  <c r="X103" i="19"/>
  <c r="X103" i="24"/>
  <c r="X103" i="35"/>
  <c r="X33" i="19"/>
  <c r="X33" i="24"/>
  <c r="X33" i="33"/>
  <c r="X33" i="35"/>
  <c r="X33" i="34"/>
  <c r="I105" i="19"/>
  <c r="I105" i="24"/>
  <c r="I105" i="35"/>
  <c r="I105" i="34"/>
  <c r="I105" i="33"/>
  <c r="X140" i="33"/>
  <c r="X140" i="19"/>
  <c r="X140" i="24"/>
  <c r="X140" i="35"/>
  <c r="X140" i="34"/>
  <c r="X74" i="33"/>
  <c r="X74" i="35"/>
  <c r="X74" i="19"/>
  <c r="X74" i="24"/>
  <c r="X74" i="34"/>
  <c r="X120" i="33"/>
  <c r="X120" i="19"/>
  <c r="X120" i="24"/>
  <c r="X120" i="35"/>
  <c r="X120" i="34"/>
  <c r="X19" i="34"/>
  <c r="X19" i="33"/>
  <c r="X19" i="19"/>
  <c r="X19" i="35"/>
  <c r="X19" i="24"/>
  <c r="X12" i="34"/>
  <c r="X12" i="19"/>
  <c r="X12" i="24"/>
  <c r="X12" i="33"/>
  <c r="X12" i="35"/>
  <c r="I135" i="33"/>
  <c r="I135" i="19"/>
  <c r="I135" i="24"/>
  <c r="I135" i="35"/>
  <c r="I135" i="34"/>
  <c r="I92" i="35"/>
  <c r="I92" i="34"/>
  <c r="I92" i="19"/>
  <c r="I92" i="33"/>
  <c r="I92" i="24"/>
  <c r="X20" i="34"/>
  <c r="X20" i="33"/>
  <c r="X20" i="19"/>
  <c r="X20" i="24"/>
  <c r="X20" i="35"/>
  <c r="X143" i="34"/>
  <c r="X143" i="33"/>
  <c r="X143" i="19"/>
  <c r="X143" i="24"/>
  <c r="X143" i="35"/>
  <c r="X102" i="34"/>
  <c r="X102" i="33"/>
  <c r="X102" i="19"/>
  <c r="X102" i="35"/>
  <c r="X102" i="24"/>
  <c r="X62" i="35"/>
  <c r="X62" i="34"/>
  <c r="X62" i="19"/>
  <c r="X62" i="33"/>
  <c r="X62" i="24"/>
  <c r="X73" i="19"/>
  <c r="X73" i="24"/>
  <c r="X73" i="35"/>
  <c r="X73" i="34"/>
  <c r="X73" i="33"/>
  <c r="I70" i="33"/>
  <c r="I70" i="19"/>
  <c r="I70" i="24"/>
  <c r="I70" i="35"/>
  <c r="I70" i="34"/>
  <c r="I53" i="19"/>
  <c r="I53" i="24"/>
  <c r="I53" i="35"/>
  <c r="I53" i="34"/>
  <c r="I53" i="33"/>
  <c r="I110" i="19"/>
  <c r="I110" i="24"/>
  <c r="I110" i="35"/>
  <c r="I110" i="34"/>
  <c r="I110" i="33"/>
  <c r="I60" i="33"/>
  <c r="I60" i="19"/>
  <c r="I60" i="24"/>
  <c r="I60" i="35"/>
  <c r="I60" i="34"/>
  <c r="X125" i="19"/>
  <c r="X125" i="24"/>
  <c r="X125" i="35"/>
  <c r="X125" i="34"/>
  <c r="X125" i="33"/>
  <c r="X151" i="35"/>
  <c r="X151" i="34"/>
  <c r="X151" i="19"/>
  <c r="X151" i="33"/>
  <c r="X151" i="24"/>
  <c r="X25" i="19"/>
  <c r="X25" i="24"/>
  <c r="X25" i="35"/>
  <c r="X25" i="34"/>
  <c r="X25" i="33"/>
  <c r="I129" i="34"/>
  <c r="I129" i="33"/>
  <c r="I129" i="19"/>
  <c r="I129" i="35"/>
  <c r="I129" i="24"/>
  <c r="I156" i="35"/>
  <c r="I156" i="34"/>
  <c r="I156" i="33"/>
  <c r="I156" i="24"/>
  <c r="I156" i="19"/>
  <c r="I44" i="19"/>
  <c r="I44" i="24"/>
  <c r="I44" i="35"/>
  <c r="I44" i="34"/>
  <c r="I44" i="33"/>
  <c r="X50" i="35"/>
  <c r="X50" i="33"/>
  <c r="X50" i="19"/>
  <c r="X50" i="24"/>
  <c r="X50" i="34"/>
  <c r="I48" i="34"/>
  <c r="I48" i="33"/>
  <c r="I48" i="24"/>
  <c r="I48" i="19"/>
  <c r="I48" i="35"/>
  <c r="X130" i="35"/>
  <c r="X130" i="24"/>
  <c r="X130" i="34"/>
  <c r="X130" i="19"/>
  <c r="X130" i="33"/>
  <c r="X86" i="35"/>
  <c r="X86" i="34"/>
  <c r="X86" i="33"/>
  <c r="X86" i="19"/>
  <c r="X86" i="24"/>
  <c r="I103" i="35"/>
  <c r="I103" i="34"/>
  <c r="I103" i="33"/>
  <c r="I103" i="24"/>
  <c r="I103" i="19"/>
  <c r="I20" i="34"/>
  <c r="I20" i="33"/>
  <c r="I20" i="24"/>
  <c r="I20" i="19"/>
  <c r="I20" i="35"/>
  <c r="X99" i="33"/>
  <c r="X99" i="19"/>
  <c r="X99" i="24"/>
  <c r="X99" i="35"/>
  <c r="X99" i="34"/>
  <c r="X154" i="19"/>
  <c r="X154" i="24"/>
  <c r="X154" i="35"/>
  <c r="X154" i="34"/>
  <c r="X154" i="33"/>
  <c r="I84" i="33"/>
  <c r="I84" i="19"/>
  <c r="I84" i="24"/>
  <c r="I84" i="35"/>
  <c r="I84" i="34"/>
  <c r="X92" i="35"/>
  <c r="X92" i="34"/>
  <c r="X92" i="33"/>
  <c r="X92" i="24"/>
  <c r="X92" i="19"/>
  <c r="X80" i="33"/>
  <c r="X80" i="19"/>
  <c r="X80" i="24"/>
  <c r="X80" i="35"/>
  <c r="X80" i="34"/>
  <c r="X8" i="19"/>
  <c r="X8" i="24"/>
  <c r="X8" i="34"/>
  <c r="X8" i="35"/>
  <c r="X8" i="33"/>
  <c r="X123" i="35"/>
  <c r="X123" i="33"/>
  <c r="X123" i="19"/>
  <c r="X123" i="24"/>
  <c r="X123" i="34"/>
  <c r="X59" i="34"/>
  <c r="X59" i="19"/>
  <c r="X59" i="33"/>
  <c r="X59" i="35"/>
  <c r="X59" i="24"/>
  <c r="I49" i="33"/>
  <c r="I49" i="19"/>
  <c r="I49" i="24"/>
  <c r="I49" i="35"/>
  <c r="I49" i="34"/>
  <c r="X126" i="34"/>
  <c r="X126" i="19"/>
  <c r="X126" i="33"/>
  <c r="X126" i="35"/>
  <c r="X126" i="24"/>
  <c r="X135" i="35"/>
  <c r="X135" i="34"/>
  <c r="X135" i="33"/>
  <c r="X135" i="19"/>
  <c r="X135" i="24"/>
  <c r="X81" i="34"/>
  <c r="X81" i="33"/>
  <c r="X81" i="19"/>
  <c r="X81" i="24"/>
  <c r="X81" i="35"/>
  <c r="X71" i="33"/>
  <c r="X71" i="19"/>
  <c r="X71" i="24"/>
  <c r="X71" i="35"/>
  <c r="X71" i="34"/>
  <c r="I154" i="34"/>
  <c r="I154" i="33"/>
  <c r="I154" i="24"/>
  <c r="I154" i="19"/>
  <c r="I154" i="35"/>
  <c r="X41" i="33"/>
  <c r="X41" i="19"/>
  <c r="X41" i="24"/>
  <c r="X41" i="35"/>
  <c r="X41" i="34"/>
  <c r="I97" i="19"/>
  <c r="I97" i="24"/>
  <c r="I97" i="35"/>
  <c r="I97" i="34"/>
  <c r="I97" i="33"/>
  <c r="I58" i="19"/>
  <c r="I58" i="24"/>
  <c r="I58" i="35"/>
  <c r="I58" i="34"/>
  <c r="I58" i="33"/>
  <c r="I65" i="19"/>
  <c r="I65" i="24"/>
  <c r="I65" i="35"/>
  <c r="I65" i="34"/>
  <c r="I65" i="33"/>
  <c r="I30" i="34"/>
  <c r="I30" i="33"/>
  <c r="I30" i="19"/>
  <c r="I30" i="35"/>
  <c r="I30" i="24"/>
  <c r="X153" i="19"/>
  <c r="X153" i="24"/>
  <c r="X153" i="35"/>
  <c r="X153" i="34"/>
  <c r="X153" i="33"/>
  <c r="I106" i="35"/>
  <c r="I106" i="34"/>
  <c r="I106" i="33"/>
  <c r="I106" i="24"/>
  <c r="I106" i="19"/>
  <c r="X64" i="34"/>
  <c r="X64" i="33"/>
  <c r="X64" i="19"/>
  <c r="X64" i="35"/>
  <c r="X64" i="24"/>
  <c r="X89" i="35"/>
  <c r="X89" i="34"/>
  <c r="X89" i="19"/>
  <c r="X89" i="33"/>
  <c r="X89" i="24"/>
  <c r="I16" i="34"/>
  <c r="I16" i="33"/>
  <c r="I16" i="24"/>
  <c r="I16" i="19"/>
  <c r="I16" i="35"/>
  <c r="I14" i="34"/>
  <c r="I14" i="33"/>
  <c r="I14" i="19"/>
  <c r="I14" i="35"/>
  <c r="I14" i="24"/>
  <c r="I146" i="34"/>
  <c r="I146" i="33"/>
  <c r="I146" i="24"/>
  <c r="I146" i="19"/>
  <c r="I146" i="35"/>
  <c r="X152" i="35"/>
  <c r="X152" i="34"/>
  <c r="X152" i="33"/>
  <c r="X152" i="24"/>
  <c r="X152" i="19"/>
  <c r="I109" i="34"/>
  <c r="I109" i="33"/>
  <c r="I109" i="19"/>
  <c r="I109" i="35"/>
  <c r="I109" i="24"/>
  <c r="X16" i="34"/>
  <c r="X16" i="33"/>
  <c r="X16" i="19"/>
  <c r="X16" i="35"/>
  <c r="X16" i="24"/>
  <c r="X30" i="34"/>
  <c r="X30" i="33"/>
  <c r="X30" i="19"/>
  <c r="X30" i="35"/>
  <c r="X30" i="24"/>
  <c r="X23" i="35"/>
  <c r="X23" i="34"/>
  <c r="X23" i="33"/>
  <c r="X23" i="24"/>
  <c r="X23" i="19"/>
  <c r="X26" i="34"/>
  <c r="X26" i="33"/>
  <c r="X26" i="19"/>
  <c r="X26" i="35"/>
  <c r="X26" i="24"/>
  <c r="I114" i="33"/>
  <c r="I114" i="19"/>
  <c r="I114" i="24"/>
  <c r="I114" i="35"/>
  <c r="I114" i="34"/>
  <c r="I54" i="33"/>
  <c r="I54" i="19"/>
  <c r="I54" i="24"/>
  <c r="I54" i="35"/>
  <c r="I54" i="34"/>
  <c r="I47" i="34"/>
  <c r="I47" i="33"/>
  <c r="I47" i="24"/>
  <c r="I47" i="19"/>
  <c r="I47" i="35"/>
  <c r="T32" i="33"/>
  <c r="T32" i="24"/>
  <c r="T32" i="35"/>
  <c r="T32" i="19"/>
  <c r="T32" i="34"/>
  <c r="T108" i="35"/>
  <c r="T108" i="34"/>
  <c r="T108" i="33"/>
  <c r="T108" i="24"/>
  <c r="T108" i="19"/>
  <c r="T104" i="33"/>
  <c r="T104" i="19"/>
  <c r="T104" i="24"/>
  <c r="T104" i="35"/>
  <c r="T104" i="34"/>
  <c r="T151" i="34"/>
  <c r="T151" i="33"/>
  <c r="T151" i="19"/>
  <c r="T151" i="24"/>
  <c r="T151" i="35"/>
  <c r="T153" i="34"/>
  <c r="T153" i="33"/>
  <c r="T153" i="19"/>
  <c r="T153" i="24"/>
  <c r="T153" i="35"/>
  <c r="T125" i="19"/>
  <c r="T125" i="24"/>
  <c r="T125" i="35"/>
  <c r="T125" i="34"/>
  <c r="T125" i="33"/>
  <c r="E125" i="34"/>
  <c r="E125" i="33"/>
  <c r="E125" i="24"/>
  <c r="E125" i="19"/>
  <c r="E125" i="35"/>
  <c r="T65" i="33"/>
  <c r="T65" i="35"/>
  <c r="T65" i="24"/>
  <c r="T65" i="34"/>
  <c r="T65" i="19"/>
  <c r="E75" i="33"/>
  <c r="E75" i="19"/>
  <c r="E75" i="24"/>
  <c r="E75" i="35"/>
  <c r="E75" i="34"/>
  <c r="E11" i="34"/>
  <c r="E11" i="33"/>
  <c r="E11" i="19"/>
  <c r="E11" i="24"/>
  <c r="E11" i="35"/>
  <c r="E94" i="35"/>
  <c r="E94" i="34"/>
  <c r="E94" i="33"/>
  <c r="E94" i="19"/>
  <c r="E94" i="24"/>
  <c r="T136" i="34"/>
  <c r="T136" i="33"/>
  <c r="T136" i="24"/>
  <c r="T136" i="19"/>
  <c r="T136" i="35"/>
  <c r="E26" i="19"/>
  <c r="E26" i="24"/>
  <c r="E26" i="35"/>
  <c r="E26" i="34"/>
  <c r="E26" i="33"/>
  <c r="T31" i="35"/>
  <c r="T31" i="34"/>
  <c r="T31" i="33"/>
  <c r="T31" i="24"/>
  <c r="T31" i="19"/>
  <c r="T109" i="19"/>
  <c r="T109" i="24"/>
  <c r="T109" i="35"/>
  <c r="T109" i="34"/>
  <c r="T109" i="33"/>
  <c r="T58" i="34"/>
  <c r="T58" i="33"/>
  <c r="T58" i="24"/>
  <c r="T58" i="19"/>
  <c r="T58" i="35"/>
  <c r="T144" i="33"/>
  <c r="T144" i="19"/>
  <c r="T144" i="24"/>
  <c r="T144" i="35"/>
  <c r="T144" i="34"/>
  <c r="T40" i="19"/>
  <c r="T40" i="24"/>
  <c r="T40" i="35"/>
  <c r="T40" i="34"/>
  <c r="T40" i="33"/>
  <c r="T16" i="34"/>
  <c r="T16" i="33"/>
  <c r="T16" i="24"/>
  <c r="T16" i="19"/>
  <c r="T16" i="35"/>
  <c r="T157" i="34"/>
  <c r="T157" i="35"/>
  <c r="T157" i="19"/>
  <c r="T157" i="24"/>
  <c r="T157" i="33"/>
  <c r="T52" i="34"/>
  <c r="T52" i="19"/>
  <c r="T52" i="24"/>
  <c r="T52" i="33"/>
  <c r="T52" i="35"/>
  <c r="E113" i="19"/>
  <c r="E113" i="24"/>
  <c r="E113" i="35"/>
  <c r="E113" i="34"/>
  <c r="E113" i="33"/>
  <c r="T43" i="35"/>
  <c r="T43" i="19"/>
  <c r="T43" i="33"/>
  <c r="T43" i="34"/>
  <c r="T43" i="24"/>
  <c r="E91" i="34"/>
  <c r="E91" i="33"/>
  <c r="E91" i="19"/>
  <c r="E91" i="35"/>
  <c r="E91" i="24"/>
  <c r="T67" i="34"/>
  <c r="T67" i="33"/>
  <c r="T67" i="24"/>
  <c r="T67" i="19"/>
  <c r="T67" i="35"/>
  <c r="E136" i="19"/>
  <c r="E136" i="24"/>
  <c r="E136" i="35"/>
  <c r="E136" i="34"/>
  <c r="E136" i="33"/>
  <c r="T70" i="35"/>
  <c r="T70" i="34"/>
  <c r="T70" i="33"/>
  <c r="T70" i="24"/>
  <c r="T70" i="19"/>
  <c r="E122" i="35"/>
  <c r="E122" i="34"/>
  <c r="E122" i="19"/>
  <c r="E122" i="33"/>
  <c r="E122" i="24"/>
  <c r="T74" i="35"/>
  <c r="T74" i="34"/>
  <c r="T74" i="33"/>
  <c r="T74" i="24"/>
  <c r="T74" i="19"/>
  <c r="T105" i="33"/>
  <c r="T105" i="19"/>
  <c r="T105" i="24"/>
  <c r="T105" i="35"/>
  <c r="T105" i="34"/>
  <c r="T110" i="33"/>
  <c r="T110" i="19"/>
  <c r="T110" i="24"/>
  <c r="T110" i="35"/>
  <c r="T110" i="34"/>
  <c r="E18" i="34"/>
  <c r="E18" i="33"/>
  <c r="E18" i="24"/>
  <c r="E18" i="19"/>
  <c r="E18" i="35"/>
  <c r="T57" i="33"/>
  <c r="T57" i="19"/>
  <c r="T57" i="24"/>
  <c r="T57" i="35"/>
  <c r="T57" i="34"/>
  <c r="T155" i="19"/>
  <c r="T155" i="24"/>
  <c r="T155" i="34"/>
  <c r="T155" i="35"/>
  <c r="T155" i="33"/>
  <c r="T69" i="34"/>
  <c r="T69" i="19"/>
  <c r="T69" i="24"/>
  <c r="T69" i="33"/>
  <c r="T69" i="35"/>
  <c r="E73" i="19"/>
  <c r="E73" i="24"/>
  <c r="E73" i="35"/>
  <c r="E73" i="34"/>
  <c r="E73" i="33"/>
  <c r="T23" i="35"/>
  <c r="T23" i="33"/>
  <c r="T23" i="19"/>
  <c r="T23" i="24"/>
  <c r="T23" i="34"/>
  <c r="T49" i="19"/>
  <c r="T49" i="24"/>
  <c r="T49" i="35"/>
  <c r="T49" i="34"/>
  <c r="T49" i="33"/>
  <c r="E58" i="35"/>
  <c r="E58" i="34"/>
  <c r="E58" i="19"/>
  <c r="E58" i="33"/>
  <c r="E58" i="24"/>
  <c r="T77" i="34"/>
  <c r="T77" i="33"/>
  <c r="T77" i="19"/>
  <c r="T77" i="24"/>
  <c r="T77" i="35"/>
  <c r="T146" i="34"/>
  <c r="T146" i="33"/>
  <c r="T146" i="24"/>
  <c r="T146" i="19"/>
  <c r="T146" i="35"/>
  <c r="E89" i="34"/>
  <c r="E89" i="33"/>
  <c r="E89" i="24"/>
  <c r="E89" i="19"/>
  <c r="E89" i="35"/>
  <c r="T18" i="19"/>
  <c r="T18" i="24"/>
  <c r="T18" i="35"/>
  <c r="T18" i="34"/>
  <c r="T18" i="33"/>
  <c r="T46" i="33"/>
  <c r="T46" i="19"/>
  <c r="T46" i="24"/>
  <c r="T46" i="35"/>
  <c r="T46" i="34"/>
  <c r="E79" i="34"/>
  <c r="E79" i="33"/>
  <c r="E79" i="24"/>
  <c r="E79" i="19"/>
  <c r="E79" i="35"/>
  <c r="T132" i="35"/>
  <c r="T132" i="34"/>
  <c r="T132" i="19"/>
  <c r="T132" i="33"/>
  <c r="T132" i="24"/>
  <c r="E51" i="35"/>
  <c r="E51" i="34"/>
  <c r="E51" i="33"/>
  <c r="E51" i="24"/>
  <c r="E51" i="19"/>
  <c r="E150" i="19"/>
  <c r="E150" i="24"/>
  <c r="E150" i="35"/>
  <c r="E150" i="34"/>
  <c r="E150" i="33"/>
  <c r="E22" i="35"/>
  <c r="E22" i="34"/>
  <c r="E22" i="19"/>
  <c r="E22" i="33"/>
  <c r="E22" i="24"/>
  <c r="E145" i="34"/>
  <c r="E145" i="33"/>
  <c r="E145" i="24"/>
  <c r="E145" i="19"/>
  <c r="E145" i="35"/>
  <c r="T123" i="34"/>
  <c r="T123" i="33"/>
  <c r="T123" i="24"/>
  <c r="T123" i="19"/>
  <c r="T123" i="35"/>
  <c r="T117" i="34"/>
  <c r="T117" i="33"/>
  <c r="T117" i="19"/>
  <c r="T117" i="35"/>
  <c r="T117" i="24"/>
  <c r="E137" i="19"/>
  <c r="E137" i="24"/>
  <c r="E137" i="35"/>
  <c r="E137" i="34"/>
  <c r="E137" i="33"/>
  <c r="E126" i="35"/>
  <c r="E126" i="34"/>
  <c r="E126" i="33"/>
  <c r="E126" i="24"/>
  <c r="E126" i="19"/>
  <c r="T103" i="19"/>
  <c r="T103" i="24"/>
  <c r="T103" i="35"/>
  <c r="T103" i="34"/>
  <c r="T103" i="33"/>
  <c r="E118" i="35"/>
  <c r="E118" i="34"/>
  <c r="E118" i="33"/>
  <c r="E118" i="24"/>
  <c r="E118" i="19"/>
  <c r="E109" i="35"/>
  <c r="E109" i="34"/>
  <c r="E109" i="19"/>
  <c r="E109" i="33"/>
  <c r="E109" i="24"/>
  <c r="E120" i="35"/>
  <c r="E120" i="34"/>
  <c r="E120" i="19"/>
  <c r="E120" i="33"/>
  <c r="E120" i="24"/>
  <c r="E35" i="19"/>
  <c r="E35" i="24"/>
  <c r="E35" i="35"/>
  <c r="E35" i="34"/>
  <c r="E35" i="33"/>
  <c r="E21" i="34"/>
  <c r="E21" i="33"/>
  <c r="E21" i="24"/>
  <c r="E21" i="19"/>
  <c r="E21" i="35"/>
  <c r="E141" i="34"/>
  <c r="E141" i="33"/>
  <c r="E141" i="19"/>
  <c r="E141" i="35"/>
  <c r="E141" i="24"/>
  <c r="T122" i="34"/>
  <c r="T122" i="33"/>
  <c r="T122" i="24"/>
  <c r="T122" i="19"/>
  <c r="T122" i="35"/>
  <c r="E144" i="35"/>
  <c r="E144" i="34"/>
  <c r="E144" i="19"/>
  <c r="E144" i="33"/>
  <c r="E144" i="24"/>
  <c r="T56" i="34"/>
  <c r="T56" i="33"/>
  <c r="T56" i="24"/>
  <c r="T56" i="19"/>
  <c r="T56" i="35"/>
  <c r="E156" i="19"/>
  <c r="E156" i="24"/>
  <c r="E156" i="35"/>
  <c r="E156" i="34"/>
  <c r="E156" i="33"/>
  <c r="T60" i="35"/>
  <c r="T60" i="34"/>
  <c r="T60" i="33"/>
  <c r="T60" i="24"/>
  <c r="T60" i="19"/>
  <c r="T45" i="34"/>
  <c r="T45" i="33"/>
  <c r="T45" i="24"/>
  <c r="T45" i="19"/>
  <c r="T45" i="35"/>
  <c r="E93" i="34"/>
  <c r="E93" i="33"/>
  <c r="E93" i="24"/>
  <c r="E93" i="19"/>
  <c r="E93" i="35"/>
  <c r="E56" i="34"/>
  <c r="E56" i="33"/>
  <c r="E56" i="19"/>
  <c r="E56" i="35"/>
  <c r="E56" i="24"/>
  <c r="E103" i="34"/>
  <c r="E103" i="33"/>
  <c r="E103" i="24"/>
  <c r="E103" i="19"/>
  <c r="E103" i="35"/>
  <c r="E115" i="19"/>
  <c r="E115" i="24"/>
  <c r="E115" i="35"/>
  <c r="E115" i="34"/>
  <c r="E115" i="33"/>
  <c r="AO19" i="19"/>
  <c r="BT19" i="19"/>
  <c r="J55" i="33"/>
  <c r="J55" i="19"/>
  <c r="J55" i="24"/>
  <c r="J55" i="35"/>
  <c r="J55" i="34"/>
  <c r="I145" i="34"/>
  <c r="I145" i="33"/>
  <c r="I145" i="24"/>
  <c r="I145" i="19"/>
  <c r="I145" i="35"/>
  <c r="N9" i="19"/>
  <c r="N9" i="24"/>
  <c r="N9" i="35"/>
  <c r="N9" i="34"/>
  <c r="N9" i="33"/>
  <c r="E39" i="33"/>
  <c r="E39" i="19"/>
  <c r="E39" i="24"/>
  <c r="E39" i="35"/>
  <c r="E39" i="34"/>
  <c r="Y36" i="33"/>
  <c r="Y36" i="24"/>
  <c r="Y36" i="35"/>
  <c r="Y36" i="19"/>
  <c r="Y36" i="34"/>
  <c r="T17" i="35"/>
  <c r="T17" i="33"/>
  <c r="T17" i="19"/>
  <c r="T17" i="24"/>
  <c r="T17" i="34"/>
  <c r="AC78" i="33"/>
  <c r="AC78" i="35"/>
  <c r="AC78" i="19"/>
  <c r="AC78" i="24"/>
  <c r="AC78" i="34"/>
  <c r="BC48" i="19"/>
  <c r="CH48" i="19"/>
  <c r="AC131" i="19"/>
  <c r="AC131" i="24"/>
  <c r="AC131" i="35"/>
  <c r="AC131" i="34"/>
  <c r="AC131" i="33"/>
  <c r="N60" i="33"/>
  <c r="N60" i="19"/>
  <c r="N60" i="24"/>
  <c r="N60" i="35"/>
  <c r="N60" i="34"/>
  <c r="AC34" i="35"/>
  <c r="AC34" i="34"/>
  <c r="AC34" i="33"/>
  <c r="AC34" i="24"/>
  <c r="AC34" i="19"/>
  <c r="N18" i="35"/>
  <c r="N18" i="34"/>
  <c r="N18" i="19"/>
  <c r="N18" i="33"/>
  <c r="N18" i="24"/>
  <c r="N157" i="33"/>
  <c r="N157" i="19"/>
  <c r="N157" i="24"/>
  <c r="N157" i="35"/>
  <c r="N157" i="34"/>
  <c r="N134" i="33"/>
  <c r="N134" i="34"/>
  <c r="N134" i="19"/>
  <c r="N134" i="35"/>
  <c r="N134" i="24"/>
  <c r="N64" i="34"/>
  <c r="N64" i="33"/>
  <c r="N64" i="24"/>
  <c r="N64" i="19"/>
  <c r="N64" i="35"/>
  <c r="N46" i="34"/>
  <c r="N46" i="33"/>
  <c r="N46" i="24"/>
  <c r="N46" i="19"/>
  <c r="N46" i="35"/>
  <c r="AC70" i="35"/>
  <c r="AC70" i="34"/>
  <c r="AC70" i="33"/>
  <c r="AC70" i="24"/>
  <c r="AC70" i="19"/>
  <c r="AC106" i="19"/>
  <c r="AC106" i="24"/>
  <c r="AC106" i="35"/>
  <c r="AC106" i="34"/>
  <c r="AC106" i="33"/>
  <c r="N59" i="33"/>
  <c r="N59" i="19"/>
  <c r="N59" i="24"/>
  <c r="N59" i="35"/>
  <c r="N59" i="34"/>
  <c r="N82" i="35"/>
  <c r="N82" i="24"/>
  <c r="N82" i="19"/>
  <c r="N82" i="34"/>
  <c r="N82" i="33"/>
  <c r="N51" i="35"/>
  <c r="N51" i="34"/>
  <c r="N51" i="19"/>
  <c r="N51" i="33"/>
  <c r="N51" i="24"/>
  <c r="N120" i="35"/>
  <c r="N120" i="33"/>
  <c r="N120" i="34"/>
  <c r="N120" i="24"/>
  <c r="N120" i="19"/>
  <c r="AC116" i="33"/>
  <c r="AC116" i="34"/>
  <c r="AC116" i="19"/>
  <c r="AC116" i="24"/>
  <c r="AC116" i="35"/>
  <c r="N123" i="34"/>
  <c r="N123" i="33"/>
  <c r="N123" i="19"/>
  <c r="N123" i="35"/>
  <c r="N123" i="24"/>
  <c r="AC62" i="35"/>
  <c r="AC62" i="34"/>
  <c r="AC62" i="33"/>
  <c r="AC62" i="19"/>
  <c r="AC62" i="24"/>
  <c r="AC105" i="34"/>
  <c r="AC105" i="19"/>
  <c r="AC105" i="24"/>
  <c r="AC105" i="35"/>
  <c r="AC105" i="33"/>
  <c r="AC28" i="19"/>
  <c r="AC28" i="24"/>
  <c r="AC28" i="34"/>
  <c r="AC28" i="35"/>
  <c r="AC28" i="33"/>
  <c r="AC58" i="19"/>
  <c r="AC58" i="24"/>
  <c r="AC58" i="34"/>
  <c r="AC58" i="35"/>
  <c r="AC58" i="33"/>
  <c r="N43" i="33"/>
  <c r="N43" i="19"/>
  <c r="N43" i="24"/>
  <c r="N43" i="35"/>
  <c r="N43" i="34"/>
  <c r="N155" i="19"/>
  <c r="N155" i="24"/>
  <c r="N155" i="35"/>
  <c r="N155" i="34"/>
  <c r="N155" i="33"/>
  <c r="AC84" i="19"/>
  <c r="AC84" i="24"/>
  <c r="AC84" i="35"/>
  <c r="AC84" i="33"/>
  <c r="AC84" i="34"/>
  <c r="AC98" i="34"/>
  <c r="AC98" i="33"/>
  <c r="AC98" i="24"/>
  <c r="AC98" i="19"/>
  <c r="AC98" i="35"/>
  <c r="AC99" i="34"/>
  <c r="AC99" i="33"/>
  <c r="AC99" i="19"/>
  <c r="AC99" i="24"/>
  <c r="AC99" i="35"/>
  <c r="AC154" i="19"/>
  <c r="AC154" i="24"/>
  <c r="AC154" i="35"/>
  <c r="AC154" i="34"/>
  <c r="AC154" i="33"/>
  <c r="N40" i="34"/>
  <c r="N40" i="33"/>
  <c r="N40" i="19"/>
  <c r="N40" i="35"/>
  <c r="N40" i="24"/>
  <c r="N28" i="19"/>
  <c r="N28" i="24"/>
  <c r="N28" i="35"/>
  <c r="N28" i="34"/>
  <c r="N28" i="33"/>
  <c r="AC120" i="19"/>
  <c r="AC120" i="24"/>
  <c r="AC120" i="34"/>
  <c r="AC120" i="35"/>
  <c r="AC120" i="33"/>
  <c r="AC101" i="19"/>
  <c r="AC101" i="24"/>
  <c r="AC101" i="34"/>
  <c r="AC101" i="35"/>
  <c r="AC101" i="33"/>
  <c r="AC123" i="19"/>
  <c r="AC123" i="24"/>
  <c r="AC123" i="35"/>
  <c r="AC123" i="34"/>
  <c r="AC123" i="33"/>
  <c r="AC122" i="35"/>
  <c r="AC122" i="34"/>
  <c r="AC122" i="33"/>
  <c r="AC122" i="24"/>
  <c r="AC122" i="19"/>
  <c r="N139" i="34"/>
  <c r="N139" i="33"/>
  <c r="N139" i="24"/>
  <c r="N139" i="19"/>
  <c r="N139" i="35"/>
  <c r="AC64" i="19"/>
  <c r="AC64" i="24"/>
  <c r="AC64" i="35"/>
  <c r="AC64" i="33"/>
  <c r="AC64" i="34"/>
  <c r="N136" i="34"/>
  <c r="N136" i="19"/>
  <c r="N136" i="24"/>
  <c r="N136" i="35"/>
  <c r="N136" i="33"/>
  <c r="AC129" i="35"/>
  <c r="AC129" i="34"/>
  <c r="AC129" i="33"/>
  <c r="AC129" i="24"/>
  <c r="AC129" i="19"/>
  <c r="N144" i="35"/>
  <c r="N144" i="34"/>
  <c r="N144" i="19"/>
  <c r="N144" i="33"/>
  <c r="N144" i="24"/>
  <c r="N49" i="33"/>
  <c r="N49" i="19"/>
  <c r="N49" i="24"/>
  <c r="N49" i="35"/>
  <c r="N49" i="34"/>
  <c r="N17" i="35"/>
  <c r="N17" i="34"/>
  <c r="N17" i="33"/>
  <c r="N17" i="19"/>
  <c r="N17" i="24"/>
  <c r="N95" i="33"/>
  <c r="N95" i="19"/>
  <c r="N95" i="24"/>
  <c r="N95" i="35"/>
  <c r="N95" i="34"/>
  <c r="AC53" i="35"/>
  <c r="AC53" i="24"/>
  <c r="AC53" i="33"/>
  <c r="AC53" i="19"/>
  <c r="AC53" i="34"/>
  <c r="N69" i="33"/>
  <c r="N69" i="19"/>
  <c r="N69" i="24"/>
  <c r="N69" i="35"/>
  <c r="N69" i="34"/>
  <c r="N121" i="34"/>
  <c r="N121" i="33"/>
  <c r="N121" i="24"/>
  <c r="N121" i="19"/>
  <c r="N121" i="35"/>
  <c r="AC151" i="19"/>
  <c r="AC151" i="24"/>
  <c r="AC151" i="35"/>
  <c r="AC151" i="34"/>
  <c r="AC151" i="33"/>
  <c r="N75" i="35"/>
  <c r="N75" i="34"/>
  <c r="N75" i="33"/>
  <c r="N75" i="24"/>
  <c r="N75" i="19"/>
  <c r="AC42" i="19"/>
  <c r="AC42" i="24"/>
  <c r="AC42" i="35"/>
  <c r="AC42" i="34"/>
  <c r="AC42" i="33"/>
  <c r="AC23" i="35"/>
  <c r="AC23" i="34"/>
  <c r="AC23" i="19"/>
  <c r="AC23" i="33"/>
  <c r="AC23" i="24"/>
  <c r="N65" i="19"/>
  <c r="N65" i="24"/>
  <c r="N65" i="35"/>
  <c r="N65" i="34"/>
  <c r="N65" i="33"/>
  <c r="N16" i="19"/>
  <c r="N16" i="24"/>
  <c r="N16" i="35"/>
  <c r="N16" i="34"/>
  <c r="N16" i="33"/>
  <c r="AC59" i="33"/>
  <c r="AC59" i="19"/>
  <c r="AC59" i="24"/>
  <c r="AC59" i="35"/>
  <c r="AC59" i="34"/>
  <c r="AC26" i="34"/>
  <c r="AC26" i="33"/>
  <c r="AC26" i="24"/>
  <c r="AC26" i="19"/>
  <c r="AC26" i="35"/>
  <c r="N42" i="35"/>
  <c r="N42" i="34"/>
  <c r="N42" i="19"/>
  <c r="N42" i="33"/>
  <c r="N42" i="24"/>
  <c r="AC141" i="19"/>
  <c r="AC141" i="24"/>
  <c r="AC141" i="35"/>
  <c r="AC141" i="34"/>
  <c r="AC141" i="33"/>
  <c r="N152" i="19"/>
  <c r="N152" i="24"/>
  <c r="N152" i="35"/>
  <c r="N152" i="33"/>
  <c r="N152" i="34"/>
  <c r="N131" i="35"/>
  <c r="N131" i="34"/>
  <c r="N131" i="19"/>
  <c r="N131" i="33"/>
  <c r="N131" i="24"/>
  <c r="N52" i="35"/>
  <c r="N52" i="34"/>
  <c r="N52" i="33"/>
  <c r="N52" i="24"/>
  <c r="N52" i="19"/>
  <c r="N103" i="33"/>
  <c r="N103" i="19"/>
  <c r="N103" i="24"/>
  <c r="N103" i="35"/>
  <c r="N103" i="34"/>
  <c r="N114" i="35"/>
  <c r="N114" i="34"/>
  <c r="N114" i="33"/>
  <c r="N114" i="24"/>
  <c r="N114" i="19"/>
  <c r="N93" i="35"/>
  <c r="N93" i="34"/>
  <c r="N93" i="19"/>
  <c r="N93" i="33"/>
  <c r="N93" i="24"/>
  <c r="N76" i="35"/>
  <c r="N76" i="34"/>
  <c r="N76" i="33"/>
  <c r="N76" i="24"/>
  <c r="N76" i="19"/>
  <c r="N94" i="35"/>
  <c r="N94" i="34"/>
  <c r="N94" i="19"/>
  <c r="N94" i="33"/>
  <c r="N94" i="24"/>
  <c r="N90" i="35"/>
  <c r="N90" i="34"/>
  <c r="N90" i="33"/>
  <c r="N90" i="24"/>
  <c r="N90" i="19"/>
  <c r="AC72" i="34"/>
  <c r="AC72" i="19"/>
  <c r="AC72" i="24"/>
  <c r="AC72" i="35"/>
  <c r="AC72" i="33"/>
  <c r="AC18" i="33"/>
  <c r="AC18" i="19"/>
  <c r="AC18" i="24"/>
  <c r="AC18" i="35"/>
  <c r="AC18" i="34"/>
  <c r="N146" i="33"/>
  <c r="N146" i="19"/>
  <c r="N146" i="24"/>
  <c r="N146" i="35"/>
  <c r="N146" i="34"/>
  <c r="AC109" i="33"/>
  <c r="AC109" i="19"/>
  <c r="AC109" i="24"/>
  <c r="AC109" i="35"/>
  <c r="AC109" i="34"/>
  <c r="AC87" i="19"/>
  <c r="AC87" i="24"/>
  <c r="AC87" i="35"/>
  <c r="AC87" i="34"/>
  <c r="AC87" i="33"/>
  <c r="N19" i="35"/>
  <c r="N19" i="34"/>
  <c r="N19" i="19"/>
  <c r="N19" i="33"/>
  <c r="N19" i="24"/>
  <c r="N100" i="35"/>
  <c r="N100" i="34"/>
  <c r="N100" i="19"/>
  <c r="N100" i="33"/>
  <c r="N100" i="24"/>
  <c r="J32" i="34"/>
  <c r="J32" i="33"/>
  <c r="J32" i="24"/>
  <c r="J32" i="19"/>
  <c r="J32" i="35"/>
  <c r="Y134" i="19"/>
  <c r="Y134" i="24"/>
  <c r="Y134" i="35"/>
  <c r="Y134" i="34"/>
  <c r="Y134" i="33"/>
  <c r="Y37" i="35"/>
  <c r="Y37" i="34"/>
  <c r="Y37" i="19"/>
  <c r="Y37" i="33"/>
  <c r="Y37" i="24"/>
  <c r="J91" i="35"/>
  <c r="J91" i="34"/>
  <c r="J91" i="33"/>
  <c r="J91" i="24"/>
  <c r="J91" i="19"/>
  <c r="J31" i="33"/>
  <c r="J31" i="19"/>
  <c r="J31" i="24"/>
  <c r="J31" i="35"/>
  <c r="J31" i="34"/>
  <c r="J127" i="35"/>
  <c r="J127" i="33"/>
  <c r="J127" i="19"/>
  <c r="J127" i="34"/>
  <c r="J127" i="24"/>
  <c r="Y149" i="35"/>
  <c r="Y149" i="34"/>
  <c r="Y149" i="33"/>
  <c r="Y149" i="24"/>
  <c r="Y149" i="19"/>
  <c r="Y103" i="19"/>
  <c r="Y103" i="24"/>
  <c r="Y103" i="35"/>
  <c r="Y103" i="33"/>
  <c r="Y103" i="34"/>
  <c r="J33" i="34"/>
  <c r="J33" i="33"/>
  <c r="J33" i="24"/>
  <c r="J33" i="19"/>
  <c r="J33" i="35"/>
  <c r="J52" i="35"/>
  <c r="J52" i="34"/>
  <c r="J52" i="33"/>
  <c r="J52" i="24"/>
  <c r="J52" i="19"/>
  <c r="J87" i="19"/>
  <c r="J87" i="24"/>
  <c r="J87" i="35"/>
  <c r="J87" i="34"/>
  <c r="J87" i="33"/>
  <c r="J113" i="33"/>
  <c r="J113" i="19"/>
  <c r="J113" i="24"/>
  <c r="J113" i="35"/>
  <c r="J113" i="34"/>
  <c r="Y138" i="19"/>
  <c r="Y138" i="24"/>
  <c r="Y138" i="35"/>
  <c r="Y138" i="34"/>
  <c r="Y138" i="33"/>
  <c r="J72" i="19"/>
  <c r="J72" i="24"/>
  <c r="J72" i="34"/>
  <c r="J72" i="35"/>
  <c r="J72" i="33"/>
  <c r="Y95" i="19"/>
  <c r="Y95" i="24"/>
  <c r="Y95" i="35"/>
  <c r="Y95" i="33"/>
  <c r="Y95" i="34"/>
  <c r="J150" i="34"/>
  <c r="J150" i="33"/>
  <c r="J150" i="24"/>
  <c r="J150" i="19"/>
  <c r="J150" i="35"/>
  <c r="J105" i="34"/>
  <c r="J105" i="33"/>
  <c r="J105" i="24"/>
  <c r="J105" i="19"/>
  <c r="J105" i="35"/>
  <c r="J12" i="35"/>
  <c r="J12" i="34"/>
  <c r="J12" i="33"/>
  <c r="J12" i="24"/>
  <c r="J12" i="19"/>
  <c r="Y142" i="19"/>
  <c r="Y142" i="24"/>
  <c r="Y142" i="35"/>
  <c r="Y142" i="34"/>
  <c r="Y142" i="33"/>
  <c r="J24" i="34"/>
  <c r="J24" i="19"/>
  <c r="J24" i="24"/>
  <c r="J24" i="33"/>
  <c r="J24" i="35"/>
  <c r="J59" i="35"/>
  <c r="J59" i="33"/>
  <c r="J59" i="34"/>
  <c r="J59" i="19"/>
  <c r="J59" i="24"/>
  <c r="J96" i="33"/>
  <c r="J96" i="35"/>
  <c r="J96" i="19"/>
  <c r="J96" i="24"/>
  <c r="J96" i="34"/>
  <c r="Y131" i="34"/>
  <c r="Y131" i="33"/>
  <c r="Y131" i="19"/>
  <c r="Y131" i="24"/>
  <c r="Y131" i="35"/>
  <c r="Y156" i="35"/>
  <c r="Y156" i="34"/>
  <c r="Y156" i="33"/>
  <c r="Y156" i="24"/>
  <c r="Y156" i="19"/>
  <c r="J119" i="35"/>
  <c r="J119" i="34"/>
  <c r="J119" i="24"/>
  <c r="J119" i="33"/>
  <c r="J119" i="19"/>
  <c r="J109" i="35"/>
  <c r="J109" i="34"/>
  <c r="J109" i="19"/>
  <c r="J109" i="33"/>
  <c r="J109" i="24"/>
  <c r="Y79" i="33"/>
  <c r="Y79" i="34"/>
  <c r="Y79" i="24"/>
  <c r="Y79" i="19"/>
  <c r="Y79" i="35"/>
  <c r="Y63" i="35"/>
  <c r="Y63" i="33"/>
  <c r="Y63" i="19"/>
  <c r="Y63" i="34"/>
  <c r="Y63" i="24"/>
  <c r="Y111" i="35"/>
  <c r="Y111" i="34"/>
  <c r="Y111" i="33"/>
  <c r="Y111" i="24"/>
  <c r="Y111" i="19"/>
  <c r="Y107" i="35"/>
  <c r="Y107" i="33"/>
  <c r="Y107" i="34"/>
  <c r="Y107" i="24"/>
  <c r="Y107" i="19"/>
  <c r="Y60" i="19"/>
  <c r="Y60" i="24"/>
  <c r="Y60" i="35"/>
  <c r="Y60" i="33"/>
  <c r="Y60" i="34"/>
  <c r="J41" i="19"/>
  <c r="J41" i="24"/>
  <c r="J41" i="35"/>
  <c r="J41" i="34"/>
  <c r="J41" i="33"/>
  <c r="J144" i="34"/>
  <c r="J144" i="33"/>
  <c r="J144" i="24"/>
  <c r="J144" i="19"/>
  <c r="J144" i="35"/>
  <c r="Y59" i="35"/>
  <c r="Y59" i="33"/>
  <c r="Y59" i="34"/>
  <c r="Y59" i="19"/>
  <c r="Y59" i="24"/>
  <c r="J129" i="34"/>
  <c r="J129" i="19"/>
  <c r="J129" i="33"/>
  <c r="J129" i="35"/>
  <c r="J129" i="24"/>
  <c r="Y84" i="19"/>
  <c r="Y84" i="24"/>
  <c r="Y84" i="35"/>
  <c r="Y84" i="33"/>
  <c r="Y84" i="34"/>
  <c r="Y101" i="34"/>
  <c r="Y101" i="33"/>
  <c r="Y101" i="24"/>
  <c r="Y101" i="19"/>
  <c r="Y101" i="35"/>
  <c r="Y8" i="33"/>
  <c r="Y8" i="19"/>
  <c r="Y8" i="24"/>
  <c r="Y8" i="35"/>
  <c r="Y8" i="34"/>
  <c r="J103" i="35"/>
  <c r="J103" i="34"/>
  <c r="J103" i="19"/>
  <c r="J103" i="33"/>
  <c r="J103" i="24"/>
  <c r="Y50" i="35"/>
  <c r="Y50" i="34"/>
  <c r="Y50" i="19"/>
  <c r="Y50" i="33"/>
  <c r="Y50" i="24"/>
  <c r="J123" i="34"/>
  <c r="J123" i="33"/>
  <c r="J123" i="24"/>
  <c r="J123" i="19"/>
  <c r="J123" i="35"/>
  <c r="J141" i="35"/>
  <c r="J141" i="33"/>
  <c r="J141" i="34"/>
  <c r="J141" i="24"/>
  <c r="J141" i="19"/>
  <c r="Y74" i="19"/>
  <c r="Y74" i="24"/>
  <c r="Y74" i="35"/>
  <c r="Y74" i="34"/>
  <c r="Y74" i="33"/>
  <c r="Y155" i="35"/>
  <c r="Y155" i="34"/>
  <c r="Y155" i="33"/>
  <c r="Y155" i="24"/>
  <c r="Y155" i="19"/>
  <c r="Y22" i="34"/>
  <c r="Y22" i="33"/>
  <c r="Y22" i="19"/>
  <c r="Y22" i="35"/>
  <c r="Y22" i="24"/>
  <c r="J69" i="34"/>
  <c r="J69" i="33"/>
  <c r="J69" i="19"/>
  <c r="J69" i="35"/>
  <c r="J69" i="24"/>
  <c r="J64" i="35"/>
  <c r="J64" i="34"/>
  <c r="J64" i="33"/>
  <c r="J64" i="24"/>
  <c r="J64" i="19"/>
  <c r="J157" i="19"/>
  <c r="J157" i="24"/>
  <c r="J157" i="35"/>
  <c r="J157" i="33"/>
  <c r="J157" i="34"/>
  <c r="Y102" i="35"/>
  <c r="Y102" i="34"/>
  <c r="Y102" i="19"/>
  <c r="Y102" i="33"/>
  <c r="Y102" i="24"/>
  <c r="Y20" i="33"/>
  <c r="Y20" i="19"/>
  <c r="Y20" i="24"/>
  <c r="Y20" i="35"/>
  <c r="Y20" i="34"/>
  <c r="Y136" i="19"/>
  <c r="Y136" i="24"/>
  <c r="Y136" i="35"/>
  <c r="Y136" i="34"/>
  <c r="Y136" i="33"/>
  <c r="J61" i="33"/>
  <c r="J61" i="19"/>
  <c r="J61" i="24"/>
  <c r="J61" i="35"/>
  <c r="J61" i="34"/>
  <c r="Y76" i="19"/>
  <c r="Y76" i="24"/>
  <c r="Y76" i="35"/>
  <c r="Y76" i="33"/>
  <c r="Y76" i="34"/>
  <c r="Y141" i="33"/>
  <c r="Y141" i="19"/>
  <c r="Y141" i="24"/>
  <c r="Y141" i="35"/>
  <c r="Y141" i="34"/>
  <c r="J20" i="19"/>
  <c r="J20" i="24"/>
  <c r="J20" i="35"/>
  <c r="J20" i="34"/>
  <c r="J20" i="33"/>
  <c r="J128" i="34"/>
  <c r="J128" i="33"/>
  <c r="J128" i="24"/>
  <c r="J128" i="19"/>
  <c r="J128" i="35"/>
  <c r="Y86" i="19"/>
  <c r="Y86" i="24"/>
  <c r="Y86" i="35"/>
  <c r="Y86" i="34"/>
  <c r="Y86" i="33"/>
  <c r="Y48" i="33"/>
  <c r="Y48" i="34"/>
  <c r="Y48" i="19"/>
  <c r="Y48" i="35"/>
  <c r="Y48" i="24"/>
  <c r="J111" i="34"/>
  <c r="J111" i="33"/>
  <c r="J111" i="19"/>
  <c r="J111" i="35"/>
  <c r="J111" i="24"/>
  <c r="J22" i="33"/>
  <c r="J22" i="19"/>
  <c r="J22" i="24"/>
  <c r="J22" i="35"/>
  <c r="J22" i="34"/>
  <c r="Y116" i="19"/>
  <c r="Y116" i="24"/>
  <c r="Y116" i="35"/>
  <c r="Y116" i="34"/>
  <c r="Y116" i="33"/>
  <c r="Y77" i="35"/>
  <c r="Y77" i="34"/>
  <c r="Y77" i="19"/>
  <c r="Y77" i="33"/>
  <c r="Y77" i="24"/>
  <c r="Y12" i="33"/>
  <c r="Y12" i="19"/>
  <c r="Y12" i="24"/>
  <c r="Y12" i="35"/>
  <c r="Y12" i="34"/>
  <c r="Y94" i="19"/>
  <c r="Y94" i="24"/>
  <c r="Y94" i="35"/>
  <c r="Y94" i="34"/>
  <c r="Y94" i="33"/>
  <c r="F60" i="34"/>
  <c r="F60" i="33"/>
  <c r="F60" i="24"/>
  <c r="F60" i="19"/>
  <c r="F60" i="35"/>
  <c r="F9" i="19"/>
  <c r="F9" i="24"/>
  <c r="F9" i="35"/>
  <c r="F9" i="34"/>
  <c r="F9" i="33"/>
  <c r="F59" i="34"/>
  <c r="F59" i="33"/>
  <c r="F59" i="24"/>
  <c r="F59" i="19"/>
  <c r="F59" i="35"/>
  <c r="U8" i="33"/>
  <c r="U8" i="35"/>
  <c r="U8" i="24"/>
  <c r="U8" i="34"/>
  <c r="U8" i="19"/>
  <c r="U118" i="19"/>
  <c r="U118" i="24"/>
  <c r="U118" i="35"/>
  <c r="U118" i="34"/>
  <c r="U118" i="33"/>
  <c r="U97" i="19"/>
  <c r="U97" i="24"/>
  <c r="U97" i="35"/>
  <c r="U97" i="34"/>
  <c r="U97" i="33"/>
  <c r="U56" i="35"/>
  <c r="U56" i="33"/>
  <c r="U56" i="34"/>
  <c r="U56" i="19"/>
  <c r="U56" i="24"/>
  <c r="U74" i="34"/>
  <c r="U74" i="19"/>
  <c r="U74" i="24"/>
  <c r="U74" i="35"/>
  <c r="U74" i="33"/>
  <c r="F84" i="19"/>
  <c r="F84" i="24"/>
  <c r="F84" i="35"/>
  <c r="F84" i="34"/>
  <c r="F84" i="33"/>
  <c r="U48" i="19"/>
  <c r="U48" i="24"/>
  <c r="U48" i="34"/>
  <c r="U48" i="35"/>
  <c r="U48" i="33"/>
  <c r="U86" i="35"/>
  <c r="U86" i="34"/>
  <c r="U86" i="33"/>
  <c r="U86" i="19"/>
  <c r="U86" i="24"/>
  <c r="U13" i="33"/>
  <c r="U13" i="19"/>
  <c r="U13" i="34"/>
  <c r="U13" i="35"/>
  <c r="U13" i="24"/>
  <c r="U45" i="35"/>
  <c r="U45" i="34"/>
  <c r="U45" i="33"/>
  <c r="U45" i="19"/>
  <c r="U45" i="24"/>
  <c r="F37" i="34"/>
  <c r="F37" i="33"/>
  <c r="F37" i="24"/>
  <c r="F37" i="19"/>
  <c r="F37" i="35"/>
  <c r="U36" i="33"/>
  <c r="U36" i="19"/>
  <c r="U36" i="24"/>
  <c r="U36" i="35"/>
  <c r="U36" i="34"/>
  <c r="F68" i="19"/>
  <c r="F68" i="24"/>
  <c r="F68" i="35"/>
  <c r="F68" i="34"/>
  <c r="F68" i="33"/>
  <c r="F58" i="33"/>
  <c r="F58" i="19"/>
  <c r="F58" i="24"/>
  <c r="F58" i="35"/>
  <c r="F58" i="34"/>
  <c r="U157" i="33"/>
  <c r="U157" i="35"/>
  <c r="U157" i="24"/>
  <c r="U157" i="34"/>
  <c r="U157" i="19"/>
  <c r="U141" i="19"/>
  <c r="U141" i="24"/>
  <c r="U141" i="35"/>
  <c r="U141" i="34"/>
  <c r="U141" i="33"/>
  <c r="U22" i="34"/>
  <c r="U22" i="33"/>
  <c r="U22" i="24"/>
  <c r="U22" i="19"/>
  <c r="U22" i="35"/>
  <c r="U63" i="34"/>
  <c r="U63" i="19"/>
  <c r="U63" i="24"/>
  <c r="U63" i="35"/>
  <c r="U63" i="33"/>
  <c r="F17" i="19"/>
  <c r="F17" i="24"/>
  <c r="F17" i="35"/>
  <c r="F17" i="34"/>
  <c r="F17" i="33"/>
  <c r="U26" i="35"/>
  <c r="U26" i="19"/>
  <c r="U26" i="33"/>
  <c r="U26" i="34"/>
  <c r="U26" i="24"/>
  <c r="U125" i="35"/>
  <c r="U125" i="19"/>
  <c r="U125" i="33"/>
  <c r="U125" i="34"/>
  <c r="U125" i="24"/>
  <c r="F8" i="35"/>
  <c r="F8" i="34"/>
  <c r="F8" i="33"/>
  <c r="F8" i="24"/>
  <c r="F8" i="19"/>
  <c r="U37" i="19"/>
  <c r="U37" i="24"/>
  <c r="U37" i="35"/>
  <c r="U37" i="34"/>
  <c r="U37" i="33"/>
  <c r="F98" i="33"/>
  <c r="F98" i="19"/>
  <c r="F98" i="24"/>
  <c r="F98" i="35"/>
  <c r="F98" i="34"/>
  <c r="U152" i="35"/>
  <c r="U152" i="34"/>
  <c r="U152" i="19"/>
  <c r="U152" i="33"/>
  <c r="U152" i="24"/>
  <c r="U46" i="34"/>
  <c r="U46" i="19"/>
  <c r="U46" i="24"/>
  <c r="U46" i="35"/>
  <c r="U46" i="33"/>
  <c r="U27" i="34"/>
  <c r="U27" i="33"/>
  <c r="U27" i="24"/>
  <c r="U27" i="19"/>
  <c r="U27" i="35"/>
  <c r="F122" i="33"/>
  <c r="F122" i="19"/>
  <c r="F122" i="24"/>
  <c r="F122" i="35"/>
  <c r="F122" i="34"/>
  <c r="U35" i="33"/>
  <c r="U35" i="19"/>
  <c r="U35" i="24"/>
  <c r="U35" i="34"/>
  <c r="U35" i="35"/>
  <c r="U78" i="33"/>
  <c r="U78" i="19"/>
  <c r="U78" i="24"/>
  <c r="U78" i="34"/>
  <c r="U78" i="35"/>
  <c r="U132" i="34"/>
  <c r="U132" i="24"/>
  <c r="U132" i="35"/>
  <c r="U132" i="19"/>
  <c r="U132" i="33"/>
  <c r="F139" i="35"/>
  <c r="F139" i="34"/>
  <c r="F139" i="19"/>
  <c r="F139" i="33"/>
  <c r="F139" i="24"/>
  <c r="U119" i="34"/>
  <c r="U119" i="33"/>
  <c r="U119" i="24"/>
  <c r="U119" i="19"/>
  <c r="U119" i="35"/>
  <c r="F29" i="35"/>
  <c r="F29" i="34"/>
  <c r="F29" i="33"/>
  <c r="F29" i="24"/>
  <c r="F29" i="19"/>
  <c r="F141" i="33"/>
  <c r="F141" i="19"/>
  <c r="F141" i="24"/>
  <c r="F141" i="35"/>
  <c r="F141" i="34"/>
  <c r="U62" i="19"/>
  <c r="U62" i="24"/>
  <c r="U62" i="35"/>
  <c r="U62" i="33"/>
  <c r="U62" i="34"/>
  <c r="F22" i="35"/>
  <c r="F22" i="34"/>
  <c r="F22" i="33"/>
  <c r="F22" i="24"/>
  <c r="F22" i="19"/>
  <c r="U112" i="33"/>
  <c r="U112" i="19"/>
  <c r="U112" i="24"/>
  <c r="U112" i="35"/>
  <c r="U112" i="34"/>
  <c r="U103" i="34"/>
  <c r="U103" i="19"/>
  <c r="U103" i="24"/>
  <c r="U103" i="35"/>
  <c r="U103" i="33"/>
  <c r="U11" i="19"/>
  <c r="U11" i="24"/>
  <c r="U11" i="35"/>
  <c r="U11" i="34"/>
  <c r="U11" i="33"/>
  <c r="F156" i="34"/>
  <c r="F156" i="33"/>
  <c r="F156" i="19"/>
  <c r="F156" i="35"/>
  <c r="F156" i="24"/>
  <c r="F15" i="33"/>
  <c r="F15" i="19"/>
  <c r="F15" i="24"/>
  <c r="F15" i="35"/>
  <c r="F15" i="34"/>
  <c r="F12" i="35"/>
  <c r="F12" i="34"/>
  <c r="F12" i="33"/>
  <c r="F12" i="24"/>
  <c r="F12" i="19"/>
  <c r="F89" i="35"/>
  <c r="F89" i="34"/>
  <c r="F89" i="19"/>
  <c r="F89" i="33"/>
  <c r="F89" i="24"/>
  <c r="U16" i="35"/>
  <c r="U16" i="34"/>
  <c r="U16" i="19"/>
  <c r="U16" i="33"/>
  <c r="U16" i="24"/>
  <c r="U122" i="19"/>
  <c r="U122" i="24"/>
  <c r="U122" i="35"/>
  <c r="U122" i="34"/>
  <c r="U122" i="33"/>
  <c r="F27" i="35"/>
  <c r="F27" i="34"/>
  <c r="F27" i="19"/>
  <c r="F27" i="33"/>
  <c r="F27" i="24"/>
  <c r="F117" i="33"/>
  <c r="F117" i="19"/>
  <c r="F117" i="24"/>
  <c r="F117" i="35"/>
  <c r="F117" i="34"/>
  <c r="U73" i="19"/>
  <c r="U73" i="24"/>
  <c r="U73" i="35"/>
  <c r="U73" i="34"/>
  <c r="U73" i="33"/>
  <c r="U100" i="34"/>
  <c r="U100" i="33"/>
  <c r="U100" i="24"/>
  <c r="U100" i="19"/>
  <c r="U100" i="35"/>
  <c r="F79" i="34"/>
  <c r="F79" i="33"/>
  <c r="F79" i="19"/>
  <c r="F79" i="35"/>
  <c r="F79" i="24"/>
  <c r="F53" i="34"/>
  <c r="F53" i="33"/>
  <c r="F53" i="24"/>
  <c r="F53" i="19"/>
  <c r="F53" i="35"/>
  <c r="F150" i="34"/>
  <c r="F150" i="33"/>
  <c r="F150" i="19"/>
  <c r="F150" i="35"/>
  <c r="F150" i="24"/>
  <c r="U75" i="19"/>
  <c r="U75" i="24"/>
  <c r="U75" i="35"/>
  <c r="U75" i="33"/>
  <c r="U75" i="34"/>
  <c r="F83" i="34"/>
  <c r="F83" i="33"/>
  <c r="F83" i="24"/>
  <c r="F83" i="19"/>
  <c r="F83" i="35"/>
  <c r="F136" i="35"/>
  <c r="F136" i="34"/>
  <c r="F136" i="33"/>
  <c r="F136" i="24"/>
  <c r="F136" i="19"/>
  <c r="U59" i="33"/>
  <c r="U59" i="34"/>
  <c r="U59" i="19"/>
  <c r="U59" i="35"/>
  <c r="U59" i="24"/>
  <c r="U96" i="33"/>
  <c r="U96" i="19"/>
  <c r="U96" i="24"/>
  <c r="U96" i="35"/>
  <c r="U96" i="34"/>
  <c r="U117" i="34"/>
  <c r="U117" i="33"/>
  <c r="U117" i="19"/>
  <c r="U117" i="35"/>
  <c r="U117" i="24"/>
  <c r="F34" i="33"/>
  <c r="F34" i="19"/>
  <c r="F34" i="24"/>
  <c r="F34" i="35"/>
  <c r="F34" i="34"/>
  <c r="F110" i="33"/>
  <c r="F110" i="19"/>
  <c r="F110" i="24"/>
  <c r="F110" i="35"/>
  <c r="F110" i="34"/>
  <c r="U140" i="34"/>
  <c r="U140" i="33"/>
  <c r="U140" i="19"/>
  <c r="U140" i="35"/>
  <c r="U140" i="24"/>
  <c r="F149" i="34"/>
  <c r="F149" i="33"/>
  <c r="F149" i="24"/>
  <c r="F149" i="19"/>
  <c r="F149" i="35"/>
  <c r="F54" i="34"/>
  <c r="F54" i="33"/>
  <c r="F54" i="19"/>
  <c r="F54" i="35"/>
  <c r="F54" i="24"/>
  <c r="F95" i="19"/>
  <c r="F95" i="24"/>
  <c r="F95" i="35"/>
  <c r="F95" i="34"/>
  <c r="F95" i="33"/>
  <c r="F73" i="34"/>
  <c r="F73" i="33"/>
  <c r="F73" i="24"/>
  <c r="F73" i="19"/>
  <c r="F73" i="35"/>
  <c r="F87" i="19"/>
  <c r="F87" i="24"/>
  <c r="F87" i="35"/>
  <c r="F87" i="34"/>
  <c r="F87" i="33"/>
  <c r="AE111" i="35"/>
  <c r="AE111" i="34"/>
  <c r="AE111" i="33"/>
  <c r="AE111" i="24"/>
  <c r="AE111" i="19"/>
  <c r="AE59" i="19"/>
  <c r="AE59" i="24"/>
  <c r="AE59" i="35"/>
  <c r="AE59" i="34"/>
  <c r="AE59" i="33"/>
  <c r="P70" i="35"/>
  <c r="P70" i="33"/>
  <c r="P70" i="19"/>
  <c r="P70" i="34"/>
  <c r="P70" i="24"/>
  <c r="AE112" i="33"/>
  <c r="AE112" i="19"/>
  <c r="AE112" i="24"/>
  <c r="AE112" i="35"/>
  <c r="AE112" i="34"/>
  <c r="P139" i="34"/>
  <c r="P139" i="33"/>
  <c r="P139" i="24"/>
  <c r="P139" i="19"/>
  <c r="P139" i="35"/>
  <c r="AE88" i="34"/>
  <c r="AE88" i="19"/>
  <c r="AE88" i="24"/>
  <c r="AE88" i="33"/>
  <c r="AE88" i="35"/>
  <c r="P132" i="19"/>
  <c r="P132" i="24"/>
  <c r="P132" i="35"/>
  <c r="P132" i="34"/>
  <c r="P132" i="33"/>
  <c r="AE64" i="33"/>
  <c r="AE64" i="35"/>
  <c r="AE64" i="19"/>
  <c r="AE64" i="24"/>
  <c r="AE64" i="34"/>
  <c r="AE142" i="34"/>
  <c r="AE142" i="33"/>
  <c r="AE142" i="19"/>
  <c r="AE142" i="24"/>
  <c r="AE142" i="35"/>
  <c r="P53" i="33"/>
  <c r="P53" i="34"/>
  <c r="P53" i="19"/>
  <c r="P53" i="35"/>
  <c r="P53" i="24"/>
  <c r="AE21" i="35"/>
  <c r="AE21" i="33"/>
  <c r="AE21" i="34"/>
  <c r="AE21" i="19"/>
  <c r="AE21" i="24"/>
  <c r="P117" i="19"/>
  <c r="P117" i="24"/>
  <c r="P117" i="35"/>
  <c r="P117" i="34"/>
  <c r="P117" i="33"/>
  <c r="AE25" i="34"/>
  <c r="AE25" i="33"/>
  <c r="AE25" i="19"/>
  <c r="AE25" i="35"/>
  <c r="AE25" i="24"/>
  <c r="P15" i="34"/>
  <c r="P15" i="33"/>
  <c r="P15" i="19"/>
  <c r="P15" i="24"/>
  <c r="P15" i="35"/>
  <c r="AE140" i="33"/>
  <c r="AE140" i="34"/>
  <c r="AE140" i="24"/>
  <c r="AE140" i="19"/>
  <c r="AE140" i="35"/>
  <c r="P145" i="35"/>
  <c r="P145" i="34"/>
  <c r="P145" i="33"/>
  <c r="P145" i="24"/>
  <c r="P145" i="19"/>
  <c r="AE38" i="19"/>
  <c r="AE38" i="24"/>
  <c r="AE38" i="35"/>
  <c r="AE38" i="34"/>
  <c r="AE38" i="33"/>
  <c r="P42" i="33"/>
  <c r="P42" i="19"/>
  <c r="P42" i="24"/>
  <c r="P42" i="35"/>
  <c r="P42" i="34"/>
  <c r="AE90" i="34"/>
  <c r="AE90" i="19"/>
  <c r="AE90" i="24"/>
  <c r="AE90" i="33"/>
  <c r="AE90" i="35"/>
  <c r="P103" i="33"/>
  <c r="P103" i="19"/>
  <c r="P103" i="24"/>
  <c r="P103" i="35"/>
  <c r="P103" i="34"/>
  <c r="P138" i="34"/>
  <c r="P138" i="33"/>
  <c r="P138" i="24"/>
  <c r="P138" i="19"/>
  <c r="P138" i="35"/>
  <c r="AE31" i="33"/>
  <c r="AE31" i="19"/>
  <c r="AE31" i="24"/>
  <c r="AE31" i="35"/>
  <c r="AE31" i="34"/>
  <c r="AE27" i="34"/>
  <c r="AE27" i="33"/>
  <c r="AE27" i="24"/>
  <c r="AE27" i="19"/>
  <c r="AE27" i="35"/>
  <c r="P86" i="35"/>
  <c r="P86" i="33"/>
  <c r="P86" i="34"/>
  <c r="P86" i="24"/>
  <c r="P86" i="19"/>
  <c r="P112" i="34"/>
  <c r="P112" i="33"/>
  <c r="P112" i="24"/>
  <c r="P112" i="19"/>
  <c r="P112" i="35"/>
  <c r="AE61" i="35"/>
  <c r="AE61" i="33"/>
  <c r="AE61" i="34"/>
  <c r="AE61" i="19"/>
  <c r="AE61" i="24"/>
  <c r="AE128" i="35"/>
  <c r="AE128" i="19"/>
  <c r="AE128" i="33"/>
  <c r="AE128" i="34"/>
  <c r="AE128" i="24"/>
  <c r="P97" i="35"/>
  <c r="P97" i="33"/>
  <c r="P97" i="34"/>
  <c r="P97" i="24"/>
  <c r="P97" i="19"/>
  <c r="AE141" i="19"/>
  <c r="AE141" i="24"/>
  <c r="AE141" i="35"/>
  <c r="AE141" i="34"/>
  <c r="AE141" i="33"/>
  <c r="AE53" i="33"/>
  <c r="AE53" i="19"/>
  <c r="AE53" i="24"/>
  <c r="AE53" i="35"/>
  <c r="AE53" i="34"/>
  <c r="P146" i="33"/>
  <c r="P146" i="19"/>
  <c r="P146" i="24"/>
  <c r="P146" i="35"/>
  <c r="P146" i="34"/>
  <c r="AE49" i="35"/>
  <c r="AE49" i="34"/>
  <c r="AE49" i="33"/>
  <c r="AE49" i="19"/>
  <c r="AE49" i="24"/>
  <c r="P48" i="19"/>
  <c r="P48" i="24"/>
  <c r="P48" i="35"/>
  <c r="P48" i="34"/>
  <c r="P48" i="33"/>
  <c r="AE151" i="19"/>
  <c r="AE151" i="24"/>
  <c r="AE151" i="35"/>
  <c r="AE151" i="34"/>
  <c r="AE151" i="33"/>
  <c r="P77" i="19"/>
  <c r="P77" i="24"/>
  <c r="P77" i="35"/>
  <c r="P77" i="33"/>
  <c r="P77" i="34"/>
  <c r="AE66" i="35"/>
  <c r="AE66" i="34"/>
  <c r="AE66" i="19"/>
  <c r="AE66" i="33"/>
  <c r="AE66" i="24"/>
  <c r="AE20" i="33"/>
  <c r="AE20" i="35"/>
  <c r="AE20" i="19"/>
  <c r="AE20" i="24"/>
  <c r="AE20" i="34"/>
  <c r="AE103" i="33"/>
  <c r="AE103" i="35"/>
  <c r="AE103" i="19"/>
  <c r="AE103" i="24"/>
  <c r="AE103" i="34"/>
  <c r="P136" i="34"/>
  <c r="P136" i="33"/>
  <c r="P136" i="19"/>
  <c r="P136" i="24"/>
  <c r="P136" i="35"/>
  <c r="P98" i="33"/>
  <c r="P98" i="34"/>
  <c r="P98" i="19"/>
  <c r="P98" i="35"/>
  <c r="P98" i="24"/>
  <c r="AE152" i="35"/>
  <c r="AE152" i="34"/>
  <c r="AE152" i="33"/>
  <c r="AE152" i="19"/>
  <c r="AE152" i="24"/>
  <c r="P55" i="19"/>
  <c r="P55" i="24"/>
  <c r="P55" i="35"/>
  <c r="P55" i="34"/>
  <c r="P55" i="33"/>
  <c r="P153" i="33"/>
  <c r="P153" i="19"/>
  <c r="P153" i="24"/>
  <c r="P153" i="35"/>
  <c r="P153" i="34"/>
  <c r="AE120" i="19"/>
  <c r="AE120" i="24"/>
  <c r="AE120" i="35"/>
  <c r="AE120" i="34"/>
  <c r="AE120" i="33"/>
  <c r="P57" i="19"/>
  <c r="P57" i="24"/>
  <c r="P57" i="35"/>
  <c r="P57" i="33"/>
  <c r="P57" i="34"/>
  <c r="AE80" i="35"/>
  <c r="AE80" i="34"/>
  <c r="AE80" i="19"/>
  <c r="AE80" i="33"/>
  <c r="AE80" i="24"/>
  <c r="AE124" i="33"/>
  <c r="AE124" i="19"/>
  <c r="AE124" i="24"/>
  <c r="AE124" i="35"/>
  <c r="AE124" i="34"/>
  <c r="AE37" i="34"/>
  <c r="AE37" i="33"/>
  <c r="AE37" i="24"/>
  <c r="AE37" i="19"/>
  <c r="AE37" i="35"/>
  <c r="AE101" i="34"/>
  <c r="AE101" i="33"/>
  <c r="AE101" i="24"/>
  <c r="AE101" i="19"/>
  <c r="AE101" i="35"/>
  <c r="AE67" i="33"/>
  <c r="AE67" i="19"/>
  <c r="AE67" i="24"/>
  <c r="AE67" i="35"/>
  <c r="AE67" i="34"/>
  <c r="P7" i="19"/>
  <c r="P7" i="24"/>
  <c r="P7" i="35"/>
  <c r="P7" i="34"/>
  <c r="P7" i="33"/>
  <c r="P113" i="19"/>
  <c r="P113" i="24"/>
  <c r="P113" i="35"/>
  <c r="P113" i="34"/>
  <c r="P113" i="33"/>
  <c r="AE157" i="19"/>
  <c r="AE157" i="24"/>
  <c r="AE157" i="35"/>
  <c r="AE157" i="34"/>
  <c r="AE157" i="33"/>
  <c r="AE83" i="35"/>
  <c r="AE83" i="34"/>
  <c r="AE83" i="33"/>
  <c r="AE83" i="24"/>
  <c r="AE83" i="19"/>
  <c r="P45" i="35"/>
  <c r="P45" i="34"/>
  <c r="P45" i="33"/>
  <c r="P45" i="24"/>
  <c r="P45" i="19"/>
  <c r="P68" i="34"/>
  <c r="P68" i="33"/>
  <c r="P68" i="19"/>
  <c r="P68" i="35"/>
  <c r="P68" i="24"/>
  <c r="P111" i="35"/>
  <c r="P111" i="34"/>
  <c r="P111" i="33"/>
  <c r="P111" i="24"/>
  <c r="P111" i="19"/>
  <c r="AE134" i="19"/>
  <c r="AE134" i="24"/>
  <c r="AE134" i="35"/>
  <c r="AE134" i="34"/>
  <c r="AE134" i="33"/>
  <c r="AE68" i="35"/>
  <c r="AE68" i="34"/>
  <c r="AE68" i="33"/>
  <c r="AE68" i="24"/>
  <c r="AE68" i="19"/>
  <c r="P83" i="33"/>
  <c r="P83" i="19"/>
  <c r="P83" i="24"/>
  <c r="P83" i="35"/>
  <c r="P83" i="34"/>
  <c r="P84" i="35"/>
  <c r="P84" i="34"/>
  <c r="P84" i="33"/>
  <c r="P84" i="24"/>
  <c r="P84" i="19"/>
  <c r="P69" i="19"/>
  <c r="P69" i="24"/>
  <c r="P69" i="35"/>
  <c r="P69" i="33"/>
  <c r="P69" i="34"/>
  <c r="AE48" i="33"/>
  <c r="AE48" i="19"/>
  <c r="AE48" i="24"/>
  <c r="AE48" i="35"/>
  <c r="AE48" i="34"/>
  <c r="AE130" i="34"/>
  <c r="AE130" i="33"/>
  <c r="AE130" i="24"/>
  <c r="AE130" i="19"/>
  <c r="AE130" i="35"/>
  <c r="P49" i="35"/>
  <c r="P49" i="33"/>
  <c r="P49" i="19"/>
  <c r="P49" i="34"/>
  <c r="P49" i="24"/>
  <c r="P131" i="33"/>
  <c r="P131" i="19"/>
  <c r="P131" i="24"/>
  <c r="P131" i="35"/>
  <c r="P131" i="34"/>
  <c r="AE94" i="33"/>
  <c r="AE94" i="19"/>
  <c r="AE94" i="24"/>
  <c r="AE94" i="35"/>
  <c r="AE94" i="34"/>
  <c r="AE44" i="33"/>
  <c r="AE44" i="19"/>
  <c r="AE44" i="24"/>
  <c r="AE44" i="35"/>
  <c r="AE44" i="34"/>
  <c r="AE118" i="35"/>
  <c r="AE118" i="34"/>
  <c r="AE118" i="33"/>
  <c r="AE118" i="24"/>
  <c r="AE118" i="19"/>
  <c r="AE96" i="19"/>
  <c r="AE96" i="24"/>
  <c r="AE96" i="35"/>
  <c r="AE96" i="34"/>
  <c r="AE96" i="33"/>
  <c r="P85" i="33"/>
  <c r="P85" i="34"/>
  <c r="P85" i="19"/>
  <c r="P85" i="35"/>
  <c r="P85" i="24"/>
  <c r="P44" i="19"/>
  <c r="P44" i="24"/>
  <c r="P44" i="35"/>
  <c r="P44" i="34"/>
  <c r="P44" i="33"/>
  <c r="P79" i="35"/>
  <c r="P79" i="34"/>
  <c r="P79" i="19"/>
  <c r="P79" i="33"/>
  <c r="P79" i="24"/>
  <c r="AA84" i="33"/>
  <c r="AA84" i="19"/>
  <c r="AA84" i="24"/>
  <c r="AA84" i="35"/>
  <c r="AA84" i="34"/>
  <c r="AA24" i="35"/>
  <c r="AA24" i="34"/>
  <c r="AA24" i="33"/>
  <c r="AA24" i="24"/>
  <c r="AA24" i="19"/>
  <c r="L157" i="35"/>
  <c r="L157" i="34"/>
  <c r="L157" i="33"/>
  <c r="L157" i="24"/>
  <c r="L157" i="19"/>
  <c r="L37" i="35"/>
  <c r="L37" i="33"/>
  <c r="L37" i="34"/>
  <c r="L37" i="19"/>
  <c r="L37" i="24"/>
  <c r="L134" i="34"/>
  <c r="L134" i="33"/>
  <c r="L134" i="19"/>
  <c r="L134" i="35"/>
  <c r="L134" i="24"/>
  <c r="AA143" i="35"/>
  <c r="AA143" i="34"/>
  <c r="AA143" i="33"/>
  <c r="AA143" i="24"/>
  <c r="AA143" i="19"/>
  <c r="AA40" i="33"/>
  <c r="AA40" i="35"/>
  <c r="AA40" i="19"/>
  <c r="AA40" i="24"/>
  <c r="AA40" i="34"/>
  <c r="AA9" i="33"/>
  <c r="AA9" i="19"/>
  <c r="AA9" i="34"/>
  <c r="AA9" i="35"/>
  <c r="AA9" i="24"/>
  <c r="AA10" i="33"/>
  <c r="AA10" i="19"/>
  <c r="AA10" i="24"/>
  <c r="AA10" i="35"/>
  <c r="AA10" i="34"/>
  <c r="AA21" i="35"/>
  <c r="AA21" i="34"/>
  <c r="AA21" i="19"/>
  <c r="AA21" i="33"/>
  <c r="AA21" i="24"/>
  <c r="AA95" i="35"/>
  <c r="AA95" i="34"/>
  <c r="AA95" i="19"/>
  <c r="AA95" i="33"/>
  <c r="AA95" i="24"/>
  <c r="L58" i="34"/>
  <c r="L58" i="33"/>
  <c r="L58" i="24"/>
  <c r="L58" i="19"/>
  <c r="L58" i="35"/>
  <c r="AA44" i="33"/>
  <c r="AA44" i="19"/>
  <c r="AA44" i="34"/>
  <c r="AA44" i="35"/>
  <c r="AA44" i="24"/>
  <c r="AA124" i="33"/>
  <c r="AA124" i="19"/>
  <c r="AA124" i="24"/>
  <c r="AA124" i="35"/>
  <c r="AA124" i="34"/>
  <c r="L25" i="19"/>
  <c r="L25" i="24"/>
  <c r="L25" i="35"/>
  <c r="L25" i="34"/>
  <c r="L25" i="33"/>
  <c r="AA127" i="35"/>
  <c r="AA127" i="34"/>
  <c r="AA127" i="33"/>
  <c r="AA127" i="24"/>
  <c r="AA127" i="19"/>
  <c r="AA41" i="34"/>
  <c r="AA41" i="33"/>
  <c r="AA41" i="19"/>
  <c r="AA41" i="35"/>
  <c r="AA41" i="24"/>
  <c r="L29" i="19"/>
  <c r="L29" i="24"/>
  <c r="L29" i="35"/>
  <c r="L29" i="33"/>
  <c r="L29" i="34"/>
  <c r="AA100" i="35"/>
  <c r="AA100" i="33"/>
  <c r="AA100" i="34"/>
  <c r="AA100" i="19"/>
  <c r="AA100" i="24"/>
  <c r="L36" i="34"/>
  <c r="L36" i="33"/>
  <c r="L36" i="24"/>
  <c r="L36" i="19"/>
  <c r="L36" i="35"/>
  <c r="L107" i="19"/>
  <c r="L107" i="24"/>
  <c r="L107" i="35"/>
  <c r="L107" i="34"/>
  <c r="L107" i="33"/>
  <c r="L84" i="33"/>
  <c r="L84" i="34"/>
  <c r="L84" i="24"/>
  <c r="L84" i="19"/>
  <c r="L84" i="35"/>
  <c r="AA65" i="35"/>
  <c r="AA65" i="34"/>
  <c r="AA65" i="19"/>
  <c r="AA65" i="33"/>
  <c r="AA65" i="24"/>
  <c r="AA98" i="35"/>
  <c r="AA98" i="34"/>
  <c r="AA98" i="33"/>
  <c r="AA98" i="24"/>
  <c r="AA98" i="19"/>
  <c r="AA90" i="34"/>
  <c r="AA90" i="33"/>
  <c r="AA90" i="24"/>
  <c r="AA90" i="19"/>
  <c r="AA90" i="35"/>
  <c r="AA75" i="35"/>
  <c r="AA75" i="33"/>
  <c r="AA75" i="34"/>
  <c r="AA75" i="19"/>
  <c r="AA75" i="24"/>
  <c r="AA53" i="35"/>
  <c r="AA53" i="34"/>
  <c r="AA53" i="24"/>
  <c r="AA53" i="33"/>
  <c r="AA53" i="19"/>
  <c r="AA119" i="19"/>
  <c r="AA119" i="24"/>
  <c r="AA119" i="35"/>
  <c r="AA119" i="34"/>
  <c r="AA119" i="33"/>
  <c r="L122" i="19"/>
  <c r="L122" i="24"/>
  <c r="L122" i="35"/>
  <c r="L122" i="34"/>
  <c r="L122" i="33"/>
  <c r="AA16" i="34"/>
  <c r="AA16" i="33"/>
  <c r="AA16" i="24"/>
  <c r="AA16" i="19"/>
  <c r="AA16" i="35"/>
  <c r="AA157" i="34"/>
  <c r="AA157" i="33"/>
  <c r="AA157" i="19"/>
  <c r="AA157" i="24"/>
  <c r="AA157" i="35"/>
  <c r="L72" i="33"/>
  <c r="L72" i="34"/>
  <c r="L72" i="24"/>
  <c r="L72" i="19"/>
  <c r="L72" i="35"/>
  <c r="L156" i="19"/>
  <c r="L156" i="24"/>
  <c r="L156" i="35"/>
  <c r="L156" i="34"/>
  <c r="L156" i="33"/>
  <c r="AA135" i="34"/>
  <c r="AA135" i="33"/>
  <c r="AA135" i="19"/>
  <c r="AA135" i="35"/>
  <c r="AA135" i="24"/>
  <c r="AA152" i="33"/>
  <c r="AA152" i="19"/>
  <c r="AA152" i="24"/>
  <c r="AA152" i="35"/>
  <c r="AA152" i="34"/>
  <c r="AA74" i="33"/>
  <c r="AA74" i="19"/>
  <c r="AA74" i="24"/>
  <c r="AA74" i="35"/>
  <c r="AA74" i="34"/>
  <c r="AA149" i="34"/>
  <c r="AA149" i="33"/>
  <c r="AA149" i="19"/>
  <c r="AA149" i="35"/>
  <c r="AA149" i="24"/>
  <c r="AA37" i="34"/>
  <c r="AA37" i="19"/>
  <c r="AA37" i="24"/>
  <c r="AA37" i="33"/>
  <c r="AA37" i="35"/>
  <c r="AA99" i="19"/>
  <c r="AA99" i="24"/>
  <c r="AA99" i="34"/>
  <c r="AA99" i="35"/>
  <c r="AA99" i="33"/>
  <c r="L100" i="34"/>
  <c r="L100" i="19"/>
  <c r="L100" i="24"/>
  <c r="L100" i="35"/>
  <c r="L100" i="33"/>
  <c r="L150" i="33"/>
  <c r="L150" i="19"/>
  <c r="L150" i="24"/>
  <c r="L150" i="35"/>
  <c r="L150" i="34"/>
  <c r="L101" i="34"/>
  <c r="L101" i="19"/>
  <c r="L101" i="24"/>
  <c r="L101" i="35"/>
  <c r="L101" i="33"/>
  <c r="L10" i="33"/>
  <c r="L10" i="19"/>
  <c r="L10" i="24"/>
  <c r="L10" i="35"/>
  <c r="L10" i="34"/>
  <c r="AA155" i="34"/>
  <c r="AA155" i="33"/>
  <c r="AA155" i="24"/>
  <c r="AA155" i="19"/>
  <c r="AA155" i="35"/>
  <c r="AA23" i="35"/>
  <c r="AA23" i="34"/>
  <c r="AA23" i="33"/>
  <c r="AA23" i="24"/>
  <c r="AA23" i="19"/>
  <c r="AA52" i="33"/>
  <c r="AA52" i="19"/>
  <c r="AA52" i="24"/>
  <c r="AA52" i="35"/>
  <c r="AA52" i="34"/>
  <c r="AA154" i="34"/>
  <c r="AA154" i="33"/>
  <c r="AA154" i="19"/>
  <c r="AA154" i="35"/>
  <c r="AA154" i="24"/>
  <c r="L104" i="19"/>
  <c r="L104" i="24"/>
  <c r="L104" i="35"/>
  <c r="L104" i="33"/>
  <c r="L104" i="34"/>
  <c r="L135" i="33"/>
  <c r="L135" i="19"/>
  <c r="L135" i="24"/>
  <c r="L135" i="35"/>
  <c r="L135" i="34"/>
  <c r="L115" i="33"/>
  <c r="L115" i="19"/>
  <c r="L115" i="24"/>
  <c r="L115" i="35"/>
  <c r="L115" i="34"/>
  <c r="L47" i="35"/>
  <c r="L47" i="34"/>
  <c r="L47" i="33"/>
  <c r="L47" i="24"/>
  <c r="L47" i="19"/>
  <c r="L92" i="35"/>
  <c r="L92" i="33"/>
  <c r="L92" i="34"/>
  <c r="L92" i="24"/>
  <c r="L92" i="19"/>
  <c r="AA88" i="34"/>
  <c r="AA88" i="33"/>
  <c r="AA88" i="19"/>
  <c r="AA88" i="35"/>
  <c r="AA88" i="24"/>
  <c r="AA27" i="19"/>
  <c r="AA27" i="24"/>
  <c r="AA27" i="35"/>
  <c r="AA27" i="34"/>
  <c r="AA27" i="33"/>
  <c r="L71" i="33"/>
  <c r="L71" i="19"/>
  <c r="L71" i="24"/>
  <c r="L71" i="35"/>
  <c r="L71" i="34"/>
  <c r="L57" i="35"/>
  <c r="L57" i="33"/>
  <c r="L57" i="19"/>
  <c r="L57" i="34"/>
  <c r="L57" i="24"/>
  <c r="AA73" i="35"/>
  <c r="AA73" i="34"/>
  <c r="AA73" i="33"/>
  <c r="AA73" i="24"/>
  <c r="AA73" i="19"/>
  <c r="AA91" i="34"/>
  <c r="AA91" i="33"/>
  <c r="AA91" i="24"/>
  <c r="AA91" i="19"/>
  <c r="AA91" i="35"/>
  <c r="L131" i="34"/>
  <c r="L131" i="33"/>
  <c r="L131" i="19"/>
  <c r="L131" i="35"/>
  <c r="L131" i="24"/>
  <c r="L102" i="19"/>
  <c r="L102" i="24"/>
  <c r="L102" i="35"/>
  <c r="L102" i="34"/>
  <c r="L102" i="33"/>
  <c r="L144" i="35"/>
  <c r="L144" i="34"/>
  <c r="L144" i="19"/>
  <c r="L144" i="33"/>
  <c r="L144" i="24"/>
  <c r="L50" i="35"/>
  <c r="L50" i="34"/>
  <c r="L50" i="33"/>
  <c r="L50" i="24"/>
  <c r="L50" i="19"/>
  <c r="AA34" i="33"/>
  <c r="AA34" i="19"/>
  <c r="AA34" i="24"/>
  <c r="AA34" i="35"/>
  <c r="AA34" i="34"/>
  <c r="AA112" i="34"/>
  <c r="AA112" i="33"/>
  <c r="AA112" i="24"/>
  <c r="AA112" i="19"/>
  <c r="AA112" i="35"/>
  <c r="L67" i="19"/>
  <c r="L67" i="24"/>
  <c r="L67" i="35"/>
  <c r="L67" i="34"/>
  <c r="L67" i="33"/>
  <c r="AA63" i="35"/>
  <c r="AA63" i="34"/>
  <c r="AA63" i="33"/>
  <c r="AA63" i="24"/>
  <c r="AA63" i="19"/>
  <c r="AA140" i="33"/>
  <c r="AA140" i="19"/>
  <c r="AA140" i="24"/>
  <c r="AA140" i="35"/>
  <c r="AA140" i="34"/>
  <c r="AA132" i="34"/>
  <c r="AA132" i="33"/>
  <c r="AA132" i="24"/>
  <c r="AA132" i="19"/>
  <c r="AA132" i="35"/>
  <c r="AA89" i="19"/>
  <c r="AA89" i="24"/>
  <c r="AA89" i="35"/>
  <c r="AA89" i="34"/>
  <c r="AA89" i="33"/>
  <c r="AA57" i="35"/>
  <c r="AA57" i="34"/>
  <c r="AA57" i="19"/>
  <c r="AA57" i="33"/>
  <c r="AA57" i="24"/>
  <c r="L62" i="19"/>
  <c r="L62" i="24"/>
  <c r="L62" i="35"/>
  <c r="L62" i="34"/>
  <c r="L62" i="33"/>
  <c r="L13" i="34"/>
  <c r="L13" i="33"/>
  <c r="L13" i="19"/>
  <c r="L13" i="35"/>
  <c r="L13" i="24"/>
  <c r="L132" i="33"/>
  <c r="L132" i="19"/>
  <c r="L132" i="24"/>
  <c r="L132" i="35"/>
  <c r="L132" i="34"/>
  <c r="L114" i="35"/>
  <c r="L114" i="34"/>
  <c r="L114" i="33"/>
  <c r="L114" i="24"/>
  <c r="L114" i="19"/>
  <c r="L56" i="19"/>
  <c r="L56" i="24"/>
  <c r="L56" i="35"/>
  <c r="L56" i="33"/>
  <c r="L56" i="34"/>
  <c r="W133" i="33"/>
  <c r="W133" i="19"/>
  <c r="W133" i="24"/>
  <c r="W133" i="35"/>
  <c r="W133" i="34"/>
  <c r="H120" i="19"/>
  <c r="H120" i="24"/>
  <c r="H120" i="35"/>
  <c r="H120" i="34"/>
  <c r="H120" i="33"/>
  <c r="W128" i="19"/>
  <c r="W128" i="24"/>
  <c r="W128" i="35"/>
  <c r="W128" i="33"/>
  <c r="W128" i="34"/>
  <c r="W137" i="33"/>
  <c r="W137" i="35"/>
  <c r="W137" i="24"/>
  <c r="W137" i="34"/>
  <c r="W137" i="19"/>
  <c r="W83" i="19"/>
  <c r="W83" i="24"/>
  <c r="W83" i="35"/>
  <c r="W83" i="34"/>
  <c r="W83" i="33"/>
  <c r="H14" i="33"/>
  <c r="H14" i="19"/>
  <c r="H14" i="24"/>
  <c r="H14" i="35"/>
  <c r="H14" i="34"/>
  <c r="W95" i="19"/>
  <c r="W95" i="24"/>
  <c r="W95" i="35"/>
  <c r="W95" i="34"/>
  <c r="W95" i="33"/>
  <c r="W109" i="34"/>
  <c r="W109" i="19"/>
  <c r="W109" i="24"/>
  <c r="W109" i="35"/>
  <c r="W109" i="33"/>
  <c r="H137" i="33"/>
  <c r="H137" i="19"/>
  <c r="H137" i="24"/>
  <c r="H137" i="35"/>
  <c r="H137" i="34"/>
  <c r="W29" i="35"/>
  <c r="W29" i="34"/>
  <c r="W29" i="33"/>
  <c r="W29" i="24"/>
  <c r="W29" i="19"/>
  <c r="W45" i="19"/>
  <c r="W45" i="24"/>
  <c r="W45" i="35"/>
  <c r="W45" i="34"/>
  <c r="W45" i="33"/>
  <c r="H97" i="19"/>
  <c r="H97" i="24"/>
  <c r="H97" i="35"/>
  <c r="H97" i="34"/>
  <c r="H97" i="33"/>
  <c r="H8" i="19"/>
  <c r="H8" i="24"/>
  <c r="H8" i="35"/>
  <c r="H8" i="34"/>
  <c r="H8" i="33"/>
  <c r="H144" i="34"/>
  <c r="H144" i="33"/>
  <c r="H144" i="24"/>
  <c r="H144" i="19"/>
  <c r="H144" i="35"/>
  <c r="W46" i="34"/>
  <c r="W46" i="33"/>
  <c r="W46" i="24"/>
  <c r="W46" i="19"/>
  <c r="W46" i="35"/>
  <c r="H84" i="35"/>
  <c r="H84" i="33"/>
  <c r="H84" i="19"/>
  <c r="H84" i="34"/>
  <c r="H84" i="24"/>
  <c r="W104" i="19"/>
  <c r="W104" i="24"/>
  <c r="W104" i="33"/>
  <c r="W104" i="35"/>
  <c r="W104" i="34"/>
  <c r="H135" i="33"/>
  <c r="H135" i="19"/>
  <c r="H135" i="24"/>
  <c r="H135" i="35"/>
  <c r="H135" i="34"/>
  <c r="H11" i="34"/>
  <c r="H11" i="19"/>
  <c r="H11" i="24"/>
  <c r="H11" i="35"/>
  <c r="H11" i="33"/>
  <c r="W153" i="34"/>
  <c r="W153" i="33"/>
  <c r="W153" i="24"/>
  <c r="W153" i="19"/>
  <c r="W153" i="35"/>
  <c r="H154" i="19"/>
  <c r="H154" i="24"/>
  <c r="H154" i="35"/>
  <c r="H154" i="34"/>
  <c r="H154" i="33"/>
  <c r="W130" i="35"/>
  <c r="W130" i="34"/>
  <c r="W130" i="33"/>
  <c r="W130" i="19"/>
  <c r="W130" i="24"/>
  <c r="H129" i="19"/>
  <c r="H129" i="24"/>
  <c r="H129" i="35"/>
  <c r="H129" i="34"/>
  <c r="H129" i="33"/>
  <c r="W101" i="35"/>
  <c r="W101" i="34"/>
  <c r="W101" i="19"/>
  <c r="W101" i="33"/>
  <c r="W101" i="24"/>
  <c r="H83" i="33"/>
  <c r="H83" i="34"/>
  <c r="H83" i="24"/>
  <c r="H83" i="19"/>
  <c r="H83" i="35"/>
  <c r="H21" i="33"/>
  <c r="H21" i="19"/>
  <c r="H21" i="24"/>
  <c r="H21" i="35"/>
  <c r="H21" i="34"/>
  <c r="W41" i="33"/>
  <c r="W41" i="34"/>
  <c r="W41" i="19"/>
  <c r="W41" i="24"/>
  <c r="W41" i="35"/>
  <c r="W42" i="33"/>
  <c r="W42" i="19"/>
  <c r="W42" i="24"/>
  <c r="W42" i="35"/>
  <c r="W42" i="34"/>
  <c r="H130" i="33"/>
  <c r="H130" i="19"/>
  <c r="H130" i="24"/>
  <c r="H130" i="35"/>
  <c r="H130" i="34"/>
  <c r="W82" i="19"/>
  <c r="W82" i="24"/>
  <c r="W82" i="35"/>
  <c r="W82" i="34"/>
  <c r="W82" i="33"/>
  <c r="H33" i="33"/>
  <c r="H33" i="19"/>
  <c r="H33" i="24"/>
  <c r="H33" i="35"/>
  <c r="H33" i="34"/>
  <c r="W87" i="33"/>
  <c r="W87" i="35"/>
  <c r="W87" i="19"/>
  <c r="W87" i="24"/>
  <c r="W87" i="34"/>
  <c r="H61" i="19"/>
  <c r="H61" i="24"/>
  <c r="H61" i="35"/>
  <c r="H61" i="34"/>
  <c r="H61" i="33"/>
  <c r="H90" i="33"/>
  <c r="H90" i="19"/>
  <c r="H90" i="24"/>
  <c r="H90" i="35"/>
  <c r="H90" i="34"/>
  <c r="W136" i="35"/>
  <c r="W136" i="33"/>
  <c r="W136" i="24"/>
  <c r="W136" i="34"/>
  <c r="W136" i="19"/>
  <c r="W73" i="19"/>
  <c r="W73" i="24"/>
  <c r="W73" i="34"/>
  <c r="W73" i="33"/>
  <c r="W73" i="35"/>
  <c r="W115" i="19"/>
  <c r="W115" i="24"/>
  <c r="W115" i="35"/>
  <c r="W115" i="34"/>
  <c r="W115" i="33"/>
  <c r="W36" i="33"/>
  <c r="W36" i="19"/>
  <c r="W36" i="24"/>
  <c r="W36" i="35"/>
  <c r="W36" i="34"/>
  <c r="H116" i="35"/>
  <c r="H116" i="34"/>
  <c r="H116" i="19"/>
  <c r="H116" i="33"/>
  <c r="H116" i="24"/>
  <c r="H94" i="34"/>
  <c r="H94" i="33"/>
  <c r="H94" i="19"/>
  <c r="H94" i="35"/>
  <c r="H94" i="24"/>
  <c r="W129" i="33"/>
  <c r="W129" i="19"/>
  <c r="W129" i="24"/>
  <c r="W129" i="35"/>
  <c r="W129" i="34"/>
  <c r="H78" i="33"/>
  <c r="H78" i="19"/>
  <c r="H78" i="24"/>
  <c r="H78" i="35"/>
  <c r="H78" i="34"/>
  <c r="W37" i="35"/>
  <c r="W37" i="34"/>
  <c r="W37" i="19"/>
  <c r="W37" i="33"/>
  <c r="W37" i="24"/>
  <c r="W96" i="33"/>
  <c r="W96" i="19"/>
  <c r="W96" i="24"/>
  <c r="W96" i="35"/>
  <c r="W96" i="34"/>
  <c r="H24" i="34"/>
  <c r="H24" i="33"/>
  <c r="H24" i="19"/>
  <c r="H24" i="35"/>
  <c r="H24" i="24"/>
  <c r="H15" i="35"/>
  <c r="H15" i="34"/>
  <c r="H15" i="33"/>
  <c r="H15" i="24"/>
  <c r="H15" i="19"/>
  <c r="W64" i="34"/>
  <c r="W64" i="19"/>
  <c r="W64" i="24"/>
  <c r="W64" i="33"/>
  <c r="W64" i="35"/>
  <c r="W102" i="35"/>
  <c r="W102" i="33"/>
  <c r="W102" i="19"/>
  <c r="W102" i="24"/>
  <c r="W102" i="34"/>
  <c r="W140" i="35"/>
  <c r="W140" i="34"/>
  <c r="W140" i="33"/>
  <c r="W140" i="19"/>
  <c r="W140" i="24"/>
  <c r="W12" i="35"/>
  <c r="W12" i="34"/>
  <c r="W12" i="33"/>
  <c r="W12" i="19"/>
  <c r="W12" i="24"/>
  <c r="H141" i="19"/>
  <c r="H141" i="24"/>
  <c r="H141" i="35"/>
  <c r="H141" i="34"/>
  <c r="H141" i="33"/>
  <c r="H134" i="35"/>
  <c r="H134" i="34"/>
  <c r="H134" i="33"/>
  <c r="H134" i="24"/>
  <c r="H134" i="19"/>
  <c r="W86" i="34"/>
  <c r="W86" i="33"/>
  <c r="W86" i="19"/>
  <c r="W86" i="24"/>
  <c r="W86" i="35"/>
  <c r="H131" i="19"/>
  <c r="H131" i="24"/>
  <c r="H131" i="35"/>
  <c r="H131" i="34"/>
  <c r="H131" i="33"/>
  <c r="W53" i="35"/>
  <c r="W53" i="34"/>
  <c r="W53" i="33"/>
  <c r="W53" i="24"/>
  <c r="W53" i="19"/>
  <c r="H45" i="19"/>
  <c r="H45" i="24"/>
  <c r="H45" i="35"/>
  <c r="H45" i="34"/>
  <c r="H45" i="33"/>
  <c r="H67" i="35"/>
  <c r="H67" i="33"/>
  <c r="H67" i="19"/>
  <c r="H67" i="34"/>
  <c r="H67" i="24"/>
  <c r="H126" i="33"/>
  <c r="H126" i="19"/>
  <c r="H126" i="24"/>
  <c r="H126" i="35"/>
  <c r="H126" i="34"/>
  <c r="W124" i="33"/>
  <c r="W124" i="19"/>
  <c r="W124" i="24"/>
  <c r="W124" i="35"/>
  <c r="W124" i="34"/>
  <c r="H10" i="19"/>
  <c r="H10" i="24"/>
  <c r="H10" i="35"/>
  <c r="H10" i="34"/>
  <c r="H10" i="33"/>
  <c r="H101" i="33"/>
  <c r="H101" i="19"/>
  <c r="H101" i="24"/>
  <c r="H101" i="35"/>
  <c r="H101" i="34"/>
  <c r="H66" i="33"/>
  <c r="H66" i="19"/>
  <c r="H66" i="24"/>
  <c r="H66" i="35"/>
  <c r="H66" i="34"/>
  <c r="W110" i="34"/>
  <c r="W110" i="33"/>
  <c r="W110" i="24"/>
  <c r="W110" i="19"/>
  <c r="W110" i="35"/>
  <c r="H157" i="19"/>
  <c r="H157" i="24"/>
  <c r="H157" i="35"/>
  <c r="H157" i="34"/>
  <c r="H157" i="33"/>
  <c r="H122" i="33"/>
  <c r="H122" i="19"/>
  <c r="H122" i="24"/>
  <c r="H122" i="35"/>
  <c r="H122" i="34"/>
  <c r="H16" i="19"/>
  <c r="H16" i="24"/>
  <c r="H16" i="35"/>
  <c r="H16" i="34"/>
  <c r="H16" i="33"/>
  <c r="W28" i="33"/>
  <c r="W28" i="19"/>
  <c r="W28" i="24"/>
  <c r="W28" i="35"/>
  <c r="W28" i="34"/>
  <c r="H56" i="34"/>
  <c r="H56" i="19"/>
  <c r="H56" i="24"/>
  <c r="H56" i="35"/>
  <c r="H56" i="33"/>
  <c r="W54" i="33"/>
  <c r="W54" i="19"/>
  <c r="W54" i="24"/>
  <c r="W54" i="35"/>
  <c r="W54" i="34"/>
  <c r="H108" i="35"/>
  <c r="H108" i="33"/>
  <c r="H108" i="34"/>
  <c r="H108" i="24"/>
  <c r="H108" i="19"/>
  <c r="W67" i="34"/>
  <c r="W67" i="33"/>
  <c r="W67" i="24"/>
  <c r="W67" i="19"/>
  <c r="W67" i="35"/>
  <c r="W99" i="19"/>
  <c r="W99" i="24"/>
  <c r="W99" i="35"/>
  <c r="W99" i="34"/>
  <c r="W99" i="33"/>
  <c r="W111" i="19"/>
  <c r="W111" i="24"/>
  <c r="W111" i="35"/>
  <c r="W111" i="34"/>
  <c r="W111" i="33"/>
  <c r="H72" i="35"/>
  <c r="H72" i="33"/>
  <c r="H72" i="19"/>
  <c r="H72" i="34"/>
  <c r="H72" i="24"/>
  <c r="H125" i="19"/>
  <c r="H125" i="24"/>
  <c r="H125" i="35"/>
  <c r="H125" i="34"/>
  <c r="H125" i="33"/>
  <c r="S24" i="19"/>
  <c r="S24" i="24"/>
  <c r="S24" i="35"/>
  <c r="S24" i="34"/>
  <c r="S24" i="33"/>
  <c r="S152" i="34"/>
  <c r="S152" i="33"/>
  <c r="S152" i="24"/>
  <c r="S152" i="19"/>
  <c r="S152" i="35"/>
  <c r="S118" i="19"/>
  <c r="S118" i="24"/>
  <c r="S118" i="35"/>
  <c r="S118" i="34"/>
  <c r="S118" i="33"/>
  <c r="S35" i="33"/>
  <c r="S35" i="19"/>
  <c r="S35" i="24"/>
  <c r="S35" i="35"/>
  <c r="S35" i="34"/>
  <c r="S150" i="35"/>
  <c r="S150" i="24"/>
  <c r="S150" i="34"/>
  <c r="S150" i="19"/>
  <c r="S150" i="33"/>
  <c r="D109" i="33"/>
  <c r="D109" i="19"/>
  <c r="D109" i="24"/>
  <c r="D109" i="35"/>
  <c r="D109" i="34"/>
  <c r="S75" i="19"/>
  <c r="S75" i="24"/>
  <c r="S75" i="34"/>
  <c r="S75" i="35"/>
  <c r="S75" i="33"/>
  <c r="D30" i="34"/>
  <c r="D30" i="33"/>
  <c r="D30" i="19"/>
  <c r="D30" i="24"/>
  <c r="D30" i="35"/>
  <c r="D66" i="34"/>
  <c r="D66" i="19"/>
  <c r="D66" i="24"/>
  <c r="D66" i="35"/>
  <c r="D66" i="33"/>
  <c r="S73" i="35"/>
  <c r="S73" i="34"/>
  <c r="S73" i="33"/>
  <c r="S73" i="24"/>
  <c r="S73" i="19"/>
  <c r="D76" i="35"/>
  <c r="D76" i="34"/>
  <c r="D76" i="33"/>
  <c r="D76" i="24"/>
  <c r="D76" i="19"/>
  <c r="D101" i="34"/>
  <c r="D101" i="33"/>
  <c r="D101" i="24"/>
  <c r="D101" i="19"/>
  <c r="D101" i="35"/>
  <c r="S107" i="33"/>
  <c r="S107" i="19"/>
  <c r="S107" i="24"/>
  <c r="S107" i="35"/>
  <c r="S107" i="34"/>
  <c r="S81" i="35"/>
  <c r="S81" i="34"/>
  <c r="S81" i="33"/>
  <c r="S81" i="24"/>
  <c r="S81" i="19"/>
  <c r="S32" i="35"/>
  <c r="S32" i="34"/>
  <c r="S32" i="19"/>
  <c r="S32" i="33"/>
  <c r="S32" i="24"/>
  <c r="S89" i="33"/>
  <c r="S89" i="19"/>
  <c r="S89" i="24"/>
  <c r="S89" i="35"/>
  <c r="S89" i="34"/>
  <c r="S136" i="33"/>
  <c r="S136" i="19"/>
  <c r="S136" i="24"/>
  <c r="S136" i="35"/>
  <c r="S136" i="34"/>
  <c r="S131" i="33"/>
  <c r="S131" i="19"/>
  <c r="S131" i="24"/>
  <c r="S131" i="35"/>
  <c r="S131" i="34"/>
  <c r="S40" i="34"/>
  <c r="S40" i="33"/>
  <c r="S40" i="19"/>
  <c r="S40" i="24"/>
  <c r="S40" i="35"/>
  <c r="S12" i="19"/>
  <c r="S12" i="24"/>
  <c r="S12" i="35"/>
  <c r="S12" i="34"/>
  <c r="S12" i="33"/>
  <c r="D112" i="33"/>
  <c r="D112" i="19"/>
  <c r="D112" i="24"/>
  <c r="D112" i="35"/>
  <c r="D112" i="34"/>
  <c r="D42" i="34"/>
  <c r="D42" i="19"/>
  <c r="D42" i="24"/>
  <c r="D42" i="35"/>
  <c r="D42" i="33"/>
  <c r="D105" i="34"/>
  <c r="D105" i="33"/>
  <c r="D105" i="24"/>
  <c r="D105" i="19"/>
  <c r="D105" i="35"/>
  <c r="D23" i="34"/>
  <c r="D23" i="19"/>
  <c r="D23" i="24"/>
  <c r="D23" i="35"/>
  <c r="D23" i="33"/>
  <c r="D37" i="35"/>
  <c r="D37" i="33"/>
  <c r="D37" i="34"/>
  <c r="D37" i="19"/>
  <c r="D37" i="24"/>
  <c r="D99" i="34"/>
  <c r="D99" i="35"/>
  <c r="D99" i="19"/>
  <c r="D99" i="24"/>
  <c r="D99" i="33"/>
  <c r="S100" i="34"/>
  <c r="S100" i="33"/>
  <c r="S100" i="24"/>
  <c r="S100" i="19"/>
  <c r="S100" i="35"/>
  <c r="D107" i="19"/>
  <c r="D107" i="24"/>
  <c r="D107" i="35"/>
  <c r="D107" i="33"/>
  <c r="D107" i="34"/>
  <c r="D98" i="35"/>
  <c r="D98" i="33"/>
  <c r="D98" i="34"/>
  <c r="D98" i="19"/>
  <c r="D98" i="24"/>
  <c r="S108" i="35"/>
  <c r="S108" i="34"/>
  <c r="S108" i="33"/>
  <c r="S108" i="24"/>
  <c r="S108" i="19"/>
  <c r="S51" i="19"/>
  <c r="S51" i="24"/>
  <c r="S51" i="35"/>
  <c r="S51" i="34"/>
  <c r="S51" i="33"/>
  <c r="S111" i="33"/>
  <c r="S111" i="19"/>
  <c r="S111" i="24"/>
  <c r="S111" i="35"/>
  <c r="S111" i="34"/>
  <c r="S19" i="19"/>
  <c r="S19" i="24"/>
  <c r="S19" i="35"/>
  <c r="S19" i="34"/>
  <c r="S19" i="33"/>
  <c r="S59" i="19"/>
  <c r="S59" i="24"/>
  <c r="S59" i="35"/>
  <c r="S59" i="34"/>
  <c r="S59" i="33"/>
  <c r="D137" i="34"/>
  <c r="D137" i="33"/>
  <c r="D137" i="24"/>
  <c r="D137" i="19"/>
  <c r="D137" i="35"/>
  <c r="D144" i="34"/>
  <c r="D144" i="33"/>
  <c r="D144" i="19"/>
  <c r="D144" i="35"/>
  <c r="D144" i="24"/>
  <c r="D73" i="34"/>
  <c r="D73" i="33"/>
  <c r="D73" i="24"/>
  <c r="D73" i="19"/>
  <c r="D73" i="35"/>
  <c r="S37" i="19"/>
  <c r="S37" i="24"/>
  <c r="S37" i="35"/>
  <c r="S37" i="34"/>
  <c r="S37" i="33"/>
  <c r="S45" i="35"/>
  <c r="S45" i="34"/>
  <c r="S45" i="33"/>
  <c r="S45" i="24"/>
  <c r="S45" i="19"/>
  <c r="D97" i="35"/>
  <c r="D97" i="19"/>
  <c r="D97" i="33"/>
  <c r="D97" i="34"/>
  <c r="D97" i="24"/>
  <c r="D41" i="35"/>
  <c r="D41" i="34"/>
  <c r="D41" i="33"/>
  <c r="D41" i="24"/>
  <c r="D41" i="19"/>
  <c r="S30" i="34"/>
  <c r="S30" i="33"/>
  <c r="S30" i="19"/>
  <c r="S30" i="35"/>
  <c r="S30" i="24"/>
  <c r="D35" i="19"/>
  <c r="D35" i="24"/>
  <c r="D35" i="35"/>
  <c r="D35" i="33"/>
  <c r="D35" i="34"/>
  <c r="D82" i="33"/>
  <c r="D82" i="34"/>
  <c r="D82" i="19"/>
  <c r="D82" i="35"/>
  <c r="D82" i="24"/>
  <c r="S9" i="19"/>
  <c r="S9" i="24"/>
  <c r="S9" i="35"/>
  <c r="S9" i="34"/>
  <c r="S9" i="33"/>
  <c r="D64" i="33"/>
  <c r="D64" i="19"/>
  <c r="D64" i="24"/>
  <c r="D64" i="35"/>
  <c r="D64" i="34"/>
  <c r="S114" i="19"/>
  <c r="S114" i="24"/>
  <c r="S114" i="35"/>
  <c r="S114" i="34"/>
  <c r="S114" i="33"/>
  <c r="S93" i="34"/>
  <c r="S93" i="33"/>
  <c r="S93" i="19"/>
  <c r="S93" i="35"/>
  <c r="S93" i="24"/>
  <c r="D56" i="34"/>
  <c r="D56" i="33"/>
  <c r="D56" i="24"/>
  <c r="D56" i="19"/>
  <c r="D56" i="35"/>
  <c r="S144" i="19"/>
  <c r="S144" i="24"/>
  <c r="S144" i="35"/>
  <c r="S144" i="34"/>
  <c r="S144" i="33"/>
  <c r="S65" i="19"/>
  <c r="S65" i="24"/>
  <c r="S65" i="35"/>
  <c r="S65" i="34"/>
  <c r="S65" i="33"/>
  <c r="S69" i="35"/>
  <c r="S69" i="34"/>
  <c r="S69" i="19"/>
  <c r="S69" i="33"/>
  <c r="S69" i="24"/>
  <c r="D115" i="34"/>
  <c r="D115" i="33"/>
  <c r="D115" i="19"/>
  <c r="D115" i="35"/>
  <c r="D115" i="24"/>
  <c r="D148" i="19"/>
  <c r="D148" i="24"/>
  <c r="D148" i="35"/>
  <c r="D148" i="34"/>
  <c r="D148" i="33"/>
  <c r="CD48" i="17"/>
  <c r="CA48" i="17"/>
  <c r="S105" i="35"/>
  <c r="S105" i="34"/>
  <c r="S105" i="33"/>
  <c r="S105" i="24"/>
  <c r="S105" i="19"/>
  <c r="D57" i="33"/>
  <c r="D57" i="19"/>
  <c r="D57" i="24"/>
  <c r="D57" i="35"/>
  <c r="D57" i="34"/>
  <c r="D116" i="19"/>
  <c r="D116" i="24"/>
  <c r="D116" i="35"/>
  <c r="D116" i="34"/>
  <c r="D116" i="33"/>
  <c r="S17" i="33"/>
  <c r="S17" i="19"/>
  <c r="S17" i="24"/>
  <c r="S17" i="35"/>
  <c r="S17" i="34"/>
  <c r="D155" i="35"/>
  <c r="D155" i="34"/>
  <c r="D155" i="33"/>
  <c r="D155" i="19"/>
  <c r="D155" i="24"/>
  <c r="S43" i="19"/>
  <c r="S43" i="24"/>
  <c r="S43" i="35"/>
  <c r="S43" i="34"/>
  <c r="S43" i="33"/>
  <c r="S87" i="33"/>
  <c r="S87" i="19"/>
  <c r="S87" i="24"/>
  <c r="S87" i="35"/>
  <c r="S87" i="34"/>
  <c r="S86" i="35"/>
  <c r="S86" i="34"/>
  <c r="S86" i="19"/>
  <c r="S86" i="33"/>
  <c r="S86" i="24"/>
  <c r="D135" i="34"/>
  <c r="D135" i="33"/>
  <c r="D135" i="19"/>
  <c r="D135" i="35"/>
  <c r="D135" i="24"/>
  <c r="S135" i="35"/>
  <c r="S135" i="34"/>
  <c r="S135" i="33"/>
  <c r="S135" i="24"/>
  <c r="S135" i="19"/>
  <c r="S146" i="34"/>
  <c r="S146" i="33"/>
  <c r="S146" i="24"/>
  <c r="S146" i="19"/>
  <c r="S146" i="35"/>
  <c r="S22" i="35"/>
  <c r="S22" i="34"/>
  <c r="S22" i="19"/>
  <c r="S22" i="33"/>
  <c r="S22" i="24"/>
  <c r="D58" i="19"/>
  <c r="D58" i="24"/>
  <c r="D58" i="35"/>
  <c r="D58" i="33"/>
  <c r="D58" i="34"/>
  <c r="S141" i="33"/>
  <c r="S141" i="19"/>
  <c r="S141" i="24"/>
  <c r="S141" i="35"/>
  <c r="S141" i="34"/>
  <c r="D25" i="19"/>
  <c r="D25" i="24"/>
  <c r="D25" i="35"/>
  <c r="D25" i="34"/>
  <c r="D25" i="33"/>
  <c r="D129" i="34"/>
  <c r="D129" i="33"/>
  <c r="D129" i="19"/>
  <c r="D129" i="35"/>
  <c r="D129" i="24"/>
  <c r="CA148" i="17"/>
  <c r="BQ103" i="19"/>
  <c r="BN153" i="19"/>
  <c r="AQ64" i="19"/>
  <c r="AT154" i="19"/>
  <c r="BT16" i="19"/>
  <c r="BQ47" i="19"/>
  <c r="AO23" i="19"/>
  <c r="BQ54" i="19"/>
  <c r="AM69" i="19"/>
  <c r="BT81" i="33"/>
  <c r="AO81" i="33"/>
  <c r="BT18" i="33"/>
  <c r="AO18" i="33"/>
  <c r="BT27" i="24"/>
  <c r="AO27" i="24"/>
  <c r="BR13" i="35"/>
  <c r="AM13" i="35"/>
  <c r="AT46" i="33"/>
  <c r="BY46" i="33"/>
  <c r="AO149" i="34"/>
  <c r="BT149" i="34"/>
  <c r="BO80" i="33"/>
  <c r="AJ80" i="33"/>
  <c r="AM102" i="34"/>
  <c r="BR102" i="34"/>
  <c r="BW105" i="24"/>
  <c r="AR105" i="24"/>
  <c r="BR103" i="35"/>
  <c r="AM103" i="35"/>
  <c r="AH12" i="33"/>
  <c r="BM12" i="33"/>
  <c r="AT87" i="34"/>
  <c r="BY87" i="34"/>
  <c r="BS25" i="24"/>
  <c r="AN25" i="24"/>
  <c r="BW33" i="35"/>
  <c r="AR33" i="35"/>
  <c r="BN16" i="19"/>
  <c r="BX102" i="33"/>
  <c r="AS102" i="33"/>
  <c r="BN55" i="33"/>
  <c r="AI55" i="33"/>
  <c r="BR55" i="33"/>
  <c r="AM55" i="33"/>
  <c r="AR108" i="24"/>
  <c r="BW108" i="24"/>
  <c r="BT84" i="35"/>
  <c r="AO84" i="35"/>
  <c r="BN15" i="35"/>
  <c r="AI15" i="35"/>
  <c r="AQ73" i="34"/>
  <c r="BV73" i="34"/>
  <c r="AL69" i="33"/>
  <c r="BQ69" i="33"/>
  <c r="BX6" i="35"/>
  <c r="AS6" i="35"/>
  <c r="AO71" i="33"/>
  <c r="BT71" i="33"/>
  <c r="BS86" i="35"/>
  <c r="AN86" i="35"/>
  <c r="BT60" i="35"/>
  <c r="AO60" i="35"/>
  <c r="AO28" i="24"/>
  <c r="BT28" i="24"/>
  <c r="BU89" i="35"/>
  <c r="AP89" i="35"/>
  <c r="BT92" i="34"/>
  <c r="AO92" i="34"/>
  <c r="AL47" i="19"/>
  <c r="BP91" i="33"/>
  <c r="AK91" i="33"/>
  <c r="BP86" i="34"/>
  <c r="AK86" i="34"/>
  <c r="AN149" i="34"/>
  <c r="BS149" i="34"/>
  <c r="BN20" i="33"/>
  <c r="AI20" i="33"/>
  <c r="BM143" i="35"/>
  <c r="AH143" i="35"/>
  <c r="BM13" i="35"/>
  <c r="AH13" i="35"/>
  <c r="BP90" i="33"/>
  <c r="AK90" i="33"/>
  <c r="BS126" i="35"/>
  <c r="AN126" i="35"/>
  <c r="BT83" i="33"/>
  <c r="AO83" i="33"/>
  <c r="BR43" i="34"/>
  <c r="AM43" i="34"/>
  <c r="BQ148" i="35"/>
  <c r="AL148" i="35"/>
  <c r="BU48" i="35"/>
  <c r="AP48" i="35"/>
  <c r="AI39" i="24"/>
  <c r="BN39" i="24"/>
  <c r="AL80" i="33"/>
  <c r="BQ80" i="33"/>
  <c r="BN49" i="34"/>
  <c r="AI49" i="34"/>
  <c r="BT137" i="35"/>
  <c r="AO137" i="35"/>
  <c r="BT57" i="35"/>
  <c r="AO57" i="35"/>
  <c r="BT146" i="35"/>
  <c r="AO146" i="35"/>
  <c r="BM12" i="35"/>
  <c r="AH12" i="35"/>
  <c r="BN10" i="33"/>
  <c r="AI10" i="33"/>
  <c r="AI103" i="34"/>
  <c r="BN103" i="34"/>
  <c r="AP12" i="34"/>
  <c r="BU12" i="34"/>
  <c r="BT155" i="33"/>
  <c r="AO155" i="33"/>
  <c r="BS9" i="35"/>
  <c r="AN9" i="35"/>
  <c r="BV87" i="33"/>
  <c r="AQ87" i="33"/>
  <c r="BZ76" i="35"/>
  <c r="AU76" i="35"/>
  <c r="AN8" i="24"/>
  <c r="BS8" i="24"/>
  <c r="BT110" i="33"/>
  <c r="AO110" i="33"/>
  <c r="BN46" i="35"/>
  <c r="AI46" i="35"/>
  <c r="AL13" i="33"/>
  <c r="BQ13" i="33"/>
  <c r="AK66" i="33"/>
  <c r="BP66" i="33"/>
  <c r="BV45" i="33"/>
  <c r="AQ45" i="33"/>
  <c r="AO147" i="24"/>
  <c r="BT147" i="24"/>
  <c r="BN50" i="33"/>
  <c r="AI50" i="33"/>
  <c r="BO43" i="24"/>
  <c r="AJ43" i="24"/>
  <c r="AO49" i="34"/>
  <c r="BT49" i="34"/>
  <c r="BN127" i="33"/>
  <c r="AI127" i="33"/>
  <c r="AU65" i="34"/>
  <c r="BZ65" i="34"/>
  <c r="BW22" i="33"/>
  <c r="AR22" i="33"/>
  <c r="BR17" i="33"/>
  <c r="AM17" i="33"/>
  <c r="AR132" i="34"/>
  <c r="BW132" i="34"/>
  <c r="BO40" i="35"/>
  <c r="AJ40" i="35"/>
  <c r="BS59" i="33"/>
  <c r="AN59" i="33"/>
  <c r="AL104" i="34"/>
  <c r="BQ104" i="34"/>
  <c r="AN96" i="34"/>
  <c r="BS96" i="34"/>
  <c r="BW94" i="24"/>
  <c r="AR94" i="24"/>
  <c r="BT120" i="34"/>
  <c r="AO120" i="34"/>
  <c r="AK69" i="34"/>
  <c r="BP69" i="34"/>
  <c r="BQ86" i="24"/>
  <c r="AL86" i="24"/>
  <c r="BZ114" i="33"/>
  <c r="AU114" i="33"/>
  <c r="BO44" i="35"/>
  <c r="AJ44" i="35"/>
  <c r="AH12" i="34"/>
  <c r="BM12" i="34"/>
  <c r="AT42" i="33"/>
  <c r="BY42" i="33"/>
  <c r="BT34" i="34"/>
  <c r="AO34" i="34"/>
  <c r="BT56" i="33"/>
  <c r="AO56" i="33"/>
  <c r="BN100" i="35"/>
  <c r="AI100" i="35"/>
  <c r="BV142" i="33"/>
  <c r="AQ142" i="33"/>
  <c r="AP85" i="34"/>
  <c r="BU85" i="34"/>
  <c r="AT64" i="34"/>
  <c r="BY64" i="34"/>
  <c r="BX81" i="33"/>
  <c r="AS81" i="33"/>
  <c r="BO27" i="35"/>
  <c r="AJ27" i="35"/>
  <c r="AQ116" i="34"/>
  <c r="BV116" i="34"/>
  <c r="BW134" i="33"/>
  <c r="AR134" i="33"/>
  <c r="BO12" i="35"/>
  <c r="AJ12" i="35"/>
  <c r="AK155" i="34"/>
  <c r="BP155" i="34"/>
  <c r="BS50" i="35"/>
  <c r="AN50" i="35"/>
  <c r="BT145" i="33"/>
  <c r="AO145" i="33"/>
  <c r="BQ33" i="35"/>
  <c r="AL33" i="35"/>
  <c r="AP126" i="34"/>
  <c r="BU126" i="34"/>
  <c r="BT112" i="24"/>
  <c r="AO112" i="24"/>
  <c r="AU140" i="34"/>
  <c r="BZ140" i="34"/>
  <c r="BR89" i="33"/>
  <c r="AM89" i="33"/>
  <c r="BT126" i="33"/>
  <c r="AO126" i="33"/>
  <c r="AJ67" i="34"/>
  <c r="BO67" i="34"/>
  <c r="BT80" i="34"/>
  <c r="AO80" i="34"/>
  <c r="BM148" i="33"/>
  <c r="AH148" i="33"/>
  <c r="BT140" i="33"/>
  <c r="AO140" i="33"/>
  <c r="BY122" i="35"/>
  <c r="AT122" i="35"/>
  <c r="BP78" i="35"/>
  <c r="AK78" i="35"/>
  <c r="BY143" i="33"/>
  <c r="AT143" i="33"/>
  <c r="AO26" i="34"/>
  <c r="BT26" i="34"/>
  <c r="BX154" i="34"/>
  <c r="AS154" i="34"/>
  <c r="AO13" i="35"/>
  <c r="BT13" i="35"/>
  <c r="AI36" i="34"/>
  <c r="BN36" i="34"/>
  <c r="BM12" i="24"/>
  <c r="AH12" i="24"/>
  <c r="BX138" i="35"/>
  <c r="AS138" i="35"/>
  <c r="AU24" i="34"/>
  <c r="BZ24" i="34"/>
  <c r="AN37" i="34"/>
  <c r="BS37" i="34"/>
  <c r="BY129" i="33"/>
  <c r="AT129" i="33"/>
  <c r="BV97" i="33"/>
  <c r="AQ97" i="33"/>
  <c r="C85" i="34" l="1"/>
  <c r="AH85" i="34" s="1"/>
  <c r="C85" i="19"/>
  <c r="AH85" i="19" s="1"/>
  <c r="CA162" i="17"/>
  <c r="CA163" i="17" s="1"/>
  <c r="DF162" i="17" s="1"/>
  <c r="K12" i="40" s="1"/>
  <c r="BW162" i="17"/>
  <c r="BS162" i="17"/>
  <c r="BO162" i="17"/>
  <c r="BK162" i="17"/>
  <c r="BG162" i="17"/>
  <c r="BC162" i="17"/>
  <c r="AY162" i="17"/>
  <c r="BU162" i="17"/>
  <c r="BZ162" i="17"/>
  <c r="BV162" i="17"/>
  <c r="BR162" i="17"/>
  <c r="BN162" i="17"/>
  <c r="BJ162" i="17"/>
  <c r="BF162" i="17"/>
  <c r="BB162" i="17"/>
  <c r="BY162" i="17"/>
  <c r="BT162" i="17"/>
  <c r="BQ162" i="17"/>
  <c r="BM162" i="17"/>
  <c r="BI162" i="17"/>
  <c r="BE162" i="17"/>
  <c r="BA162" i="17"/>
  <c r="BX162" i="17"/>
  <c r="BP162" i="17"/>
  <c r="BL162" i="17"/>
  <c r="BH162" i="17"/>
  <c r="BD162" i="17"/>
  <c r="AZ162" i="17"/>
  <c r="AX162" i="17"/>
  <c r="AV162" i="17"/>
  <c r="AV163" i="17" s="1"/>
  <c r="AN162" i="17"/>
  <c r="AF162" i="17"/>
  <c r="Q162" i="17"/>
  <c r="L162" i="17"/>
  <c r="AI162" i="17"/>
  <c r="G162" i="17"/>
  <c r="AC162" i="17"/>
  <c r="B162" i="34"/>
  <c r="B162" i="35"/>
  <c r="AH162" i="17"/>
  <c r="D162" i="17"/>
  <c r="K162" i="17"/>
  <c r="O162" i="17"/>
  <c r="AE162" i="17"/>
  <c r="U162" i="17"/>
  <c r="V162" i="17"/>
  <c r="I162" i="17"/>
  <c r="N162" i="17"/>
  <c r="AT162" i="17"/>
  <c r="AQ162" i="17"/>
  <c r="AK162" i="17"/>
  <c r="AL162" i="17"/>
  <c r="E162" i="17"/>
  <c r="H162" i="17"/>
  <c r="M162" i="17"/>
  <c r="AA162" i="17"/>
  <c r="AU162" i="17"/>
  <c r="AS162" i="17"/>
  <c r="AP162" i="17"/>
  <c r="B162" i="24"/>
  <c r="B162" i="33"/>
  <c r="AB162" i="17"/>
  <c r="AR162" i="17"/>
  <c r="AG162" i="17"/>
  <c r="Z162" i="17"/>
  <c r="X162" i="17"/>
  <c r="C162" i="17"/>
  <c r="F162" i="17"/>
  <c r="J162" i="17"/>
  <c r="P162" i="17"/>
  <c r="W162" i="17"/>
  <c r="AM162" i="17"/>
  <c r="Y162" i="17"/>
  <c r="AO162" i="17"/>
  <c r="AD162" i="17"/>
  <c r="T162" i="17"/>
  <c r="AJ162" i="17"/>
  <c r="S162" i="17"/>
  <c r="B162" i="17"/>
  <c r="B162" i="19"/>
  <c r="H11" i="40"/>
  <c r="B6" i="40"/>
  <c r="B9" i="40" s="1"/>
  <c r="AQ97" i="34"/>
  <c r="BH60" i="35"/>
  <c r="AQ73" i="33"/>
  <c r="AM17" i="34"/>
  <c r="AN96" i="33"/>
  <c r="AN112" i="34"/>
  <c r="AI50" i="34"/>
  <c r="AI95" i="34"/>
  <c r="BQ104" i="33"/>
  <c r="BR103" i="33"/>
  <c r="AM17" i="19"/>
  <c r="AI123" i="24"/>
  <c r="AM43" i="33"/>
  <c r="AN25" i="34"/>
  <c r="BY154" i="35"/>
  <c r="AK78" i="33"/>
  <c r="BQ13" i="34"/>
  <c r="AI36" i="35"/>
  <c r="BN15" i="33"/>
  <c r="BN153" i="24"/>
  <c r="AL33" i="34"/>
  <c r="BX102" i="34"/>
  <c r="AM69" i="35"/>
  <c r="BO12" i="34"/>
  <c r="BY154" i="33"/>
  <c r="BS59" i="35"/>
  <c r="AS154" i="35"/>
  <c r="BS37" i="33"/>
  <c r="BO80" i="35"/>
  <c r="AN50" i="19"/>
  <c r="BX138" i="24"/>
  <c r="BV73" i="19"/>
  <c r="BN49" i="33"/>
  <c r="AU24" i="33"/>
  <c r="AT87" i="33"/>
  <c r="CE110" i="19"/>
  <c r="BT27" i="33"/>
  <c r="AK91" i="19"/>
  <c r="AH131" i="35"/>
  <c r="AL103" i="35"/>
  <c r="BT23" i="33"/>
  <c r="AK66" i="35"/>
  <c r="BI24" i="33"/>
  <c r="BV64" i="24"/>
  <c r="CN12" i="24"/>
  <c r="CM35" i="24"/>
  <c r="BW132" i="24"/>
  <c r="BT120" i="19"/>
  <c r="AO155" i="24"/>
  <c r="BR69" i="24"/>
  <c r="AR132" i="19"/>
  <c r="BI24" i="24"/>
  <c r="CL71" i="33"/>
  <c r="BS112" i="33"/>
  <c r="AI18" i="33"/>
  <c r="AL33" i="19"/>
  <c r="AK50" i="24"/>
  <c r="AM55" i="24"/>
  <c r="BT112" i="33"/>
  <c r="BT84" i="34"/>
  <c r="AN32" i="35"/>
  <c r="BR17" i="24"/>
  <c r="AO84" i="19"/>
  <c r="CE61" i="35"/>
  <c r="AO27" i="35"/>
  <c r="BS50" i="33"/>
  <c r="BO20" i="34"/>
  <c r="BN55" i="35"/>
  <c r="AN149" i="19"/>
  <c r="BP91" i="24"/>
  <c r="BX102" i="24"/>
  <c r="AJ27" i="24"/>
  <c r="AO145" i="35"/>
  <c r="BH69" i="33"/>
  <c r="AR94" i="34"/>
  <c r="BU126" i="24"/>
  <c r="BY129" i="34"/>
  <c r="BP86" i="24"/>
  <c r="BT28" i="19"/>
  <c r="AO101" i="24"/>
  <c r="BX85" i="34"/>
  <c r="BT83" i="35"/>
  <c r="AI55" i="19"/>
  <c r="H6" i="34"/>
  <c r="AM6" i="34" s="1"/>
  <c r="AT64" i="24"/>
  <c r="AS85" i="24"/>
  <c r="BS126" i="33"/>
  <c r="AO71" i="24"/>
  <c r="BT126" i="24"/>
  <c r="AP126" i="19"/>
  <c r="AL13" i="35"/>
  <c r="AI16" i="33"/>
  <c r="BO12" i="24"/>
  <c r="AN96" i="24"/>
  <c r="BR69" i="33"/>
  <c r="AI49" i="35"/>
  <c r="BQ86" i="33"/>
  <c r="AQ87" i="34"/>
  <c r="AK78" i="24"/>
  <c r="BW89" i="24"/>
  <c r="BZ24" i="35"/>
  <c r="AT48" i="19"/>
  <c r="AI153" i="35"/>
  <c r="BN39" i="35"/>
  <c r="AT143" i="34"/>
  <c r="BS112" i="35"/>
  <c r="AS85" i="33"/>
  <c r="BP78" i="34"/>
  <c r="BN127" i="34"/>
  <c r="AT42" i="24"/>
  <c r="AP126" i="35"/>
  <c r="BS73" i="19"/>
  <c r="AO149" i="24"/>
  <c r="BN95" i="33"/>
  <c r="BU12" i="24"/>
  <c r="BN10" i="34"/>
  <c r="AM55" i="34"/>
  <c r="CJ129" i="19"/>
  <c r="W6" i="34"/>
  <c r="BB6" i="34" s="1"/>
  <c r="AN73" i="24"/>
  <c r="AU65" i="33"/>
  <c r="BT81" i="34"/>
  <c r="BT71" i="19"/>
  <c r="AI53" i="34"/>
  <c r="BQ24" i="34"/>
  <c r="AK155" i="33"/>
  <c r="AO154" i="19"/>
  <c r="C108" i="35"/>
  <c r="BM108" i="35" s="1"/>
  <c r="BT60" i="34"/>
  <c r="CM107" i="19"/>
  <c r="BG71" i="34"/>
  <c r="AL104" i="19"/>
  <c r="BW108" i="19"/>
  <c r="AR108" i="19"/>
  <c r="BP86" i="19"/>
  <c r="AK86" i="19"/>
  <c r="BT83" i="19"/>
  <c r="AO83" i="19"/>
  <c r="AI50" i="19"/>
  <c r="BN50" i="19"/>
  <c r="AL33" i="33"/>
  <c r="BQ33" i="33"/>
  <c r="BT84" i="33"/>
  <c r="AO84" i="33"/>
  <c r="BT126" i="19"/>
  <c r="AO126" i="19"/>
  <c r="AJ40" i="33"/>
  <c r="BO40" i="33"/>
  <c r="BN55" i="34"/>
  <c r="AI55" i="34"/>
  <c r="AI100" i="34"/>
  <c r="BN100" i="34"/>
  <c r="BP91" i="35"/>
  <c r="AK91" i="35"/>
  <c r="AS102" i="35"/>
  <c r="AO28" i="35"/>
  <c r="BS149" i="24"/>
  <c r="BN16" i="34"/>
  <c r="BV64" i="35"/>
  <c r="BV142" i="24"/>
  <c r="AO26" i="35"/>
  <c r="BS32" i="19"/>
  <c r="AR33" i="34"/>
  <c r="BW33" i="34"/>
  <c r="AI49" i="24"/>
  <c r="BN49" i="24"/>
  <c r="BU48" i="33"/>
  <c r="AP48" i="33"/>
  <c r="BM13" i="33"/>
  <c r="AH13" i="33"/>
  <c r="BV116" i="35"/>
  <c r="AQ116" i="35"/>
  <c r="AH131" i="19"/>
  <c r="AI16" i="35"/>
  <c r="BQ13" i="24"/>
  <c r="BV64" i="33"/>
  <c r="AR94" i="35"/>
  <c r="BS50" i="24"/>
  <c r="BT140" i="24"/>
  <c r="BW94" i="33"/>
  <c r="AS6" i="24"/>
  <c r="AJ27" i="34"/>
  <c r="CM63" i="24"/>
  <c r="J6" i="34"/>
  <c r="BT6" i="34" s="1"/>
  <c r="J6" i="19"/>
  <c r="AO6" i="19" s="1"/>
  <c r="BR13" i="33"/>
  <c r="AM13" i="33"/>
  <c r="BX85" i="19"/>
  <c r="BP69" i="35"/>
  <c r="AK69" i="35"/>
  <c r="BP86" i="35"/>
  <c r="AK86" i="35"/>
  <c r="CE110" i="34"/>
  <c r="CN24" i="19"/>
  <c r="BI24" i="19"/>
  <c r="BT81" i="24"/>
  <c r="AO81" i="24"/>
  <c r="AO112" i="19"/>
  <c r="BT112" i="19"/>
  <c r="C108" i="19"/>
  <c r="BM108" i="19" s="1"/>
  <c r="AI100" i="33"/>
  <c r="BY122" i="33"/>
  <c r="AK86" i="33"/>
  <c r="BU89" i="24"/>
  <c r="C108" i="34"/>
  <c r="AF108" i="34" s="1"/>
  <c r="AO83" i="24"/>
  <c r="AQ73" i="24"/>
  <c r="BU130" i="35"/>
  <c r="AK52" i="19"/>
  <c r="BO81" i="33"/>
  <c r="CN131" i="33"/>
  <c r="BG97" i="34"/>
  <c r="CM63" i="35"/>
  <c r="BT146" i="34"/>
  <c r="AO149" i="35"/>
  <c r="AJ43" i="19"/>
  <c r="V6" i="19"/>
  <c r="CF6" i="19" s="1"/>
  <c r="AM13" i="34"/>
  <c r="AI55" i="24"/>
  <c r="AN32" i="24"/>
  <c r="AI103" i="24"/>
  <c r="BR102" i="35"/>
  <c r="BR39" i="33"/>
  <c r="BT154" i="35"/>
  <c r="BS96" i="35"/>
  <c r="BM131" i="24"/>
  <c r="BT84" i="24"/>
  <c r="AO27" i="19"/>
  <c r="AS138" i="33"/>
  <c r="AO126" i="35"/>
  <c r="AN8" i="34"/>
  <c r="BT140" i="34"/>
  <c r="BW134" i="34"/>
  <c r="V6" i="24"/>
  <c r="CF6" i="24" s="1"/>
  <c r="CI23" i="19"/>
  <c r="J6" i="33"/>
  <c r="BT6" i="33" s="1"/>
  <c r="BH69" i="24"/>
  <c r="AT143" i="24"/>
  <c r="AR108" i="33"/>
  <c r="BV142" i="19"/>
  <c r="BG71" i="19"/>
  <c r="AZ61" i="33"/>
  <c r="AR108" i="34"/>
  <c r="BO27" i="19"/>
  <c r="BT134" i="33"/>
  <c r="AL47" i="24"/>
  <c r="AO147" i="33"/>
  <c r="AO56" i="34"/>
  <c r="AO71" i="34"/>
  <c r="BQ104" i="35"/>
  <c r="AU140" i="33"/>
  <c r="AL80" i="35"/>
  <c r="BN103" i="19"/>
  <c r="CN12" i="19"/>
  <c r="U6" i="19"/>
  <c r="AZ6" i="19" s="1"/>
  <c r="BH60" i="19"/>
  <c r="AE6" i="34"/>
  <c r="CO6" i="34" s="1"/>
  <c r="J6" i="35"/>
  <c r="AO6" i="35" s="1"/>
  <c r="AB6" i="33"/>
  <c r="CL6" i="33" s="1"/>
  <c r="BO81" i="19"/>
  <c r="BD23" i="35"/>
  <c r="BA145" i="24"/>
  <c r="CM107" i="24"/>
  <c r="CE61" i="19"/>
  <c r="BN103" i="33"/>
  <c r="BX6" i="33"/>
  <c r="AL104" i="24"/>
  <c r="AM17" i="35"/>
  <c r="BT23" i="34"/>
  <c r="BT13" i="33"/>
  <c r="AO120" i="35"/>
  <c r="BO67" i="33"/>
  <c r="AK69" i="33"/>
  <c r="BH69" i="19"/>
  <c r="AA6" i="19"/>
  <c r="BF6" i="19" s="1"/>
  <c r="AN9" i="19"/>
  <c r="CE110" i="24"/>
  <c r="AO153" i="19"/>
  <c r="BI131" i="24"/>
  <c r="AT42" i="35"/>
  <c r="BN18" i="34"/>
  <c r="AI123" i="33"/>
  <c r="BT49" i="33"/>
  <c r="AM102" i="33"/>
  <c r="BR69" i="34"/>
  <c r="AL103" i="33"/>
  <c r="AK91" i="34"/>
  <c r="AJ80" i="34"/>
  <c r="AO112" i="34"/>
  <c r="BN95" i="24"/>
  <c r="AN37" i="35"/>
  <c r="AQ64" i="34"/>
  <c r="BU85" i="35"/>
  <c r="AH48" i="35"/>
  <c r="BT27" i="34"/>
  <c r="AP126" i="33"/>
  <c r="BS50" i="34"/>
  <c r="BT56" i="19"/>
  <c r="AN9" i="34"/>
  <c r="BO43" i="33"/>
  <c r="AN149" i="33"/>
  <c r="BO12" i="33"/>
  <c r="BY99" i="34"/>
  <c r="AO134" i="24"/>
  <c r="BT153" i="24"/>
  <c r="BN95" i="35"/>
  <c r="BT81" i="19"/>
  <c r="BP50" i="19"/>
  <c r="X6" i="24"/>
  <c r="BC6" i="24" s="1"/>
  <c r="V6" i="34"/>
  <c r="BA6" i="34" s="1"/>
  <c r="AA6" i="35"/>
  <c r="BF6" i="35" s="1"/>
  <c r="BP31" i="19"/>
  <c r="AE6" i="35"/>
  <c r="BJ6" i="35" s="1"/>
  <c r="AB6" i="19"/>
  <c r="BG6" i="19" s="1"/>
  <c r="AN112" i="24"/>
  <c r="AR70" i="35"/>
  <c r="BI24" i="34"/>
  <c r="BX6" i="19"/>
  <c r="AZ110" i="35"/>
  <c r="CM35" i="35"/>
  <c r="BI131" i="34"/>
  <c r="AJ44" i="33"/>
  <c r="BN100" i="24"/>
  <c r="AS81" i="24"/>
  <c r="AO147" i="19"/>
  <c r="AL54" i="33"/>
  <c r="BQ148" i="34"/>
  <c r="BT120" i="24"/>
  <c r="AT46" i="24"/>
  <c r="BR13" i="24"/>
  <c r="AU140" i="35"/>
  <c r="BR103" i="19"/>
  <c r="AT122" i="19"/>
  <c r="AE6" i="24"/>
  <c r="CO6" i="24" s="1"/>
  <c r="CN131" i="19"/>
  <c r="BS73" i="33"/>
  <c r="AS102" i="19"/>
  <c r="AR89" i="35"/>
  <c r="AO23" i="35"/>
  <c r="AL54" i="34"/>
  <c r="BT13" i="34"/>
  <c r="BS77" i="34"/>
  <c r="AK155" i="19"/>
  <c r="AL33" i="24"/>
  <c r="BT149" i="33"/>
  <c r="AO56" i="24"/>
  <c r="AR33" i="33"/>
  <c r="BR39" i="35"/>
  <c r="BY46" i="35"/>
  <c r="AI50" i="35"/>
  <c r="AT46" i="34"/>
  <c r="AU140" i="24"/>
  <c r="AM89" i="34"/>
  <c r="BY64" i="35"/>
  <c r="AC6" i="24"/>
  <c r="BH6" i="24" s="1"/>
  <c r="G6" i="34"/>
  <c r="AL6" i="34" s="1"/>
  <c r="AL38" i="34"/>
  <c r="BR43" i="19"/>
  <c r="AQ45" i="35"/>
  <c r="AI10" i="24"/>
  <c r="BN50" i="24"/>
  <c r="BY42" i="19"/>
  <c r="BV87" i="35"/>
  <c r="AL13" i="19"/>
  <c r="BS126" i="24"/>
  <c r="BT23" i="24"/>
  <c r="AI16" i="24"/>
  <c r="AP130" i="19"/>
  <c r="BD109" i="33"/>
  <c r="AR156" i="33"/>
  <c r="CE144" i="35"/>
  <c r="AT42" i="34"/>
  <c r="AQ97" i="35"/>
  <c r="BP50" i="33"/>
  <c r="AO153" i="35"/>
  <c r="BY154" i="24"/>
  <c r="BY122" i="24"/>
  <c r="AJ67" i="35"/>
  <c r="BW105" i="34"/>
  <c r="AO112" i="35"/>
  <c r="AT64" i="33"/>
  <c r="C85" i="33"/>
  <c r="AH85" i="33" s="1"/>
  <c r="AH48" i="34"/>
  <c r="BT153" i="33"/>
  <c r="BN123" i="35"/>
  <c r="BY154" i="34"/>
  <c r="BT83" i="34"/>
  <c r="AN149" i="35"/>
  <c r="AJ27" i="33"/>
  <c r="BR43" i="35"/>
  <c r="BO20" i="24"/>
  <c r="AT87" i="24"/>
  <c r="AT122" i="34"/>
  <c r="BO43" i="34"/>
  <c r="AR89" i="34"/>
  <c r="AQ45" i="24"/>
  <c r="AI39" i="33"/>
  <c r="AH131" i="34"/>
  <c r="AR108" i="35"/>
  <c r="BU89" i="19"/>
  <c r="H6" i="24"/>
  <c r="AM6" i="24" s="1"/>
  <c r="D6" i="34"/>
  <c r="AI6" i="34" s="1"/>
  <c r="BO81" i="24"/>
  <c r="AO13" i="19"/>
  <c r="BS32" i="34"/>
  <c r="BT92" i="24"/>
  <c r="BT154" i="24"/>
  <c r="AI18" i="35"/>
  <c r="BX81" i="35"/>
  <c r="AO154" i="33"/>
  <c r="BX6" i="34"/>
  <c r="AL103" i="34"/>
  <c r="AI18" i="24"/>
  <c r="BN20" i="35"/>
  <c r="AH143" i="19"/>
  <c r="H6" i="19"/>
  <c r="BR6" i="19" s="1"/>
  <c r="D6" i="24"/>
  <c r="AI6" i="24" s="1"/>
  <c r="AK78" i="19"/>
  <c r="BE129" i="24"/>
  <c r="BW70" i="33"/>
  <c r="CE61" i="34"/>
  <c r="AL80" i="34"/>
  <c r="BT71" i="35"/>
  <c r="BV73" i="35"/>
  <c r="BR43" i="24"/>
  <c r="BO40" i="34"/>
  <c r="AJ44" i="24"/>
  <c r="BQ103" i="24"/>
  <c r="AS138" i="19"/>
  <c r="BT154" i="34"/>
  <c r="AO18" i="19"/>
  <c r="AR105" i="19"/>
  <c r="U6" i="34"/>
  <c r="AZ6" i="34" s="1"/>
  <c r="Y6" i="19"/>
  <c r="CI6" i="19" s="1"/>
  <c r="R6" i="35"/>
  <c r="AW6" i="35" s="1"/>
  <c r="V6" i="35"/>
  <c r="CF6" i="35" s="1"/>
  <c r="AA6" i="34"/>
  <c r="BF6" i="34" s="1"/>
  <c r="J6" i="24"/>
  <c r="BT6" i="24" s="1"/>
  <c r="AB6" i="24"/>
  <c r="CL6" i="24" s="1"/>
  <c r="BW70" i="34"/>
  <c r="BD109" i="24"/>
  <c r="BD23" i="33"/>
  <c r="AL24" i="19"/>
  <c r="CJ108" i="35"/>
  <c r="CB114" i="24"/>
  <c r="BP52" i="24"/>
  <c r="BE108" i="24"/>
  <c r="BU130" i="24"/>
  <c r="BO44" i="19"/>
  <c r="BT56" i="35"/>
  <c r="BU12" i="35"/>
  <c r="AH13" i="24"/>
  <c r="AM100" i="35"/>
  <c r="AO34" i="35"/>
  <c r="BS25" i="19"/>
  <c r="AO120" i="33"/>
  <c r="BT26" i="19"/>
  <c r="BT145" i="19"/>
  <c r="CB130" i="19"/>
  <c r="X6" i="19"/>
  <c r="CH6" i="19" s="1"/>
  <c r="V6" i="33"/>
  <c r="BA6" i="33" s="1"/>
  <c r="W6" i="19"/>
  <c r="CG6" i="19" s="1"/>
  <c r="CE144" i="34"/>
  <c r="AB6" i="35"/>
  <c r="BG6" i="35" s="1"/>
  <c r="AB6" i="34"/>
  <c r="CL6" i="34" s="1"/>
  <c r="BO47" i="35"/>
  <c r="AY64" i="33"/>
  <c r="CJ39" i="24"/>
  <c r="AJ12" i="19"/>
  <c r="BY48" i="24"/>
  <c r="BY143" i="19"/>
  <c r="AR94" i="19"/>
  <c r="AK52" i="35"/>
  <c r="BP52" i="35"/>
  <c r="BO81" i="35"/>
  <c r="AJ81" i="35"/>
  <c r="AO16" i="33"/>
  <c r="AZ144" i="19"/>
  <c r="I6" i="19"/>
  <c r="AN6" i="19" s="1"/>
  <c r="AM39" i="24"/>
  <c r="BM131" i="33"/>
  <c r="C85" i="35"/>
  <c r="BM85" i="35" s="1"/>
  <c r="AR134" i="35"/>
  <c r="E6" i="19"/>
  <c r="BO6" i="19" s="1"/>
  <c r="AY64" i="19"/>
  <c r="Z6" i="35"/>
  <c r="BE6" i="35" s="1"/>
  <c r="DF108" i="17"/>
  <c r="BV142" i="35"/>
  <c r="BT134" i="35"/>
  <c r="BT28" i="34"/>
  <c r="AO60" i="33"/>
  <c r="BP69" i="24"/>
  <c r="BQ69" i="35"/>
  <c r="AK90" i="34"/>
  <c r="BN15" i="34"/>
  <c r="AK66" i="24"/>
  <c r="BQ24" i="33"/>
  <c r="AT99" i="35"/>
  <c r="AO140" i="35"/>
  <c r="BS77" i="33"/>
  <c r="BM13" i="34"/>
  <c r="BP155" i="24"/>
  <c r="AP85" i="33"/>
  <c r="BM48" i="33"/>
  <c r="AO92" i="33"/>
  <c r="AO13" i="24"/>
  <c r="BT126" i="34"/>
  <c r="AN32" i="33"/>
  <c r="BX138" i="34"/>
  <c r="AO153" i="34"/>
  <c r="AO145" i="24"/>
  <c r="AR134" i="24"/>
  <c r="C108" i="24"/>
  <c r="BM108" i="24" s="1"/>
  <c r="AN8" i="35"/>
  <c r="AT143" i="35"/>
  <c r="BU48" i="34"/>
  <c r="AO155" i="35"/>
  <c r="BR100" i="33"/>
  <c r="AO80" i="35"/>
  <c r="BX154" i="19"/>
  <c r="S6" i="24"/>
  <c r="AX6" i="24" s="1"/>
  <c r="O6" i="35"/>
  <c r="BY6" i="35" s="1"/>
  <c r="I6" i="35"/>
  <c r="AN6" i="35" s="1"/>
  <c r="R6" i="19"/>
  <c r="AW6" i="19" s="1"/>
  <c r="G6" i="24"/>
  <c r="BQ6" i="24" s="1"/>
  <c r="BO47" i="19"/>
  <c r="AD6" i="24"/>
  <c r="BI6" i="24" s="1"/>
  <c r="AN157" i="19"/>
  <c r="T6" i="33"/>
  <c r="AY6" i="33" s="1"/>
  <c r="Z6" i="34"/>
  <c r="CJ6" i="34" s="1"/>
  <c r="BT49" i="19"/>
  <c r="BW134" i="19"/>
  <c r="AM39" i="19"/>
  <c r="BE90" i="34"/>
  <c r="BE39" i="19"/>
  <c r="CF145" i="34"/>
  <c r="AP89" i="33"/>
  <c r="T6" i="24"/>
  <c r="CD6" i="24" s="1"/>
  <c r="AT48" i="35"/>
  <c r="BM13" i="19"/>
  <c r="AZ69" i="35"/>
  <c r="AO149" i="19"/>
  <c r="BD23" i="34"/>
  <c r="CI23" i="34"/>
  <c r="AR105" i="35"/>
  <c r="BZ76" i="34"/>
  <c r="BX85" i="35"/>
  <c r="BT146" i="33"/>
  <c r="AU65" i="35"/>
  <c r="BT101" i="33"/>
  <c r="BV116" i="33"/>
  <c r="BR39" i="34"/>
  <c r="AQ116" i="24"/>
  <c r="AO110" i="24"/>
  <c r="BT34" i="33"/>
  <c r="BQ86" i="19"/>
  <c r="AU140" i="19"/>
  <c r="AI20" i="19"/>
  <c r="AI15" i="19"/>
  <c r="S6" i="33"/>
  <c r="AX6" i="33" s="1"/>
  <c r="K6" i="35"/>
  <c r="AP6" i="35" s="1"/>
  <c r="R6" i="34"/>
  <c r="AW6" i="34" s="1"/>
  <c r="AD6" i="34"/>
  <c r="BI6" i="34" s="1"/>
  <c r="T6" i="35"/>
  <c r="CD6" i="35" s="1"/>
  <c r="AJ47" i="34"/>
  <c r="AK52" i="34"/>
  <c r="BO81" i="34"/>
  <c r="BW156" i="34"/>
  <c r="AR156" i="34"/>
  <c r="BH69" i="34"/>
  <c r="CM69" i="34"/>
  <c r="BS86" i="34"/>
  <c r="BT60" i="24"/>
  <c r="AM30" i="35"/>
  <c r="BR55" i="35"/>
  <c r="BT155" i="19"/>
  <c r="C85" i="24"/>
  <c r="AH85" i="24" s="1"/>
  <c r="AT129" i="35"/>
  <c r="H6" i="35"/>
  <c r="BR6" i="35" s="1"/>
  <c r="G6" i="33"/>
  <c r="AL6" i="33" s="1"/>
  <c r="G6" i="19"/>
  <c r="AL6" i="19" s="1"/>
  <c r="D6" i="35"/>
  <c r="BN6" i="35" s="1"/>
  <c r="AE6" i="19"/>
  <c r="CO6" i="19" s="1"/>
  <c r="AO140" i="19"/>
  <c r="BW156" i="19"/>
  <c r="CN131" i="35"/>
  <c r="BI131" i="35"/>
  <c r="AK50" i="35"/>
  <c r="BP50" i="35"/>
  <c r="DF85" i="17"/>
  <c r="BS25" i="35"/>
  <c r="AI39" i="34"/>
  <c r="BU89" i="34"/>
  <c r="BT51" i="35"/>
  <c r="BQ69" i="19"/>
  <c r="AH148" i="35"/>
  <c r="BS77" i="24"/>
  <c r="D6" i="33"/>
  <c r="AI6" i="33" s="1"/>
  <c r="AE6" i="33"/>
  <c r="BJ6" i="33" s="1"/>
  <c r="AL21" i="19"/>
  <c r="BV45" i="19"/>
  <c r="CL71" i="24"/>
  <c r="CN12" i="34"/>
  <c r="BW156" i="35"/>
  <c r="AR156" i="35"/>
  <c r="AR22" i="35"/>
  <c r="AL69" i="34"/>
  <c r="AO81" i="35"/>
  <c r="AC6" i="33"/>
  <c r="BH6" i="33" s="1"/>
  <c r="E6" i="34"/>
  <c r="AJ6" i="34" s="1"/>
  <c r="E6" i="33"/>
  <c r="AJ6" i="33" s="1"/>
  <c r="O6" i="24"/>
  <c r="BY6" i="24" s="1"/>
  <c r="Y6" i="34"/>
  <c r="CI6" i="34" s="1"/>
  <c r="I6" i="24"/>
  <c r="BS6" i="24" s="1"/>
  <c r="AD6" i="35"/>
  <c r="CN6" i="35" s="1"/>
  <c r="CH109" i="19"/>
  <c r="Z6" i="19"/>
  <c r="CJ6" i="19" s="1"/>
  <c r="BS126" i="19"/>
  <c r="CM107" i="35"/>
  <c r="BH107" i="35"/>
  <c r="CN12" i="35"/>
  <c r="BI12" i="35"/>
  <c r="AO110" i="35"/>
  <c r="AN77" i="35"/>
  <c r="AL47" i="33"/>
  <c r="AO16" i="24"/>
  <c r="BO80" i="19"/>
  <c r="AO134" i="34"/>
  <c r="AO28" i="33"/>
  <c r="BR102" i="24"/>
  <c r="BT18" i="35"/>
  <c r="BS96" i="19"/>
  <c r="AC6" i="35"/>
  <c r="CM6" i="35" s="1"/>
  <c r="AC6" i="34"/>
  <c r="BH6" i="34" s="1"/>
  <c r="E6" i="35"/>
  <c r="AJ6" i="35" s="1"/>
  <c r="O6" i="19"/>
  <c r="AT6" i="19" s="1"/>
  <c r="Y6" i="33"/>
  <c r="BD6" i="33" s="1"/>
  <c r="I6" i="33"/>
  <c r="AN6" i="33" s="1"/>
  <c r="AD6" i="19"/>
  <c r="BI6" i="19" s="1"/>
  <c r="Z6" i="24"/>
  <c r="CJ6" i="24" s="1"/>
  <c r="BO43" i="35"/>
  <c r="AI20" i="24"/>
  <c r="AI15" i="24"/>
  <c r="BZ24" i="19"/>
  <c r="BR89" i="35"/>
  <c r="BY129" i="19"/>
  <c r="AC6" i="19"/>
  <c r="BH6" i="19" s="1"/>
  <c r="O6" i="34"/>
  <c r="AT6" i="34" s="1"/>
  <c r="Y6" i="24"/>
  <c r="BD6" i="24" s="1"/>
  <c r="Y6" i="35"/>
  <c r="CI6" i="35" s="1"/>
  <c r="AD6" i="33"/>
  <c r="BI6" i="33" s="1"/>
  <c r="Z6" i="33"/>
  <c r="CJ6" i="33" s="1"/>
  <c r="CB130" i="24"/>
  <c r="BX154" i="33"/>
  <c r="AS154" i="33"/>
  <c r="AI36" i="19"/>
  <c r="BN36" i="19"/>
  <c r="BQ86" i="34"/>
  <c r="AL86" i="34"/>
  <c r="AM100" i="19"/>
  <c r="BR100" i="19"/>
  <c r="AQ45" i="34"/>
  <c r="BV45" i="34"/>
  <c r="BR103" i="34"/>
  <c r="AO18" i="34"/>
  <c r="AO101" i="35"/>
  <c r="AL38" i="19"/>
  <c r="AK90" i="35"/>
  <c r="BP90" i="35"/>
  <c r="BQ24" i="35"/>
  <c r="AL24" i="35"/>
  <c r="AH148" i="24"/>
  <c r="BM148" i="24"/>
  <c r="L6" i="35"/>
  <c r="AQ6" i="35" s="1"/>
  <c r="L6" i="34"/>
  <c r="AQ6" i="34" s="1"/>
  <c r="L6" i="24"/>
  <c r="BV6" i="24" s="1"/>
  <c r="L6" i="33"/>
  <c r="BV6" i="33" s="1"/>
  <c r="BD109" i="19"/>
  <c r="CI109" i="19"/>
  <c r="P6" i="33"/>
  <c r="BZ6" i="33" s="1"/>
  <c r="P6" i="34"/>
  <c r="BZ6" i="34" s="1"/>
  <c r="P6" i="35"/>
  <c r="BZ6" i="35" s="1"/>
  <c r="P6" i="19"/>
  <c r="AU6" i="19" s="1"/>
  <c r="K6" i="33"/>
  <c r="BU6" i="33" s="1"/>
  <c r="K6" i="34"/>
  <c r="BU6" i="34" s="1"/>
  <c r="K6" i="24"/>
  <c r="BU6" i="24" s="1"/>
  <c r="BT49" i="35"/>
  <c r="AO49" i="35"/>
  <c r="AN37" i="19"/>
  <c r="BS37" i="19"/>
  <c r="AI10" i="35"/>
  <c r="BN10" i="35"/>
  <c r="AP12" i="19"/>
  <c r="BU12" i="19"/>
  <c r="BR55" i="19"/>
  <c r="AM55" i="19"/>
  <c r="AM30" i="33"/>
  <c r="BR30" i="33"/>
  <c r="AQ87" i="19"/>
  <c r="BV87" i="19"/>
  <c r="AU109" i="35"/>
  <c r="BZ109" i="35"/>
  <c r="AU114" i="35"/>
  <c r="BZ114" i="35"/>
  <c r="AK66" i="19"/>
  <c r="BP66" i="19"/>
  <c r="BT137" i="34"/>
  <c r="AO137" i="34"/>
  <c r="AO80" i="33"/>
  <c r="BT80" i="33"/>
  <c r="BT51" i="34"/>
  <c r="AO51" i="34"/>
  <c r="AO16" i="35"/>
  <c r="BT16" i="35"/>
  <c r="F6" i="35"/>
  <c r="BP6" i="35" s="1"/>
  <c r="F6" i="33"/>
  <c r="BP6" i="33" s="1"/>
  <c r="F6" i="24"/>
  <c r="AK6" i="24" s="1"/>
  <c r="F6" i="34"/>
  <c r="BP6" i="34" s="1"/>
  <c r="CD64" i="34"/>
  <c r="AY64" i="34"/>
  <c r="AT48" i="33"/>
  <c r="BY48" i="33"/>
  <c r="AM13" i="19"/>
  <c r="BR13" i="19"/>
  <c r="AO147" i="35"/>
  <c r="BN103" i="35"/>
  <c r="BN127" i="35"/>
  <c r="AO110" i="19"/>
  <c r="BW70" i="19"/>
  <c r="AJ20" i="35"/>
  <c r="BO20" i="35"/>
  <c r="BT51" i="33"/>
  <c r="AO51" i="33"/>
  <c r="BR100" i="34"/>
  <c r="AM100" i="34"/>
  <c r="AN157" i="35"/>
  <c r="BS157" i="35"/>
  <c r="BH107" i="34"/>
  <c r="CM107" i="34"/>
  <c r="AS50" i="19"/>
  <c r="BX50" i="19"/>
  <c r="CJ129" i="35"/>
  <c r="BE129" i="35"/>
  <c r="BS73" i="34"/>
  <c r="AN73" i="34"/>
  <c r="BE39" i="35"/>
  <c r="CJ39" i="35"/>
  <c r="CI109" i="34"/>
  <c r="BD109" i="34"/>
  <c r="BS126" i="34"/>
  <c r="BE108" i="19"/>
  <c r="BR102" i="19"/>
  <c r="AK31" i="24"/>
  <c r="BP31" i="24"/>
  <c r="BE39" i="33"/>
  <c r="CJ39" i="33"/>
  <c r="AS50" i="35"/>
  <c r="BX50" i="35"/>
  <c r="CJ108" i="33"/>
  <c r="BE108" i="33"/>
  <c r="AJ47" i="24"/>
  <c r="BO47" i="24"/>
  <c r="BS8" i="33"/>
  <c r="AI20" i="34"/>
  <c r="AJ44" i="34"/>
  <c r="BQ69" i="24"/>
  <c r="BT49" i="24"/>
  <c r="BQ24" i="24"/>
  <c r="BW89" i="33"/>
  <c r="BZ76" i="33"/>
  <c r="BQ80" i="19"/>
  <c r="AL18" i="19"/>
  <c r="S6" i="19"/>
  <c r="CC6" i="19" s="1"/>
  <c r="U6" i="24"/>
  <c r="AZ6" i="24" s="1"/>
  <c r="U6" i="35"/>
  <c r="AZ6" i="35" s="1"/>
  <c r="X6" i="35"/>
  <c r="CH6" i="35" s="1"/>
  <c r="R6" i="33"/>
  <c r="CB6" i="33" s="1"/>
  <c r="AA6" i="33"/>
  <c r="CK6" i="33" s="1"/>
  <c r="W6" i="33"/>
  <c r="CG6" i="33" s="1"/>
  <c r="T6" i="34"/>
  <c r="AY6" i="34" s="1"/>
  <c r="CE69" i="19"/>
  <c r="BE90" i="19"/>
  <c r="AK31" i="35"/>
  <c r="BS157" i="33"/>
  <c r="AN157" i="33"/>
  <c r="BP31" i="34"/>
  <c r="AK31" i="34"/>
  <c r="AW114" i="33"/>
  <c r="CB114" i="33"/>
  <c r="BN39" i="19"/>
  <c r="AI39" i="19"/>
  <c r="AS50" i="33"/>
  <c r="BX50" i="33"/>
  <c r="AT87" i="35"/>
  <c r="AR105" i="33"/>
  <c r="CJ129" i="33"/>
  <c r="AN9" i="24"/>
  <c r="AM30" i="24"/>
  <c r="BY46" i="19"/>
  <c r="BV116" i="19"/>
  <c r="S6" i="35"/>
  <c r="AX6" i="35" s="1"/>
  <c r="S6" i="34"/>
  <c r="AX6" i="34" s="1"/>
  <c r="U6" i="33"/>
  <c r="CE6" i="33" s="1"/>
  <c r="X6" i="34"/>
  <c r="BC6" i="34" s="1"/>
  <c r="X6" i="33"/>
  <c r="CH6" i="33" s="1"/>
  <c r="R6" i="24"/>
  <c r="CB6" i="24" s="1"/>
  <c r="AA6" i="24"/>
  <c r="CK6" i="24" s="1"/>
  <c r="W6" i="24"/>
  <c r="BB6" i="24" s="1"/>
  <c r="W6" i="35"/>
  <c r="BB6" i="35" s="1"/>
  <c r="T6" i="19"/>
  <c r="AY6" i="19" s="1"/>
  <c r="CJ90" i="24"/>
  <c r="AP130" i="34"/>
  <c r="AZ144" i="33"/>
  <c r="CE144" i="33"/>
  <c r="AY64" i="35"/>
  <c r="CD64" i="35"/>
  <c r="AN157" i="24"/>
  <c r="BS157" i="24"/>
  <c r="BN49" i="19"/>
  <c r="AI49" i="19"/>
  <c r="BZ76" i="19"/>
  <c r="AU76" i="19"/>
  <c r="AU65" i="19"/>
  <c r="BZ65" i="19"/>
  <c r="CJ90" i="35"/>
  <c r="BE90" i="35"/>
  <c r="CJ129" i="34"/>
  <c r="BE129" i="34"/>
  <c r="AS50" i="34"/>
  <c r="BX50" i="34"/>
  <c r="CJ90" i="33"/>
  <c r="BE90" i="33"/>
  <c r="CJ39" i="34"/>
  <c r="BE39" i="34"/>
  <c r="CI109" i="35"/>
  <c r="BD109" i="35"/>
  <c r="AM159" i="34"/>
  <c r="BR159" i="34"/>
  <c r="BJ159" i="34"/>
  <c r="CO159" i="34"/>
  <c r="CM159" i="24"/>
  <c r="BH159" i="24"/>
  <c r="BH159" i="35"/>
  <c r="CM159" i="35"/>
  <c r="AN159" i="35"/>
  <c r="BS159" i="35"/>
  <c r="AR159" i="33"/>
  <c r="BW159" i="33"/>
  <c r="BE159" i="34"/>
  <c r="CJ159" i="34"/>
  <c r="BY159" i="24"/>
  <c r="AT159" i="24"/>
  <c r="BY159" i="19"/>
  <c r="AT159" i="19"/>
  <c r="CG159" i="19"/>
  <c r="BB159" i="19"/>
  <c r="BZ159" i="33"/>
  <c r="AU159" i="33"/>
  <c r="CI159" i="34"/>
  <c r="BD159" i="34"/>
  <c r="AS159" i="24"/>
  <c r="BX159" i="24"/>
  <c r="BX159" i="19"/>
  <c r="AS159" i="19"/>
  <c r="AJ159" i="35"/>
  <c r="BO159" i="35"/>
  <c r="CH159" i="33"/>
  <c r="BC159" i="33"/>
  <c r="AL159" i="33"/>
  <c r="BQ159" i="33"/>
  <c r="BU159" i="24"/>
  <c r="AP159" i="24"/>
  <c r="BU159" i="19"/>
  <c r="AP159" i="19"/>
  <c r="AX159" i="35"/>
  <c r="CC159" i="35"/>
  <c r="CK159" i="33"/>
  <c r="BF159" i="33"/>
  <c r="AK159" i="35"/>
  <c r="BP159" i="35"/>
  <c r="BT159" i="33"/>
  <c r="AO159" i="33"/>
  <c r="AY159" i="34"/>
  <c r="CD159" i="34"/>
  <c r="AW159" i="24"/>
  <c r="CB159" i="24"/>
  <c r="CB159" i="19"/>
  <c r="AW159" i="19"/>
  <c r="CF159" i="19"/>
  <c r="BA159" i="19"/>
  <c r="AL18" i="35"/>
  <c r="BQ18" i="35"/>
  <c r="AI159" i="34"/>
  <c r="BN159" i="34"/>
  <c r="AQ159" i="24"/>
  <c r="BV159" i="24"/>
  <c r="AQ159" i="35"/>
  <c r="BV159" i="35"/>
  <c r="AZ159" i="34"/>
  <c r="CE159" i="34"/>
  <c r="CL159" i="33"/>
  <c r="BG159" i="33"/>
  <c r="BI159" i="34"/>
  <c r="CN159" i="34"/>
  <c r="AW114" i="19"/>
  <c r="CB114" i="19"/>
  <c r="AM159" i="19"/>
  <c r="BR159" i="19"/>
  <c r="CO159" i="33"/>
  <c r="BJ159" i="33"/>
  <c r="BH159" i="33"/>
  <c r="CM159" i="33"/>
  <c r="BS159" i="24"/>
  <c r="AN159" i="24"/>
  <c r="BS159" i="19"/>
  <c r="AN159" i="19"/>
  <c r="AR159" i="35"/>
  <c r="BW159" i="35"/>
  <c r="BE159" i="33"/>
  <c r="CJ159" i="33"/>
  <c r="AT159" i="33"/>
  <c r="BY159" i="33"/>
  <c r="BB159" i="24"/>
  <c r="CG159" i="24"/>
  <c r="BB159" i="35"/>
  <c r="CG159" i="35"/>
  <c r="AU159" i="35"/>
  <c r="BZ159" i="35"/>
  <c r="CI159" i="33"/>
  <c r="BD159" i="33"/>
  <c r="AS159" i="33"/>
  <c r="BX159" i="33"/>
  <c r="AJ159" i="24"/>
  <c r="BO159" i="24"/>
  <c r="AJ159" i="19"/>
  <c r="BO159" i="19"/>
  <c r="BC159" i="35"/>
  <c r="CH159" i="35"/>
  <c r="AL159" i="34"/>
  <c r="BQ159" i="34"/>
  <c r="BU159" i="33"/>
  <c r="AP159" i="33"/>
  <c r="CC159" i="24"/>
  <c r="AX159" i="24"/>
  <c r="CC159" i="19"/>
  <c r="AX159" i="19"/>
  <c r="BF159" i="35"/>
  <c r="CK159" i="35"/>
  <c r="AK159" i="24"/>
  <c r="BP159" i="24"/>
  <c r="AK159" i="19"/>
  <c r="BP159" i="19"/>
  <c r="AO159" i="35"/>
  <c r="BT159" i="35"/>
  <c r="CD159" i="33"/>
  <c r="AY159" i="33"/>
  <c r="AW159" i="34"/>
  <c r="CB159" i="34"/>
  <c r="CF159" i="24"/>
  <c r="BA159" i="24"/>
  <c r="BA159" i="35"/>
  <c r="CF159" i="35"/>
  <c r="BQ18" i="24"/>
  <c r="AL18" i="24"/>
  <c r="AJ47" i="33"/>
  <c r="BO47" i="33"/>
  <c r="BN159" i="33"/>
  <c r="AI159" i="33"/>
  <c r="AQ159" i="34"/>
  <c r="BV159" i="34"/>
  <c r="AZ159" i="19"/>
  <c r="CE159" i="19"/>
  <c r="BG159" i="34"/>
  <c r="CL159" i="34"/>
  <c r="C159" i="19"/>
  <c r="C159" i="35"/>
  <c r="DF159" i="17"/>
  <c r="C159" i="34"/>
  <c r="C159" i="33"/>
  <c r="C159" i="24"/>
  <c r="CN159" i="19"/>
  <c r="BI159" i="19"/>
  <c r="AL18" i="34"/>
  <c r="BQ18" i="34"/>
  <c r="AF13" i="35"/>
  <c r="AS81" i="19"/>
  <c r="BR159" i="24"/>
  <c r="AM159" i="24"/>
  <c r="AM159" i="35"/>
  <c r="BR159" i="35"/>
  <c r="BJ159" i="35"/>
  <c r="CO159" i="35"/>
  <c r="BH159" i="34"/>
  <c r="CM159" i="34"/>
  <c r="AN159" i="34"/>
  <c r="BS159" i="34"/>
  <c r="AR159" i="24"/>
  <c r="BW159" i="24"/>
  <c r="BW159" i="19"/>
  <c r="AR159" i="19"/>
  <c r="BE159" i="35"/>
  <c r="CJ159" i="35"/>
  <c r="AT159" i="34"/>
  <c r="BY159" i="34"/>
  <c r="M6" i="33"/>
  <c r="M6" i="19"/>
  <c r="M6" i="24"/>
  <c r="M6" i="35"/>
  <c r="M6" i="34"/>
  <c r="CG159" i="33"/>
  <c r="BB159" i="33"/>
  <c r="BZ159" i="24"/>
  <c r="AU159" i="24"/>
  <c r="BZ159" i="19"/>
  <c r="AU159" i="19"/>
  <c r="CI159" i="35"/>
  <c r="BD159" i="35"/>
  <c r="AS159" i="34"/>
  <c r="BX159" i="34"/>
  <c r="AJ159" i="34"/>
  <c r="BO159" i="34"/>
  <c r="CH159" i="24"/>
  <c r="BC159" i="24"/>
  <c r="BC159" i="19"/>
  <c r="CH159" i="19"/>
  <c r="AL159" i="35"/>
  <c r="BQ159" i="35"/>
  <c r="AP159" i="34"/>
  <c r="BU159" i="34"/>
  <c r="AX159" i="33"/>
  <c r="CC159" i="33"/>
  <c r="BF159" i="24"/>
  <c r="CK159" i="24"/>
  <c r="CK159" i="19"/>
  <c r="BF159" i="19"/>
  <c r="AK159" i="34"/>
  <c r="BP159" i="34"/>
  <c r="AO159" i="24"/>
  <c r="BT159" i="24"/>
  <c r="BT159" i="19"/>
  <c r="AO159" i="19"/>
  <c r="AY159" i="35"/>
  <c r="CD159" i="35"/>
  <c r="CB159" i="33"/>
  <c r="AW159" i="33"/>
  <c r="BA159" i="34"/>
  <c r="CF159" i="34"/>
  <c r="BH35" i="34"/>
  <c r="CM35" i="34"/>
  <c r="BU130" i="33"/>
  <c r="AP130" i="33"/>
  <c r="AI159" i="35"/>
  <c r="BN159" i="35"/>
  <c r="AQ159" i="33"/>
  <c r="BV159" i="33"/>
  <c r="AZ159" i="24"/>
  <c r="CE159" i="24"/>
  <c r="AZ159" i="35"/>
  <c r="CE159" i="35"/>
  <c r="CL159" i="19"/>
  <c r="BG159" i="19"/>
  <c r="CN159" i="24"/>
  <c r="BI159" i="24"/>
  <c r="BI159" i="35"/>
  <c r="CN159" i="35"/>
  <c r="BR159" i="33"/>
  <c r="AM159" i="33"/>
  <c r="BJ159" i="24"/>
  <c r="CO159" i="24"/>
  <c r="CO159" i="19"/>
  <c r="BJ159" i="19"/>
  <c r="BH159" i="19"/>
  <c r="CM159" i="19"/>
  <c r="AN159" i="33"/>
  <c r="BS159" i="33"/>
  <c r="AR159" i="34"/>
  <c r="BW159" i="34"/>
  <c r="BE159" i="24"/>
  <c r="CJ159" i="24"/>
  <c r="CJ159" i="19"/>
  <c r="BE159" i="19"/>
  <c r="AT159" i="35"/>
  <c r="BY159" i="35"/>
  <c r="BB159" i="34"/>
  <c r="CG159" i="34"/>
  <c r="AU159" i="34"/>
  <c r="BZ159" i="34"/>
  <c r="CI159" i="24"/>
  <c r="BD159" i="24"/>
  <c r="BD159" i="19"/>
  <c r="CI159" i="19"/>
  <c r="AS159" i="35"/>
  <c r="BX159" i="35"/>
  <c r="BO159" i="33"/>
  <c r="AJ159" i="33"/>
  <c r="BC159" i="34"/>
  <c r="CH159" i="34"/>
  <c r="BQ159" i="24"/>
  <c r="AL159" i="24"/>
  <c r="AL159" i="19"/>
  <c r="BQ159" i="19"/>
  <c r="AP159" i="35"/>
  <c r="BU159" i="35"/>
  <c r="AX159" i="34"/>
  <c r="CC159" i="34"/>
  <c r="BF159" i="34"/>
  <c r="CK159" i="34"/>
  <c r="BP159" i="33"/>
  <c r="AK159" i="33"/>
  <c r="AO159" i="34"/>
  <c r="BT159" i="34"/>
  <c r="CD159" i="24"/>
  <c r="AY159" i="24"/>
  <c r="AY159" i="19"/>
  <c r="CD159" i="19"/>
  <c r="AW159" i="35"/>
  <c r="CB159" i="35"/>
  <c r="BA159" i="33"/>
  <c r="CF159" i="33"/>
  <c r="BH35" i="33"/>
  <c r="CM35" i="33"/>
  <c r="BN159" i="24"/>
  <c r="AI159" i="24"/>
  <c r="AI159" i="19"/>
  <c r="BN159" i="19"/>
  <c r="AQ159" i="19"/>
  <c r="BV159" i="19"/>
  <c r="AZ159" i="33"/>
  <c r="CE159" i="33"/>
  <c r="CL159" i="24"/>
  <c r="BG159" i="24"/>
  <c r="BG159" i="35"/>
  <c r="CL159" i="35"/>
  <c r="CN159" i="33"/>
  <c r="BI159" i="33"/>
  <c r="AW114" i="35"/>
  <c r="CB114" i="35"/>
  <c r="AU109" i="34"/>
  <c r="AO110" i="34"/>
  <c r="BT155" i="34"/>
  <c r="BM143" i="34"/>
  <c r="BQ148" i="33"/>
  <c r="AN86" i="33"/>
  <c r="BN53" i="33"/>
  <c r="AU109" i="33"/>
  <c r="AR22" i="24"/>
  <c r="BS59" i="24"/>
  <c r="AI36" i="24"/>
  <c r="AU114" i="24"/>
  <c r="AO146" i="24"/>
  <c r="AL148" i="24"/>
  <c r="BT26" i="24"/>
  <c r="AO51" i="24"/>
  <c r="BO40" i="24"/>
  <c r="BQ80" i="24"/>
  <c r="AH48" i="24"/>
  <c r="AQ87" i="24"/>
  <c r="AI46" i="24"/>
  <c r="AO34" i="24"/>
  <c r="BV97" i="24"/>
  <c r="AF13" i="24"/>
  <c r="AU76" i="24"/>
  <c r="AI127" i="24"/>
  <c r="BY129" i="24"/>
  <c r="AM89" i="24"/>
  <c r="AI53" i="24"/>
  <c r="AF148" i="24"/>
  <c r="AF143" i="24"/>
  <c r="AO57" i="24"/>
  <c r="BP90" i="24"/>
  <c r="BY99" i="24"/>
  <c r="BR100" i="24"/>
  <c r="BS86" i="24"/>
  <c r="BW33" i="24"/>
  <c r="BX154" i="24"/>
  <c r="BR103" i="24"/>
  <c r="BT80" i="24"/>
  <c r="AR132" i="33"/>
  <c r="AP12" i="33"/>
  <c r="BO20" i="33"/>
  <c r="AO137" i="33"/>
  <c r="BT26" i="33"/>
  <c r="AU114" i="34"/>
  <c r="AF148" i="34"/>
  <c r="BM148" i="34"/>
  <c r="BS59" i="34"/>
  <c r="BT101" i="34"/>
  <c r="BQ47" i="34"/>
  <c r="AO16" i="34"/>
  <c r="AQ142" i="34"/>
  <c r="BT147" i="34"/>
  <c r="BN46" i="34"/>
  <c r="CL97" i="24"/>
  <c r="BG97" i="24"/>
  <c r="BT34" i="19"/>
  <c r="AO34" i="19"/>
  <c r="AZ107" i="19"/>
  <c r="CE107" i="19"/>
  <c r="CM63" i="34"/>
  <c r="BH63" i="34"/>
  <c r="CH48" i="33"/>
  <c r="BC48" i="33"/>
  <c r="CF133" i="34"/>
  <c r="BA133" i="34"/>
  <c r="AI36" i="33"/>
  <c r="AR22" i="34"/>
  <c r="BT57" i="34"/>
  <c r="BG97" i="35"/>
  <c r="CL97" i="35"/>
  <c r="CE69" i="24"/>
  <c r="AZ69" i="24"/>
  <c r="BQ38" i="24"/>
  <c r="AL38" i="24"/>
  <c r="CF133" i="24"/>
  <c r="BA133" i="24"/>
  <c r="BZ109" i="19"/>
  <c r="AU109" i="19"/>
  <c r="CD133" i="34"/>
  <c r="AY133" i="34"/>
  <c r="CF133" i="35"/>
  <c r="BA133" i="35"/>
  <c r="AO137" i="19"/>
  <c r="BT137" i="19"/>
  <c r="BZ65" i="24"/>
  <c r="AF143" i="34"/>
  <c r="AF13" i="33"/>
  <c r="CD133" i="19"/>
  <c r="BE107" i="19"/>
  <c r="AW130" i="34"/>
  <c r="CB130" i="34"/>
  <c r="CF145" i="19"/>
  <c r="BA145" i="19"/>
  <c r="AO92" i="19"/>
  <c r="BT92" i="19"/>
  <c r="AZ107" i="24"/>
  <c r="CE107" i="24"/>
  <c r="BW70" i="24"/>
  <c r="AR70" i="24"/>
  <c r="CE69" i="33"/>
  <c r="AZ69" i="33"/>
  <c r="BE107" i="34"/>
  <c r="CJ107" i="34"/>
  <c r="AJ40" i="19"/>
  <c r="BO40" i="19"/>
  <c r="CH48" i="35"/>
  <c r="BC48" i="35"/>
  <c r="AY133" i="24"/>
  <c r="CD133" i="24"/>
  <c r="AO80" i="19"/>
  <c r="BT80" i="19"/>
  <c r="AT64" i="19"/>
  <c r="BY64" i="19"/>
  <c r="BC48" i="24"/>
  <c r="CH48" i="24"/>
  <c r="AY133" i="33"/>
  <c r="CD133" i="33"/>
  <c r="AL21" i="33"/>
  <c r="BQ21" i="33"/>
  <c r="CF133" i="33"/>
  <c r="BA133" i="33"/>
  <c r="BT51" i="19"/>
  <c r="AO51" i="19"/>
  <c r="AO57" i="19"/>
  <c r="BT57" i="19"/>
  <c r="BH60" i="34"/>
  <c r="CM60" i="34"/>
  <c r="BT60" i="19"/>
  <c r="AO60" i="19"/>
  <c r="BQ38" i="35"/>
  <c r="AL38" i="35"/>
  <c r="BV97" i="19"/>
  <c r="AQ97" i="19"/>
  <c r="BS86" i="19"/>
  <c r="AN86" i="19"/>
  <c r="AR33" i="19"/>
  <c r="BW33" i="19"/>
  <c r="BC109" i="34"/>
  <c r="CH109" i="34"/>
  <c r="AJ80" i="24"/>
  <c r="AO18" i="24"/>
  <c r="BX81" i="34"/>
  <c r="AO92" i="35"/>
  <c r="BT134" i="19"/>
  <c r="AI53" i="35"/>
  <c r="BT101" i="19"/>
  <c r="BM148" i="19"/>
  <c r="AW130" i="35"/>
  <c r="CB130" i="35"/>
  <c r="CE107" i="34"/>
  <c r="AZ107" i="34"/>
  <c r="CM63" i="33"/>
  <c r="BH63" i="33"/>
  <c r="CJ107" i="33"/>
  <c r="BE107" i="33"/>
  <c r="BC109" i="24"/>
  <c r="CH109" i="24"/>
  <c r="AL21" i="24"/>
  <c r="BQ21" i="24"/>
  <c r="BR89" i="19"/>
  <c r="AM89" i="19"/>
  <c r="BZ114" i="19"/>
  <c r="AU114" i="19"/>
  <c r="AK90" i="19"/>
  <c r="BP90" i="19"/>
  <c r="BU85" i="24"/>
  <c r="AI153" i="33"/>
  <c r="AO137" i="24"/>
  <c r="BM143" i="24"/>
  <c r="AN25" i="33"/>
  <c r="AN37" i="24"/>
  <c r="BR30" i="34"/>
  <c r="AJ67" i="24"/>
  <c r="AK66" i="34"/>
  <c r="AI46" i="33"/>
  <c r="BQ54" i="24"/>
  <c r="AI153" i="34"/>
  <c r="AU109" i="24"/>
  <c r="AL86" i="35"/>
  <c r="BN123" i="34"/>
  <c r="AL47" i="35"/>
  <c r="AR132" i="35"/>
  <c r="BN10" i="19"/>
  <c r="AN9" i="33"/>
  <c r="AO57" i="33"/>
  <c r="AH143" i="33"/>
  <c r="BT145" i="34"/>
  <c r="AK155" i="35"/>
  <c r="AH48" i="19"/>
  <c r="AF148" i="19"/>
  <c r="BH60" i="33"/>
  <c r="CM60" i="33"/>
  <c r="CL97" i="19"/>
  <c r="BG97" i="19"/>
  <c r="BA145" i="33"/>
  <c r="CF145" i="33"/>
  <c r="AZ107" i="33"/>
  <c r="CE107" i="33"/>
  <c r="BH63" i="19"/>
  <c r="CM63" i="19"/>
  <c r="BE107" i="35"/>
  <c r="CJ107" i="35"/>
  <c r="AI100" i="19"/>
  <c r="BN100" i="19"/>
  <c r="AN59" i="19"/>
  <c r="BS59" i="19"/>
  <c r="AR22" i="19"/>
  <c r="BW22" i="19"/>
  <c r="AL21" i="35"/>
  <c r="BQ21" i="35"/>
  <c r="AL148" i="19"/>
  <c r="BQ148" i="19"/>
  <c r="CH48" i="34"/>
  <c r="BC48" i="34"/>
  <c r="CD133" i="35"/>
  <c r="AY133" i="35"/>
  <c r="CH109" i="35"/>
  <c r="BC109" i="35"/>
  <c r="CH109" i="33"/>
  <c r="BC109" i="33"/>
  <c r="BQ21" i="34"/>
  <c r="AL21" i="34"/>
  <c r="BA133" i="19"/>
  <c r="CF133" i="19"/>
  <c r="AX141" i="34"/>
  <c r="CC141" i="34"/>
  <c r="BN58" i="24"/>
  <c r="AI58" i="24"/>
  <c r="AX146" i="19"/>
  <c r="CC146" i="19"/>
  <c r="CC135" i="35"/>
  <c r="AX135" i="35"/>
  <c r="AX86" i="19"/>
  <c r="CC86" i="19"/>
  <c r="AX43" i="33"/>
  <c r="CC43" i="33"/>
  <c r="BN155" i="34"/>
  <c r="AI155" i="34"/>
  <c r="BN116" i="34"/>
  <c r="AI116" i="34"/>
  <c r="AI57" i="33"/>
  <c r="BN57" i="33"/>
  <c r="BN148" i="33"/>
  <c r="AI148" i="33"/>
  <c r="BN115" i="33"/>
  <c r="AI115" i="33"/>
  <c r="CC65" i="34"/>
  <c r="AX65" i="34"/>
  <c r="CC144" i="19"/>
  <c r="AX144" i="19"/>
  <c r="AX93" i="19"/>
  <c r="CC93" i="19"/>
  <c r="AI64" i="34"/>
  <c r="BN64" i="34"/>
  <c r="AX9" i="24"/>
  <c r="CC9" i="24"/>
  <c r="AI35" i="33"/>
  <c r="BN35" i="33"/>
  <c r="CC30" i="34"/>
  <c r="AX30" i="34"/>
  <c r="AI97" i="33"/>
  <c r="BN97" i="33"/>
  <c r="CC37" i="33"/>
  <c r="AX37" i="33"/>
  <c r="BN73" i="33"/>
  <c r="AI73" i="33"/>
  <c r="CC59" i="33"/>
  <c r="AX59" i="33"/>
  <c r="AX19" i="24"/>
  <c r="CC19" i="24"/>
  <c r="AX51" i="34"/>
  <c r="CC51" i="34"/>
  <c r="CC108" i="35"/>
  <c r="AX108" i="35"/>
  <c r="AI98" i="33"/>
  <c r="BN98" i="33"/>
  <c r="CC100" i="19"/>
  <c r="AX100" i="19"/>
  <c r="AI99" i="34"/>
  <c r="BN99" i="34"/>
  <c r="AI23" i="24"/>
  <c r="BN23" i="24"/>
  <c r="AI42" i="33"/>
  <c r="BN42" i="33"/>
  <c r="AX12" i="35"/>
  <c r="CC12" i="35"/>
  <c r="CC131" i="34"/>
  <c r="AX131" i="34"/>
  <c r="CC136" i="19"/>
  <c r="AX136" i="19"/>
  <c r="AX32" i="33"/>
  <c r="CC32" i="33"/>
  <c r="AX81" i="19"/>
  <c r="CC81" i="19"/>
  <c r="CC107" i="19"/>
  <c r="AX107" i="19"/>
  <c r="BN76" i="24"/>
  <c r="AI76" i="24"/>
  <c r="CC73" i="19"/>
  <c r="AX73" i="19"/>
  <c r="AI66" i="19"/>
  <c r="BN66" i="19"/>
  <c r="CC75" i="35"/>
  <c r="AX75" i="35"/>
  <c r="CC150" i="34"/>
  <c r="AX150" i="34"/>
  <c r="AX118" i="33"/>
  <c r="CC118" i="33"/>
  <c r="AX24" i="35"/>
  <c r="CC24" i="35"/>
  <c r="AM72" i="35"/>
  <c r="BR72" i="35"/>
  <c r="BB99" i="35"/>
  <c r="CG99" i="35"/>
  <c r="BR108" i="19"/>
  <c r="AM108" i="19"/>
  <c r="BB54" i="19"/>
  <c r="CG54" i="19"/>
  <c r="CG28" i="35"/>
  <c r="BB28" i="35"/>
  <c r="AM16" i="19"/>
  <c r="BR16" i="19"/>
  <c r="AM157" i="35"/>
  <c r="BR157" i="35"/>
  <c r="BR66" i="34"/>
  <c r="AM66" i="34"/>
  <c r="AM101" i="19"/>
  <c r="BR101" i="19"/>
  <c r="CG124" i="35"/>
  <c r="BB124" i="35"/>
  <c r="BR126" i="33"/>
  <c r="AM126" i="33"/>
  <c r="AM45" i="35"/>
  <c r="BR45" i="35"/>
  <c r="BR131" i="33"/>
  <c r="AM131" i="33"/>
  <c r="CG86" i="33"/>
  <c r="BB86" i="33"/>
  <c r="BR141" i="34"/>
  <c r="AM141" i="34"/>
  <c r="CG12" i="24"/>
  <c r="BB12" i="24"/>
  <c r="CG140" i="34"/>
  <c r="BB140" i="34"/>
  <c r="CG64" i="33"/>
  <c r="BB64" i="33"/>
  <c r="AM15" i="19"/>
  <c r="BR15" i="19"/>
  <c r="AM24" i="33"/>
  <c r="BR24" i="33"/>
  <c r="CG37" i="33"/>
  <c r="BB37" i="33"/>
  <c r="BR78" i="33"/>
  <c r="AM78" i="33"/>
  <c r="CG129" i="19"/>
  <c r="BB129" i="19"/>
  <c r="AM116" i="33"/>
  <c r="BR116" i="33"/>
  <c r="CG36" i="33"/>
  <c r="BB36" i="33"/>
  <c r="CG73" i="34"/>
  <c r="BB73" i="34"/>
  <c r="AM90" i="34"/>
  <c r="BR90" i="34"/>
  <c r="BR61" i="24"/>
  <c r="AM61" i="24"/>
  <c r="AM33" i="35"/>
  <c r="BR33" i="35"/>
  <c r="BB82" i="19"/>
  <c r="CG82" i="19"/>
  <c r="BB42" i="24"/>
  <c r="CG42" i="24"/>
  <c r="BB41" i="24"/>
  <c r="CG41" i="24"/>
  <c r="AM21" i="33"/>
  <c r="BR21" i="33"/>
  <c r="CG101" i="19"/>
  <c r="BB101" i="19"/>
  <c r="BB130" i="24"/>
  <c r="CG130" i="24"/>
  <c r="BR154" i="24"/>
  <c r="AM154" i="24"/>
  <c r="BR11" i="35"/>
  <c r="AM11" i="35"/>
  <c r="AM135" i="33"/>
  <c r="BR135" i="33"/>
  <c r="AM84" i="19"/>
  <c r="BR84" i="19"/>
  <c r="BR144" i="35"/>
  <c r="AM144" i="35"/>
  <c r="AM8" i="24"/>
  <c r="BR8" i="24"/>
  <c r="CG45" i="34"/>
  <c r="BB45" i="34"/>
  <c r="BB29" i="19"/>
  <c r="CG29" i="19"/>
  <c r="BR137" i="19"/>
  <c r="AM137" i="19"/>
  <c r="BB95" i="34"/>
  <c r="CG95" i="34"/>
  <c r="CG83" i="24"/>
  <c r="BB83" i="24"/>
  <c r="CG128" i="33"/>
  <c r="BB128" i="33"/>
  <c r="AM120" i="19"/>
  <c r="BR120" i="19"/>
  <c r="BV56" i="35"/>
  <c r="AQ56" i="35"/>
  <c r="BV132" i="34"/>
  <c r="AQ132" i="34"/>
  <c r="AQ13" i="33"/>
  <c r="BV13" i="33"/>
  <c r="CK57" i="33"/>
  <c r="BF57" i="33"/>
  <c r="BF89" i="19"/>
  <c r="CK89" i="19"/>
  <c r="BF140" i="24"/>
  <c r="CK140" i="24"/>
  <c r="AQ67" i="33"/>
  <c r="BV67" i="33"/>
  <c r="BF112" i="33"/>
  <c r="CK112" i="33"/>
  <c r="BV50" i="24"/>
  <c r="AQ50" i="24"/>
  <c r="AQ144" i="35"/>
  <c r="BV144" i="35"/>
  <c r="AQ131" i="19"/>
  <c r="BV131" i="19"/>
  <c r="CK73" i="19"/>
  <c r="BF73" i="19"/>
  <c r="AQ57" i="33"/>
  <c r="BV57" i="33"/>
  <c r="BF27" i="34"/>
  <c r="CK27" i="34"/>
  <c r="BF88" i="34"/>
  <c r="CK88" i="34"/>
  <c r="BV47" i="33"/>
  <c r="AQ47" i="33"/>
  <c r="AQ135" i="34"/>
  <c r="BV135" i="34"/>
  <c r="AQ104" i="24"/>
  <c r="BV104" i="24"/>
  <c r="BF52" i="35"/>
  <c r="CK52" i="35"/>
  <c r="BF23" i="19"/>
  <c r="CK23" i="19"/>
  <c r="BF155" i="33"/>
  <c r="CK155" i="33"/>
  <c r="BV10" i="24"/>
  <c r="AQ10" i="24"/>
  <c r="BV150" i="34"/>
  <c r="AQ150" i="34"/>
  <c r="BV100" i="19"/>
  <c r="AQ100" i="19"/>
  <c r="CK37" i="33"/>
  <c r="BF37" i="33"/>
  <c r="BF149" i="24"/>
  <c r="CK149" i="24"/>
  <c r="BF74" i="19"/>
  <c r="CK74" i="19"/>
  <c r="CK135" i="35"/>
  <c r="BF135" i="35"/>
  <c r="AQ156" i="19"/>
  <c r="BV156" i="19"/>
  <c r="BF157" i="19"/>
  <c r="CK157" i="19"/>
  <c r="AQ122" i="33"/>
  <c r="BV122" i="33"/>
  <c r="CK119" i="24"/>
  <c r="BF119" i="24"/>
  <c r="BF75" i="19"/>
  <c r="CK75" i="19"/>
  <c r="BF90" i="34"/>
  <c r="CK90" i="34"/>
  <c r="CK65" i="19"/>
  <c r="BF65" i="19"/>
  <c r="AQ107" i="33"/>
  <c r="BV107" i="33"/>
  <c r="AQ36" i="33"/>
  <c r="BV36" i="33"/>
  <c r="BV29" i="33"/>
  <c r="AQ29" i="33"/>
  <c r="CK41" i="34"/>
  <c r="BF41" i="34"/>
  <c r="AQ25" i="35"/>
  <c r="BV25" i="35"/>
  <c r="BF44" i="24"/>
  <c r="CK44" i="24"/>
  <c r="BV58" i="33"/>
  <c r="AQ58" i="33"/>
  <c r="BF21" i="33"/>
  <c r="CK21" i="33"/>
  <c r="CK10" i="33"/>
  <c r="BF10" i="33"/>
  <c r="BF40" i="19"/>
  <c r="CK40" i="19"/>
  <c r="AQ134" i="24"/>
  <c r="BV134" i="24"/>
  <c r="BV37" i="33"/>
  <c r="AQ37" i="33"/>
  <c r="CK24" i="24"/>
  <c r="BF24" i="24"/>
  <c r="BZ79" i="34"/>
  <c r="AU79" i="34"/>
  <c r="BZ85" i="35"/>
  <c r="AU85" i="35"/>
  <c r="BJ118" i="34"/>
  <c r="CO118" i="34"/>
  <c r="CO94" i="35"/>
  <c r="BJ94" i="35"/>
  <c r="AU131" i="33"/>
  <c r="BZ131" i="33"/>
  <c r="CO48" i="35"/>
  <c r="BJ48" i="35"/>
  <c r="AU69" i="19"/>
  <c r="BZ69" i="19"/>
  <c r="BZ83" i="24"/>
  <c r="AU83" i="24"/>
  <c r="CO134" i="33"/>
  <c r="BJ134" i="33"/>
  <c r="BZ111" i="34"/>
  <c r="AU111" i="34"/>
  <c r="AU45" i="24"/>
  <c r="BZ45" i="24"/>
  <c r="CO83" i="35"/>
  <c r="BJ83" i="35"/>
  <c r="AU113" i="35"/>
  <c r="BZ113" i="35"/>
  <c r="CO67" i="34"/>
  <c r="BJ67" i="34"/>
  <c r="BJ101" i="33"/>
  <c r="CO101" i="33"/>
  <c r="CO37" i="24"/>
  <c r="BJ37" i="24"/>
  <c r="CO80" i="24"/>
  <c r="BJ80" i="24"/>
  <c r="AU57" i="24"/>
  <c r="BZ57" i="24"/>
  <c r="BZ153" i="35"/>
  <c r="AU153" i="35"/>
  <c r="AU55" i="19"/>
  <c r="BZ55" i="19"/>
  <c r="BZ98" i="19"/>
  <c r="AU98" i="19"/>
  <c r="CO103" i="34"/>
  <c r="BJ103" i="34"/>
  <c r="BJ20" i="35"/>
  <c r="CO20" i="35"/>
  <c r="AU77" i="33"/>
  <c r="BZ77" i="33"/>
  <c r="BJ151" i="19"/>
  <c r="CO151" i="19"/>
  <c r="BJ49" i="33"/>
  <c r="CO49" i="33"/>
  <c r="CO53" i="34"/>
  <c r="BJ53" i="34"/>
  <c r="BJ141" i="24"/>
  <c r="CO141" i="24"/>
  <c r="CO128" i="34"/>
  <c r="BJ128" i="34"/>
  <c r="BJ61" i="35"/>
  <c r="CO61" i="35"/>
  <c r="BZ86" i="34"/>
  <c r="AU86" i="34"/>
  <c r="BJ31" i="34"/>
  <c r="CO31" i="34"/>
  <c r="AU138" i="33"/>
  <c r="BZ138" i="33"/>
  <c r="CO90" i="33"/>
  <c r="BJ90" i="33"/>
  <c r="BZ42" i="33"/>
  <c r="AU42" i="33"/>
  <c r="AU145" i="33"/>
  <c r="BZ145" i="33"/>
  <c r="AU15" i="35"/>
  <c r="BZ15" i="35"/>
  <c r="BJ25" i="33"/>
  <c r="CO25" i="33"/>
  <c r="BJ21" i="19"/>
  <c r="CO21" i="19"/>
  <c r="BZ53" i="33"/>
  <c r="AU53" i="33"/>
  <c r="BJ64" i="19"/>
  <c r="CO64" i="19"/>
  <c r="CO88" i="35"/>
  <c r="BJ88" i="35"/>
  <c r="AU139" i="33"/>
  <c r="BZ139" i="33"/>
  <c r="BZ70" i="34"/>
  <c r="AU70" i="34"/>
  <c r="BJ59" i="19"/>
  <c r="CO59" i="19"/>
  <c r="BP87" i="33"/>
  <c r="AK87" i="33"/>
  <c r="BP95" i="35"/>
  <c r="AK95" i="35"/>
  <c r="AK149" i="35"/>
  <c r="BP149" i="35"/>
  <c r="AZ140" i="33"/>
  <c r="CE140" i="33"/>
  <c r="AK34" i="35"/>
  <c r="BP34" i="35"/>
  <c r="AZ117" i="34"/>
  <c r="CE117" i="34"/>
  <c r="CE59" i="19"/>
  <c r="AZ59" i="19"/>
  <c r="AK83" i="35"/>
  <c r="BP83" i="35"/>
  <c r="AZ75" i="24"/>
  <c r="CE75" i="24"/>
  <c r="AK53" i="19"/>
  <c r="BP53" i="19"/>
  <c r="BP79" i="34"/>
  <c r="AK79" i="34"/>
  <c r="AZ73" i="35"/>
  <c r="CE73" i="35"/>
  <c r="AK27" i="24"/>
  <c r="BP27" i="24"/>
  <c r="CE122" i="24"/>
  <c r="AZ122" i="24"/>
  <c r="AZ16" i="19"/>
  <c r="CE16" i="19"/>
  <c r="AK12" i="19"/>
  <c r="BP12" i="19"/>
  <c r="AK15" i="19"/>
  <c r="BP15" i="19"/>
  <c r="CE11" i="34"/>
  <c r="AZ11" i="34"/>
  <c r="AZ103" i="34"/>
  <c r="CE103" i="34"/>
  <c r="AK22" i="33"/>
  <c r="BP22" i="33"/>
  <c r="BP141" i="34"/>
  <c r="AK141" i="34"/>
  <c r="AK29" i="34"/>
  <c r="BP29" i="34"/>
  <c r="AK139" i="33"/>
  <c r="BP139" i="33"/>
  <c r="CE132" i="34"/>
  <c r="AZ132" i="34"/>
  <c r="CE35" i="24"/>
  <c r="AZ35" i="24"/>
  <c r="CE27" i="35"/>
  <c r="AZ27" i="35"/>
  <c r="AZ46" i="19"/>
  <c r="CE46" i="19"/>
  <c r="BP98" i="35"/>
  <c r="AK98" i="35"/>
  <c r="AZ37" i="19"/>
  <c r="CE37" i="19"/>
  <c r="CE125" i="33"/>
  <c r="AZ125" i="33"/>
  <c r="BP17" i="33"/>
  <c r="AK17" i="33"/>
  <c r="CE63" i="19"/>
  <c r="AZ63" i="19"/>
  <c r="CE141" i="34"/>
  <c r="AZ141" i="34"/>
  <c r="AZ157" i="33"/>
  <c r="CE157" i="33"/>
  <c r="AK68" i="35"/>
  <c r="BP68" i="35"/>
  <c r="BP37" i="35"/>
  <c r="AK37" i="35"/>
  <c r="AZ45" i="34"/>
  <c r="CE45" i="34"/>
  <c r="CE86" i="19"/>
  <c r="AZ86" i="19"/>
  <c r="AZ48" i="19"/>
  <c r="CE48" i="19"/>
  <c r="AZ74" i="24"/>
  <c r="CE74" i="24"/>
  <c r="CE97" i="33"/>
  <c r="AZ97" i="33"/>
  <c r="AZ97" i="19"/>
  <c r="CE97" i="19"/>
  <c r="CE8" i="24"/>
  <c r="AZ8" i="24"/>
  <c r="BP9" i="33"/>
  <c r="AK9" i="33"/>
  <c r="AK9" i="19"/>
  <c r="BP9" i="19"/>
  <c r="CI94" i="35"/>
  <c r="BD94" i="35"/>
  <c r="BD77" i="24"/>
  <c r="CI77" i="24"/>
  <c r="BD116" i="24"/>
  <c r="CI116" i="24"/>
  <c r="BT111" i="35"/>
  <c r="AO111" i="35"/>
  <c r="CI48" i="33"/>
  <c r="BD48" i="33"/>
  <c r="BT128" i="24"/>
  <c r="AO128" i="24"/>
  <c r="BD141" i="34"/>
  <c r="CI141" i="34"/>
  <c r="CI76" i="24"/>
  <c r="BD76" i="24"/>
  <c r="CI136" i="34"/>
  <c r="BD136" i="34"/>
  <c r="BD20" i="33"/>
  <c r="CI20" i="33"/>
  <c r="CI102" i="34"/>
  <c r="BD102" i="34"/>
  <c r="BT64" i="24"/>
  <c r="AO64" i="24"/>
  <c r="AO69" i="34"/>
  <c r="BT69" i="34"/>
  <c r="BD155" i="33"/>
  <c r="CI155" i="33"/>
  <c r="AO141" i="19"/>
  <c r="BT141" i="19"/>
  <c r="AO123" i="33"/>
  <c r="BT123" i="33"/>
  <c r="BT103" i="33"/>
  <c r="AO103" i="33"/>
  <c r="BD8" i="33"/>
  <c r="CI8" i="33"/>
  <c r="BD84" i="35"/>
  <c r="CI84" i="35"/>
  <c r="BD59" i="24"/>
  <c r="CI59" i="24"/>
  <c r="AO144" i="33"/>
  <c r="BT144" i="33"/>
  <c r="BD60" i="33"/>
  <c r="CI60" i="33"/>
  <c r="CI107" i="35"/>
  <c r="BD107" i="35"/>
  <c r="CI63" i="19"/>
  <c r="BD63" i="19"/>
  <c r="BT109" i="24"/>
  <c r="AO109" i="24"/>
  <c r="CI156" i="33"/>
  <c r="BD156" i="33"/>
  <c r="BT96" i="34"/>
  <c r="AO96" i="34"/>
  <c r="AO59" i="33"/>
  <c r="BT59" i="33"/>
  <c r="CI142" i="34"/>
  <c r="BD142" i="34"/>
  <c r="BT12" i="35"/>
  <c r="AO12" i="35"/>
  <c r="BT150" i="24"/>
  <c r="AO150" i="24"/>
  <c r="BT72" i="33"/>
  <c r="AO72" i="33"/>
  <c r="CI138" i="24"/>
  <c r="BD138" i="24"/>
  <c r="BT87" i="34"/>
  <c r="AO87" i="34"/>
  <c r="BT52" i="35"/>
  <c r="AO52" i="35"/>
  <c r="BD103" i="35"/>
  <c r="CI103" i="35"/>
  <c r="BT127" i="24"/>
  <c r="AO127" i="24"/>
  <c r="AO31" i="19"/>
  <c r="BT31" i="19"/>
  <c r="CI37" i="33"/>
  <c r="BD37" i="33"/>
  <c r="BD134" i="19"/>
  <c r="CI134" i="19"/>
  <c r="BX100" i="19"/>
  <c r="AS100" i="19"/>
  <c r="CM87" i="33"/>
  <c r="BH87" i="33"/>
  <c r="BH109" i="19"/>
  <c r="CM109" i="19"/>
  <c r="CM18" i="35"/>
  <c r="BH18" i="35"/>
  <c r="BH72" i="33"/>
  <c r="CM72" i="33"/>
  <c r="AS90" i="34"/>
  <c r="BX90" i="34"/>
  <c r="BX76" i="24"/>
  <c r="AS76" i="24"/>
  <c r="AS93" i="24"/>
  <c r="BX93" i="24"/>
  <c r="BX114" i="34"/>
  <c r="AS114" i="34"/>
  <c r="BX52" i="24"/>
  <c r="AS52" i="24"/>
  <c r="AS131" i="24"/>
  <c r="BX131" i="24"/>
  <c r="AS152" i="24"/>
  <c r="BX152" i="24"/>
  <c r="BX42" i="33"/>
  <c r="AS42" i="33"/>
  <c r="BH26" i="34"/>
  <c r="CM26" i="34"/>
  <c r="AS16" i="35"/>
  <c r="BX16" i="35"/>
  <c r="BH23" i="24"/>
  <c r="CM23" i="24"/>
  <c r="AS75" i="24"/>
  <c r="BX75" i="24"/>
  <c r="BH151" i="19"/>
  <c r="CM151" i="19"/>
  <c r="BX69" i="24"/>
  <c r="AS69" i="24"/>
  <c r="AS95" i="34"/>
  <c r="BX95" i="34"/>
  <c r="AS17" i="34"/>
  <c r="BX17" i="34"/>
  <c r="AS144" i="33"/>
  <c r="BX144" i="33"/>
  <c r="CM129" i="19"/>
  <c r="BH129" i="19"/>
  <c r="AS136" i="19"/>
  <c r="BX136" i="19"/>
  <c r="BX139" i="19"/>
  <c r="AS139" i="19"/>
  <c r="CM123" i="24"/>
  <c r="BH123" i="24"/>
  <c r="BX28" i="19"/>
  <c r="AS28" i="19"/>
  <c r="BH84" i="24"/>
  <c r="CM84" i="24"/>
  <c r="BX43" i="35"/>
  <c r="AS43" i="35"/>
  <c r="BH58" i="19"/>
  <c r="CM58" i="19"/>
  <c r="BH62" i="19"/>
  <c r="CM62" i="19"/>
  <c r="BX123" i="34"/>
  <c r="AS123" i="34"/>
  <c r="AS120" i="34"/>
  <c r="BX120" i="34"/>
  <c r="AS82" i="35"/>
  <c r="BX82" i="35"/>
  <c r="BH106" i="35"/>
  <c r="CM106" i="35"/>
  <c r="CM70" i="24"/>
  <c r="BH70" i="24"/>
  <c r="AS46" i="34"/>
  <c r="BX46" i="34"/>
  <c r="AS134" i="19"/>
  <c r="BX134" i="19"/>
  <c r="AS18" i="24"/>
  <c r="BX18" i="24"/>
  <c r="CM34" i="34"/>
  <c r="BH34" i="34"/>
  <c r="CM131" i="34"/>
  <c r="BH131" i="34"/>
  <c r="BH78" i="19"/>
  <c r="CM78" i="19"/>
  <c r="CI36" i="34"/>
  <c r="BD36" i="34"/>
  <c r="BO39" i="19"/>
  <c r="AJ39" i="19"/>
  <c r="AN145" i="19"/>
  <c r="BS145" i="19"/>
  <c r="AJ103" i="35"/>
  <c r="BO103" i="35"/>
  <c r="AJ56" i="33"/>
  <c r="BO56" i="33"/>
  <c r="AY45" i="19"/>
  <c r="CD45" i="19"/>
  <c r="AY60" i="35"/>
  <c r="CD60" i="35"/>
  <c r="BO156" i="24"/>
  <c r="AJ156" i="24"/>
  <c r="AJ144" i="33"/>
  <c r="BO144" i="33"/>
  <c r="CD122" i="34"/>
  <c r="AY122" i="34"/>
  <c r="BO21" i="24"/>
  <c r="AJ21" i="24"/>
  <c r="AJ120" i="24"/>
  <c r="BO120" i="24"/>
  <c r="AJ109" i="34"/>
  <c r="BO109" i="34"/>
  <c r="CD103" i="34"/>
  <c r="AY103" i="34"/>
  <c r="BO126" i="35"/>
  <c r="AJ126" i="35"/>
  <c r="AJ137" i="24"/>
  <c r="BO137" i="24"/>
  <c r="CD123" i="19"/>
  <c r="AY123" i="19"/>
  <c r="BO145" i="34"/>
  <c r="AJ145" i="34"/>
  <c r="AJ22" i="34"/>
  <c r="BO22" i="34"/>
  <c r="AJ51" i="24"/>
  <c r="BO51" i="24"/>
  <c r="AY132" i="24"/>
  <c r="CD132" i="24"/>
  <c r="AJ79" i="33"/>
  <c r="BO79" i="33"/>
  <c r="AY18" i="34"/>
  <c r="CD18" i="34"/>
  <c r="AJ89" i="34"/>
  <c r="BO89" i="34"/>
  <c r="CD77" i="19"/>
  <c r="AY77" i="19"/>
  <c r="AY49" i="19"/>
  <c r="CD49" i="19"/>
  <c r="AJ73" i="35"/>
  <c r="BO73" i="35"/>
  <c r="AY155" i="24"/>
  <c r="CD155" i="24"/>
  <c r="BO18" i="19"/>
  <c r="AJ18" i="19"/>
  <c r="CD110" i="33"/>
  <c r="AY110" i="33"/>
  <c r="BO122" i="33"/>
  <c r="AJ122" i="33"/>
  <c r="CD70" i="35"/>
  <c r="AY70" i="35"/>
  <c r="BO91" i="35"/>
  <c r="AJ91" i="35"/>
  <c r="AY43" i="35"/>
  <c r="CD43" i="35"/>
  <c r="CD52" i="24"/>
  <c r="AY52" i="24"/>
  <c r="AY16" i="35"/>
  <c r="CD16" i="35"/>
  <c r="CD40" i="24"/>
  <c r="AY40" i="24"/>
  <c r="CD58" i="19"/>
  <c r="AY58" i="19"/>
  <c r="AY109" i="19"/>
  <c r="CD109" i="19"/>
  <c r="AJ26" i="35"/>
  <c r="BO26" i="35"/>
  <c r="BO94" i="24"/>
  <c r="AJ94" i="24"/>
  <c r="BO75" i="24"/>
  <c r="AJ75" i="24"/>
  <c r="AJ125" i="35"/>
  <c r="BO125" i="35"/>
  <c r="CD125" i="24"/>
  <c r="AY125" i="24"/>
  <c r="AY151" i="24"/>
  <c r="CD151" i="24"/>
  <c r="CD104" i="33"/>
  <c r="AY104" i="33"/>
  <c r="CD32" i="35"/>
  <c r="AY32" i="35"/>
  <c r="AN54" i="34"/>
  <c r="BS54" i="34"/>
  <c r="AN54" i="33"/>
  <c r="BS54" i="33"/>
  <c r="BC26" i="19"/>
  <c r="CH26" i="19"/>
  <c r="CH30" i="24"/>
  <c r="BC30" i="24"/>
  <c r="BC16" i="33"/>
  <c r="CH16" i="33"/>
  <c r="BC152" i="24"/>
  <c r="CH152" i="24"/>
  <c r="AN146" i="34"/>
  <c r="BS146" i="34"/>
  <c r="BS16" i="24"/>
  <c r="AN16" i="24"/>
  <c r="CH64" i="24"/>
  <c r="BC64" i="24"/>
  <c r="AN106" i="34"/>
  <c r="BS106" i="34"/>
  <c r="AN30" i="35"/>
  <c r="BS30" i="35"/>
  <c r="BS65" i="19"/>
  <c r="AN65" i="19"/>
  <c r="AN97" i="35"/>
  <c r="BS97" i="35"/>
  <c r="AN154" i="35"/>
  <c r="BS154" i="35"/>
  <c r="CH71" i="19"/>
  <c r="BC71" i="19"/>
  <c r="BC135" i="19"/>
  <c r="CH135" i="19"/>
  <c r="BC126" i="34"/>
  <c r="CH126" i="34"/>
  <c r="CH59" i="33"/>
  <c r="BC59" i="33"/>
  <c r="BC8" i="33"/>
  <c r="CH8" i="33"/>
  <c r="CH80" i="19"/>
  <c r="BC80" i="19"/>
  <c r="BS84" i="35"/>
  <c r="AN84" i="35"/>
  <c r="BC154" i="19"/>
  <c r="CH154" i="19"/>
  <c r="BS20" i="24"/>
  <c r="AN20" i="24"/>
  <c r="BC86" i="24"/>
  <c r="CH86" i="24"/>
  <c r="BC130" i="24"/>
  <c r="CH130" i="24"/>
  <c r="AN44" i="33"/>
  <c r="BS44" i="33"/>
  <c r="AN156" i="34"/>
  <c r="BS156" i="34"/>
  <c r="CH25" i="34"/>
  <c r="BC25" i="34"/>
  <c r="CH151" i="35"/>
  <c r="BC151" i="35"/>
  <c r="AN60" i="24"/>
  <c r="BS60" i="24"/>
  <c r="AN53" i="19"/>
  <c r="BS53" i="19"/>
  <c r="BC73" i="35"/>
  <c r="CH73" i="35"/>
  <c r="CH102" i="24"/>
  <c r="BC102" i="24"/>
  <c r="BC143" i="33"/>
  <c r="CH143" i="33"/>
  <c r="BS92" i="33"/>
  <c r="AN92" i="33"/>
  <c r="BS135" i="33"/>
  <c r="AN135" i="33"/>
  <c r="CH120" i="35"/>
  <c r="BC120" i="35"/>
  <c r="BC74" i="33"/>
  <c r="CH74" i="33"/>
  <c r="AN105" i="35"/>
  <c r="BS105" i="35"/>
  <c r="CH103" i="35"/>
  <c r="BC103" i="35"/>
  <c r="AR67" i="34"/>
  <c r="BW67" i="34"/>
  <c r="AR100" i="19"/>
  <c r="BW100" i="19"/>
  <c r="BW123" i="19"/>
  <c r="AR123" i="19"/>
  <c r="BG137" i="24"/>
  <c r="CL137" i="24"/>
  <c r="BG131" i="35"/>
  <c r="CL131" i="35"/>
  <c r="AR85" i="34"/>
  <c r="BW85" i="34"/>
  <c r="AR75" i="19"/>
  <c r="BW75" i="19"/>
  <c r="AR37" i="19"/>
  <c r="BW37" i="19"/>
  <c r="AR82" i="34"/>
  <c r="BW82" i="34"/>
  <c r="BW29" i="34"/>
  <c r="AR29" i="34"/>
  <c r="BW115" i="34"/>
  <c r="AR115" i="34"/>
  <c r="BG143" i="19"/>
  <c r="CL143" i="19"/>
  <c r="BG10" i="35"/>
  <c r="CL10" i="35"/>
  <c r="AR117" i="35"/>
  <c r="BW117" i="35"/>
  <c r="BW117" i="34"/>
  <c r="AR117" i="34"/>
  <c r="BW27" i="33"/>
  <c r="AR27" i="33"/>
  <c r="CL111" i="33"/>
  <c r="BG111" i="33"/>
  <c r="BW140" i="19"/>
  <c r="AR140" i="19"/>
  <c r="BW151" i="35"/>
  <c r="AR151" i="35"/>
  <c r="BG62" i="35"/>
  <c r="CL62" i="35"/>
  <c r="BG134" i="19"/>
  <c r="CL134" i="19"/>
  <c r="CL52" i="34"/>
  <c r="BG52" i="34"/>
  <c r="CL157" i="24"/>
  <c r="BG157" i="24"/>
  <c r="CL31" i="35"/>
  <c r="BG31" i="35"/>
  <c r="BG36" i="19"/>
  <c r="CL36" i="19"/>
  <c r="BG110" i="35"/>
  <c r="CL110" i="35"/>
  <c r="BG55" i="33"/>
  <c r="CL55" i="33"/>
  <c r="AR34" i="34"/>
  <c r="BW34" i="34"/>
  <c r="BW120" i="24"/>
  <c r="AR120" i="24"/>
  <c r="BG7" i="35"/>
  <c r="CL7" i="35"/>
  <c r="CL88" i="34"/>
  <c r="BG88" i="34"/>
  <c r="AR26" i="35"/>
  <c r="BW26" i="35"/>
  <c r="BW11" i="24"/>
  <c r="AR11" i="24"/>
  <c r="BW99" i="34"/>
  <c r="AR99" i="34"/>
  <c r="AR98" i="34"/>
  <c r="BW98" i="34"/>
  <c r="BW77" i="24"/>
  <c r="AR77" i="24"/>
  <c r="BW52" i="34"/>
  <c r="AR52" i="34"/>
  <c r="AR52" i="33"/>
  <c r="BW52" i="33"/>
  <c r="AR41" i="24"/>
  <c r="BW41" i="24"/>
  <c r="BG91" i="35"/>
  <c r="CL91" i="35"/>
  <c r="AR127" i="35"/>
  <c r="BW127" i="35"/>
  <c r="CL122" i="34"/>
  <c r="BG122" i="34"/>
  <c r="CL130" i="24"/>
  <c r="BG130" i="24"/>
  <c r="CL69" i="24"/>
  <c r="BG69" i="24"/>
  <c r="CH36" i="19"/>
  <c r="BC36" i="19"/>
  <c r="BC49" i="24"/>
  <c r="CH49" i="24"/>
  <c r="CH157" i="35"/>
  <c r="BC157" i="35"/>
  <c r="CB59" i="24"/>
  <c r="AW59" i="24"/>
  <c r="AW53" i="33"/>
  <c r="CB53" i="33"/>
  <c r="AW116" i="34"/>
  <c r="CB116" i="34"/>
  <c r="C76" i="19"/>
  <c r="C76" i="24"/>
  <c r="C76" i="35"/>
  <c r="C76" i="33"/>
  <c r="C76" i="34"/>
  <c r="DF76" i="17"/>
  <c r="C73" i="19"/>
  <c r="C73" i="24"/>
  <c r="DF73" i="17"/>
  <c r="C73" i="34"/>
  <c r="C73" i="35"/>
  <c r="C73" i="33"/>
  <c r="AW27" i="33"/>
  <c r="CB27" i="33"/>
  <c r="C53" i="33"/>
  <c r="C53" i="19"/>
  <c r="C53" i="24"/>
  <c r="C53" i="35"/>
  <c r="DF53" i="17"/>
  <c r="C53" i="34"/>
  <c r="CB106" i="34"/>
  <c r="AW106" i="34"/>
  <c r="AW28" i="19"/>
  <c r="CB28" i="19"/>
  <c r="AW87" i="24"/>
  <c r="CB87" i="24"/>
  <c r="C70" i="24"/>
  <c r="C70" i="34"/>
  <c r="C70" i="35"/>
  <c r="C70" i="19"/>
  <c r="C70" i="33"/>
  <c r="DF70" i="17"/>
  <c r="C89" i="34"/>
  <c r="C89" i="35"/>
  <c r="C89" i="24"/>
  <c r="C89" i="33"/>
  <c r="DF89" i="17"/>
  <c r="C89" i="19"/>
  <c r="CB13" i="35"/>
  <c r="AW13" i="35"/>
  <c r="CB16" i="35"/>
  <c r="AW16" i="35"/>
  <c r="AW120" i="34"/>
  <c r="CB120" i="34"/>
  <c r="AW89" i="24"/>
  <c r="CB89" i="24"/>
  <c r="CB49" i="33"/>
  <c r="AW49" i="33"/>
  <c r="C17" i="33"/>
  <c r="C17" i="24"/>
  <c r="C17" i="34"/>
  <c r="C17" i="35"/>
  <c r="C17" i="19"/>
  <c r="DF17" i="17"/>
  <c r="AW10" i="35"/>
  <c r="CB10" i="35"/>
  <c r="C153" i="19"/>
  <c r="C153" i="24"/>
  <c r="DF153" i="17"/>
  <c r="C153" i="35"/>
  <c r="C153" i="34"/>
  <c r="C153" i="33"/>
  <c r="CB94" i="34"/>
  <c r="AW94" i="34"/>
  <c r="CB94" i="33"/>
  <c r="AW94" i="33"/>
  <c r="AW57" i="35"/>
  <c r="CB57" i="35"/>
  <c r="AW54" i="33"/>
  <c r="CB54" i="33"/>
  <c r="CB58" i="34"/>
  <c r="AW58" i="34"/>
  <c r="AW68" i="33"/>
  <c r="CB68" i="33"/>
  <c r="AW7" i="34"/>
  <c r="CB7" i="34"/>
  <c r="CB97" i="24"/>
  <c r="AW97" i="24"/>
  <c r="CF44" i="34"/>
  <c r="BA44" i="34"/>
  <c r="BA35" i="34"/>
  <c r="CF35" i="34"/>
  <c r="BA77" i="35"/>
  <c r="CF77" i="35"/>
  <c r="CF15" i="33"/>
  <c r="BA15" i="33"/>
  <c r="BQ29" i="34"/>
  <c r="AL29" i="34"/>
  <c r="AL131" i="19"/>
  <c r="BQ131" i="19"/>
  <c r="AL68" i="35"/>
  <c r="BQ68" i="35"/>
  <c r="AL76" i="24"/>
  <c r="BQ76" i="24"/>
  <c r="CF32" i="34"/>
  <c r="BA32" i="34"/>
  <c r="BQ91" i="33"/>
  <c r="AL91" i="33"/>
  <c r="BQ11" i="33"/>
  <c r="AL11" i="33"/>
  <c r="BA11" i="33"/>
  <c r="CF11" i="33"/>
  <c r="BA38" i="24"/>
  <c r="CF38" i="24"/>
  <c r="CF59" i="35"/>
  <c r="BA59" i="35"/>
  <c r="BA59" i="34"/>
  <c r="CF59" i="34"/>
  <c r="BA87" i="24"/>
  <c r="CF87" i="24"/>
  <c r="CF104" i="19"/>
  <c r="BA104" i="19"/>
  <c r="BA71" i="19"/>
  <c r="CF71" i="19"/>
  <c r="AL73" i="19"/>
  <c r="BQ73" i="19"/>
  <c r="AL153" i="34"/>
  <c r="BQ153" i="34"/>
  <c r="AL82" i="35"/>
  <c r="BQ82" i="35"/>
  <c r="BA123" i="19"/>
  <c r="CF123" i="19"/>
  <c r="BA96" i="33"/>
  <c r="CF96" i="33"/>
  <c r="BQ157" i="19"/>
  <c r="AL157" i="19"/>
  <c r="CF33" i="19"/>
  <c r="BA33" i="19"/>
  <c r="AL145" i="19"/>
  <c r="BQ145" i="19"/>
  <c r="BA142" i="34"/>
  <c r="CF142" i="34"/>
  <c r="BQ108" i="24"/>
  <c r="AL108" i="24"/>
  <c r="BQ31" i="34"/>
  <c r="AL31" i="34"/>
  <c r="BQ128" i="34"/>
  <c r="AL128" i="34"/>
  <c r="BQ59" i="19"/>
  <c r="AL59" i="19"/>
  <c r="BA122" i="34"/>
  <c r="CF122" i="34"/>
  <c r="BQ42" i="34"/>
  <c r="AL42" i="34"/>
  <c r="CF51" i="34"/>
  <c r="BA51" i="34"/>
  <c r="BA65" i="19"/>
  <c r="CF65" i="19"/>
  <c r="BA143" i="19"/>
  <c r="CF143" i="19"/>
  <c r="BA108" i="34"/>
  <c r="CF108" i="34"/>
  <c r="BQ102" i="24"/>
  <c r="AL102" i="24"/>
  <c r="CF98" i="35"/>
  <c r="BA98" i="35"/>
  <c r="CF16" i="33"/>
  <c r="BA16" i="33"/>
  <c r="BA70" i="35"/>
  <c r="CF70" i="35"/>
  <c r="AL81" i="19"/>
  <c r="BQ81" i="19"/>
  <c r="AP82" i="24"/>
  <c r="BU82" i="24"/>
  <c r="BU32" i="35"/>
  <c r="AP32" i="35"/>
  <c r="AP21" i="19"/>
  <c r="BU21" i="19"/>
  <c r="CJ92" i="34"/>
  <c r="BE92" i="34"/>
  <c r="BE103" i="34"/>
  <c r="CJ103" i="34"/>
  <c r="BE48" i="33"/>
  <c r="CJ48" i="33"/>
  <c r="CJ145" i="35"/>
  <c r="BE145" i="35"/>
  <c r="BU127" i="33"/>
  <c r="AP127" i="33"/>
  <c r="AP57" i="34"/>
  <c r="BU57" i="34"/>
  <c r="BE8" i="35"/>
  <c r="CJ8" i="35"/>
  <c r="AP87" i="24"/>
  <c r="BU87" i="24"/>
  <c r="AP109" i="35"/>
  <c r="BU109" i="35"/>
  <c r="BE81" i="24"/>
  <c r="CJ81" i="24"/>
  <c r="AP24" i="35"/>
  <c r="BU24" i="35"/>
  <c r="CJ50" i="19"/>
  <c r="BE50" i="19"/>
  <c r="AP125" i="19"/>
  <c r="BU125" i="19"/>
  <c r="BU102" i="19"/>
  <c r="AP102" i="19"/>
  <c r="BU121" i="34"/>
  <c r="AP121" i="34"/>
  <c r="CJ22" i="24"/>
  <c r="BE22" i="24"/>
  <c r="CJ98" i="33"/>
  <c r="BE98" i="33"/>
  <c r="BU112" i="19"/>
  <c r="AP112" i="19"/>
  <c r="BE63" i="35"/>
  <c r="CJ63" i="35"/>
  <c r="BE66" i="19"/>
  <c r="CJ66" i="19"/>
  <c r="BE54" i="24"/>
  <c r="CJ54" i="24"/>
  <c r="CJ47" i="34"/>
  <c r="BE47" i="34"/>
  <c r="BU142" i="34"/>
  <c r="AP142" i="34"/>
  <c r="BE56" i="34"/>
  <c r="CJ56" i="34"/>
  <c r="BE140" i="19"/>
  <c r="CJ140" i="19"/>
  <c r="AP83" i="24"/>
  <c r="BU83" i="24"/>
  <c r="CJ132" i="33"/>
  <c r="BE132" i="33"/>
  <c r="BU37" i="19"/>
  <c r="AP37" i="19"/>
  <c r="CJ134" i="35"/>
  <c r="BE134" i="35"/>
  <c r="BE14" i="19"/>
  <c r="CJ14" i="19"/>
  <c r="BU74" i="24"/>
  <c r="AP74" i="24"/>
  <c r="CJ33" i="24"/>
  <c r="BE33" i="24"/>
  <c r="BE33" i="33"/>
  <c r="CJ33" i="33"/>
  <c r="BE149" i="19"/>
  <c r="CJ149" i="19"/>
  <c r="CJ86" i="35"/>
  <c r="BE86" i="35"/>
  <c r="BE59" i="33"/>
  <c r="CJ59" i="33"/>
  <c r="BE71" i="33"/>
  <c r="CJ71" i="33"/>
  <c r="AP54" i="19"/>
  <c r="BU54" i="19"/>
  <c r="AP52" i="19"/>
  <c r="BU52" i="19"/>
  <c r="AP86" i="35"/>
  <c r="BU86" i="35"/>
  <c r="BE119" i="34"/>
  <c r="CJ119" i="34"/>
  <c r="BE154" i="19"/>
  <c r="CJ154" i="19"/>
  <c r="CJ120" i="35"/>
  <c r="BE120" i="35"/>
  <c r="BY68" i="19"/>
  <c r="AT68" i="19"/>
  <c r="AT37" i="35"/>
  <c r="BY37" i="35"/>
  <c r="BI73" i="19"/>
  <c r="CN73" i="19"/>
  <c r="CN37" i="34"/>
  <c r="BI37" i="34"/>
  <c r="BI113" i="34"/>
  <c r="CN113" i="34"/>
  <c r="CN153" i="34"/>
  <c r="BI153" i="34"/>
  <c r="CN102" i="19"/>
  <c r="BI102" i="19"/>
  <c r="BY34" i="35"/>
  <c r="AT34" i="35"/>
  <c r="AT118" i="33"/>
  <c r="BY118" i="33"/>
  <c r="AT47" i="35"/>
  <c r="BY47" i="35"/>
  <c r="BI97" i="34"/>
  <c r="CN97" i="34"/>
  <c r="BI22" i="24"/>
  <c r="CN22" i="24"/>
  <c r="BY89" i="35"/>
  <c r="AT89" i="35"/>
  <c r="BI101" i="34"/>
  <c r="CN101" i="34"/>
  <c r="CN42" i="34"/>
  <c r="BI42" i="34"/>
  <c r="BI123" i="35"/>
  <c r="CN123" i="35"/>
  <c r="BY157" i="24"/>
  <c r="AT157" i="24"/>
  <c r="CN58" i="34"/>
  <c r="BI58" i="34"/>
  <c r="BY80" i="24"/>
  <c r="AT80" i="24"/>
  <c r="BI146" i="35"/>
  <c r="CN146" i="35"/>
  <c r="BY117" i="24"/>
  <c r="AT117" i="24"/>
  <c r="BY95" i="19"/>
  <c r="AT95" i="19"/>
  <c r="AT151" i="24"/>
  <c r="BY151" i="24"/>
  <c r="BI91" i="19"/>
  <c r="CN91" i="19"/>
  <c r="BI9" i="24"/>
  <c r="CN9" i="24"/>
  <c r="BY102" i="35"/>
  <c r="AT102" i="35"/>
  <c r="BY35" i="34"/>
  <c r="AT35" i="34"/>
  <c r="BN78" i="19"/>
  <c r="AI78" i="19"/>
  <c r="AX10" i="35"/>
  <c r="CC10" i="35"/>
  <c r="AI139" i="34"/>
  <c r="BN139" i="34"/>
  <c r="AI139" i="33"/>
  <c r="BN139" i="33"/>
  <c r="AX50" i="34"/>
  <c r="CC50" i="34"/>
  <c r="BN142" i="19"/>
  <c r="AI142" i="19"/>
  <c r="BN63" i="24"/>
  <c r="AI63" i="24"/>
  <c r="AI63" i="35"/>
  <c r="BN63" i="35"/>
  <c r="CC57" i="24"/>
  <c r="AX57" i="24"/>
  <c r="AI156" i="24"/>
  <c r="BN156" i="24"/>
  <c r="CC16" i="19"/>
  <c r="AX16" i="19"/>
  <c r="AI96" i="34"/>
  <c r="BN96" i="34"/>
  <c r="BN96" i="33"/>
  <c r="AI96" i="33"/>
  <c r="AI132" i="34"/>
  <c r="BN132" i="34"/>
  <c r="AX94" i="24"/>
  <c r="CC94" i="24"/>
  <c r="AX49" i="34"/>
  <c r="CC49" i="34"/>
  <c r="BN88" i="34"/>
  <c r="AI88" i="34"/>
  <c r="AI19" i="35"/>
  <c r="BN19" i="35"/>
  <c r="AX23" i="33"/>
  <c r="CC23" i="33"/>
  <c r="CC140" i="34"/>
  <c r="AX140" i="34"/>
  <c r="BN60" i="35"/>
  <c r="AI60" i="35"/>
  <c r="CC130" i="35"/>
  <c r="AX130" i="35"/>
  <c r="CC88" i="33"/>
  <c r="AX88" i="33"/>
  <c r="AI32" i="35"/>
  <c r="BN32" i="35"/>
  <c r="AI121" i="34"/>
  <c r="BN121" i="34"/>
  <c r="CC74" i="33"/>
  <c r="AX74" i="33"/>
  <c r="AX83" i="34"/>
  <c r="CC83" i="34"/>
  <c r="AX53" i="35"/>
  <c r="CC53" i="35"/>
  <c r="BN128" i="34"/>
  <c r="AI128" i="34"/>
  <c r="AI28" i="34"/>
  <c r="BN28" i="34"/>
  <c r="AI110" i="33"/>
  <c r="BN110" i="33"/>
  <c r="CC18" i="24"/>
  <c r="AX18" i="24"/>
  <c r="CC106" i="34"/>
  <c r="AX106" i="34"/>
  <c r="CC52" i="24"/>
  <c r="AX52" i="24"/>
  <c r="BN77" i="34"/>
  <c r="AI77" i="34"/>
  <c r="AX80" i="33"/>
  <c r="CC80" i="33"/>
  <c r="BN140" i="35"/>
  <c r="AI140" i="35"/>
  <c r="AI136" i="19"/>
  <c r="BN136" i="19"/>
  <c r="CC29" i="34"/>
  <c r="AX29" i="34"/>
  <c r="AX155" i="35"/>
  <c r="CC155" i="35"/>
  <c r="BN84" i="34"/>
  <c r="AI84" i="34"/>
  <c r="AI31" i="24"/>
  <c r="BN31" i="24"/>
  <c r="AX151" i="19"/>
  <c r="CC151" i="19"/>
  <c r="AX67" i="35"/>
  <c r="CC67" i="35"/>
  <c r="BN47" i="34"/>
  <c r="AI47" i="34"/>
  <c r="AX38" i="34"/>
  <c r="CC38" i="34"/>
  <c r="CC66" i="19"/>
  <c r="AX66" i="19"/>
  <c r="BN83" i="33"/>
  <c r="AI83" i="33"/>
  <c r="BN122" i="19"/>
  <c r="AI122" i="19"/>
  <c r="CC96" i="35"/>
  <c r="AX96" i="35"/>
  <c r="CC103" i="24"/>
  <c r="AX103" i="24"/>
  <c r="AM98" i="19"/>
  <c r="BR98" i="19"/>
  <c r="CG97" i="34"/>
  <c r="BB97" i="34"/>
  <c r="BB157" i="33"/>
  <c r="CG157" i="33"/>
  <c r="BB92" i="19"/>
  <c r="CG92" i="19"/>
  <c r="BR27" i="24"/>
  <c r="AM27" i="24"/>
  <c r="BR85" i="24"/>
  <c r="AM85" i="24"/>
  <c r="BR34" i="34"/>
  <c r="AM34" i="34"/>
  <c r="BB43" i="33"/>
  <c r="CG43" i="33"/>
  <c r="AM92" i="24"/>
  <c r="BR92" i="24"/>
  <c r="BR99" i="34"/>
  <c r="AM99" i="34"/>
  <c r="BR77" i="35"/>
  <c r="AM77" i="35"/>
  <c r="BB66" i="19"/>
  <c r="CG66" i="19"/>
  <c r="AM49" i="35"/>
  <c r="BR49" i="35"/>
  <c r="BR52" i="19"/>
  <c r="AM52" i="19"/>
  <c r="BR139" i="34"/>
  <c r="AM139" i="34"/>
  <c r="CG146" i="33"/>
  <c r="BB146" i="33"/>
  <c r="CG69" i="34"/>
  <c r="BB69" i="34"/>
  <c r="BB62" i="19"/>
  <c r="CG62" i="19"/>
  <c r="AM38" i="19"/>
  <c r="BR38" i="19"/>
  <c r="CG33" i="35"/>
  <c r="BB33" i="35"/>
  <c r="BR57" i="35"/>
  <c r="AM57" i="35"/>
  <c r="AM74" i="33"/>
  <c r="BR74" i="33"/>
  <c r="BB154" i="35"/>
  <c r="CG154" i="35"/>
  <c r="CG30" i="33"/>
  <c r="BB30" i="33"/>
  <c r="AM88" i="35"/>
  <c r="BR88" i="35"/>
  <c r="BB22" i="35"/>
  <c r="CG22" i="35"/>
  <c r="BB112" i="33"/>
  <c r="CG112" i="33"/>
  <c r="CG32" i="24"/>
  <c r="BB32" i="24"/>
  <c r="CG134" i="33"/>
  <c r="BB134" i="33"/>
  <c r="CG108" i="33"/>
  <c r="BB108" i="33"/>
  <c r="CG76" i="33"/>
  <c r="BB76" i="33"/>
  <c r="BR86" i="34"/>
  <c r="AM86" i="34"/>
  <c r="AM115" i="24"/>
  <c r="BR115" i="24"/>
  <c r="BB79" i="24"/>
  <c r="CG79" i="24"/>
  <c r="BB90" i="33"/>
  <c r="CG90" i="33"/>
  <c r="CG91" i="24"/>
  <c r="BB91" i="24"/>
  <c r="BB52" i="34"/>
  <c r="CG52" i="34"/>
  <c r="BB10" i="19"/>
  <c r="CG10" i="19"/>
  <c r="CG116" i="35"/>
  <c r="BB116" i="35"/>
  <c r="BR64" i="34"/>
  <c r="AM64" i="34"/>
  <c r="BR140" i="35"/>
  <c r="AM140" i="35"/>
  <c r="BB24" i="34"/>
  <c r="CG24" i="34"/>
  <c r="CG88" i="34"/>
  <c r="BB88" i="34"/>
  <c r="CG60" i="24"/>
  <c r="BB60" i="24"/>
  <c r="AM70" i="19"/>
  <c r="BR70" i="19"/>
  <c r="AQ41" i="24"/>
  <c r="BV41" i="24"/>
  <c r="BV52" i="33"/>
  <c r="AQ52" i="33"/>
  <c r="AQ86" i="19"/>
  <c r="BV86" i="19"/>
  <c r="CK147" i="19"/>
  <c r="BF147" i="19"/>
  <c r="BF13" i="19"/>
  <c r="CK13" i="19"/>
  <c r="CK48" i="24"/>
  <c r="BF48" i="24"/>
  <c r="BF20" i="34"/>
  <c r="CK20" i="34"/>
  <c r="BV35" i="24"/>
  <c r="AQ35" i="24"/>
  <c r="CK32" i="35"/>
  <c r="BF32" i="35"/>
  <c r="AQ51" i="33"/>
  <c r="BV51" i="33"/>
  <c r="BF86" i="24"/>
  <c r="CK86" i="24"/>
  <c r="AQ48" i="33"/>
  <c r="BV48" i="33"/>
  <c r="BV133" i="24"/>
  <c r="AQ133" i="24"/>
  <c r="BV138" i="24"/>
  <c r="AQ138" i="24"/>
  <c r="AQ130" i="34"/>
  <c r="BV130" i="34"/>
  <c r="BV88" i="35"/>
  <c r="AQ88" i="35"/>
  <c r="CK142" i="33"/>
  <c r="BF142" i="33"/>
  <c r="AQ110" i="24"/>
  <c r="BV110" i="24"/>
  <c r="BV125" i="24"/>
  <c r="AQ125" i="24"/>
  <c r="CK109" i="34"/>
  <c r="BF109" i="34"/>
  <c r="CK80" i="35"/>
  <c r="BF80" i="35"/>
  <c r="BV139" i="24"/>
  <c r="AQ139" i="24"/>
  <c r="AQ103" i="19"/>
  <c r="BV103" i="19"/>
  <c r="BF146" i="33"/>
  <c r="CK146" i="33"/>
  <c r="AQ112" i="19"/>
  <c r="BV112" i="19"/>
  <c r="CK82" i="33"/>
  <c r="BF82" i="33"/>
  <c r="BF85" i="34"/>
  <c r="CK85" i="34"/>
  <c r="CK26" i="33"/>
  <c r="BF26" i="33"/>
  <c r="BF19" i="33"/>
  <c r="CK19" i="33"/>
  <c r="AQ15" i="19"/>
  <c r="BV15" i="19"/>
  <c r="AQ155" i="34"/>
  <c r="BV155" i="34"/>
  <c r="CK156" i="24"/>
  <c r="BF156" i="24"/>
  <c r="BF38" i="33"/>
  <c r="CK38" i="33"/>
  <c r="BV28" i="34"/>
  <c r="AQ28" i="34"/>
  <c r="BF92" i="33"/>
  <c r="CK92" i="33"/>
  <c r="AQ7" i="19"/>
  <c r="BV7" i="19"/>
  <c r="AQ80" i="35"/>
  <c r="BV80" i="35"/>
  <c r="BF30" i="19"/>
  <c r="CK30" i="19"/>
  <c r="AQ17" i="34"/>
  <c r="BV17" i="34"/>
  <c r="BF150" i="19"/>
  <c r="CK150" i="19"/>
  <c r="AQ89" i="35"/>
  <c r="BV89" i="35"/>
  <c r="BV53" i="24"/>
  <c r="AQ53" i="24"/>
  <c r="AQ82" i="34"/>
  <c r="BV82" i="34"/>
  <c r="AQ121" i="33"/>
  <c r="BV121" i="33"/>
  <c r="BZ122" i="34"/>
  <c r="AU122" i="34"/>
  <c r="BZ81" i="33"/>
  <c r="AU81" i="33"/>
  <c r="BZ108" i="35"/>
  <c r="AU108" i="35"/>
  <c r="BJ13" i="19"/>
  <c r="CO13" i="19"/>
  <c r="BJ125" i="19"/>
  <c r="CO125" i="19"/>
  <c r="CO149" i="35"/>
  <c r="BJ149" i="35"/>
  <c r="BJ95" i="33"/>
  <c r="CO95" i="33"/>
  <c r="BZ51" i="35"/>
  <c r="AU51" i="35"/>
  <c r="AU134" i="34"/>
  <c r="BZ134" i="34"/>
  <c r="CO33" i="19"/>
  <c r="BJ33" i="19"/>
  <c r="BZ118" i="19"/>
  <c r="AU118" i="19"/>
  <c r="AU106" i="35"/>
  <c r="BZ106" i="35"/>
  <c r="BJ32" i="19"/>
  <c r="CO32" i="19"/>
  <c r="AU37" i="19"/>
  <c r="BZ37" i="19"/>
  <c r="BZ147" i="33"/>
  <c r="AU147" i="33"/>
  <c r="BZ95" i="19"/>
  <c r="AU95" i="19"/>
  <c r="BZ116" i="19"/>
  <c r="AU116" i="19"/>
  <c r="CO127" i="34"/>
  <c r="BJ127" i="34"/>
  <c r="AU52" i="19"/>
  <c r="BZ52" i="19"/>
  <c r="BZ63" i="24"/>
  <c r="AU63" i="24"/>
  <c r="CO15" i="34"/>
  <c r="BJ15" i="34"/>
  <c r="CO7" i="34"/>
  <c r="BJ7" i="34"/>
  <c r="BZ149" i="33"/>
  <c r="AU149" i="33"/>
  <c r="CO28" i="34"/>
  <c r="BJ28" i="34"/>
  <c r="BZ144" i="33"/>
  <c r="AU144" i="33"/>
  <c r="BJ139" i="35"/>
  <c r="CO139" i="35"/>
  <c r="AU128" i="35"/>
  <c r="BZ128" i="35"/>
  <c r="AU23" i="24"/>
  <c r="BZ23" i="24"/>
  <c r="AU56" i="35"/>
  <c r="BZ56" i="35"/>
  <c r="BZ127" i="33"/>
  <c r="AU127" i="33"/>
  <c r="BJ52" i="34"/>
  <c r="CO52" i="34"/>
  <c r="CO23" i="19"/>
  <c r="BJ23" i="19"/>
  <c r="AU10" i="34"/>
  <c r="BZ10" i="34"/>
  <c r="AU141" i="24"/>
  <c r="BZ141" i="24"/>
  <c r="AU92" i="19"/>
  <c r="BZ92" i="19"/>
  <c r="BJ78" i="24"/>
  <c r="CO78" i="24"/>
  <c r="BJ36" i="35"/>
  <c r="CO36" i="35"/>
  <c r="AU143" i="34"/>
  <c r="BZ143" i="34"/>
  <c r="BJ102" i="19"/>
  <c r="CO102" i="19"/>
  <c r="BJ55" i="34"/>
  <c r="CO55" i="34"/>
  <c r="AU17" i="33"/>
  <c r="BZ17" i="33"/>
  <c r="CO133" i="34"/>
  <c r="BJ133" i="34"/>
  <c r="CO18" i="34"/>
  <c r="BJ18" i="34"/>
  <c r="CO146" i="19"/>
  <c r="BJ146" i="19"/>
  <c r="AK7" i="34"/>
  <c r="BP7" i="34"/>
  <c r="BP137" i="19"/>
  <c r="AK137" i="19"/>
  <c r="BP133" i="35"/>
  <c r="AK133" i="35"/>
  <c r="AZ129" i="19"/>
  <c r="CE129" i="19"/>
  <c r="AZ108" i="35"/>
  <c r="CE108" i="35"/>
  <c r="AZ91" i="34"/>
  <c r="CE91" i="34"/>
  <c r="AK104" i="19"/>
  <c r="BP104" i="19"/>
  <c r="AZ64" i="34"/>
  <c r="CE64" i="34"/>
  <c r="AK46" i="34"/>
  <c r="BP46" i="34"/>
  <c r="BP16" i="35"/>
  <c r="AK16" i="35"/>
  <c r="AZ38" i="34"/>
  <c r="CE38" i="34"/>
  <c r="CE89" i="35"/>
  <c r="AZ89" i="35"/>
  <c r="CE149" i="33"/>
  <c r="AZ149" i="33"/>
  <c r="AK80" i="35"/>
  <c r="BP80" i="35"/>
  <c r="BP36" i="34"/>
  <c r="AK36" i="34"/>
  <c r="BP112" i="33"/>
  <c r="AK112" i="33"/>
  <c r="CE23" i="34"/>
  <c r="AZ23" i="34"/>
  <c r="CE32" i="35"/>
  <c r="AZ32" i="35"/>
  <c r="CE20" i="24"/>
  <c r="AZ20" i="24"/>
  <c r="BP25" i="24"/>
  <c r="AK25" i="24"/>
  <c r="AZ114" i="33"/>
  <c r="CE114" i="33"/>
  <c r="BP132" i="35"/>
  <c r="AK132" i="35"/>
  <c r="AZ60" i="34"/>
  <c r="CE60" i="34"/>
  <c r="BP152" i="35"/>
  <c r="AK152" i="35"/>
  <c r="CE40" i="35"/>
  <c r="AZ40" i="35"/>
  <c r="CE151" i="24"/>
  <c r="AZ151" i="24"/>
  <c r="AZ113" i="33"/>
  <c r="CE113" i="33"/>
  <c r="AK107" i="34"/>
  <c r="BP107" i="34"/>
  <c r="AK76" i="34"/>
  <c r="BP76" i="34"/>
  <c r="AZ71" i="34"/>
  <c r="CE71" i="34"/>
  <c r="CE92" i="24"/>
  <c r="AZ92" i="24"/>
  <c r="AZ148" i="24"/>
  <c r="CE148" i="24"/>
  <c r="AK48" i="34"/>
  <c r="BP48" i="34"/>
  <c r="CE124" i="35"/>
  <c r="AZ124" i="35"/>
  <c r="AZ52" i="24"/>
  <c r="CE52" i="24"/>
  <c r="CE130" i="35"/>
  <c r="AZ130" i="35"/>
  <c r="AZ81" i="33"/>
  <c r="CE81" i="33"/>
  <c r="AZ53" i="24"/>
  <c r="CE53" i="24"/>
  <c r="CE29" i="19"/>
  <c r="AZ29" i="19"/>
  <c r="BP28" i="19"/>
  <c r="AK28" i="19"/>
  <c r="CE106" i="35"/>
  <c r="AZ106" i="35"/>
  <c r="AZ41" i="33"/>
  <c r="CE41" i="33"/>
  <c r="AZ95" i="19"/>
  <c r="CE95" i="19"/>
  <c r="BD127" i="33"/>
  <c r="CI127" i="33"/>
  <c r="AO107" i="33"/>
  <c r="BT107" i="33"/>
  <c r="BT48" i="33"/>
  <c r="AO48" i="33"/>
  <c r="AO85" i="35"/>
  <c r="BT85" i="35"/>
  <c r="BD81" i="19"/>
  <c r="CI81" i="19"/>
  <c r="AO29" i="19"/>
  <c r="BT29" i="19"/>
  <c r="CI47" i="34"/>
  <c r="BD47" i="34"/>
  <c r="CI105" i="35"/>
  <c r="BD105" i="35"/>
  <c r="BD46" i="33"/>
  <c r="CI46" i="33"/>
  <c r="BT142" i="35"/>
  <c r="AO142" i="35"/>
  <c r="BD56" i="33"/>
  <c r="CI56" i="33"/>
  <c r="CI83" i="34"/>
  <c r="BD83" i="34"/>
  <c r="CI132" i="35"/>
  <c r="BD132" i="35"/>
  <c r="AO37" i="33"/>
  <c r="BT37" i="33"/>
  <c r="BT86" i="19"/>
  <c r="AO86" i="19"/>
  <c r="AO108" i="19"/>
  <c r="BT108" i="19"/>
  <c r="AO65" i="33"/>
  <c r="BT65" i="33"/>
  <c r="CI9" i="24"/>
  <c r="BD9" i="24"/>
  <c r="AO124" i="34"/>
  <c r="BT124" i="34"/>
  <c r="BD129" i="35"/>
  <c r="CI129" i="35"/>
  <c r="CI32" i="34"/>
  <c r="BD32" i="34"/>
  <c r="AO138" i="35"/>
  <c r="BT138" i="35"/>
  <c r="CI157" i="19"/>
  <c r="BD157" i="19"/>
  <c r="BT54" i="34"/>
  <c r="AO54" i="34"/>
  <c r="BD31" i="33"/>
  <c r="CI31" i="33"/>
  <c r="BT114" i="33"/>
  <c r="AO114" i="33"/>
  <c r="BD126" i="24"/>
  <c r="CI126" i="24"/>
  <c r="CI91" i="34"/>
  <c r="BD91" i="34"/>
  <c r="BT78" i="33"/>
  <c r="AO78" i="33"/>
  <c r="BT63" i="35"/>
  <c r="AO63" i="35"/>
  <c r="BD124" i="19"/>
  <c r="CI124" i="19"/>
  <c r="CI51" i="33"/>
  <c r="BD51" i="33"/>
  <c r="BD64" i="33"/>
  <c r="CI64" i="33"/>
  <c r="AO148" i="33"/>
  <c r="BT148" i="33"/>
  <c r="BT118" i="19"/>
  <c r="AO118" i="19"/>
  <c r="BD66" i="19"/>
  <c r="CI66" i="19"/>
  <c r="AO75" i="34"/>
  <c r="BT75" i="34"/>
  <c r="BD42" i="33"/>
  <c r="CI42" i="33"/>
  <c r="AO94" i="19"/>
  <c r="BT94" i="19"/>
  <c r="AO30" i="33"/>
  <c r="BT30" i="33"/>
  <c r="BT136" i="33"/>
  <c r="AO136" i="33"/>
  <c r="AS110" i="35"/>
  <c r="BX110" i="35"/>
  <c r="CM156" i="33"/>
  <c r="BH156" i="33"/>
  <c r="CM137" i="19"/>
  <c r="BH137" i="19"/>
  <c r="CM73" i="34"/>
  <c r="BH73" i="34"/>
  <c r="AS62" i="19"/>
  <c r="BX62" i="19"/>
  <c r="BH128" i="33"/>
  <c r="CM128" i="33"/>
  <c r="AS141" i="19"/>
  <c r="BX141" i="19"/>
  <c r="AS106" i="35"/>
  <c r="BX106" i="35"/>
  <c r="BX30" i="33"/>
  <c r="AS30" i="33"/>
  <c r="BH150" i="33"/>
  <c r="CM150" i="33"/>
  <c r="AS87" i="35"/>
  <c r="BX87" i="35"/>
  <c r="BH27" i="33"/>
  <c r="CM27" i="33"/>
  <c r="CM30" i="19"/>
  <c r="BH30" i="19"/>
  <c r="BH152" i="35"/>
  <c r="CM152" i="35"/>
  <c r="CM152" i="34"/>
  <c r="BH152" i="34"/>
  <c r="BH138" i="24"/>
  <c r="CM138" i="24"/>
  <c r="CM44" i="24"/>
  <c r="BH44" i="24"/>
  <c r="BH11" i="19"/>
  <c r="CM11" i="19"/>
  <c r="CM8" i="35"/>
  <c r="BH8" i="35"/>
  <c r="BH89" i="19"/>
  <c r="CM89" i="19"/>
  <c r="BX99" i="35"/>
  <c r="AS99" i="35"/>
  <c r="CM22" i="33"/>
  <c r="BH22" i="33"/>
  <c r="BH74" i="34"/>
  <c r="CM74" i="34"/>
  <c r="BX67" i="33"/>
  <c r="AS67" i="33"/>
  <c r="BH40" i="35"/>
  <c r="CM40" i="35"/>
  <c r="BX20" i="33"/>
  <c r="AS20" i="33"/>
  <c r="AS44" i="24"/>
  <c r="BX44" i="24"/>
  <c r="CM95" i="19"/>
  <c r="BH95" i="19"/>
  <c r="BH86" i="19"/>
  <c r="CM86" i="19"/>
  <c r="AS119" i="35"/>
  <c r="BX119" i="35"/>
  <c r="BH54" i="19"/>
  <c r="CM54" i="19"/>
  <c r="BH12" i="24"/>
  <c r="CM12" i="24"/>
  <c r="BX111" i="35"/>
  <c r="AS111" i="35"/>
  <c r="BX109" i="24"/>
  <c r="AS109" i="24"/>
  <c r="BX24" i="35"/>
  <c r="AS24" i="35"/>
  <c r="AS77" i="35"/>
  <c r="BX77" i="35"/>
  <c r="BH126" i="35"/>
  <c r="CM126" i="35"/>
  <c r="BX74" i="33"/>
  <c r="AS74" i="33"/>
  <c r="BX148" i="24"/>
  <c r="AS148" i="24"/>
  <c r="BH144" i="35"/>
  <c r="CM144" i="35"/>
  <c r="AS145" i="19"/>
  <c r="BX145" i="19"/>
  <c r="CF115" i="35"/>
  <c r="BA115" i="35"/>
  <c r="CF83" i="24"/>
  <c r="BA83" i="24"/>
  <c r="BP113" i="34"/>
  <c r="AK113" i="34"/>
  <c r="BH83" i="34"/>
  <c r="CM83" i="34"/>
  <c r="BH57" i="24"/>
  <c r="CM57" i="24"/>
  <c r="BO143" i="35"/>
  <c r="AJ143" i="35"/>
  <c r="CD35" i="33"/>
  <c r="AY35" i="33"/>
  <c r="AY156" i="33"/>
  <c r="CD156" i="33"/>
  <c r="AY44" i="35"/>
  <c r="CD44" i="35"/>
  <c r="AJ116" i="19"/>
  <c r="BO116" i="19"/>
  <c r="AJ42" i="24"/>
  <c r="BO42" i="24"/>
  <c r="AJ105" i="19"/>
  <c r="BO105" i="19"/>
  <c r="BO60" i="34"/>
  <c r="AJ60" i="34"/>
  <c r="BO148" i="24"/>
  <c r="AJ148" i="24"/>
  <c r="AJ139" i="34"/>
  <c r="BO139" i="34"/>
  <c r="AJ128" i="33"/>
  <c r="BO128" i="33"/>
  <c r="AY118" i="35"/>
  <c r="CD118" i="35"/>
  <c r="AJ82" i="24"/>
  <c r="BO82" i="24"/>
  <c r="CD83" i="24"/>
  <c r="AY83" i="24"/>
  <c r="AY93" i="33"/>
  <c r="CD93" i="33"/>
  <c r="BO85" i="33"/>
  <c r="AJ85" i="33"/>
  <c r="CD142" i="19"/>
  <c r="AY142" i="19"/>
  <c r="BO24" i="24"/>
  <c r="AJ24" i="24"/>
  <c r="AJ133" i="19"/>
  <c r="BO133" i="19"/>
  <c r="AJ52" i="33"/>
  <c r="BO52" i="33"/>
  <c r="AY30" i="33"/>
  <c r="CD30" i="33"/>
  <c r="BO74" i="34"/>
  <c r="AJ74" i="34"/>
  <c r="BO8" i="33"/>
  <c r="AJ8" i="33"/>
  <c r="AY96" i="35"/>
  <c r="CD96" i="35"/>
  <c r="AY8" i="24"/>
  <c r="CD8" i="24"/>
  <c r="CD47" i="34"/>
  <c r="AY47" i="34"/>
  <c r="CD59" i="33"/>
  <c r="AY59" i="33"/>
  <c r="AY134" i="19"/>
  <c r="CD134" i="19"/>
  <c r="BO7" i="35"/>
  <c r="AJ7" i="35"/>
  <c r="AY107" i="33"/>
  <c r="CD107" i="33"/>
  <c r="AY119" i="19"/>
  <c r="CD119" i="19"/>
  <c r="BO138" i="19"/>
  <c r="AJ138" i="19"/>
  <c r="CD84" i="35"/>
  <c r="AY84" i="35"/>
  <c r="CD61" i="33"/>
  <c r="AY61" i="33"/>
  <c r="CD106" i="24"/>
  <c r="AY106" i="24"/>
  <c r="AY113" i="19"/>
  <c r="CD113" i="19"/>
  <c r="AY19" i="19"/>
  <c r="CD19" i="19"/>
  <c r="BO92" i="19"/>
  <c r="AJ92" i="19"/>
  <c r="BO114" i="34"/>
  <c r="AJ114" i="34"/>
  <c r="AY89" i="33"/>
  <c r="CD89" i="33"/>
  <c r="BO97" i="24"/>
  <c r="AJ97" i="24"/>
  <c r="CD75" i="33"/>
  <c r="AY75" i="33"/>
  <c r="BS151" i="19"/>
  <c r="AN151" i="19"/>
  <c r="BS26" i="33"/>
  <c r="AN26" i="33"/>
  <c r="BC142" i="33"/>
  <c r="CH142" i="33"/>
  <c r="CH129" i="35"/>
  <c r="BC129" i="35"/>
  <c r="BC13" i="19"/>
  <c r="CH13" i="19"/>
  <c r="CH149" i="19"/>
  <c r="BC149" i="19"/>
  <c r="BC145" i="24"/>
  <c r="CH145" i="24"/>
  <c r="AN89" i="34"/>
  <c r="BS89" i="34"/>
  <c r="BS85" i="35"/>
  <c r="AN85" i="35"/>
  <c r="BS11" i="24"/>
  <c r="AN11" i="24"/>
  <c r="CH14" i="19"/>
  <c r="BC14" i="19"/>
  <c r="AN41" i="24"/>
  <c r="BS41" i="24"/>
  <c r="BC87" i="34"/>
  <c r="CH87" i="34"/>
  <c r="AN38" i="19"/>
  <c r="BS38" i="19"/>
  <c r="CH144" i="19"/>
  <c r="BC144" i="19"/>
  <c r="CH78" i="34"/>
  <c r="BC78" i="34"/>
  <c r="BC88" i="19"/>
  <c r="CH88" i="19"/>
  <c r="AN21" i="35"/>
  <c r="BS21" i="35"/>
  <c r="BC105" i="33"/>
  <c r="CH105" i="33"/>
  <c r="BS33" i="33"/>
  <c r="AN33" i="33"/>
  <c r="BC27" i="19"/>
  <c r="CH27" i="19"/>
  <c r="AN116" i="33"/>
  <c r="BS116" i="33"/>
  <c r="AN108" i="33"/>
  <c r="BS108" i="33"/>
  <c r="BS42" i="19"/>
  <c r="AN42" i="19"/>
  <c r="BC90" i="19"/>
  <c r="CH90" i="19"/>
  <c r="AN45" i="35"/>
  <c r="BS45" i="35"/>
  <c r="CH34" i="19"/>
  <c r="BC34" i="19"/>
  <c r="BC29" i="24"/>
  <c r="CH29" i="24"/>
  <c r="AN94" i="24"/>
  <c r="BS94" i="24"/>
  <c r="CH65" i="35"/>
  <c r="BC65" i="35"/>
  <c r="CH61" i="19"/>
  <c r="BC61" i="19"/>
  <c r="BC44" i="24"/>
  <c r="CH44" i="24"/>
  <c r="BC7" i="34"/>
  <c r="CH7" i="34"/>
  <c r="BC138" i="19"/>
  <c r="CH138" i="19"/>
  <c r="BC133" i="35"/>
  <c r="CH133" i="35"/>
  <c r="BS34" i="35"/>
  <c r="AN34" i="35"/>
  <c r="BC97" i="34"/>
  <c r="CH97" i="34"/>
  <c r="BS46" i="34"/>
  <c r="AN46" i="34"/>
  <c r="BC139" i="19"/>
  <c r="CH139" i="19"/>
  <c r="AN18" i="24"/>
  <c r="BS18" i="24"/>
  <c r="BC21" i="34"/>
  <c r="CH21" i="34"/>
  <c r="CH21" i="33"/>
  <c r="BC21" i="33"/>
  <c r="AR95" i="24"/>
  <c r="BW95" i="24"/>
  <c r="AR126" i="19"/>
  <c r="BW126" i="19"/>
  <c r="AR24" i="19"/>
  <c r="BW24" i="19"/>
  <c r="CL99" i="34"/>
  <c r="BG99" i="34"/>
  <c r="BG28" i="19"/>
  <c r="CL28" i="19"/>
  <c r="BG66" i="24"/>
  <c r="CL66" i="24"/>
  <c r="AR146" i="33"/>
  <c r="BW146" i="33"/>
  <c r="BG142" i="33"/>
  <c r="CL142" i="33"/>
  <c r="AR66" i="33"/>
  <c r="BW66" i="33"/>
  <c r="AR141" i="19"/>
  <c r="BW141" i="19"/>
  <c r="BW76" i="34"/>
  <c r="AR76" i="34"/>
  <c r="CL125" i="35"/>
  <c r="BG125" i="35"/>
  <c r="AR118" i="19"/>
  <c r="BW118" i="19"/>
  <c r="BW71" i="33"/>
  <c r="AR71" i="33"/>
  <c r="AR84" i="33"/>
  <c r="BW84" i="33"/>
  <c r="CL59" i="19"/>
  <c r="BG59" i="19"/>
  <c r="BG22" i="19"/>
  <c r="CL22" i="19"/>
  <c r="AR122" i="33"/>
  <c r="BW122" i="33"/>
  <c r="AR46" i="24"/>
  <c r="BW46" i="24"/>
  <c r="AR136" i="19"/>
  <c r="BW136" i="19"/>
  <c r="CL39" i="33"/>
  <c r="BG39" i="33"/>
  <c r="BG124" i="24"/>
  <c r="CL124" i="24"/>
  <c r="AR102" i="34"/>
  <c r="BW102" i="34"/>
  <c r="BG147" i="34"/>
  <c r="CL147" i="34"/>
  <c r="CL40" i="35"/>
  <c r="BG40" i="35"/>
  <c r="CL98" i="35"/>
  <c r="BG98" i="35"/>
  <c r="BG144" i="19"/>
  <c r="CL144" i="19"/>
  <c r="AR138" i="35"/>
  <c r="BW138" i="35"/>
  <c r="AR60" i="33"/>
  <c r="BW60" i="33"/>
  <c r="BW92" i="19"/>
  <c r="AR92" i="19"/>
  <c r="AR107" i="34"/>
  <c r="BW107" i="34"/>
  <c r="CL65" i="33"/>
  <c r="BG65" i="33"/>
  <c r="BG113" i="19"/>
  <c r="CL113" i="19"/>
  <c r="BG19" i="35"/>
  <c r="CL19" i="35"/>
  <c r="BG51" i="24"/>
  <c r="CL51" i="24"/>
  <c r="CL23" i="35"/>
  <c r="BG23" i="35"/>
  <c r="CL23" i="34"/>
  <c r="BG23" i="34"/>
  <c r="AR50" i="19"/>
  <c r="BW50" i="19"/>
  <c r="CL80" i="33"/>
  <c r="BG80" i="33"/>
  <c r="BG56" i="24"/>
  <c r="CL56" i="24"/>
  <c r="AR73" i="19"/>
  <c r="BW73" i="19"/>
  <c r="AR137" i="19"/>
  <c r="BW137" i="19"/>
  <c r="CL75" i="24"/>
  <c r="BG75" i="24"/>
  <c r="BG54" i="19"/>
  <c r="CL54" i="19"/>
  <c r="AR13" i="34"/>
  <c r="BW13" i="34"/>
  <c r="BS123" i="33"/>
  <c r="AN123" i="33"/>
  <c r="CD22" i="19"/>
  <c r="AY22" i="19"/>
  <c r="CB63" i="35"/>
  <c r="AW63" i="35"/>
  <c r="AW107" i="19"/>
  <c r="CB107" i="19"/>
  <c r="AW128" i="24"/>
  <c r="CB128" i="24"/>
  <c r="AW128" i="34"/>
  <c r="CB128" i="34"/>
  <c r="CB25" i="24"/>
  <c r="AW25" i="24"/>
  <c r="CB44" i="35"/>
  <c r="AW44" i="35"/>
  <c r="C96" i="33"/>
  <c r="C96" i="34"/>
  <c r="C96" i="19"/>
  <c r="C96" i="35"/>
  <c r="C96" i="24"/>
  <c r="DF96" i="17"/>
  <c r="AW60" i="24"/>
  <c r="CB60" i="24"/>
  <c r="C71" i="34"/>
  <c r="C71" i="33"/>
  <c r="DF71" i="17"/>
  <c r="C71" i="19"/>
  <c r="C71" i="24"/>
  <c r="C71" i="35"/>
  <c r="AW72" i="33"/>
  <c r="CB72" i="33"/>
  <c r="AW72" i="19"/>
  <c r="CB72" i="19"/>
  <c r="CB141" i="33"/>
  <c r="AW141" i="33"/>
  <c r="AW92" i="24"/>
  <c r="CB92" i="24"/>
  <c r="C59" i="34"/>
  <c r="C59" i="33"/>
  <c r="C59" i="19"/>
  <c r="C59" i="24"/>
  <c r="DF59" i="17"/>
  <c r="C59" i="35"/>
  <c r="AW62" i="34"/>
  <c r="CB62" i="34"/>
  <c r="CB133" i="33"/>
  <c r="AW133" i="33"/>
  <c r="AW14" i="19"/>
  <c r="CB14" i="19"/>
  <c r="CB14" i="35"/>
  <c r="AW14" i="35"/>
  <c r="CB46" i="24"/>
  <c r="AW46" i="24"/>
  <c r="AW108" i="24"/>
  <c r="CB108" i="24"/>
  <c r="CB126" i="34"/>
  <c r="AW126" i="34"/>
  <c r="AW43" i="19"/>
  <c r="CB43" i="19"/>
  <c r="AW34" i="35"/>
  <c r="CB34" i="35"/>
  <c r="AW23" i="34"/>
  <c r="CB23" i="34"/>
  <c r="AW144" i="19"/>
  <c r="CB144" i="19"/>
  <c r="C101" i="34"/>
  <c r="C101" i="24"/>
  <c r="C101" i="35"/>
  <c r="C101" i="33"/>
  <c r="C101" i="19"/>
  <c r="DF101" i="17"/>
  <c r="AL40" i="24"/>
  <c r="BQ40" i="24"/>
  <c r="BQ61" i="33"/>
  <c r="AL61" i="33"/>
  <c r="BA13" i="24"/>
  <c r="CF13" i="24"/>
  <c r="CF66" i="33"/>
  <c r="BA66" i="33"/>
  <c r="BA152" i="34"/>
  <c r="CF152" i="34"/>
  <c r="BA112" i="24"/>
  <c r="CF112" i="24"/>
  <c r="AL78" i="19"/>
  <c r="BQ78" i="19"/>
  <c r="AL46" i="33"/>
  <c r="BQ46" i="33"/>
  <c r="BQ66" i="35"/>
  <c r="AL66" i="35"/>
  <c r="BA25" i="35"/>
  <c r="CF25" i="35"/>
  <c r="BQ132" i="33"/>
  <c r="AL132" i="33"/>
  <c r="BA10" i="34"/>
  <c r="CF10" i="34"/>
  <c r="BQ126" i="19"/>
  <c r="AL126" i="19"/>
  <c r="BQ50" i="19"/>
  <c r="AL50" i="19"/>
  <c r="BA73" i="33"/>
  <c r="CF73" i="33"/>
  <c r="BQ52" i="34"/>
  <c r="AL52" i="34"/>
  <c r="BA56" i="19"/>
  <c r="CF56" i="19"/>
  <c r="BA37" i="34"/>
  <c r="CF37" i="34"/>
  <c r="BA150" i="34"/>
  <c r="CF150" i="34"/>
  <c r="BQ36" i="24"/>
  <c r="AL36" i="24"/>
  <c r="CF85" i="33"/>
  <c r="BA85" i="33"/>
  <c r="BA42" i="35"/>
  <c r="CF42" i="35"/>
  <c r="AL60" i="33"/>
  <c r="BQ60" i="33"/>
  <c r="BA92" i="24"/>
  <c r="CF92" i="24"/>
  <c r="BQ65" i="34"/>
  <c r="AL65" i="34"/>
  <c r="BQ155" i="34"/>
  <c r="AL155" i="34"/>
  <c r="BA34" i="34"/>
  <c r="CF34" i="34"/>
  <c r="BA22" i="19"/>
  <c r="CF22" i="19"/>
  <c r="CF140" i="24"/>
  <c r="BA140" i="24"/>
  <c r="BA114" i="35"/>
  <c r="CF114" i="35"/>
  <c r="AL26" i="19"/>
  <c r="BQ26" i="19"/>
  <c r="CF41" i="19"/>
  <c r="BA41" i="19"/>
  <c r="AL20" i="19"/>
  <c r="BQ20" i="19"/>
  <c r="CF68" i="34"/>
  <c r="BA68" i="34"/>
  <c r="AL92" i="19"/>
  <c r="BQ92" i="19"/>
  <c r="CF45" i="33"/>
  <c r="BA45" i="33"/>
  <c r="BA139" i="24"/>
  <c r="CF139" i="24"/>
  <c r="AL107" i="33"/>
  <c r="BQ107" i="33"/>
  <c r="CF103" i="35"/>
  <c r="BA103" i="35"/>
  <c r="BA74" i="19"/>
  <c r="CF74" i="19"/>
  <c r="BQ140" i="24"/>
  <c r="AL140" i="24"/>
  <c r="BA135" i="33"/>
  <c r="CF135" i="33"/>
  <c r="CF26" i="33"/>
  <c r="BA26" i="33"/>
  <c r="AL114" i="19"/>
  <c r="BQ114" i="19"/>
  <c r="AP78" i="34"/>
  <c r="BU78" i="34"/>
  <c r="BU100" i="33"/>
  <c r="AP100" i="33"/>
  <c r="BU71" i="24"/>
  <c r="AP71" i="24"/>
  <c r="BE30" i="24"/>
  <c r="CJ30" i="24"/>
  <c r="BU139" i="35"/>
  <c r="AP139" i="35"/>
  <c r="BE138" i="35"/>
  <c r="CJ138" i="35"/>
  <c r="CJ114" i="24"/>
  <c r="BE114" i="24"/>
  <c r="BU11" i="34"/>
  <c r="AP11" i="34"/>
  <c r="BE36" i="19"/>
  <c r="CJ36" i="19"/>
  <c r="BU43" i="19"/>
  <c r="AP43" i="19"/>
  <c r="AP40" i="35"/>
  <c r="BU40" i="35"/>
  <c r="AP70" i="35"/>
  <c r="BU70" i="35"/>
  <c r="BU80" i="34"/>
  <c r="AP80" i="34"/>
  <c r="BU80" i="33"/>
  <c r="AP80" i="33"/>
  <c r="BE88" i="24"/>
  <c r="CJ88" i="24"/>
  <c r="AP22" i="34"/>
  <c r="BU22" i="34"/>
  <c r="BU134" i="34"/>
  <c r="AP134" i="34"/>
  <c r="BE147" i="33"/>
  <c r="CJ147" i="33"/>
  <c r="CJ44" i="35"/>
  <c r="BE44" i="35"/>
  <c r="CJ34" i="24"/>
  <c r="BE34" i="24"/>
  <c r="BE126" i="34"/>
  <c r="CJ126" i="34"/>
  <c r="AP154" i="35"/>
  <c r="BU154" i="35"/>
  <c r="BE46" i="34"/>
  <c r="CJ46" i="34"/>
  <c r="BU20" i="19"/>
  <c r="AP20" i="19"/>
  <c r="CJ100" i="24"/>
  <c r="BE100" i="24"/>
  <c r="CJ72" i="19"/>
  <c r="BE72" i="19"/>
  <c r="BU91" i="34"/>
  <c r="AP91" i="34"/>
  <c r="CJ25" i="34"/>
  <c r="BE25" i="34"/>
  <c r="AP120" i="35"/>
  <c r="BU120" i="35"/>
  <c r="CJ89" i="34"/>
  <c r="BE89" i="34"/>
  <c r="BE42" i="35"/>
  <c r="CJ42" i="35"/>
  <c r="BE35" i="35"/>
  <c r="CJ35" i="35"/>
  <c r="BU44" i="33"/>
  <c r="AP44" i="33"/>
  <c r="AP77" i="33"/>
  <c r="BU77" i="33"/>
  <c r="BE110" i="24"/>
  <c r="CJ110" i="24"/>
  <c r="CJ104" i="33"/>
  <c r="BE104" i="33"/>
  <c r="AP73" i="19"/>
  <c r="BU73" i="19"/>
  <c r="BU132" i="34"/>
  <c r="AP132" i="34"/>
  <c r="BU128" i="34"/>
  <c r="AP128" i="34"/>
  <c r="BE18" i="33"/>
  <c r="CJ18" i="33"/>
  <c r="CJ75" i="19"/>
  <c r="BE75" i="19"/>
  <c r="AP105" i="19"/>
  <c r="BU105" i="19"/>
  <c r="CJ127" i="34"/>
  <c r="BE127" i="34"/>
  <c r="CJ55" i="19"/>
  <c r="BE55" i="19"/>
  <c r="AP41" i="35"/>
  <c r="BU41" i="35"/>
  <c r="AT73" i="24"/>
  <c r="BY73" i="24"/>
  <c r="BY137" i="33"/>
  <c r="AT137" i="33"/>
  <c r="AT11" i="34"/>
  <c r="BY11" i="34"/>
  <c r="AT153" i="33"/>
  <c r="BY153" i="33"/>
  <c r="BY85" i="33"/>
  <c r="AT85" i="33"/>
  <c r="CN25" i="35"/>
  <c r="BI25" i="35"/>
  <c r="BY94" i="24"/>
  <c r="AT94" i="24"/>
  <c r="CN93" i="34"/>
  <c r="BI93" i="34"/>
  <c r="AT36" i="19"/>
  <c r="BY36" i="19"/>
  <c r="BY17" i="34"/>
  <c r="AT17" i="34"/>
  <c r="CN127" i="35"/>
  <c r="BI127" i="35"/>
  <c r="BI18" i="19"/>
  <c r="CN18" i="19"/>
  <c r="AT55" i="19"/>
  <c r="BY55" i="19"/>
  <c r="BY65" i="24"/>
  <c r="AT65" i="24"/>
  <c r="BI10" i="19"/>
  <c r="CN10" i="19"/>
  <c r="BI67" i="34"/>
  <c r="CN67" i="34"/>
  <c r="AT30" i="19"/>
  <c r="BY30" i="19"/>
  <c r="AT75" i="34"/>
  <c r="BY75" i="34"/>
  <c r="BY155" i="33"/>
  <c r="AT155" i="33"/>
  <c r="CN43" i="24"/>
  <c r="BI43" i="24"/>
  <c r="BY139" i="33"/>
  <c r="AT139" i="33"/>
  <c r="AT139" i="19"/>
  <c r="BY139" i="19"/>
  <c r="BY115" i="33"/>
  <c r="AT115" i="33"/>
  <c r="BI107" i="19"/>
  <c r="CN107" i="19"/>
  <c r="AT86" i="19"/>
  <c r="BY86" i="19"/>
  <c r="BI110" i="19"/>
  <c r="CN110" i="19"/>
  <c r="CN66" i="24"/>
  <c r="BI66" i="24"/>
  <c r="BY93" i="34"/>
  <c r="AT93" i="34"/>
  <c r="BY32" i="35"/>
  <c r="AT32" i="35"/>
  <c r="BI15" i="19"/>
  <c r="CN15" i="19"/>
  <c r="BI45" i="34"/>
  <c r="CN45" i="34"/>
  <c r="BI70" i="19"/>
  <c r="CN70" i="19"/>
  <c r="BY61" i="34"/>
  <c r="AT61" i="34"/>
  <c r="BI8" i="19"/>
  <c r="CN8" i="19"/>
  <c r="BI75" i="24"/>
  <c r="CN75" i="24"/>
  <c r="AT77" i="33"/>
  <c r="BY77" i="33"/>
  <c r="BI139" i="35"/>
  <c r="CN139" i="35"/>
  <c r="AT107" i="33"/>
  <c r="BY107" i="33"/>
  <c r="BI55" i="24"/>
  <c r="CN55" i="24"/>
  <c r="BY149" i="33"/>
  <c r="AT149" i="33"/>
  <c r="AT149" i="19"/>
  <c r="BY149" i="19"/>
  <c r="BI71" i="19"/>
  <c r="CN71" i="19"/>
  <c r="BY140" i="35"/>
  <c r="AT140" i="35"/>
  <c r="BI136" i="19"/>
  <c r="CN136" i="19"/>
  <c r="BY81" i="24"/>
  <c r="AT81" i="24"/>
  <c r="BI155" i="34"/>
  <c r="CN155" i="34"/>
  <c r="CN90" i="24"/>
  <c r="BI90" i="24"/>
  <c r="AT105" i="24"/>
  <c r="BY105" i="24"/>
  <c r="BW155" i="24"/>
  <c r="AR155" i="24"/>
  <c r="BP125" i="34"/>
  <c r="AK125" i="34"/>
  <c r="AY85" i="35"/>
  <c r="CD85" i="35"/>
  <c r="CM49" i="34"/>
  <c r="BH49" i="34"/>
  <c r="AS23" i="19"/>
  <c r="BX23" i="19"/>
  <c r="AX147" i="19"/>
  <c r="CC147" i="19"/>
  <c r="CC145" i="19"/>
  <c r="AX145" i="19"/>
  <c r="BN71" i="33"/>
  <c r="AI71" i="33"/>
  <c r="AX129" i="24"/>
  <c r="CC129" i="24"/>
  <c r="CC70" i="34"/>
  <c r="AX70" i="34"/>
  <c r="CC63" i="24"/>
  <c r="AX63" i="24"/>
  <c r="AX25" i="33"/>
  <c r="CC25" i="33"/>
  <c r="AI85" i="19"/>
  <c r="BN85" i="19"/>
  <c r="AI86" i="35"/>
  <c r="BN86" i="35"/>
  <c r="AX44" i="33"/>
  <c r="CC44" i="33"/>
  <c r="BN21" i="24"/>
  <c r="AI21" i="24"/>
  <c r="BN7" i="34"/>
  <c r="AI7" i="34"/>
  <c r="BN59" i="33"/>
  <c r="AI59" i="33"/>
  <c r="AI62" i="24"/>
  <c r="BN62" i="24"/>
  <c r="AX142" i="19"/>
  <c r="CC142" i="19"/>
  <c r="AX95" i="33"/>
  <c r="CC95" i="33"/>
  <c r="CC62" i="19"/>
  <c r="AX62" i="19"/>
  <c r="CC117" i="34"/>
  <c r="AX117" i="34"/>
  <c r="BN119" i="34"/>
  <c r="AI119" i="34"/>
  <c r="CC76" i="35"/>
  <c r="AX76" i="35"/>
  <c r="BN134" i="34"/>
  <c r="AI134" i="34"/>
  <c r="AX61" i="34"/>
  <c r="CC61" i="34"/>
  <c r="AX115" i="33"/>
  <c r="CC115" i="33"/>
  <c r="AX55" i="19"/>
  <c r="CC55" i="19"/>
  <c r="BN13" i="34"/>
  <c r="AI13" i="34"/>
  <c r="AX11" i="35"/>
  <c r="CC11" i="35"/>
  <c r="AI75" i="33"/>
  <c r="BN75" i="33"/>
  <c r="BN45" i="35"/>
  <c r="AI45" i="35"/>
  <c r="CC71" i="33"/>
  <c r="AX71" i="33"/>
  <c r="BN149" i="35"/>
  <c r="AI149" i="35"/>
  <c r="BN8" i="33"/>
  <c r="AI8" i="33"/>
  <c r="BN138" i="33"/>
  <c r="AI138" i="33"/>
  <c r="AX139" i="24"/>
  <c r="CC139" i="24"/>
  <c r="AI111" i="35"/>
  <c r="BN111" i="35"/>
  <c r="AX156" i="33"/>
  <c r="CC156" i="33"/>
  <c r="AI52" i="35"/>
  <c r="BN52" i="35"/>
  <c r="AI38" i="35"/>
  <c r="BN38" i="35"/>
  <c r="AI43" i="24"/>
  <c r="BN43" i="24"/>
  <c r="AI74" i="33"/>
  <c r="BN74" i="33"/>
  <c r="AX79" i="19"/>
  <c r="CC79" i="19"/>
  <c r="CC92" i="34"/>
  <c r="AX92" i="34"/>
  <c r="AX125" i="34"/>
  <c r="CC125" i="34"/>
  <c r="CC72" i="33"/>
  <c r="AX72" i="33"/>
  <c r="AX72" i="19"/>
  <c r="CC72" i="19"/>
  <c r="AX110" i="33"/>
  <c r="CC110" i="33"/>
  <c r="AM53" i="35"/>
  <c r="BR53" i="35"/>
  <c r="AM110" i="19"/>
  <c r="BR110" i="19"/>
  <c r="CG125" i="24"/>
  <c r="BB125" i="24"/>
  <c r="BB81" i="34"/>
  <c r="CG81" i="34"/>
  <c r="BB7" i="19"/>
  <c r="CG7" i="19"/>
  <c r="CG59" i="34"/>
  <c r="BB59" i="34"/>
  <c r="AM123" i="35"/>
  <c r="BR123" i="35"/>
  <c r="AM75" i="34"/>
  <c r="BR75" i="34"/>
  <c r="BB85" i="33"/>
  <c r="CG85" i="33"/>
  <c r="AM32" i="35"/>
  <c r="BR32" i="35"/>
  <c r="AM37" i="19"/>
  <c r="BR37" i="19"/>
  <c r="CG150" i="19"/>
  <c r="BB150" i="19"/>
  <c r="CG75" i="34"/>
  <c r="BB75" i="34"/>
  <c r="BR28" i="24"/>
  <c r="AM28" i="24"/>
  <c r="BR145" i="34"/>
  <c r="AM145" i="34"/>
  <c r="AM41" i="34"/>
  <c r="BR41" i="34"/>
  <c r="AM25" i="19"/>
  <c r="BR25" i="19"/>
  <c r="AM22" i="24"/>
  <c r="BR22" i="24"/>
  <c r="CG122" i="24"/>
  <c r="BB122" i="24"/>
  <c r="AM133" i="19"/>
  <c r="BR133" i="19"/>
  <c r="BR95" i="33"/>
  <c r="AM95" i="33"/>
  <c r="BR29" i="33"/>
  <c r="AM29" i="33"/>
  <c r="BB152" i="34"/>
  <c r="CG152" i="34"/>
  <c r="BR79" i="19"/>
  <c r="AM79" i="19"/>
  <c r="AM136" i="24"/>
  <c r="BR136" i="24"/>
  <c r="AM65" i="19"/>
  <c r="BR65" i="19"/>
  <c r="CG20" i="24"/>
  <c r="BB20" i="24"/>
  <c r="BB44" i="34"/>
  <c r="CG44" i="34"/>
  <c r="AM146" i="33"/>
  <c r="BR146" i="33"/>
  <c r="AM51" i="33"/>
  <c r="BR51" i="33"/>
  <c r="CG68" i="24"/>
  <c r="BB68" i="24"/>
  <c r="AM50" i="24"/>
  <c r="BR50" i="24"/>
  <c r="BR118" i="33"/>
  <c r="AM118" i="33"/>
  <c r="BB71" i="24"/>
  <c r="CG71" i="24"/>
  <c r="BB13" i="19"/>
  <c r="CG13" i="19"/>
  <c r="BB23" i="19"/>
  <c r="CG23" i="19"/>
  <c r="BR93" i="33"/>
  <c r="AM93" i="33"/>
  <c r="AM128" i="35"/>
  <c r="BR128" i="35"/>
  <c r="AM152" i="35"/>
  <c r="BR152" i="35"/>
  <c r="CG21" i="33"/>
  <c r="BB21" i="33"/>
  <c r="BB147" i="24"/>
  <c r="CG147" i="24"/>
  <c r="CG80" i="34"/>
  <c r="BB80" i="34"/>
  <c r="BB48" i="34"/>
  <c r="CG48" i="34"/>
  <c r="AQ31" i="19"/>
  <c r="BV31" i="19"/>
  <c r="AQ12" i="24"/>
  <c r="BV12" i="24"/>
  <c r="BV55" i="33"/>
  <c r="AQ55" i="33"/>
  <c r="CK78" i="35"/>
  <c r="BF78" i="35"/>
  <c r="BF117" i="33"/>
  <c r="CK117" i="33"/>
  <c r="BF153" i="35"/>
  <c r="CK153" i="35"/>
  <c r="CK15" i="33"/>
  <c r="BF15" i="33"/>
  <c r="BV33" i="24"/>
  <c r="AQ33" i="24"/>
  <c r="BF68" i="24"/>
  <c r="CK68" i="24"/>
  <c r="BV18" i="33"/>
  <c r="AQ18" i="33"/>
  <c r="BV140" i="33"/>
  <c r="AQ140" i="33"/>
  <c r="AQ65" i="24"/>
  <c r="BV65" i="24"/>
  <c r="CK59" i="35"/>
  <c r="BF59" i="35"/>
  <c r="AQ145" i="24"/>
  <c r="BV145" i="24"/>
  <c r="CK102" i="33"/>
  <c r="BF102" i="33"/>
  <c r="BV152" i="24"/>
  <c r="AQ152" i="24"/>
  <c r="BV118" i="34"/>
  <c r="AQ118" i="34"/>
  <c r="BF8" i="33"/>
  <c r="CK8" i="33"/>
  <c r="CK47" i="24"/>
  <c r="BF47" i="24"/>
  <c r="BV43" i="33"/>
  <c r="AQ43" i="33"/>
  <c r="BF108" i="19"/>
  <c r="CK108" i="19"/>
  <c r="BV75" i="24"/>
  <c r="AQ75" i="24"/>
  <c r="CK61" i="33"/>
  <c r="BF61" i="33"/>
  <c r="AQ96" i="19"/>
  <c r="BV96" i="19"/>
  <c r="BF67" i="33"/>
  <c r="CK67" i="33"/>
  <c r="CK7" i="33"/>
  <c r="BF7" i="33"/>
  <c r="AQ94" i="33"/>
  <c r="BV94" i="33"/>
  <c r="BV40" i="35"/>
  <c r="AQ40" i="35"/>
  <c r="BF131" i="19"/>
  <c r="CK131" i="19"/>
  <c r="AQ68" i="19"/>
  <c r="BV68" i="19"/>
  <c r="BF81" i="24"/>
  <c r="CK81" i="24"/>
  <c r="BF101" i="33"/>
  <c r="CK101" i="33"/>
  <c r="AQ95" i="33"/>
  <c r="BV95" i="33"/>
  <c r="BF87" i="33"/>
  <c r="CK87" i="33"/>
  <c r="BF138" i="24"/>
  <c r="CK138" i="24"/>
  <c r="AQ19" i="19"/>
  <c r="BV19" i="19"/>
  <c r="BF76" i="33"/>
  <c r="CK76" i="33"/>
  <c r="BV108" i="33"/>
  <c r="AQ108" i="33"/>
  <c r="BV83" i="24"/>
  <c r="AQ83" i="24"/>
  <c r="BV126" i="24"/>
  <c r="AQ126" i="24"/>
  <c r="BF72" i="24"/>
  <c r="CK72" i="24"/>
  <c r="BV34" i="33"/>
  <c r="AQ34" i="33"/>
  <c r="AU110" i="34"/>
  <c r="BZ110" i="34"/>
  <c r="BZ67" i="19"/>
  <c r="AU67" i="19"/>
  <c r="BZ80" i="34"/>
  <c r="AU80" i="34"/>
  <c r="BJ69" i="34"/>
  <c r="CO69" i="34"/>
  <c r="BJ76" i="34"/>
  <c r="CO76" i="34"/>
  <c r="BZ120" i="34"/>
  <c r="AU120" i="34"/>
  <c r="BJ147" i="35"/>
  <c r="CO147" i="35"/>
  <c r="BJ86" i="19"/>
  <c r="CO86" i="19"/>
  <c r="BZ29" i="33"/>
  <c r="AU29" i="33"/>
  <c r="AU66" i="19"/>
  <c r="BZ66" i="19"/>
  <c r="BJ81" i="24"/>
  <c r="CO81" i="24"/>
  <c r="CO107" i="33"/>
  <c r="BJ107" i="33"/>
  <c r="BZ25" i="24"/>
  <c r="AU25" i="24"/>
  <c r="CO109" i="34"/>
  <c r="BJ109" i="34"/>
  <c r="CO46" i="33"/>
  <c r="BJ46" i="33"/>
  <c r="BZ121" i="33"/>
  <c r="AU121" i="33"/>
  <c r="AU155" i="35"/>
  <c r="BZ155" i="35"/>
  <c r="CO79" i="34"/>
  <c r="BJ79" i="34"/>
  <c r="BJ110" i="24"/>
  <c r="CO110" i="24"/>
  <c r="AU91" i="34"/>
  <c r="BZ91" i="34"/>
  <c r="BJ148" i="19"/>
  <c r="CO148" i="19"/>
  <c r="AU31" i="24"/>
  <c r="BZ31" i="24"/>
  <c r="BJ115" i="19"/>
  <c r="CO115" i="19"/>
  <c r="BJ138" i="19"/>
  <c r="CO138" i="19"/>
  <c r="BZ61" i="24"/>
  <c r="AU61" i="24"/>
  <c r="BJ87" i="19"/>
  <c r="CO87" i="19"/>
  <c r="BJ75" i="35"/>
  <c r="CO75" i="35"/>
  <c r="AU130" i="34"/>
  <c r="BZ130" i="34"/>
  <c r="AU41" i="35"/>
  <c r="BZ41" i="35"/>
  <c r="BJ145" i="33"/>
  <c r="CO145" i="33"/>
  <c r="AU8" i="19"/>
  <c r="BZ8" i="19"/>
  <c r="BJ65" i="19"/>
  <c r="CO65" i="19"/>
  <c r="AU21" i="19"/>
  <c r="BZ21" i="19"/>
  <c r="BZ50" i="24"/>
  <c r="AU50" i="24"/>
  <c r="BJ114" i="34"/>
  <c r="CO114" i="34"/>
  <c r="BJ135" i="24"/>
  <c r="CO135" i="24"/>
  <c r="BJ14" i="33"/>
  <c r="CO14" i="33"/>
  <c r="AU125" i="35"/>
  <c r="BZ125" i="35"/>
  <c r="BJ41" i="19"/>
  <c r="CO41" i="19"/>
  <c r="AU126" i="35"/>
  <c r="BZ126" i="35"/>
  <c r="AU123" i="24"/>
  <c r="BZ123" i="24"/>
  <c r="CO24" i="35"/>
  <c r="BJ24" i="35"/>
  <c r="AU47" i="34"/>
  <c r="BZ47" i="34"/>
  <c r="BJ98" i="35"/>
  <c r="CO98" i="35"/>
  <c r="AU39" i="19"/>
  <c r="BZ39" i="19"/>
  <c r="BZ105" i="24"/>
  <c r="AU105" i="24"/>
  <c r="AU87" i="35"/>
  <c r="BZ87" i="35"/>
  <c r="BZ22" i="33"/>
  <c r="AU22" i="33"/>
  <c r="BP47" i="33"/>
  <c r="AK47" i="33"/>
  <c r="AK116" i="34"/>
  <c r="BP116" i="34"/>
  <c r="AK97" i="35"/>
  <c r="BP97" i="35"/>
  <c r="BP129" i="34"/>
  <c r="AK129" i="34"/>
  <c r="CE47" i="34"/>
  <c r="AZ47" i="34"/>
  <c r="AZ133" i="34"/>
  <c r="CE133" i="34"/>
  <c r="AK88" i="35"/>
  <c r="BP88" i="35"/>
  <c r="AK92" i="35"/>
  <c r="BP92" i="35"/>
  <c r="BP118" i="24"/>
  <c r="AK118" i="24"/>
  <c r="AZ105" i="35"/>
  <c r="CE105" i="35"/>
  <c r="CE51" i="24"/>
  <c r="AZ51" i="24"/>
  <c r="BP82" i="35"/>
  <c r="AK82" i="35"/>
  <c r="AZ79" i="24"/>
  <c r="CE79" i="24"/>
  <c r="CE34" i="24"/>
  <c r="AZ34" i="24"/>
  <c r="BP44" i="19"/>
  <c r="AK44" i="19"/>
  <c r="AK103" i="35"/>
  <c r="BP103" i="35"/>
  <c r="BP124" i="33"/>
  <c r="AK124" i="33"/>
  <c r="CE135" i="35"/>
  <c r="AZ135" i="35"/>
  <c r="AZ147" i="19"/>
  <c r="CE147" i="19"/>
  <c r="AZ77" i="24"/>
  <c r="CE77" i="24"/>
  <c r="AK74" i="34"/>
  <c r="BP74" i="34"/>
  <c r="CE19" i="33"/>
  <c r="AZ19" i="33"/>
  <c r="CE18" i="34"/>
  <c r="AZ18" i="34"/>
  <c r="AK111" i="19"/>
  <c r="BP111" i="19"/>
  <c r="AZ43" i="24"/>
  <c r="CE43" i="24"/>
  <c r="AZ76" i="19"/>
  <c r="CE76" i="19"/>
  <c r="CE65" i="34"/>
  <c r="AZ65" i="34"/>
  <c r="AK39" i="19"/>
  <c r="BP39" i="19"/>
  <c r="AK13" i="35"/>
  <c r="BP13" i="35"/>
  <c r="AZ109" i="34"/>
  <c r="CE109" i="34"/>
  <c r="AK146" i="35"/>
  <c r="BP146" i="35"/>
  <c r="CE57" i="19"/>
  <c r="AZ57" i="19"/>
  <c r="AK18" i="34"/>
  <c r="BP18" i="34"/>
  <c r="BP142" i="33"/>
  <c r="AK142" i="33"/>
  <c r="AK143" i="35"/>
  <c r="BP143" i="35"/>
  <c r="CE126" i="34"/>
  <c r="AZ126" i="34"/>
  <c r="AZ99" i="33"/>
  <c r="CE99" i="33"/>
  <c r="BP26" i="19"/>
  <c r="AK26" i="19"/>
  <c r="AZ58" i="35"/>
  <c r="CE58" i="35"/>
  <c r="CE66" i="19"/>
  <c r="AZ66" i="19"/>
  <c r="CE134" i="33"/>
  <c r="AZ134" i="33"/>
  <c r="AK57" i="35"/>
  <c r="BP57" i="35"/>
  <c r="CE143" i="35"/>
  <c r="AZ143" i="35"/>
  <c r="AO151" i="35"/>
  <c r="BT151" i="35"/>
  <c r="BD19" i="33"/>
  <c r="CI19" i="33"/>
  <c r="BD10" i="33"/>
  <c r="CI10" i="33"/>
  <c r="AO58" i="19"/>
  <c r="BT58" i="19"/>
  <c r="CI148" i="34"/>
  <c r="BD148" i="34"/>
  <c r="BT62" i="19"/>
  <c r="AO62" i="19"/>
  <c r="BD44" i="19"/>
  <c r="CI44" i="19"/>
  <c r="BT89" i="35"/>
  <c r="AO89" i="35"/>
  <c r="CI93" i="35"/>
  <c r="BD93" i="35"/>
  <c r="BD113" i="24"/>
  <c r="CI113" i="24"/>
  <c r="BT77" i="33"/>
  <c r="AO77" i="33"/>
  <c r="BD41" i="33"/>
  <c r="CI41" i="33"/>
  <c r="CI45" i="35"/>
  <c r="BD45" i="35"/>
  <c r="BD121" i="34"/>
  <c r="CI121" i="34"/>
  <c r="BD137" i="35"/>
  <c r="CI137" i="35"/>
  <c r="BT135" i="33"/>
  <c r="AO135" i="33"/>
  <c r="AO95" i="24"/>
  <c r="BT95" i="24"/>
  <c r="AO11" i="24"/>
  <c r="BT11" i="24"/>
  <c r="BD122" i="34"/>
  <c r="CI122" i="34"/>
  <c r="BT66" i="24"/>
  <c r="AO66" i="24"/>
  <c r="AO152" i="24"/>
  <c r="BT152" i="24"/>
  <c r="BD120" i="34"/>
  <c r="CI120" i="34"/>
  <c r="CI43" i="24"/>
  <c r="BD43" i="24"/>
  <c r="BT121" i="33"/>
  <c r="AO121" i="33"/>
  <c r="CI15" i="19"/>
  <c r="BD15" i="19"/>
  <c r="BT36" i="35"/>
  <c r="AO36" i="35"/>
  <c r="BD30" i="24"/>
  <c r="CI30" i="24"/>
  <c r="CI70" i="24"/>
  <c r="BD70" i="24"/>
  <c r="AO68" i="24"/>
  <c r="BT68" i="24"/>
  <c r="CI34" i="33"/>
  <c r="BD34" i="33"/>
  <c r="BD55" i="24"/>
  <c r="CI55" i="24"/>
  <c r="CI135" i="33"/>
  <c r="BD135" i="33"/>
  <c r="AO97" i="33"/>
  <c r="BT97" i="33"/>
  <c r="BT117" i="34"/>
  <c r="AO117" i="34"/>
  <c r="BD112" i="33"/>
  <c r="CI112" i="33"/>
  <c r="CI97" i="33"/>
  <c r="BD97" i="33"/>
  <c r="CI97" i="19"/>
  <c r="BD97" i="19"/>
  <c r="CI152" i="24"/>
  <c r="BD152" i="24"/>
  <c r="CI78" i="24"/>
  <c r="BD78" i="24"/>
  <c r="BD18" i="24"/>
  <c r="CI18" i="24"/>
  <c r="BT88" i="24"/>
  <c r="AO88" i="24"/>
  <c r="BD88" i="24"/>
  <c r="CI88" i="24"/>
  <c r="BD96" i="24"/>
  <c r="CI96" i="24"/>
  <c r="AS41" i="34"/>
  <c r="BX41" i="34"/>
  <c r="AS57" i="19"/>
  <c r="BX57" i="19"/>
  <c r="AS156" i="24"/>
  <c r="BX156" i="24"/>
  <c r="BH149" i="33"/>
  <c r="CM149" i="33"/>
  <c r="BX22" i="33"/>
  <c r="AS22" i="33"/>
  <c r="BX97" i="34"/>
  <c r="AS97" i="34"/>
  <c r="AS125" i="19"/>
  <c r="BX125" i="19"/>
  <c r="BX15" i="35"/>
  <c r="AS15" i="35"/>
  <c r="AS34" i="33"/>
  <c r="BX34" i="33"/>
  <c r="AS13" i="35"/>
  <c r="BX13" i="35"/>
  <c r="CM112" i="33"/>
  <c r="BH112" i="33"/>
  <c r="BX68" i="34"/>
  <c r="AS68" i="34"/>
  <c r="BH46" i="34"/>
  <c r="CM46" i="34"/>
  <c r="BH133" i="33"/>
  <c r="CM133" i="33"/>
  <c r="AS88" i="35"/>
  <c r="BX88" i="35"/>
  <c r="BH37" i="19"/>
  <c r="CM37" i="19"/>
  <c r="AS127" i="19"/>
  <c r="BX127" i="19"/>
  <c r="AS107" i="19"/>
  <c r="BX107" i="19"/>
  <c r="AS56" i="35"/>
  <c r="BX56" i="35"/>
  <c r="BH68" i="19"/>
  <c r="CM68" i="19"/>
  <c r="BH16" i="35"/>
  <c r="CM16" i="35"/>
  <c r="CM88" i="34"/>
  <c r="BH88" i="34"/>
  <c r="BH142" i="19"/>
  <c r="CM142" i="19"/>
  <c r="CM134" i="19"/>
  <c r="BH134" i="19"/>
  <c r="CM148" i="34"/>
  <c r="BH148" i="34"/>
  <c r="BX33" i="33"/>
  <c r="AS33" i="33"/>
  <c r="BH17" i="19"/>
  <c r="CM17" i="19"/>
  <c r="BH136" i="24"/>
  <c r="CM136" i="24"/>
  <c r="BH39" i="19"/>
  <c r="CM39" i="19"/>
  <c r="CM117" i="34"/>
  <c r="BH117" i="34"/>
  <c r="BH67" i="19"/>
  <c r="CM67" i="19"/>
  <c r="AS133" i="35"/>
  <c r="BX133" i="35"/>
  <c r="AS47" i="35"/>
  <c r="BX47" i="35"/>
  <c r="CM115" i="19"/>
  <c r="BH115" i="19"/>
  <c r="BH145" i="24"/>
  <c r="CM145" i="24"/>
  <c r="AS126" i="34"/>
  <c r="BX126" i="34"/>
  <c r="CM121" i="34"/>
  <c r="BH121" i="34"/>
  <c r="BX79" i="33"/>
  <c r="AS79" i="33"/>
  <c r="BX71" i="33"/>
  <c r="AS71" i="33"/>
  <c r="CM132" i="34"/>
  <c r="BH132" i="34"/>
  <c r="BH119" i="33"/>
  <c r="CM119" i="33"/>
  <c r="CM79" i="19"/>
  <c r="BH79" i="19"/>
  <c r="BH50" i="19"/>
  <c r="CM50" i="19"/>
  <c r="CJ41" i="33"/>
  <c r="BE41" i="33"/>
  <c r="AT63" i="35"/>
  <c r="BY63" i="35"/>
  <c r="BD7" i="34"/>
  <c r="CI7" i="34"/>
  <c r="BS95" i="24"/>
  <c r="AN95" i="24"/>
  <c r="BE49" i="34"/>
  <c r="CJ49" i="34"/>
  <c r="AJ112" i="19"/>
  <c r="BO112" i="19"/>
  <c r="BO98" i="24"/>
  <c r="AJ98" i="24"/>
  <c r="AY54" i="33"/>
  <c r="CD54" i="33"/>
  <c r="AJ29" i="34"/>
  <c r="BO29" i="34"/>
  <c r="CD76" i="35"/>
  <c r="AY76" i="35"/>
  <c r="CD26" i="35"/>
  <c r="AY26" i="35"/>
  <c r="AJ46" i="33"/>
  <c r="BO46" i="33"/>
  <c r="AJ62" i="19"/>
  <c r="BO62" i="19"/>
  <c r="AJ90" i="35"/>
  <c r="BO90" i="35"/>
  <c r="AJ83" i="35"/>
  <c r="BO83" i="35"/>
  <c r="BO50" i="33"/>
  <c r="AJ50" i="33"/>
  <c r="CD112" i="34"/>
  <c r="AY112" i="34"/>
  <c r="BO135" i="33"/>
  <c r="AJ135" i="33"/>
  <c r="BO76" i="35"/>
  <c r="AJ76" i="35"/>
  <c r="AY62" i="35"/>
  <c r="CD62" i="35"/>
  <c r="AY99" i="34"/>
  <c r="CD99" i="34"/>
  <c r="CD100" i="19"/>
  <c r="AY100" i="19"/>
  <c r="AJ63" i="33"/>
  <c r="BO63" i="33"/>
  <c r="AY41" i="34"/>
  <c r="CD41" i="34"/>
  <c r="AJ65" i="35"/>
  <c r="BO65" i="35"/>
  <c r="BO127" i="34"/>
  <c r="AJ127" i="34"/>
  <c r="CD92" i="24"/>
  <c r="AY92" i="24"/>
  <c r="AY11" i="35"/>
  <c r="CD11" i="35"/>
  <c r="AY78" i="19"/>
  <c r="CD78" i="19"/>
  <c r="CD28" i="35"/>
  <c r="AY28" i="35"/>
  <c r="BO140" i="34"/>
  <c r="AJ140" i="34"/>
  <c r="BO151" i="19"/>
  <c r="AJ151" i="19"/>
  <c r="AJ111" i="19"/>
  <c r="BO111" i="19"/>
  <c r="AY68" i="24"/>
  <c r="CD68" i="24"/>
  <c r="BO124" i="24"/>
  <c r="AJ124" i="24"/>
  <c r="AY13" i="34"/>
  <c r="CD13" i="34"/>
  <c r="CD88" i="19"/>
  <c r="AY88" i="19"/>
  <c r="CD148" i="34"/>
  <c r="AY148" i="34"/>
  <c r="AJ49" i="33"/>
  <c r="BO49" i="33"/>
  <c r="AJ96" i="19"/>
  <c r="BO96" i="19"/>
  <c r="BO142" i="33"/>
  <c r="AJ142" i="33"/>
  <c r="BO59" i="33"/>
  <c r="AJ59" i="33"/>
  <c r="BO25" i="24"/>
  <c r="AJ25" i="24"/>
  <c r="AY98" i="34"/>
  <c r="CD98" i="34"/>
  <c r="AY37" i="19"/>
  <c r="CD37" i="19"/>
  <c r="AJ123" i="34"/>
  <c r="BO123" i="34"/>
  <c r="BO41" i="19"/>
  <c r="AJ41" i="19"/>
  <c r="BO38" i="33"/>
  <c r="AJ38" i="33"/>
  <c r="CD121" i="24"/>
  <c r="AY121" i="24"/>
  <c r="CD20" i="34"/>
  <c r="AY20" i="34"/>
  <c r="AN63" i="24"/>
  <c r="BS63" i="24"/>
  <c r="AN7" i="33"/>
  <c r="BS7" i="33"/>
  <c r="CH101" i="24"/>
  <c r="BC101" i="24"/>
  <c r="CH94" i="34"/>
  <c r="BC94" i="34"/>
  <c r="AN19" i="19"/>
  <c r="BS19" i="19"/>
  <c r="AN125" i="35"/>
  <c r="BS125" i="35"/>
  <c r="BC84" i="34"/>
  <c r="CH84" i="34"/>
  <c r="AN62" i="19"/>
  <c r="BS62" i="19"/>
  <c r="AN52" i="35"/>
  <c r="BS52" i="35"/>
  <c r="BC114" i="34"/>
  <c r="CH114" i="34"/>
  <c r="AN144" i="19"/>
  <c r="BS144" i="19"/>
  <c r="CH52" i="33"/>
  <c r="BC52" i="33"/>
  <c r="BS104" i="24"/>
  <c r="AN104" i="24"/>
  <c r="BC91" i="24"/>
  <c r="CH91" i="24"/>
  <c r="BC47" i="24"/>
  <c r="CH47" i="24"/>
  <c r="CH11" i="34"/>
  <c r="BC11" i="34"/>
  <c r="BS35" i="19"/>
  <c r="AN35" i="19"/>
  <c r="CH132" i="34"/>
  <c r="BC132" i="34"/>
  <c r="CH131" i="35"/>
  <c r="BC131" i="35"/>
  <c r="CH82" i="33"/>
  <c r="BC82" i="33"/>
  <c r="BS93" i="24"/>
  <c r="AN93" i="24"/>
  <c r="BC77" i="34"/>
  <c r="CH77" i="34"/>
  <c r="AN115" i="34"/>
  <c r="BS115" i="34"/>
  <c r="BC31" i="19"/>
  <c r="CH31" i="19"/>
  <c r="CH76" i="35"/>
  <c r="BC76" i="35"/>
  <c r="BC22" i="35"/>
  <c r="CH22" i="35"/>
  <c r="CH96" i="19"/>
  <c r="BC96" i="19"/>
  <c r="AN12" i="35"/>
  <c r="BS12" i="35"/>
  <c r="BC85" i="33"/>
  <c r="CH85" i="33"/>
  <c r="CH17" i="19"/>
  <c r="BC17" i="19"/>
  <c r="BS68" i="19"/>
  <c r="AN68" i="19"/>
  <c r="BS130" i="33"/>
  <c r="AN130" i="33"/>
  <c r="BC156" i="24"/>
  <c r="CH156" i="24"/>
  <c r="AN147" i="33"/>
  <c r="BS147" i="33"/>
  <c r="BC113" i="34"/>
  <c r="CH113" i="34"/>
  <c r="BS128" i="34"/>
  <c r="AN128" i="34"/>
  <c r="BC40" i="34"/>
  <c r="CH40" i="34"/>
  <c r="AN139" i="33"/>
  <c r="BS139" i="33"/>
  <c r="BC67" i="35"/>
  <c r="CH67" i="35"/>
  <c r="BC42" i="24"/>
  <c r="CH42" i="24"/>
  <c r="CH122" i="35"/>
  <c r="BC122" i="35"/>
  <c r="BC66" i="24"/>
  <c r="CH66" i="24"/>
  <c r="BW131" i="34"/>
  <c r="AR131" i="34"/>
  <c r="AR32" i="33"/>
  <c r="BW32" i="33"/>
  <c r="AR12" i="24"/>
  <c r="BW12" i="24"/>
  <c r="CL44" i="34"/>
  <c r="BG44" i="34"/>
  <c r="CL38" i="34"/>
  <c r="BG38" i="34"/>
  <c r="CL118" i="35"/>
  <c r="BG118" i="35"/>
  <c r="AR101" i="33"/>
  <c r="BW101" i="33"/>
  <c r="BG114" i="19"/>
  <c r="CL114" i="19"/>
  <c r="AR150" i="19"/>
  <c r="BW150" i="19"/>
  <c r="BW110" i="34"/>
  <c r="AR110" i="34"/>
  <c r="CL128" i="35"/>
  <c r="BG128" i="35"/>
  <c r="AR125" i="24"/>
  <c r="BW125" i="24"/>
  <c r="AR8" i="33"/>
  <c r="BW8" i="33"/>
  <c r="BG32" i="34"/>
  <c r="CL32" i="34"/>
  <c r="BW74" i="33"/>
  <c r="AR74" i="33"/>
  <c r="AR139" i="33"/>
  <c r="BW139" i="33"/>
  <c r="CL154" i="24"/>
  <c r="BG154" i="24"/>
  <c r="BG84" i="19"/>
  <c r="CL84" i="19"/>
  <c r="AR116" i="19"/>
  <c r="BW116" i="19"/>
  <c r="BG26" i="19"/>
  <c r="CL26" i="19"/>
  <c r="BG16" i="33"/>
  <c r="CL16" i="33"/>
  <c r="BG43" i="24"/>
  <c r="CL43" i="24"/>
  <c r="AR124" i="19"/>
  <c r="BW124" i="19"/>
  <c r="BG13" i="35"/>
  <c r="CL13" i="35"/>
  <c r="AR152" i="24"/>
  <c r="BW152" i="24"/>
  <c r="BW38" i="24"/>
  <c r="AR38" i="24"/>
  <c r="CL121" i="35"/>
  <c r="BG121" i="35"/>
  <c r="BG20" i="34"/>
  <c r="CL20" i="34"/>
  <c r="BG85" i="33"/>
  <c r="CL85" i="33"/>
  <c r="AR54" i="34"/>
  <c r="BW54" i="34"/>
  <c r="BG61" i="24"/>
  <c r="CL61" i="24"/>
  <c r="BW9" i="34"/>
  <c r="AR9" i="34"/>
  <c r="AR68" i="33"/>
  <c r="BW68" i="33"/>
  <c r="BW142" i="35"/>
  <c r="AR142" i="35"/>
  <c r="BW43" i="24"/>
  <c r="AR43" i="24"/>
  <c r="AR25" i="19"/>
  <c r="BW25" i="19"/>
  <c r="CL24" i="24"/>
  <c r="BG24" i="24"/>
  <c r="BG67" i="19"/>
  <c r="CL67" i="19"/>
  <c r="CL60" i="35"/>
  <c r="BG60" i="35"/>
  <c r="AR114" i="33"/>
  <c r="BW114" i="33"/>
  <c r="CL151" i="24"/>
  <c r="BG151" i="24"/>
  <c r="BG63" i="19"/>
  <c r="CL63" i="19"/>
  <c r="CL108" i="35"/>
  <c r="BG108" i="35"/>
  <c r="CL78" i="33"/>
  <c r="BG78" i="33"/>
  <c r="BW81" i="34"/>
  <c r="AR81" i="34"/>
  <c r="AJ10" i="19"/>
  <c r="BO10" i="19"/>
  <c r="CB147" i="35"/>
  <c r="AW147" i="35"/>
  <c r="AW75" i="35"/>
  <c r="CB75" i="35"/>
  <c r="AW139" i="24"/>
  <c r="CB139" i="24"/>
  <c r="AW99" i="24"/>
  <c r="CB99" i="24"/>
  <c r="AW99" i="34"/>
  <c r="CB99" i="34"/>
  <c r="C123" i="34"/>
  <c r="C123" i="33"/>
  <c r="C123" i="19"/>
  <c r="C123" i="24"/>
  <c r="DF123" i="17"/>
  <c r="C123" i="35"/>
  <c r="C37" i="19"/>
  <c r="C37" i="24"/>
  <c r="C37" i="35"/>
  <c r="C37" i="33"/>
  <c r="C37" i="34"/>
  <c r="DF37" i="17"/>
  <c r="CB17" i="33"/>
  <c r="AW17" i="33"/>
  <c r="CB83" i="19"/>
  <c r="AW83" i="19"/>
  <c r="CB81" i="33"/>
  <c r="AW81" i="33"/>
  <c r="CB56" i="24"/>
  <c r="AW56" i="24"/>
  <c r="C147" i="33"/>
  <c r="C147" i="24"/>
  <c r="C147" i="19"/>
  <c r="C147" i="35"/>
  <c r="C147" i="34"/>
  <c r="DF147" i="17"/>
  <c r="CB125" i="24"/>
  <c r="AW125" i="24"/>
  <c r="AW19" i="19"/>
  <c r="CB19" i="19"/>
  <c r="CB91" i="33"/>
  <c r="AW91" i="33"/>
  <c r="AW129" i="34"/>
  <c r="CB129" i="34"/>
  <c r="CB40" i="34"/>
  <c r="AW40" i="34"/>
  <c r="AW156" i="24"/>
  <c r="CB156" i="24"/>
  <c r="C121" i="24"/>
  <c r="C121" i="19"/>
  <c r="C121" i="34"/>
  <c r="C121" i="35"/>
  <c r="C121" i="33"/>
  <c r="DF121" i="17"/>
  <c r="C36" i="33"/>
  <c r="C36" i="24"/>
  <c r="C36" i="35"/>
  <c r="C36" i="19"/>
  <c r="DF36" i="17"/>
  <c r="C36" i="34"/>
  <c r="C110" i="34"/>
  <c r="C110" i="24"/>
  <c r="DF110" i="17"/>
  <c r="C110" i="35"/>
  <c r="C110" i="19"/>
  <c r="C110" i="33"/>
  <c r="AW65" i="33"/>
  <c r="CB65" i="33"/>
  <c r="CB39" i="34"/>
  <c r="AW39" i="34"/>
  <c r="C6" i="19"/>
  <c r="C6" i="24"/>
  <c r="C6" i="33"/>
  <c r="C6" i="35"/>
  <c r="C6" i="34"/>
  <c r="DF6" i="17"/>
  <c r="AW150" i="19"/>
  <c r="CB150" i="19"/>
  <c r="AW9" i="19"/>
  <c r="CB9" i="19"/>
  <c r="AW132" i="19"/>
  <c r="CB132" i="19"/>
  <c r="AW100" i="33"/>
  <c r="CB100" i="33"/>
  <c r="C111" i="33"/>
  <c r="C111" i="19"/>
  <c r="C111" i="24"/>
  <c r="C111" i="34"/>
  <c r="C111" i="35"/>
  <c r="DF111" i="17"/>
  <c r="AW110" i="33"/>
  <c r="CB110" i="33"/>
  <c r="CB90" i="33"/>
  <c r="AW90" i="33"/>
  <c r="CB66" i="33"/>
  <c r="AW66" i="33"/>
  <c r="AW20" i="35"/>
  <c r="CB20" i="35"/>
  <c r="AW80" i="33"/>
  <c r="CB80" i="33"/>
  <c r="AL138" i="34"/>
  <c r="BQ138" i="34"/>
  <c r="BA86" i="35"/>
  <c r="CF86" i="35"/>
  <c r="BA48" i="34"/>
  <c r="CF48" i="34"/>
  <c r="BQ101" i="33"/>
  <c r="AL101" i="33"/>
  <c r="AL123" i="19"/>
  <c r="BQ123" i="19"/>
  <c r="BA30" i="33"/>
  <c r="CF30" i="33"/>
  <c r="AL133" i="19"/>
  <c r="BQ133" i="19"/>
  <c r="BQ48" i="24"/>
  <c r="AL48" i="24"/>
  <c r="AL25" i="19"/>
  <c r="BQ25" i="19"/>
  <c r="CF120" i="34"/>
  <c r="BA120" i="34"/>
  <c r="AL67" i="33"/>
  <c r="BQ67" i="33"/>
  <c r="BQ74" i="35"/>
  <c r="AL74" i="35"/>
  <c r="BA118" i="19"/>
  <c r="CF118" i="19"/>
  <c r="CF64" i="33"/>
  <c r="BA64" i="33"/>
  <c r="BA29" i="35"/>
  <c r="CF29" i="35"/>
  <c r="AL147" i="35"/>
  <c r="BQ147" i="35"/>
  <c r="BA121" i="35"/>
  <c r="CF121" i="35"/>
  <c r="AL112" i="19"/>
  <c r="BQ112" i="19"/>
  <c r="CF131" i="34"/>
  <c r="BA131" i="34"/>
  <c r="BA62" i="19"/>
  <c r="CF62" i="19"/>
  <c r="BQ30" i="24"/>
  <c r="AL30" i="24"/>
  <c r="CF52" i="35"/>
  <c r="BA52" i="35"/>
  <c r="BQ136" i="19"/>
  <c r="AL136" i="19"/>
  <c r="BA43" i="34"/>
  <c r="CF43" i="34"/>
  <c r="CF72" i="19"/>
  <c r="BA72" i="19"/>
  <c r="BQ139" i="24"/>
  <c r="AL139" i="24"/>
  <c r="AL115" i="19"/>
  <c r="BQ115" i="19"/>
  <c r="BA107" i="24"/>
  <c r="CF107" i="24"/>
  <c r="BA69" i="24"/>
  <c r="CF69" i="24"/>
  <c r="BQ93" i="34"/>
  <c r="AL93" i="34"/>
  <c r="CF149" i="35"/>
  <c r="BA149" i="35"/>
  <c r="BQ121" i="34"/>
  <c r="AL121" i="34"/>
  <c r="BA18" i="35"/>
  <c r="CF18" i="35"/>
  <c r="AL43" i="35"/>
  <c r="BQ43" i="35"/>
  <c r="AL34" i="34"/>
  <c r="BQ34" i="34"/>
  <c r="BA100" i="19"/>
  <c r="CF100" i="19"/>
  <c r="AL125" i="19"/>
  <c r="BQ125" i="19"/>
  <c r="BA130" i="19"/>
  <c r="CF130" i="19"/>
  <c r="BQ75" i="33"/>
  <c r="AL75" i="33"/>
  <c r="BA102" i="33"/>
  <c r="CF102" i="33"/>
  <c r="BQ109" i="19"/>
  <c r="AL109" i="19"/>
  <c r="CF27" i="33"/>
  <c r="BA27" i="33"/>
  <c r="CF155" i="19"/>
  <c r="BA155" i="19"/>
  <c r="AP65" i="24"/>
  <c r="BU65" i="24"/>
  <c r="AP144" i="33"/>
  <c r="BU144" i="33"/>
  <c r="BE124" i="19"/>
  <c r="CJ124" i="19"/>
  <c r="CJ142" i="34"/>
  <c r="BE142" i="34"/>
  <c r="CJ96" i="33"/>
  <c r="BE96" i="33"/>
  <c r="BE148" i="34"/>
  <c r="CJ148" i="34"/>
  <c r="CJ151" i="34"/>
  <c r="BE151" i="34"/>
  <c r="AP69" i="34"/>
  <c r="BU69" i="34"/>
  <c r="BE10" i="24"/>
  <c r="CJ10" i="24"/>
  <c r="AP90" i="34"/>
  <c r="BU90" i="34"/>
  <c r="AP123" i="34"/>
  <c r="BU123" i="34"/>
  <c r="BE29" i="35"/>
  <c r="CJ29" i="35"/>
  <c r="BU92" i="19"/>
  <c r="AP92" i="19"/>
  <c r="CJ79" i="24"/>
  <c r="BE79" i="24"/>
  <c r="BU96" i="24"/>
  <c r="AP96" i="24"/>
  <c r="BU39" i="19"/>
  <c r="AP39" i="19"/>
  <c r="AP145" i="35"/>
  <c r="BU145" i="35"/>
  <c r="BE135" i="19"/>
  <c r="CJ135" i="19"/>
  <c r="BE106" i="34"/>
  <c r="CJ106" i="34"/>
  <c r="AP17" i="35"/>
  <c r="BU17" i="35"/>
  <c r="AP60" i="19"/>
  <c r="BU60" i="19"/>
  <c r="CJ77" i="19"/>
  <c r="BE77" i="19"/>
  <c r="BU75" i="34"/>
  <c r="AP75" i="34"/>
  <c r="BE64" i="34"/>
  <c r="CJ64" i="34"/>
  <c r="BU38" i="24"/>
  <c r="AP38" i="24"/>
  <c r="AP151" i="33"/>
  <c r="BU151" i="33"/>
  <c r="CJ38" i="34"/>
  <c r="BE38" i="34"/>
  <c r="AP18" i="33"/>
  <c r="BU18" i="33"/>
  <c r="BE13" i="19"/>
  <c r="CJ13" i="19"/>
  <c r="CJ28" i="33"/>
  <c r="BE28" i="33"/>
  <c r="AP119" i="24"/>
  <c r="BU119" i="24"/>
  <c r="BU117" i="33"/>
  <c r="AP117" i="33"/>
  <c r="BU68" i="35"/>
  <c r="AP68" i="35"/>
  <c r="BE131" i="33"/>
  <c r="CJ131" i="33"/>
  <c r="BE37" i="19"/>
  <c r="CJ37" i="19"/>
  <c r="BE57" i="19"/>
  <c r="CJ57" i="19"/>
  <c r="BU55" i="24"/>
  <c r="AP55" i="24"/>
  <c r="BE150" i="34"/>
  <c r="CJ150" i="34"/>
  <c r="AP16" i="34"/>
  <c r="BU16" i="34"/>
  <c r="AP146" i="35"/>
  <c r="BU146" i="35"/>
  <c r="BU28" i="33"/>
  <c r="AP28" i="33"/>
  <c r="BY133" i="24"/>
  <c r="AT133" i="24"/>
  <c r="BY83" i="33"/>
  <c r="AT83" i="33"/>
  <c r="BY83" i="19"/>
  <c r="AT83" i="19"/>
  <c r="BY84" i="33"/>
  <c r="AT84" i="33"/>
  <c r="BI112" i="24"/>
  <c r="CN112" i="24"/>
  <c r="CN57" i="34"/>
  <c r="BI57" i="34"/>
  <c r="AT53" i="24"/>
  <c r="BY53" i="24"/>
  <c r="BI134" i="34"/>
  <c r="CN134" i="34"/>
  <c r="AT126" i="24"/>
  <c r="BY126" i="24"/>
  <c r="AT10" i="34"/>
  <c r="BY10" i="34"/>
  <c r="BY152" i="34"/>
  <c r="AT152" i="34"/>
  <c r="AT24" i="35"/>
  <c r="BY24" i="35"/>
  <c r="BI137" i="19"/>
  <c r="CN137" i="19"/>
  <c r="BY44" i="35"/>
  <c r="AT44" i="35"/>
  <c r="AT97" i="24"/>
  <c r="BY97" i="24"/>
  <c r="BI33" i="34"/>
  <c r="CN33" i="34"/>
  <c r="BY50" i="35"/>
  <c r="AT50" i="35"/>
  <c r="CN81" i="34"/>
  <c r="BI81" i="34"/>
  <c r="BI138" i="19"/>
  <c r="CN138" i="19"/>
  <c r="BY88" i="33"/>
  <c r="AT88" i="33"/>
  <c r="CN77" i="19"/>
  <c r="BI77" i="19"/>
  <c r="BY106" i="24"/>
  <c r="AT106" i="24"/>
  <c r="CN114" i="34"/>
  <c r="BI114" i="34"/>
  <c r="AT26" i="34"/>
  <c r="BY26" i="34"/>
  <c r="CN7" i="34"/>
  <c r="BI7" i="34"/>
  <c r="BI84" i="33"/>
  <c r="CN84" i="33"/>
  <c r="BY124" i="24"/>
  <c r="AT124" i="24"/>
  <c r="BY148" i="19"/>
  <c r="AT148" i="19"/>
  <c r="BI62" i="34"/>
  <c r="CN62" i="34"/>
  <c r="BI103" i="34"/>
  <c r="CN103" i="34"/>
  <c r="BI26" i="35"/>
  <c r="CN26" i="35"/>
  <c r="BY67" i="24"/>
  <c r="AT67" i="24"/>
  <c r="BY78" i="33"/>
  <c r="AT78" i="33"/>
  <c r="AT72" i="19"/>
  <c r="BY72" i="19"/>
  <c r="BI157" i="19"/>
  <c r="CN157" i="19"/>
  <c r="BI21" i="33"/>
  <c r="CN21" i="33"/>
  <c r="BY125" i="35"/>
  <c r="AT125" i="35"/>
  <c r="BI36" i="35"/>
  <c r="CN36" i="35"/>
  <c r="AT76" i="24"/>
  <c r="BY76" i="24"/>
  <c r="BI148" i="33"/>
  <c r="CN148" i="33"/>
  <c r="CN98" i="34"/>
  <c r="BI98" i="34"/>
  <c r="BY138" i="24"/>
  <c r="AT138" i="24"/>
  <c r="BY109" i="19"/>
  <c r="AT109" i="19"/>
  <c r="BI35" i="19"/>
  <c r="CN35" i="19"/>
  <c r="AT58" i="34"/>
  <c r="BY58" i="34"/>
  <c r="BI128" i="24"/>
  <c r="CN128" i="24"/>
  <c r="BC79" i="19"/>
  <c r="CH79" i="19"/>
  <c r="BE112" i="24"/>
  <c r="CJ112" i="24"/>
  <c r="BD11" i="24"/>
  <c r="CI11" i="24"/>
  <c r="AJ146" i="19"/>
  <c r="BO146" i="19"/>
  <c r="BI74" i="19"/>
  <c r="CN74" i="19"/>
  <c r="CN16" i="35"/>
  <c r="BI16" i="35"/>
  <c r="BI63" i="35"/>
  <c r="CN63" i="35"/>
  <c r="BI151" i="34"/>
  <c r="CN151" i="34"/>
  <c r="CN44" i="19"/>
  <c r="BI44" i="19"/>
  <c r="CN51" i="34"/>
  <c r="BI51" i="34"/>
  <c r="CN143" i="33"/>
  <c r="BI143" i="33"/>
  <c r="BI108" i="19"/>
  <c r="CN108" i="19"/>
  <c r="AT123" i="35"/>
  <c r="BY123" i="35"/>
  <c r="AT15" i="19"/>
  <c r="BY15" i="19"/>
  <c r="BI49" i="19"/>
  <c r="CN49" i="19"/>
  <c r="CN28" i="33"/>
  <c r="BI28" i="33"/>
  <c r="BY54" i="33"/>
  <c r="AT54" i="33"/>
  <c r="CN53" i="33"/>
  <c r="BI53" i="33"/>
  <c r="CN39" i="35"/>
  <c r="BI39" i="35"/>
  <c r="BI39" i="34"/>
  <c r="CN39" i="34"/>
  <c r="BI38" i="33"/>
  <c r="CN38" i="33"/>
  <c r="CE17" i="19"/>
  <c r="AZ17" i="19"/>
  <c r="BI115" i="33"/>
  <c r="CN115" i="33"/>
  <c r="BA147" i="24"/>
  <c r="CF147" i="24"/>
  <c r="CB36" i="35"/>
  <c r="AW36" i="35"/>
  <c r="BI13" i="24"/>
  <c r="CN13" i="24"/>
  <c r="AS89" i="24"/>
  <c r="BX89" i="24"/>
  <c r="AI118" i="35"/>
  <c r="BN118" i="35"/>
  <c r="AX143" i="34"/>
  <c r="CC143" i="34"/>
  <c r="AI89" i="34"/>
  <c r="BN89" i="34"/>
  <c r="AX120" i="33"/>
  <c r="CC120" i="33"/>
  <c r="BN93" i="24"/>
  <c r="AI93" i="24"/>
  <c r="AX91" i="35"/>
  <c r="CC91" i="35"/>
  <c r="AI72" i="35"/>
  <c r="BN72" i="35"/>
  <c r="BN24" i="33"/>
  <c r="AI24" i="33"/>
  <c r="CC153" i="34"/>
  <c r="AX153" i="34"/>
  <c r="AI114" i="34"/>
  <c r="BN114" i="34"/>
  <c r="AX132" i="35"/>
  <c r="CC132" i="35"/>
  <c r="AI154" i="24"/>
  <c r="BN154" i="24"/>
  <c r="CC137" i="24"/>
  <c r="AX137" i="24"/>
  <c r="CC28" i="33"/>
  <c r="AX28" i="33"/>
  <c r="CC26" i="34"/>
  <c r="AX26" i="34"/>
  <c r="AI87" i="35"/>
  <c r="BN87" i="35"/>
  <c r="AX124" i="33"/>
  <c r="CC124" i="33"/>
  <c r="CC113" i="19"/>
  <c r="AX113" i="19"/>
  <c r="AI126" i="35"/>
  <c r="BN126" i="35"/>
  <c r="AX84" i="24"/>
  <c r="CC84" i="24"/>
  <c r="AI29" i="19"/>
  <c r="BN29" i="19"/>
  <c r="AI80" i="19"/>
  <c r="BN80" i="19"/>
  <c r="AI113" i="35"/>
  <c r="BN113" i="35"/>
  <c r="AX78" i="34"/>
  <c r="CC78" i="34"/>
  <c r="AX126" i="19"/>
  <c r="CC126" i="19"/>
  <c r="CC31" i="35"/>
  <c r="AX31" i="35"/>
  <c r="CC127" i="34"/>
  <c r="AX127" i="34"/>
  <c r="BN151" i="34"/>
  <c r="AI151" i="34"/>
  <c r="AX36" i="35"/>
  <c r="CC36" i="35"/>
  <c r="AX56" i="24"/>
  <c r="CC56" i="24"/>
  <c r="AI14" i="34"/>
  <c r="BN14" i="34"/>
  <c r="AI54" i="24"/>
  <c r="BN54" i="24"/>
  <c r="AX20" i="35"/>
  <c r="CC20" i="35"/>
  <c r="AI147" i="19"/>
  <c r="BN147" i="19"/>
  <c r="AX112" i="35"/>
  <c r="CC112" i="35"/>
  <c r="CC41" i="35"/>
  <c r="AX41" i="35"/>
  <c r="AX46" i="34"/>
  <c r="CC46" i="34"/>
  <c r="AI17" i="35"/>
  <c r="BN17" i="35"/>
  <c r="BN108" i="35"/>
  <c r="AI108" i="35"/>
  <c r="AI40" i="19"/>
  <c r="BN40" i="19"/>
  <c r="CC104" i="35"/>
  <c r="AX104" i="35"/>
  <c r="AI94" i="19"/>
  <c r="BN94" i="19"/>
  <c r="BR82" i="24"/>
  <c r="AM82" i="24"/>
  <c r="AM96" i="19"/>
  <c r="BR96" i="19"/>
  <c r="BR40" i="34"/>
  <c r="AM40" i="34"/>
  <c r="CG72" i="35"/>
  <c r="BB72" i="35"/>
  <c r="CG123" i="35"/>
  <c r="BB123" i="35"/>
  <c r="AM58" i="19"/>
  <c r="BR58" i="19"/>
  <c r="AM68" i="35"/>
  <c r="BR68" i="35"/>
  <c r="BR9" i="34"/>
  <c r="AM9" i="34"/>
  <c r="CG55" i="33"/>
  <c r="BB55" i="33"/>
  <c r="BR106" i="34"/>
  <c r="AM106" i="34"/>
  <c r="BB9" i="35"/>
  <c r="CG9" i="35"/>
  <c r="AM112" i="24"/>
  <c r="BR112" i="24"/>
  <c r="AM54" i="33"/>
  <c r="BR54" i="33"/>
  <c r="CG38" i="35"/>
  <c r="BB38" i="35"/>
  <c r="BB132" i="19"/>
  <c r="CG132" i="19"/>
  <c r="BR42" i="34"/>
  <c r="AM42" i="34"/>
  <c r="CG93" i="24"/>
  <c r="BB93" i="24"/>
  <c r="BB142" i="35"/>
  <c r="CG142" i="35"/>
  <c r="BB8" i="33"/>
  <c r="CG8" i="33"/>
  <c r="BR111" i="33"/>
  <c r="AM111" i="33"/>
  <c r="BB100" i="33"/>
  <c r="CG100" i="33"/>
  <c r="BR91" i="35"/>
  <c r="AM91" i="35"/>
  <c r="BR26" i="34"/>
  <c r="AM26" i="34"/>
  <c r="BB118" i="19"/>
  <c r="CG118" i="19"/>
  <c r="CG117" i="19"/>
  <c r="BB117" i="19"/>
  <c r="AM104" i="35"/>
  <c r="BR104" i="35"/>
  <c r="AM63" i="33"/>
  <c r="BR63" i="33"/>
  <c r="BB89" i="33"/>
  <c r="CG89" i="33"/>
  <c r="AM151" i="19"/>
  <c r="BR151" i="19"/>
  <c r="BR142" i="24"/>
  <c r="AM142" i="24"/>
  <c r="CG141" i="19"/>
  <c r="BB141" i="19"/>
  <c r="CG63" i="34"/>
  <c r="BB63" i="34"/>
  <c r="AM148" i="34"/>
  <c r="BR148" i="34"/>
  <c r="BR36" i="35"/>
  <c r="AM36" i="35"/>
  <c r="BB74" i="19"/>
  <c r="CG74" i="19"/>
  <c r="BB135" i="19"/>
  <c r="CG135" i="19"/>
  <c r="BB14" i="19"/>
  <c r="CG14" i="19"/>
  <c r="BB119" i="33"/>
  <c r="CG119" i="33"/>
  <c r="AM12" i="19"/>
  <c r="BR12" i="19"/>
  <c r="CG155" i="34"/>
  <c r="BB155" i="34"/>
  <c r="BR117" i="19"/>
  <c r="AM117" i="19"/>
  <c r="CG98" i="24"/>
  <c r="BB98" i="24"/>
  <c r="CG49" i="19"/>
  <c r="BB49" i="19"/>
  <c r="CG107" i="24"/>
  <c r="BB107" i="24"/>
  <c r="BB18" i="35"/>
  <c r="CG18" i="35"/>
  <c r="BR23" i="19"/>
  <c r="AM23" i="19"/>
  <c r="BV60" i="33"/>
  <c r="AQ60" i="33"/>
  <c r="AQ98" i="35"/>
  <c r="BV98" i="35"/>
  <c r="BV127" i="19"/>
  <c r="AQ127" i="19"/>
  <c r="BF60" i="34"/>
  <c r="CK60" i="34"/>
  <c r="BF118" i="19"/>
  <c r="CK118" i="19"/>
  <c r="BV14" i="33"/>
  <c r="AQ14" i="33"/>
  <c r="CK105" i="34"/>
  <c r="BF105" i="34"/>
  <c r="BV111" i="24"/>
  <c r="AQ111" i="24"/>
  <c r="CK126" i="24"/>
  <c r="BF126" i="24"/>
  <c r="BV59" i="34"/>
  <c r="AQ59" i="34"/>
  <c r="BV146" i="34"/>
  <c r="AQ146" i="34"/>
  <c r="AQ147" i="34"/>
  <c r="BV147" i="34"/>
  <c r="AQ61" i="33"/>
  <c r="BV61" i="33"/>
  <c r="AQ120" i="33"/>
  <c r="BV120" i="33"/>
  <c r="AQ63" i="35"/>
  <c r="BV63" i="35"/>
  <c r="CK12" i="19"/>
  <c r="BF12" i="19"/>
  <c r="BV117" i="19"/>
  <c r="AQ117" i="19"/>
  <c r="BV113" i="19"/>
  <c r="AQ113" i="19"/>
  <c r="BF14" i="19"/>
  <c r="CK14" i="19"/>
  <c r="CK97" i="33"/>
  <c r="BF97" i="33"/>
  <c r="CK62" i="19"/>
  <c r="BF62" i="19"/>
  <c r="BV106" i="35"/>
  <c r="AQ106" i="35"/>
  <c r="AQ9" i="33"/>
  <c r="BV9" i="33"/>
  <c r="BV54" i="19"/>
  <c r="AQ54" i="19"/>
  <c r="CK39" i="24"/>
  <c r="BF39" i="24"/>
  <c r="AQ129" i="24"/>
  <c r="BV129" i="24"/>
  <c r="BF31" i="35"/>
  <c r="CK31" i="35"/>
  <c r="BF42" i="34"/>
  <c r="CK42" i="34"/>
  <c r="BV81" i="34"/>
  <c r="AQ81" i="34"/>
  <c r="CK43" i="35"/>
  <c r="BF43" i="35"/>
  <c r="AQ69" i="19"/>
  <c r="BV69" i="19"/>
  <c r="BV44" i="35"/>
  <c r="AQ44" i="35"/>
  <c r="BF77" i="24"/>
  <c r="CK77" i="24"/>
  <c r="AQ38" i="19"/>
  <c r="BV38" i="19"/>
  <c r="BF103" i="35"/>
  <c r="CK103" i="35"/>
  <c r="BV32" i="34"/>
  <c r="AQ32" i="34"/>
  <c r="AQ93" i="19"/>
  <c r="BV93" i="19"/>
  <c r="AQ143" i="34"/>
  <c r="BV143" i="34"/>
  <c r="BF58" i="19"/>
  <c r="CK58" i="19"/>
  <c r="BF64" i="35"/>
  <c r="CK64" i="35"/>
  <c r="CK94" i="35"/>
  <c r="BF94" i="35"/>
  <c r="CK50" i="34"/>
  <c r="BF50" i="34"/>
  <c r="BF71" i="34"/>
  <c r="CK71" i="34"/>
  <c r="CK123" i="35"/>
  <c r="BF123" i="35"/>
  <c r="BF49" i="34"/>
  <c r="CK49" i="34"/>
  <c r="BF69" i="24"/>
  <c r="CK69" i="24"/>
  <c r="CK79" i="24"/>
  <c r="BF79" i="24"/>
  <c r="BF96" i="19"/>
  <c r="CK96" i="19"/>
  <c r="BZ33" i="35"/>
  <c r="AU33" i="35"/>
  <c r="AU16" i="24"/>
  <c r="BZ16" i="24"/>
  <c r="AU16" i="35"/>
  <c r="BZ16" i="35"/>
  <c r="BJ17" i="24"/>
  <c r="CO17" i="24"/>
  <c r="BJ39" i="24"/>
  <c r="CO39" i="24"/>
  <c r="BJ85" i="19"/>
  <c r="CO85" i="19"/>
  <c r="AU78" i="19"/>
  <c r="BZ78" i="19"/>
  <c r="BJ132" i="34"/>
  <c r="CO132" i="34"/>
  <c r="AU12" i="35"/>
  <c r="BZ12" i="35"/>
  <c r="BJ72" i="35"/>
  <c r="CO72" i="35"/>
  <c r="BZ156" i="33"/>
  <c r="AU156" i="33"/>
  <c r="AU96" i="24"/>
  <c r="BZ96" i="24"/>
  <c r="BZ54" i="24"/>
  <c r="AU54" i="24"/>
  <c r="BJ40" i="33"/>
  <c r="CO40" i="33"/>
  <c r="BJ40" i="19"/>
  <c r="CO40" i="19"/>
  <c r="AU157" i="33"/>
  <c r="AU158" i="33" s="1"/>
  <c r="BZ157" i="33"/>
  <c r="CO29" i="33"/>
  <c r="BJ29" i="33"/>
  <c r="BJ45" i="34"/>
  <c r="CO45" i="34"/>
  <c r="CO99" i="33"/>
  <c r="BJ99" i="33"/>
  <c r="BZ60" i="33"/>
  <c r="AU60" i="33"/>
  <c r="AU18" i="24"/>
  <c r="BZ18" i="24"/>
  <c r="BJ154" i="19"/>
  <c r="CO154" i="19"/>
  <c r="BJ70" i="24"/>
  <c r="CO70" i="24"/>
  <c r="BJ105" i="35"/>
  <c r="CO105" i="35"/>
  <c r="CO22" i="35"/>
  <c r="BJ22" i="35"/>
  <c r="AU11" i="24"/>
  <c r="BZ11" i="24"/>
  <c r="BJ73" i="34"/>
  <c r="CO73" i="34"/>
  <c r="BJ60" i="19"/>
  <c r="CO60" i="19"/>
  <c r="CO143" i="33"/>
  <c r="BJ143" i="33"/>
  <c r="AU102" i="19"/>
  <c r="BZ102" i="19"/>
  <c r="BJ63" i="24"/>
  <c r="CO63" i="24"/>
  <c r="BZ14" i="34"/>
  <c r="AU14" i="34"/>
  <c r="BJ150" i="33"/>
  <c r="CO150" i="33"/>
  <c r="AU115" i="34"/>
  <c r="BZ115" i="34"/>
  <c r="BJ71" i="33"/>
  <c r="CO71" i="33"/>
  <c r="BZ34" i="34"/>
  <c r="AU34" i="34"/>
  <c r="BZ13" i="34"/>
  <c r="AU13" i="34"/>
  <c r="BJ144" i="24"/>
  <c r="CO144" i="24"/>
  <c r="AU64" i="24"/>
  <c r="BZ64" i="24"/>
  <c r="CO9" i="35"/>
  <c r="BJ9" i="35"/>
  <c r="BJ8" i="19"/>
  <c r="CO8" i="19"/>
  <c r="CO137" i="33"/>
  <c r="BJ137" i="33"/>
  <c r="AU58" i="19"/>
  <c r="BZ58" i="19"/>
  <c r="BZ75" i="34"/>
  <c r="AU75" i="34"/>
  <c r="BZ26" i="34"/>
  <c r="AU26" i="34"/>
  <c r="AU82" i="19"/>
  <c r="BZ82" i="19"/>
  <c r="AK38" i="19"/>
  <c r="BP38" i="19"/>
  <c r="BP121" i="33"/>
  <c r="AK121" i="33"/>
  <c r="BP21" i="24"/>
  <c r="AK21" i="24"/>
  <c r="BP154" i="34"/>
  <c r="AK154" i="34"/>
  <c r="AZ84" i="35"/>
  <c r="CE84" i="35"/>
  <c r="AZ82" i="35"/>
  <c r="CE82" i="35"/>
  <c r="CE82" i="33"/>
  <c r="AZ82" i="33"/>
  <c r="BP99" i="33"/>
  <c r="AK99" i="33"/>
  <c r="CE39" i="33"/>
  <c r="AZ39" i="33"/>
  <c r="BP115" i="34"/>
  <c r="AK115" i="34"/>
  <c r="AK55" i="33"/>
  <c r="BP55" i="33"/>
  <c r="AZ21" i="19"/>
  <c r="CE21" i="19"/>
  <c r="BP70" i="33"/>
  <c r="AK70" i="33"/>
  <c r="CE54" i="35"/>
  <c r="AZ54" i="35"/>
  <c r="AZ131" i="33"/>
  <c r="CE131" i="33"/>
  <c r="BP63" i="19"/>
  <c r="AK63" i="19"/>
  <c r="AK71" i="24"/>
  <c r="BP71" i="24"/>
  <c r="AZ93" i="33"/>
  <c r="CE93" i="33"/>
  <c r="AZ7" i="34"/>
  <c r="CE7" i="34"/>
  <c r="CE83" i="33"/>
  <c r="AZ83" i="33"/>
  <c r="BP123" i="24"/>
  <c r="AK123" i="24"/>
  <c r="AZ30" i="35"/>
  <c r="CE30" i="35"/>
  <c r="BP148" i="24"/>
  <c r="AK148" i="24"/>
  <c r="AZ50" i="33"/>
  <c r="CE50" i="33"/>
  <c r="BP101" i="33"/>
  <c r="AK101" i="33"/>
  <c r="AZ15" i="35"/>
  <c r="CE15" i="35"/>
  <c r="BP75" i="19"/>
  <c r="AK75" i="19"/>
  <c r="AK69" i="19"/>
  <c r="BP69" i="19"/>
  <c r="AK41" i="35"/>
  <c r="BP41" i="35"/>
  <c r="AZ55" i="24"/>
  <c r="CE55" i="24"/>
  <c r="AK62" i="24"/>
  <c r="BP62" i="24"/>
  <c r="CE25" i="24"/>
  <c r="AZ25" i="24"/>
  <c r="BP81" i="35"/>
  <c r="AK81" i="35"/>
  <c r="AZ24" i="19"/>
  <c r="CE24" i="19"/>
  <c r="CE136" i="33"/>
  <c r="AZ136" i="33"/>
  <c r="BP102" i="24"/>
  <c r="AK102" i="24"/>
  <c r="BP130" i="34"/>
  <c r="AK130" i="34"/>
  <c r="AZ33" i="35"/>
  <c r="CE33" i="35"/>
  <c r="BP19" i="33"/>
  <c r="AK19" i="33"/>
  <c r="AZ120" i="33"/>
  <c r="CE120" i="33"/>
  <c r="AZ116" i="33"/>
  <c r="CE116" i="33"/>
  <c r="CE153" i="35"/>
  <c r="AZ153" i="35"/>
  <c r="BP42" i="24"/>
  <c r="AK42" i="24"/>
  <c r="BT143" i="35"/>
  <c r="AO143" i="35"/>
  <c r="AO44" i="33"/>
  <c r="BT44" i="33"/>
  <c r="BT45" i="19"/>
  <c r="AO45" i="19"/>
  <c r="AO74" i="24"/>
  <c r="BT74" i="24"/>
  <c r="AO74" i="34"/>
  <c r="BT74" i="34"/>
  <c r="AO17" i="24"/>
  <c r="BT17" i="24"/>
  <c r="CI99" i="24"/>
  <c r="BD99" i="24"/>
  <c r="CI108" i="19"/>
  <c r="BD108" i="19"/>
  <c r="BT100" i="34"/>
  <c r="AO100" i="34"/>
  <c r="AO21" i="34"/>
  <c r="BT21" i="34"/>
  <c r="CI85" i="35"/>
  <c r="BD85" i="35"/>
  <c r="BT47" i="34"/>
  <c r="AO47" i="34"/>
  <c r="AO39" i="24"/>
  <c r="BT39" i="24"/>
  <c r="BD139" i="33"/>
  <c r="CI139" i="33"/>
  <c r="CI92" i="35"/>
  <c r="BD92" i="35"/>
  <c r="BD130" i="34"/>
  <c r="CI130" i="34"/>
  <c r="AO130" i="33"/>
  <c r="BT130" i="33"/>
  <c r="AO46" i="35"/>
  <c r="BT46" i="35"/>
  <c r="CI117" i="34"/>
  <c r="BD117" i="34"/>
  <c r="AO25" i="34"/>
  <c r="BT25" i="34"/>
  <c r="BT106" i="34"/>
  <c r="AO106" i="34"/>
  <c r="BD82" i="34"/>
  <c r="CI82" i="34"/>
  <c r="CI13" i="19"/>
  <c r="BD13" i="19"/>
  <c r="AO132" i="24"/>
  <c r="BT132" i="24"/>
  <c r="BD21" i="35"/>
  <c r="CI21" i="35"/>
  <c r="BD73" i="24"/>
  <c r="CI73" i="24"/>
  <c r="CI52" i="24"/>
  <c r="BD52" i="24"/>
  <c r="AO131" i="19"/>
  <c r="BT131" i="19"/>
  <c r="BD110" i="19"/>
  <c r="CI110" i="19"/>
  <c r="BD146" i="33"/>
  <c r="CI146" i="33"/>
  <c r="AO50" i="33"/>
  <c r="BT50" i="33"/>
  <c r="BT50" i="19"/>
  <c r="AO50" i="19"/>
  <c r="BD53" i="33"/>
  <c r="CI53" i="33"/>
  <c r="CI119" i="33"/>
  <c r="BD119" i="33"/>
  <c r="AO15" i="19"/>
  <c r="BT15" i="19"/>
  <c r="AO70" i="34"/>
  <c r="BT70" i="34"/>
  <c r="CI140" i="24"/>
  <c r="BD140" i="24"/>
  <c r="BT9" i="33"/>
  <c r="AO9" i="33"/>
  <c r="BT133" i="19"/>
  <c r="AO133" i="19"/>
  <c r="AO73" i="19"/>
  <c r="BT73" i="19"/>
  <c r="CI133" i="24"/>
  <c r="BD133" i="24"/>
  <c r="CI33" i="19"/>
  <c r="BD33" i="19"/>
  <c r="BX118" i="33"/>
  <c r="AS118" i="33"/>
  <c r="BX66" i="34"/>
  <c r="AS66" i="34"/>
  <c r="BH147" i="33"/>
  <c r="CM147" i="33"/>
  <c r="BH31" i="34"/>
  <c r="CM31" i="34"/>
  <c r="BX37" i="35"/>
  <c r="AS37" i="35"/>
  <c r="BX54" i="35"/>
  <c r="AS54" i="35"/>
  <c r="AS31" i="24"/>
  <c r="BX31" i="24"/>
  <c r="AS7" i="33"/>
  <c r="BX7" i="33"/>
  <c r="BX91" i="24"/>
  <c r="AS91" i="24"/>
  <c r="AS26" i="35"/>
  <c r="BX26" i="35"/>
  <c r="AS72" i="19"/>
  <c r="BX72" i="19"/>
  <c r="BX112" i="24"/>
  <c r="AS112" i="24"/>
  <c r="AS29" i="34"/>
  <c r="BX29" i="34"/>
  <c r="CM80" i="35"/>
  <c r="BH80" i="35"/>
  <c r="CM7" i="24"/>
  <c r="BH7" i="24"/>
  <c r="AS98" i="19"/>
  <c r="BX98" i="19"/>
  <c r="AS70" i="35"/>
  <c r="BX70" i="35"/>
  <c r="BX116" i="35"/>
  <c r="AS116" i="35"/>
  <c r="BX86" i="34"/>
  <c r="AS86" i="34"/>
  <c r="BX25" i="24"/>
  <c r="AS25" i="24"/>
  <c r="CM21" i="24"/>
  <c r="BH21" i="24"/>
  <c r="CM66" i="19"/>
  <c r="BH66" i="19"/>
  <c r="BH92" i="33"/>
  <c r="CM92" i="33"/>
  <c r="BH9" i="19"/>
  <c r="CM9" i="19"/>
  <c r="CM47" i="19"/>
  <c r="BH47" i="19"/>
  <c r="BH157" i="33"/>
  <c r="CM157" i="33"/>
  <c r="AS58" i="19"/>
  <c r="BX58" i="19"/>
  <c r="AS143" i="33"/>
  <c r="BX143" i="33"/>
  <c r="AS14" i="33"/>
  <c r="BX14" i="33"/>
  <c r="CM45" i="34"/>
  <c r="BH45" i="34"/>
  <c r="BH130" i="35"/>
  <c r="CM130" i="35"/>
  <c r="BH81" i="19"/>
  <c r="CM81" i="19"/>
  <c r="BX149" i="24"/>
  <c r="AS149" i="24"/>
  <c r="AS142" i="33"/>
  <c r="BX142" i="33"/>
  <c r="BH139" i="19"/>
  <c r="CM139" i="19"/>
  <c r="CM43" i="24"/>
  <c r="BH43" i="24"/>
  <c r="BX108" i="34"/>
  <c r="AS108" i="34"/>
  <c r="CM32" i="34"/>
  <c r="BH32" i="34"/>
  <c r="BX11" i="34"/>
  <c r="AS11" i="34"/>
  <c r="BH143" i="19"/>
  <c r="CM143" i="19"/>
  <c r="BX122" i="24"/>
  <c r="AS122" i="24"/>
  <c r="BH55" i="33"/>
  <c r="CM55" i="33"/>
  <c r="BX83" i="35"/>
  <c r="AS83" i="35"/>
  <c r="BX132" i="33"/>
  <c r="AS132" i="33"/>
  <c r="AJ155" i="19"/>
  <c r="BO155" i="19"/>
  <c r="CB153" i="34"/>
  <c r="AW153" i="34"/>
  <c r="BE61" i="35"/>
  <c r="CJ61" i="35"/>
  <c r="AO93" i="24"/>
  <c r="BT93" i="24"/>
  <c r="AS73" i="34"/>
  <c r="BX73" i="34"/>
  <c r="AJ64" i="19"/>
  <c r="BO64" i="19"/>
  <c r="BO132" i="19"/>
  <c r="AJ132" i="19"/>
  <c r="AY152" i="24"/>
  <c r="CD152" i="24"/>
  <c r="BO53" i="33"/>
  <c r="AJ53" i="33"/>
  <c r="AY95" i="34"/>
  <c r="CD95" i="34"/>
  <c r="BO87" i="35"/>
  <c r="AJ87" i="35"/>
  <c r="AY55" i="34"/>
  <c r="CD55" i="34"/>
  <c r="AJ54" i="19"/>
  <c r="BO54" i="19"/>
  <c r="AJ100" i="24"/>
  <c r="BO100" i="24"/>
  <c r="AJ28" i="24"/>
  <c r="BO28" i="24"/>
  <c r="BO71" i="24"/>
  <c r="AJ71" i="24"/>
  <c r="AJ31" i="24"/>
  <c r="BO31" i="24"/>
  <c r="AJ48" i="34"/>
  <c r="BO48" i="34"/>
  <c r="CD48" i="24"/>
  <c r="AY48" i="24"/>
  <c r="AJ34" i="34"/>
  <c r="BO34" i="34"/>
  <c r="AJ34" i="33"/>
  <c r="BO34" i="33"/>
  <c r="AJ117" i="33"/>
  <c r="BO117" i="33"/>
  <c r="CD79" i="24"/>
  <c r="AY79" i="24"/>
  <c r="CD154" i="34"/>
  <c r="AY154" i="34"/>
  <c r="AJ70" i="34"/>
  <c r="BO70" i="34"/>
  <c r="AJ77" i="34"/>
  <c r="BO77" i="34"/>
  <c r="BO14" i="24"/>
  <c r="AJ14" i="24"/>
  <c r="CD27" i="33"/>
  <c r="AY27" i="33"/>
  <c r="CD27" i="19"/>
  <c r="AY27" i="19"/>
  <c r="AY97" i="34"/>
  <c r="CD97" i="34"/>
  <c r="AY25" i="34"/>
  <c r="CD25" i="34"/>
  <c r="CD42" i="24"/>
  <c r="AY42" i="24"/>
  <c r="CD115" i="35"/>
  <c r="AY115" i="35"/>
  <c r="AY34" i="33"/>
  <c r="CD34" i="33"/>
  <c r="BO106" i="35"/>
  <c r="AJ106" i="35"/>
  <c r="CD63" i="24"/>
  <c r="AY63" i="24"/>
  <c r="CD39" i="33"/>
  <c r="AY39" i="33"/>
  <c r="AJ134" i="35"/>
  <c r="BO134" i="35"/>
  <c r="CD94" i="35"/>
  <c r="AY94" i="35"/>
  <c r="AY15" i="19"/>
  <c r="CD15" i="19"/>
  <c r="CD87" i="24"/>
  <c r="AY87" i="24"/>
  <c r="AJ107" i="34"/>
  <c r="BO107" i="34"/>
  <c r="CD9" i="34"/>
  <c r="AY9" i="34"/>
  <c r="AJ19" i="34"/>
  <c r="BO19" i="34"/>
  <c r="AY145" i="33"/>
  <c r="CD145" i="33"/>
  <c r="CD80" i="35"/>
  <c r="AY80" i="35"/>
  <c r="AY102" i="19"/>
  <c r="CD102" i="19"/>
  <c r="AY7" i="19"/>
  <c r="CD7" i="19"/>
  <c r="AN142" i="34"/>
  <c r="BS142" i="34"/>
  <c r="AN136" i="33"/>
  <c r="BS136" i="33"/>
  <c r="BS80" i="24"/>
  <c r="AN80" i="24"/>
  <c r="BC104" i="24"/>
  <c r="CH104" i="24"/>
  <c r="BC124" i="24"/>
  <c r="CH124" i="24"/>
  <c r="CH63" i="24"/>
  <c r="BC63" i="24"/>
  <c r="AN141" i="33"/>
  <c r="BS141" i="33"/>
  <c r="BC117" i="24"/>
  <c r="CH117" i="24"/>
  <c r="AN127" i="35"/>
  <c r="BS127" i="35"/>
  <c r="BC146" i="24"/>
  <c r="CH146" i="24"/>
  <c r="BS67" i="35"/>
  <c r="AN67" i="35"/>
  <c r="AN87" i="33"/>
  <c r="BS87" i="33"/>
  <c r="AN57" i="35"/>
  <c r="BS57" i="35"/>
  <c r="BS155" i="34"/>
  <c r="AN155" i="34"/>
  <c r="CH116" i="34"/>
  <c r="BC116" i="34"/>
  <c r="BS83" i="34"/>
  <c r="AN83" i="34"/>
  <c r="AN111" i="33"/>
  <c r="BS111" i="33"/>
  <c r="BC60" i="35"/>
  <c r="CH60" i="35"/>
  <c r="AN72" i="33"/>
  <c r="BS72" i="33"/>
  <c r="CH110" i="24"/>
  <c r="BC110" i="24"/>
  <c r="BS10" i="24"/>
  <c r="AN10" i="24"/>
  <c r="AN55" i="33"/>
  <c r="BS55" i="33"/>
  <c r="CH70" i="24"/>
  <c r="BC70" i="24"/>
  <c r="BS88" i="33"/>
  <c r="AN88" i="33"/>
  <c r="CH107" i="34"/>
  <c r="BC107" i="34"/>
  <c r="AN120" i="19"/>
  <c r="BS120" i="19"/>
  <c r="BC128" i="33"/>
  <c r="CH128" i="33"/>
  <c r="AN24" i="35"/>
  <c r="BS24" i="35"/>
  <c r="BS79" i="19"/>
  <c r="AN79" i="19"/>
  <c r="BS36" i="33"/>
  <c r="AN36" i="33"/>
  <c r="BS69" i="24"/>
  <c r="AN69" i="24"/>
  <c r="BC58" i="33"/>
  <c r="CH58" i="33"/>
  <c r="BS15" i="34"/>
  <c r="AN15" i="34"/>
  <c r="BS27" i="35"/>
  <c r="AN27" i="35"/>
  <c r="AN148" i="19"/>
  <c r="BS148" i="19"/>
  <c r="BS13" i="24"/>
  <c r="AN13" i="24"/>
  <c r="AN117" i="19"/>
  <c r="BS117" i="19"/>
  <c r="AN137" i="33"/>
  <c r="BS137" i="33"/>
  <c r="CH28" i="35"/>
  <c r="BC28" i="35"/>
  <c r="AN152" i="19"/>
  <c r="BS152" i="19"/>
  <c r="BC46" i="19"/>
  <c r="CH46" i="19"/>
  <c r="CH24" i="19"/>
  <c r="BC24" i="19"/>
  <c r="AN132" i="34"/>
  <c r="BS132" i="34"/>
  <c r="AN82" i="33"/>
  <c r="BS82" i="33"/>
  <c r="BC121" i="33"/>
  <c r="CH121" i="33"/>
  <c r="AR35" i="24"/>
  <c r="BW35" i="24"/>
  <c r="AR48" i="19"/>
  <c r="BW48" i="19"/>
  <c r="AR17" i="24"/>
  <c r="BW17" i="24"/>
  <c r="BG90" i="34"/>
  <c r="CL90" i="34"/>
  <c r="BG53" i="33"/>
  <c r="CL53" i="33"/>
  <c r="CL58" i="33"/>
  <c r="BG58" i="33"/>
  <c r="BG123" i="33"/>
  <c r="CL123" i="33"/>
  <c r="BG119" i="19"/>
  <c r="CL119" i="19"/>
  <c r="AR58" i="33"/>
  <c r="BW58" i="33"/>
  <c r="BW130" i="19"/>
  <c r="AR130" i="19"/>
  <c r="BG76" i="35"/>
  <c r="CL76" i="35"/>
  <c r="BW154" i="34"/>
  <c r="AR154" i="34"/>
  <c r="BG107" i="19"/>
  <c r="CL107" i="19"/>
  <c r="BW93" i="34"/>
  <c r="AR93" i="34"/>
  <c r="AR148" i="33"/>
  <c r="BW148" i="33"/>
  <c r="AR31" i="24"/>
  <c r="BW31" i="24"/>
  <c r="AR15" i="33"/>
  <c r="BW15" i="33"/>
  <c r="BW119" i="35"/>
  <c r="AR119" i="35"/>
  <c r="CL47" i="35"/>
  <c r="BG47" i="35"/>
  <c r="CL72" i="24"/>
  <c r="BG72" i="24"/>
  <c r="CL86" i="34"/>
  <c r="BG86" i="34"/>
  <c r="BW149" i="24"/>
  <c r="AR149" i="24"/>
  <c r="AR20" i="33"/>
  <c r="BW20" i="33"/>
  <c r="CL126" i="34"/>
  <c r="BG126" i="34"/>
  <c r="CL49" i="35"/>
  <c r="BG49" i="35"/>
  <c r="BG79" i="33"/>
  <c r="CL79" i="33"/>
  <c r="AR45" i="35"/>
  <c r="BW45" i="35"/>
  <c r="BG104" i="33"/>
  <c r="CL104" i="33"/>
  <c r="BG81" i="24"/>
  <c r="CL81" i="24"/>
  <c r="BW128" i="35"/>
  <c r="AR128" i="35"/>
  <c r="CL132" i="34"/>
  <c r="BG132" i="34"/>
  <c r="AR16" i="33"/>
  <c r="BW16" i="33"/>
  <c r="AR30" i="34"/>
  <c r="BW30" i="34"/>
  <c r="BG9" i="19"/>
  <c r="CL9" i="19"/>
  <c r="CL42" i="33"/>
  <c r="BG42" i="33"/>
  <c r="BG12" i="33"/>
  <c r="CL12" i="33"/>
  <c r="BW147" i="35"/>
  <c r="AR147" i="35"/>
  <c r="AR88" i="19"/>
  <c r="BW88" i="19"/>
  <c r="BW72" i="19"/>
  <c r="AR72" i="19"/>
  <c r="CL102" i="24"/>
  <c r="BG102" i="24"/>
  <c r="BW64" i="34"/>
  <c r="AR64" i="34"/>
  <c r="BG18" i="33"/>
  <c r="CL18" i="33"/>
  <c r="AR104" i="34"/>
  <c r="BW104" i="34"/>
  <c r="BW104" i="33"/>
  <c r="AR104" i="33"/>
  <c r="BG25" i="34"/>
  <c r="CL25" i="34"/>
  <c r="BC111" i="24"/>
  <c r="CH111" i="24"/>
  <c r="BC75" i="34"/>
  <c r="CH75" i="34"/>
  <c r="AW104" i="33"/>
  <c r="CB104" i="33"/>
  <c r="AW31" i="19"/>
  <c r="CB31" i="19"/>
  <c r="AW18" i="19"/>
  <c r="CB18" i="19"/>
  <c r="AW137" i="19"/>
  <c r="CB137" i="19"/>
  <c r="CB148" i="34"/>
  <c r="AW148" i="34"/>
  <c r="C156" i="34"/>
  <c r="C156" i="33"/>
  <c r="C156" i="19"/>
  <c r="C156" i="24"/>
  <c r="C156" i="35"/>
  <c r="DF156" i="17"/>
  <c r="C114" i="35"/>
  <c r="DF114" i="17"/>
  <c r="C114" i="34"/>
  <c r="C114" i="33"/>
  <c r="C114" i="24"/>
  <c r="C114" i="19"/>
  <c r="CB143" i="19"/>
  <c r="AW143" i="19"/>
  <c r="CB73" i="34"/>
  <c r="AW73" i="34"/>
  <c r="C9" i="34"/>
  <c r="C9" i="19"/>
  <c r="C9" i="33"/>
  <c r="C9" i="24"/>
  <c r="C9" i="35"/>
  <c r="DF9" i="17"/>
  <c r="AW32" i="24"/>
  <c r="CB32" i="24"/>
  <c r="CB119" i="34"/>
  <c r="AW119" i="34"/>
  <c r="AW79" i="33"/>
  <c r="CB79" i="33"/>
  <c r="CB140" i="19"/>
  <c r="AW140" i="19"/>
  <c r="CB26" i="35"/>
  <c r="AW26" i="35"/>
  <c r="C87" i="35"/>
  <c r="C87" i="24"/>
  <c r="C87" i="19"/>
  <c r="DF87" i="17"/>
  <c r="C87" i="34"/>
  <c r="C87" i="33"/>
  <c r="CB69" i="24"/>
  <c r="AW69" i="24"/>
  <c r="CB138" i="24"/>
  <c r="AW138" i="24"/>
  <c r="AW111" i="19"/>
  <c r="CB111" i="19"/>
  <c r="AW152" i="24"/>
  <c r="CB152" i="24"/>
  <c r="C118" i="34"/>
  <c r="C118" i="33"/>
  <c r="C118" i="19"/>
  <c r="C118" i="35"/>
  <c r="DF118" i="17"/>
  <c r="C118" i="24"/>
  <c r="CB95" i="35"/>
  <c r="AW95" i="35"/>
  <c r="AW11" i="19"/>
  <c r="CB11" i="19"/>
  <c r="AL15" i="19"/>
  <c r="BQ15" i="19"/>
  <c r="CF76" i="35"/>
  <c r="BA76" i="35"/>
  <c r="CF58" i="34"/>
  <c r="BA58" i="34"/>
  <c r="BA91" i="35"/>
  <c r="CF91" i="35"/>
  <c r="CF101" i="34"/>
  <c r="BA101" i="34"/>
  <c r="BA124" i="34"/>
  <c r="CF124" i="34"/>
  <c r="AL39" i="24"/>
  <c r="BQ39" i="24"/>
  <c r="AL58" i="35"/>
  <c r="BQ58" i="35"/>
  <c r="CF12" i="33"/>
  <c r="BA12" i="33"/>
  <c r="AL110" i="35"/>
  <c r="BQ110" i="35"/>
  <c r="CF126" i="19"/>
  <c r="BA126" i="19"/>
  <c r="BQ135" i="19"/>
  <c r="AL135" i="19"/>
  <c r="BQ41" i="33"/>
  <c r="AL41" i="33"/>
  <c r="CF89" i="24"/>
  <c r="BA89" i="24"/>
  <c r="CF53" i="33"/>
  <c r="BA53" i="33"/>
  <c r="BQ27" i="33"/>
  <c r="AL27" i="33"/>
  <c r="AL105" i="24"/>
  <c r="BQ105" i="24"/>
  <c r="AL130" i="34"/>
  <c r="BQ130" i="34"/>
  <c r="BQ16" i="19"/>
  <c r="AL16" i="19"/>
  <c r="BQ28" i="33"/>
  <c r="AL28" i="33"/>
  <c r="CF156" i="24"/>
  <c r="BA156" i="24"/>
  <c r="BQ141" i="35"/>
  <c r="AL141" i="35"/>
  <c r="BA146" i="35"/>
  <c r="CF146" i="35"/>
  <c r="BA109" i="35"/>
  <c r="CF109" i="35"/>
  <c r="AL151" i="19"/>
  <c r="BQ151" i="19"/>
  <c r="BQ84" i="24"/>
  <c r="AL84" i="24"/>
  <c r="CF14" i="34"/>
  <c r="BA14" i="34"/>
  <c r="CF105" i="35"/>
  <c r="BA105" i="35"/>
  <c r="CF119" i="24"/>
  <c r="BA119" i="24"/>
  <c r="CF60" i="35"/>
  <c r="BA60" i="35"/>
  <c r="AL72" i="19"/>
  <c r="BQ72" i="19"/>
  <c r="BQ142" i="33"/>
  <c r="AL142" i="33"/>
  <c r="AL71" i="19"/>
  <c r="BQ71" i="19"/>
  <c r="BA39" i="24"/>
  <c r="CF39" i="24"/>
  <c r="BA31" i="35"/>
  <c r="CF31" i="35"/>
  <c r="BA50" i="33"/>
  <c r="CF50" i="33"/>
  <c r="BA141" i="35"/>
  <c r="CF141" i="35"/>
  <c r="AL55" i="33"/>
  <c r="BQ55" i="33"/>
  <c r="AL57" i="34"/>
  <c r="BQ57" i="34"/>
  <c r="AP56" i="34"/>
  <c r="BU56" i="34"/>
  <c r="BU49" i="33"/>
  <c r="AP49" i="33"/>
  <c r="BU30" i="35"/>
  <c r="AP30" i="35"/>
  <c r="BE82" i="19"/>
  <c r="CJ82" i="19"/>
  <c r="BE52" i="35"/>
  <c r="CJ52" i="35"/>
  <c r="CJ40" i="35"/>
  <c r="BE40" i="35"/>
  <c r="BE109" i="19"/>
  <c r="CJ109" i="19"/>
  <c r="AP113" i="24"/>
  <c r="BU113" i="24"/>
  <c r="BE12" i="19"/>
  <c r="CJ12" i="19"/>
  <c r="AP81" i="34"/>
  <c r="BU81" i="34"/>
  <c r="AP23" i="19"/>
  <c r="BU23" i="19"/>
  <c r="AP122" i="33"/>
  <c r="BU122" i="33"/>
  <c r="BE20" i="19"/>
  <c r="CJ20" i="19"/>
  <c r="BU150" i="33"/>
  <c r="AP150" i="33"/>
  <c r="BE141" i="33"/>
  <c r="CJ141" i="33"/>
  <c r="BU156" i="34"/>
  <c r="AP156" i="34"/>
  <c r="BU79" i="33"/>
  <c r="AP79" i="33"/>
  <c r="CJ43" i="19"/>
  <c r="BE43" i="19"/>
  <c r="BE117" i="33"/>
  <c r="CJ117" i="33"/>
  <c r="BU25" i="33"/>
  <c r="AP25" i="33"/>
  <c r="AP67" i="35"/>
  <c r="BU67" i="35"/>
  <c r="BE111" i="19"/>
  <c r="CJ111" i="19"/>
  <c r="CJ137" i="33"/>
  <c r="BE137" i="33"/>
  <c r="BE15" i="35"/>
  <c r="CJ15" i="35"/>
  <c r="BE101" i="33"/>
  <c r="CJ101" i="33"/>
  <c r="CJ146" i="35"/>
  <c r="BE146" i="35"/>
  <c r="BE87" i="24"/>
  <c r="CJ87" i="24"/>
  <c r="CJ116" i="19"/>
  <c r="BE116" i="19"/>
  <c r="BE19" i="24"/>
  <c r="CJ19" i="24"/>
  <c r="BU133" i="24"/>
  <c r="AP133" i="24"/>
  <c r="AP59" i="19"/>
  <c r="BU59" i="19"/>
  <c r="BE136" i="19"/>
  <c r="CJ136" i="19"/>
  <c r="BU99" i="33"/>
  <c r="AP99" i="33"/>
  <c r="BE105" i="33"/>
  <c r="CJ105" i="33"/>
  <c r="CJ69" i="34"/>
  <c r="BE69" i="34"/>
  <c r="CJ67" i="19"/>
  <c r="BE67" i="19"/>
  <c r="BU116" i="35"/>
  <c r="AP116" i="35"/>
  <c r="BU19" i="35"/>
  <c r="AP19" i="35"/>
  <c r="CJ83" i="24"/>
  <c r="BE83" i="24"/>
  <c r="BE144" i="33"/>
  <c r="CJ144" i="33"/>
  <c r="BE7" i="19"/>
  <c r="CJ7" i="19"/>
  <c r="BU101" i="34"/>
  <c r="AP101" i="34"/>
  <c r="AP45" i="35"/>
  <c r="BU45" i="35"/>
  <c r="AP93" i="24"/>
  <c r="BU93" i="24"/>
  <c r="BU46" i="35"/>
  <c r="AP46" i="35"/>
  <c r="BE155" i="24"/>
  <c r="CJ155" i="24"/>
  <c r="AT120" i="33"/>
  <c r="BY120" i="33"/>
  <c r="AT27" i="33"/>
  <c r="BY27" i="33"/>
  <c r="BY7" i="35"/>
  <c r="AT7" i="35"/>
  <c r="BI60" i="33"/>
  <c r="CN60" i="33"/>
  <c r="CN132" i="19"/>
  <c r="BI132" i="19"/>
  <c r="BI11" i="34"/>
  <c r="CN11" i="34"/>
  <c r="CN68" i="35"/>
  <c r="BI68" i="35"/>
  <c r="BY82" i="24"/>
  <c r="AT82" i="24"/>
  <c r="AT23" i="35"/>
  <c r="BY23" i="35"/>
  <c r="BY20" i="33"/>
  <c r="AT20" i="33"/>
  <c r="BY90" i="34"/>
  <c r="AT90" i="34"/>
  <c r="CN118" i="24"/>
  <c r="BI118" i="24"/>
  <c r="AT33" i="19"/>
  <c r="BY33" i="19"/>
  <c r="BI27" i="34"/>
  <c r="CN27" i="34"/>
  <c r="BY130" i="34"/>
  <c r="AT130" i="34"/>
  <c r="BI59" i="35"/>
  <c r="CN59" i="35"/>
  <c r="BI20" i="35"/>
  <c r="CN20" i="35"/>
  <c r="CN96" i="24"/>
  <c r="BI96" i="24"/>
  <c r="BI156" i="35"/>
  <c r="CN156" i="35"/>
  <c r="BI99" i="19"/>
  <c r="CN99" i="19"/>
  <c r="AT108" i="34"/>
  <c r="BY108" i="34"/>
  <c r="AT31" i="19"/>
  <c r="BY31" i="19"/>
  <c r="AT57" i="35"/>
  <c r="BY57" i="35"/>
  <c r="BI89" i="24"/>
  <c r="CN89" i="24"/>
  <c r="BI94" i="35"/>
  <c r="CN94" i="35"/>
  <c r="BI76" i="24"/>
  <c r="CN76" i="24"/>
  <c r="BI105" i="34"/>
  <c r="CN105" i="34"/>
  <c r="BI14" i="24"/>
  <c r="CN14" i="24"/>
  <c r="BI31" i="34"/>
  <c r="CN31" i="34"/>
  <c r="BI83" i="24"/>
  <c r="CN83" i="24"/>
  <c r="CN126" i="24"/>
  <c r="BI126" i="24"/>
  <c r="CN46" i="19"/>
  <c r="BI46" i="19"/>
  <c r="AT146" i="35"/>
  <c r="BY146" i="35"/>
  <c r="CN125" i="24"/>
  <c r="BI125" i="24"/>
  <c r="AT28" i="34"/>
  <c r="BY28" i="34"/>
  <c r="BI86" i="34"/>
  <c r="CN86" i="34"/>
  <c r="CN124" i="24"/>
  <c r="BI124" i="24"/>
  <c r="BY103" i="33"/>
  <c r="AT103" i="33"/>
  <c r="BI150" i="19"/>
  <c r="CN150" i="19"/>
  <c r="BI141" i="35"/>
  <c r="CN141" i="35"/>
  <c r="CN119" i="35"/>
  <c r="BI119" i="35"/>
  <c r="AT156" i="19"/>
  <c r="BY156" i="19"/>
  <c r="BY40" i="34"/>
  <c r="AT40" i="34"/>
  <c r="AW42" i="35"/>
  <c r="CB42" i="35"/>
  <c r="BC37" i="24"/>
  <c r="CH37" i="24"/>
  <c r="AO8" i="35"/>
  <c r="BT8" i="35"/>
  <c r="AK94" i="33"/>
  <c r="BP94" i="33"/>
  <c r="BH51" i="33"/>
  <c r="CM51" i="33"/>
  <c r="BU48" i="24"/>
  <c r="AI129" i="33"/>
  <c r="BN129" i="33"/>
  <c r="CC141" i="35"/>
  <c r="AX141" i="35"/>
  <c r="AI58" i="19"/>
  <c r="BN58" i="19"/>
  <c r="AX146" i="24"/>
  <c r="CC146" i="24"/>
  <c r="BN135" i="24"/>
  <c r="AI135" i="24"/>
  <c r="AX86" i="34"/>
  <c r="CC86" i="34"/>
  <c r="AX87" i="24"/>
  <c r="CC87" i="24"/>
  <c r="BN155" i="24"/>
  <c r="AI155" i="24"/>
  <c r="CC17" i="19"/>
  <c r="AX17" i="19"/>
  <c r="AI57" i="35"/>
  <c r="BN57" i="35"/>
  <c r="AX105" i="35"/>
  <c r="CC105" i="35"/>
  <c r="BN115" i="24"/>
  <c r="AI115" i="24"/>
  <c r="AX69" i="34"/>
  <c r="CC69" i="34"/>
  <c r="CC144" i="34"/>
  <c r="AX144" i="34"/>
  <c r="BN56" i="34"/>
  <c r="AI56" i="34"/>
  <c r="AX114" i="35"/>
  <c r="CC114" i="35"/>
  <c r="AX9" i="33"/>
  <c r="CC9" i="33"/>
  <c r="AI82" i="34"/>
  <c r="BN82" i="34"/>
  <c r="CC30" i="35"/>
  <c r="AX30" i="35"/>
  <c r="AI41" i="35"/>
  <c r="BN41" i="35"/>
  <c r="CC45" i="33"/>
  <c r="AX45" i="33"/>
  <c r="BN73" i="35"/>
  <c r="AI73" i="35"/>
  <c r="AI144" i="33"/>
  <c r="BN144" i="33"/>
  <c r="CC59" i="34"/>
  <c r="AX59" i="34"/>
  <c r="AX19" i="19"/>
  <c r="CC19" i="19"/>
  <c r="AX51" i="35"/>
  <c r="CC51" i="35"/>
  <c r="AI98" i="24"/>
  <c r="BN98" i="24"/>
  <c r="AI107" i="24"/>
  <c r="BN107" i="24"/>
  <c r="BN99" i="24"/>
  <c r="AI99" i="24"/>
  <c r="AI37" i="35"/>
  <c r="BN37" i="35"/>
  <c r="AI42" i="35"/>
  <c r="BN42" i="35"/>
  <c r="AI112" i="33"/>
  <c r="BN112" i="33"/>
  <c r="CC131" i="35"/>
  <c r="AX131" i="35"/>
  <c r="AX136" i="33"/>
  <c r="CC136" i="33"/>
  <c r="AX32" i="19"/>
  <c r="CC32" i="19"/>
  <c r="CC107" i="34"/>
  <c r="AX107" i="34"/>
  <c r="AI101" i="33"/>
  <c r="BN101" i="33"/>
  <c r="AX73" i="24"/>
  <c r="CC73" i="24"/>
  <c r="BN66" i="34"/>
  <c r="AI66" i="34"/>
  <c r="CC75" i="34"/>
  <c r="AX75" i="34"/>
  <c r="AI109" i="34"/>
  <c r="BN109" i="34"/>
  <c r="AX150" i="24"/>
  <c r="CC150" i="24"/>
  <c r="CC118" i="34"/>
  <c r="AX118" i="34"/>
  <c r="AX152" i="34"/>
  <c r="CC152" i="34"/>
  <c r="BR125" i="35"/>
  <c r="AM125" i="35"/>
  <c r="BR72" i="34"/>
  <c r="AM72" i="34"/>
  <c r="BB111" i="19"/>
  <c r="CG111" i="19"/>
  <c r="CG67" i="24"/>
  <c r="BB67" i="24"/>
  <c r="CG54" i="33"/>
  <c r="BB54" i="33"/>
  <c r="CG28" i="24"/>
  <c r="BB28" i="24"/>
  <c r="AM122" i="34"/>
  <c r="BR122" i="34"/>
  <c r="BR157" i="24"/>
  <c r="AM157" i="24"/>
  <c r="AM66" i="35"/>
  <c r="BR66" i="35"/>
  <c r="AM101" i="33"/>
  <c r="BR101" i="33"/>
  <c r="AM126" i="35"/>
  <c r="BR126" i="35"/>
  <c r="AM67" i="35"/>
  <c r="BR67" i="35"/>
  <c r="BB53" i="33"/>
  <c r="CG53" i="33"/>
  <c r="BB86" i="35"/>
  <c r="CG86" i="35"/>
  <c r="BR134" i="34"/>
  <c r="AM134" i="34"/>
  <c r="BB12" i="19"/>
  <c r="CG12" i="19"/>
  <c r="CG140" i="24"/>
  <c r="BB140" i="24"/>
  <c r="CG102" i="33"/>
  <c r="BB102" i="33"/>
  <c r="BR15" i="24"/>
  <c r="AM15" i="24"/>
  <c r="AM24" i="34"/>
  <c r="BR24" i="34"/>
  <c r="CG37" i="19"/>
  <c r="BB37" i="19"/>
  <c r="BB129" i="34"/>
  <c r="CG129" i="34"/>
  <c r="AM94" i="33"/>
  <c r="BR94" i="33"/>
  <c r="BB115" i="33"/>
  <c r="CG115" i="33"/>
  <c r="BB73" i="24"/>
  <c r="CG73" i="24"/>
  <c r="AM90" i="35"/>
  <c r="BR90" i="35"/>
  <c r="AM61" i="19"/>
  <c r="BR61" i="19"/>
  <c r="BR33" i="24"/>
  <c r="AM33" i="24"/>
  <c r="AM130" i="34"/>
  <c r="BR130" i="34"/>
  <c r="CG42" i="19"/>
  <c r="BB42" i="19"/>
  <c r="BR21" i="35"/>
  <c r="AM21" i="35"/>
  <c r="AM83" i="33"/>
  <c r="BR83" i="33"/>
  <c r="BR129" i="35"/>
  <c r="AM129" i="35"/>
  <c r="AM154" i="33"/>
  <c r="BR154" i="33"/>
  <c r="BB153" i="33"/>
  <c r="CG153" i="33"/>
  <c r="AM135" i="35"/>
  <c r="BR135" i="35"/>
  <c r="CG104" i="19"/>
  <c r="BB104" i="19"/>
  <c r="BR84" i="33"/>
  <c r="AM84" i="33"/>
  <c r="BR144" i="19"/>
  <c r="AM144" i="19"/>
  <c r="AM8" i="19"/>
  <c r="BR8" i="19"/>
  <c r="BB45" i="35"/>
  <c r="CG45" i="35"/>
  <c r="BR137" i="34"/>
  <c r="AM137" i="34"/>
  <c r="CG109" i="19"/>
  <c r="BB109" i="19"/>
  <c r="BR14" i="35"/>
  <c r="AM14" i="35"/>
  <c r="BB83" i="19"/>
  <c r="CG83" i="19"/>
  <c r="CG128" i="35"/>
  <c r="BB128" i="35"/>
  <c r="BB133" i="34"/>
  <c r="CG133" i="34"/>
  <c r="BB133" i="33"/>
  <c r="CG133" i="33"/>
  <c r="AQ114" i="33"/>
  <c r="BV114" i="33"/>
  <c r="AQ13" i="24"/>
  <c r="BV13" i="24"/>
  <c r="BV62" i="24"/>
  <c r="AQ62" i="24"/>
  <c r="BF132" i="35"/>
  <c r="CK132" i="35"/>
  <c r="CK140" i="19"/>
  <c r="BF140" i="19"/>
  <c r="AQ67" i="34"/>
  <c r="BV67" i="34"/>
  <c r="CK112" i="34"/>
  <c r="BF112" i="34"/>
  <c r="AQ50" i="33"/>
  <c r="BV50" i="33"/>
  <c r="AQ102" i="33"/>
  <c r="BV102" i="33"/>
  <c r="AQ131" i="33"/>
  <c r="BV131" i="33"/>
  <c r="BF73" i="24"/>
  <c r="CK73" i="24"/>
  <c r="AQ57" i="35"/>
  <c r="BV57" i="35"/>
  <c r="BF27" i="35"/>
  <c r="CK27" i="35"/>
  <c r="AQ92" i="35"/>
  <c r="BV92" i="35"/>
  <c r="AQ115" i="24"/>
  <c r="BV115" i="24"/>
  <c r="AQ104" i="34"/>
  <c r="BV104" i="34"/>
  <c r="BF154" i="33"/>
  <c r="CK154" i="33"/>
  <c r="CK155" i="35"/>
  <c r="BF155" i="35"/>
  <c r="BV10" i="19"/>
  <c r="AQ10" i="19"/>
  <c r="BV150" i="35"/>
  <c r="AQ150" i="35"/>
  <c r="BV100" i="34"/>
  <c r="AQ100" i="34"/>
  <c r="CK149" i="35"/>
  <c r="BF149" i="35"/>
  <c r="BF74" i="33"/>
  <c r="CK74" i="33"/>
  <c r="CK135" i="19"/>
  <c r="BF135" i="19"/>
  <c r="AQ72" i="35"/>
  <c r="BV72" i="35"/>
  <c r="CK157" i="33"/>
  <c r="BF157" i="33"/>
  <c r="BV122" i="34"/>
  <c r="AQ122" i="34"/>
  <c r="BF119" i="19"/>
  <c r="CK119" i="19"/>
  <c r="CK75" i="34"/>
  <c r="BF75" i="34"/>
  <c r="BF98" i="19"/>
  <c r="CK98" i="19"/>
  <c r="BF65" i="34"/>
  <c r="CK65" i="34"/>
  <c r="AQ107" i="34"/>
  <c r="BV107" i="34"/>
  <c r="AQ36" i="34"/>
  <c r="BV36" i="34"/>
  <c r="AQ29" i="35"/>
  <c r="BV29" i="35"/>
  <c r="CK127" i="35"/>
  <c r="BF127" i="35"/>
  <c r="BF124" i="24"/>
  <c r="CK124" i="24"/>
  <c r="AQ58" i="35"/>
  <c r="BV58" i="35"/>
  <c r="CK95" i="34"/>
  <c r="BF95" i="34"/>
  <c r="BF10" i="35"/>
  <c r="CK10" i="35"/>
  <c r="CK9" i="33"/>
  <c r="BF9" i="33"/>
  <c r="BF143" i="33"/>
  <c r="CK143" i="33"/>
  <c r="AQ37" i="24"/>
  <c r="BV37" i="24"/>
  <c r="AQ157" i="34"/>
  <c r="BV157" i="34"/>
  <c r="CK84" i="35"/>
  <c r="BF84" i="35"/>
  <c r="AU79" i="24"/>
  <c r="BZ79" i="24"/>
  <c r="AU44" i="24"/>
  <c r="BZ44" i="24"/>
  <c r="CO96" i="34"/>
  <c r="BJ96" i="34"/>
  <c r="BJ118" i="35"/>
  <c r="CO118" i="35"/>
  <c r="BJ94" i="24"/>
  <c r="CO94" i="24"/>
  <c r="AU49" i="24"/>
  <c r="BZ49" i="24"/>
  <c r="BJ130" i="33"/>
  <c r="CO130" i="33"/>
  <c r="BZ69" i="33"/>
  <c r="AU69" i="33"/>
  <c r="AU84" i="35"/>
  <c r="BZ84" i="35"/>
  <c r="CO68" i="33"/>
  <c r="BJ68" i="33"/>
  <c r="BZ111" i="19"/>
  <c r="AU111" i="19"/>
  <c r="AU68" i="33"/>
  <c r="BZ68" i="33"/>
  <c r="BJ83" i="24"/>
  <c r="CO83" i="24"/>
  <c r="BJ157" i="19"/>
  <c r="CO157" i="19"/>
  <c r="AU7" i="35"/>
  <c r="BZ7" i="35"/>
  <c r="CO101" i="35"/>
  <c r="BJ101" i="35"/>
  <c r="BJ37" i="33"/>
  <c r="CO37" i="33"/>
  <c r="AU57" i="34"/>
  <c r="BZ57" i="34"/>
  <c r="BJ120" i="24"/>
  <c r="CO120" i="24"/>
  <c r="AU55" i="34"/>
  <c r="BZ55" i="34"/>
  <c r="BJ152" i="35"/>
  <c r="CO152" i="35"/>
  <c r="AU136" i="19"/>
  <c r="BZ136" i="19"/>
  <c r="BJ20" i="34"/>
  <c r="CO20" i="34"/>
  <c r="BJ66" i="34"/>
  <c r="CO66" i="34"/>
  <c r="BJ151" i="34"/>
  <c r="CO151" i="34"/>
  <c r="AU48" i="19"/>
  <c r="BZ48" i="19"/>
  <c r="BZ146" i="24"/>
  <c r="AU146" i="24"/>
  <c r="BJ141" i="33"/>
  <c r="CO141" i="33"/>
  <c r="CO128" i="33"/>
  <c r="BJ128" i="33"/>
  <c r="AU112" i="35"/>
  <c r="BZ112" i="35"/>
  <c r="BZ86" i="33"/>
  <c r="AU86" i="33"/>
  <c r="BJ31" i="35"/>
  <c r="CO31" i="35"/>
  <c r="AU138" i="34"/>
  <c r="BZ138" i="34"/>
  <c r="CO90" i="24"/>
  <c r="BJ90" i="24"/>
  <c r="CO38" i="33"/>
  <c r="BJ38" i="33"/>
  <c r="BZ145" i="34"/>
  <c r="AU145" i="34"/>
  <c r="BZ15" i="24"/>
  <c r="AU15" i="24"/>
  <c r="CO25" i="34"/>
  <c r="BJ25" i="34"/>
  <c r="BZ53" i="35"/>
  <c r="AU53" i="35"/>
  <c r="BJ142" i="34"/>
  <c r="CO142" i="34"/>
  <c r="BZ132" i="35"/>
  <c r="AU132" i="35"/>
  <c r="AU139" i="35"/>
  <c r="BZ139" i="35"/>
  <c r="BJ112" i="19"/>
  <c r="CO112" i="19"/>
  <c r="BJ59" i="34"/>
  <c r="CO59" i="34"/>
  <c r="BJ111" i="19"/>
  <c r="CO111" i="19"/>
  <c r="AK87" i="34"/>
  <c r="BP87" i="34"/>
  <c r="BP73" i="34"/>
  <c r="AK73" i="34"/>
  <c r="AK54" i="19"/>
  <c r="BP54" i="19"/>
  <c r="AZ140" i="24"/>
  <c r="CE140" i="24"/>
  <c r="AK110" i="19"/>
  <c r="BP110" i="19"/>
  <c r="CE117" i="35"/>
  <c r="AZ117" i="35"/>
  <c r="CE96" i="33"/>
  <c r="AZ96" i="33"/>
  <c r="BP136" i="33"/>
  <c r="AK136" i="33"/>
  <c r="CE75" i="34"/>
  <c r="AZ75" i="34"/>
  <c r="BP150" i="33"/>
  <c r="AK150" i="33"/>
  <c r="BP79" i="35"/>
  <c r="AK79" i="35"/>
  <c r="CE100" i="34"/>
  <c r="AZ100" i="34"/>
  <c r="AK117" i="24"/>
  <c r="BP117" i="24"/>
  <c r="CE122" i="33"/>
  <c r="AZ122" i="33"/>
  <c r="AZ16" i="34"/>
  <c r="CE16" i="34"/>
  <c r="BP12" i="24"/>
  <c r="AK12" i="24"/>
  <c r="BP15" i="33"/>
  <c r="AK15" i="33"/>
  <c r="AZ11" i="35"/>
  <c r="CE11" i="35"/>
  <c r="AZ112" i="34"/>
  <c r="CE112" i="34"/>
  <c r="AZ112" i="33"/>
  <c r="CE112" i="33"/>
  <c r="AZ62" i="35"/>
  <c r="CE62" i="35"/>
  <c r="AK29" i="19"/>
  <c r="BP29" i="19"/>
  <c r="AZ119" i="33"/>
  <c r="CE119" i="33"/>
  <c r="AZ132" i="19"/>
  <c r="CE132" i="19"/>
  <c r="CE78" i="33"/>
  <c r="AZ78" i="33"/>
  <c r="AK122" i="24"/>
  <c r="BP122" i="24"/>
  <c r="AZ46" i="33"/>
  <c r="CE46" i="33"/>
  <c r="AZ152" i="34"/>
  <c r="CE152" i="34"/>
  <c r="CE37" i="34"/>
  <c r="AZ37" i="34"/>
  <c r="BP8" i="35"/>
  <c r="AK8" i="35"/>
  <c r="CE26" i="33"/>
  <c r="AZ26" i="33"/>
  <c r="AZ63" i="34"/>
  <c r="CE63" i="34"/>
  <c r="AZ141" i="35"/>
  <c r="CE141" i="35"/>
  <c r="AK58" i="34"/>
  <c r="BP58" i="34"/>
  <c r="BP68" i="24"/>
  <c r="AK68" i="24"/>
  <c r="BP37" i="19"/>
  <c r="AK37" i="19"/>
  <c r="AZ45" i="24"/>
  <c r="CE45" i="24"/>
  <c r="CE13" i="19"/>
  <c r="AZ13" i="19"/>
  <c r="AZ86" i="33"/>
  <c r="CE86" i="33"/>
  <c r="BP84" i="33"/>
  <c r="AK84" i="33"/>
  <c r="CE74" i="19"/>
  <c r="AZ74" i="19"/>
  <c r="CE97" i="34"/>
  <c r="AZ97" i="34"/>
  <c r="AZ118" i="19"/>
  <c r="CE118" i="19"/>
  <c r="AK59" i="24"/>
  <c r="BP59" i="24"/>
  <c r="BP60" i="35"/>
  <c r="AK60" i="35"/>
  <c r="BD94" i="24"/>
  <c r="CI94" i="24"/>
  <c r="BD77" i="33"/>
  <c r="CI77" i="33"/>
  <c r="BD116" i="19"/>
  <c r="CI116" i="19"/>
  <c r="BD48" i="35"/>
  <c r="CI48" i="35"/>
  <c r="BD86" i="19"/>
  <c r="CI86" i="19"/>
  <c r="AO20" i="35"/>
  <c r="BT20" i="35"/>
  <c r="CI76" i="34"/>
  <c r="BD76" i="34"/>
  <c r="AO61" i="19"/>
  <c r="BT61" i="19"/>
  <c r="BD20" i="35"/>
  <c r="CI20" i="35"/>
  <c r="BD102" i="35"/>
  <c r="CI102" i="35"/>
  <c r="BT69" i="35"/>
  <c r="AO69" i="35"/>
  <c r="BD22" i="34"/>
  <c r="CI22" i="34"/>
  <c r="BD74" i="35"/>
  <c r="CI74" i="35"/>
  <c r="AO123" i="35"/>
  <c r="BT123" i="35"/>
  <c r="BT123" i="34"/>
  <c r="AO123" i="34"/>
  <c r="AO103" i="19"/>
  <c r="BT103" i="19"/>
  <c r="BD101" i="35"/>
  <c r="CI101" i="35"/>
  <c r="CI84" i="24"/>
  <c r="BD84" i="24"/>
  <c r="BD59" i="19"/>
  <c r="CI59" i="19"/>
  <c r="BT144" i="34"/>
  <c r="AO144" i="34"/>
  <c r="BD60" i="35"/>
  <c r="CI60" i="35"/>
  <c r="BD111" i="35"/>
  <c r="CI111" i="35"/>
  <c r="BD79" i="24"/>
  <c r="CI79" i="24"/>
  <c r="BT119" i="19"/>
  <c r="AO119" i="19"/>
  <c r="BD156" i="34"/>
  <c r="CI156" i="34"/>
  <c r="AO96" i="24"/>
  <c r="BT96" i="24"/>
  <c r="AO59" i="35"/>
  <c r="BT59" i="35"/>
  <c r="AO24" i="19"/>
  <c r="BT24" i="19"/>
  <c r="AO12" i="24"/>
  <c r="BT12" i="24"/>
  <c r="AO150" i="33"/>
  <c r="BT150" i="33"/>
  <c r="AO72" i="35"/>
  <c r="BT72" i="35"/>
  <c r="BD138" i="19"/>
  <c r="CI138" i="19"/>
  <c r="BT87" i="35"/>
  <c r="AO87" i="35"/>
  <c r="BT52" i="24"/>
  <c r="AO52" i="24"/>
  <c r="BT33" i="34"/>
  <c r="AO33" i="34"/>
  <c r="CI149" i="33"/>
  <c r="BD149" i="33"/>
  <c r="AO31" i="34"/>
  <c r="BT31" i="34"/>
  <c r="BD37" i="19"/>
  <c r="CI37" i="19"/>
  <c r="BT32" i="35"/>
  <c r="AO32" i="35"/>
  <c r="BX100" i="34"/>
  <c r="AS100" i="34"/>
  <c r="CM87" i="34"/>
  <c r="BH87" i="34"/>
  <c r="BH109" i="33"/>
  <c r="CM109" i="33"/>
  <c r="CM18" i="24"/>
  <c r="BH18" i="24"/>
  <c r="AS90" i="19"/>
  <c r="BX90" i="19"/>
  <c r="BX94" i="34"/>
  <c r="AS94" i="34"/>
  <c r="AS93" i="33"/>
  <c r="BX93" i="33"/>
  <c r="AS114" i="35"/>
  <c r="BX114" i="35"/>
  <c r="BX52" i="33"/>
  <c r="AS52" i="33"/>
  <c r="BX152" i="34"/>
  <c r="AS152" i="34"/>
  <c r="CM141" i="24"/>
  <c r="BH141" i="24"/>
  <c r="BH26" i="19"/>
  <c r="CM26" i="19"/>
  <c r="CM59" i="34"/>
  <c r="BH59" i="34"/>
  <c r="AS16" i="24"/>
  <c r="BX16" i="24"/>
  <c r="CM23" i="33"/>
  <c r="BH23" i="33"/>
  <c r="AS75" i="33"/>
  <c r="BX75" i="33"/>
  <c r="BX121" i="35"/>
  <c r="AS121" i="35"/>
  <c r="AS69" i="19"/>
  <c r="BX69" i="19"/>
  <c r="BX95" i="35"/>
  <c r="AS95" i="35"/>
  <c r="BX17" i="24"/>
  <c r="AS17" i="24"/>
  <c r="AS49" i="19"/>
  <c r="BX49" i="19"/>
  <c r="BH129" i="24"/>
  <c r="CM129" i="24"/>
  <c r="BX136" i="34"/>
  <c r="AS136" i="34"/>
  <c r="AS139" i="24"/>
  <c r="BX139" i="24"/>
  <c r="CM123" i="33"/>
  <c r="BH123" i="33"/>
  <c r="BH101" i="24"/>
  <c r="CM101" i="24"/>
  <c r="BX28" i="34"/>
  <c r="AS28" i="34"/>
  <c r="AS40" i="34"/>
  <c r="BX40" i="34"/>
  <c r="BH99" i="19"/>
  <c r="CM99" i="19"/>
  <c r="BH84" i="34"/>
  <c r="CM84" i="34"/>
  <c r="AS155" i="24"/>
  <c r="BX155" i="24"/>
  <c r="BH58" i="35"/>
  <c r="CM58" i="35"/>
  <c r="BH28" i="19"/>
  <c r="CM28" i="19"/>
  <c r="BH62" i="33"/>
  <c r="CM62" i="33"/>
  <c r="CM116" i="35"/>
  <c r="BH116" i="35"/>
  <c r="BX120" i="33"/>
  <c r="AS120" i="33"/>
  <c r="AS82" i="34"/>
  <c r="BX82" i="34"/>
  <c r="BX59" i="33"/>
  <c r="AS59" i="33"/>
  <c r="CM70" i="33"/>
  <c r="BH70" i="33"/>
  <c r="AS64" i="35"/>
  <c r="BX64" i="35"/>
  <c r="AS134" i="34"/>
  <c r="BX134" i="34"/>
  <c r="BX18" i="33"/>
  <c r="AS18" i="33"/>
  <c r="BH34" i="19"/>
  <c r="CM34" i="19"/>
  <c r="BX60" i="19"/>
  <c r="AS60" i="19"/>
  <c r="AY17" i="19"/>
  <c r="CD17" i="19"/>
  <c r="BO39" i="34"/>
  <c r="AJ39" i="34"/>
  <c r="AS9" i="24"/>
  <c r="BX9" i="24"/>
  <c r="BT55" i="35"/>
  <c r="AO55" i="35"/>
  <c r="AJ103" i="19"/>
  <c r="BO103" i="19"/>
  <c r="BO56" i="34"/>
  <c r="AJ56" i="34"/>
  <c r="AY45" i="24"/>
  <c r="CD45" i="24"/>
  <c r="AJ156" i="33"/>
  <c r="BO156" i="33"/>
  <c r="AY56" i="33"/>
  <c r="CD56" i="33"/>
  <c r="CD122" i="19"/>
  <c r="AY122" i="19"/>
  <c r="BO141" i="24"/>
  <c r="AJ141" i="24"/>
  <c r="BO21" i="33"/>
  <c r="AJ21" i="33"/>
  <c r="BO120" i="33"/>
  <c r="AJ120" i="33"/>
  <c r="AJ109" i="24"/>
  <c r="BO109" i="24"/>
  <c r="BO118" i="34"/>
  <c r="AJ118" i="34"/>
  <c r="AJ126" i="24"/>
  <c r="BO126" i="24"/>
  <c r="AJ137" i="19"/>
  <c r="BO137" i="19"/>
  <c r="AY123" i="24"/>
  <c r="CD123" i="24"/>
  <c r="AJ22" i="24"/>
  <c r="BO22" i="24"/>
  <c r="AJ150" i="24"/>
  <c r="BO150" i="24"/>
  <c r="AY132" i="33"/>
  <c r="CD132" i="33"/>
  <c r="AJ79" i="34"/>
  <c r="BO79" i="34"/>
  <c r="AY18" i="35"/>
  <c r="CD18" i="35"/>
  <c r="AY146" i="35"/>
  <c r="CD146" i="35"/>
  <c r="AY77" i="33"/>
  <c r="CD77" i="33"/>
  <c r="CD49" i="34"/>
  <c r="AY49" i="34"/>
  <c r="CD23" i="35"/>
  <c r="AY23" i="35"/>
  <c r="CD69" i="24"/>
  <c r="AY69" i="24"/>
  <c r="CD155" i="33"/>
  <c r="AY155" i="33"/>
  <c r="AY155" i="19"/>
  <c r="CD155" i="19"/>
  <c r="AJ18" i="24"/>
  <c r="BO18" i="24"/>
  <c r="CD105" i="34"/>
  <c r="AY105" i="34"/>
  <c r="AY74" i="34"/>
  <c r="CD74" i="34"/>
  <c r="CD70" i="24"/>
  <c r="AY70" i="24"/>
  <c r="AJ136" i="19"/>
  <c r="BO136" i="19"/>
  <c r="BO91" i="19"/>
  <c r="AJ91" i="19"/>
  <c r="BO113" i="33"/>
  <c r="AJ113" i="33"/>
  <c r="AY52" i="19"/>
  <c r="CD52" i="19"/>
  <c r="CD16" i="19"/>
  <c r="AY16" i="19"/>
  <c r="AY40" i="19"/>
  <c r="CD40" i="19"/>
  <c r="CD109" i="34"/>
  <c r="AY109" i="34"/>
  <c r="AY31" i="35"/>
  <c r="CD31" i="35"/>
  <c r="AY136" i="24"/>
  <c r="CD136" i="24"/>
  <c r="AJ94" i="19"/>
  <c r="BO94" i="19"/>
  <c r="BO11" i="34"/>
  <c r="AJ11" i="34"/>
  <c r="AY65" i="24"/>
  <c r="CD65" i="24"/>
  <c r="AY125" i="33"/>
  <c r="CD125" i="33"/>
  <c r="AY153" i="33"/>
  <c r="CD153" i="33"/>
  <c r="CD104" i="35"/>
  <c r="AY104" i="35"/>
  <c r="AY108" i="35"/>
  <c r="CD108" i="35"/>
  <c r="AN47" i="24"/>
  <c r="BS47" i="24"/>
  <c r="BS114" i="34"/>
  <c r="AN114" i="34"/>
  <c r="BC26" i="33"/>
  <c r="CH26" i="33"/>
  <c r="CH30" i="35"/>
  <c r="BC30" i="35"/>
  <c r="BC16" i="34"/>
  <c r="CH16" i="34"/>
  <c r="BC152" i="33"/>
  <c r="CH152" i="33"/>
  <c r="BS14" i="24"/>
  <c r="AN14" i="24"/>
  <c r="BS16" i="33"/>
  <c r="AN16" i="33"/>
  <c r="BC64" i="35"/>
  <c r="CH64" i="35"/>
  <c r="AN106" i="35"/>
  <c r="BS106" i="35"/>
  <c r="BS30" i="19"/>
  <c r="AN30" i="19"/>
  <c r="AN58" i="33"/>
  <c r="BS58" i="33"/>
  <c r="AN97" i="24"/>
  <c r="BS97" i="24"/>
  <c r="AN154" i="19"/>
  <c r="BS154" i="19"/>
  <c r="CH71" i="33"/>
  <c r="BC71" i="33"/>
  <c r="CH135" i="33"/>
  <c r="BC135" i="33"/>
  <c r="AN49" i="34"/>
  <c r="BS49" i="34"/>
  <c r="BC59" i="19"/>
  <c r="CH59" i="19"/>
  <c r="BC8" i="35"/>
  <c r="CH8" i="35"/>
  <c r="CH80" i="33"/>
  <c r="BC80" i="33"/>
  <c r="AN84" i="24"/>
  <c r="BS84" i="24"/>
  <c r="CH99" i="34"/>
  <c r="BC99" i="34"/>
  <c r="AN20" i="33"/>
  <c r="BS20" i="33"/>
  <c r="BC86" i="19"/>
  <c r="CH86" i="19"/>
  <c r="CH130" i="33"/>
  <c r="BC130" i="33"/>
  <c r="BS48" i="33"/>
  <c r="AN48" i="33"/>
  <c r="BS44" i="34"/>
  <c r="AN44" i="34"/>
  <c r="AN156" i="19"/>
  <c r="BS156" i="19"/>
  <c r="BS129" i="33"/>
  <c r="AN129" i="33"/>
  <c r="CH151" i="33"/>
  <c r="BC151" i="33"/>
  <c r="BC125" i="19"/>
  <c r="CH125" i="19"/>
  <c r="AN110" i="35"/>
  <c r="BS110" i="35"/>
  <c r="BS70" i="34"/>
  <c r="AN70" i="34"/>
  <c r="BC73" i="24"/>
  <c r="CH73" i="24"/>
  <c r="CH102" i="35"/>
  <c r="BC102" i="35"/>
  <c r="BC143" i="34"/>
  <c r="CH143" i="34"/>
  <c r="AN92" i="19"/>
  <c r="BS92" i="19"/>
  <c r="CH12" i="35"/>
  <c r="BC12" i="35"/>
  <c r="CH19" i="33"/>
  <c r="BC19" i="33"/>
  <c r="BC74" i="24"/>
  <c r="CH74" i="24"/>
  <c r="CH140" i="33"/>
  <c r="BC140" i="33"/>
  <c r="BC103" i="24"/>
  <c r="CH103" i="24"/>
  <c r="AR67" i="35"/>
  <c r="BW67" i="35"/>
  <c r="AR28" i="24"/>
  <c r="BW28" i="24"/>
  <c r="BG115" i="33"/>
  <c r="CL115" i="33"/>
  <c r="BG137" i="33"/>
  <c r="CL137" i="33"/>
  <c r="CL131" i="33"/>
  <c r="BG131" i="33"/>
  <c r="BG135" i="33"/>
  <c r="CL135" i="33"/>
  <c r="BW85" i="35"/>
  <c r="AR85" i="35"/>
  <c r="AR75" i="34"/>
  <c r="BW75" i="34"/>
  <c r="CL70" i="34"/>
  <c r="BG70" i="34"/>
  <c r="BW135" i="24"/>
  <c r="AR135" i="24"/>
  <c r="AR29" i="19"/>
  <c r="BW29" i="19"/>
  <c r="AR40" i="24"/>
  <c r="BW40" i="24"/>
  <c r="CL143" i="34"/>
  <c r="BG143" i="34"/>
  <c r="BG150" i="19"/>
  <c r="CL150" i="19"/>
  <c r="AR36" i="24"/>
  <c r="BW36" i="24"/>
  <c r="BW121" i="33"/>
  <c r="AR121" i="33"/>
  <c r="BW27" i="34"/>
  <c r="AR27" i="34"/>
  <c r="CL111" i="34"/>
  <c r="BG111" i="34"/>
  <c r="AR140" i="33"/>
  <c r="BW140" i="33"/>
  <c r="BW151" i="24"/>
  <c r="AR151" i="24"/>
  <c r="BW91" i="34"/>
  <c r="AR91" i="34"/>
  <c r="CL134" i="33"/>
  <c r="BG134" i="33"/>
  <c r="BG52" i="24"/>
  <c r="CL52" i="24"/>
  <c r="CL157" i="19"/>
  <c r="BG157" i="19"/>
  <c r="BG31" i="19"/>
  <c r="CL31" i="19"/>
  <c r="CL83" i="34"/>
  <c r="BG83" i="34"/>
  <c r="BG110" i="24"/>
  <c r="CL110" i="24"/>
  <c r="CL55" i="34"/>
  <c r="BG55" i="34"/>
  <c r="AR34" i="35"/>
  <c r="BW34" i="35"/>
  <c r="BW120" i="33"/>
  <c r="AR120" i="33"/>
  <c r="BG7" i="34"/>
  <c r="CL7" i="34"/>
  <c r="AR145" i="19"/>
  <c r="BW145" i="19"/>
  <c r="AR26" i="24"/>
  <c r="BW26" i="24"/>
  <c r="CL21" i="34"/>
  <c r="BG21" i="34"/>
  <c r="BW11" i="19"/>
  <c r="AR11" i="19"/>
  <c r="AR98" i="19"/>
  <c r="BW98" i="19"/>
  <c r="BG33" i="35"/>
  <c r="CL33" i="35"/>
  <c r="BG34" i="33"/>
  <c r="CL34" i="33"/>
  <c r="BG155" i="19"/>
  <c r="CL155" i="19"/>
  <c r="BW41" i="19"/>
  <c r="AR41" i="19"/>
  <c r="CL91" i="24"/>
  <c r="BG91" i="24"/>
  <c r="CL27" i="33"/>
  <c r="BG27" i="33"/>
  <c r="BG11" i="34"/>
  <c r="CL11" i="34"/>
  <c r="CL130" i="33"/>
  <c r="BG130" i="33"/>
  <c r="BG138" i="33"/>
  <c r="CL138" i="33"/>
  <c r="CH36" i="35"/>
  <c r="BC36" i="35"/>
  <c r="BC49" i="19"/>
  <c r="CH49" i="19"/>
  <c r="BC157" i="24"/>
  <c r="CH157" i="24"/>
  <c r="CB59" i="35"/>
  <c r="AW59" i="35"/>
  <c r="CB53" i="19"/>
  <c r="AW53" i="19"/>
  <c r="CB151" i="24"/>
  <c r="AW151" i="24"/>
  <c r="CB29" i="34"/>
  <c r="AW29" i="34"/>
  <c r="C24" i="19"/>
  <c r="C24" i="24"/>
  <c r="C24" i="34"/>
  <c r="C24" i="35"/>
  <c r="DF24" i="17"/>
  <c r="C24" i="33"/>
  <c r="CB61" i="35"/>
  <c r="AW61" i="35"/>
  <c r="AW134" i="34"/>
  <c r="CB134" i="34"/>
  <c r="AW64" i="33"/>
  <c r="CB64" i="33"/>
  <c r="AW118" i="34"/>
  <c r="CB118" i="34"/>
  <c r="CB118" i="33"/>
  <c r="AW118" i="33"/>
  <c r="AW120" i="19"/>
  <c r="CB120" i="19"/>
  <c r="CB120" i="35"/>
  <c r="AW120" i="35"/>
  <c r="AW89" i="33"/>
  <c r="CB89" i="33"/>
  <c r="AW49" i="34"/>
  <c r="CB49" i="34"/>
  <c r="CB115" i="34"/>
  <c r="AW115" i="34"/>
  <c r="CB103" i="35"/>
  <c r="AW103" i="35"/>
  <c r="AW67" i="34"/>
  <c r="CB67" i="34"/>
  <c r="C66" i="35"/>
  <c r="C66" i="34"/>
  <c r="DF66" i="17"/>
  <c r="C66" i="33"/>
  <c r="C66" i="19"/>
  <c r="C66" i="24"/>
  <c r="AW47" i="35"/>
  <c r="CB47" i="35"/>
  <c r="AW47" i="34"/>
  <c r="CB47" i="34"/>
  <c r="C91" i="33"/>
  <c r="C91" i="19"/>
  <c r="C91" i="35"/>
  <c r="DF91" i="17"/>
  <c r="C91" i="34"/>
  <c r="C91" i="24"/>
  <c r="CB57" i="24"/>
  <c r="AW57" i="24"/>
  <c r="AW58" i="19"/>
  <c r="CB58" i="19"/>
  <c r="AW68" i="34"/>
  <c r="CB68" i="34"/>
  <c r="AW85" i="33"/>
  <c r="CB85" i="33"/>
  <c r="BA129" i="33"/>
  <c r="CF129" i="33"/>
  <c r="CF77" i="24"/>
  <c r="BA77" i="24"/>
  <c r="AL29" i="19"/>
  <c r="BQ29" i="19"/>
  <c r="AL127" i="19"/>
  <c r="BQ127" i="19"/>
  <c r="AL131" i="24"/>
  <c r="BQ131" i="24"/>
  <c r="BQ17" i="24"/>
  <c r="AL17" i="24"/>
  <c r="BQ76" i="19"/>
  <c r="AL76" i="19"/>
  <c r="AL91" i="35"/>
  <c r="BQ91" i="35"/>
  <c r="BA17" i="19"/>
  <c r="CF17" i="19"/>
  <c r="BA11" i="35"/>
  <c r="CF11" i="35"/>
  <c r="BA97" i="35"/>
  <c r="CF97" i="35"/>
  <c r="AL79" i="35"/>
  <c r="BQ79" i="35"/>
  <c r="BQ90" i="34"/>
  <c r="AL90" i="34"/>
  <c r="BA87" i="33"/>
  <c r="CF87" i="33"/>
  <c r="CF104" i="33"/>
  <c r="BA104" i="33"/>
  <c r="BA71" i="34"/>
  <c r="CF71" i="34"/>
  <c r="BQ73" i="24"/>
  <c r="AL73" i="24"/>
  <c r="CF110" i="24"/>
  <c r="BA110" i="24"/>
  <c r="BA55" i="34"/>
  <c r="CF55" i="34"/>
  <c r="BA123" i="34"/>
  <c r="CF123" i="34"/>
  <c r="CF96" i="34"/>
  <c r="BA96" i="34"/>
  <c r="AL157" i="24"/>
  <c r="BQ157" i="24"/>
  <c r="CF57" i="34"/>
  <c r="BA57" i="34"/>
  <c r="AL145" i="33"/>
  <c r="BQ145" i="33"/>
  <c r="CF142" i="24"/>
  <c r="BA142" i="24"/>
  <c r="AL108" i="19"/>
  <c r="BQ108" i="19"/>
  <c r="AL31" i="35"/>
  <c r="BQ31" i="35"/>
  <c r="BA19" i="35"/>
  <c r="CF19" i="35"/>
  <c r="AL59" i="33"/>
  <c r="BQ59" i="33"/>
  <c r="BA122" i="19"/>
  <c r="CF122" i="19"/>
  <c r="BQ42" i="24"/>
  <c r="AL42" i="24"/>
  <c r="BA40" i="34"/>
  <c r="CF40" i="34"/>
  <c r="BA65" i="34"/>
  <c r="CF65" i="34"/>
  <c r="AL99" i="33"/>
  <c r="BQ99" i="33"/>
  <c r="AL116" i="19"/>
  <c r="BQ116" i="19"/>
  <c r="AL102" i="33"/>
  <c r="BQ102" i="33"/>
  <c r="CF90" i="24"/>
  <c r="BA90" i="24"/>
  <c r="CF98" i="24"/>
  <c r="BA98" i="24"/>
  <c r="AL22" i="24"/>
  <c r="BQ22" i="24"/>
  <c r="BQ150" i="19"/>
  <c r="AL150" i="19"/>
  <c r="BQ81" i="34"/>
  <c r="AL81" i="34"/>
  <c r="AL144" i="19"/>
  <c r="BQ144" i="19"/>
  <c r="AP157" i="24"/>
  <c r="BU157" i="24"/>
  <c r="AP21" i="34"/>
  <c r="BU21" i="34"/>
  <c r="AP21" i="33"/>
  <c r="BU21" i="33"/>
  <c r="BE92" i="35"/>
  <c r="CJ92" i="35"/>
  <c r="BE26" i="24"/>
  <c r="CJ26" i="24"/>
  <c r="BE48" i="34"/>
  <c r="CJ48" i="34"/>
  <c r="BE145" i="19"/>
  <c r="CJ145" i="19"/>
  <c r="BU127" i="34"/>
  <c r="AP127" i="34"/>
  <c r="AP57" i="35"/>
  <c r="BU57" i="35"/>
  <c r="AP72" i="24"/>
  <c r="BU72" i="24"/>
  <c r="BU87" i="19"/>
  <c r="AP87" i="19"/>
  <c r="AP109" i="19"/>
  <c r="BU109" i="19"/>
  <c r="BE81" i="19"/>
  <c r="CJ81" i="19"/>
  <c r="AP24" i="24"/>
  <c r="BU24" i="24"/>
  <c r="AP125" i="34"/>
  <c r="BU125" i="34"/>
  <c r="BU135" i="34"/>
  <c r="AP135" i="34"/>
  <c r="AP121" i="19"/>
  <c r="BU121" i="19"/>
  <c r="AP140" i="33"/>
  <c r="BU140" i="33"/>
  <c r="BE22" i="19"/>
  <c r="CJ22" i="19"/>
  <c r="BE98" i="34"/>
  <c r="CJ98" i="34"/>
  <c r="BU112" i="33"/>
  <c r="AP112" i="33"/>
  <c r="CJ63" i="24"/>
  <c r="BE63" i="24"/>
  <c r="AP62" i="19"/>
  <c r="BU62" i="19"/>
  <c r="BE54" i="35"/>
  <c r="CJ54" i="35"/>
  <c r="BU84" i="24"/>
  <c r="AP84" i="24"/>
  <c r="AP142" i="24"/>
  <c r="BU142" i="24"/>
  <c r="BE102" i="33"/>
  <c r="CJ102" i="33"/>
  <c r="CJ140" i="34"/>
  <c r="BE140" i="34"/>
  <c r="BE73" i="34"/>
  <c r="CJ73" i="34"/>
  <c r="BU129" i="33"/>
  <c r="AP129" i="33"/>
  <c r="AP37" i="34"/>
  <c r="BU37" i="34"/>
  <c r="CJ84" i="24"/>
  <c r="BE84" i="24"/>
  <c r="CJ14" i="24"/>
  <c r="BE14" i="24"/>
  <c r="BU74" i="19"/>
  <c r="AP74" i="19"/>
  <c r="BE33" i="35"/>
  <c r="CJ33" i="35"/>
  <c r="BE85" i="19"/>
  <c r="CJ85" i="19"/>
  <c r="BE118" i="35"/>
  <c r="CJ118" i="35"/>
  <c r="BE59" i="35"/>
  <c r="CJ59" i="35"/>
  <c r="BU47" i="24"/>
  <c r="AP47" i="24"/>
  <c r="CJ71" i="19"/>
  <c r="BE71" i="19"/>
  <c r="BU52" i="34"/>
  <c r="AP52" i="34"/>
  <c r="BE31" i="24"/>
  <c r="CJ31" i="24"/>
  <c r="BE119" i="35"/>
  <c r="CJ119" i="35"/>
  <c r="BE156" i="19"/>
  <c r="CJ156" i="19"/>
  <c r="BE143" i="19"/>
  <c r="CJ143" i="19"/>
  <c r="AT131" i="19"/>
  <c r="BY131" i="19"/>
  <c r="BY37" i="24"/>
  <c r="AT37" i="24"/>
  <c r="BI73" i="33"/>
  <c r="CN73" i="33"/>
  <c r="CN37" i="35"/>
  <c r="BI37" i="35"/>
  <c r="CN113" i="35"/>
  <c r="BI113" i="35"/>
  <c r="BI153" i="35"/>
  <c r="CN153" i="35"/>
  <c r="CN102" i="34"/>
  <c r="BI102" i="34"/>
  <c r="AT113" i="19"/>
  <c r="BY113" i="19"/>
  <c r="BY34" i="24"/>
  <c r="AT34" i="24"/>
  <c r="BY60" i="24"/>
  <c r="AT60" i="24"/>
  <c r="BY47" i="24"/>
  <c r="AT47" i="24"/>
  <c r="CN97" i="35"/>
  <c r="BI97" i="35"/>
  <c r="CN87" i="34"/>
  <c r="BI87" i="34"/>
  <c r="BY59" i="24"/>
  <c r="AT59" i="24"/>
  <c r="CN101" i="19"/>
  <c r="BI101" i="19"/>
  <c r="BI129" i="34"/>
  <c r="CN129" i="34"/>
  <c r="BI123" i="24"/>
  <c r="CN123" i="24"/>
  <c r="CN50" i="33"/>
  <c r="BI50" i="33"/>
  <c r="CN135" i="24"/>
  <c r="BI135" i="24"/>
  <c r="BY80" i="33"/>
  <c r="AT80" i="33"/>
  <c r="AT80" i="19"/>
  <c r="BY80" i="19"/>
  <c r="CN146" i="33"/>
  <c r="BI146" i="33"/>
  <c r="AT95" i="34"/>
  <c r="BY95" i="34"/>
  <c r="BI109" i="19"/>
  <c r="CN109" i="19"/>
  <c r="CN91" i="24"/>
  <c r="BI91" i="24"/>
  <c r="BI9" i="19"/>
  <c r="CN9" i="19"/>
  <c r="AT35" i="35"/>
  <c r="BY35" i="35"/>
  <c r="AI78" i="34"/>
  <c r="BN78" i="34"/>
  <c r="BN139" i="35"/>
  <c r="AI139" i="35"/>
  <c r="AX50" i="19"/>
  <c r="CC50" i="19"/>
  <c r="AX133" i="19"/>
  <c r="CC133" i="19"/>
  <c r="AI63" i="34"/>
  <c r="BN63" i="34"/>
  <c r="AX57" i="19"/>
  <c r="CC57" i="19"/>
  <c r="AX16" i="24"/>
  <c r="CC16" i="24"/>
  <c r="BN132" i="35"/>
  <c r="AI132" i="35"/>
  <c r="CC49" i="35"/>
  <c r="AX49" i="35"/>
  <c r="BN130" i="34"/>
  <c r="AI130" i="34"/>
  <c r="BN19" i="24"/>
  <c r="AI19" i="24"/>
  <c r="AX23" i="34"/>
  <c r="CC23" i="34"/>
  <c r="AX140" i="35"/>
  <c r="CC140" i="35"/>
  <c r="BN60" i="19"/>
  <c r="AI60" i="19"/>
  <c r="AX60" i="24"/>
  <c r="CC60" i="24"/>
  <c r="AX88" i="34"/>
  <c r="CC88" i="34"/>
  <c r="AI32" i="19"/>
  <c r="BN32" i="19"/>
  <c r="AI121" i="35"/>
  <c r="BN121" i="35"/>
  <c r="CC74" i="24"/>
  <c r="AX74" i="24"/>
  <c r="BN27" i="24"/>
  <c r="AI27" i="24"/>
  <c r="AX53" i="24"/>
  <c r="CC53" i="24"/>
  <c r="BN26" i="24"/>
  <c r="AI26" i="24"/>
  <c r="AI28" i="24"/>
  <c r="BN28" i="24"/>
  <c r="AI110" i="34"/>
  <c r="BN110" i="34"/>
  <c r="CC18" i="35"/>
  <c r="AX18" i="35"/>
  <c r="CC106" i="35"/>
  <c r="AX106" i="35"/>
  <c r="AX52" i="33"/>
  <c r="CC52" i="33"/>
  <c r="CC80" i="24"/>
  <c r="AX80" i="24"/>
  <c r="CC149" i="34"/>
  <c r="AX149" i="34"/>
  <c r="AI136" i="34"/>
  <c r="BN136" i="34"/>
  <c r="AI102" i="34"/>
  <c r="BN102" i="34"/>
  <c r="AI104" i="35"/>
  <c r="BN104" i="35"/>
  <c r="BN84" i="24"/>
  <c r="AI84" i="24"/>
  <c r="AI33" i="24"/>
  <c r="BN33" i="24"/>
  <c r="CC151" i="34"/>
  <c r="AX151" i="34"/>
  <c r="AX128" i="34"/>
  <c r="CC128" i="34"/>
  <c r="AI47" i="24"/>
  <c r="BN47" i="24"/>
  <c r="CC64" i="24"/>
  <c r="AX64" i="24"/>
  <c r="AX66" i="33"/>
  <c r="CC66" i="33"/>
  <c r="BN83" i="35"/>
  <c r="AI83" i="35"/>
  <c r="BN122" i="33"/>
  <c r="AI122" i="33"/>
  <c r="CC96" i="24"/>
  <c r="AX96" i="24"/>
  <c r="AM98" i="34"/>
  <c r="BR98" i="34"/>
  <c r="BB97" i="35"/>
  <c r="CG97" i="35"/>
  <c r="BB34" i="34"/>
  <c r="CG34" i="34"/>
  <c r="BB92" i="33"/>
  <c r="CG92" i="33"/>
  <c r="BR27" i="35"/>
  <c r="AM27" i="35"/>
  <c r="AM155" i="34"/>
  <c r="BR155" i="34"/>
  <c r="AM109" i="35"/>
  <c r="BR109" i="35"/>
  <c r="CG43" i="35"/>
  <c r="BB43" i="35"/>
  <c r="BB43" i="34"/>
  <c r="CG43" i="34"/>
  <c r="AM92" i="34"/>
  <c r="BR92" i="34"/>
  <c r="BR150" i="33"/>
  <c r="AM150" i="33"/>
  <c r="AM44" i="19"/>
  <c r="BR44" i="19"/>
  <c r="CG66" i="34"/>
  <c r="BB66" i="34"/>
  <c r="CG106" i="24"/>
  <c r="BB106" i="24"/>
  <c r="BR49" i="24"/>
  <c r="AM49" i="24"/>
  <c r="BR52" i="24"/>
  <c r="AM52" i="24"/>
  <c r="BR139" i="24"/>
  <c r="AM139" i="24"/>
  <c r="CG146" i="34"/>
  <c r="BB146" i="34"/>
  <c r="CG69" i="24"/>
  <c r="BB69" i="24"/>
  <c r="BB62" i="34"/>
  <c r="CG62" i="34"/>
  <c r="BR38" i="24"/>
  <c r="AM38" i="24"/>
  <c r="BR147" i="33"/>
  <c r="AM147" i="33"/>
  <c r="AM57" i="24"/>
  <c r="BR57" i="24"/>
  <c r="BR74" i="35"/>
  <c r="AM74" i="35"/>
  <c r="AM114" i="34"/>
  <c r="BR114" i="34"/>
  <c r="CG70" i="34"/>
  <c r="BB70" i="34"/>
  <c r="AM138" i="24"/>
  <c r="BR138" i="24"/>
  <c r="AM88" i="24"/>
  <c r="BR88" i="24"/>
  <c r="CG22" i="33"/>
  <c r="BB22" i="33"/>
  <c r="BB112" i="34"/>
  <c r="CG112" i="34"/>
  <c r="BB131" i="24"/>
  <c r="CG131" i="24"/>
  <c r="CG134" i="34"/>
  <c r="BB134" i="34"/>
  <c r="CG108" i="34"/>
  <c r="BB108" i="34"/>
  <c r="CG76" i="19"/>
  <c r="BB76" i="19"/>
  <c r="BB27" i="24"/>
  <c r="CG27" i="24"/>
  <c r="AM115" i="19"/>
  <c r="BR115" i="19"/>
  <c r="CG79" i="35"/>
  <c r="BB79" i="35"/>
  <c r="BB90" i="35"/>
  <c r="CG90" i="35"/>
  <c r="BB91" i="19"/>
  <c r="CG91" i="19"/>
  <c r="BB25" i="34"/>
  <c r="CG25" i="34"/>
  <c r="BB10" i="34"/>
  <c r="CG10" i="34"/>
  <c r="BB116" i="24"/>
  <c r="CG116" i="24"/>
  <c r="BR64" i="33"/>
  <c r="AM64" i="33"/>
  <c r="CG24" i="19"/>
  <c r="BB24" i="19"/>
  <c r="AM132" i="35"/>
  <c r="BR132" i="35"/>
  <c r="CG60" i="33"/>
  <c r="BB60" i="33"/>
  <c r="BR105" i="35"/>
  <c r="AM105" i="35"/>
  <c r="BV41" i="33"/>
  <c r="AQ41" i="33"/>
  <c r="BV52" i="35"/>
  <c r="AQ52" i="35"/>
  <c r="AQ86" i="33"/>
  <c r="BV86" i="33"/>
  <c r="CK147" i="24"/>
  <c r="BF147" i="24"/>
  <c r="BV105" i="24"/>
  <c r="AQ105" i="24"/>
  <c r="BF48" i="33"/>
  <c r="CK48" i="33"/>
  <c r="BF20" i="35"/>
  <c r="CK20" i="35"/>
  <c r="AQ35" i="19"/>
  <c r="BV35" i="19"/>
  <c r="CK32" i="24"/>
  <c r="BF32" i="24"/>
  <c r="BV136" i="24"/>
  <c r="AQ136" i="24"/>
  <c r="BF86" i="33"/>
  <c r="CK86" i="33"/>
  <c r="AQ48" i="35"/>
  <c r="BV48" i="35"/>
  <c r="AQ133" i="19"/>
  <c r="BV133" i="19"/>
  <c r="BV138" i="33"/>
  <c r="AQ138" i="33"/>
  <c r="AQ130" i="19"/>
  <c r="BV130" i="19"/>
  <c r="BV42" i="34"/>
  <c r="AQ42" i="34"/>
  <c r="CK142" i="35"/>
  <c r="BF142" i="35"/>
  <c r="BF29" i="35"/>
  <c r="CK29" i="35"/>
  <c r="BF111" i="35"/>
  <c r="CK111" i="35"/>
  <c r="CK109" i="24"/>
  <c r="BF109" i="24"/>
  <c r="CK93" i="34"/>
  <c r="BF93" i="34"/>
  <c r="CK80" i="33"/>
  <c r="BF80" i="33"/>
  <c r="CK113" i="34"/>
  <c r="BF113" i="34"/>
  <c r="CK146" i="35"/>
  <c r="BF146" i="35"/>
  <c r="CK104" i="35"/>
  <c r="BF104" i="35"/>
  <c r="BV66" i="35"/>
  <c r="AQ66" i="35"/>
  <c r="BF85" i="19"/>
  <c r="CK85" i="19"/>
  <c r="BF25" i="19"/>
  <c r="CK25" i="19"/>
  <c r="BF19" i="24"/>
  <c r="CK19" i="24"/>
  <c r="CK54" i="34"/>
  <c r="BF54" i="34"/>
  <c r="BF139" i="33"/>
  <c r="CK139" i="33"/>
  <c r="CK156" i="33"/>
  <c r="BF156" i="33"/>
  <c r="CK106" i="19"/>
  <c r="BF106" i="19"/>
  <c r="BF38" i="35"/>
  <c r="CK38" i="35"/>
  <c r="BV28" i="33"/>
  <c r="AQ28" i="33"/>
  <c r="BF92" i="19"/>
  <c r="CK92" i="19"/>
  <c r="BF122" i="35"/>
  <c r="CK122" i="35"/>
  <c r="AQ80" i="24"/>
  <c r="BV80" i="24"/>
  <c r="CK30" i="24"/>
  <c r="BF30" i="24"/>
  <c r="AQ17" i="19"/>
  <c r="BV17" i="19"/>
  <c r="BF125" i="19"/>
  <c r="CK125" i="19"/>
  <c r="BV89" i="24"/>
  <c r="AQ89" i="24"/>
  <c r="BF70" i="19"/>
  <c r="CK70" i="19"/>
  <c r="BF28" i="24"/>
  <c r="CK28" i="24"/>
  <c r="AQ121" i="35"/>
  <c r="BV121" i="35"/>
  <c r="AQ123" i="19"/>
  <c r="BV123" i="19"/>
  <c r="BZ81" i="19"/>
  <c r="AU81" i="19"/>
  <c r="AU93" i="34"/>
  <c r="BZ93" i="34"/>
  <c r="AU108" i="19"/>
  <c r="BZ108" i="19"/>
  <c r="AU38" i="33"/>
  <c r="BZ38" i="33"/>
  <c r="BJ125" i="33"/>
  <c r="CO125" i="33"/>
  <c r="BJ149" i="19"/>
  <c r="CO149" i="19"/>
  <c r="CO91" i="33"/>
  <c r="BJ91" i="33"/>
  <c r="BZ94" i="19"/>
  <c r="AU94" i="19"/>
  <c r="BZ134" i="24"/>
  <c r="AU134" i="24"/>
  <c r="CO155" i="24"/>
  <c r="BJ155" i="24"/>
  <c r="CO93" i="19"/>
  <c r="BJ93" i="19"/>
  <c r="AU36" i="34"/>
  <c r="BZ36" i="34"/>
  <c r="BJ35" i="19"/>
  <c r="CO35" i="19"/>
  <c r="AU35" i="35"/>
  <c r="BZ35" i="35"/>
  <c r="AU73" i="19"/>
  <c r="BZ73" i="19"/>
  <c r="CO32" i="34"/>
  <c r="BJ32" i="34"/>
  <c r="CO113" i="33"/>
  <c r="BJ113" i="33"/>
  <c r="CO10" i="33"/>
  <c r="BJ10" i="33"/>
  <c r="AU95" i="34"/>
  <c r="BZ95" i="34"/>
  <c r="AU116" i="24"/>
  <c r="BZ116" i="24"/>
  <c r="BZ104" i="33"/>
  <c r="AU104" i="33"/>
  <c r="BJ89" i="33"/>
  <c r="CO89" i="33"/>
  <c r="BJ15" i="24"/>
  <c r="CO15" i="24"/>
  <c r="CO7" i="35"/>
  <c r="BJ7" i="35"/>
  <c r="AU149" i="34"/>
  <c r="BZ149" i="34"/>
  <c r="BJ28" i="35"/>
  <c r="CO28" i="35"/>
  <c r="BJ19" i="34"/>
  <c r="CO19" i="34"/>
  <c r="CO139" i="24"/>
  <c r="BJ139" i="24"/>
  <c r="BZ128" i="19"/>
  <c r="AU128" i="19"/>
  <c r="AU23" i="19"/>
  <c r="BZ23" i="19"/>
  <c r="BZ56" i="24"/>
  <c r="AU56" i="24"/>
  <c r="BJ153" i="34"/>
  <c r="CO153" i="34"/>
  <c r="BJ52" i="24"/>
  <c r="CO52" i="24"/>
  <c r="BZ89" i="24"/>
  <c r="AU89" i="24"/>
  <c r="BZ10" i="19"/>
  <c r="AU10" i="19"/>
  <c r="CO12" i="19"/>
  <c r="BJ12" i="19"/>
  <c r="BZ92" i="34"/>
  <c r="AU92" i="34"/>
  <c r="AU119" i="34"/>
  <c r="BZ119" i="34"/>
  <c r="BJ116" i="24"/>
  <c r="CO116" i="24"/>
  <c r="AU143" i="24"/>
  <c r="BZ143" i="24"/>
  <c r="CO102" i="33"/>
  <c r="BJ102" i="33"/>
  <c r="BJ55" i="19"/>
  <c r="CO55" i="19"/>
  <c r="BZ17" i="34"/>
  <c r="AU17" i="34"/>
  <c r="BJ133" i="35"/>
  <c r="CO133" i="35"/>
  <c r="AU19" i="33"/>
  <c r="BZ19" i="33"/>
  <c r="BJ146" i="33"/>
  <c r="CO146" i="33"/>
  <c r="AK7" i="35"/>
  <c r="BP7" i="35"/>
  <c r="AK137" i="33"/>
  <c r="BP137" i="33"/>
  <c r="BP133" i="24"/>
  <c r="AK133" i="24"/>
  <c r="AK96" i="24"/>
  <c r="BP96" i="24"/>
  <c r="AZ115" i="33"/>
  <c r="CE115" i="33"/>
  <c r="AZ91" i="35"/>
  <c r="CE91" i="35"/>
  <c r="AZ49" i="33"/>
  <c r="CE49" i="33"/>
  <c r="AZ64" i="35"/>
  <c r="CE64" i="35"/>
  <c r="BP46" i="35"/>
  <c r="AK46" i="35"/>
  <c r="AK16" i="24"/>
  <c r="BP16" i="24"/>
  <c r="AZ38" i="19"/>
  <c r="CE38" i="19"/>
  <c r="AK23" i="35"/>
  <c r="BP23" i="35"/>
  <c r="AZ89" i="19"/>
  <c r="CE89" i="19"/>
  <c r="BP80" i="24"/>
  <c r="AK80" i="24"/>
  <c r="AK36" i="35"/>
  <c r="BP36" i="35"/>
  <c r="AK112" i="34"/>
  <c r="BP112" i="34"/>
  <c r="CE23" i="35"/>
  <c r="AZ23" i="35"/>
  <c r="AZ90" i="34"/>
  <c r="CE90" i="34"/>
  <c r="AZ20" i="19"/>
  <c r="CE20" i="19"/>
  <c r="BP25" i="33"/>
  <c r="AK25" i="33"/>
  <c r="CE114" i="34"/>
  <c r="AZ114" i="34"/>
  <c r="AK132" i="24"/>
  <c r="BP132" i="24"/>
  <c r="AZ145" i="35"/>
  <c r="CE145" i="35"/>
  <c r="AK131" i="24"/>
  <c r="BP131" i="24"/>
  <c r="CE40" i="24"/>
  <c r="AZ40" i="24"/>
  <c r="AK128" i="34"/>
  <c r="BP128" i="34"/>
  <c r="AK127" i="24"/>
  <c r="BP127" i="24"/>
  <c r="BP107" i="24"/>
  <c r="AK107" i="24"/>
  <c r="AK76" i="35"/>
  <c r="BP76" i="35"/>
  <c r="CE70" i="35"/>
  <c r="AZ70" i="35"/>
  <c r="AZ92" i="19"/>
  <c r="CE92" i="19"/>
  <c r="CE148" i="35"/>
  <c r="AZ148" i="35"/>
  <c r="BP48" i="35"/>
  <c r="AK48" i="35"/>
  <c r="CE124" i="24"/>
  <c r="AZ124" i="24"/>
  <c r="CE52" i="33"/>
  <c r="AZ52" i="33"/>
  <c r="AZ139" i="34"/>
  <c r="CE139" i="34"/>
  <c r="AZ81" i="24"/>
  <c r="CE81" i="24"/>
  <c r="BP35" i="35"/>
  <c r="AK35" i="35"/>
  <c r="CE128" i="33"/>
  <c r="AZ128" i="33"/>
  <c r="BP28" i="34"/>
  <c r="AK28" i="34"/>
  <c r="AZ12" i="33"/>
  <c r="CE12" i="33"/>
  <c r="AZ41" i="34"/>
  <c r="CE41" i="34"/>
  <c r="AK30" i="19"/>
  <c r="BP30" i="19"/>
  <c r="BP145" i="24"/>
  <c r="AK145" i="24"/>
  <c r="BT107" i="24"/>
  <c r="AO107" i="24"/>
  <c r="CI62" i="24"/>
  <c r="BD62" i="24"/>
  <c r="BT85" i="24"/>
  <c r="AO85" i="24"/>
  <c r="CI35" i="24"/>
  <c r="BD35" i="24"/>
  <c r="BD81" i="33"/>
  <c r="CI81" i="33"/>
  <c r="AO29" i="24"/>
  <c r="BT29" i="24"/>
  <c r="CI47" i="33"/>
  <c r="BD47" i="33"/>
  <c r="BD105" i="24"/>
  <c r="CI105" i="24"/>
  <c r="BD104" i="24"/>
  <c r="CI104" i="24"/>
  <c r="BD29" i="34"/>
  <c r="CI29" i="34"/>
  <c r="CI56" i="35"/>
  <c r="BD56" i="35"/>
  <c r="AO98" i="34"/>
  <c r="BT98" i="34"/>
  <c r="CI98" i="24"/>
  <c r="BD98" i="24"/>
  <c r="BD132" i="19"/>
  <c r="CI132" i="19"/>
  <c r="BT37" i="34"/>
  <c r="AO37" i="34"/>
  <c r="BT86" i="24"/>
  <c r="AO86" i="24"/>
  <c r="BD100" i="33"/>
  <c r="CI100" i="33"/>
  <c r="BD9" i="35"/>
  <c r="CI9" i="35"/>
  <c r="BT124" i="35"/>
  <c r="AO124" i="35"/>
  <c r="CI32" i="33"/>
  <c r="BD32" i="33"/>
  <c r="BD69" i="33"/>
  <c r="CI69" i="33"/>
  <c r="AO35" i="33"/>
  <c r="BT35" i="33"/>
  <c r="BT54" i="24"/>
  <c r="AO54" i="24"/>
  <c r="AO76" i="33"/>
  <c r="BT76" i="33"/>
  <c r="BD31" i="35"/>
  <c r="CI31" i="35"/>
  <c r="AO114" i="35"/>
  <c r="BT114" i="35"/>
  <c r="BD126" i="19"/>
  <c r="CI126" i="19"/>
  <c r="BD91" i="24"/>
  <c r="CI91" i="24"/>
  <c r="CI49" i="34"/>
  <c r="BD49" i="34"/>
  <c r="CI80" i="19"/>
  <c r="BD80" i="19"/>
  <c r="BD124" i="34"/>
  <c r="CI124" i="34"/>
  <c r="CI51" i="19"/>
  <c r="BD51" i="19"/>
  <c r="BD64" i="35"/>
  <c r="CI64" i="35"/>
  <c r="AO148" i="34"/>
  <c r="BT148" i="34"/>
  <c r="BT118" i="24"/>
  <c r="AO118" i="24"/>
  <c r="BT75" i="35"/>
  <c r="AO75" i="35"/>
  <c r="CI42" i="35"/>
  <c r="BD42" i="35"/>
  <c r="AO30" i="24"/>
  <c r="BT30" i="24"/>
  <c r="BD106" i="24"/>
  <c r="CI106" i="24"/>
  <c r="BX21" i="33"/>
  <c r="AS21" i="33"/>
  <c r="BX110" i="24"/>
  <c r="AS110" i="24"/>
  <c r="CM156" i="34"/>
  <c r="BH156" i="34"/>
  <c r="CM137" i="33"/>
  <c r="BH137" i="33"/>
  <c r="CM24" i="24"/>
  <c r="BH24" i="24"/>
  <c r="AS62" i="24"/>
  <c r="BX62" i="24"/>
  <c r="CM128" i="34"/>
  <c r="BH128" i="34"/>
  <c r="BX141" i="24"/>
  <c r="AS141" i="24"/>
  <c r="BX80" i="33"/>
  <c r="AS80" i="33"/>
  <c r="AS30" i="34"/>
  <c r="BX30" i="34"/>
  <c r="CM150" i="34"/>
  <c r="BH150" i="34"/>
  <c r="BH124" i="19"/>
  <c r="CM124" i="19"/>
  <c r="CM118" i="19"/>
  <c r="BH118" i="19"/>
  <c r="BH103" i="33"/>
  <c r="CM103" i="33"/>
  <c r="BH30" i="33"/>
  <c r="CM30" i="33"/>
  <c r="CM152" i="19"/>
  <c r="BH152" i="19"/>
  <c r="AS39" i="19"/>
  <c r="BX39" i="19"/>
  <c r="AS84" i="35"/>
  <c r="BX84" i="35"/>
  <c r="BH11" i="24"/>
  <c r="CM11" i="24"/>
  <c r="CM155" i="34"/>
  <c r="BH155" i="34"/>
  <c r="CM8" i="19"/>
  <c r="BH8" i="19"/>
  <c r="BH89" i="34"/>
  <c r="CM89" i="34"/>
  <c r="CM22" i="35"/>
  <c r="BH22" i="35"/>
  <c r="BX115" i="35"/>
  <c r="AS115" i="35"/>
  <c r="BH74" i="35"/>
  <c r="CM74" i="35"/>
  <c r="BH111" i="33"/>
  <c r="CM111" i="33"/>
  <c r="BX153" i="34"/>
  <c r="AS153" i="34"/>
  <c r="AS20" i="35"/>
  <c r="BX20" i="35"/>
  <c r="BH75" i="19"/>
  <c r="CM75" i="19"/>
  <c r="AS44" i="19"/>
  <c r="BX44" i="19"/>
  <c r="CM86" i="35"/>
  <c r="BH86" i="35"/>
  <c r="BH48" i="34"/>
  <c r="CM48" i="34"/>
  <c r="BH54" i="34"/>
  <c r="CM54" i="34"/>
  <c r="BH20" i="19"/>
  <c r="CM20" i="19"/>
  <c r="BX140" i="24"/>
  <c r="AS140" i="24"/>
  <c r="AS109" i="33"/>
  <c r="BX109" i="33"/>
  <c r="CM19" i="24"/>
  <c r="BH19" i="24"/>
  <c r="AS77" i="33"/>
  <c r="BX77" i="33"/>
  <c r="BH153" i="33"/>
  <c r="CM153" i="33"/>
  <c r="BH90" i="33"/>
  <c r="CM90" i="33"/>
  <c r="BX148" i="33"/>
  <c r="AS148" i="33"/>
  <c r="AS148" i="19"/>
  <c r="BX148" i="19"/>
  <c r="CM144" i="24"/>
  <c r="BH144" i="24"/>
  <c r="CM94" i="34"/>
  <c r="BH94" i="34"/>
  <c r="BA115" i="24"/>
  <c r="CF115" i="24"/>
  <c r="BA83" i="34"/>
  <c r="CF83" i="34"/>
  <c r="AK113" i="35"/>
  <c r="BP113" i="35"/>
  <c r="BH57" i="34"/>
  <c r="CM57" i="34"/>
  <c r="BH57" i="19"/>
  <c r="CM57" i="19"/>
  <c r="BO99" i="19"/>
  <c r="AJ99" i="19"/>
  <c r="AJ143" i="24"/>
  <c r="BO143" i="24"/>
  <c r="CD35" i="34"/>
  <c r="AY35" i="34"/>
  <c r="CD156" i="34"/>
  <c r="AY156" i="34"/>
  <c r="AY44" i="19"/>
  <c r="CD44" i="19"/>
  <c r="AJ108" i="34"/>
  <c r="BO108" i="34"/>
  <c r="AJ42" i="19"/>
  <c r="BO42" i="19"/>
  <c r="BO105" i="24"/>
  <c r="AJ105" i="24"/>
  <c r="AJ60" i="35"/>
  <c r="BO60" i="35"/>
  <c r="AJ139" i="35"/>
  <c r="BO139" i="35"/>
  <c r="AJ110" i="34"/>
  <c r="BO110" i="34"/>
  <c r="CD71" i="19"/>
  <c r="AY71" i="19"/>
  <c r="BO88" i="33"/>
  <c r="AJ88" i="33"/>
  <c r="BO82" i="33"/>
  <c r="AJ82" i="33"/>
  <c r="CD83" i="35"/>
  <c r="AY83" i="35"/>
  <c r="AY93" i="34"/>
  <c r="CD93" i="34"/>
  <c r="AJ85" i="19"/>
  <c r="BO85" i="19"/>
  <c r="AJ37" i="19"/>
  <c r="BO37" i="19"/>
  <c r="BO24" i="19"/>
  <c r="AJ24" i="19"/>
  <c r="AJ133" i="24"/>
  <c r="BO133" i="24"/>
  <c r="BO52" i="35"/>
  <c r="AJ52" i="35"/>
  <c r="AJ13" i="34"/>
  <c r="BO13" i="34"/>
  <c r="AJ74" i="19"/>
  <c r="BO74" i="19"/>
  <c r="AY51" i="34"/>
  <c r="CD51" i="34"/>
  <c r="AY72" i="35"/>
  <c r="CD72" i="35"/>
  <c r="AY8" i="33"/>
  <c r="CD8" i="33"/>
  <c r="AJ119" i="19"/>
  <c r="BO119" i="19"/>
  <c r="AY59" i="35"/>
  <c r="CD59" i="35"/>
  <c r="AJ32" i="34"/>
  <c r="BO32" i="34"/>
  <c r="CD134" i="33"/>
  <c r="AY134" i="33"/>
  <c r="AJ7" i="19"/>
  <c r="BO7" i="19"/>
  <c r="CD147" i="19"/>
  <c r="AY147" i="19"/>
  <c r="AY120" i="35"/>
  <c r="CD120" i="35"/>
  <c r="BO138" i="34"/>
  <c r="AJ138" i="34"/>
  <c r="CD24" i="33"/>
  <c r="AY24" i="33"/>
  <c r="AY84" i="19"/>
  <c r="CD84" i="19"/>
  <c r="CD106" i="33"/>
  <c r="AY106" i="33"/>
  <c r="AJ68" i="33"/>
  <c r="BO68" i="33"/>
  <c r="CD19" i="35"/>
  <c r="AY19" i="35"/>
  <c r="AY116" i="19"/>
  <c r="CD116" i="19"/>
  <c r="BO121" i="19"/>
  <c r="AJ121" i="19"/>
  <c r="AY89" i="35"/>
  <c r="CD89" i="35"/>
  <c r="AY91" i="33"/>
  <c r="CD91" i="33"/>
  <c r="BO97" i="33"/>
  <c r="AJ97" i="33"/>
  <c r="CD124" i="35"/>
  <c r="AY124" i="35"/>
  <c r="BS151" i="33"/>
  <c r="AN151" i="33"/>
  <c r="BS26" i="34"/>
  <c r="AN26" i="34"/>
  <c r="CH142" i="34"/>
  <c r="BC142" i="34"/>
  <c r="BC129" i="24"/>
  <c r="CH129" i="24"/>
  <c r="BC119" i="35"/>
  <c r="CH119" i="35"/>
  <c r="BC149" i="33"/>
  <c r="CH149" i="33"/>
  <c r="BC145" i="19"/>
  <c r="CH145" i="19"/>
  <c r="AN89" i="24"/>
  <c r="BS89" i="24"/>
  <c r="BS138" i="33"/>
  <c r="AN138" i="33"/>
  <c r="BC14" i="34"/>
  <c r="CH14" i="34"/>
  <c r="AN75" i="19"/>
  <c r="BS75" i="19"/>
  <c r="CH87" i="35"/>
  <c r="BC87" i="35"/>
  <c r="BC108" i="33"/>
  <c r="CH108" i="33"/>
  <c r="AN43" i="24"/>
  <c r="BS43" i="24"/>
  <c r="BC78" i="24"/>
  <c r="CH78" i="24"/>
  <c r="AN107" i="19"/>
  <c r="BS107" i="19"/>
  <c r="BS21" i="24"/>
  <c r="AN21" i="24"/>
  <c r="CH68" i="33"/>
  <c r="BC68" i="33"/>
  <c r="BC27" i="24"/>
  <c r="CH27" i="24"/>
  <c r="BS29" i="34"/>
  <c r="AN29" i="34"/>
  <c r="BS116" i="19"/>
  <c r="AN116" i="19"/>
  <c r="BC155" i="19"/>
  <c r="CH155" i="19"/>
  <c r="BS42" i="33"/>
  <c r="AN42" i="33"/>
  <c r="CH90" i="34"/>
  <c r="BC90" i="34"/>
  <c r="AN133" i="19"/>
  <c r="BS133" i="19"/>
  <c r="BC137" i="35"/>
  <c r="CH137" i="35"/>
  <c r="BS28" i="33"/>
  <c r="AN28" i="33"/>
  <c r="BC34" i="33"/>
  <c r="CH34" i="33"/>
  <c r="CH29" i="19"/>
  <c r="BC29" i="19"/>
  <c r="AN94" i="19"/>
  <c r="BS94" i="19"/>
  <c r="CH61" i="34"/>
  <c r="BC61" i="34"/>
  <c r="BS150" i="35"/>
  <c r="AN150" i="35"/>
  <c r="AN64" i="24"/>
  <c r="BS64" i="24"/>
  <c r="CH138" i="34"/>
  <c r="BC138" i="34"/>
  <c r="BC147" i="19"/>
  <c r="CH147" i="19"/>
  <c r="AN34" i="33"/>
  <c r="BS34" i="33"/>
  <c r="CH97" i="35"/>
  <c r="BC97" i="35"/>
  <c r="BS100" i="34"/>
  <c r="AN100" i="34"/>
  <c r="BC139" i="34"/>
  <c r="CH139" i="34"/>
  <c r="CH45" i="34"/>
  <c r="BC45" i="34"/>
  <c r="AN18" i="33"/>
  <c r="BS18" i="33"/>
  <c r="CH21" i="19"/>
  <c r="BC21" i="19"/>
  <c r="BC51" i="35"/>
  <c r="CH51" i="35"/>
  <c r="BW126" i="24"/>
  <c r="AR126" i="24"/>
  <c r="AR24" i="33"/>
  <c r="BW24" i="33"/>
  <c r="BG99" i="35"/>
  <c r="CL99" i="35"/>
  <c r="BG152" i="34"/>
  <c r="CL152" i="34"/>
  <c r="BG66" i="19"/>
  <c r="CL66" i="19"/>
  <c r="AR146" i="35"/>
  <c r="BW146" i="35"/>
  <c r="AR47" i="33"/>
  <c r="BW47" i="33"/>
  <c r="BG41" i="24"/>
  <c r="CL41" i="24"/>
  <c r="BW141" i="34"/>
  <c r="AR141" i="34"/>
  <c r="BG95" i="33"/>
  <c r="CL95" i="33"/>
  <c r="BG125" i="24"/>
  <c r="CL125" i="24"/>
  <c r="BG100" i="19"/>
  <c r="CL100" i="19"/>
  <c r="BW118" i="33"/>
  <c r="AR118" i="33"/>
  <c r="AR71" i="34"/>
  <c r="BW71" i="34"/>
  <c r="BW84" i="34"/>
  <c r="AR84" i="34"/>
  <c r="CL59" i="24"/>
  <c r="BG59" i="24"/>
  <c r="BW122" i="24"/>
  <c r="AR122" i="24"/>
  <c r="CL101" i="34"/>
  <c r="BG101" i="34"/>
  <c r="BW136" i="24"/>
  <c r="AR136" i="24"/>
  <c r="BG39" i="34"/>
  <c r="CL39" i="34"/>
  <c r="BW56" i="33"/>
  <c r="AR56" i="33"/>
  <c r="BW102" i="24"/>
  <c r="AR102" i="24"/>
  <c r="AR7" i="34"/>
  <c r="BW7" i="34"/>
  <c r="AR103" i="24"/>
  <c r="BW103" i="24"/>
  <c r="BW51" i="24"/>
  <c r="AR51" i="24"/>
  <c r="BG133" i="19"/>
  <c r="CL133" i="19"/>
  <c r="BG98" i="24"/>
  <c r="CL98" i="24"/>
  <c r="CL87" i="33"/>
  <c r="BG87" i="33"/>
  <c r="BW138" i="24"/>
  <c r="AR138" i="24"/>
  <c r="BW60" i="34"/>
  <c r="AR60" i="34"/>
  <c r="AR92" i="33"/>
  <c r="BW92" i="33"/>
  <c r="BW107" i="35"/>
  <c r="AR107" i="35"/>
  <c r="CL106" i="24"/>
  <c r="BG106" i="24"/>
  <c r="CL113" i="35"/>
  <c r="BG113" i="35"/>
  <c r="CL117" i="34"/>
  <c r="BG117" i="34"/>
  <c r="BG51" i="19"/>
  <c r="CL51" i="19"/>
  <c r="CL23" i="24"/>
  <c r="BG23" i="24"/>
  <c r="AR157" i="33"/>
  <c r="BW157" i="33"/>
  <c r="AR87" i="35"/>
  <c r="BW87" i="35"/>
  <c r="BG56" i="34"/>
  <c r="CL56" i="34"/>
  <c r="CL68" i="19"/>
  <c r="BG68" i="19"/>
  <c r="BW137" i="24"/>
  <c r="AR137" i="24"/>
  <c r="CL75" i="19"/>
  <c r="BG75" i="19"/>
  <c r="BG54" i="35"/>
  <c r="CL54" i="35"/>
  <c r="BC98" i="35"/>
  <c r="CH98" i="35"/>
  <c r="BS123" i="34"/>
  <c r="AN123" i="34"/>
  <c r="CD22" i="33"/>
  <c r="AY22" i="33"/>
  <c r="CB63" i="24"/>
  <c r="AW63" i="24"/>
  <c r="C78" i="19"/>
  <c r="C78" i="24"/>
  <c r="DF78" i="17"/>
  <c r="C78" i="35"/>
  <c r="C78" i="34"/>
  <c r="C78" i="33"/>
  <c r="AW124" i="24"/>
  <c r="CB124" i="24"/>
  <c r="CB142" i="34"/>
  <c r="AW142" i="34"/>
  <c r="AW25" i="33"/>
  <c r="CB25" i="33"/>
  <c r="CB60" i="19"/>
  <c r="AW60" i="19"/>
  <c r="C125" i="33"/>
  <c r="C125" i="35"/>
  <c r="C125" i="19"/>
  <c r="C125" i="24"/>
  <c r="C125" i="34"/>
  <c r="DF125" i="17"/>
  <c r="CB77" i="19"/>
  <c r="AW77" i="19"/>
  <c r="C122" i="35"/>
  <c r="C122" i="19"/>
  <c r="C122" i="34"/>
  <c r="C122" i="33"/>
  <c r="DF122" i="17"/>
  <c r="C122" i="24"/>
  <c r="C64" i="33"/>
  <c r="C64" i="35"/>
  <c r="C64" i="34"/>
  <c r="DF64" i="17"/>
  <c r="C64" i="24"/>
  <c r="C64" i="19"/>
  <c r="AW62" i="35"/>
  <c r="CB62" i="35"/>
  <c r="AW35" i="34"/>
  <c r="CB35" i="34"/>
  <c r="C47" i="19"/>
  <c r="C47" i="24"/>
  <c r="C47" i="35"/>
  <c r="C47" i="33"/>
  <c r="C47" i="34"/>
  <c r="DF47" i="17"/>
  <c r="AW22" i="19"/>
  <c r="CB22" i="19"/>
  <c r="CB108" i="33"/>
  <c r="AW108" i="33"/>
  <c r="CB70" i="19"/>
  <c r="AW70" i="19"/>
  <c r="C146" i="33"/>
  <c r="C146" i="19"/>
  <c r="C146" i="24"/>
  <c r="DF146" i="17"/>
  <c r="C146" i="35"/>
  <c r="C146" i="34"/>
  <c r="AW48" i="24"/>
  <c r="CB48" i="24"/>
  <c r="CB43" i="33"/>
  <c r="AW43" i="33"/>
  <c r="AW154" i="34"/>
  <c r="CB154" i="34"/>
  <c r="CB41" i="34"/>
  <c r="AW41" i="34"/>
  <c r="AW37" i="33"/>
  <c r="CB37" i="33"/>
  <c r="C120" i="35"/>
  <c r="DF120" i="17"/>
  <c r="C120" i="33"/>
  <c r="C120" i="34"/>
  <c r="C120" i="19"/>
  <c r="C120" i="24"/>
  <c r="C52" i="34"/>
  <c r="C52" i="33"/>
  <c r="C52" i="24"/>
  <c r="DF52" i="17"/>
  <c r="C52" i="35"/>
  <c r="C52" i="19"/>
  <c r="AW144" i="34"/>
  <c r="CB144" i="34"/>
  <c r="BQ40" i="35"/>
  <c r="AL40" i="35"/>
  <c r="BQ61" i="34"/>
  <c r="AL61" i="34"/>
  <c r="BA128" i="19"/>
  <c r="CF128" i="19"/>
  <c r="BA152" i="19"/>
  <c r="CF152" i="19"/>
  <c r="CF7" i="19"/>
  <c r="BA7" i="19"/>
  <c r="BQ78" i="34"/>
  <c r="AL78" i="34"/>
  <c r="AL118" i="34"/>
  <c r="BQ118" i="34"/>
  <c r="BQ129" i="24"/>
  <c r="AL129" i="24"/>
  <c r="BQ113" i="24"/>
  <c r="AL113" i="24"/>
  <c r="BA25" i="24"/>
  <c r="CF25" i="24"/>
  <c r="BQ132" i="34"/>
  <c r="AL132" i="34"/>
  <c r="BA10" i="24"/>
  <c r="CF10" i="24"/>
  <c r="BA154" i="34"/>
  <c r="CF154" i="34"/>
  <c r="BA80" i="35"/>
  <c r="CF80" i="35"/>
  <c r="CF73" i="34"/>
  <c r="BA73" i="34"/>
  <c r="AL52" i="35"/>
  <c r="BQ52" i="35"/>
  <c r="BA56" i="33"/>
  <c r="CF56" i="33"/>
  <c r="BA37" i="35"/>
  <c r="CF37" i="35"/>
  <c r="BA20" i="35"/>
  <c r="CF20" i="35"/>
  <c r="BA150" i="33"/>
  <c r="CF150" i="33"/>
  <c r="AL36" i="33"/>
  <c r="BQ36" i="33"/>
  <c r="BA85" i="34"/>
  <c r="CF85" i="34"/>
  <c r="BA42" i="24"/>
  <c r="CF42" i="24"/>
  <c r="CF92" i="33"/>
  <c r="BA92" i="33"/>
  <c r="BA81" i="34"/>
  <c r="CF81" i="34"/>
  <c r="AL155" i="35"/>
  <c r="BQ155" i="35"/>
  <c r="BA24" i="19"/>
  <c r="CF24" i="19"/>
  <c r="BQ143" i="24"/>
  <c r="AL143" i="24"/>
  <c r="BA140" i="33"/>
  <c r="CF140" i="33"/>
  <c r="AL106" i="24"/>
  <c r="BQ106" i="24"/>
  <c r="BQ26" i="34"/>
  <c r="AL26" i="34"/>
  <c r="CF153" i="33"/>
  <c r="BA153" i="33"/>
  <c r="BA94" i="35"/>
  <c r="CF94" i="35"/>
  <c r="BQ20" i="34"/>
  <c r="AL20" i="34"/>
  <c r="BA151" i="35"/>
  <c r="CF151" i="35"/>
  <c r="AL92" i="34"/>
  <c r="BQ92" i="34"/>
  <c r="CF82" i="33"/>
  <c r="BA82" i="33"/>
  <c r="AL146" i="35"/>
  <c r="BQ146" i="35"/>
  <c r="BQ107" i="35"/>
  <c r="AL107" i="35"/>
  <c r="AL53" i="35"/>
  <c r="BQ53" i="35"/>
  <c r="CF74" i="34"/>
  <c r="BA74" i="34"/>
  <c r="CF136" i="19"/>
  <c r="BA136" i="19"/>
  <c r="CF135" i="35"/>
  <c r="BA135" i="35"/>
  <c r="BA26" i="35"/>
  <c r="CF26" i="35"/>
  <c r="BQ114" i="24"/>
  <c r="AL114" i="24"/>
  <c r="BU155" i="24"/>
  <c r="AP155" i="24"/>
  <c r="BU100" i="34"/>
  <c r="AP100" i="34"/>
  <c r="AP71" i="35"/>
  <c r="BU71" i="35"/>
  <c r="BE30" i="19"/>
  <c r="CJ30" i="19"/>
  <c r="AP139" i="19"/>
  <c r="BU139" i="19"/>
  <c r="BE65" i="24"/>
  <c r="CJ65" i="24"/>
  <c r="BE114" i="19"/>
  <c r="CJ114" i="19"/>
  <c r="AP11" i="35"/>
  <c r="BU11" i="35"/>
  <c r="BE36" i="33"/>
  <c r="CJ36" i="33"/>
  <c r="AP43" i="24"/>
  <c r="BU43" i="24"/>
  <c r="AP143" i="35"/>
  <c r="BU143" i="35"/>
  <c r="BU70" i="24"/>
  <c r="AP70" i="24"/>
  <c r="AP80" i="35"/>
  <c r="BU80" i="35"/>
  <c r="AP103" i="35"/>
  <c r="BU103" i="35"/>
  <c r="AP106" i="24"/>
  <c r="BU106" i="24"/>
  <c r="BU134" i="24"/>
  <c r="AP134" i="24"/>
  <c r="BE93" i="33"/>
  <c r="CJ93" i="33"/>
  <c r="CJ147" i="34"/>
  <c r="BE147" i="34"/>
  <c r="AP36" i="35"/>
  <c r="BU36" i="35"/>
  <c r="AP110" i="19"/>
  <c r="BU110" i="19"/>
  <c r="CJ126" i="24"/>
  <c r="BE126" i="24"/>
  <c r="BE27" i="34"/>
  <c r="CJ27" i="34"/>
  <c r="BE46" i="19"/>
  <c r="CJ46" i="19"/>
  <c r="BU42" i="24"/>
  <c r="AP42" i="24"/>
  <c r="AP20" i="34"/>
  <c r="BU20" i="34"/>
  <c r="CJ100" i="33"/>
  <c r="BE100" i="33"/>
  <c r="BE72" i="33"/>
  <c r="CJ72" i="33"/>
  <c r="AP91" i="35"/>
  <c r="BU91" i="35"/>
  <c r="AP61" i="33"/>
  <c r="BU61" i="33"/>
  <c r="AP120" i="24"/>
  <c r="BU120" i="24"/>
  <c r="CJ89" i="24"/>
  <c r="BE89" i="24"/>
  <c r="BE42" i="33"/>
  <c r="CJ42" i="33"/>
  <c r="BE139" i="19"/>
  <c r="CJ139" i="19"/>
  <c r="AP77" i="35"/>
  <c r="BU77" i="35"/>
  <c r="CJ110" i="19"/>
  <c r="BE110" i="19"/>
  <c r="CJ104" i="34"/>
  <c r="BE104" i="34"/>
  <c r="AP73" i="34"/>
  <c r="BU73" i="34"/>
  <c r="BE74" i="19"/>
  <c r="CJ74" i="19"/>
  <c r="AP128" i="19"/>
  <c r="BU128" i="19"/>
  <c r="CJ80" i="33"/>
  <c r="BE80" i="33"/>
  <c r="AP66" i="24"/>
  <c r="BU66" i="24"/>
  <c r="AP105" i="34"/>
  <c r="BU105" i="34"/>
  <c r="BE24" i="33"/>
  <c r="CJ24" i="33"/>
  <c r="BE55" i="35"/>
  <c r="CJ55" i="35"/>
  <c r="BE45" i="19"/>
  <c r="CJ45" i="19"/>
  <c r="AP41" i="24"/>
  <c r="BU41" i="24"/>
  <c r="BY73" i="35"/>
  <c r="AT73" i="35"/>
  <c r="BY137" i="34"/>
  <c r="AT137" i="34"/>
  <c r="BY11" i="35"/>
  <c r="AT11" i="35"/>
  <c r="BI69" i="34"/>
  <c r="CN69" i="34"/>
  <c r="BI23" i="24"/>
  <c r="CN23" i="24"/>
  <c r="CN25" i="24"/>
  <c r="BI25" i="24"/>
  <c r="BI120" i="35"/>
  <c r="CN120" i="35"/>
  <c r="BY96" i="33"/>
  <c r="AT96" i="33"/>
  <c r="BY36" i="34"/>
  <c r="AT36" i="34"/>
  <c r="BY98" i="33"/>
  <c r="AT98" i="33"/>
  <c r="BI127" i="33"/>
  <c r="CN127" i="33"/>
  <c r="AT13" i="34"/>
  <c r="BY13" i="34"/>
  <c r="BI133" i="33"/>
  <c r="CN133" i="33"/>
  <c r="AT65" i="33"/>
  <c r="BY65" i="33"/>
  <c r="BY65" i="19"/>
  <c r="AT65" i="19"/>
  <c r="BI10" i="24"/>
  <c r="CN10" i="24"/>
  <c r="AT30" i="34"/>
  <c r="BY30" i="34"/>
  <c r="CN92" i="34"/>
  <c r="BI92" i="34"/>
  <c r="BY155" i="35"/>
  <c r="AT155" i="35"/>
  <c r="BI54" i="19"/>
  <c r="CN54" i="19"/>
  <c r="AT21" i="33"/>
  <c r="BY21" i="33"/>
  <c r="BI144" i="19"/>
  <c r="CN144" i="19"/>
  <c r="AT115" i="34"/>
  <c r="BY115" i="34"/>
  <c r="BI107" i="34"/>
  <c r="CN107" i="34"/>
  <c r="AT86" i="33"/>
  <c r="BY86" i="33"/>
  <c r="BI110" i="24"/>
  <c r="CN110" i="24"/>
  <c r="AT93" i="24"/>
  <c r="BY93" i="24"/>
  <c r="BY128" i="24"/>
  <c r="AT128" i="24"/>
  <c r="CN15" i="34"/>
  <c r="BI15" i="34"/>
  <c r="AT104" i="35"/>
  <c r="BY104" i="35"/>
  <c r="BI45" i="24"/>
  <c r="CN45" i="24"/>
  <c r="BY61" i="19"/>
  <c r="AT61" i="19"/>
  <c r="AT8" i="24"/>
  <c r="BY8" i="24"/>
  <c r="BI8" i="33"/>
  <c r="CN8" i="33"/>
  <c r="BI75" i="19"/>
  <c r="CN75" i="19"/>
  <c r="AT77" i="34"/>
  <c r="BY77" i="34"/>
  <c r="CN139" i="34"/>
  <c r="BI139" i="34"/>
  <c r="BI95" i="35"/>
  <c r="CN95" i="35"/>
  <c r="BI55" i="33"/>
  <c r="CN55" i="33"/>
  <c r="BY149" i="34"/>
  <c r="AT149" i="34"/>
  <c r="CN32" i="34"/>
  <c r="BI32" i="34"/>
  <c r="AT29" i="19"/>
  <c r="BY29" i="19"/>
  <c r="CN136" i="34"/>
  <c r="BI136" i="34"/>
  <c r="BI29" i="33"/>
  <c r="CN29" i="33"/>
  <c r="BI155" i="35"/>
  <c r="CN155" i="35"/>
  <c r="BI90" i="19"/>
  <c r="CN90" i="19"/>
  <c r="AR155" i="33"/>
  <c r="BW155" i="33"/>
  <c r="AR69" i="33"/>
  <c r="BW69" i="33"/>
  <c r="AK125" i="35"/>
  <c r="BP125" i="35"/>
  <c r="CD85" i="24"/>
  <c r="AY85" i="24"/>
  <c r="BH49" i="33"/>
  <c r="CM49" i="33"/>
  <c r="AS23" i="33"/>
  <c r="BX23" i="33"/>
  <c r="CC147" i="33"/>
  <c r="AX147" i="33"/>
  <c r="AX145" i="24"/>
  <c r="CC145" i="24"/>
  <c r="AI79" i="24"/>
  <c r="BN79" i="24"/>
  <c r="CC129" i="19"/>
  <c r="AX129" i="19"/>
  <c r="AX7" i="24"/>
  <c r="CC7" i="24"/>
  <c r="CC63" i="33"/>
  <c r="AX63" i="33"/>
  <c r="CC148" i="19"/>
  <c r="AX148" i="19"/>
  <c r="BN81" i="34"/>
  <c r="AI81" i="34"/>
  <c r="BN85" i="33"/>
  <c r="AI85" i="33"/>
  <c r="AI86" i="24"/>
  <c r="BN86" i="24"/>
  <c r="AX42" i="24"/>
  <c r="CC42" i="24"/>
  <c r="BN21" i="19"/>
  <c r="AI21" i="19"/>
  <c r="AI7" i="35"/>
  <c r="BN7" i="35"/>
  <c r="BN59" i="35"/>
  <c r="AI59" i="35"/>
  <c r="AI70" i="35"/>
  <c r="BN70" i="35"/>
  <c r="AX95" i="35"/>
  <c r="CC95" i="35"/>
  <c r="AX95" i="34"/>
  <c r="CC95" i="34"/>
  <c r="AX62" i="24"/>
  <c r="CC62" i="24"/>
  <c r="CC157" i="33"/>
  <c r="AX157" i="33"/>
  <c r="CC34" i="34"/>
  <c r="AX34" i="34"/>
  <c r="BN119" i="35"/>
  <c r="AI119" i="35"/>
  <c r="AX122" i="35"/>
  <c r="CC122" i="35"/>
  <c r="BN134" i="24"/>
  <c r="AI134" i="24"/>
  <c r="AI69" i="34"/>
  <c r="BN69" i="34"/>
  <c r="BN61" i="24"/>
  <c r="AI61" i="24"/>
  <c r="AX115" i="34"/>
  <c r="CC115" i="34"/>
  <c r="AX55" i="24"/>
  <c r="CC55" i="24"/>
  <c r="CC101" i="35"/>
  <c r="AX101" i="35"/>
  <c r="AX11" i="24"/>
  <c r="CC11" i="24"/>
  <c r="AI75" i="35"/>
  <c r="BN75" i="35"/>
  <c r="AI45" i="33"/>
  <c r="BN45" i="33"/>
  <c r="CC71" i="19"/>
  <c r="AX71" i="19"/>
  <c r="CC90" i="24"/>
  <c r="AX90" i="24"/>
  <c r="BN8" i="34"/>
  <c r="AI8" i="34"/>
  <c r="CC77" i="34"/>
  <c r="AX77" i="34"/>
  <c r="CC139" i="33"/>
  <c r="AX139" i="33"/>
  <c r="BN65" i="24"/>
  <c r="AI65" i="24"/>
  <c r="CC156" i="35"/>
  <c r="AX156" i="35"/>
  <c r="AX13" i="24"/>
  <c r="CC13" i="24"/>
  <c r="BN38" i="34"/>
  <c r="AI38" i="34"/>
  <c r="AI9" i="19"/>
  <c r="BN9" i="19"/>
  <c r="AI74" i="35"/>
  <c r="BN74" i="35"/>
  <c r="AI152" i="33"/>
  <c r="BN152" i="33"/>
  <c r="AX79" i="34"/>
  <c r="CC79" i="34"/>
  <c r="CC125" i="24"/>
  <c r="AX125" i="24"/>
  <c r="AX121" i="24"/>
  <c r="CC121" i="24"/>
  <c r="CC85" i="33"/>
  <c r="AX85" i="33"/>
  <c r="AX110" i="34"/>
  <c r="CC110" i="34"/>
  <c r="AM53" i="19"/>
  <c r="BR53" i="19"/>
  <c r="AM110" i="33"/>
  <c r="BR110" i="33"/>
  <c r="BB125" i="33"/>
  <c r="CG125" i="33"/>
  <c r="CG16" i="33"/>
  <c r="BB16" i="33"/>
  <c r="BB7" i="33"/>
  <c r="CG7" i="33"/>
  <c r="BR60" i="24"/>
  <c r="AM60" i="24"/>
  <c r="AM81" i="24"/>
  <c r="BR81" i="24"/>
  <c r="BR107" i="35"/>
  <c r="AM107" i="35"/>
  <c r="BB85" i="35"/>
  <c r="CG85" i="35"/>
  <c r="AM119" i="34"/>
  <c r="BR119" i="34"/>
  <c r="BR37" i="34"/>
  <c r="AM37" i="34"/>
  <c r="AM124" i="33"/>
  <c r="BR124" i="33"/>
  <c r="CG35" i="33"/>
  <c r="BB35" i="33"/>
  <c r="BR28" i="33"/>
  <c r="AM28" i="33"/>
  <c r="BB50" i="33"/>
  <c r="CG50" i="33"/>
  <c r="AM41" i="35"/>
  <c r="BR41" i="35"/>
  <c r="BB144" i="35"/>
  <c r="CG144" i="35"/>
  <c r="BB51" i="19"/>
  <c r="CG51" i="19"/>
  <c r="BB122" i="34"/>
  <c r="CG122" i="34"/>
  <c r="CG19" i="34"/>
  <c r="BB19" i="34"/>
  <c r="BR95" i="19"/>
  <c r="AM95" i="19"/>
  <c r="BB58" i="35"/>
  <c r="CG58" i="35"/>
  <c r="BB152" i="33"/>
  <c r="CG152" i="33"/>
  <c r="AM79" i="34"/>
  <c r="BR79" i="34"/>
  <c r="BR136" i="33"/>
  <c r="AM136" i="33"/>
  <c r="BB103" i="35"/>
  <c r="CG103" i="35"/>
  <c r="BB20" i="19"/>
  <c r="CG20" i="19"/>
  <c r="CG44" i="35"/>
  <c r="BB44" i="35"/>
  <c r="BR146" i="34"/>
  <c r="AM146" i="34"/>
  <c r="AM51" i="35"/>
  <c r="BR51" i="35"/>
  <c r="CG68" i="33"/>
  <c r="BB68" i="33"/>
  <c r="CG39" i="34"/>
  <c r="BB39" i="34"/>
  <c r="BR118" i="35"/>
  <c r="AM118" i="35"/>
  <c r="BB94" i="33"/>
  <c r="CG94" i="33"/>
  <c r="BB13" i="35"/>
  <c r="CG13" i="35"/>
  <c r="BB126" i="24"/>
  <c r="CG126" i="24"/>
  <c r="AM93" i="34"/>
  <c r="BR93" i="34"/>
  <c r="AM128" i="19"/>
  <c r="BR128" i="19"/>
  <c r="AM7" i="35"/>
  <c r="BR7" i="35"/>
  <c r="AM113" i="24"/>
  <c r="BR113" i="24"/>
  <c r="BB147" i="33"/>
  <c r="CG147" i="33"/>
  <c r="CG139" i="19"/>
  <c r="BB139" i="19"/>
  <c r="BB48" i="24"/>
  <c r="CG48" i="24"/>
  <c r="BR48" i="34"/>
  <c r="AM48" i="34"/>
  <c r="BV91" i="34"/>
  <c r="AQ91" i="34"/>
  <c r="BV91" i="33"/>
  <c r="AQ91" i="33"/>
  <c r="BV153" i="24"/>
  <c r="AQ153" i="24"/>
  <c r="AQ55" i="24"/>
  <c r="BV55" i="24"/>
  <c r="AQ137" i="19"/>
  <c r="BV137" i="19"/>
  <c r="CK117" i="35"/>
  <c r="BF117" i="35"/>
  <c r="BV23" i="19"/>
  <c r="AQ23" i="19"/>
  <c r="CK128" i="24"/>
  <c r="BF128" i="24"/>
  <c r="BV33" i="33"/>
  <c r="AQ33" i="33"/>
  <c r="BF68" i="19"/>
  <c r="CK68" i="19"/>
  <c r="BV140" i="35"/>
  <c r="AQ140" i="35"/>
  <c r="AQ74" i="24"/>
  <c r="BV74" i="24"/>
  <c r="BF59" i="24"/>
  <c r="CK59" i="24"/>
  <c r="CK116" i="35"/>
  <c r="BF116" i="35"/>
  <c r="AQ78" i="24"/>
  <c r="BV78" i="24"/>
  <c r="AQ152" i="33"/>
  <c r="BV152" i="33"/>
  <c r="AQ49" i="24"/>
  <c r="BV49" i="24"/>
  <c r="CK8" i="35"/>
  <c r="BF8" i="35"/>
  <c r="AQ20" i="34"/>
  <c r="BV20" i="34"/>
  <c r="BF136" i="35"/>
  <c r="CK136" i="35"/>
  <c r="CK17" i="33"/>
  <c r="BF17" i="33"/>
  <c r="CK17" i="19"/>
  <c r="BF17" i="19"/>
  <c r="BF107" i="33"/>
  <c r="CK107" i="33"/>
  <c r="AQ75" i="33"/>
  <c r="BV75" i="33"/>
  <c r="CK45" i="24"/>
  <c r="BF45" i="24"/>
  <c r="CK51" i="34"/>
  <c r="BF51" i="34"/>
  <c r="BF133" i="19"/>
  <c r="CK133" i="19"/>
  <c r="BF61" i="19"/>
  <c r="CK61" i="19"/>
  <c r="AQ24" i="24"/>
  <c r="BV24" i="24"/>
  <c r="BF67" i="34"/>
  <c r="CK67" i="34"/>
  <c r="AQ94" i="35"/>
  <c r="BV94" i="35"/>
  <c r="BV46" i="19"/>
  <c r="AQ46" i="19"/>
  <c r="BF131" i="33"/>
  <c r="CK131" i="33"/>
  <c r="CK114" i="35"/>
  <c r="BF114" i="35"/>
  <c r="CK101" i="35"/>
  <c r="BF101" i="35"/>
  <c r="BV99" i="35"/>
  <c r="AQ99" i="35"/>
  <c r="BV90" i="24"/>
  <c r="AQ90" i="24"/>
  <c r="CK138" i="33"/>
  <c r="BF138" i="33"/>
  <c r="AQ119" i="19"/>
  <c r="BV119" i="19"/>
  <c r="BF76" i="24"/>
  <c r="CK76" i="24"/>
  <c r="BF148" i="19"/>
  <c r="CK148" i="19"/>
  <c r="BV108" i="35"/>
  <c r="AQ108" i="35"/>
  <c r="AQ83" i="19"/>
  <c r="BV83" i="19"/>
  <c r="AQ126" i="33"/>
  <c r="BV126" i="33"/>
  <c r="BV34" i="24"/>
  <c r="AQ34" i="24"/>
  <c r="CK134" i="24"/>
  <c r="BF134" i="24"/>
  <c r="BZ67" i="24"/>
  <c r="AU67" i="24"/>
  <c r="AU80" i="35"/>
  <c r="BZ80" i="35"/>
  <c r="BJ69" i="35"/>
  <c r="CO69" i="35"/>
  <c r="CO43" i="34"/>
  <c r="BJ43" i="34"/>
  <c r="BZ148" i="34"/>
  <c r="AU148" i="34"/>
  <c r="CO147" i="24"/>
  <c r="BJ147" i="24"/>
  <c r="CO86" i="33"/>
  <c r="BJ86" i="33"/>
  <c r="BZ72" i="34"/>
  <c r="AU72" i="34"/>
  <c r="AU66" i="33"/>
  <c r="BZ66" i="33"/>
  <c r="AU124" i="35"/>
  <c r="BZ124" i="35"/>
  <c r="BJ16" i="33"/>
  <c r="CO16" i="33"/>
  <c r="AU25" i="33"/>
  <c r="BZ25" i="33"/>
  <c r="BZ150" i="34"/>
  <c r="AU150" i="34"/>
  <c r="BJ46" i="35"/>
  <c r="CO46" i="35"/>
  <c r="BZ30" i="34"/>
  <c r="AU30" i="34"/>
  <c r="CO79" i="19"/>
  <c r="BJ79" i="19"/>
  <c r="BJ54" i="19"/>
  <c r="CO54" i="19"/>
  <c r="AU91" i="35"/>
  <c r="BZ91" i="35"/>
  <c r="BJ148" i="33"/>
  <c r="CO148" i="33"/>
  <c r="BJ123" i="19"/>
  <c r="CO123" i="19"/>
  <c r="CO138" i="24"/>
  <c r="BJ138" i="24"/>
  <c r="AU90" i="24"/>
  <c r="BZ90" i="24"/>
  <c r="BJ87" i="35"/>
  <c r="CO87" i="35"/>
  <c r="BZ43" i="33"/>
  <c r="AU43" i="33"/>
  <c r="CO121" i="24"/>
  <c r="BJ121" i="24"/>
  <c r="CO131" i="33"/>
  <c r="BJ131" i="33"/>
  <c r="BZ41" i="24"/>
  <c r="AU41" i="24"/>
  <c r="CO145" i="34"/>
  <c r="BJ145" i="34"/>
  <c r="CO47" i="19"/>
  <c r="BJ47" i="19"/>
  <c r="CO65" i="34"/>
  <c r="BJ65" i="34"/>
  <c r="CO119" i="34"/>
  <c r="BJ119" i="34"/>
  <c r="CO119" i="33"/>
  <c r="BJ119" i="33"/>
  <c r="AU154" i="33"/>
  <c r="BZ154" i="33"/>
  <c r="BJ135" i="35"/>
  <c r="CO135" i="35"/>
  <c r="BZ62" i="19"/>
  <c r="AU62" i="19"/>
  <c r="BZ125" i="33"/>
  <c r="AU125" i="33"/>
  <c r="CO11" i="34"/>
  <c r="BJ11" i="34"/>
  <c r="BJ62" i="19"/>
  <c r="CO62" i="19"/>
  <c r="AU123" i="33"/>
  <c r="BZ123" i="33"/>
  <c r="AU137" i="24"/>
  <c r="BZ137" i="24"/>
  <c r="BZ47" i="19"/>
  <c r="AU47" i="19"/>
  <c r="BJ74" i="34"/>
  <c r="CO74" i="34"/>
  <c r="BJ106" i="33"/>
  <c r="CO106" i="33"/>
  <c r="BZ39" i="34"/>
  <c r="AU39" i="34"/>
  <c r="AU101" i="19"/>
  <c r="BZ101" i="19"/>
  <c r="AU87" i="24"/>
  <c r="BZ87" i="24"/>
  <c r="BZ22" i="19"/>
  <c r="AU22" i="19"/>
  <c r="BP116" i="24"/>
  <c r="AK116" i="24"/>
  <c r="AK100" i="19"/>
  <c r="BP100" i="19"/>
  <c r="CE137" i="19"/>
  <c r="AZ137" i="19"/>
  <c r="AK129" i="35"/>
  <c r="BP129" i="35"/>
  <c r="CE47" i="19"/>
  <c r="AZ47" i="19"/>
  <c r="CE68" i="19"/>
  <c r="AZ68" i="19"/>
  <c r="BP151" i="19"/>
  <c r="AK151" i="19"/>
  <c r="AK92" i="24"/>
  <c r="BP92" i="24"/>
  <c r="CE98" i="35"/>
  <c r="AZ98" i="35"/>
  <c r="AK61" i="24"/>
  <c r="BP61" i="24"/>
  <c r="AZ51" i="34"/>
  <c r="CE51" i="34"/>
  <c r="AK140" i="24"/>
  <c r="BP140" i="24"/>
  <c r="AZ79" i="34"/>
  <c r="CE79" i="34"/>
  <c r="AZ34" i="19"/>
  <c r="CE34" i="19"/>
  <c r="AK44" i="24"/>
  <c r="BP44" i="24"/>
  <c r="BP124" i="24"/>
  <c r="AK124" i="24"/>
  <c r="AZ9" i="24"/>
  <c r="CE9" i="24"/>
  <c r="CE147" i="34"/>
  <c r="AZ147" i="34"/>
  <c r="BP64" i="24"/>
  <c r="AK64" i="24"/>
  <c r="AZ77" i="19"/>
  <c r="CE77" i="19"/>
  <c r="CE94" i="24"/>
  <c r="AZ94" i="24"/>
  <c r="AZ19" i="19"/>
  <c r="CE19" i="19"/>
  <c r="CE18" i="24"/>
  <c r="AZ18" i="24"/>
  <c r="BP111" i="24"/>
  <c r="AK111" i="24"/>
  <c r="AZ43" i="19"/>
  <c r="CE43" i="19"/>
  <c r="CE65" i="35"/>
  <c r="AZ65" i="35"/>
  <c r="AZ44" i="35"/>
  <c r="CE44" i="35"/>
  <c r="CE104" i="33"/>
  <c r="AZ104" i="33"/>
  <c r="AZ142" i="35"/>
  <c r="CE142" i="35"/>
  <c r="AK56" i="35"/>
  <c r="BP56" i="35"/>
  <c r="CE57" i="33"/>
  <c r="AZ57" i="33"/>
  <c r="AK18" i="35"/>
  <c r="BP18" i="35"/>
  <c r="AK67" i="35"/>
  <c r="BP67" i="35"/>
  <c r="BP143" i="24"/>
  <c r="AK143" i="24"/>
  <c r="CE126" i="35"/>
  <c r="AZ126" i="35"/>
  <c r="CE99" i="35"/>
  <c r="AZ99" i="35"/>
  <c r="BP26" i="24"/>
  <c r="AK26" i="24"/>
  <c r="BP43" i="19"/>
  <c r="AK43" i="19"/>
  <c r="CE58" i="34"/>
  <c r="AZ58" i="34"/>
  <c r="AZ66" i="24"/>
  <c r="CE66" i="24"/>
  <c r="CE111" i="33"/>
  <c r="AZ111" i="33"/>
  <c r="AK32" i="24"/>
  <c r="BP32" i="24"/>
  <c r="BP77" i="35"/>
  <c r="AK77" i="35"/>
  <c r="AZ143" i="33"/>
  <c r="CE143" i="33"/>
  <c r="CI19" i="35"/>
  <c r="BD19" i="35"/>
  <c r="BD128" i="35"/>
  <c r="CI128" i="35"/>
  <c r="BD39" i="35"/>
  <c r="CI39" i="35"/>
  <c r="BD148" i="24"/>
  <c r="CI148" i="24"/>
  <c r="CI58" i="34"/>
  <c r="BD58" i="34"/>
  <c r="BD44" i="34"/>
  <c r="CI44" i="34"/>
  <c r="CI143" i="19"/>
  <c r="BD143" i="19"/>
  <c r="BT53" i="34"/>
  <c r="AO53" i="34"/>
  <c r="BD93" i="19"/>
  <c r="CI93" i="19"/>
  <c r="BD90" i="34"/>
  <c r="CI90" i="34"/>
  <c r="BD75" i="35"/>
  <c r="CI75" i="35"/>
  <c r="CI41" i="24"/>
  <c r="BD41" i="24"/>
  <c r="CI123" i="34"/>
  <c r="BD123" i="34"/>
  <c r="BD121" i="19"/>
  <c r="CI121" i="19"/>
  <c r="BD28" i="34"/>
  <c r="CI28" i="34"/>
  <c r="BD137" i="19"/>
  <c r="CI137" i="19"/>
  <c r="AO79" i="35"/>
  <c r="BT79" i="35"/>
  <c r="BT95" i="19"/>
  <c r="AO95" i="19"/>
  <c r="CI122" i="35"/>
  <c r="BD122" i="35"/>
  <c r="BD68" i="19"/>
  <c r="CI68" i="19"/>
  <c r="BD154" i="24"/>
  <c r="CI154" i="24"/>
  <c r="CI120" i="24"/>
  <c r="BD120" i="24"/>
  <c r="AO139" i="33"/>
  <c r="BT139" i="33"/>
  <c r="BT121" i="35"/>
  <c r="AO121" i="35"/>
  <c r="CI87" i="34"/>
  <c r="BD87" i="34"/>
  <c r="BT7" i="19"/>
  <c r="AO7" i="19"/>
  <c r="BD30" i="34"/>
  <c r="CI30" i="34"/>
  <c r="BD70" i="19"/>
  <c r="CI70" i="19"/>
  <c r="AO68" i="19"/>
  <c r="BT68" i="19"/>
  <c r="BD34" i="35"/>
  <c r="CI34" i="35"/>
  <c r="BT102" i="24"/>
  <c r="AO102" i="24"/>
  <c r="AO97" i="24"/>
  <c r="BT97" i="24"/>
  <c r="BT97" i="34"/>
  <c r="AO97" i="34"/>
  <c r="AO117" i="35"/>
  <c r="BT117" i="35"/>
  <c r="CI97" i="34"/>
  <c r="BD97" i="34"/>
  <c r="AO156" i="34"/>
  <c r="BT156" i="34"/>
  <c r="BD114" i="35"/>
  <c r="CI114" i="35"/>
  <c r="BD18" i="33"/>
  <c r="CI18" i="33"/>
  <c r="BD18" i="19"/>
  <c r="CI18" i="19"/>
  <c r="BT88" i="33"/>
  <c r="AO88" i="33"/>
  <c r="CI96" i="34"/>
  <c r="BD96" i="34"/>
  <c r="AS105" i="19"/>
  <c r="BX105" i="19"/>
  <c r="BX57" i="34"/>
  <c r="AS57" i="34"/>
  <c r="BH13" i="34"/>
  <c r="CM13" i="34"/>
  <c r="BH38" i="24"/>
  <c r="CM38" i="24"/>
  <c r="BX22" i="34"/>
  <c r="AS22" i="34"/>
  <c r="BX97" i="35"/>
  <c r="AS97" i="35"/>
  <c r="AS135" i="35"/>
  <c r="BX135" i="35"/>
  <c r="BX147" i="35"/>
  <c r="AS147" i="35"/>
  <c r="BH93" i="33"/>
  <c r="CM93" i="33"/>
  <c r="AS13" i="24"/>
  <c r="BX13" i="24"/>
  <c r="BH112" i="34"/>
  <c r="CM112" i="34"/>
  <c r="AS68" i="35"/>
  <c r="BX68" i="35"/>
  <c r="AS150" i="19"/>
  <c r="BX150" i="19"/>
  <c r="CM133" i="35"/>
  <c r="BH133" i="35"/>
  <c r="BH125" i="19"/>
  <c r="CM125" i="19"/>
  <c r="BX92" i="19"/>
  <c r="AS92" i="19"/>
  <c r="CM37" i="24"/>
  <c r="BH37" i="24"/>
  <c r="BX127" i="33"/>
  <c r="AS127" i="33"/>
  <c r="AS107" i="24"/>
  <c r="BX107" i="24"/>
  <c r="AS36" i="35"/>
  <c r="BX36" i="35"/>
  <c r="BH97" i="34"/>
  <c r="CM97" i="34"/>
  <c r="CM88" i="35"/>
  <c r="BH88" i="35"/>
  <c r="AS12" i="33"/>
  <c r="BX12" i="33"/>
  <c r="CM134" i="34"/>
  <c r="BH134" i="34"/>
  <c r="BX55" i="35"/>
  <c r="AS55" i="35"/>
  <c r="BX48" i="24"/>
  <c r="AS48" i="24"/>
  <c r="BH17" i="35"/>
  <c r="CM17" i="35"/>
  <c r="BX32" i="34"/>
  <c r="AS32" i="34"/>
  <c r="CM39" i="34"/>
  <c r="BH39" i="34"/>
  <c r="BX53" i="34"/>
  <c r="AS53" i="34"/>
  <c r="BX130" i="33"/>
  <c r="AS130" i="33"/>
  <c r="CM33" i="34"/>
  <c r="BH33" i="34"/>
  <c r="BX133" i="24"/>
  <c r="AS133" i="24"/>
  <c r="BX47" i="19"/>
  <c r="AS47" i="19"/>
  <c r="BH85" i="33"/>
  <c r="CM85" i="33"/>
  <c r="AS129" i="35"/>
  <c r="BX129" i="35"/>
  <c r="AS126" i="24"/>
  <c r="BX126" i="24"/>
  <c r="CM52" i="33"/>
  <c r="BH52" i="33"/>
  <c r="AS79" i="35"/>
  <c r="BX79" i="35"/>
  <c r="BX151" i="19"/>
  <c r="AS151" i="19"/>
  <c r="BX101" i="24"/>
  <c r="AS101" i="24"/>
  <c r="BH119" i="24"/>
  <c r="CM119" i="24"/>
  <c r="BX78" i="34"/>
  <c r="AS78" i="34"/>
  <c r="CM50" i="35"/>
  <c r="BH50" i="35"/>
  <c r="BE41" i="24"/>
  <c r="CJ41" i="24"/>
  <c r="BG127" i="35"/>
  <c r="CL127" i="35"/>
  <c r="CI7" i="35"/>
  <c r="BD7" i="35"/>
  <c r="AT62" i="34"/>
  <c r="BY62" i="34"/>
  <c r="BE49" i="35"/>
  <c r="CJ49" i="35"/>
  <c r="AJ112" i="24"/>
  <c r="BO112" i="24"/>
  <c r="CD54" i="35"/>
  <c r="AY54" i="35"/>
  <c r="AY86" i="24"/>
  <c r="CD86" i="24"/>
  <c r="CD76" i="24"/>
  <c r="AY76" i="24"/>
  <c r="AY10" i="33"/>
  <c r="CD10" i="33"/>
  <c r="AJ46" i="35"/>
  <c r="BO46" i="35"/>
  <c r="AJ72" i="33"/>
  <c r="BO72" i="33"/>
  <c r="AJ152" i="35"/>
  <c r="BO152" i="35"/>
  <c r="CD126" i="33"/>
  <c r="AY126" i="33"/>
  <c r="AJ83" i="24"/>
  <c r="BO83" i="24"/>
  <c r="AJ50" i="34"/>
  <c r="BO50" i="34"/>
  <c r="CD112" i="35"/>
  <c r="AY112" i="35"/>
  <c r="AJ135" i="19"/>
  <c r="BO135" i="19"/>
  <c r="BO129" i="34"/>
  <c r="AJ129" i="34"/>
  <c r="AY62" i="24"/>
  <c r="CD62" i="24"/>
  <c r="AY99" i="35"/>
  <c r="CD99" i="35"/>
  <c r="AY100" i="33"/>
  <c r="CD100" i="33"/>
  <c r="AJ63" i="19"/>
  <c r="BO63" i="19"/>
  <c r="AJ66" i="24"/>
  <c r="BO66" i="24"/>
  <c r="BO65" i="24"/>
  <c r="AJ65" i="24"/>
  <c r="CD138" i="33"/>
  <c r="AY138" i="33"/>
  <c r="AY92" i="33"/>
  <c r="CD92" i="33"/>
  <c r="AJ147" i="33"/>
  <c r="BO147" i="33"/>
  <c r="CD78" i="34"/>
  <c r="AY78" i="34"/>
  <c r="AY128" i="33"/>
  <c r="CD128" i="33"/>
  <c r="BO140" i="35"/>
  <c r="AJ140" i="35"/>
  <c r="CD101" i="19"/>
  <c r="AY101" i="19"/>
  <c r="CD131" i="33"/>
  <c r="AY131" i="33"/>
  <c r="AY68" i="34"/>
  <c r="CD68" i="34"/>
  <c r="AJ124" i="33"/>
  <c r="BO124" i="33"/>
  <c r="AY13" i="24"/>
  <c r="CD13" i="24"/>
  <c r="CD88" i="33"/>
  <c r="AY88" i="33"/>
  <c r="AY148" i="35"/>
  <c r="CD148" i="35"/>
  <c r="CD66" i="35"/>
  <c r="AY66" i="35"/>
  <c r="AY82" i="35"/>
  <c r="CD82" i="35"/>
  <c r="AJ59" i="35"/>
  <c r="BO59" i="35"/>
  <c r="CD111" i="24"/>
  <c r="AY111" i="24"/>
  <c r="CD98" i="35"/>
  <c r="AY98" i="35"/>
  <c r="CD37" i="33"/>
  <c r="AY37" i="33"/>
  <c r="AJ9" i="19"/>
  <c r="BO9" i="19"/>
  <c r="AJ41" i="24"/>
  <c r="BO41" i="24"/>
  <c r="BO38" i="34"/>
  <c r="AJ38" i="34"/>
  <c r="AY20" i="19"/>
  <c r="CD20" i="19"/>
  <c r="AN119" i="33"/>
  <c r="BS119" i="33"/>
  <c r="BS153" i="35"/>
  <c r="AN153" i="35"/>
  <c r="CH101" i="33"/>
  <c r="BC101" i="33"/>
  <c r="BC94" i="35"/>
  <c r="CH94" i="35"/>
  <c r="CH54" i="33"/>
  <c r="BC54" i="33"/>
  <c r="BS125" i="24"/>
  <c r="AN125" i="24"/>
  <c r="CH84" i="35"/>
  <c r="BC84" i="35"/>
  <c r="BS62" i="33"/>
  <c r="AN62" i="33"/>
  <c r="BS52" i="24"/>
  <c r="AN52" i="24"/>
  <c r="CH136" i="33"/>
  <c r="BC136" i="33"/>
  <c r="AN144" i="34"/>
  <c r="BS144" i="34"/>
  <c r="BC52" i="34"/>
  <c r="CH52" i="34"/>
  <c r="AN104" i="19"/>
  <c r="BS104" i="19"/>
  <c r="BC91" i="33"/>
  <c r="CH91" i="33"/>
  <c r="BC11" i="24"/>
  <c r="CH11" i="24"/>
  <c r="BC95" i="33"/>
  <c r="CH95" i="33"/>
  <c r="CH132" i="24"/>
  <c r="BC132" i="24"/>
  <c r="BC150" i="35"/>
  <c r="CH150" i="35"/>
  <c r="AN66" i="19"/>
  <c r="BS66" i="19"/>
  <c r="BC82" i="19"/>
  <c r="CH82" i="19"/>
  <c r="AN93" i="19"/>
  <c r="BS93" i="19"/>
  <c r="CH55" i="33"/>
  <c r="BC55" i="33"/>
  <c r="BS115" i="24"/>
  <c r="AN115" i="24"/>
  <c r="AN76" i="34"/>
  <c r="BS76" i="34"/>
  <c r="CH76" i="24"/>
  <c r="BC76" i="24"/>
  <c r="AN56" i="19"/>
  <c r="BS56" i="19"/>
  <c r="BC22" i="33"/>
  <c r="CH22" i="33"/>
  <c r="AN51" i="19"/>
  <c r="BS51" i="19"/>
  <c r="AN12" i="24"/>
  <c r="BS12" i="24"/>
  <c r="CH85" i="34"/>
  <c r="BC85" i="34"/>
  <c r="CH17" i="33"/>
  <c r="BC17" i="33"/>
  <c r="BS68" i="24"/>
  <c r="AN68" i="24"/>
  <c r="CH72" i="35"/>
  <c r="BC72" i="35"/>
  <c r="BC156" i="19"/>
  <c r="CH156" i="19"/>
  <c r="BS147" i="34"/>
  <c r="AN147" i="34"/>
  <c r="CH113" i="35"/>
  <c r="BC113" i="35"/>
  <c r="AN128" i="35"/>
  <c r="BS128" i="35"/>
  <c r="CH53" i="33"/>
  <c r="BC53" i="33"/>
  <c r="BC93" i="24"/>
  <c r="CH93" i="24"/>
  <c r="BC42" i="33"/>
  <c r="CH42" i="33"/>
  <c r="AN118" i="33"/>
  <c r="BS118" i="33"/>
  <c r="AN81" i="35"/>
  <c r="BS81" i="35"/>
  <c r="BC66" i="33"/>
  <c r="CH66" i="33"/>
  <c r="BW131" i="35"/>
  <c r="AR131" i="35"/>
  <c r="AR65" i="33"/>
  <c r="BW65" i="33"/>
  <c r="AR65" i="19"/>
  <c r="BW65" i="19"/>
  <c r="BG15" i="33"/>
  <c r="CL15" i="33"/>
  <c r="BG38" i="19"/>
  <c r="CL38" i="19"/>
  <c r="BG35" i="34"/>
  <c r="CL35" i="34"/>
  <c r="CL118" i="24"/>
  <c r="BG118" i="24"/>
  <c r="BW80" i="34"/>
  <c r="AR80" i="34"/>
  <c r="BG114" i="33"/>
  <c r="CL114" i="33"/>
  <c r="AR150" i="24"/>
  <c r="BW150" i="24"/>
  <c r="AR110" i="35"/>
  <c r="BW110" i="35"/>
  <c r="BG128" i="24"/>
  <c r="CL128" i="24"/>
  <c r="BW8" i="24"/>
  <c r="AR8" i="24"/>
  <c r="CL37" i="24"/>
  <c r="BG37" i="24"/>
  <c r="AR74" i="35"/>
  <c r="BW74" i="35"/>
  <c r="CL145" i="33"/>
  <c r="BG145" i="33"/>
  <c r="BW49" i="19"/>
  <c r="AR49" i="19"/>
  <c r="BG84" i="34"/>
  <c r="CL84" i="34"/>
  <c r="BW144" i="33"/>
  <c r="AR144" i="33"/>
  <c r="CL26" i="34"/>
  <c r="BG26" i="34"/>
  <c r="AR129" i="35"/>
  <c r="BW129" i="35"/>
  <c r="BW112" i="19"/>
  <c r="AR112" i="19"/>
  <c r="AR124" i="34"/>
  <c r="BW124" i="34"/>
  <c r="BG73" i="19"/>
  <c r="CL73" i="19"/>
  <c r="AR152" i="33"/>
  <c r="BW152" i="33"/>
  <c r="BW38" i="19"/>
  <c r="AR38" i="19"/>
  <c r="BG121" i="19"/>
  <c r="CL121" i="19"/>
  <c r="BG29" i="19"/>
  <c r="CL29" i="19"/>
  <c r="BG85" i="34"/>
  <c r="CL85" i="34"/>
  <c r="BW54" i="35"/>
  <c r="AR54" i="35"/>
  <c r="BG61" i="19"/>
  <c r="CL61" i="19"/>
  <c r="AR9" i="35"/>
  <c r="BW9" i="35"/>
  <c r="CL74" i="24"/>
  <c r="BG74" i="24"/>
  <c r="AR142" i="24"/>
  <c r="BW142" i="24"/>
  <c r="AR43" i="35"/>
  <c r="BW43" i="35"/>
  <c r="AR25" i="33"/>
  <c r="BW25" i="33"/>
  <c r="CL24" i="33"/>
  <c r="BG24" i="33"/>
  <c r="CL67" i="34"/>
  <c r="BG67" i="34"/>
  <c r="BW55" i="34"/>
  <c r="AR55" i="34"/>
  <c r="BG60" i="34"/>
  <c r="CL60" i="34"/>
  <c r="BG140" i="35"/>
  <c r="CL140" i="35"/>
  <c r="AR83" i="35"/>
  <c r="BW83" i="35"/>
  <c r="BG30" i="34"/>
  <c r="CL30" i="34"/>
  <c r="BG108" i="24"/>
  <c r="CL108" i="24"/>
  <c r="CL78" i="34"/>
  <c r="BG78" i="34"/>
  <c r="BW81" i="35"/>
  <c r="AR81" i="35"/>
  <c r="BG46" i="34"/>
  <c r="CL46" i="34"/>
  <c r="AN121" i="34"/>
  <c r="BS121" i="34"/>
  <c r="BO10" i="33"/>
  <c r="AJ10" i="33"/>
  <c r="AW147" i="19"/>
  <c r="CB147" i="19"/>
  <c r="CB75" i="24"/>
  <c r="AW75" i="24"/>
  <c r="AW139" i="33"/>
  <c r="CB139" i="33"/>
  <c r="CB99" i="35"/>
  <c r="AW99" i="35"/>
  <c r="CB52" i="34"/>
  <c r="AW52" i="34"/>
  <c r="CB83" i="24"/>
  <c r="AW83" i="24"/>
  <c r="CB81" i="34"/>
  <c r="AW81" i="34"/>
  <c r="AW56" i="33"/>
  <c r="CB56" i="33"/>
  <c r="CB15" i="34"/>
  <c r="AW15" i="34"/>
  <c r="CB82" i="24"/>
  <c r="AW82" i="24"/>
  <c r="CB109" i="34"/>
  <c r="AW109" i="34"/>
  <c r="C29" i="33"/>
  <c r="C29" i="19"/>
  <c r="C29" i="24"/>
  <c r="DF29" i="17"/>
  <c r="C29" i="35"/>
  <c r="C29" i="34"/>
  <c r="AW125" i="33"/>
  <c r="CB125" i="33"/>
  <c r="AW127" i="34"/>
  <c r="CB127" i="34"/>
  <c r="AW91" i="34"/>
  <c r="CB91" i="34"/>
  <c r="CB129" i="35"/>
  <c r="AW129" i="35"/>
  <c r="CB55" i="34"/>
  <c r="AW55" i="34"/>
  <c r="CB55" i="33"/>
  <c r="AW55" i="33"/>
  <c r="AW78" i="33"/>
  <c r="CB78" i="33"/>
  <c r="CB122" i="24"/>
  <c r="AW122" i="24"/>
  <c r="CB102" i="19"/>
  <c r="AW102" i="19"/>
  <c r="AW102" i="35"/>
  <c r="CB102" i="35"/>
  <c r="CB8" i="24"/>
  <c r="AW8" i="24"/>
  <c r="CB135" i="35"/>
  <c r="AW135" i="35"/>
  <c r="CB39" i="19"/>
  <c r="AW39" i="19"/>
  <c r="AW101" i="19"/>
  <c r="CB101" i="19"/>
  <c r="CB150" i="33"/>
  <c r="AW150" i="33"/>
  <c r="AW9" i="33"/>
  <c r="CB9" i="33"/>
  <c r="CB132" i="33"/>
  <c r="AW132" i="33"/>
  <c r="AW100" i="34"/>
  <c r="CB100" i="34"/>
  <c r="AW110" i="35"/>
  <c r="CB110" i="35"/>
  <c r="C15" i="34"/>
  <c r="C15" i="19"/>
  <c r="DF15" i="17"/>
  <c r="C15" i="33"/>
  <c r="C15" i="24"/>
  <c r="C15" i="35"/>
  <c r="CB90" i="34"/>
  <c r="AW90" i="34"/>
  <c r="AW66" i="19"/>
  <c r="CB66" i="19"/>
  <c r="CB12" i="33"/>
  <c r="AW12" i="33"/>
  <c r="AW12" i="19"/>
  <c r="CB12" i="19"/>
  <c r="BQ9" i="24"/>
  <c r="AL9" i="24"/>
  <c r="BQ119" i="34"/>
  <c r="AL119" i="34"/>
  <c r="CF86" i="24"/>
  <c r="BA86" i="24"/>
  <c r="CF48" i="35"/>
  <c r="BA48" i="35"/>
  <c r="BA75" i="33"/>
  <c r="CF75" i="33"/>
  <c r="CF30" i="35"/>
  <c r="BA30" i="35"/>
  <c r="BQ8" i="34"/>
  <c r="AL8" i="34"/>
  <c r="BQ48" i="35"/>
  <c r="AL48" i="35"/>
  <c r="AL25" i="33"/>
  <c r="BQ25" i="33"/>
  <c r="BA120" i="35"/>
  <c r="CF120" i="35"/>
  <c r="CF67" i="35"/>
  <c r="BA67" i="35"/>
  <c r="AL19" i="33"/>
  <c r="BQ19" i="33"/>
  <c r="BA118" i="34"/>
  <c r="CF118" i="34"/>
  <c r="AL154" i="19"/>
  <c r="BQ154" i="19"/>
  <c r="AL94" i="24"/>
  <c r="BQ94" i="24"/>
  <c r="BQ137" i="33"/>
  <c r="AL137" i="33"/>
  <c r="AL147" i="24"/>
  <c r="BQ147" i="24"/>
  <c r="CF121" i="19"/>
  <c r="BA121" i="19"/>
  <c r="AL10" i="19"/>
  <c r="BQ10" i="19"/>
  <c r="BA62" i="34"/>
  <c r="CF62" i="34"/>
  <c r="AL85" i="19"/>
  <c r="BQ85" i="19"/>
  <c r="BA134" i="33"/>
  <c r="CF134" i="33"/>
  <c r="AL136" i="34"/>
  <c r="BQ136" i="34"/>
  <c r="BQ23" i="33"/>
  <c r="AL23" i="33"/>
  <c r="CF72" i="34"/>
  <c r="BA72" i="34"/>
  <c r="BQ83" i="33"/>
  <c r="AL83" i="33"/>
  <c r="CF144" i="24"/>
  <c r="BA144" i="24"/>
  <c r="BQ70" i="34"/>
  <c r="AL70" i="34"/>
  <c r="BA107" i="35"/>
  <c r="CF107" i="35"/>
  <c r="AL7" i="19"/>
  <c r="BQ7" i="19"/>
  <c r="AL93" i="24"/>
  <c r="BQ93" i="24"/>
  <c r="BQ87" i="34"/>
  <c r="AL87" i="34"/>
  <c r="BQ63" i="34"/>
  <c r="AL63" i="34"/>
  <c r="BA18" i="24"/>
  <c r="CF18" i="24"/>
  <c r="BQ43" i="19"/>
  <c r="AL43" i="19"/>
  <c r="BQ34" i="35"/>
  <c r="AL34" i="35"/>
  <c r="BA100" i="35"/>
  <c r="CF100" i="35"/>
  <c r="BA117" i="19"/>
  <c r="CF117" i="19"/>
  <c r="BA137" i="35"/>
  <c r="CF137" i="35"/>
  <c r="CF102" i="35"/>
  <c r="BA102" i="35"/>
  <c r="CF28" i="35"/>
  <c r="BA28" i="35"/>
  <c r="AL109" i="24"/>
  <c r="BQ109" i="24"/>
  <c r="BA36" i="34"/>
  <c r="CF36" i="34"/>
  <c r="BA155" i="33"/>
  <c r="CF155" i="33"/>
  <c r="AP48" i="19"/>
  <c r="BU48" i="19"/>
  <c r="BU65" i="33"/>
  <c r="AP65" i="33"/>
  <c r="CJ124" i="34"/>
  <c r="BE124" i="34"/>
  <c r="BE32" i="24"/>
  <c r="CJ32" i="24"/>
  <c r="BE96" i="35"/>
  <c r="CJ96" i="35"/>
  <c r="CJ148" i="35"/>
  <c r="BE148" i="35"/>
  <c r="BE151" i="35"/>
  <c r="CJ151" i="35"/>
  <c r="BU7" i="33"/>
  <c r="AP7" i="33"/>
  <c r="CJ10" i="19"/>
  <c r="BE10" i="19"/>
  <c r="AP90" i="35"/>
  <c r="BU90" i="35"/>
  <c r="BU123" i="35"/>
  <c r="AP123" i="35"/>
  <c r="BE29" i="24"/>
  <c r="CJ29" i="24"/>
  <c r="AP50" i="33"/>
  <c r="BU50" i="33"/>
  <c r="CJ79" i="19"/>
  <c r="BE79" i="19"/>
  <c r="AP96" i="35"/>
  <c r="BU96" i="35"/>
  <c r="BU145" i="24"/>
  <c r="AP145" i="24"/>
  <c r="CJ135" i="24"/>
  <c r="BE135" i="24"/>
  <c r="CJ106" i="35"/>
  <c r="BE106" i="35"/>
  <c r="BU17" i="24"/>
  <c r="AP17" i="24"/>
  <c r="CJ77" i="34"/>
  <c r="BE77" i="34"/>
  <c r="BE68" i="19"/>
  <c r="CJ68" i="19"/>
  <c r="BE153" i="35"/>
  <c r="CJ153" i="35"/>
  <c r="BU38" i="35"/>
  <c r="AP38" i="35"/>
  <c r="BU151" i="34"/>
  <c r="AP151" i="34"/>
  <c r="BE38" i="35"/>
  <c r="CJ38" i="35"/>
  <c r="BE13" i="33"/>
  <c r="CJ13" i="33"/>
  <c r="BU117" i="34"/>
  <c r="AP117" i="34"/>
  <c r="BU98" i="35"/>
  <c r="AP98" i="35"/>
  <c r="AP68" i="19"/>
  <c r="BU68" i="19"/>
  <c r="CJ152" i="34"/>
  <c r="BE152" i="34"/>
  <c r="BU31" i="19"/>
  <c r="AP31" i="19"/>
  <c r="BE91" i="24"/>
  <c r="CJ91" i="24"/>
  <c r="CJ131" i="34"/>
  <c r="BE131" i="34"/>
  <c r="CJ121" i="24"/>
  <c r="BE121" i="24"/>
  <c r="BU136" i="34"/>
  <c r="AP136" i="34"/>
  <c r="BU55" i="19"/>
  <c r="AP55" i="19"/>
  <c r="CJ150" i="35"/>
  <c r="BE150" i="35"/>
  <c r="AP16" i="35"/>
  <c r="BU16" i="35"/>
  <c r="AP146" i="19"/>
  <c r="BU146" i="19"/>
  <c r="BY12" i="35"/>
  <c r="AT12" i="35"/>
  <c r="AT111" i="35"/>
  <c r="BY111" i="35"/>
  <c r="AT91" i="35"/>
  <c r="BY91" i="35"/>
  <c r="BY84" i="34"/>
  <c r="AT84" i="34"/>
  <c r="BI57" i="19"/>
  <c r="CN57" i="19"/>
  <c r="BI34" i="19"/>
  <c r="CN34" i="19"/>
  <c r="CN134" i="19"/>
  <c r="BI134" i="19"/>
  <c r="CN52" i="33"/>
  <c r="BI52" i="33"/>
  <c r="AT10" i="35"/>
  <c r="BY10" i="35"/>
  <c r="AT152" i="35"/>
  <c r="BY152" i="35"/>
  <c r="BY24" i="24"/>
  <c r="AT24" i="24"/>
  <c r="CN64" i="33"/>
  <c r="BI64" i="33"/>
  <c r="BY44" i="24"/>
  <c r="AT44" i="24"/>
  <c r="AT97" i="33"/>
  <c r="BY97" i="33"/>
  <c r="BI33" i="35"/>
  <c r="CN33" i="35"/>
  <c r="BI152" i="33"/>
  <c r="CN152" i="33"/>
  <c r="BI81" i="24"/>
  <c r="CN81" i="24"/>
  <c r="AT39" i="34"/>
  <c r="BY39" i="34"/>
  <c r="BI72" i="33"/>
  <c r="CN72" i="33"/>
  <c r="BI77" i="24"/>
  <c r="CN77" i="24"/>
  <c r="CN140" i="24"/>
  <c r="BI140" i="24"/>
  <c r="BI114" i="24"/>
  <c r="CN114" i="24"/>
  <c r="AT26" i="24"/>
  <c r="BY26" i="24"/>
  <c r="BY9" i="33"/>
  <c r="AT9" i="33"/>
  <c r="BI84" i="35"/>
  <c r="CN84" i="35"/>
  <c r="AT124" i="19"/>
  <c r="BY124" i="19"/>
  <c r="BY148" i="24"/>
  <c r="AT148" i="24"/>
  <c r="CN147" i="33"/>
  <c r="BI147" i="33"/>
  <c r="BI103" i="24"/>
  <c r="CN103" i="24"/>
  <c r="CN26" i="33"/>
  <c r="BI26" i="33"/>
  <c r="AT67" i="19"/>
  <c r="BY67" i="19"/>
  <c r="AT78" i="19"/>
  <c r="BY78" i="19"/>
  <c r="BI157" i="34"/>
  <c r="CN157" i="34"/>
  <c r="AT142" i="33"/>
  <c r="BY142" i="33"/>
  <c r="BY125" i="24"/>
  <c r="AT125" i="24"/>
  <c r="BI117" i="33"/>
  <c r="CN117" i="33"/>
  <c r="BY134" i="24"/>
  <c r="AT134" i="24"/>
  <c r="BI148" i="35"/>
  <c r="CN148" i="35"/>
  <c r="BI104" i="35"/>
  <c r="CN104" i="35"/>
  <c r="AT138" i="33"/>
  <c r="BY138" i="33"/>
  <c r="AT109" i="33"/>
  <c r="BY109" i="33"/>
  <c r="AT52" i="24"/>
  <c r="BY52" i="24"/>
  <c r="AT58" i="19"/>
  <c r="BY58" i="19"/>
  <c r="BY114" i="33"/>
  <c r="AT114" i="33"/>
  <c r="BY14" i="19"/>
  <c r="AT14" i="19"/>
  <c r="BC79" i="35"/>
  <c r="CH79" i="35"/>
  <c r="AP153" i="19"/>
  <c r="BU153" i="19"/>
  <c r="CJ112" i="19"/>
  <c r="BE112" i="19"/>
  <c r="BD11" i="33"/>
  <c r="CI11" i="33"/>
  <c r="BO146" i="33"/>
  <c r="AJ146" i="33"/>
  <c r="AT49" i="33"/>
  <c r="BY49" i="33"/>
  <c r="CN40" i="19"/>
  <c r="BI40" i="19"/>
  <c r="CN63" i="19"/>
  <c r="BI63" i="19"/>
  <c r="CN122" i="19"/>
  <c r="BI122" i="19"/>
  <c r="AT69" i="24"/>
  <c r="BY69" i="24"/>
  <c r="BI51" i="35"/>
  <c r="CN51" i="35"/>
  <c r="AT116" i="35"/>
  <c r="BY116" i="35"/>
  <c r="BI108" i="35"/>
  <c r="CN108" i="35"/>
  <c r="BY123" i="24"/>
  <c r="AT123" i="24"/>
  <c r="CN49" i="24"/>
  <c r="BI49" i="24"/>
  <c r="BI121" i="24"/>
  <c r="CN121" i="24"/>
  <c r="BI28" i="19"/>
  <c r="CN28" i="19"/>
  <c r="BY150" i="33"/>
  <c r="AT150" i="33"/>
  <c r="CN53" i="34"/>
  <c r="BI53" i="34"/>
  <c r="BI39" i="24"/>
  <c r="CN39" i="24"/>
  <c r="BI106" i="19"/>
  <c r="CN106" i="19"/>
  <c r="BI38" i="34"/>
  <c r="CN38" i="34"/>
  <c r="CE17" i="34"/>
  <c r="AZ17" i="34"/>
  <c r="AP64" i="34"/>
  <c r="BU64" i="34"/>
  <c r="CF147" i="19"/>
  <c r="BA147" i="19"/>
  <c r="CB36" i="19"/>
  <c r="AW36" i="19"/>
  <c r="BI13" i="19"/>
  <c r="CN13" i="19"/>
  <c r="AI133" i="24"/>
  <c r="BN133" i="24"/>
  <c r="CC143" i="24"/>
  <c r="AX143" i="24"/>
  <c r="BN120" i="24"/>
  <c r="AI120" i="24"/>
  <c r="AI89" i="35"/>
  <c r="BN89" i="35"/>
  <c r="AX154" i="19"/>
  <c r="CC154" i="19"/>
  <c r="BN93" i="19"/>
  <c r="AI93" i="19"/>
  <c r="AX91" i="33"/>
  <c r="CC91" i="33"/>
  <c r="AX116" i="19"/>
  <c r="CC116" i="19"/>
  <c r="BN157" i="33"/>
  <c r="AI157" i="33"/>
  <c r="AX153" i="35"/>
  <c r="CC153" i="35"/>
  <c r="AI114" i="35"/>
  <c r="BN114" i="35"/>
  <c r="AI141" i="33"/>
  <c r="BN141" i="33"/>
  <c r="BN154" i="19"/>
  <c r="AI154" i="19"/>
  <c r="AX137" i="33"/>
  <c r="CC137" i="33"/>
  <c r="AX28" i="34"/>
  <c r="CC28" i="34"/>
  <c r="AX26" i="35"/>
  <c r="CC26" i="35"/>
  <c r="BN87" i="34"/>
  <c r="AI87" i="34"/>
  <c r="CC124" i="34"/>
  <c r="AX124" i="34"/>
  <c r="AX113" i="24"/>
  <c r="CC113" i="24"/>
  <c r="AI126" i="33"/>
  <c r="BN126" i="33"/>
  <c r="AX68" i="34"/>
  <c r="CC68" i="34"/>
  <c r="AX47" i="19"/>
  <c r="CC47" i="19"/>
  <c r="BN80" i="34"/>
  <c r="AI80" i="34"/>
  <c r="CC39" i="24"/>
  <c r="AX39" i="24"/>
  <c r="CC14" i="34"/>
  <c r="AX14" i="34"/>
  <c r="AX78" i="35"/>
  <c r="CC78" i="35"/>
  <c r="AX126" i="33"/>
  <c r="CC126" i="33"/>
  <c r="BN125" i="33"/>
  <c r="AI125" i="33"/>
  <c r="CC127" i="33"/>
  <c r="AX127" i="33"/>
  <c r="BN151" i="19"/>
  <c r="AI151" i="19"/>
  <c r="AX54" i="35"/>
  <c r="CC54" i="35"/>
  <c r="AX138" i="24"/>
  <c r="CC138" i="24"/>
  <c r="AI14" i="35"/>
  <c r="BN14" i="35"/>
  <c r="AI54" i="33"/>
  <c r="BN54" i="33"/>
  <c r="AX134" i="35"/>
  <c r="CC134" i="35"/>
  <c r="AI147" i="34"/>
  <c r="BN147" i="34"/>
  <c r="AX112" i="19"/>
  <c r="CC112" i="19"/>
  <c r="AX98" i="19"/>
  <c r="CC98" i="19"/>
  <c r="AX99" i="35"/>
  <c r="CC99" i="35"/>
  <c r="CC27" i="19"/>
  <c r="AX27" i="19"/>
  <c r="AX46" i="24"/>
  <c r="CC46" i="24"/>
  <c r="AI117" i="35"/>
  <c r="BN117" i="35"/>
  <c r="AI11" i="35"/>
  <c r="BN11" i="35"/>
  <c r="AI40" i="35"/>
  <c r="BN40" i="35"/>
  <c r="CC15" i="19"/>
  <c r="AX15" i="19"/>
  <c r="AI94" i="33"/>
  <c r="BN94" i="33"/>
  <c r="CC97" i="33"/>
  <c r="AX97" i="33"/>
  <c r="BR82" i="19"/>
  <c r="AM82" i="19"/>
  <c r="AM96" i="24"/>
  <c r="BR96" i="24"/>
  <c r="AM40" i="35"/>
  <c r="BR40" i="35"/>
  <c r="CG72" i="24"/>
  <c r="BB72" i="24"/>
  <c r="BB77" i="34"/>
  <c r="CG77" i="34"/>
  <c r="BR58" i="34"/>
  <c r="AM58" i="34"/>
  <c r="BB57" i="24"/>
  <c r="CG57" i="24"/>
  <c r="AM9" i="19"/>
  <c r="BR9" i="19"/>
  <c r="BR31" i="34"/>
  <c r="AM31" i="34"/>
  <c r="AM106" i="35"/>
  <c r="BR106" i="35"/>
  <c r="BR47" i="19"/>
  <c r="AM47" i="19"/>
  <c r="BB9" i="24"/>
  <c r="CG9" i="24"/>
  <c r="AM112" i="33"/>
  <c r="BR112" i="33"/>
  <c r="AM54" i="34"/>
  <c r="BR54" i="34"/>
  <c r="CG38" i="24"/>
  <c r="BB38" i="24"/>
  <c r="AM42" i="24"/>
  <c r="BR42" i="24"/>
  <c r="AM143" i="24"/>
  <c r="BR143" i="24"/>
  <c r="CG142" i="24"/>
  <c r="BB142" i="24"/>
  <c r="BR18" i="35"/>
  <c r="AM18" i="35"/>
  <c r="AM20" i="34"/>
  <c r="BR20" i="34"/>
  <c r="CG100" i="35"/>
  <c r="BB100" i="35"/>
  <c r="CG31" i="19"/>
  <c r="BB31" i="19"/>
  <c r="BB148" i="24"/>
  <c r="CG148" i="24"/>
  <c r="BR26" i="19"/>
  <c r="AM26" i="19"/>
  <c r="AM153" i="33"/>
  <c r="BR153" i="33"/>
  <c r="CG117" i="34"/>
  <c r="BB117" i="34"/>
  <c r="BB138" i="24"/>
  <c r="CG138" i="24"/>
  <c r="AM104" i="24"/>
  <c r="BR104" i="24"/>
  <c r="BB89" i="24"/>
  <c r="CG89" i="24"/>
  <c r="BB15" i="33"/>
  <c r="CG15" i="33"/>
  <c r="BR149" i="19"/>
  <c r="AM149" i="19"/>
  <c r="BB141" i="34"/>
  <c r="CG141" i="34"/>
  <c r="BB63" i="24"/>
  <c r="CG63" i="24"/>
  <c r="BR148" i="35"/>
  <c r="AM148" i="35"/>
  <c r="AM36" i="24"/>
  <c r="BR36" i="24"/>
  <c r="BB127" i="24"/>
  <c r="CG127" i="24"/>
  <c r="CG135" i="34"/>
  <c r="BB135" i="34"/>
  <c r="BB119" i="35"/>
  <c r="CG119" i="35"/>
  <c r="AM12" i="33"/>
  <c r="BR12" i="33"/>
  <c r="CG155" i="35"/>
  <c r="BB155" i="35"/>
  <c r="BR117" i="33"/>
  <c r="AM117" i="33"/>
  <c r="BB98" i="33"/>
  <c r="CG98" i="33"/>
  <c r="BB113" i="34"/>
  <c r="CG113" i="34"/>
  <c r="BB107" i="19"/>
  <c r="CG107" i="19"/>
  <c r="CG18" i="24"/>
  <c r="BB18" i="24"/>
  <c r="AM23" i="33"/>
  <c r="BR23" i="33"/>
  <c r="AQ60" i="35"/>
  <c r="BV60" i="35"/>
  <c r="AQ148" i="19"/>
  <c r="BV148" i="19"/>
  <c r="BV127" i="33"/>
  <c r="AQ127" i="33"/>
  <c r="CK60" i="35"/>
  <c r="BF60" i="35"/>
  <c r="BF118" i="33"/>
  <c r="CK118" i="33"/>
  <c r="CK144" i="24"/>
  <c r="BF144" i="24"/>
  <c r="BV111" i="19"/>
  <c r="AQ111" i="19"/>
  <c r="BF66" i="24"/>
  <c r="CK66" i="24"/>
  <c r="AQ146" i="19"/>
  <c r="BV146" i="19"/>
  <c r="BV70" i="34"/>
  <c r="AQ70" i="34"/>
  <c r="AQ61" i="35"/>
  <c r="BV61" i="35"/>
  <c r="BF56" i="33"/>
  <c r="CK56" i="33"/>
  <c r="AQ141" i="35"/>
  <c r="BV141" i="35"/>
  <c r="CK12" i="34"/>
  <c r="BF12" i="34"/>
  <c r="AQ22" i="33"/>
  <c r="BV22" i="33"/>
  <c r="AQ113" i="34"/>
  <c r="BV113" i="34"/>
  <c r="BV27" i="24"/>
  <c r="AQ27" i="24"/>
  <c r="CK14" i="33"/>
  <c r="BF14" i="33"/>
  <c r="BF97" i="34"/>
  <c r="CK97" i="34"/>
  <c r="BF62" i="33"/>
  <c r="CK62" i="33"/>
  <c r="AQ79" i="35"/>
  <c r="BV79" i="35"/>
  <c r="BV9" i="35"/>
  <c r="AQ9" i="35"/>
  <c r="BF151" i="24"/>
  <c r="CK151" i="24"/>
  <c r="BV129" i="33"/>
  <c r="AQ129" i="33"/>
  <c r="CK18" i="24"/>
  <c r="BF18" i="24"/>
  <c r="CK42" i="35"/>
  <c r="BF42" i="35"/>
  <c r="CK22" i="34"/>
  <c r="BF22" i="34"/>
  <c r="AQ81" i="33"/>
  <c r="BV81" i="33"/>
  <c r="CK43" i="24"/>
  <c r="BF43" i="24"/>
  <c r="BV69" i="34"/>
  <c r="AQ69" i="34"/>
  <c r="BF77" i="19"/>
  <c r="CK77" i="19"/>
  <c r="CK120" i="24"/>
  <c r="BF120" i="24"/>
  <c r="AQ32" i="19"/>
  <c r="BV32" i="19"/>
  <c r="CK33" i="35"/>
  <c r="BF33" i="35"/>
  <c r="BV143" i="35"/>
  <c r="AQ143" i="35"/>
  <c r="CK58" i="33"/>
  <c r="BF58" i="33"/>
  <c r="CK64" i="24"/>
  <c r="BF64" i="24"/>
  <c r="BF94" i="19"/>
  <c r="CK94" i="19"/>
  <c r="AQ39" i="34"/>
  <c r="BV39" i="34"/>
  <c r="CK71" i="19"/>
  <c r="BF71" i="19"/>
  <c r="AQ109" i="19"/>
  <c r="BV109" i="19"/>
  <c r="CK49" i="35"/>
  <c r="BF49" i="35"/>
  <c r="CK83" i="35"/>
  <c r="BF83" i="35"/>
  <c r="CK96" i="34"/>
  <c r="BF96" i="34"/>
  <c r="CK35" i="35"/>
  <c r="BF35" i="35"/>
  <c r="BZ33" i="24"/>
  <c r="AU33" i="24"/>
  <c r="AU16" i="33"/>
  <c r="BZ16" i="33"/>
  <c r="BJ17" i="19"/>
  <c r="CO17" i="19"/>
  <c r="BJ39" i="35"/>
  <c r="CO39" i="35"/>
  <c r="CO85" i="33"/>
  <c r="BJ85" i="33"/>
  <c r="BZ78" i="24"/>
  <c r="AU78" i="24"/>
  <c r="BJ50" i="34"/>
  <c r="CO50" i="34"/>
  <c r="CO50" i="33"/>
  <c r="BJ50" i="33"/>
  <c r="AU12" i="24"/>
  <c r="BZ12" i="24"/>
  <c r="AU100" i="35"/>
  <c r="BZ100" i="35"/>
  <c r="BJ42" i="35"/>
  <c r="CO42" i="35"/>
  <c r="BZ96" i="33"/>
  <c r="AU96" i="33"/>
  <c r="BZ54" i="19"/>
  <c r="AU54" i="19"/>
  <c r="CO40" i="34"/>
  <c r="BJ40" i="34"/>
  <c r="BJ108" i="33"/>
  <c r="CO108" i="33"/>
  <c r="AU99" i="35"/>
  <c r="BZ99" i="35"/>
  <c r="BJ45" i="24"/>
  <c r="CO45" i="24"/>
  <c r="BJ84" i="34"/>
  <c r="CO84" i="34"/>
  <c r="AU60" i="35"/>
  <c r="BZ60" i="35"/>
  <c r="CO129" i="19"/>
  <c r="BJ129" i="19"/>
  <c r="AU71" i="24"/>
  <c r="BZ71" i="24"/>
  <c r="CO154" i="24"/>
  <c r="BJ154" i="24"/>
  <c r="CO70" i="34"/>
  <c r="BJ70" i="34"/>
  <c r="BZ88" i="33"/>
  <c r="AU88" i="33"/>
  <c r="BJ22" i="34"/>
  <c r="CO22" i="34"/>
  <c r="CO126" i="19"/>
  <c r="BJ126" i="19"/>
  <c r="CO73" i="35"/>
  <c r="BJ73" i="35"/>
  <c r="AU59" i="34"/>
  <c r="BZ59" i="34"/>
  <c r="BZ9" i="19"/>
  <c r="AU9" i="19"/>
  <c r="BZ102" i="33"/>
  <c r="AU102" i="33"/>
  <c r="BJ92" i="24"/>
  <c r="CO92" i="24"/>
  <c r="AU14" i="33"/>
  <c r="BZ14" i="33"/>
  <c r="BJ150" i="34"/>
  <c r="CO150" i="34"/>
  <c r="AU115" i="35"/>
  <c r="BZ115" i="35"/>
  <c r="BZ135" i="33"/>
  <c r="AU135" i="33"/>
  <c r="BJ104" i="33"/>
  <c r="CO104" i="33"/>
  <c r="BZ13" i="35"/>
  <c r="AU13" i="35"/>
  <c r="CO56" i="34"/>
  <c r="BJ56" i="34"/>
  <c r="BZ20" i="19"/>
  <c r="AU20" i="19"/>
  <c r="BZ152" i="24"/>
  <c r="AU152" i="24"/>
  <c r="BZ64" i="19"/>
  <c r="AU64" i="19"/>
  <c r="CO9" i="24"/>
  <c r="BJ9" i="24"/>
  <c r="BJ8" i="34"/>
  <c r="CO8" i="34"/>
  <c r="CO137" i="35"/>
  <c r="BJ137" i="35"/>
  <c r="AU75" i="19"/>
  <c r="BZ75" i="19"/>
  <c r="BZ26" i="35"/>
  <c r="AU26" i="35"/>
  <c r="BP121" i="35"/>
  <c r="AK121" i="35"/>
  <c r="BP105" i="24"/>
  <c r="AK105" i="24"/>
  <c r="BP154" i="35"/>
  <c r="AK154" i="35"/>
  <c r="AZ72" i="34"/>
  <c r="CE72" i="34"/>
  <c r="AZ84" i="24"/>
  <c r="CE84" i="24"/>
  <c r="CE82" i="19"/>
  <c r="AZ82" i="19"/>
  <c r="CE154" i="33"/>
  <c r="AZ154" i="33"/>
  <c r="AK20" i="24"/>
  <c r="BP20" i="24"/>
  <c r="BP115" i="24"/>
  <c r="AK115" i="24"/>
  <c r="BP55" i="34"/>
  <c r="AK55" i="34"/>
  <c r="AK70" i="35"/>
  <c r="BP70" i="35"/>
  <c r="CE85" i="34"/>
  <c r="AZ85" i="34"/>
  <c r="CE131" i="35"/>
  <c r="AZ131" i="35"/>
  <c r="AK49" i="34"/>
  <c r="BP49" i="34"/>
  <c r="AK106" i="35"/>
  <c r="BP106" i="35"/>
  <c r="AZ93" i="24"/>
  <c r="CE93" i="24"/>
  <c r="AK147" i="19"/>
  <c r="BP147" i="19"/>
  <c r="CE146" i="33"/>
  <c r="AZ146" i="33"/>
  <c r="AZ83" i="24"/>
  <c r="CE83" i="24"/>
  <c r="CE14" i="19"/>
  <c r="AZ14" i="19"/>
  <c r="CE30" i="24"/>
  <c r="AZ30" i="24"/>
  <c r="CE42" i="19"/>
  <c r="AZ42" i="19"/>
  <c r="AK120" i="35"/>
  <c r="BP120" i="35"/>
  <c r="AK101" i="24"/>
  <c r="BP101" i="24"/>
  <c r="BP24" i="34"/>
  <c r="AK24" i="34"/>
  <c r="AZ15" i="19"/>
  <c r="CE15" i="19"/>
  <c r="AK75" i="33"/>
  <c r="BP75" i="33"/>
  <c r="AZ102" i="34"/>
  <c r="CE102" i="34"/>
  <c r="BP41" i="24"/>
  <c r="AK41" i="24"/>
  <c r="AZ55" i="34"/>
  <c r="CE55" i="34"/>
  <c r="BP62" i="19"/>
  <c r="AK62" i="19"/>
  <c r="AZ25" i="19"/>
  <c r="CE25" i="19"/>
  <c r="AK153" i="33"/>
  <c r="BP153" i="33"/>
  <c r="AK153" i="19"/>
  <c r="BP153" i="19"/>
  <c r="CE10" i="24"/>
  <c r="AZ10" i="24"/>
  <c r="AK102" i="33"/>
  <c r="BP102" i="33"/>
  <c r="BP109" i="19"/>
  <c r="AK109" i="19"/>
  <c r="AZ33" i="34"/>
  <c r="CE33" i="34"/>
  <c r="CE121" i="34"/>
  <c r="AZ121" i="34"/>
  <c r="CE120" i="35"/>
  <c r="AZ120" i="35"/>
  <c r="AK126" i="19"/>
  <c r="BP126" i="19"/>
  <c r="BP138" i="35"/>
  <c r="AK138" i="35"/>
  <c r="AK42" i="33"/>
  <c r="BP42" i="33"/>
  <c r="AZ87" i="19"/>
  <c r="CE87" i="19"/>
  <c r="AO44" i="35"/>
  <c r="BT44" i="35"/>
  <c r="BD71" i="35"/>
  <c r="CI71" i="35"/>
  <c r="BD17" i="19"/>
  <c r="CI17" i="19"/>
  <c r="AO67" i="19"/>
  <c r="BT67" i="19"/>
  <c r="CI67" i="24"/>
  <c r="BD67" i="24"/>
  <c r="BD108" i="34"/>
  <c r="CI108" i="34"/>
  <c r="BT100" i="35"/>
  <c r="AO100" i="35"/>
  <c r="AO21" i="35"/>
  <c r="BT21" i="35"/>
  <c r="BT99" i="24"/>
  <c r="AO99" i="24"/>
  <c r="BT47" i="35"/>
  <c r="AO47" i="35"/>
  <c r="AO43" i="34"/>
  <c r="BT43" i="34"/>
  <c r="AO39" i="33"/>
  <c r="BT39" i="33"/>
  <c r="CI151" i="24"/>
  <c r="BD151" i="24"/>
  <c r="CI92" i="24"/>
  <c r="BD92" i="24"/>
  <c r="CI130" i="35"/>
  <c r="BD130" i="35"/>
  <c r="AO130" i="34"/>
  <c r="BT130" i="34"/>
  <c r="AO46" i="19"/>
  <c r="BT46" i="19"/>
  <c r="AO25" i="35"/>
  <c r="BT25" i="35"/>
  <c r="BT106" i="33"/>
  <c r="AO106" i="33"/>
  <c r="BD24" i="19"/>
  <c r="CI24" i="19"/>
  <c r="CI13" i="33"/>
  <c r="BD13" i="33"/>
  <c r="BT132" i="33"/>
  <c r="AO132" i="33"/>
  <c r="BD145" i="19"/>
  <c r="CI145" i="19"/>
  <c r="BD73" i="35"/>
  <c r="CI73" i="35"/>
  <c r="CI52" i="19"/>
  <c r="BD52" i="19"/>
  <c r="BT131" i="34"/>
  <c r="AO131" i="34"/>
  <c r="AO82" i="19"/>
  <c r="BT82" i="19"/>
  <c r="CI146" i="34"/>
  <c r="BD146" i="34"/>
  <c r="BT50" i="34"/>
  <c r="AO50" i="34"/>
  <c r="AO38" i="33"/>
  <c r="BT38" i="33"/>
  <c r="AO125" i="35"/>
  <c r="BT125" i="35"/>
  <c r="AO14" i="34"/>
  <c r="BT14" i="34"/>
  <c r="BT70" i="24"/>
  <c r="AO70" i="24"/>
  <c r="CI57" i="34"/>
  <c r="BD57" i="34"/>
  <c r="AO9" i="35"/>
  <c r="BT9" i="35"/>
  <c r="CI89" i="34"/>
  <c r="BD89" i="34"/>
  <c r="AO73" i="33"/>
  <c r="BT73" i="33"/>
  <c r="BD133" i="19"/>
  <c r="CI133" i="19"/>
  <c r="BD33" i="33"/>
  <c r="CI33" i="33"/>
  <c r="AS118" i="35"/>
  <c r="BX118" i="35"/>
  <c r="CM25" i="34"/>
  <c r="BH25" i="34"/>
  <c r="CM25" i="33"/>
  <c r="BH25" i="33"/>
  <c r="BH76" i="24"/>
  <c r="CM76" i="24"/>
  <c r="BH146" i="35"/>
  <c r="CM146" i="35"/>
  <c r="AS37" i="24"/>
  <c r="BX37" i="24"/>
  <c r="AS54" i="33"/>
  <c r="BX54" i="33"/>
  <c r="AS124" i="33"/>
  <c r="BX124" i="33"/>
  <c r="AS38" i="24"/>
  <c r="BX38" i="24"/>
  <c r="BX91" i="33"/>
  <c r="AS91" i="33"/>
  <c r="CM135" i="24"/>
  <c r="BH135" i="24"/>
  <c r="AS72" i="34"/>
  <c r="BX72" i="34"/>
  <c r="BH36" i="24"/>
  <c r="CM36" i="24"/>
  <c r="BX112" i="19"/>
  <c r="AS112" i="19"/>
  <c r="BH80" i="34"/>
  <c r="CM80" i="34"/>
  <c r="CM29" i="34"/>
  <c r="BH29" i="34"/>
  <c r="BX128" i="24"/>
  <c r="AS128" i="24"/>
  <c r="CM104" i="35"/>
  <c r="BH104" i="35"/>
  <c r="AS70" i="24"/>
  <c r="BX70" i="24"/>
  <c r="AS116" i="19"/>
  <c r="BX116" i="19"/>
  <c r="BX86" i="35"/>
  <c r="AS86" i="35"/>
  <c r="BH91" i="35"/>
  <c r="CM91" i="35"/>
  <c r="BH66" i="34"/>
  <c r="CM66" i="34"/>
  <c r="BH92" i="35"/>
  <c r="CM92" i="35"/>
  <c r="BH47" i="34"/>
  <c r="CM47" i="34"/>
  <c r="CM157" i="35"/>
  <c r="BH157" i="35"/>
  <c r="CM56" i="35"/>
  <c r="BH56" i="35"/>
  <c r="BX143" i="34"/>
  <c r="AS143" i="34"/>
  <c r="CM45" i="35"/>
  <c r="BH45" i="35"/>
  <c r="CM140" i="24"/>
  <c r="BH140" i="24"/>
  <c r="BH81" i="35"/>
  <c r="CM81" i="35"/>
  <c r="BX35" i="34"/>
  <c r="AS35" i="34"/>
  <c r="CM114" i="35"/>
  <c r="BH114" i="35"/>
  <c r="BH139" i="34"/>
  <c r="CM139" i="34"/>
  <c r="CM43" i="34"/>
  <c r="BH43" i="34"/>
  <c r="BH32" i="35"/>
  <c r="CM32" i="35"/>
  <c r="CM100" i="19"/>
  <c r="BH100" i="19"/>
  <c r="BH143" i="35"/>
  <c r="CM143" i="35"/>
  <c r="BH96" i="19"/>
  <c r="CM96" i="19"/>
  <c r="AS10" i="24"/>
  <c r="BX10" i="24"/>
  <c r="CM82" i="33"/>
  <c r="BH82" i="33"/>
  <c r="AS8" i="35"/>
  <c r="BX8" i="35"/>
  <c r="AJ155" i="34"/>
  <c r="BO155" i="34"/>
  <c r="AJ69" i="34"/>
  <c r="BO69" i="34"/>
  <c r="BE61" i="24"/>
  <c r="CJ61" i="24"/>
  <c r="AT147" i="35"/>
  <c r="BY147" i="35"/>
  <c r="BI154" i="24"/>
  <c r="CN154" i="24"/>
  <c r="BO64" i="24"/>
  <c r="AJ64" i="24"/>
  <c r="BO45" i="33"/>
  <c r="AJ45" i="33"/>
  <c r="AJ45" i="19"/>
  <c r="BO45" i="19"/>
  <c r="AY150" i="24"/>
  <c r="CD150" i="24"/>
  <c r="CD95" i="24"/>
  <c r="AY95" i="24"/>
  <c r="AY36" i="19"/>
  <c r="CD36" i="19"/>
  <c r="CD55" i="35"/>
  <c r="AY55" i="35"/>
  <c r="BO54" i="33"/>
  <c r="AJ54" i="33"/>
  <c r="AJ100" i="33"/>
  <c r="BO100" i="33"/>
  <c r="AJ71" i="33"/>
  <c r="BO71" i="33"/>
  <c r="CD141" i="24"/>
  <c r="AY141" i="24"/>
  <c r="AJ31" i="33"/>
  <c r="BO31" i="33"/>
  <c r="BO57" i="34"/>
  <c r="AJ57" i="34"/>
  <c r="AY48" i="33"/>
  <c r="CD48" i="33"/>
  <c r="BO34" i="35"/>
  <c r="AJ34" i="35"/>
  <c r="BO84" i="35"/>
  <c r="AJ84" i="35"/>
  <c r="AY135" i="19"/>
  <c r="CD135" i="19"/>
  <c r="CD154" i="19"/>
  <c r="AY154" i="19"/>
  <c r="AY137" i="34"/>
  <c r="CD137" i="34"/>
  <c r="AJ77" i="35"/>
  <c r="BO77" i="35"/>
  <c r="CD114" i="35"/>
  <c r="AY114" i="35"/>
  <c r="AJ104" i="19"/>
  <c r="BO104" i="19"/>
  <c r="AY127" i="19"/>
  <c r="CD127" i="19"/>
  <c r="CD97" i="24"/>
  <c r="AY97" i="24"/>
  <c r="AY25" i="24"/>
  <c r="CD25" i="24"/>
  <c r="AY42" i="19"/>
  <c r="CD42" i="19"/>
  <c r="CD115" i="24"/>
  <c r="AY115" i="24"/>
  <c r="CD50" i="33"/>
  <c r="AY50" i="33"/>
  <c r="BO153" i="34"/>
  <c r="AJ153" i="34"/>
  <c r="AY63" i="19"/>
  <c r="CD63" i="19"/>
  <c r="CD38" i="33"/>
  <c r="AY38" i="33"/>
  <c r="CD39" i="24"/>
  <c r="AY39" i="24"/>
  <c r="CD94" i="34"/>
  <c r="AY94" i="34"/>
  <c r="BO149" i="34"/>
  <c r="AJ149" i="34"/>
  <c r="CD15" i="34"/>
  <c r="AY15" i="34"/>
  <c r="CD53" i="35"/>
  <c r="AY53" i="35"/>
  <c r="AY87" i="19"/>
  <c r="CD87" i="19"/>
  <c r="BO107" i="35"/>
  <c r="AJ107" i="35"/>
  <c r="AY130" i="19"/>
  <c r="CD130" i="19"/>
  <c r="AJ30" i="35"/>
  <c r="BO30" i="35"/>
  <c r="CD9" i="33"/>
  <c r="AY9" i="33"/>
  <c r="BO19" i="35"/>
  <c r="AJ19" i="35"/>
  <c r="CD145" i="34"/>
  <c r="AY145" i="34"/>
  <c r="AY80" i="24"/>
  <c r="CD80" i="24"/>
  <c r="AY7" i="35"/>
  <c r="CD7" i="35"/>
  <c r="AJ131" i="33"/>
  <c r="BO131" i="33"/>
  <c r="BS136" i="35"/>
  <c r="AN136" i="35"/>
  <c r="BS91" i="19"/>
  <c r="AN91" i="19"/>
  <c r="BC106" i="35"/>
  <c r="CH106" i="35"/>
  <c r="CH124" i="33"/>
  <c r="BC124" i="33"/>
  <c r="BS124" i="33"/>
  <c r="AN124" i="33"/>
  <c r="AN141" i="35"/>
  <c r="BS141" i="35"/>
  <c r="BS99" i="35"/>
  <c r="AN99" i="35"/>
  <c r="BC117" i="33"/>
  <c r="CH117" i="33"/>
  <c r="AN127" i="19"/>
  <c r="BS127" i="19"/>
  <c r="BC146" i="19"/>
  <c r="CH146" i="19"/>
  <c r="BS67" i="19"/>
  <c r="AN67" i="19"/>
  <c r="BC43" i="19"/>
  <c r="CH43" i="19"/>
  <c r="AN57" i="24"/>
  <c r="BS57" i="24"/>
  <c r="BS155" i="35"/>
  <c r="AN155" i="35"/>
  <c r="CH116" i="35"/>
  <c r="BC116" i="35"/>
  <c r="CH69" i="19"/>
  <c r="BC69" i="19"/>
  <c r="BS111" i="19"/>
  <c r="AN111" i="19"/>
  <c r="CH15" i="34"/>
  <c r="BC15" i="34"/>
  <c r="CH100" i="33"/>
  <c r="BC100" i="33"/>
  <c r="CH110" i="33"/>
  <c r="BC110" i="33"/>
  <c r="AN98" i="19"/>
  <c r="BS98" i="19"/>
  <c r="AN55" i="35"/>
  <c r="BS55" i="35"/>
  <c r="BC70" i="19"/>
  <c r="CH70" i="19"/>
  <c r="BC107" i="19"/>
  <c r="CH107" i="19"/>
  <c r="CH83" i="35"/>
  <c r="BC83" i="35"/>
  <c r="AN40" i="33"/>
  <c r="BS40" i="33"/>
  <c r="BS131" i="33"/>
  <c r="AN131" i="33"/>
  <c r="AN131" i="19"/>
  <c r="BS131" i="19"/>
  <c r="AN79" i="24"/>
  <c r="BS79" i="24"/>
  <c r="BC10" i="34"/>
  <c r="CH10" i="34"/>
  <c r="BS69" i="33"/>
  <c r="AN69" i="33"/>
  <c r="CH58" i="34"/>
  <c r="BC58" i="34"/>
  <c r="BS15" i="19"/>
  <c r="AN15" i="19"/>
  <c r="CH35" i="33"/>
  <c r="BC35" i="33"/>
  <c r="AN148" i="34"/>
  <c r="BS148" i="34"/>
  <c r="BS101" i="19"/>
  <c r="AN101" i="19"/>
  <c r="AN13" i="19"/>
  <c r="BS13" i="19"/>
  <c r="BS117" i="24"/>
  <c r="AN117" i="24"/>
  <c r="AN137" i="34"/>
  <c r="BS137" i="34"/>
  <c r="BC28" i="34"/>
  <c r="CH28" i="34"/>
  <c r="BS74" i="35"/>
  <c r="AN74" i="35"/>
  <c r="BC46" i="34"/>
  <c r="CH46" i="34"/>
  <c r="CH24" i="34"/>
  <c r="BC24" i="34"/>
  <c r="AN82" i="24"/>
  <c r="BS82" i="24"/>
  <c r="BW90" i="19"/>
  <c r="AR90" i="19"/>
  <c r="AR48" i="34"/>
  <c r="BW48" i="34"/>
  <c r="BW17" i="19"/>
  <c r="AR17" i="19"/>
  <c r="CL90" i="35"/>
  <c r="BG90" i="35"/>
  <c r="BG109" i="34"/>
  <c r="CL109" i="34"/>
  <c r="CL123" i="35"/>
  <c r="BG123" i="35"/>
  <c r="AR106" i="19"/>
  <c r="BW106" i="19"/>
  <c r="CL156" i="24"/>
  <c r="BG156" i="24"/>
  <c r="BW58" i="34"/>
  <c r="AR58" i="34"/>
  <c r="AR130" i="33"/>
  <c r="BW130" i="33"/>
  <c r="CL76" i="19"/>
  <c r="BG76" i="19"/>
  <c r="BW18" i="34"/>
  <c r="AR18" i="34"/>
  <c r="BG107" i="33"/>
  <c r="CL107" i="33"/>
  <c r="BW93" i="35"/>
  <c r="AR93" i="35"/>
  <c r="AR148" i="34"/>
  <c r="BW148" i="34"/>
  <c r="AR31" i="33"/>
  <c r="BW31" i="33"/>
  <c r="BG48" i="34"/>
  <c r="CL48" i="34"/>
  <c r="CL48" i="33"/>
  <c r="BG48" i="33"/>
  <c r="AR119" i="24"/>
  <c r="BW119" i="24"/>
  <c r="AR21" i="33"/>
  <c r="BW21" i="33"/>
  <c r="CL120" i="24"/>
  <c r="BG120" i="24"/>
  <c r="CL94" i="33"/>
  <c r="BG94" i="33"/>
  <c r="AR149" i="33"/>
  <c r="BW149" i="33"/>
  <c r="BW20" i="34"/>
  <c r="AR20" i="34"/>
  <c r="CL126" i="35"/>
  <c r="BG126" i="35"/>
  <c r="BG49" i="24"/>
  <c r="CL49" i="24"/>
  <c r="BG116" i="35"/>
  <c r="CL116" i="35"/>
  <c r="AR63" i="24"/>
  <c r="BW63" i="24"/>
  <c r="CL81" i="33"/>
  <c r="BG81" i="33"/>
  <c r="BW19" i="24"/>
  <c r="AR19" i="24"/>
  <c r="BG132" i="19"/>
  <c r="CL132" i="19"/>
  <c r="CL82" i="35"/>
  <c r="BG82" i="35"/>
  <c r="AR86" i="24"/>
  <c r="BW86" i="24"/>
  <c r="CL9" i="35"/>
  <c r="BG9" i="35"/>
  <c r="BG50" i="34"/>
  <c r="CL50" i="34"/>
  <c r="CL42" i="19"/>
  <c r="BG42" i="19"/>
  <c r="BW14" i="33"/>
  <c r="AR14" i="33"/>
  <c r="BW57" i="19"/>
  <c r="AR57" i="19"/>
  <c r="BW88" i="34"/>
  <c r="AR88" i="34"/>
  <c r="BG153" i="33"/>
  <c r="CL153" i="33"/>
  <c r="CL102" i="34"/>
  <c r="BG102" i="34"/>
  <c r="BG92" i="35"/>
  <c r="CL92" i="35"/>
  <c r="BG129" i="35"/>
  <c r="CL129" i="35"/>
  <c r="CL112" i="34"/>
  <c r="BG112" i="34"/>
  <c r="BG25" i="24"/>
  <c r="CL25" i="24"/>
  <c r="BC111" i="19"/>
  <c r="CH111" i="19"/>
  <c r="AN71" i="34"/>
  <c r="BS71" i="34"/>
  <c r="CB149" i="33"/>
  <c r="AW149" i="33"/>
  <c r="AW136" i="19"/>
  <c r="CB136" i="19"/>
  <c r="CB104" i="35"/>
  <c r="AW104" i="35"/>
  <c r="AW31" i="33"/>
  <c r="CB31" i="33"/>
  <c r="CB157" i="24"/>
  <c r="AW157" i="24"/>
  <c r="C140" i="34"/>
  <c r="C140" i="19"/>
  <c r="C140" i="35"/>
  <c r="C140" i="33"/>
  <c r="C140" i="24"/>
  <c r="DF140" i="17"/>
  <c r="C51" i="33"/>
  <c r="C51" i="35"/>
  <c r="DF51" i="17"/>
  <c r="C51" i="19"/>
  <c r="C51" i="24"/>
  <c r="C51" i="34"/>
  <c r="AW148" i="35"/>
  <c r="CB148" i="35"/>
  <c r="AW117" i="24"/>
  <c r="CB117" i="24"/>
  <c r="AW33" i="33"/>
  <c r="CB33" i="33"/>
  <c r="AW73" i="19"/>
  <c r="CB73" i="19"/>
  <c r="CB119" i="33"/>
  <c r="AW119" i="33"/>
  <c r="AW140" i="34"/>
  <c r="CB140" i="34"/>
  <c r="CB146" i="34"/>
  <c r="AW146" i="34"/>
  <c r="AW69" i="19"/>
  <c r="CB69" i="19"/>
  <c r="CB138" i="33"/>
  <c r="AW138" i="33"/>
  <c r="AW88" i="34"/>
  <c r="CB88" i="34"/>
  <c r="AW152" i="33"/>
  <c r="CB152" i="33"/>
  <c r="AW121" i="19"/>
  <c r="CB121" i="19"/>
  <c r="CB38" i="24"/>
  <c r="AW38" i="24"/>
  <c r="AW93" i="33"/>
  <c r="CB93" i="33"/>
  <c r="CB50" i="24"/>
  <c r="AW50" i="24"/>
  <c r="C32" i="34"/>
  <c r="DF32" i="17"/>
  <c r="C32" i="33"/>
  <c r="C32" i="19"/>
  <c r="C32" i="24"/>
  <c r="C32" i="35"/>
  <c r="CB11" i="24"/>
  <c r="AW11" i="24"/>
  <c r="BQ32" i="24"/>
  <c r="AL32" i="24"/>
  <c r="BA9" i="19"/>
  <c r="CF9" i="19"/>
  <c r="CF58" i="19"/>
  <c r="BA58" i="19"/>
  <c r="BQ152" i="19"/>
  <c r="AL152" i="19"/>
  <c r="BA101" i="35"/>
  <c r="CF101" i="35"/>
  <c r="BQ12" i="24"/>
  <c r="AL12" i="24"/>
  <c r="AL12" i="34"/>
  <c r="BQ12" i="34"/>
  <c r="BQ120" i="24"/>
  <c r="AL120" i="24"/>
  <c r="AL44" i="33"/>
  <c r="BQ44" i="33"/>
  <c r="BA12" i="34"/>
  <c r="CF12" i="34"/>
  <c r="AL110" i="24"/>
  <c r="BQ110" i="24"/>
  <c r="CF126" i="33"/>
  <c r="BA126" i="33"/>
  <c r="AL41" i="35"/>
  <c r="BQ41" i="35"/>
  <c r="CF63" i="34"/>
  <c r="BA63" i="34"/>
  <c r="BA89" i="19"/>
  <c r="CF89" i="19"/>
  <c r="BA53" i="34"/>
  <c r="CF53" i="34"/>
  <c r="AL27" i="34"/>
  <c r="BQ27" i="34"/>
  <c r="BQ105" i="35"/>
  <c r="AL105" i="35"/>
  <c r="AL122" i="19"/>
  <c r="BQ122" i="19"/>
  <c r="AL130" i="35"/>
  <c r="BQ130" i="35"/>
  <c r="CF127" i="33"/>
  <c r="BA127" i="33"/>
  <c r="BA61" i="33"/>
  <c r="CF61" i="33"/>
  <c r="BQ51" i="19"/>
  <c r="AL51" i="19"/>
  <c r="BA79" i="34"/>
  <c r="CF79" i="34"/>
  <c r="AL16" i="33"/>
  <c r="BQ16" i="33"/>
  <c r="BQ28" i="34"/>
  <c r="AL28" i="34"/>
  <c r="CF156" i="19"/>
  <c r="BA156" i="19"/>
  <c r="AL141" i="24"/>
  <c r="BQ141" i="24"/>
  <c r="BQ117" i="33"/>
  <c r="AL117" i="33"/>
  <c r="AL95" i="33"/>
  <c r="BQ95" i="33"/>
  <c r="BQ151" i="24"/>
  <c r="AL151" i="24"/>
  <c r="AL84" i="19"/>
  <c r="BQ84" i="19"/>
  <c r="BA78" i="35"/>
  <c r="CF78" i="35"/>
  <c r="CF105" i="19"/>
  <c r="BA105" i="19"/>
  <c r="CF119" i="33"/>
  <c r="BA119" i="33"/>
  <c r="BQ96" i="24"/>
  <c r="AL96" i="24"/>
  <c r="BQ72" i="34"/>
  <c r="AL72" i="34"/>
  <c r="BA23" i="35"/>
  <c r="CF23" i="35"/>
  <c r="CF125" i="34"/>
  <c r="BA125" i="34"/>
  <c r="CF39" i="33"/>
  <c r="BA39" i="33"/>
  <c r="BQ49" i="19"/>
  <c r="AL49" i="19"/>
  <c r="BA31" i="34"/>
  <c r="CF31" i="34"/>
  <c r="BA88" i="34"/>
  <c r="CF88" i="34"/>
  <c r="BA141" i="24"/>
  <c r="CF141" i="24"/>
  <c r="BQ55" i="34"/>
  <c r="AL55" i="34"/>
  <c r="AL57" i="24"/>
  <c r="BQ57" i="24"/>
  <c r="BA106" i="24"/>
  <c r="CF106" i="24"/>
  <c r="AP49" i="35"/>
  <c r="BU49" i="35"/>
  <c r="BU88" i="19"/>
  <c r="AP88" i="19"/>
  <c r="AP26" i="35"/>
  <c r="BU26" i="35"/>
  <c r="CJ21" i="35"/>
  <c r="BE21" i="35"/>
  <c r="CJ52" i="24"/>
  <c r="BE52" i="24"/>
  <c r="BE40" i="19"/>
  <c r="CJ40" i="19"/>
  <c r="BE109" i="33"/>
  <c r="CJ109" i="33"/>
  <c r="BU9" i="24"/>
  <c r="AP9" i="24"/>
  <c r="AP81" i="24"/>
  <c r="BU81" i="24"/>
  <c r="BU104" i="33"/>
  <c r="AP104" i="33"/>
  <c r="AP23" i="24"/>
  <c r="BU23" i="24"/>
  <c r="CJ123" i="24"/>
  <c r="BE123" i="24"/>
  <c r="AP149" i="24"/>
  <c r="BU149" i="24"/>
  <c r="CJ141" i="35"/>
  <c r="BE141" i="35"/>
  <c r="AP53" i="24"/>
  <c r="BU53" i="24"/>
  <c r="AP79" i="35"/>
  <c r="BU79" i="35"/>
  <c r="CJ43" i="33"/>
  <c r="BE43" i="33"/>
  <c r="CJ117" i="19"/>
  <c r="BE117" i="19"/>
  <c r="BE11" i="33"/>
  <c r="CJ11" i="33"/>
  <c r="AP67" i="24"/>
  <c r="BU67" i="24"/>
  <c r="CJ111" i="24"/>
  <c r="BE111" i="24"/>
  <c r="BE137" i="34"/>
  <c r="CJ137" i="34"/>
  <c r="CJ15" i="33"/>
  <c r="BE15" i="33"/>
  <c r="BU147" i="34"/>
  <c r="AP147" i="34"/>
  <c r="BU95" i="34"/>
  <c r="AP95" i="34"/>
  <c r="CJ87" i="33"/>
  <c r="BE87" i="33"/>
  <c r="BE113" i="24"/>
  <c r="CJ113" i="24"/>
  <c r="AP133" i="33"/>
  <c r="BU133" i="33"/>
  <c r="BU59" i="34"/>
  <c r="AP59" i="34"/>
  <c r="CJ136" i="33"/>
  <c r="BE136" i="33"/>
  <c r="CJ105" i="35"/>
  <c r="BE105" i="35"/>
  <c r="BE115" i="34"/>
  <c r="CJ115" i="34"/>
  <c r="BU111" i="19"/>
  <c r="AP111" i="19"/>
  <c r="BE67" i="35"/>
  <c r="CJ67" i="35"/>
  <c r="CJ9" i="35"/>
  <c r="BE9" i="35"/>
  <c r="AP76" i="19"/>
  <c r="BU76" i="19"/>
  <c r="BE7" i="34"/>
  <c r="CJ7" i="34"/>
  <c r="BE17" i="24"/>
  <c r="CJ17" i="24"/>
  <c r="AP45" i="24"/>
  <c r="BU45" i="24"/>
  <c r="BE133" i="33"/>
  <c r="CJ133" i="33"/>
  <c r="AP14" i="19"/>
  <c r="BU14" i="19"/>
  <c r="BY92" i="33"/>
  <c r="AT92" i="33"/>
  <c r="AT99" i="33"/>
  <c r="AL54" i="35"/>
  <c r="AF148" i="33"/>
  <c r="AF13" i="34"/>
  <c r="BO67" i="19"/>
  <c r="BZ24" i="24"/>
  <c r="AI129" i="24"/>
  <c r="BN129" i="24"/>
  <c r="BN129" i="34"/>
  <c r="AI129" i="34"/>
  <c r="BN25" i="24"/>
  <c r="AI25" i="24"/>
  <c r="CC141" i="24"/>
  <c r="AX141" i="24"/>
  <c r="AI58" i="33"/>
  <c r="BN58" i="33"/>
  <c r="AX22" i="24"/>
  <c r="CC22" i="24"/>
  <c r="AX22" i="35"/>
  <c r="CC22" i="35"/>
  <c r="AX146" i="33"/>
  <c r="CC146" i="33"/>
  <c r="AX135" i="33"/>
  <c r="CC135" i="33"/>
  <c r="AI135" i="35"/>
  <c r="BN135" i="35"/>
  <c r="CC86" i="24"/>
  <c r="AX86" i="24"/>
  <c r="CC86" i="35"/>
  <c r="AX86" i="35"/>
  <c r="AX87" i="19"/>
  <c r="CC87" i="19"/>
  <c r="AX43" i="35"/>
  <c r="CC43" i="35"/>
  <c r="AI155" i="19"/>
  <c r="BN155" i="19"/>
  <c r="AX17" i="34"/>
  <c r="CC17" i="34"/>
  <c r="CC17" i="33"/>
  <c r="AX17" i="33"/>
  <c r="BN116" i="24"/>
  <c r="AI116" i="24"/>
  <c r="AI57" i="24"/>
  <c r="BN57" i="24"/>
  <c r="CC105" i="24"/>
  <c r="AX105" i="24"/>
  <c r="BN148" i="35"/>
  <c r="AI148" i="35"/>
  <c r="BN115" i="35"/>
  <c r="AI115" i="35"/>
  <c r="CC69" i="24"/>
  <c r="AX69" i="24"/>
  <c r="AX69" i="35"/>
  <c r="CC69" i="35"/>
  <c r="AX65" i="24"/>
  <c r="CC65" i="24"/>
  <c r="CC144" i="35"/>
  <c r="AX144" i="35"/>
  <c r="AI56" i="19"/>
  <c r="BN56" i="19"/>
  <c r="CC93" i="24"/>
  <c r="AX93" i="24"/>
  <c r="AX93" i="34"/>
  <c r="CC93" i="34"/>
  <c r="AX114" i="24"/>
  <c r="CC114" i="24"/>
  <c r="BN64" i="24"/>
  <c r="AI64" i="24"/>
  <c r="AX9" i="34"/>
  <c r="CC9" i="34"/>
  <c r="AI82" i="24"/>
  <c r="BN82" i="24"/>
  <c r="AI82" i="33"/>
  <c r="BN82" i="33"/>
  <c r="AI35" i="24"/>
  <c r="BN35" i="24"/>
  <c r="CC30" i="19"/>
  <c r="AX30" i="19"/>
  <c r="AI41" i="24"/>
  <c r="BN41" i="24"/>
  <c r="BN97" i="24"/>
  <c r="AI97" i="24"/>
  <c r="AI97" i="35"/>
  <c r="BN97" i="35"/>
  <c r="CC45" i="34"/>
  <c r="AX45" i="34"/>
  <c r="AX37" i="35"/>
  <c r="CC37" i="35"/>
  <c r="BN73" i="19"/>
  <c r="AI73" i="19"/>
  <c r="BN144" i="24"/>
  <c r="AI144" i="24"/>
  <c r="AI144" i="34"/>
  <c r="BN144" i="34"/>
  <c r="BN137" i="33"/>
  <c r="AI137" i="33"/>
  <c r="AX59" i="35"/>
  <c r="CC59" i="35"/>
  <c r="CC19" i="34"/>
  <c r="AX19" i="34"/>
  <c r="CC111" i="34"/>
  <c r="AX111" i="34"/>
  <c r="CC111" i="33"/>
  <c r="AX111" i="33"/>
  <c r="CC51" i="24"/>
  <c r="AX51" i="24"/>
  <c r="CC108" i="33"/>
  <c r="AX108" i="33"/>
  <c r="AI98" i="19"/>
  <c r="BN98" i="19"/>
  <c r="AI107" i="34"/>
  <c r="BN107" i="34"/>
  <c r="AI107" i="19"/>
  <c r="BN107" i="19"/>
  <c r="AX100" i="33"/>
  <c r="CC100" i="33"/>
  <c r="AI99" i="19"/>
  <c r="BN99" i="19"/>
  <c r="BN37" i="19"/>
  <c r="AI37" i="19"/>
  <c r="BN23" i="33"/>
  <c r="AI23" i="33"/>
  <c r="BN23" i="34"/>
  <c r="AI23" i="34"/>
  <c r="AI105" i="33"/>
  <c r="BN105" i="33"/>
  <c r="BN42" i="24"/>
  <c r="AI42" i="24"/>
  <c r="AI112" i="35"/>
  <c r="BN112" i="35"/>
  <c r="CC12" i="33"/>
  <c r="AX12" i="33"/>
  <c r="AX12" i="19"/>
  <c r="CC12" i="19"/>
  <c r="AX40" i="33"/>
  <c r="CC40" i="33"/>
  <c r="AX131" i="24"/>
  <c r="CC131" i="24"/>
  <c r="CC136" i="35"/>
  <c r="AX136" i="35"/>
  <c r="AX89" i="34"/>
  <c r="CC89" i="34"/>
  <c r="AX89" i="33"/>
  <c r="CC89" i="33"/>
  <c r="CC32" i="34"/>
  <c r="AX32" i="34"/>
  <c r="AX81" i="33"/>
  <c r="CC81" i="33"/>
  <c r="CC107" i="35"/>
  <c r="AX107" i="35"/>
  <c r="BN101" i="35"/>
  <c r="AI101" i="35"/>
  <c r="AI101" i="34"/>
  <c r="BN101" i="34"/>
  <c r="AI76" i="34"/>
  <c r="BN76" i="34"/>
  <c r="AX73" i="33"/>
  <c r="CC73" i="33"/>
  <c r="AI66" i="35"/>
  <c r="BN66" i="35"/>
  <c r="BN30" i="35"/>
  <c r="AI30" i="35"/>
  <c r="AI30" i="34"/>
  <c r="BN30" i="34"/>
  <c r="AX75" i="24"/>
  <c r="CC75" i="24"/>
  <c r="BN109" i="35"/>
  <c r="AI109" i="35"/>
  <c r="AX150" i="33"/>
  <c r="CC150" i="33"/>
  <c r="AX150" i="35"/>
  <c r="CC150" i="35"/>
  <c r="CC35" i="19"/>
  <c r="AX35" i="19"/>
  <c r="AX118" i="35"/>
  <c r="CC118" i="35"/>
  <c r="CC152" i="19"/>
  <c r="AX152" i="19"/>
  <c r="CC24" i="33"/>
  <c r="AX24" i="33"/>
  <c r="AX24" i="19"/>
  <c r="CC24" i="19"/>
  <c r="BR125" i="24"/>
  <c r="AM125" i="24"/>
  <c r="AM72" i="19"/>
  <c r="BR72" i="19"/>
  <c r="CG111" i="34"/>
  <c r="BB111" i="34"/>
  <c r="BB99" i="33"/>
  <c r="CG99" i="33"/>
  <c r="BB99" i="19"/>
  <c r="CG99" i="19"/>
  <c r="BB67" i="33"/>
  <c r="CG67" i="33"/>
  <c r="BR108" i="34"/>
  <c r="AM108" i="34"/>
  <c r="BB54" i="35"/>
  <c r="CG54" i="35"/>
  <c r="BR56" i="33"/>
  <c r="AM56" i="33"/>
  <c r="BR56" i="34"/>
  <c r="AM56" i="34"/>
  <c r="CG28" i="19"/>
  <c r="BB28" i="19"/>
  <c r="BR16" i="35"/>
  <c r="AM16" i="35"/>
  <c r="BR122" i="35"/>
  <c r="AM122" i="35"/>
  <c r="BR157" i="33"/>
  <c r="AM157" i="33"/>
  <c r="AM157" i="19"/>
  <c r="BR157" i="19"/>
  <c r="CG110" i="33"/>
  <c r="BB110" i="33"/>
  <c r="AM66" i="24"/>
  <c r="BR66" i="24"/>
  <c r="BR101" i="35"/>
  <c r="AM101" i="35"/>
  <c r="BR10" i="33"/>
  <c r="AM10" i="33"/>
  <c r="AM10" i="19"/>
  <c r="BR10" i="19"/>
  <c r="BB124" i="19"/>
  <c r="CG124" i="19"/>
  <c r="AM126" i="24"/>
  <c r="BR126" i="24"/>
  <c r="BR67" i="34"/>
  <c r="AM67" i="34"/>
  <c r="BR45" i="33"/>
  <c r="AM45" i="33"/>
  <c r="AM45" i="19"/>
  <c r="BR45" i="19"/>
  <c r="BB53" i="34"/>
  <c r="CG53" i="34"/>
  <c r="AM131" i="35"/>
  <c r="BR131" i="35"/>
  <c r="BB86" i="24"/>
  <c r="CG86" i="24"/>
  <c r="AM134" i="19"/>
  <c r="BR134" i="19"/>
  <c r="BR134" i="35"/>
  <c r="AM134" i="35"/>
  <c r="AM141" i="24"/>
  <c r="BR141" i="24"/>
  <c r="BB12" i="33"/>
  <c r="CG12" i="33"/>
  <c r="BB140" i="19"/>
  <c r="CG140" i="19"/>
  <c r="CG102" i="34"/>
  <c r="BB102" i="34"/>
  <c r="BB102" i="35"/>
  <c r="CG102" i="35"/>
  <c r="BB64" i="19"/>
  <c r="CG64" i="19"/>
  <c r="AM15" i="33"/>
  <c r="BR15" i="33"/>
  <c r="BR24" i="35"/>
  <c r="AM24" i="35"/>
  <c r="CG96" i="34"/>
  <c r="BB96" i="34"/>
  <c r="CG96" i="33"/>
  <c r="BB96" i="33"/>
  <c r="BB37" i="34"/>
  <c r="CG37" i="34"/>
  <c r="BR78" i="24"/>
  <c r="AM78" i="24"/>
  <c r="CG129" i="35"/>
  <c r="BB129" i="35"/>
  <c r="AM94" i="24"/>
  <c r="BR94" i="24"/>
  <c r="BR94" i="34"/>
  <c r="AM94" i="34"/>
  <c r="BR116" i="34"/>
  <c r="AM116" i="34"/>
  <c r="CG36" i="24"/>
  <c r="BB36" i="24"/>
  <c r="CG115" i="34"/>
  <c r="BB115" i="34"/>
  <c r="BB73" i="35"/>
  <c r="CG73" i="35"/>
  <c r="CG73" i="19"/>
  <c r="BB73" i="19"/>
  <c r="BB136" i="33"/>
  <c r="CG136" i="33"/>
  <c r="BR90" i="24"/>
  <c r="AM90" i="24"/>
  <c r="BR61" i="34"/>
  <c r="AM61" i="34"/>
  <c r="CG87" i="34"/>
  <c r="BB87" i="34"/>
  <c r="BB87" i="33"/>
  <c r="CG87" i="33"/>
  <c r="BR33" i="19"/>
  <c r="AM33" i="19"/>
  <c r="CG82" i="35"/>
  <c r="BB82" i="35"/>
  <c r="AM130" i="35"/>
  <c r="BR130" i="35"/>
  <c r="CG42" i="34"/>
  <c r="BB42" i="34"/>
  <c r="BB42" i="33"/>
  <c r="CG42" i="33"/>
  <c r="BB41" i="34"/>
  <c r="CG41" i="34"/>
  <c r="AM21" i="24"/>
  <c r="BR21" i="24"/>
  <c r="AM83" i="19"/>
  <c r="BR83" i="19"/>
  <c r="BB101" i="24"/>
  <c r="CG101" i="24"/>
  <c r="CG101" i="35"/>
  <c r="BB101" i="35"/>
  <c r="BR129" i="24"/>
  <c r="AM129" i="24"/>
  <c r="BB130" i="33"/>
  <c r="CG130" i="33"/>
  <c r="BR154" i="34"/>
  <c r="AM154" i="34"/>
  <c r="BB153" i="35"/>
  <c r="CG153" i="35"/>
  <c r="CG153" i="34"/>
  <c r="BB153" i="34"/>
  <c r="AM11" i="19"/>
  <c r="BR11" i="19"/>
  <c r="AM135" i="24"/>
  <c r="BR135" i="24"/>
  <c r="BB104" i="35"/>
  <c r="CG104" i="35"/>
  <c r="AM84" i="24"/>
  <c r="BR84" i="24"/>
  <c r="BR84" i="35"/>
  <c r="AM84" i="35"/>
  <c r="BB46" i="33"/>
  <c r="CG46" i="33"/>
  <c r="BR144" i="24"/>
  <c r="AM144" i="24"/>
  <c r="BR8" i="34"/>
  <c r="AM8" i="34"/>
  <c r="BR97" i="33"/>
  <c r="AM97" i="33"/>
  <c r="AM97" i="19"/>
  <c r="BR97" i="19"/>
  <c r="BB45" i="24"/>
  <c r="CG45" i="24"/>
  <c r="CG29" i="33"/>
  <c r="BB29" i="33"/>
  <c r="AM137" i="35"/>
  <c r="BR137" i="35"/>
  <c r="BB109" i="33"/>
  <c r="CG109" i="33"/>
  <c r="CG109" i="34"/>
  <c r="BB109" i="34"/>
  <c r="BB95" i="24"/>
  <c r="CG95" i="24"/>
  <c r="AM14" i="24"/>
  <c r="BR14" i="24"/>
  <c r="BB83" i="34"/>
  <c r="CG83" i="34"/>
  <c r="CG137" i="19"/>
  <c r="BB137" i="19"/>
  <c r="BB137" i="33"/>
  <c r="CG137" i="33"/>
  <c r="CG128" i="24"/>
  <c r="BB128" i="24"/>
  <c r="BR120" i="35"/>
  <c r="AM120" i="35"/>
  <c r="CG133" i="35"/>
  <c r="BB133" i="35"/>
  <c r="AQ56" i="34"/>
  <c r="BV56" i="34"/>
  <c r="AQ56" i="19"/>
  <c r="BV56" i="19"/>
  <c r="BV114" i="34"/>
  <c r="AQ114" i="34"/>
  <c r="AQ132" i="24"/>
  <c r="BV132" i="24"/>
  <c r="AQ13" i="35"/>
  <c r="BV13" i="35"/>
  <c r="BV62" i="33"/>
  <c r="AQ62" i="33"/>
  <c r="AQ62" i="19"/>
  <c r="BV62" i="19"/>
  <c r="BF57" i="34"/>
  <c r="CK57" i="34"/>
  <c r="BF89" i="35"/>
  <c r="CK89" i="35"/>
  <c r="BF132" i="19"/>
  <c r="CK132" i="19"/>
  <c r="CK140" i="34"/>
  <c r="BF140" i="34"/>
  <c r="CK140" i="33"/>
  <c r="BF140" i="33"/>
  <c r="BF63" i="34"/>
  <c r="CK63" i="34"/>
  <c r="AQ67" i="35"/>
  <c r="BV67" i="35"/>
  <c r="CK112" i="19"/>
  <c r="BF112" i="19"/>
  <c r="BF34" i="34"/>
  <c r="CK34" i="34"/>
  <c r="CK34" i="33"/>
  <c r="BF34" i="33"/>
  <c r="AQ50" i="34"/>
  <c r="BV50" i="34"/>
  <c r="AQ144" i="19"/>
  <c r="BV144" i="19"/>
  <c r="BV102" i="34"/>
  <c r="AQ102" i="34"/>
  <c r="BV131" i="24"/>
  <c r="AQ131" i="24"/>
  <c r="AQ131" i="34"/>
  <c r="BV131" i="34"/>
  <c r="BF91" i="33"/>
  <c r="CK91" i="33"/>
  <c r="BF73" i="33"/>
  <c r="CK73" i="33"/>
  <c r="AQ57" i="34"/>
  <c r="BV57" i="34"/>
  <c r="AQ71" i="34"/>
  <c r="BV71" i="34"/>
  <c r="AQ71" i="33"/>
  <c r="BV71" i="33"/>
  <c r="BF27" i="24"/>
  <c r="CK27" i="24"/>
  <c r="BF88" i="19"/>
  <c r="CK88" i="19"/>
  <c r="BV92" i="24"/>
  <c r="AQ92" i="24"/>
  <c r="AQ47" i="19"/>
  <c r="BV47" i="19"/>
  <c r="AQ47" i="35"/>
  <c r="BV47" i="35"/>
  <c r="BV115" i="19"/>
  <c r="AQ115" i="19"/>
  <c r="AQ135" i="24"/>
  <c r="BV135" i="24"/>
  <c r="BV104" i="33"/>
  <c r="AQ104" i="33"/>
  <c r="CK154" i="24"/>
  <c r="BF154" i="24"/>
  <c r="BF154" i="34"/>
  <c r="CK154" i="34"/>
  <c r="BF52" i="19"/>
  <c r="CK52" i="19"/>
  <c r="BF23" i="33"/>
  <c r="CK23" i="33"/>
  <c r="CK155" i="19"/>
  <c r="BF155" i="19"/>
  <c r="BV10" i="34"/>
  <c r="AQ10" i="34"/>
  <c r="AQ10" i="33"/>
  <c r="BV10" i="33"/>
  <c r="AQ101" i="19"/>
  <c r="BV101" i="19"/>
  <c r="BV150" i="24"/>
  <c r="AQ150" i="24"/>
  <c r="AQ100" i="35"/>
  <c r="BV100" i="35"/>
  <c r="CK99" i="33"/>
  <c r="BF99" i="33"/>
  <c r="BF99" i="19"/>
  <c r="CK99" i="19"/>
  <c r="BF37" i="19"/>
  <c r="CK37" i="19"/>
  <c r="BF149" i="19"/>
  <c r="CK149" i="19"/>
  <c r="CK74" i="35"/>
  <c r="BF74" i="35"/>
  <c r="BF152" i="34"/>
  <c r="CK152" i="34"/>
  <c r="BF152" i="33"/>
  <c r="CK152" i="33"/>
  <c r="BF135" i="33"/>
  <c r="CK135" i="33"/>
  <c r="AQ156" i="35"/>
  <c r="BV156" i="35"/>
  <c r="BV72" i="19"/>
  <c r="AQ72" i="19"/>
  <c r="CK157" i="35"/>
  <c r="BF157" i="35"/>
  <c r="BF157" i="34"/>
  <c r="CK157" i="34"/>
  <c r="CK16" i="33"/>
  <c r="BF16" i="33"/>
  <c r="AQ122" i="35"/>
  <c r="BV122" i="35"/>
  <c r="CK119" i="34"/>
  <c r="BF119" i="34"/>
  <c r="CK53" i="19"/>
  <c r="BF53" i="19"/>
  <c r="BF53" i="35"/>
  <c r="CK53" i="35"/>
  <c r="CK75" i="33"/>
  <c r="BF75" i="33"/>
  <c r="BF90" i="24"/>
  <c r="CK90" i="24"/>
  <c r="CK98" i="24"/>
  <c r="BF98" i="24"/>
  <c r="BF65" i="24"/>
  <c r="CK65" i="24"/>
  <c r="CK65" i="35"/>
  <c r="BF65" i="35"/>
  <c r="BV84" i="34"/>
  <c r="AQ84" i="34"/>
  <c r="AQ107" i="35"/>
  <c r="BV107" i="35"/>
  <c r="AQ36" i="19"/>
  <c r="BV36" i="19"/>
  <c r="BF100" i="24"/>
  <c r="CK100" i="24"/>
  <c r="BF100" i="35"/>
  <c r="CK100" i="35"/>
  <c r="BV29" i="24"/>
  <c r="AQ29" i="24"/>
  <c r="CK41" i="19"/>
  <c r="BF41" i="19"/>
  <c r="BF127" i="24"/>
  <c r="CK127" i="24"/>
  <c r="BV25" i="33"/>
  <c r="AQ25" i="33"/>
  <c r="AQ25" i="19"/>
  <c r="BV25" i="19"/>
  <c r="CK124" i="19"/>
  <c r="BF124" i="19"/>
  <c r="BF44" i="34"/>
  <c r="CK44" i="34"/>
  <c r="AQ58" i="19"/>
  <c r="BV58" i="19"/>
  <c r="BF95" i="24"/>
  <c r="CK95" i="24"/>
  <c r="CK95" i="35"/>
  <c r="BF95" i="35"/>
  <c r="CK21" i="34"/>
  <c r="BF21" i="34"/>
  <c r="BF10" i="24"/>
  <c r="CK10" i="24"/>
  <c r="BF9" i="35"/>
  <c r="CK9" i="35"/>
  <c r="BF40" i="34"/>
  <c r="CK40" i="34"/>
  <c r="BF40" i="33"/>
  <c r="CK40" i="33"/>
  <c r="BF143" i="34"/>
  <c r="CK143" i="34"/>
  <c r="BV134" i="19"/>
  <c r="AQ134" i="19"/>
  <c r="AQ37" i="19"/>
  <c r="BV37" i="19"/>
  <c r="AQ157" i="19"/>
  <c r="BV157" i="19"/>
  <c r="BV157" i="35"/>
  <c r="AQ157" i="35"/>
  <c r="BF24" i="34"/>
  <c r="CK24" i="34"/>
  <c r="BF84" i="24"/>
  <c r="CK84" i="24"/>
  <c r="BZ79" i="33"/>
  <c r="AU79" i="33"/>
  <c r="BZ44" i="33"/>
  <c r="AU44" i="33"/>
  <c r="BZ44" i="19"/>
  <c r="AU44" i="19"/>
  <c r="BZ85" i="34"/>
  <c r="AU85" i="34"/>
  <c r="BJ96" i="35"/>
  <c r="CO96" i="35"/>
  <c r="BJ118" i="24"/>
  <c r="CO118" i="24"/>
  <c r="BJ44" i="34"/>
  <c r="CO44" i="34"/>
  <c r="BJ44" i="33"/>
  <c r="CO44" i="33"/>
  <c r="CO94" i="19"/>
  <c r="BJ94" i="19"/>
  <c r="BZ131" i="24"/>
  <c r="AU131" i="24"/>
  <c r="BZ49" i="34"/>
  <c r="AU49" i="34"/>
  <c r="CO130" i="35"/>
  <c r="BJ130" i="35"/>
  <c r="CO130" i="34"/>
  <c r="BJ130" i="34"/>
  <c r="BJ48" i="19"/>
  <c r="CO48" i="19"/>
  <c r="AU69" i="35"/>
  <c r="BZ69" i="35"/>
  <c r="AU84" i="24"/>
  <c r="BZ84" i="24"/>
  <c r="BZ83" i="34"/>
  <c r="AU83" i="34"/>
  <c r="AU83" i="33"/>
  <c r="BZ83" i="33"/>
  <c r="BJ68" i="34"/>
  <c r="CO68" i="34"/>
  <c r="BJ134" i="35"/>
  <c r="CO134" i="35"/>
  <c r="AU111" i="24"/>
  <c r="BZ111" i="24"/>
  <c r="BZ68" i="24"/>
  <c r="AU68" i="24"/>
  <c r="AU68" i="34"/>
  <c r="BZ68" i="34"/>
  <c r="BZ45" i="34"/>
  <c r="AU45" i="34"/>
  <c r="CO83" i="33"/>
  <c r="BJ83" i="33"/>
  <c r="CO157" i="34"/>
  <c r="BJ157" i="34"/>
  <c r="AU113" i="33"/>
  <c r="BZ113" i="33"/>
  <c r="AU113" i="19"/>
  <c r="BZ113" i="19"/>
  <c r="BZ7" i="24"/>
  <c r="AU7" i="24"/>
  <c r="CO67" i="24"/>
  <c r="BJ67" i="24"/>
  <c r="BJ101" i="19"/>
  <c r="CO101" i="19"/>
  <c r="BJ37" i="35"/>
  <c r="CO37" i="35"/>
  <c r="BJ37" i="34"/>
  <c r="CO37" i="34"/>
  <c r="CO124" i="19"/>
  <c r="BJ124" i="19"/>
  <c r="BJ80" i="19"/>
  <c r="CO80" i="19"/>
  <c r="AU57" i="33"/>
  <c r="BZ57" i="33"/>
  <c r="BJ120" i="33"/>
  <c r="CO120" i="33"/>
  <c r="BJ120" i="19"/>
  <c r="CO120" i="19"/>
  <c r="BZ153" i="19"/>
  <c r="AU153" i="19"/>
  <c r="AU55" i="35"/>
  <c r="BZ55" i="35"/>
  <c r="BJ152" i="19"/>
  <c r="CO152" i="19"/>
  <c r="BZ98" i="24"/>
  <c r="AU98" i="24"/>
  <c r="BZ98" i="33"/>
  <c r="AU98" i="33"/>
  <c r="AU136" i="33"/>
  <c r="BZ136" i="33"/>
  <c r="BJ103" i="19"/>
  <c r="CO103" i="19"/>
  <c r="BJ20" i="24"/>
  <c r="CO20" i="24"/>
  <c r="CO66" i="24"/>
  <c r="BJ66" i="24"/>
  <c r="BJ66" i="35"/>
  <c r="CO66" i="35"/>
  <c r="AU77" i="24"/>
  <c r="BZ77" i="24"/>
  <c r="BJ151" i="35"/>
  <c r="CO151" i="35"/>
  <c r="AU48" i="34"/>
  <c r="BZ48" i="34"/>
  <c r="BJ49" i="24"/>
  <c r="CO49" i="24"/>
  <c r="CO49" i="35"/>
  <c r="BJ49" i="35"/>
  <c r="BZ146" i="19"/>
  <c r="AU146" i="19"/>
  <c r="CO53" i="24"/>
  <c r="BJ53" i="24"/>
  <c r="BJ141" i="34"/>
  <c r="CO141" i="34"/>
  <c r="AU97" i="19"/>
  <c r="BZ97" i="19"/>
  <c r="AU97" i="35"/>
  <c r="BZ97" i="35"/>
  <c r="BJ128" i="19"/>
  <c r="CO128" i="19"/>
  <c r="CO61" i="34"/>
  <c r="BJ61" i="34"/>
  <c r="AU112" i="19"/>
  <c r="BZ112" i="19"/>
  <c r="AU86" i="19"/>
  <c r="BZ86" i="19"/>
  <c r="BZ86" i="35"/>
  <c r="AU86" i="35"/>
  <c r="CO27" i="33"/>
  <c r="BJ27" i="33"/>
  <c r="BJ31" i="24"/>
  <c r="CO31" i="24"/>
  <c r="BZ138" i="19"/>
  <c r="AU138" i="19"/>
  <c r="AU103" i="34"/>
  <c r="BZ103" i="34"/>
  <c r="AU103" i="33"/>
  <c r="BZ103" i="33"/>
  <c r="BJ90" i="19"/>
  <c r="CO90" i="19"/>
  <c r="BZ42" i="24"/>
  <c r="AU42" i="24"/>
  <c r="CO38" i="34"/>
  <c r="BJ38" i="34"/>
  <c r="BZ145" i="19"/>
  <c r="AU145" i="19"/>
  <c r="BZ145" i="35"/>
  <c r="AU145" i="35"/>
  <c r="CO140" i="34"/>
  <c r="BJ140" i="34"/>
  <c r="AU15" i="19"/>
  <c r="BZ15" i="19"/>
  <c r="BJ25" i="35"/>
  <c r="CO25" i="35"/>
  <c r="AU117" i="33"/>
  <c r="BZ117" i="33"/>
  <c r="AU117" i="19"/>
  <c r="BZ117" i="19"/>
  <c r="CO21" i="33"/>
  <c r="BJ21" i="33"/>
  <c r="BZ53" i="19"/>
  <c r="AU53" i="19"/>
  <c r="CO142" i="24"/>
  <c r="BJ142" i="24"/>
  <c r="BJ64" i="34"/>
  <c r="CO64" i="34"/>
  <c r="BJ64" i="33"/>
  <c r="CO64" i="33"/>
  <c r="BZ132" i="24"/>
  <c r="AU132" i="24"/>
  <c r="CO88" i="24"/>
  <c r="BJ88" i="24"/>
  <c r="BZ139" i="19"/>
  <c r="AU139" i="19"/>
  <c r="CO112" i="34"/>
  <c r="BJ112" i="34"/>
  <c r="CO112" i="33"/>
  <c r="BJ112" i="33"/>
  <c r="BZ70" i="33"/>
  <c r="AU70" i="33"/>
  <c r="BJ59" i="35"/>
  <c r="CO59" i="35"/>
  <c r="CO111" i="24"/>
  <c r="BJ111" i="24"/>
  <c r="BP87" i="35"/>
  <c r="AK87" i="35"/>
  <c r="BP73" i="19"/>
  <c r="AK73" i="19"/>
  <c r="AK95" i="33"/>
  <c r="BP95" i="33"/>
  <c r="BP95" i="19"/>
  <c r="AK95" i="19"/>
  <c r="AK54" i="33"/>
  <c r="BP54" i="33"/>
  <c r="AK149" i="24"/>
  <c r="BP149" i="24"/>
  <c r="AZ140" i="35"/>
  <c r="CE140" i="35"/>
  <c r="BP110" i="34"/>
  <c r="AK110" i="34"/>
  <c r="AK110" i="33"/>
  <c r="BP110" i="33"/>
  <c r="BP34" i="19"/>
  <c r="AK34" i="19"/>
  <c r="AZ117" i="19"/>
  <c r="CE117" i="19"/>
  <c r="AZ96" i="35"/>
  <c r="CE96" i="35"/>
  <c r="AZ59" i="24"/>
  <c r="CE59" i="24"/>
  <c r="CE59" i="33"/>
  <c r="AZ59" i="33"/>
  <c r="BP136" i="34"/>
  <c r="AK136" i="34"/>
  <c r="AK83" i="24"/>
  <c r="BP83" i="24"/>
  <c r="AZ75" i="33"/>
  <c r="CE75" i="33"/>
  <c r="AK150" i="24"/>
  <c r="BP150" i="24"/>
  <c r="AK150" i="34"/>
  <c r="BP150" i="34"/>
  <c r="BP53" i="33"/>
  <c r="AK53" i="33"/>
  <c r="BP79" i="19"/>
  <c r="AK79" i="19"/>
  <c r="CE100" i="19"/>
  <c r="AZ100" i="19"/>
  <c r="CE73" i="33"/>
  <c r="AZ73" i="33"/>
  <c r="AZ73" i="19"/>
  <c r="CE73" i="19"/>
  <c r="AK117" i="19"/>
  <c r="BP117" i="19"/>
  <c r="AK27" i="19"/>
  <c r="BP27" i="19"/>
  <c r="AZ122" i="34"/>
  <c r="CE122" i="34"/>
  <c r="AZ16" i="24"/>
  <c r="CE16" i="24"/>
  <c r="AZ16" i="35"/>
  <c r="CE16" i="35"/>
  <c r="BP89" i="34"/>
  <c r="AK89" i="34"/>
  <c r="BP12" i="33"/>
  <c r="AK12" i="33"/>
  <c r="AK15" i="35"/>
  <c r="BP15" i="35"/>
  <c r="AK156" i="24"/>
  <c r="BP156" i="24"/>
  <c r="BP156" i="34"/>
  <c r="AK156" i="34"/>
  <c r="AZ11" i="24"/>
  <c r="CE11" i="24"/>
  <c r="AZ103" i="24"/>
  <c r="CE103" i="24"/>
  <c r="CE112" i="35"/>
  <c r="AZ112" i="35"/>
  <c r="BP22" i="19"/>
  <c r="AK22" i="19"/>
  <c r="AK22" i="35"/>
  <c r="BP22" i="35"/>
  <c r="CE62" i="24"/>
  <c r="AZ62" i="24"/>
  <c r="BP141" i="24"/>
  <c r="AK141" i="24"/>
  <c r="BP29" i="24"/>
  <c r="AK29" i="24"/>
  <c r="CE119" i="35"/>
  <c r="AZ119" i="35"/>
  <c r="AZ119" i="34"/>
  <c r="CE119" i="34"/>
  <c r="AK139" i="34"/>
  <c r="BP139" i="34"/>
  <c r="AZ132" i="35"/>
  <c r="CE132" i="35"/>
  <c r="CE78" i="34"/>
  <c r="AZ78" i="34"/>
  <c r="AZ35" i="35"/>
  <c r="CE35" i="35"/>
  <c r="CE35" i="33"/>
  <c r="AZ35" i="33"/>
  <c r="AK122" i="19"/>
  <c r="BP122" i="19"/>
  <c r="CE27" i="24"/>
  <c r="AZ27" i="24"/>
  <c r="AZ46" i="35"/>
  <c r="CE46" i="35"/>
  <c r="AZ152" i="24"/>
  <c r="CE152" i="24"/>
  <c r="AZ152" i="35"/>
  <c r="CE152" i="35"/>
  <c r="BP98" i="19"/>
  <c r="AK98" i="19"/>
  <c r="AZ37" i="35"/>
  <c r="CE37" i="35"/>
  <c r="BP8" i="24"/>
  <c r="AK8" i="24"/>
  <c r="CE125" i="24"/>
  <c r="AZ125" i="24"/>
  <c r="AZ125" i="35"/>
  <c r="CE125" i="35"/>
  <c r="AZ26" i="19"/>
  <c r="CE26" i="19"/>
  <c r="AK17" i="35"/>
  <c r="BP17" i="35"/>
  <c r="CE63" i="35"/>
  <c r="AZ63" i="35"/>
  <c r="AZ22" i="35"/>
  <c r="CE22" i="35"/>
  <c r="CE22" i="34"/>
  <c r="AZ22" i="34"/>
  <c r="AZ141" i="24"/>
  <c r="CE141" i="24"/>
  <c r="CE157" i="24"/>
  <c r="AZ157" i="24"/>
  <c r="AK58" i="35"/>
  <c r="BP58" i="35"/>
  <c r="BP68" i="33"/>
  <c r="AK68" i="33"/>
  <c r="BP68" i="19"/>
  <c r="AK68" i="19"/>
  <c r="CE36" i="19"/>
  <c r="AZ36" i="19"/>
  <c r="AK37" i="24"/>
  <c r="BP37" i="24"/>
  <c r="AZ45" i="19"/>
  <c r="CE45" i="19"/>
  <c r="AZ13" i="24"/>
  <c r="CE13" i="24"/>
  <c r="AZ13" i="33"/>
  <c r="CE13" i="33"/>
  <c r="AZ86" i="34"/>
  <c r="CE86" i="34"/>
  <c r="AZ48" i="34"/>
  <c r="CE48" i="34"/>
  <c r="AK84" i="34"/>
  <c r="BP84" i="34"/>
  <c r="CE74" i="33"/>
  <c r="AZ74" i="33"/>
  <c r="CE74" i="34"/>
  <c r="AZ74" i="34"/>
  <c r="CE56" i="33"/>
  <c r="AZ56" i="33"/>
  <c r="AZ97" i="35"/>
  <c r="CE97" i="35"/>
  <c r="AZ118" i="34"/>
  <c r="CE118" i="34"/>
  <c r="CE8" i="19"/>
  <c r="AZ8" i="19"/>
  <c r="AZ8" i="33"/>
  <c r="CE8" i="33"/>
  <c r="AK59" i="33"/>
  <c r="BP59" i="33"/>
  <c r="AK9" i="35"/>
  <c r="BP9" i="35"/>
  <c r="BP60" i="19"/>
  <c r="AK60" i="19"/>
  <c r="CI94" i="33"/>
  <c r="BD94" i="33"/>
  <c r="BD94" i="19"/>
  <c r="CI94" i="19"/>
  <c r="CI12" i="19"/>
  <c r="BD12" i="19"/>
  <c r="CI77" i="19"/>
  <c r="BD77" i="19"/>
  <c r="BD116" i="34"/>
  <c r="CI116" i="34"/>
  <c r="BT22" i="34"/>
  <c r="AO22" i="34"/>
  <c r="AO22" i="33"/>
  <c r="BT22" i="33"/>
  <c r="AO111" i="33"/>
  <c r="BT111" i="33"/>
  <c r="BD48" i="19"/>
  <c r="CI48" i="19"/>
  <c r="CI86" i="34"/>
  <c r="BD86" i="34"/>
  <c r="AO128" i="35"/>
  <c r="BT128" i="35"/>
  <c r="AO128" i="34"/>
  <c r="BT128" i="34"/>
  <c r="AO20" i="24"/>
  <c r="BT20" i="24"/>
  <c r="CI141" i="24"/>
  <c r="BD141" i="24"/>
  <c r="CI76" i="33"/>
  <c r="BD76" i="33"/>
  <c r="AO61" i="34"/>
  <c r="BT61" i="34"/>
  <c r="AO61" i="33"/>
  <c r="BT61" i="33"/>
  <c r="CI136" i="24"/>
  <c r="BD136" i="24"/>
  <c r="CI20" i="24"/>
  <c r="BD20" i="24"/>
  <c r="CI102" i="33"/>
  <c r="BD102" i="33"/>
  <c r="AO157" i="34"/>
  <c r="BT157" i="34"/>
  <c r="AO157" i="19"/>
  <c r="BT157" i="19"/>
  <c r="BT64" i="34"/>
  <c r="AO64" i="34"/>
  <c r="AO69" i="19"/>
  <c r="BT69" i="19"/>
  <c r="BD22" i="35"/>
  <c r="CI22" i="35"/>
  <c r="BD155" i="19"/>
  <c r="CI155" i="19"/>
  <c r="BD155" i="35"/>
  <c r="CI155" i="35"/>
  <c r="CI74" i="24"/>
  <c r="BD74" i="24"/>
  <c r="AO141" i="34"/>
  <c r="BT141" i="34"/>
  <c r="BT123" i="19"/>
  <c r="AO123" i="19"/>
  <c r="CI50" i="24"/>
  <c r="BD50" i="24"/>
  <c r="CI50" i="35"/>
  <c r="BD50" i="35"/>
  <c r="BT103" i="34"/>
  <c r="AO103" i="34"/>
  <c r="CI8" i="24"/>
  <c r="BD8" i="24"/>
  <c r="CI101" i="19"/>
  <c r="BD101" i="19"/>
  <c r="BD84" i="34"/>
  <c r="CI84" i="34"/>
  <c r="BD84" i="19"/>
  <c r="CI84" i="19"/>
  <c r="AO129" i="19"/>
  <c r="BT129" i="19"/>
  <c r="BD59" i="34"/>
  <c r="CI59" i="34"/>
  <c r="AO144" i="19"/>
  <c r="BT144" i="19"/>
  <c r="BT41" i="33"/>
  <c r="AO41" i="33"/>
  <c r="AO41" i="19"/>
  <c r="BT41" i="19"/>
  <c r="CI60" i="24"/>
  <c r="BD60" i="24"/>
  <c r="CI107" i="34"/>
  <c r="BD107" i="34"/>
  <c r="CI111" i="24"/>
  <c r="BD111" i="24"/>
  <c r="BD63" i="24"/>
  <c r="CI63" i="24"/>
  <c r="CI63" i="35"/>
  <c r="BD63" i="35"/>
  <c r="CI79" i="34"/>
  <c r="BD79" i="34"/>
  <c r="BT109" i="19"/>
  <c r="AO109" i="19"/>
  <c r="BT119" i="33"/>
  <c r="AO119" i="33"/>
  <c r="BD156" i="19"/>
  <c r="CI156" i="19"/>
  <c r="BD156" i="35"/>
  <c r="CI156" i="35"/>
  <c r="BD131" i="33"/>
  <c r="CI131" i="33"/>
  <c r="BT96" i="19"/>
  <c r="AO96" i="19"/>
  <c r="AO59" i="19"/>
  <c r="BT59" i="19"/>
  <c r="BT24" i="35"/>
  <c r="AO24" i="35"/>
  <c r="AO24" i="34"/>
  <c r="BT24" i="34"/>
  <c r="CI142" i="24"/>
  <c r="BD142" i="24"/>
  <c r="BT12" i="33"/>
  <c r="AO12" i="33"/>
  <c r="AO105" i="19"/>
  <c r="BT105" i="19"/>
  <c r="AO150" i="35"/>
  <c r="BT150" i="35"/>
  <c r="AO150" i="34"/>
  <c r="BT150" i="34"/>
  <c r="BD95" i="24"/>
  <c r="CI95" i="24"/>
  <c r="BT72" i="34"/>
  <c r="AO72" i="34"/>
  <c r="CI138" i="34"/>
  <c r="BD138" i="34"/>
  <c r="AO113" i="34"/>
  <c r="BT113" i="34"/>
  <c r="AO113" i="33"/>
  <c r="BT113" i="33"/>
  <c r="AO87" i="24"/>
  <c r="BT87" i="24"/>
  <c r="AO52" i="33"/>
  <c r="BT52" i="33"/>
  <c r="BT33" i="19"/>
  <c r="AO33" i="19"/>
  <c r="BD103" i="34"/>
  <c r="CI103" i="34"/>
  <c r="CI103" i="19"/>
  <c r="BD103" i="19"/>
  <c r="CI149" i="34"/>
  <c r="BD149" i="34"/>
  <c r="BT127" i="19"/>
  <c r="AO127" i="19"/>
  <c r="BT31" i="35"/>
  <c r="AO31" i="35"/>
  <c r="AO91" i="19"/>
  <c r="BT91" i="19"/>
  <c r="BT91" i="35"/>
  <c r="AO91" i="35"/>
  <c r="BD37" i="34"/>
  <c r="CI37" i="34"/>
  <c r="CI134" i="35"/>
  <c r="BD134" i="35"/>
  <c r="AO32" i="19"/>
  <c r="BT32" i="19"/>
  <c r="AS100" i="24"/>
  <c r="BX100" i="24"/>
  <c r="BX100" i="35"/>
  <c r="AS100" i="35"/>
  <c r="BX19" i="34"/>
  <c r="AS19" i="34"/>
  <c r="BH87" i="35"/>
  <c r="CM87" i="35"/>
  <c r="CM109" i="35"/>
  <c r="BH109" i="35"/>
  <c r="BX146" i="34"/>
  <c r="AS146" i="34"/>
  <c r="BX146" i="33"/>
  <c r="AS146" i="33"/>
  <c r="BH18" i="19"/>
  <c r="CM18" i="19"/>
  <c r="BH72" i="24"/>
  <c r="CM72" i="24"/>
  <c r="BX90" i="24"/>
  <c r="AS90" i="24"/>
  <c r="AS94" i="24"/>
  <c r="BX94" i="24"/>
  <c r="AS94" i="35"/>
  <c r="BX94" i="35"/>
  <c r="BX76" i="34"/>
  <c r="AS76" i="34"/>
  <c r="BX93" i="19"/>
  <c r="AS93" i="19"/>
  <c r="BX114" i="24"/>
  <c r="AS114" i="24"/>
  <c r="BX103" i="34"/>
  <c r="AS103" i="34"/>
  <c r="BX103" i="33"/>
  <c r="AS103" i="33"/>
  <c r="BX52" i="34"/>
  <c r="AS52" i="34"/>
  <c r="AS131" i="19"/>
  <c r="BX131" i="19"/>
  <c r="AS152" i="33"/>
  <c r="BX152" i="33"/>
  <c r="CM141" i="33"/>
  <c r="BH141" i="33"/>
  <c r="BH141" i="19"/>
  <c r="CM141" i="19"/>
  <c r="AS42" i="34"/>
  <c r="BX42" i="34"/>
  <c r="BH26" i="24"/>
  <c r="CM26" i="24"/>
  <c r="CM59" i="35"/>
  <c r="BH59" i="35"/>
  <c r="BX16" i="33"/>
  <c r="AS16" i="33"/>
  <c r="AS16" i="19"/>
  <c r="BX16" i="19"/>
  <c r="AS65" i="24"/>
  <c r="BX65" i="24"/>
  <c r="CM23" i="19"/>
  <c r="BH23" i="19"/>
  <c r="CM42" i="33"/>
  <c r="BH42" i="33"/>
  <c r="BH42" i="19"/>
  <c r="CM42" i="19"/>
  <c r="BX75" i="34"/>
  <c r="AS75" i="34"/>
  <c r="BH151" i="35"/>
  <c r="CM151" i="35"/>
  <c r="BX121" i="19"/>
  <c r="AS121" i="19"/>
  <c r="BX69" i="34"/>
  <c r="AS69" i="34"/>
  <c r="BX69" i="33"/>
  <c r="AS69" i="33"/>
  <c r="BH53" i="24"/>
  <c r="CM53" i="24"/>
  <c r="BX95" i="24"/>
  <c r="AS95" i="24"/>
  <c r="AS17" i="19"/>
  <c r="BX17" i="19"/>
  <c r="AS49" i="34"/>
  <c r="BX49" i="34"/>
  <c r="BX49" i="33"/>
  <c r="AS49" i="33"/>
  <c r="BX144" i="34"/>
  <c r="AS144" i="34"/>
  <c r="BH129" i="33"/>
  <c r="CM129" i="33"/>
  <c r="AS136" i="35"/>
  <c r="BX136" i="35"/>
  <c r="CM64" i="34"/>
  <c r="BH64" i="34"/>
  <c r="CM64" i="19"/>
  <c r="BH64" i="19"/>
  <c r="AS139" i="33"/>
  <c r="BX139" i="33"/>
  <c r="CM122" i="33"/>
  <c r="BH122" i="33"/>
  <c r="CM123" i="34"/>
  <c r="BH123" i="34"/>
  <c r="CM101" i="33"/>
  <c r="BH101" i="33"/>
  <c r="CM101" i="19"/>
  <c r="BH101" i="19"/>
  <c r="BH120" i="24"/>
  <c r="CM120" i="24"/>
  <c r="AS28" i="35"/>
  <c r="BX28" i="35"/>
  <c r="AS40" i="35"/>
  <c r="BX40" i="35"/>
  <c r="CM154" i="33"/>
  <c r="BH154" i="33"/>
  <c r="BH154" i="19"/>
  <c r="CM154" i="19"/>
  <c r="BH99" i="33"/>
  <c r="CM99" i="33"/>
  <c r="CM98" i="24"/>
  <c r="BH98" i="24"/>
  <c r="BH84" i="33"/>
  <c r="CM84" i="33"/>
  <c r="AS155" i="33"/>
  <c r="BX155" i="33"/>
  <c r="AS155" i="19"/>
  <c r="BX155" i="19"/>
  <c r="AS43" i="19"/>
  <c r="BX43" i="19"/>
  <c r="BH58" i="34"/>
  <c r="CM58" i="34"/>
  <c r="BH28" i="35"/>
  <c r="CM28" i="35"/>
  <c r="BH105" i="33"/>
  <c r="CM105" i="33"/>
  <c r="CM105" i="34"/>
  <c r="BH105" i="34"/>
  <c r="CM62" i="34"/>
  <c r="BH62" i="34"/>
  <c r="BX123" i="19"/>
  <c r="AS123" i="19"/>
  <c r="BH116" i="24"/>
  <c r="CM116" i="24"/>
  <c r="AS120" i="19"/>
  <c r="BX120" i="19"/>
  <c r="BX120" i="35"/>
  <c r="AS120" i="35"/>
  <c r="BX51" i="34"/>
  <c r="AS51" i="34"/>
  <c r="BX82" i="19"/>
  <c r="AS82" i="19"/>
  <c r="AS59" i="35"/>
  <c r="BX59" i="35"/>
  <c r="CM106" i="33"/>
  <c r="BH106" i="33"/>
  <c r="BH106" i="19"/>
  <c r="CM106" i="19"/>
  <c r="CM70" i="34"/>
  <c r="BH70" i="34"/>
  <c r="AS46" i="24"/>
  <c r="BX46" i="24"/>
  <c r="BX64" i="19"/>
  <c r="AS64" i="19"/>
  <c r="BX134" i="24"/>
  <c r="AS134" i="24"/>
  <c r="AS134" i="33"/>
  <c r="BX134" i="33"/>
  <c r="BX157" i="19"/>
  <c r="AS157" i="19"/>
  <c r="BX18" i="19"/>
  <c r="AS18" i="19"/>
  <c r="CM34" i="24"/>
  <c r="BH34" i="24"/>
  <c r="BX60" i="34"/>
  <c r="AS60" i="34"/>
  <c r="BX60" i="33"/>
  <c r="AS60" i="33"/>
  <c r="BH131" i="24"/>
  <c r="CM131" i="24"/>
  <c r="BH78" i="34"/>
  <c r="CM78" i="34"/>
  <c r="BH78" i="33"/>
  <c r="CM78" i="33"/>
  <c r="CD17" i="33"/>
  <c r="AY17" i="33"/>
  <c r="CI36" i="35"/>
  <c r="BD36" i="35"/>
  <c r="BO39" i="35"/>
  <c r="AJ39" i="35"/>
  <c r="BX9" i="33"/>
  <c r="AS9" i="33"/>
  <c r="AS9" i="19"/>
  <c r="BX9" i="19"/>
  <c r="AN145" i="33"/>
  <c r="BS145" i="33"/>
  <c r="AO55" i="24"/>
  <c r="BT55" i="24"/>
  <c r="AJ115" i="24"/>
  <c r="BO115" i="24"/>
  <c r="BO103" i="24"/>
  <c r="AJ103" i="24"/>
  <c r="BO56" i="35"/>
  <c r="AJ56" i="35"/>
  <c r="AJ93" i="35"/>
  <c r="BO93" i="35"/>
  <c r="AJ93" i="34"/>
  <c r="BO93" i="34"/>
  <c r="AY45" i="33"/>
  <c r="CD45" i="33"/>
  <c r="CD60" i="33"/>
  <c r="AY60" i="33"/>
  <c r="BO156" i="34"/>
  <c r="AJ156" i="34"/>
  <c r="AY56" i="35"/>
  <c r="CD56" i="35"/>
  <c r="AY56" i="34"/>
  <c r="CD56" i="34"/>
  <c r="AJ144" i="34"/>
  <c r="BO144" i="34"/>
  <c r="CD122" i="24"/>
  <c r="AY122" i="24"/>
  <c r="BO141" i="35"/>
  <c r="AJ141" i="35"/>
  <c r="AJ21" i="35"/>
  <c r="BO21" i="35"/>
  <c r="AJ21" i="34"/>
  <c r="BO21" i="34"/>
  <c r="AJ35" i="24"/>
  <c r="BO35" i="24"/>
  <c r="AJ120" i="19"/>
  <c r="BO120" i="19"/>
  <c r="AJ109" i="33"/>
  <c r="BO109" i="33"/>
  <c r="AJ118" i="19"/>
  <c r="BO118" i="19"/>
  <c r="AJ118" i="35"/>
  <c r="BO118" i="35"/>
  <c r="AY103" i="24"/>
  <c r="CD103" i="24"/>
  <c r="AJ126" i="33"/>
  <c r="BO126" i="33"/>
  <c r="AJ137" i="34"/>
  <c r="BO137" i="34"/>
  <c r="CD117" i="24"/>
  <c r="AY117" i="24"/>
  <c r="AY117" i="34"/>
  <c r="CD117" i="34"/>
  <c r="AY123" i="33"/>
  <c r="CD123" i="33"/>
  <c r="AJ145" i="24"/>
  <c r="BO145" i="24"/>
  <c r="BO22" i="33"/>
  <c r="AJ22" i="33"/>
  <c r="BO150" i="33"/>
  <c r="AJ150" i="33"/>
  <c r="AJ150" i="19"/>
  <c r="BO150" i="19"/>
  <c r="AJ51" i="34"/>
  <c r="BO51" i="34"/>
  <c r="CD132" i="19"/>
  <c r="AY132" i="19"/>
  <c r="BO79" i="19"/>
  <c r="AJ79" i="19"/>
  <c r="AY46" i="34"/>
  <c r="CD46" i="34"/>
  <c r="CD46" i="33"/>
  <c r="AY46" i="33"/>
  <c r="CD18" i="24"/>
  <c r="AY18" i="24"/>
  <c r="BO89" i="24"/>
  <c r="AJ89" i="24"/>
  <c r="AY146" i="19"/>
  <c r="CD146" i="19"/>
  <c r="AY77" i="35"/>
  <c r="CD77" i="35"/>
  <c r="AY77" i="34"/>
  <c r="CD77" i="34"/>
  <c r="BO58" i="34"/>
  <c r="AJ58" i="34"/>
  <c r="AY49" i="35"/>
  <c r="CD49" i="35"/>
  <c r="CD23" i="24"/>
  <c r="AY23" i="24"/>
  <c r="BO73" i="33"/>
  <c r="AJ73" i="33"/>
  <c r="AJ73" i="19"/>
  <c r="BO73" i="19"/>
  <c r="AY69" i="19"/>
  <c r="CD69" i="19"/>
  <c r="BO6" i="24"/>
  <c r="AJ6" i="24"/>
  <c r="AY155" i="35"/>
  <c r="CD155" i="35"/>
  <c r="AY57" i="34"/>
  <c r="CD57" i="34"/>
  <c r="CD57" i="33"/>
  <c r="AY57" i="33"/>
  <c r="AJ18" i="33"/>
  <c r="BO18" i="33"/>
  <c r="AY110" i="24"/>
  <c r="CD110" i="24"/>
  <c r="CD105" i="35"/>
  <c r="AY105" i="35"/>
  <c r="AY74" i="19"/>
  <c r="CD74" i="19"/>
  <c r="CD74" i="35"/>
  <c r="AY74" i="35"/>
  <c r="AJ122" i="34"/>
  <c r="BO122" i="34"/>
  <c r="AY70" i="33"/>
  <c r="CD70" i="33"/>
  <c r="BO136" i="34"/>
  <c r="AJ136" i="34"/>
  <c r="CD67" i="35"/>
  <c r="AY67" i="35"/>
  <c r="CD67" i="34"/>
  <c r="AY67" i="34"/>
  <c r="AJ91" i="33"/>
  <c r="BO91" i="33"/>
  <c r="CD43" i="33"/>
  <c r="AY43" i="33"/>
  <c r="BO113" i="34"/>
  <c r="AJ113" i="34"/>
  <c r="AY52" i="35"/>
  <c r="CD52" i="35"/>
  <c r="CD52" i="34"/>
  <c r="AY52" i="34"/>
  <c r="AY157" i="35"/>
  <c r="CD157" i="35"/>
  <c r="CD16" i="24"/>
  <c r="AY16" i="24"/>
  <c r="CD40" i="34"/>
  <c r="AY40" i="34"/>
  <c r="CD144" i="34"/>
  <c r="AY144" i="34"/>
  <c r="AY144" i="33"/>
  <c r="CD144" i="33"/>
  <c r="AY58" i="33"/>
  <c r="CD58" i="33"/>
  <c r="AY109" i="35"/>
  <c r="CD109" i="35"/>
  <c r="AY31" i="24"/>
  <c r="CD31" i="24"/>
  <c r="BO26" i="33"/>
  <c r="AJ26" i="33"/>
  <c r="AJ26" i="19"/>
  <c r="BO26" i="19"/>
  <c r="AY136" i="33"/>
  <c r="CD136" i="33"/>
  <c r="BO94" i="33"/>
  <c r="AJ94" i="33"/>
  <c r="AJ11" i="24"/>
  <c r="BO11" i="24"/>
  <c r="BO75" i="34"/>
  <c r="AJ75" i="34"/>
  <c r="BO75" i="33"/>
  <c r="AJ75" i="33"/>
  <c r="CD65" i="35"/>
  <c r="AY65" i="35"/>
  <c r="AJ125" i="24"/>
  <c r="BO125" i="24"/>
  <c r="CD125" i="34"/>
  <c r="AY125" i="34"/>
  <c r="CD153" i="35"/>
  <c r="AY153" i="35"/>
  <c r="CD153" i="34"/>
  <c r="AY153" i="34"/>
  <c r="AY151" i="33"/>
  <c r="CD151" i="33"/>
  <c r="CD104" i="24"/>
  <c r="AY104" i="24"/>
  <c r="AY108" i="24"/>
  <c r="CD108" i="24"/>
  <c r="AY32" i="34"/>
  <c r="CD32" i="34"/>
  <c r="CD32" i="33"/>
  <c r="AY32" i="33"/>
  <c r="BS47" i="33"/>
  <c r="AN47" i="33"/>
  <c r="AN54" i="24"/>
  <c r="BS54" i="24"/>
  <c r="AN114" i="35"/>
  <c r="BS114" i="35"/>
  <c r="BC26" i="24"/>
  <c r="CH26" i="24"/>
  <c r="BC26" i="34"/>
  <c r="CH26" i="34"/>
  <c r="BC23" i="34"/>
  <c r="CH23" i="34"/>
  <c r="BC30" i="19"/>
  <c r="CH30" i="19"/>
  <c r="CH16" i="35"/>
  <c r="BC16" i="35"/>
  <c r="BS109" i="24"/>
  <c r="AN109" i="24"/>
  <c r="BS109" i="34"/>
  <c r="AN109" i="34"/>
  <c r="CH152" i="34"/>
  <c r="BC152" i="34"/>
  <c r="AN146" i="24"/>
  <c r="BS146" i="24"/>
  <c r="AN14" i="35"/>
  <c r="BS14" i="35"/>
  <c r="BS16" i="35"/>
  <c r="AN16" i="35"/>
  <c r="AN16" i="34"/>
  <c r="BS16" i="34"/>
  <c r="CH89" i="34"/>
  <c r="BC89" i="34"/>
  <c r="BC64" i="19"/>
  <c r="CH64" i="19"/>
  <c r="AN106" i="24"/>
  <c r="BS106" i="24"/>
  <c r="BC153" i="33"/>
  <c r="CH153" i="33"/>
  <c r="BC153" i="19"/>
  <c r="CH153" i="19"/>
  <c r="AN30" i="33"/>
  <c r="BS30" i="33"/>
  <c r="AN65" i="35"/>
  <c r="BS65" i="35"/>
  <c r="AN58" i="34"/>
  <c r="BS58" i="34"/>
  <c r="BS97" i="33"/>
  <c r="AN97" i="33"/>
  <c r="AN97" i="19"/>
  <c r="BS97" i="19"/>
  <c r="CH41" i="19"/>
  <c r="BC41" i="19"/>
  <c r="BS154" i="24"/>
  <c r="AN154" i="24"/>
  <c r="CH71" i="35"/>
  <c r="BC71" i="35"/>
  <c r="CH81" i="35"/>
  <c r="BC81" i="35"/>
  <c r="BC81" i="34"/>
  <c r="CH81" i="34"/>
  <c r="CH135" i="34"/>
  <c r="BC135" i="34"/>
  <c r="CH126" i="33"/>
  <c r="BC126" i="33"/>
  <c r="BS49" i="35"/>
  <c r="AN49" i="35"/>
  <c r="BC59" i="24"/>
  <c r="CH59" i="24"/>
  <c r="CH59" i="34"/>
  <c r="BC59" i="34"/>
  <c r="CH123" i="33"/>
  <c r="BC123" i="33"/>
  <c r="CH8" i="34"/>
  <c r="BC8" i="34"/>
  <c r="CH80" i="35"/>
  <c r="BC80" i="35"/>
  <c r="CH92" i="19"/>
  <c r="BC92" i="19"/>
  <c r="CH92" i="35"/>
  <c r="BC92" i="35"/>
  <c r="AN84" i="19"/>
  <c r="BS84" i="19"/>
  <c r="BC154" i="35"/>
  <c r="CH154" i="35"/>
  <c r="CH99" i="35"/>
  <c r="BC99" i="35"/>
  <c r="BS20" i="35"/>
  <c r="AN20" i="35"/>
  <c r="BS20" i="34"/>
  <c r="AN20" i="34"/>
  <c r="BS103" i="34"/>
  <c r="AN103" i="34"/>
  <c r="CH86" i="33"/>
  <c r="BC86" i="33"/>
  <c r="BC130" i="19"/>
  <c r="CH130" i="19"/>
  <c r="BS48" i="35"/>
  <c r="AN48" i="35"/>
  <c r="AN48" i="34"/>
  <c r="BS48" i="34"/>
  <c r="BC50" i="33"/>
  <c r="CH50" i="33"/>
  <c r="AN44" i="35"/>
  <c r="BS44" i="35"/>
  <c r="BS156" i="24"/>
  <c r="AN156" i="24"/>
  <c r="AN129" i="24"/>
  <c r="BS129" i="24"/>
  <c r="BS129" i="34"/>
  <c r="AN129" i="34"/>
  <c r="BC25" i="24"/>
  <c r="CH25" i="24"/>
  <c r="BC151" i="19"/>
  <c r="CH151" i="19"/>
  <c r="CH125" i="34"/>
  <c r="BC125" i="34"/>
  <c r="AN60" i="34"/>
  <c r="BS60" i="34"/>
  <c r="BS60" i="33"/>
  <c r="AN60" i="33"/>
  <c r="BS110" i="24"/>
  <c r="AN110" i="24"/>
  <c r="AN53" i="35"/>
  <c r="BS53" i="35"/>
  <c r="AN70" i="35"/>
  <c r="BS70" i="35"/>
  <c r="BC73" i="33"/>
  <c r="CH73" i="33"/>
  <c r="BC73" i="19"/>
  <c r="CH73" i="19"/>
  <c r="BC62" i="34"/>
  <c r="CH62" i="34"/>
  <c r="BC102" i="19"/>
  <c r="CH102" i="19"/>
  <c r="BC143" i="24"/>
  <c r="CH143" i="24"/>
  <c r="CH20" i="35"/>
  <c r="BC20" i="35"/>
  <c r="CH20" i="34"/>
  <c r="BC20" i="34"/>
  <c r="BS92" i="34"/>
  <c r="AN92" i="34"/>
  <c r="AN135" i="24"/>
  <c r="BS135" i="24"/>
  <c r="CH12" i="33"/>
  <c r="BC12" i="33"/>
  <c r="BC19" i="24"/>
  <c r="CH19" i="24"/>
  <c r="CH19" i="34"/>
  <c r="BC19" i="34"/>
  <c r="BC120" i="19"/>
  <c r="CH120" i="19"/>
  <c r="BC74" i="19"/>
  <c r="CH74" i="19"/>
  <c r="CH140" i="35"/>
  <c r="BC140" i="35"/>
  <c r="BS105" i="33"/>
  <c r="AN105" i="33"/>
  <c r="AN105" i="19"/>
  <c r="BS105" i="19"/>
  <c r="BC33" i="24"/>
  <c r="CH33" i="24"/>
  <c r="CH103" i="19"/>
  <c r="BC103" i="19"/>
  <c r="AR67" i="33"/>
  <c r="BW67" i="33"/>
  <c r="BW100" i="24"/>
  <c r="AR100" i="24"/>
  <c r="BW100" i="34"/>
  <c r="AR100" i="34"/>
  <c r="AR28" i="19"/>
  <c r="BW28" i="19"/>
  <c r="AR123" i="33"/>
  <c r="BW123" i="33"/>
  <c r="CL115" i="34"/>
  <c r="BG115" i="34"/>
  <c r="CL137" i="35"/>
  <c r="BG137" i="35"/>
  <c r="BG137" i="34"/>
  <c r="CL137" i="34"/>
  <c r="CL8" i="34"/>
  <c r="BG8" i="34"/>
  <c r="CL131" i="19"/>
  <c r="BG131" i="19"/>
  <c r="CL135" i="35"/>
  <c r="BG135" i="35"/>
  <c r="AR153" i="24"/>
  <c r="BW153" i="24"/>
  <c r="AR153" i="35"/>
  <c r="BW153" i="35"/>
  <c r="BW85" i="24"/>
  <c r="AR85" i="24"/>
  <c r="AR75" i="35"/>
  <c r="BW75" i="35"/>
  <c r="BG70" i="24"/>
  <c r="CL70" i="24"/>
  <c r="AR37" i="24"/>
  <c r="BW37" i="24"/>
  <c r="AR37" i="35"/>
  <c r="BW37" i="35"/>
  <c r="BW135" i="33"/>
  <c r="AR135" i="33"/>
  <c r="AR82" i="24"/>
  <c r="BW82" i="24"/>
  <c r="BW29" i="24"/>
  <c r="AR29" i="24"/>
  <c r="BW40" i="33"/>
  <c r="AR40" i="33"/>
  <c r="AR40" i="19"/>
  <c r="BW40" i="19"/>
  <c r="BW115" i="24"/>
  <c r="AR115" i="24"/>
  <c r="BG143" i="35"/>
  <c r="CL143" i="35"/>
  <c r="CL150" i="34"/>
  <c r="BG150" i="34"/>
  <c r="BG10" i="33"/>
  <c r="CL10" i="33"/>
  <c r="BG10" i="19"/>
  <c r="CL10" i="19"/>
  <c r="BW36" i="19"/>
  <c r="AR36" i="19"/>
  <c r="AR117" i="24"/>
  <c r="BW117" i="24"/>
  <c r="AR121" i="34"/>
  <c r="BW121" i="34"/>
  <c r="AR27" i="19"/>
  <c r="BW27" i="19"/>
  <c r="AR27" i="35"/>
  <c r="BW27" i="35"/>
  <c r="BG139" i="33"/>
  <c r="CL139" i="33"/>
  <c r="BG111" i="35"/>
  <c r="CL111" i="35"/>
  <c r="AR140" i="35"/>
  <c r="BW140" i="35"/>
  <c r="BG64" i="35"/>
  <c r="CL64" i="35"/>
  <c r="BG64" i="34"/>
  <c r="CL64" i="34"/>
  <c r="AR151" i="19"/>
  <c r="BW151" i="19"/>
  <c r="CL62" i="24"/>
  <c r="BG62" i="24"/>
  <c r="BW91" i="35"/>
  <c r="AR91" i="35"/>
  <c r="BG134" i="35"/>
  <c r="CL134" i="35"/>
  <c r="CL134" i="34"/>
  <c r="BG134" i="34"/>
  <c r="AR113" i="34"/>
  <c r="BW113" i="34"/>
  <c r="BG52" i="19"/>
  <c r="CL52" i="19"/>
  <c r="BG157" i="35"/>
  <c r="CL157" i="35"/>
  <c r="BW133" i="33"/>
  <c r="AR133" i="33"/>
  <c r="BW133" i="19"/>
  <c r="AR133" i="19"/>
  <c r="BG31" i="33"/>
  <c r="CL31" i="33"/>
  <c r="BG36" i="35"/>
  <c r="CL36" i="35"/>
  <c r="BG83" i="35"/>
  <c r="CL83" i="35"/>
  <c r="BG110" i="33"/>
  <c r="CL110" i="33"/>
  <c r="BG110" i="19"/>
  <c r="CL110" i="19"/>
  <c r="BG148" i="34"/>
  <c r="CL148" i="34"/>
  <c r="BG55" i="35"/>
  <c r="CL55" i="35"/>
  <c r="AR34" i="33"/>
  <c r="BW34" i="33"/>
  <c r="BW23" i="33"/>
  <c r="AR23" i="33"/>
  <c r="AR23" i="19"/>
  <c r="BW23" i="19"/>
  <c r="AR120" i="34"/>
  <c r="BW120" i="34"/>
  <c r="AR97" i="19"/>
  <c r="BW97" i="19"/>
  <c r="BG7" i="24"/>
  <c r="CL7" i="24"/>
  <c r="AR145" i="34"/>
  <c r="BW145" i="34"/>
  <c r="AR145" i="33"/>
  <c r="BW145" i="33"/>
  <c r="CL88" i="24"/>
  <c r="BG88" i="24"/>
  <c r="BW26" i="33"/>
  <c r="AR26" i="33"/>
  <c r="BG21" i="35"/>
  <c r="CL21" i="35"/>
  <c r="BW11" i="34"/>
  <c r="AR11" i="34"/>
  <c r="AR11" i="33"/>
  <c r="BW11" i="33"/>
  <c r="BW99" i="24"/>
  <c r="AR99" i="24"/>
  <c r="AR98" i="24"/>
  <c r="BW98" i="24"/>
  <c r="BG33" i="24"/>
  <c r="CL33" i="24"/>
  <c r="AR77" i="34"/>
  <c r="BW77" i="34"/>
  <c r="BW77" i="33"/>
  <c r="AR77" i="33"/>
  <c r="BG34" i="34"/>
  <c r="CL34" i="34"/>
  <c r="AR52" i="24"/>
  <c r="BW52" i="24"/>
  <c r="BG155" i="24"/>
  <c r="CL155" i="24"/>
  <c r="AR41" i="34"/>
  <c r="BW41" i="34"/>
  <c r="BW41" i="33"/>
  <c r="AR41" i="33"/>
  <c r="BG89" i="19"/>
  <c r="CL89" i="19"/>
  <c r="BG91" i="19"/>
  <c r="CL91" i="19"/>
  <c r="CL27" i="35"/>
  <c r="BG27" i="35"/>
  <c r="BW127" i="33"/>
  <c r="AR127" i="33"/>
  <c r="AR127" i="19"/>
  <c r="BW127" i="19"/>
  <c r="BG11" i="33"/>
  <c r="CL11" i="33"/>
  <c r="CL122" i="24"/>
  <c r="BG122" i="24"/>
  <c r="CL130" i="34"/>
  <c r="BG130" i="34"/>
  <c r="BG138" i="35"/>
  <c r="CL138" i="35"/>
  <c r="CL138" i="34"/>
  <c r="BG138" i="34"/>
  <c r="CL69" i="35"/>
  <c r="BG69" i="35"/>
  <c r="BC36" i="34"/>
  <c r="CH36" i="34"/>
  <c r="BC49" i="35"/>
  <c r="CH49" i="35"/>
  <c r="CH157" i="33"/>
  <c r="BC157" i="33"/>
  <c r="BC157" i="19"/>
  <c r="CH157" i="19"/>
  <c r="CB24" i="33"/>
  <c r="AW24" i="33"/>
  <c r="CB59" i="19"/>
  <c r="AW59" i="19"/>
  <c r="AW53" i="34"/>
  <c r="CB53" i="34"/>
  <c r="AW116" i="19"/>
  <c r="CB116" i="19"/>
  <c r="AW151" i="33"/>
  <c r="CB151" i="33"/>
  <c r="CB74" i="24"/>
  <c r="AW74" i="24"/>
  <c r="CB74" i="34"/>
  <c r="AW74" i="34"/>
  <c r="AW29" i="35"/>
  <c r="CB29" i="35"/>
  <c r="AW27" i="19"/>
  <c r="CB27" i="19"/>
  <c r="AW27" i="35"/>
  <c r="CB27" i="35"/>
  <c r="CB61" i="24"/>
  <c r="AW61" i="24"/>
  <c r="CB134" i="19"/>
  <c r="AW134" i="19"/>
  <c r="AW134" i="35"/>
  <c r="CB134" i="35"/>
  <c r="CB106" i="24"/>
  <c r="AW106" i="24"/>
  <c r="CB28" i="35"/>
  <c r="AW28" i="35"/>
  <c r="CB64" i="34"/>
  <c r="AW64" i="34"/>
  <c r="C94" i="34"/>
  <c r="C94" i="24"/>
  <c r="C94" i="19"/>
  <c r="DF94" i="17"/>
  <c r="C94" i="35"/>
  <c r="C94" i="33"/>
  <c r="AW87" i="19"/>
  <c r="CB87" i="19"/>
  <c r="C20" i="34"/>
  <c r="C20" i="33"/>
  <c r="C20" i="19"/>
  <c r="C20" i="24"/>
  <c r="DF20" i="17"/>
  <c r="C20" i="35"/>
  <c r="AW123" i="34"/>
  <c r="CB123" i="34"/>
  <c r="C77" i="19"/>
  <c r="C77" i="24"/>
  <c r="C77" i="35"/>
  <c r="DF77" i="17"/>
  <c r="C77" i="33"/>
  <c r="C77" i="34"/>
  <c r="C150" i="34"/>
  <c r="C150" i="33"/>
  <c r="DF150" i="17"/>
  <c r="C150" i="24"/>
  <c r="C150" i="19"/>
  <c r="C150" i="35"/>
  <c r="CB13" i="33"/>
  <c r="AW13" i="33"/>
  <c r="CB118" i="35"/>
  <c r="AW118" i="35"/>
  <c r="AW16" i="24"/>
  <c r="CB16" i="24"/>
  <c r="AW120" i="24"/>
  <c r="CB120" i="24"/>
  <c r="C41" i="33"/>
  <c r="C41" i="24"/>
  <c r="C41" i="35"/>
  <c r="C41" i="19"/>
  <c r="C41" i="34"/>
  <c r="DF41" i="17"/>
  <c r="AW89" i="19"/>
  <c r="CB89" i="19"/>
  <c r="CB49" i="35"/>
  <c r="AW49" i="35"/>
  <c r="C60" i="34"/>
  <c r="C60" i="35"/>
  <c r="DF60" i="17"/>
  <c r="C60" i="24"/>
  <c r="C60" i="33"/>
  <c r="C60" i="19"/>
  <c r="AW115" i="35"/>
  <c r="CB115" i="35"/>
  <c r="C95" i="34"/>
  <c r="C95" i="19"/>
  <c r="C95" i="33"/>
  <c r="C95" i="24"/>
  <c r="DF95" i="17"/>
  <c r="C95" i="35"/>
  <c r="AW103" i="24"/>
  <c r="CB103" i="24"/>
  <c r="CB10" i="33"/>
  <c r="AW10" i="33"/>
  <c r="AW10" i="19"/>
  <c r="CB10" i="19"/>
  <c r="CB67" i="35"/>
  <c r="AW67" i="35"/>
  <c r="CB21" i="33"/>
  <c r="AW21" i="33"/>
  <c r="AW21" i="19"/>
  <c r="CB21" i="19"/>
  <c r="AW47" i="33"/>
  <c r="CB47" i="33"/>
  <c r="AW94" i="24"/>
  <c r="CB94" i="24"/>
  <c r="C16" i="33"/>
  <c r="C16" i="19"/>
  <c r="C16" i="24"/>
  <c r="DF16" i="17"/>
  <c r="C16" i="35"/>
  <c r="C16" i="34"/>
  <c r="AW57" i="19"/>
  <c r="CB57" i="19"/>
  <c r="AW54" i="35"/>
  <c r="CB54" i="35"/>
  <c r="CB58" i="24"/>
  <c r="AW58" i="24"/>
  <c r="AW68" i="19"/>
  <c r="CB68" i="19"/>
  <c r="CB68" i="35"/>
  <c r="AW68" i="35"/>
  <c r="AW85" i="35"/>
  <c r="CB85" i="35"/>
  <c r="C151" i="33"/>
  <c r="C151" i="24"/>
  <c r="C151" i="35"/>
  <c r="DF151" i="17"/>
  <c r="C151" i="19"/>
  <c r="C151" i="34"/>
  <c r="C22" i="33"/>
  <c r="C22" i="19"/>
  <c r="DF22" i="17"/>
  <c r="C22" i="34"/>
  <c r="C22" i="35"/>
  <c r="C22" i="24"/>
  <c r="AW7" i="19"/>
  <c r="CB7" i="19"/>
  <c r="C39" i="35"/>
  <c r="DF39" i="17"/>
  <c r="C39" i="33"/>
  <c r="C39" i="34"/>
  <c r="C39" i="19"/>
  <c r="C39" i="24"/>
  <c r="CB145" i="34"/>
  <c r="AW145" i="34"/>
  <c r="AW97" i="33"/>
  <c r="CB97" i="33"/>
  <c r="C65" i="33"/>
  <c r="C65" i="19"/>
  <c r="C65" i="24"/>
  <c r="C65" i="35"/>
  <c r="DF65" i="17"/>
  <c r="C65" i="34"/>
  <c r="CF44" i="24"/>
  <c r="BA44" i="24"/>
  <c r="BA35" i="24"/>
  <c r="CF35" i="24"/>
  <c r="CF129" i="34"/>
  <c r="BA129" i="34"/>
  <c r="BA77" i="33"/>
  <c r="CF77" i="33"/>
  <c r="BA77" i="19"/>
  <c r="CF77" i="19"/>
  <c r="BA15" i="34"/>
  <c r="CF15" i="34"/>
  <c r="AL29" i="24"/>
  <c r="BQ29" i="24"/>
  <c r="AL127" i="34"/>
  <c r="BQ127" i="34"/>
  <c r="AL62" i="24"/>
  <c r="BQ62" i="24"/>
  <c r="BQ62" i="34"/>
  <c r="AL62" i="34"/>
  <c r="BQ131" i="33"/>
  <c r="AL131" i="33"/>
  <c r="AL68" i="19"/>
  <c r="BQ68" i="19"/>
  <c r="BQ17" i="35"/>
  <c r="AL17" i="35"/>
  <c r="AL76" i="34"/>
  <c r="BQ76" i="34"/>
  <c r="AL76" i="33"/>
  <c r="BQ76" i="33"/>
  <c r="CF32" i="24"/>
  <c r="BA32" i="24"/>
  <c r="BQ91" i="24"/>
  <c r="AL91" i="24"/>
  <c r="CF17" i="34"/>
  <c r="BA17" i="34"/>
  <c r="BQ11" i="19"/>
  <c r="AL11" i="19"/>
  <c r="BQ11" i="35"/>
  <c r="AL11" i="35"/>
  <c r="AL77" i="19"/>
  <c r="BQ77" i="19"/>
  <c r="BA11" i="24"/>
  <c r="CF11" i="24"/>
  <c r="BA97" i="24"/>
  <c r="CF97" i="24"/>
  <c r="BA38" i="34"/>
  <c r="CF38" i="34"/>
  <c r="BA38" i="33"/>
  <c r="CF38" i="33"/>
  <c r="AL79" i="24"/>
  <c r="BQ79" i="24"/>
  <c r="CF59" i="19"/>
  <c r="BA59" i="19"/>
  <c r="BQ90" i="35"/>
  <c r="AL90" i="35"/>
  <c r="CF87" i="35"/>
  <c r="BA87" i="35"/>
  <c r="BA87" i="34"/>
  <c r="CF87" i="34"/>
  <c r="BA49" i="19"/>
  <c r="CF49" i="19"/>
  <c r="CF104" i="24"/>
  <c r="BA104" i="24"/>
  <c r="CF71" i="33"/>
  <c r="BA71" i="33"/>
  <c r="AL89" i="35"/>
  <c r="BQ89" i="35"/>
  <c r="AL89" i="34"/>
  <c r="BQ89" i="34"/>
  <c r="BQ73" i="33"/>
  <c r="AL73" i="33"/>
  <c r="BQ153" i="24"/>
  <c r="AL153" i="24"/>
  <c r="BA110" i="34"/>
  <c r="CF110" i="34"/>
  <c r="CF55" i="24"/>
  <c r="BA55" i="24"/>
  <c r="CF55" i="35"/>
  <c r="BA55" i="35"/>
  <c r="AL82" i="33"/>
  <c r="BQ82" i="33"/>
  <c r="BA123" i="35"/>
  <c r="CF123" i="35"/>
  <c r="BA96" i="24"/>
  <c r="CF96" i="24"/>
  <c r="BQ88" i="35"/>
  <c r="AL88" i="35"/>
  <c r="AL88" i="34"/>
  <c r="BQ88" i="34"/>
  <c r="BQ157" i="33"/>
  <c r="AL157" i="33"/>
  <c r="BA33" i="35"/>
  <c r="CF33" i="35"/>
  <c r="BA57" i="35"/>
  <c r="CF57" i="35"/>
  <c r="BQ145" i="35"/>
  <c r="AL145" i="35"/>
  <c r="AL145" i="34"/>
  <c r="BQ145" i="34"/>
  <c r="BA99" i="24"/>
  <c r="CF99" i="24"/>
  <c r="CF142" i="19"/>
  <c r="BA142" i="19"/>
  <c r="BQ108" i="34"/>
  <c r="AL108" i="34"/>
  <c r="BA116" i="35"/>
  <c r="CF116" i="35"/>
  <c r="BA116" i="19"/>
  <c r="CF116" i="19"/>
  <c r="AL31" i="24"/>
  <c r="BQ31" i="24"/>
  <c r="BQ128" i="19"/>
  <c r="AL128" i="19"/>
  <c r="BA19" i="19"/>
  <c r="CF19" i="19"/>
  <c r="BQ59" i="24"/>
  <c r="AL59" i="24"/>
  <c r="AL59" i="34"/>
  <c r="BQ59" i="34"/>
  <c r="AL37" i="24"/>
  <c r="BQ37" i="24"/>
  <c r="BA122" i="35"/>
  <c r="CF122" i="35"/>
  <c r="BQ42" i="33"/>
  <c r="AL42" i="33"/>
  <c r="CF40" i="19"/>
  <c r="BA40" i="19"/>
  <c r="CF40" i="35"/>
  <c r="BA40" i="35"/>
  <c r="CF51" i="24"/>
  <c r="BA51" i="24"/>
  <c r="BA65" i="35"/>
  <c r="CF65" i="35"/>
  <c r="BQ99" i="35"/>
  <c r="AL99" i="35"/>
  <c r="CF143" i="35"/>
  <c r="BA143" i="35"/>
  <c r="BA143" i="33"/>
  <c r="CF143" i="33"/>
  <c r="AL116" i="33"/>
  <c r="BQ116" i="33"/>
  <c r="CF108" i="35"/>
  <c r="BA108" i="35"/>
  <c r="BQ102" i="34"/>
  <c r="AL102" i="34"/>
  <c r="CF90" i="33"/>
  <c r="BA90" i="33"/>
  <c r="CF90" i="19"/>
  <c r="BA90" i="19"/>
  <c r="CF98" i="19"/>
  <c r="BA98" i="19"/>
  <c r="BA16" i="24"/>
  <c r="CF16" i="24"/>
  <c r="AL22" i="35"/>
  <c r="BQ22" i="35"/>
  <c r="AL150" i="34"/>
  <c r="BQ150" i="34"/>
  <c r="AL150" i="33"/>
  <c r="BQ150" i="33"/>
  <c r="BA70" i="24"/>
  <c r="CF70" i="24"/>
  <c r="AL81" i="35"/>
  <c r="BQ81" i="35"/>
  <c r="BQ144" i="34"/>
  <c r="AL144" i="34"/>
  <c r="BU82" i="34"/>
  <c r="AP82" i="34"/>
  <c r="AP82" i="33"/>
  <c r="BU82" i="33"/>
  <c r="BU157" i="33"/>
  <c r="AP157" i="33"/>
  <c r="AP32" i="24"/>
  <c r="BU32" i="24"/>
  <c r="AP21" i="35"/>
  <c r="BU21" i="35"/>
  <c r="AP115" i="35"/>
  <c r="BU115" i="35"/>
  <c r="AP115" i="34"/>
  <c r="BU115" i="34"/>
  <c r="CJ92" i="24"/>
  <c r="BE92" i="24"/>
  <c r="CJ103" i="19"/>
  <c r="BE103" i="19"/>
  <c r="CJ26" i="33"/>
  <c r="BE26" i="33"/>
  <c r="BE48" i="19"/>
  <c r="CJ48" i="19"/>
  <c r="BE48" i="35"/>
  <c r="CJ48" i="35"/>
  <c r="CJ16" i="19"/>
  <c r="BE16" i="19"/>
  <c r="CJ145" i="24"/>
  <c r="BE145" i="24"/>
  <c r="AP127" i="35"/>
  <c r="BU127" i="35"/>
  <c r="AP13" i="24"/>
  <c r="BU13" i="24"/>
  <c r="AP13" i="34"/>
  <c r="BU13" i="34"/>
  <c r="AP57" i="24"/>
  <c r="BU57" i="24"/>
  <c r="BE8" i="33"/>
  <c r="CJ8" i="33"/>
  <c r="BU72" i="33"/>
  <c r="AP72" i="33"/>
  <c r="BU87" i="34"/>
  <c r="AP87" i="34"/>
  <c r="AP87" i="33"/>
  <c r="BU87" i="33"/>
  <c r="AP29" i="19"/>
  <c r="BU29" i="19"/>
  <c r="BU109" i="24"/>
  <c r="AP109" i="24"/>
  <c r="CJ81" i="34"/>
  <c r="BE81" i="34"/>
  <c r="BU138" i="34"/>
  <c r="AP138" i="34"/>
  <c r="BU138" i="33"/>
  <c r="AP138" i="33"/>
  <c r="AP24" i="19"/>
  <c r="BU24" i="19"/>
  <c r="BE50" i="33"/>
  <c r="CJ50" i="33"/>
  <c r="AP125" i="35"/>
  <c r="BU125" i="35"/>
  <c r="BU135" i="24"/>
  <c r="AP135" i="24"/>
  <c r="AP135" i="35"/>
  <c r="BU135" i="35"/>
  <c r="BU102" i="33"/>
  <c r="AP102" i="33"/>
  <c r="AP121" i="24"/>
  <c r="BU121" i="24"/>
  <c r="BU140" i="35"/>
  <c r="AP140" i="35"/>
  <c r="BE22" i="34"/>
  <c r="CJ22" i="34"/>
  <c r="CJ22" i="33"/>
  <c r="BE22" i="33"/>
  <c r="BU97" i="24"/>
  <c r="AP97" i="24"/>
  <c r="BE98" i="35"/>
  <c r="CJ98" i="35"/>
  <c r="BU112" i="35"/>
  <c r="AP112" i="35"/>
  <c r="BU33" i="33"/>
  <c r="AP33" i="33"/>
  <c r="AP33" i="19"/>
  <c r="BU33" i="19"/>
  <c r="CJ63" i="19"/>
  <c r="BE63" i="19"/>
  <c r="BE66" i="35"/>
  <c r="CJ66" i="35"/>
  <c r="BU62" i="24"/>
  <c r="AP62" i="24"/>
  <c r="BE54" i="19"/>
  <c r="CJ54" i="19"/>
  <c r="BE54" i="34"/>
  <c r="CJ54" i="34"/>
  <c r="AP84" i="33"/>
  <c r="BU84" i="33"/>
  <c r="CJ47" i="19"/>
  <c r="BE47" i="19"/>
  <c r="BU142" i="33"/>
  <c r="AP142" i="33"/>
  <c r="BE102" i="24"/>
  <c r="CJ102" i="24"/>
  <c r="BE102" i="34"/>
  <c r="CJ102" i="34"/>
  <c r="CJ56" i="24"/>
  <c r="BE56" i="24"/>
  <c r="BE140" i="35"/>
  <c r="CJ140" i="35"/>
  <c r="CJ73" i="19"/>
  <c r="BE73" i="19"/>
  <c r="AP83" i="34"/>
  <c r="BU83" i="34"/>
  <c r="BU83" i="33"/>
  <c r="AP83" i="33"/>
  <c r="BU129" i="34"/>
  <c r="AP129" i="34"/>
  <c r="BE132" i="35"/>
  <c r="CJ132" i="35"/>
  <c r="BU37" i="35"/>
  <c r="AP37" i="35"/>
  <c r="CJ84" i="33"/>
  <c r="BE84" i="33"/>
  <c r="CJ84" i="19"/>
  <c r="BE84" i="19"/>
  <c r="BE134" i="33"/>
  <c r="CJ134" i="33"/>
  <c r="BE14" i="33"/>
  <c r="CJ14" i="33"/>
  <c r="BU74" i="34"/>
  <c r="AP74" i="34"/>
  <c r="AP6" i="19"/>
  <c r="BU6" i="19"/>
  <c r="BU27" i="19"/>
  <c r="AP27" i="19"/>
  <c r="CJ33" i="34"/>
  <c r="BE33" i="34"/>
  <c r="CJ85" i="34"/>
  <c r="BE85" i="34"/>
  <c r="BE149" i="24"/>
  <c r="CJ149" i="24"/>
  <c r="BE149" i="34"/>
  <c r="CJ149" i="34"/>
  <c r="BE118" i="24"/>
  <c r="CJ118" i="24"/>
  <c r="CJ86" i="19"/>
  <c r="BE86" i="19"/>
  <c r="CJ59" i="24"/>
  <c r="BE59" i="24"/>
  <c r="BU47" i="33"/>
  <c r="AP47" i="33"/>
  <c r="AP47" i="19"/>
  <c r="BU47" i="19"/>
  <c r="CJ71" i="34"/>
  <c r="BE71" i="34"/>
  <c r="AP54" i="35"/>
  <c r="BU54" i="35"/>
  <c r="AP52" i="35"/>
  <c r="BU52" i="35"/>
  <c r="CJ31" i="33"/>
  <c r="BE31" i="33"/>
  <c r="BE31" i="19"/>
  <c r="CJ31" i="19"/>
  <c r="AP86" i="33"/>
  <c r="BU86" i="33"/>
  <c r="CJ119" i="33"/>
  <c r="BE119" i="33"/>
  <c r="CJ156" i="34"/>
  <c r="BE156" i="34"/>
  <c r="CJ154" i="35"/>
  <c r="BE154" i="35"/>
  <c r="BE154" i="33"/>
  <c r="CJ154" i="33"/>
  <c r="BE143" i="33"/>
  <c r="CJ143" i="33"/>
  <c r="CJ120" i="19"/>
  <c r="BE120" i="19"/>
  <c r="AT131" i="34"/>
  <c r="BY131" i="34"/>
  <c r="AT131" i="33"/>
  <c r="BY131" i="33"/>
  <c r="BY68" i="33"/>
  <c r="AT68" i="33"/>
  <c r="BY37" i="33"/>
  <c r="AT37" i="33"/>
  <c r="BY136" i="19"/>
  <c r="AT136" i="19"/>
  <c r="BI73" i="24"/>
  <c r="CN73" i="24"/>
  <c r="CN73" i="34"/>
  <c r="BI73" i="34"/>
  <c r="CN65" i="33"/>
  <c r="BI65" i="33"/>
  <c r="BI37" i="24"/>
  <c r="CN37" i="24"/>
  <c r="BI113" i="33"/>
  <c r="CN113" i="33"/>
  <c r="BI130" i="34"/>
  <c r="CN130" i="34"/>
  <c r="CN130" i="33"/>
  <c r="BI130" i="33"/>
  <c r="BI153" i="24"/>
  <c r="CN153" i="24"/>
  <c r="AT51" i="24"/>
  <c r="BY51" i="24"/>
  <c r="CN102" i="35"/>
  <c r="BI102" i="35"/>
  <c r="BY113" i="34"/>
  <c r="AT113" i="34"/>
  <c r="BY113" i="33"/>
  <c r="AT113" i="33"/>
  <c r="AT34" i="19"/>
  <c r="BY34" i="19"/>
  <c r="AT118" i="24"/>
  <c r="BY118" i="24"/>
  <c r="AT60" i="33"/>
  <c r="BY60" i="33"/>
  <c r="BY47" i="33"/>
  <c r="AT47" i="33"/>
  <c r="AT47" i="19"/>
  <c r="BY47" i="19"/>
  <c r="AT74" i="19"/>
  <c r="BY74" i="19"/>
  <c r="BI97" i="19"/>
  <c r="CN97" i="19"/>
  <c r="BI87" i="35"/>
  <c r="CN87" i="35"/>
  <c r="BI22" i="34"/>
  <c r="CN22" i="34"/>
  <c r="CN22" i="33"/>
  <c r="BI22" i="33"/>
  <c r="BY59" i="33"/>
  <c r="AT59" i="33"/>
  <c r="AT89" i="24"/>
  <c r="BY89" i="24"/>
  <c r="CN101" i="24"/>
  <c r="BI101" i="24"/>
  <c r="BI129" i="19"/>
  <c r="CN129" i="19"/>
  <c r="BI129" i="35"/>
  <c r="CN129" i="35"/>
  <c r="BI42" i="24"/>
  <c r="CN42" i="24"/>
  <c r="BI123" i="33"/>
  <c r="CN123" i="33"/>
  <c r="CN50" i="35"/>
  <c r="BI50" i="35"/>
  <c r="AT157" i="34"/>
  <c r="BY157" i="34"/>
  <c r="AT157" i="33"/>
  <c r="BY157" i="33"/>
  <c r="BI135" i="33"/>
  <c r="CN135" i="33"/>
  <c r="BI58" i="19"/>
  <c r="CN58" i="19"/>
  <c r="AT80" i="34"/>
  <c r="BY80" i="34"/>
  <c r="BY141" i="33"/>
  <c r="AT141" i="33"/>
  <c r="AT141" i="19"/>
  <c r="BY141" i="19"/>
  <c r="BI146" i="19"/>
  <c r="CN146" i="19"/>
  <c r="BY117" i="33"/>
  <c r="AT117" i="33"/>
  <c r="AT95" i="35"/>
  <c r="BY95" i="35"/>
  <c r="BI109" i="24"/>
  <c r="CN109" i="24"/>
  <c r="BI109" i="33"/>
  <c r="CN109" i="33"/>
  <c r="AT151" i="33"/>
  <c r="BY151" i="33"/>
  <c r="CN91" i="33"/>
  <c r="BI91" i="33"/>
  <c r="CN9" i="34"/>
  <c r="BI9" i="34"/>
  <c r="BY102" i="33"/>
  <c r="AT102" i="33"/>
  <c r="AT102" i="19"/>
  <c r="BY102" i="19"/>
  <c r="BY35" i="24"/>
  <c r="AT35" i="24"/>
  <c r="AI78" i="24"/>
  <c r="BN78" i="24"/>
  <c r="AI78" i="33"/>
  <c r="BN78" i="33"/>
  <c r="CC10" i="33"/>
  <c r="AX10" i="33"/>
  <c r="BN139" i="24"/>
  <c r="AI139" i="24"/>
  <c r="AX50" i="24"/>
  <c r="CC50" i="24"/>
  <c r="CC133" i="34"/>
  <c r="AX133" i="34"/>
  <c r="CC133" i="33"/>
  <c r="AX133" i="33"/>
  <c r="AI142" i="33"/>
  <c r="BN142" i="33"/>
  <c r="AI63" i="19"/>
  <c r="BN63" i="19"/>
  <c r="AX57" i="34"/>
  <c r="CC57" i="34"/>
  <c r="BN156" i="34"/>
  <c r="AI156" i="34"/>
  <c r="BN156" i="33"/>
  <c r="AI156" i="33"/>
  <c r="AX16" i="33"/>
  <c r="CC16" i="33"/>
  <c r="AI96" i="24"/>
  <c r="BN96" i="24"/>
  <c r="AI132" i="33"/>
  <c r="BN132" i="33"/>
  <c r="AX94" i="34"/>
  <c r="CC94" i="34"/>
  <c r="AX94" i="33"/>
  <c r="CC94" i="33"/>
  <c r="CC49" i="24"/>
  <c r="AX49" i="24"/>
  <c r="BN88" i="24"/>
  <c r="AI88" i="24"/>
  <c r="AI130" i="35"/>
  <c r="BN130" i="35"/>
  <c r="AI19" i="34"/>
  <c r="BN19" i="34"/>
  <c r="BN19" i="19"/>
  <c r="AI19" i="19"/>
  <c r="AI143" i="24"/>
  <c r="BN143" i="24"/>
  <c r="AX23" i="35"/>
  <c r="CC23" i="35"/>
  <c r="CC140" i="33"/>
  <c r="AX140" i="33"/>
  <c r="CC48" i="34"/>
  <c r="AX48" i="34"/>
  <c r="CC48" i="33"/>
  <c r="AX48" i="33"/>
  <c r="AI60" i="33"/>
  <c r="BN60" i="33"/>
  <c r="AX130" i="33"/>
  <c r="CC130" i="33"/>
  <c r="CC60" i="35"/>
  <c r="AX60" i="35"/>
  <c r="AX88" i="19"/>
  <c r="CC88" i="19"/>
  <c r="CC88" i="35"/>
  <c r="AX88" i="35"/>
  <c r="AI67" i="33"/>
  <c r="BN67" i="33"/>
  <c r="BN32" i="24"/>
  <c r="AI32" i="24"/>
  <c r="AI121" i="33"/>
  <c r="BN121" i="33"/>
  <c r="AX8" i="19"/>
  <c r="CC8" i="19"/>
  <c r="CC8" i="35"/>
  <c r="AX8" i="35"/>
  <c r="CC74" i="34"/>
  <c r="AX74" i="34"/>
  <c r="CC83" i="24"/>
  <c r="AX83" i="24"/>
  <c r="BN27" i="34"/>
  <c r="AI27" i="34"/>
  <c r="AX53" i="33"/>
  <c r="CC53" i="33"/>
  <c r="AX53" i="19"/>
  <c r="CC53" i="19"/>
  <c r="AI26" i="19"/>
  <c r="BN26" i="19"/>
  <c r="AI128" i="24"/>
  <c r="BN128" i="24"/>
  <c r="BN28" i="33"/>
  <c r="AI28" i="33"/>
  <c r="BN110" i="19"/>
  <c r="AI110" i="19"/>
  <c r="AI110" i="35"/>
  <c r="BN110" i="35"/>
  <c r="AI34" i="33"/>
  <c r="BN34" i="33"/>
  <c r="CC18" i="19"/>
  <c r="AX18" i="19"/>
  <c r="AX106" i="33"/>
  <c r="CC106" i="33"/>
  <c r="AI92" i="19"/>
  <c r="BN92" i="19"/>
  <c r="BN92" i="35"/>
  <c r="AI92" i="35"/>
  <c r="CC52" i="34"/>
  <c r="AX52" i="34"/>
  <c r="AI77" i="24"/>
  <c r="BN77" i="24"/>
  <c r="AX80" i="19"/>
  <c r="CC80" i="19"/>
  <c r="CC149" i="19"/>
  <c r="AX149" i="19"/>
  <c r="CC149" i="35"/>
  <c r="AX149" i="35"/>
  <c r="AI140" i="33"/>
  <c r="BN140" i="33"/>
  <c r="AI136" i="35"/>
  <c r="BN136" i="35"/>
  <c r="BN102" i="35"/>
  <c r="AI102" i="35"/>
  <c r="AX29" i="33"/>
  <c r="CC29" i="33"/>
  <c r="CC29" i="19"/>
  <c r="AX29" i="19"/>
  <c r="AI104" i="24"/>
  <c r="BN104" i="24"/>
  <c r="AX155" i="24"/>
  <c r="CC155" i="24"/>
  <c r="BN84" i="33"/>
  <c r="AI84" i="33"/>
  <c r="BN33" i="33"/>
  <c r="AI33" i="33"/>
  <c r="AI33" i="19"/>
  <c r="BN33" i="19"/>
  <c r="AI31" i="33"/>
  <c r="BN31" i="33"/>
  <c r="AX151" i="35"/>
  <c r="CC151" i="35"/>
  <c r="AX128" i="19"/>
  <c r="CC128" i="19"/>
  <c r="CC67" i="33"/>
  <c r="AX67" i="33"/>
  <c r="CC67" i="19"/>
  <c r="AX67" i="19"/>
  <c r="BN47" i="35"/>
  <c r="AI47" i="35"/>
  <c r="AX38" i="24"/>
  <c r="CC38" i="24"/>
  <c r="AX64" i="35"/>
  <c r="CC64" i="35"/>
  <c r="AX66" i="35"/>
  <c r="CC66" i="35"/>
  <c r="CC66" i="34"/>
  <c r="AX66" i="34"/>
  <c r="BN51" i="33"/>
  <c r="AI51" i="33"/>
  <c r="BN83" i="24"/>
  <c r="AI83" i="24"/>
  <c r="BN122" i="35"/>
  <c r="AI122" i="35"/>
  <c r="AI44" i="24"/>
  <c r="BN44" i="24"/>
  <c r="AI44" i="34"/>
  <c r="BN44" i="34"/>
  <c r="AX96" i="19"/>
  <c r="CC96" i="19"/>
  <c r="CC103" i="19"/>
  <c r="AX103" i="19"/>
  <c r="AM98" i="35"/>
  <c r="BR98" i="35"/>
  <c r="BR35" i="33"/>
  <c r="AM35" i="33"/>
  <c r="AM35" i="19"/>
  <c r="BR35" i="19"/>
  <c r="CG97" i="24"/>
  <c r="BB97" i="24"/>
  <c r="BB157" i="24"/>
  <c r="CG157" i="24"/>
  <c r="CG34" i="35"/>
  <c r="BB34" i="35"/>
  <c r="BB92" i="24"/>
  <c r="CG92" i="24"/>
  <c r="BB92" i="34"/>
  <c r="CG92" i="34"/>
  <c r="BB40" i="19"/>
  <c r="CG40" i="19"/>
  <c r="BR27" i="19"/>
  <c r="AM27" i="19"/>
  <c r="AM155" i="19"/>
  <c r="BR155" i="19"/>
  <c r="AM85" i="35"/>
  <c r="BR85" i="35"/>
  <c r="AM85" i="34"/>
  <c r="BR85" i="34"/>
  <c r="BR109" i="24"/>
  <c r="AM109" i="24"/>
  <c r="AM34" i="24"/>
  <c r="BR34" i="24"/>
  <c r="CG43" i="19"/>
  <c r="BB43" i="19"/>
  <c r="AM92" i="33"/>
  <c r="BR92" i="33"/>
  <c r="AM99" i="24"/>
  <c r="BR99" i="24"/>
  <c r="AM150" i="34"/>
  <c r="BR150" i="34"/>
  <c r="AM44" i="33"/>
  <c r="BR44" i="33"/>
  <c r="BR44" i="34"/>
  <c r="AM44" i="34"/>
  <c r="AM77" i="19"/>
  <c r="BR77" i="19"/>
  <c r="BB66" i="35"/>
  <c r="CG66" i="35"/>
  <c r="CG106" i="33"/>
  <c r="BB106" i="33"/>
  <c r="BR49" i="33"/>
  <c r="AM49" i="33"/>
  <c r="AM49" i="19"/>
  <c r="BR49" i="19"/>
  <c r="BB56" i="34"/>
  <c r="CG56" i="34"/>
  <c r="AM52" i="34"/>
  <c r="BR52" i="34"/>
  <c r="AM139" i="33"/>
  <c r="BR139" i="33"/>
  <c r="BB146" i="19"/>
  <c r="CG146" i="19"/>
  <c r="BB146" i="35"/>
  <c r="CG146" i="35"/>
  <c r="AM127" i="34"/>
  <c r="BR127" i="34"/>
  <c r="BB69" i="19"/>
  <c r="CG69" i="19"/>
  <c r="CG62" i="33"/>
  <c r="BB62" i="33"/>
  <c r="AM121" i="24"/>
  <c r="BR121" i="24"/>
  <c r="AM121" i="35"/>
  <c r="BR121" i="35"/>
  <c r="AM38" i="33"/>
  <c r="BR38" i="33"/>
  <c r="CG33" i="19"/>
  <c r="BB33" i="19"/>
  <c r="BR147" i="34"/>
  <c r="AM147" i="34"/>
  <c r="BR57" i="33"/>
  <c r="AM57" i="33"/>
  <c r="AM57" i="19"/>
  <c r="BR57" i="19"/>
  <c r="CG120" i="19"/>
  <c r="BB120" i="19"/>
  <c r="AM74" i="24"/>
  <c r="BR74" i="24"/>
  <c r="BR114" i="35"/>
  <c r="AM114" i="35"/>
  <c r="CG154" i="33"/>
  <c r="BB154" i="33"/>
  <c r="CG154" i="19"/>
  <c r="BB154" i="19"/>
  <c r="CG70" i="24"/>
  <c r="BB70" i="24"/>
  <c r="CG30" i="34"/>
  <c r="BB30" i="34"/>
  <c r="AM138" i="19"/>
  <c r="BR138" i="19"/>
  <c r="AM88" i="34"/>
  <c r="BR88" i="34"/>
  <c r="AM88" i="19"/>
  <c r="BR88" i="19"/>
  <c r="CG105" i="33"/>
  <c r="BB105" i="33"/>
  <c r="BB22" i="24"/>
  <c r="CG22" i="24"/>
  <c r="CG112" i="35"/>
  <c r="BB112" i="35"/>
  <c r="CG32" i="34"/>
  <c r="BB32" i="34"/>
  <c r="CG32" i="33"/>
  <c r="BB32" i="33"/>
  <c r="CG131" i="19"/>
  <c r="BB131" i="19"/>
  <c r="BB134" i="35"/>
  <c r="CG134" i="35"/>
  <c r="CG108" i="19"/>
  <c r="BB108" i="19"/>
  <c r="BR46" i="24"/>
  <c r="AM46" i="24"/>
  <c r="AM46" i="34"/>
  <c r="BR46" i="34"/>
  <c r="BB76" i="34"/>
  <c r="CG76" i="34"/>
  <c r="BR86" i="24"/>
  <c r="AM86" i="24"/>
  <c r="BB27" i="19"/>
  <c r="CG27" i="19"/>
  <c r="BR115" i="34"/>
  <c r="AM115" i="34"/>
  <c r="BR115" i="33"/>
  <c r="AM115" i="33"/>
  <c r="BB114" i="33"/>
  <c r="CG114" i="33"/>
  <c r="CG79" i="33"/>
  <c r="BB79" i="33"/>
  <c r="BB90" i="19"/>
  <c r="CG90" i="19"/>
  <c r="CG156" i="24"/>
  <c r="BB156" i="24"/>
  <c r="BB156" i="35"/>
  <c r="CG156" i="35"/>
  <c r="BB91" i="33"/>
  <c r="CG91" i="33"/>
  <c r="BB52" i="19"/>
  <c r="CG52" i="19"/>
  <c r="BB25" i="33"/>
  <c r="CG25" i="33"/>
  <c r="BB10" i="24"/>
  <c r="CG10" i="24"/>
  <c r="BB10" i="35"/>
  <c r="CG10" i="35"/>
  <c r="BB78" i="34"/>
  <c r="CG78" i="34"/>
  <c r="BB116" i="19"/>
  <c r="CG116" i="19"/>
  <c r="BR64" i="19"/>
  <c r="AM64" i="19"/>
  <c r="BR59" i="35"/>
  <c r="AM59" i="35"/>
  <c r="BR59" i="33"/>
  <c r="AM59" i="33"/>
  <c r="BR140" i="19"/>
  <c r="AM140" i="19"/>
  <c r="BB24" i="24"/>
  <c r="CG24" i="24"/>
  <c r="AM132" i="33"/>
  <c r="BR132" i="33"/>
  <c r="CG88" i="24"/>
  <c r="BB88" i="24"/>
  <c r="BB88" i="35"/>
  <c r="CG88" i="35"/>
  <c r="BB60" i="34"/>
  <c r="CG60" i="34"/>
  <c r="AM70" i="35"/>
  <c r="BR70" i="35"/>
  <c r="BR105" i="19"/>
  <c r="AM105" i="19"/>
  <c r="AQ41" i="35"/>
  <c r="BV41" i="35"/>
  <c r="AQ41" i="34"/>
  <c r="BV41" i="34"/>
  <c r="BV30" i="33"/>
  <c r="AQ30" i="33"/>
  <c r="AQ52" i="24"/>
  <c r="BV52" i="24"/>
  <c r="AQ86" i="35"/>
  <c r="BV86" i="35"/>
  <c r="AQ8" i="35"/>
  <c r="BV8" i="35"/>
  <c r="AQ8" i="34"/>
  <c r="BV8" i="34"/>
  <c r="CK147" i="34"/>
  <c r="BF147" i="34"/>
  <c r="BF13" i="35"/>
  <c r="CK13" i="35"/>
  <c r="BV105" i="35"/>
  <c r="AQ105" i="35"/>
  <c r="BF48" i="35"/>
  <c r="CK48" i="35"/>
  <c r="BF48" i="34"/>
  <c r="CK48" i="34"/>
  <c r="BF137" i="33"/>
  <c r="CK137" i="33"/>
  <c r="CK20" i="24"/>
  <c r="BF20" i="24"/>
  <c r="BV35" i="34"/>
  <c r="AQ35" i="34"/>
  <c r="CK110" i="35"/>
  <c r="BF110" i="35"/>
  <c r="CK110" i="34"/>
  <c r="BF110" i="34"/>
  <c r="BF32" i="19"/>
  <c r="CK32" i="19"/>
  <c r="AQ51" i="24"/>
  <c r="BV51" i="24"/>
  <c r="BV136" i="33"/>
  <c r="AQ136" i="33"/>
  <c r="BF86" i="35"/>
  <c r="CK86" i="35"/>
  <c r="CK86" i="34"/>
  <c r="BF86" i="34"/>
  <c r="BF11" i="33"/>
  <c r="CK11" i="33"/>
  <c r="BV48" i="24"/>
  <c r="AQ48" i="24"/>
  <c r="BV133" i="34"/>
  <c r="AQ133" i="34"/>
  <c r="BF55" i="34"/>
  <c r="CK55" i="34"/>
  <c r="CK55" i="33"/>
  <c r="BF55" i="33"/>
  <c r="BV138" i="34"/>
  <c r="AQ138" i="34"/>
  <c r="BV11" i="19"/>
  <c r="AQ11" i="19"/>
  <c r="BV130" i="24"/>
  <c r="AQ130" i="24"/>
  <c r="BV42" i="24"/>
  <c r="AQ42" i="24"/>
  <c r="AQ42" i="35"/>
  <c r="BV42" i="35"/>
  <c r="AQ88" i="19"/>
  <c r="BV88" i="19"/>
  <c r="CK142" i="24"/>
  <c r="BF142" i="24"/>
  <c r="BF29" i="33"/>
  <c r="CK29" i="33"/>
  <c r="BV110" i="34"/>
  <c r="AQ110" i="34"/>
  <c r="AQ110" i="33"/>
  <c r="BV110" i="33"/>
  <c r="CK111" i="24"/>
  <c r="BF111" i="24"/>
  <c r="AQ125" i="19"/>
  <c r="BV125" i="19"/>
  <c r="BF109" i="19"/>
  <c r="CK109" i="19"/>
  <c r="BF93" i="19"/>
  <c r="CK93" i="19"/>
  <c r="BF93" i="35"/>
  <c r="CK93" i="35"/>
  <c r="BV77" i="24"/>
  <c r="AQ77" i="24"/>
  <c r="BF80" i="24"/>
  <c r="CK80" i="24"/>
  <c r="BV139" i="34"/>
  <c r="AQ139" i="34"/>
  <c r="BF113" i="24"/>
  <c r="CK113" i="24"/>
  <c r="BF113" i="35"/>
  <c r="CK113" i="35"/>
  <c r="BV103" i="33"/>
  <c r="AQ103" i="33"/>
  <c r="BF146" i="24"/>
  <c r="CK146" i="24"/>
  <c r="CK104" i="33"/>
  <c r="BF104" i="33"/>
  <c r="BV112" i="24"/>
  <c r="AQ112" i="24"/>
  <c r="AQ112" i="35"/>
  <c r="BV112" i="35"/>
  <c r="BV66" i="24"/>
  <c r="AQ66" i="24"/>
  <c r="BF82" i="35"/>
  <c r="CK82" i="35"/>
  <c r="BF85" i="24"/>
  <c r="CK85" i="24"/>
  <c r="CK25" i="34"/>
  <c r="BF25" i="34"/>
  <c r="CK25" i="33"/>
  <c r="BF25" i="33"/>
  <c r="CK26" i="24"/>
  <c r="BF26" i="24"/>
  <c r="BF19" i="19"/>
  <c r="CK19" i="19"/>
  <c r="CK54" i="33"/>
  <c r="BF54" i="33"/>
  <c r="AQ15" i="24"/>
  <c r="BV15" i="24"/>
  <c r="BV15" i="34"/>
  <c r="AQ15" i="34"/>
  <c r="CK139" i="34"/>
  <c r="BF139" i="34"/>
  <c r="BV155" i="24"/>
  <c r="AQ155" i="24"/>
  <c r="CK156" i="34"/>
  <c r="BF156" i="34"/>
  <c r="BF106" i="34"/>
  <c r="CK106" i="34"/>
  <c r="CK106" i="33"/>
  <c r="BF106" i="33"/>
  <c r="AQ151" i="34"/>
  <c r="BV151" i="34"/>
  <c r="BF38" i="34"/>
  <c r="CK38" i="34"/>
  <c r="BV28" i="19"/>
  <c r="AQ28" i="19"/>
  <c r="CK115" i="33"/>
  <c r="BF115" i="33"/>
  <c r="CK115" i="34"/>
  <c r="BF115" i="34"/>
  <c r="BF92" i="34"/>
  <c r="CK92" i="34"/>
  <c r="AQ7" i="35"/>
  <c r="BV7" i="35"/>
  <c r="BF122" i="19"/>
  <c r="CK122" i="19"/>
  <c r="BV80" i="34"/>
  <c r="AQ80" i="34"/>
  <c r="AQ80" i="19"/>
  <c r="BV80" i="19"/>
  <c r="BV154" i="24"/>
  <c r="AQ154" i="24"/>
  <c r="BF30" i="33"/>
  <c r="CK30" i="33"/>
  <c r="BV17" i="24"/>
  <c r="AQ17" i="24"/>
  <c r="CK125" i="34"/>
  <c r="BF125" i="34"/>
  <c r="CK125" i="33"/>
  <c r="BF125" i="33"/>
  <c r="CK150" i="24"/>
  <c r="BF150" i="24"/>
  <c r="AQ89" i="34"/>
  <c r="BV89" i="34"/>
  <c r="CK70" i="34"/>
  <c r="BF70" i="34"/>
  <c r="AQ53" i="33"/>
  <c r="BV53" i="33"/>
  <c r="AQ53" i="34"/>
  <c r="BV53" i="34"/>
  <c r="CK28" i="33"/>
  <c r="BF28" i="33"/>
  <c r="BV82" i="24"/>
  <c r="AQ82" i="24"/>
  <c r="BV121" i="19"/>
  <c r="AQ121" i="19"/>
  <c r="BV123" i="34"/>
  <c r="AQ123" i="34"/>
  <c r="BV123" i="33"/>
  <c r="AQ123" i="33"/>
  <c r="BZ122" i="24"/>
  <c r="AU122" i="24"/>
  <c r="AU81" i="24"/>
  <c r="BZ81" i="24"/>
  <c r="AU93" i="35"/>
  <c r="BZ93" i="35"/>
  <c r="CO82" i="19"/>
  <c r="BJ82" i="19"/>
  <c r="CO82" i="35"/>
  <c r="BJ82" i="35"/>
  <c r="AU108" i="33"/>
  <c r="BZ108" i="33"/>
  <c r="BJ13" i="35"/>
  <c r="CO13" i="35"/>
  <c r="AU38" i="35"/>
  <c r="BZ38" i="35"/>
  <c r="BJ125" i="24"/>
  <c r="CO125" i="24"/>
  <c r="BJ125" i="34"/>
  <c r="CO125" i="34"/>
  <c r="AU129" i="34"/>
  <c r="BZ129" i="34"/>
  <c r="CO149" i="33"/>
  <c r="BJ149" i="33"/>
  <c r="CO91" i="35"/>
  <c r="BJ91" i="35"/>
  <c r="BJ95" i="19"/>
  <c r="CO95" i="19"/>
  <c r="BJ95" i="35"/>
  <c r="CO95" i="35"/>
  <c r="AU94" i="34"/>
  <c r="BZ94" i="34"/>
  <c r="AU51" i="24"/>
  <c r="BZ51" i="24"/>
  <c r="AU134" i="33"/>
  <c r="BZ134" i="33"/>
  <c r="CO155" i="33"/>
  <c r="BJ155" i="33"/>
  <c r="BJ155" i="19"/>
  <c r="CO155" i="19"/>
  <c r="BJ33" i="33"/>
  <c r="CO33" i="33"/>
  <c r="BJ93" i="24"/>
  <c r="CO93" i="24"/>
  <c r="AU36" i="19"/>
  <c r="BZ36" i="19"/>
  <c r="AU118" i="24"/>
  <c r="BZ118" i="24"/>
  <c r="BZ118" i="35"/>
  <c r="AU118" i="35"/>
  <c r="CO35" i="33"/>
  <c r="BJ35" i="33"/>
  <c r="BJ77" i="35"/>
  <c r="CO77" i="35"/>
  <c r="AU35" i="19"/>
  <c r="BZ35" i="19"/>
  <c r="BZ73" i="33"/>
  <c r="AU73" i="33"/>
  <c r="BZ73" i="34"/>
  <c r="AU73" i="34"/>
  <c r="AU106" i="19"/>
  <c r="BZ106" i="19"/>
  <c r="BJ32" i="35"/>
  <c r="CO32" i="35"/>
  <c r="CO113" i="35"/>
  <c r="BJ113" i="35"/>
  <c r="BZ37" i="24"/>
  <c r="AU37" i="24"/>
  <c r="AU37" i="35"/>
  <c r="BZ37" i="35"/>
  <c r="BJ10" i="34"/>
  <c r="CO10" i="34"/>
  <c r="AU147" i="35"/>
  <c r="BZ147" i="35"/>
  <c r="AU95" i="35"/>
  <c r="BZ95" i="35"/>
  <c r="CO58" i="35"/>
  <c r="BJ58" i="35"/>
  <c r="CO58" i="34"/>
  <c r="BJ58" i="34"/>
  <c r="AU116" i="33"/>
  <c r="BZ116" i="33"/>
  <c r="BJ127" i="24"/>
  <c r="CO127" i="24"/>
  <c r="BJ117" i="19"/>
  <c r="CO117" i="19"/>
  <c r="AU52" i="24"/>
  <c r="BZ52" i="24"/>
  <c r="AU52" i="34"/>
  <c r="BZ52" i="34"/>
  <c r="AU104" i="34"/>
  <c r="BZ104" i="34"/>
  <c r="BZ63" i="33"/>
  <c r="AU63" i="33"/>
  <c r="BJ89" i="35"/>
  <c r="CO89" i="35"/>
  <c r="CO15" i="33"/>
  <c r="BJ15" i="33"/>
  <c r="CO15" i="19"/>
  <c r="BJ15" i="19"/>
  <c r="CO30" i="33"/>
  <c r="BJ30" i="33"/>
  <c r="BJ7" i="24"/>
  <c r="CO7" i="24"/>
  <c r="BZ149" i="35"/>
  <c r="AU149" i="35"/>
  <c r="AU27" i="34"/>
  <c r="BZ27" i="34"/>
  <c r="BZ27" i="33"/>
  <c r="AU27" i="33"/>
  <c r="CO28" i="24"/>
  <c r="BJ28" i="24"/>
  <c r="BZ144" i="24"/>
  <c r="AU144" i="24"/>
  <c r="BJ19" i="35"/>
  <c r="CO19" i="35"/>
  <c r="CO139" i="33"/>
  <c r="BJ139" i="33"/>
  <c r="BJ139" i="19"/>
  <c r="CO139" i="19"/>
  <c r="BZ74" i="19"/>
  <c r="AU74" i="19"/>
  <c r="AU128" i="24"/>
  <c r="BZ128" i="24"/>
  <c r="AU23" i="34"/>
  <c r="BZ23" i="34"/>
  <c r="AU46" i="34"/>
  <c r="BZ46" i="34"/>
  <c r="AU46" i="33"/>
  <c r="BZ46" i="33"/>
  <c r="AU56" i="19"/>
  <c r="BZ56" i="19"/>
  <c r="AU127" i="24"/>
  <c r="BZ127" i="24"/>
  <c r="CO153" i="35"/>
  <c r="BJ153" i="35"/>
  <c r="BJ52" i="35"/>
  <c r="CO52" i="35"/>
  <c r="BJ52" i="19"/>
  <c r="CO52" i="19"/>
  <c r="BZ89" i="34"/>
  <c r="AU89" i="34"/>
  <c r="BJ23" i="34"/>
  <c r="CO23" i="34"/>
  <c r="AU10" i="24"/>
  <c r="BZ10" i="24"/>
  <c r="CO12" i="34"/>
  <c r="BJ12" i="34"/>
  <c r="CO12" i="33"/>
  <c r="BJ12" i="33"/>
  <c r="BZ141" i="34"/>
  <c r="AU141" i="34"/>
  <c r="AU92" i="35"/>
  <c r="BZ92" i="35"/>
  <c r="BZ119" i="35"/>
  <c r="AU119" i="35"/>
  <c r="CO78" i="35"/>
  <c r="BJ78" i="35"/>
  <c r="CO78" i="34"/>
  <c r="BJ78" i="34"/>
  <c r="BJ116" i="19"/>
  <c r="CO116" i="19"/>
  <c r="BJ36" i="24"/>
  <c r="CO36" i="24"/>
  <c r="AU143" i="33"/>
  <c r="BZ143" i="33"/>
  <c r="CO102" i="35"/>
  <c r="BJ102" i="35"/>
  <c r="BJ102" i="34"/>
  <c r="CO102" i="34"/>
  <c r="BZ151" i="19"/>
  <c r="AU151" i="19"/>
  <c r="CO55" i="35"/>
  <c r="BJ55" i="35"/>
  <c r="AU17" i="19"/>
  <c r="BZ17" i="19"/>
  <c r="BJ97" i="24"/>
  <c r="CO97" i="24"/>
  <c r="BJ97" i="34"/>
  <c r="CO97" i="34"/>
  <c r="BJ133" i="24"/>
  <c r="CO133" i="24"/>
  <c r="BJ18" i="19"/>
  <c r="CO18" i="19"/>
  <c r="AU19" i="34"/>
  <c r="BZ19" i="34"/>
  <c r="CO146" i="35"/>
  <c r="BJ146" i="35"/>
  <c r="BJ146" i="34"/>
  <c r="CO146" i="34"/>
  <c r="BP65" i="33"/>
  <c r="AK65" i="33"/>
  <c r="AK7" i="24"/>
  <c r="BP7" i="24"/>
  <c r="AK137" i="35"/>
  <c r="BP137" i="35"/>
  <c r="BP40" i="33"/>
  <c r="AK40" i="33"/>
  <c r="AK40" i="19"/>
  <c r="BP40" i="19"/>
  <c r="BP133" i="19"/>
  <c r="AK133" i="19"/>
  <c r="AZ129" i="35"/>
  <c r="CE129" i="35"/>
  <c r="AK96" i="35"/>
  <c r="BP96" i="35"/>
  <c r="CE115" i="35"/>
  <c r="AZ115" i="35"/>
  <c r="CE115" i="34"/>
  <c r="AZ115" i="34"/>
  <c r="AZ108" i="33"/>
  <c r="CE108" i="33"/>
  <c r="AZ91" i="24"/>
  <c r="CE91" i="24"/>
  <c r="CE49" i="35"/>
  <c r="AZ49" i="35"/>
  <c r="BP104" i="24"/>
  <c r="AK104" i="24"/>
  <c r="AK104" i="35"/>
  <c r="BP104" i="35"/>
  <c r="BP45" i="34"/>
  <c r="AK45" i="34"/>
  <c r="CE64" i="24"/>
  <c r="AZ64" i="24"/>
  <c r="AK46" i="33"/>
  <c r="BP46" i="33"/>
  <c r="BP11" i="35"/>
  <c r="AK11" i="35"/>
  <c r="AK11" i="34"/>
  <c r="BP11" i="34"/>
  <c r="AK16" i="19"/>
  <c r="BP16" i="19"/>
  <c r="AZ38" i="24"/>
  <c r="CE38" i="24"/>
  <c r="AK23" i="24"/>
  <c r="BP23" i="24"/>
  <c r="BP108" i="34"/>
  <c r="AK108" i="34"/>
  <c r="AK108" i="33"/>
  <c r="BP108" i="33"/>
  <c r="AZ89" i="33"/>
  <c r="CE89" i="33"/>
  <c r="CE149" i="24"/>
  <c r="AZ149" i="24"/>
  <c r="BP80" i="33"/>
  <c r="AK80" i="33"/>
  <c r="AK80" i="19"/>
  <c r="BP80" i="19"/>
  <c r="BP10" i="34"/>
  <c r="AK10" i="34"/>
  <c r="BP36" i="24"/>
  <c r="AK36" i="24"/>
  <c r="BP112" i="35"/>
  <c r="AK112" i="35"/>
  <c r="AZ101" i="35"/>
  <c r="CE101" i="35"/>
  <c r="AZ101" i="34"/>
  <c r="CE101" i="34"/>
  <c r="CE23" i="24"/>
  <c r="AZ23" i="24"/>
  <c r="CE32" i="19"/>
  <c r="AZ32" i="19"/>
  <c r="AZ90" i="33"/>
  <c r="CE90" i="33"/>
  <c r="AZ20" i="34"/>
  <c r="CE20" i="34"/>
  <c r="CE20" i="33"/>
  <c r="AZ20" i="33"/>
  <c r="AK134" i="33"/>
  <c r="BP134" i="33"/>
  <c r="AK25" i="19"/>
  <c r="BP25" i="19"/>
  <c r="AZ114" i="24"/>
  <c r="CE114" i="24"/>
  <c r="AK157" i="24"/>
  <c r="BP157" i="24"/>
  <c r="AK157" i="34"/>
  <c r="BP157" i="34"/>
  <c r="BP132" i="19"/>
  <c r="AK132" i="19"/>
  <c r="CE60" i="24"/>
  <c r="AZ60" i="24"/>
  <c r="CE145" i="33"/>
  <c r="AZ145" i="33"/>
  <c r="BP131" i="33"/>
  <c r="AK131" i="33"/>
  <c r="BP131" i="19"/>
  <c r="AK131" i="19"/>
  <c r="BP152" i="19"/>
  <c r="AK152" i="19"/>
  <c r="CE40" i="33"/>
  <c r="AZ40" i="33"/>
  <c r="BP128" i="19"/>
  <c r="AK128" i="19"/>
  <c r="AZ151" i="34"/>
  <c r="CE151" i="34"/>
  <c r="AZ151" i="33"/>
  <c r="CE151" i="33"/>
  <c r="BP127" i="33"/>
  <c r="AK127" i="33"/>
  <c r="AZ113" i="35"/>
  <c r="CE113" i="35"/>
  <c r="AK107" i="33"/>
  <c r="BP107" i="33"/>
  <c r="AZ155" i="35"/>
  <c r="CE155" i="35"/>
  <c r="CE155" i="19"/>
  <c r="AZ155" i="19"/>
  <c r="BP76" i="24"/>
  <c r="AK76" i="24"/>
  <c r="AZ71" i="24"/>
  <c r="CE71" i="24"/>
  <c r="AZ70" i="19"/>
  <c r="CE70" i="19"/>
  <c r="CE92" i="34"/>
  <c r="AZ92" i="34"/>
  <c r="AZ92" i="33"/>
  <c r="CE92" i="33"/>
  <c r="AZ123" i="19"/>
  <c r="CE123" i="19"/>
  <c r="CE148" i="34"/>
  <c r="AZ148" i="34"/>
  <c r="AK48" i="19"/>
  <c r="BP48" i="19"/>
  <c r="AK144" i="33"/>
  <c r="BP144" i="33"/>
  <c r="AK144" i="19"/>
  <c r="BP144" i="19"/>
  <c r="CE124" i="19"/>
  <c r="AZ124" i="19"/>
  <c r="AK14" i="24"/>
  <c r="BP14" i="24"/>
  <c r="CE52" i="34"/>
  <c r="AZ52" i="34"/>
  <c r="CE139" i="35"/>
  <c r="AZ139" i="35"/>
  <c r="AZ139" i="33"/>
  <c r="CE139" i="33"/>
  <c r="AZ130" i="19"/>
  <c r="CE130" i="19"/>
  <c r="AZ81" i="19"/>
  <c r="CE81" i="19"/>
  <c r="BP35" i="24"/>
  <c r="AK35" i="24"/>
  <c r="AZ53" i="34"/>
  <c r="CE53" i="34"/>
  <c r="AZ53" i="33"/>
  <c r="CE53" i="33"/>
  <c r="AZ128" i="34"/>
  <c r="CE128" i="34"/>
  <c r="AZ29" i="24"/>
  <c r="CE29" i="24"/>
  <c r="BP28" i="35"/>
  <c r="AK28" i="35"/>
  <c r="CE12" i="35"/>
  <c r="AZ12" i="35"/>
  <c r="CE12" i="34"/>
  <c r="AZ12" i="34"/>
  <c r="CE106" i="19"/>
  <c r="AZ106" i="19"/>
  <c r="AZ41" i="24"/>
  <c r="CE41" i="24"/>
  <c r="AK30" i="34"/>
  <c r="BP30" i="34"/>
  <c r="AZ95" i="24"/>
  <c r="CE95" i="24"/>
  <c r="CE95" i="35"/>
  <c r="AZ95" i="35"/>
  <c r="BP145" i="19"/>
  <c r="AK145" i="19"/>
  <c r="BD127" i="35"/>
  <c r="CI127" i="35"/>
  <c r="BT107" i="35"/>
  <c r="AO107" i="35"/>
  <c r="CI62" i="33"/>
  <c r="BD62" i="33"/>
  <c r="CI62" i="19"/>
  <c r="BD62" i="19"/>
  <c r="AO48" i="34"/>
  <c r="BT48" i="34"/>
  <c r="AO85" i="33"/>
  <c r="BT85" i="33"/>
  <c r="CI35" i="35"/>
  <c r="BD35" i="35"/>
  <c r="BD81" i="24"/>
  <c r="CI81" i="24"/>
  <c r="BD81" i="34"/>
  <c r="CI81" i="34"/>
  <c r="BT104" i="34"/>
  <c r="AO104" i="34"/>
  <c r="AO29" i="33"/>
  <c r="BT29" i="33"/>
  <c r="CI47" i="19"/>
  <c r="BD47" i="19"/>
  <c r="BD65" i="34"/>
  <c r="CI65" i="34"/>
  <c r="BD65" i="33"/>
  <c r="CI65" i="33"/>
  <c r="BD105" i="19"/>
  <c r="CI105" i="19"/>
  <c r="CI46" i="24"/>
  <c r="BD46" i="24"/>
  <c r="BD104" i="35"/>
  <c r="CI104" i="35"/>
  <c r="BD29" i="19"/>
  <c r="CI29" i="19"/>
  <c r="CI29" i="35"/>
  <c r="BD29" i="35"/>
  <c r="BT142" i="33"/>
  <c r="AO142" i="33"/>
  <c r="CI56" i="19"/>
  <c r="BD56" i="19"/>
  <c r="BT98" i="35"/>
  <c r="AO98" i="35"/>
  <c r="CI83" i="19"/>
  <c r="BD83" i="19"/>
  <c r="CI83" i="35"/>
  <c r="BD83" i="35"/>
  <c r="BD98" i="19"/>
  <c r="CI98" i="19"/>
  <c r="CI132" i="24"/>
  <c r="BD132" i="24"/>
  <c r="BT37" i="19"/>
  <c r="AO37" i="19"/>
  <c r="BD26" i="19"/>
  <c r="CI26" i="19"/>
  <c r="BD26" i="35"/>
  <c r="CI26" i="35"/>
  <c r="AO86" i="33"/>
  <c r="BT86" i="33"/>
  <c r="AO108" i="35"/>
  <c r="BT108" i="35"/>
  <c r="CI100" i="35"/>
  <c r="BD100" i="35"/>
  <c r="AO65" i="19"/>
  <c r="BT65" i="19"/>
  <c r="AO65" i="35"/>
  <c r="BT65" i="35"/>
  <c r="BD125" i="33"/>
  <c r="CI125" i="33"/>
  <c r="BD9" i="19"/>
  <c r="CI9" i="19"/>
  <c r="BT124" i="24"/>
  <c r="AO124" i="24"/>
  <c r="AO42" i="19"/>
  <c r="BT42" i="19"/>
  <c r="BT42" i="35"/>
  <c r="AO42" i="35"/>
  <c r="BD129" i="19"/>
  <c r="CI129" i="19"/>
  <c r="CI32" i="24"/>
  <c r="BD32" i="24"/>
  <c r="CI69" i="35"/>
  <c r="BD69" i="35"/>
  <c r="AO138" i="33"/>
  <c r="BT138" i="33"/>
  <c r="AO138" i="19"/>
  <c r="BT138" i="19"/>
  <c r="BT35" i="34"/>
  <c r="AO35" i="34"/>
  <c r="BD157" i="33"/>
  <c r="CI157" i="33"/>
  <c r="AO54" i="33"/>
  <c r="BT54" i="33"/>
  <c r="BT76" i="35"/>
  <c r="AO76" i="35"/>
  <c r="AO76" i="34"/>
  <c r="BT76" i="34"/>
  <c r="CI118" i="34"/>
  <c r="BD118" i="34"/>
  <c r="BD31" i="24"/>
  <c r="CI31" i="24"/>
  <c r="AO114" i="24"/>
  <c r="BT114" i="24"/>
  <c r="BD147" i="35"/>
  <c r="CI147" i="35"/>
  <c r="BD147" i="34"/>
  <c r="CI147" i="34"/>
  <c r="BD126" i="33"/>
  <c r="CI126" i="33"/>
  <c r="BD91" i="19"/>
  <c r="CI91" i="19"/>
  <c r="CI49" i="33"/>
  <c r="BD49" i="33"/>
  <c r="AO78" i="19"/>
  <c r="BT78" i="19"/>
  <c r="BT78" i="35"/>
  <c r="AO78" i="35"/>
  <c r="CI80" i="33"/>
  <c r="BD80" i="33"/>
  <c r="AO63" i="24"/>
  <c r="BT63" i="24"/>
  <c r="CI124" i="35"/>
  <c r="BD124" i="35"/>
  <c r="BD51" i="24"/>
  <c r="CI51" i="24"/>
  <c r="CI51" i="34"/>
  <c r="BD51" i="34"/>
  <c r="BD16" i="19"/>
  <c r="CI16" i="19"/>
  <c r="BD64" i="24"/>
  <c r="CI64" i="24"/>
  <c r="AO148" i="35"/>
  <c r="BT148" i="35"/>
  <c r="BD38" i="35"/>
  <c r="CI38" i="35"/>
  <c r="BD38" i="34"/>
  <c r="CI38" i="34"/>
  <c r="BT118" i="33"/>
  <c r="AO118" i="33"/>
  <c r="CI66" i="33"/>
  <c r="BD66" i="33"/>
  <c r="BT75" i="33"/>
  <c r="AO75" i="33"/>
  <c r="CI54" i="35"/>
  <c r="BD54" i="35"/>
  <c r="CI54" i="34"/>
  <c r="BD54" i="34"/>
  <c r="BD42" i="24"/>
  <c r="CI42" i="24"/>
  <c r="AO94" i="35"/>
  <c r="BT94" i="35"/>
  <c r="AO30" i="35"/>
  <c r="BT30" i="35"/>
  <c r="BD106" i="33"/>
  <c r="CI106" i="33"/>
  <c r="BD106" i="19"/>
  <c r="CI106" i="19"/>
  <c r="BT136" i="34"/>
  <c r="AO136" i="34"/>
  <c r="BX21" i="34"/>
  <c r="AS21" i="34"/>
  <c r="BX110" i="33"/>
  <c r="AS110" i="33"/>
  <c r="AS110" i="19"/>
  <c r="BX110" i="19"/>
  <c r="CM65" i="19"/>
  <c r="BH65" i="19"/>
  <c r="BH156" i="35"/>
  <c r="CM156" i="35"/>
  <c r="CM137" i="35"/>
  <c r="BH137" i="35"/>
  <c r="CM73" i="19"/>
  <c r="BH73" i="19"/>
  <c r="CM73" i="35"/>
  <c r="BH73" i="35"/>
  <c r="CM24" i="19"/>
  <c r="BH24" i="19"/>
  <c r="BX62" i="33"/>
  <c r="AS62" i="33"/>
  <c r="BH128" i="24"/>
  <c r="CM128" i="24"/>
  <c r="AS63" i="24"/>
  <c r="BX63" i="24"/>
  <c r="BX63" i="35"/>
  <c r="AS63" i="35"/>
  <c r="BX141" i="33"/>
  <c r="AS141" i="33"/>
  <c r="AS106" i="33"/>
  <c r="BX106" i="33"/>
  <c r="AS80" i="34"/>
  <c r="BX80" i="34"/>
  <c r="AS30" i="19"/>
  <c r="BX30" i="19"/>
  <c r="AS30" i="35"/>
  <c r="BX30" i="35"/>
  <c r="AS96" i="19"/>
  <c r="BX96" i="19"/>
  <c r="BH150" i="35"/>
  <c r="CM150" i="35"/>
  <c r="CM124" i="34"/>
  <c r="BH124" i="34"/>
  <c r="BX87" i="33"/>
  <c r="AS87" i="33"/>
  <c r="AS87" i="19"/>
  <c r="BX87" i="19"/>
  <c r="BH118" i="34"/>
  <c r="CM118" i="34"/>
  <c r="BH27" i="24"/>
  <c r="CM27" i="24"/>
  <c r="CM103" i="34"/>
  <c r="BH103" i="34"/>
  <c r="BH30" i="24"/>
  <c r="CM30" i="24"/>
  <c r="CM30" i="34"/>
  <c r="BH30" i="34"/>
  <c r="BX27" i="33"/>
  <c r="AS27" i="33"/>
  <c r="BH152" i="24"/>
  <c r="CM152" i="24"/>
  <c r="BX39" i="34"/>
  <c r="AS39" i="34"/>
  <c r="CM138" i="34"/>
  <c r="BH138" i="34"/>
  <c r="BH138" i="33"/>
  <c r="CM138" i="33"/>
  <c r="AS84" i="24"/>
  <c r="BX84" i="24"/>
  <c r="CM44" i="33"/>
  <c r="BH44" i="33"/>
  <c r="CM11" i="35"/>
  <c r="BH11" i="35"/>
  <c r="BH155" i="19"/>
  <c r="CM155" i="19"/>
  <c r="BH155" i="35"/>
  <c r="CM155" i="35"/>
  <c r="BX61" i="34"/>
  <c r="AS61" i="34"/>
  <c r="BH8" i="24"/>
  <c r="CM8" i="24"/>
  <c r="CM89" i="35"/>
  <c r="BH89" i="35"/>
  <c r="BH110" i="19"/>
  <c r="CM110" i="19"/>
  <c r="CM110" i="35"/>
  <c r="BH110" i="35"/>
  <c r="AS99" i="33"/>
  <c r="BX99" i="33"/>
  <c r="BH22" i="24"/>
  <c r="CM22" i="24"/>
  <c r="BX115" i="24"/>
  <c r="AS115" i="24"/>
  <c r="BH71" i="35"/>
  <c r="CM71" i="35"/>
  <c r="BH71" i="34"/>
  <c r="CM71" i="34"/>
  <c r="CM74" i="24"/>
  <c r="BH74" i="24"/>
  <c r="BX67" i="24"/>
  <c r="AS67" i="24"/>
  <c r="CM111" i="19"/>
  <c r="BH111" i="19"/>
  <c r="BX153" i="24"/>
  <c r="AS153" i="24"/>
  <c r="BX153" i="35"/>
  <c r="AS153" i="35"/>
  <c r="CM40" i="34"/>
  <c r="BH40" i="34"/>
  <c r="AS20" i="24"/>
  <c r="BX20" i="24"/>
  <c r="CM75" i="24"/>
  <c r="BH75" i="24"/>
  <c r="AS44" i="34"/>
  <c r="BX44" i="34"/>
  <c r="AS44" i="33"/>
  <c r="BX44" i="33"/>
  <c r="BH127" i="19"/>
  <c r="CM127" i="19"/>
  <c r="BH95" i="24"/>
  <c r="CM95" i="24"/>
  <c r="CM86" i="33"/>
  <c r="BH86" i="33"/>
  <c r="BH48" i="24"/>
  <c r="CM48" i="24"/>
  <c r="BH48" i="35"/>
  <c r="CM48" i="35"/>
  <c r="AS119" i="19"/>
  <c r="BX119" i="19"/>
  <c r="BH54" i="35"/>
  <c r="CM54" i="35"/>
  <c r="CM20" i="34"/>
  <c r="BH20" i="34"/>
  <c r="BH12" i="34"/>
  <c r="CM12" i="34"/>
  <c r="BH12" i="33"/>
  <c r="CM12" i="33"/>
  <c r="AS140" i="33"/>
  <c r="BX140" i="33"/>
  <c r="BX111" i="19"/>
  <c r="AS111" i="19"/>
  <c r="BX109" i="34"/>
  <c r="AS109" i="34"/>
  <c r="CM19" i="33"/>
  <c r="BH19" i="33"/>
  <c r="BH19" i="19"/>
  <c r="CM19" i="19"/>
  <c r="BX24" i="33"/>
  <c r="AS24" i="33"/>
  <c r="AS77" i="19"/>
  <c r="BX77" i="19"/>
  <c r="CM153" i="24"/>
  <c r="BH153" i="24"/>
  <c r="CM126" i="33"/>
  <c r="BH126" i="33"/>
  <c r="BH126" i="19"/>
  <c r="CM126" i="19"/>
  <c r="BH90" i="34"/>
  <c r="CM90" i="34"/>
  <c r="AS74" i="35"/>
  <c r="BX74" i="35"/>
  <c r="AS148" i="34"/>
  <c r="BX148" i="34"/>
  <c r="BH108" i="24"/>
  <c r="CM108" i="24"/>
  <c r="BH108" i="34"/>
  <c r="CM108" i="34"/>
  <c r="BH144" i="19"/>
  <c r="CM144" i="19"/>
  <c r="AS145" i="35"/>
  <c r="BX145" i="35"/>
  <c r="BH94" i="35"/>
  <c r="CM94" i="35"/>
  <c r="BA115" i="19"/>
  <c r="CF115" i="19"/>
  <c r="BA83" i="19"/>
  <c r="CF83" i="19"/>
  <c r="CB112" i="35"/>
  <c r="AW112" i="35"/>
  <c r="CB112" i="34"/>
  <c r="AW112" i="34"/>
  <c r="AK113" i="24"/>
  <c r="BP113" i="24"/>
  <c r="BH83" i="24"/>
  <c r="CM83" i="24"/>
  <c r="BH57" i="33"/>
  <c r="CM57" i="33"/>
  <c r="BA47" i="33"/>
  <c r="CF47" i="33"/>
  <c r="BA47" i="19"/>
  <c r="CF47" i="19"/>
  <c r="AJ99" i="24"/>
  <c r="BO99" i="24"/>
  <c r="BO143" i="33"/>
  <c r="AJ143" i="33"/>
  <c r="AJ143" i="19"/>
  <c r="BO143" i="19"/>
  <c r="AJ36" i="33"/>
  <c r="BO36" i="33"/>
  <c r="AY35" i="35"/>
  <c r="CD35" i="35"/>
  <c r="CD156" i="35"/>
  <c r="AY156" i="35"/>
  <c r="AY143" i="34"/>
  <c r="CD143" i="34"/>
  <c r="CD143" i="33"/>
  <c r="AY143" i="33"/>
  <c r="CD44" i="33"/>
  <c r="AY44" i="33"/>
  <c r="AJ116" i="35"/>
  <c r="BO116" i="35"/>
  <c r="BO108" i="35"/>
  <c r="AJ108" i="35"/>
  <c r="BO42" i="34"/>
  <c r="AJ42" i="34"/>
  <c r="BO42" i="33"/>
  <c r="AJ42" i="33"/>
  <c r="BO130" i="19"/>
  <c r="AJ130" i="19"/>
  <c r="AJ105" i="33"/>
  <c r="BO105" i="33"/>
  <c r="AJ60" i="33"/>
  <c r="BO60" i="33"/>
  <c r="BO95" i="33"/>
  <c r="AJ95" i="33"/>
  <c r="AJ95" i="19"/>
  <c r="BO95" i="19"/>
  <c r="AJ148" i="34"/>
  <c r="BO148" i="34"/>
  <c r="AJ139" i="19"/>
  <c r="BO139" i="19"/>
  <c r="AJ110" i="35"/>
  <c r="BO110" i="35"/>
  <c r="AJ128" i="19"/>
  <c r="BO128" i="19"/>
  <c r="AJ128" i="35"/>
  <c r="BO128" i="35"/>
  <c r="AY71" i="34"/>
  <c r="CD71" i="34"/>
  <c r="CD118" i="24"/>
  <c r="AY118" i="24"/>
  <c r="AJ88" i="34"/>
  <c r="BO88" i="34"/>
  <c r="BO82" i="35"/>
  <c r="AJ82" i="35"/>
  <c r="BO82" i="34"/>
  <c r="AJ82" i="34"/>
  <c r="AJ61" i="24"/>
  <c r="BO61" i="24"/>
  <c r="CD83" i="19"/>
  <c r="AY83" i="19"/>
  <c r="AY93" i="35"/>
  <c r="CD93" i="35"/>
  <c r="AY21" i="24"/>
  <c r="CD21" i="24"/>
  <c r="CD21" i="35"/>
  <c r="AY21" i="35"/>
  <c r="AJ85" i="34"/>
  <c r="BO85" i="34"/>
  <c r="AY142" i="35"/>
  <c r="CD142" i="35"/>
  <c r="BO37" i="24"/>
  <c r="AJ37" i="24"/>
  <c r="BO24" i="34"/>
  <c r="AJ24" i="34"/>
  <c r="BO24" i="33"/>
  <c r="AJ24" i="33"/>
  <c r="CD33" i="24"/>
  <c r="AY33" i="24"/>
  <c r="AJ133" i="33"/>
  <c r="BO133" i="33"/>
  <c r="AJ52" i="24"/>
  <c r="BO52" i="24"/>
  <c r="AJ13" i="24"/>
  <c r="BO13" i="24"/>
  <c r="BO13" i="35"/>
  <c r="AJ13" i="35"/>
  <c r="AY30" i="19"/>
  <c r="CD30" i="19"/>
  <c r="AJ74" i="24"/>
  <c r="BO74" i="24"/>
  <c r="AY51" i="19"/>
  <c r="CD51" i="19"/>
  <c r="AJ8" i="19"/>
  <c r="BO8" i="19"/>
  <c r="BO8" i="35"/>
  <c r="AJ8" i="35"/>
  <c r="CD72" i="24"/>
  <c r="AY72" i="24"/>
  <c r="CD96" i="24"/>
  <c r="AY96" i="24"/>
  <c r="AY8" i="34"/>
  <c r="CD8" i="34"/>
  <c r="BO119" i="34"/>
  <c r="AJ119" i="34"/>
  <c r="BO119" i="33"/>
  <c r="AJ119" i="33"/>
  <c r="AY47" i="24"/>
  <c r="CD47" i="24"/>
  <c r="CD59" i="24"/>
  <c r="AY59" i="24"/>
  <c r="BO32" i="35"/>
  <c r="AJ32" i="35"/>
  <c r="AY134" i="34"/>
  <c r="CD134" i="34"/>
  <c r="AY134" i="35"/>
  <c r="CD134" i="35"/>
  <c r="AJ102" i="34"/>
  <c r="BO102" i="34"/>
  <c r="AJ7" i="33"/>
  <c r="BO7" i="33"/>
  <c r="CD147" i="35"/>
  <c r="AY147" i="35"/>
  <c r="CD107" i="19"/>
  <c r="AY107" i="19"/>
  <c r="CD107" i="35"/>
  <c r="AY107" i="35"/>
  <c r="CD120" i="24"/>
  <c r="AY120" i="24"/>
  <c r="CD119" i="33"/>
  <c r="AY119" i="33"/>
  <c r="BO138" i="35"/>
  <c r="AJ138" i="35"/>
  <c r="AY24" i="35"/>
  <c r="CD24" i="35"/>
  <c r="CD24" i="34"/>
  <c r="AY24" i="34"/>
  <c r="AY84" i="33"/>
  <c r="CD84" i="33"/>
  <c r="AY61" i="24"/>
  <c r="CD61" i="24"/>
  <c r="CD106" i="34"/>
  <c r="AY106" i="34"/>
  <c r="BO68" i="35"/>
  <c r="AJ68" i="35"/>
  <c r="AJ68" i="34"/>
  <c r="BO68" i="34"/>
  <c r="AY113" i="24"/>
  <c r="CD113" i="24"/>
  <c r="CD19" i="34"/>
  <c r="AY19" i="34"/>
  <c r="CD116" i="34"/>
  <c r="AY116" i="34"/>
  <c r="BO92" i="35"/>
  <c r="AJ92" i="35"/>
  <c r="AJ92" i="34"/>
  <c r="BO92" i="34"/>
  <c r="AJ121" i="33"/>
  <c r="BO121" i="33"/>
  <c r="BO114" i="35"/>
  <c r="AJ114" i="35"/>
  <c r="AY89" i="19"/>
  <c r="CD89" i="19"/>
  <c r="AY91" i="35"/>
  <c r="CD91" i="35"/>
  <c r="AY91" i="34"/>
  <c r="CD91" i="34"/>
  <c r="BO97" i="34"/>
  <c r="AJ97" i="34"/>
  <c r="CD75" i="24"/>
  <c r="AY75" i="24"/>
  <c r="AY124" i="24"/>
  <c r="CD124" i="24"/>
  <c r="BS151" i="24"/>
  <c r="AN151" i="24"/>
  <c r="BS151" i="34"/>
  <c r="AN151" i="34"/>
  <c r="BS23" i="33"/>
  <c r="AN23" i="33"/>
  <c r="BS26" i="35"/>
  <c r="AN26" i="35"/>
  <c r="BC142" i="19"/>
  <c r="CH142" i="19"/>
  <c r="BC57" i="33"/>
  <c r="CH57" i="33"/>
  <c r="BC57" i="19"/>
  <c r="CH57" i="19"/>
  <c r="BC129" i="19"/>
  <c r="CH129" i="19"/>
  <c r="BC13" i="35"/>
  <c r="CH13" i="35"/>
  <c r="CH119" i="19"/>
  <c r="BC119" i="19"/>
  <c r="CH149" i="24"/>
  <c r="BC149" i="24"/>
  <c r="BC149" i="34"/>
  <c r="CH149" i="34"/>
  <c r="BS31" i="24"/>
  <c r="AN31" i="24"/>
  <c r="BC145" i="33"/>
  <c r="CH145" i="33"/>
  <c r="AN89" i="33"/>
  <c r="BS89" i="33"/>
  <c r="BS138" i="24"/>
  <c r="AN138" i="24"/>
  <c r="BS138" i="34"/>
  <c r="AN138" i="34"/>
  <c r="BS85" i="33"/>
  <c r="AN85" i="33"/>
  <c r="AN11" i="19"/>
  <c r="BS11" i="19"/>
  <c r="CH14" i="35"/>
  <c r="BC14" i="35"/>
  <c r="BS75" i="34"/>
  <c r="AN75" i="34"/>
  <c r="BS75" i="33"/>
  <c r="AN75" i="33"/>
  <c r="AN41" i="34"/>
  <c r="BS41" i="34"/>
  <c r="CH87" i="19"/>
  <c r="BC87" i="19"/>
  <c r="BC108" i="35"/>
  <c r="CH108" i="35"/>
  <c r="BS38" i="24"/>
  <c r="AN38" i="24"/>
  <c r="BS38" i="34"/>
  <c r="AN38" i="34"/>
  <c r="AN43" i="33"/>
  <c r="BS43" i="33"/>
  <c r="CH144" i="33"/>
  <c r="BC144" i="33"/>
  <c r="BC78" i="33"/>
  <c r="CH78" i="33"/>
  <c r="BS107" i="34"/>
  <c r="AN107" i="34"/>
  <c r="BS107" i="33"/>
  <c r="AN107" i="33"/>
  <c r="CH88" i="34"/>
  <c r="BC88" i="34"/>
  <c r="AN21" i="33"/>
  <c r="BS21" i="33"/>
  <c r="BC68" i="35"/>
  <c r="CH68" i="35"/>
  <c r="CH105" i="24"/>
  <c r="BC105" i="24"/>
  <c r="BC105" i="35"/>
  <c r="CH105" i="35"/>
  <c r="BS6" i="34"/>
  <c r="AN6" i="34"/>
  <c r="AN33" i="35"/>
  <c r="BS33" i="35"/>
  <c r="CH27" i="35"/>
  <c r="BC27" i="35"/>
  <c r="AN29" i="19"/>
  <c r="BS29" i="19"/>
  <c r="BS29" i="35"/>
  <c r="AN29" i="35"/>
  <c r="AN116" i="34"/>
  <c r="BS116" i="34"/>
  <c r="AN108" i="24"/>
  <c r="BS108" i="24"/>
  <c r="CH155" i="24"/>
  <c r="BC155" i="24"/>
  <c r="BS42" i="24"/>
  <c r="AN42" i="24"/>
  <c r="AN42" i="34"/>
  <c r="BS42" i="34"/>
  <c r="CH141" i="19"/>
  <c r="BC141" i="19"/>
  <c r="BC90" i="35"/>
  <c r="CH90" i="35"/>
  <c r="BS133" i="34"/>
  <c r="AN133" i="34"/>
  <c r="AN45" i="33"/>
  <c r="BS45" i="33"/>
  <c r="AN45" i="19"/>
  <c r="BS45" i="19"/>
  <c r="CH137" i="24"/>
  <c r="BC137" i="24"/>
  <c r="BS28" i="34"/>
  <c r="AN28" i="34"/>
  <c r="CH34" i="34"/>
  <c r="BC34" i="34"/>
  <c r="BC34" i="35"/>
  <c r="CH34" i="35"/>
  <c r="BC118" i="24"/>
  <c r="CH118" i="24"/>
  <c r="CH29" i="34"/>
  <c r="BC29" i="34"/>
  <c r="AN94" i="34"/>
  <c r="BS94" i="34"/>
  <c r="BC9" i="24"/>
  <c r="CH9" i="24"/>
  <c r="BC9" i="34"/>
  <c r="CH9" i="34"/>
  <c r="BC65" i="19"/>
  <c r="CH65" i="19"/>
  <c r="BC61" i="35"/>
  <c r="CH61" i="35"/>
  <c r="AN150" i="24"/>
  <c r="BS150" i="24"/>
  <c r="CH44" i="35"/>
  <c r="BC44" i="35"/>
  <c r="BC44" i="34"/>
  <c r="CH44" i="34"/>
  <c r="BS64" i="19"/>
  <c r="AN64" i="19"/>
  <c r="BC7" i="24"/>
  <c r="CH7" i="24"/>
  <c r="CH138" i="35"/>
  <c r="BC138" i="35"/>
  <c r="CH147" i="34"/>
  <c r="BC147" i="34"/>
  <c r="CH147" i="33"/>
  <c r="BC147" i="33"/>
  <c r="CH133" i="19"/>
  <c r="BC133" i="19"/>
  <c r="AN34" i="19"/>
  <c r="BS34" i="19"/>
  <c r="BC97" i="24"/>
  <c r="CH97" i="24"/>
  <c r="BS100" i="24"/>
  <c r="AN100" i="24"/>
  <c r="AN100" i="35"/>
  <c r="BS100" i="35"/>
  <c r="AN46" i="24"/>
  <c r="BS46" i="24"/>
  <c r="BC139" i="35"/>
  <c r="CH139" i="35"/>
  <c r="BC45" i="33"/>
  <c r="CH45" i="33"/>
  <c r="BS18" i="35"/>
  <c r="AN18" i="35"/>
  <c r="AN18" i="34"/>
  <c r="BS18" i="34"/>
  <c r="CH134" i="24"/>
  <c r="BC134" i="24"/>
  <c r="CH21" i="35"/>
  <c r="BC21" i="35"/>
  <c r="BC51" i="19"/>
  <c r="CH51" i="19"/>
  <c r="BW95" i="34"/>
  <c r="AR95" i="34"/>
  <c r="BW95" i="33"/>
  <c r="AR95" i="33"/>
  <c r="BW59" i="34"/>
  <c r="AR59" i="34"/>
  <c r="AR126" i="33"/>
  <c r="BW126" i="33"/>
  <c r="AR24" i="35"/>
  <c r="BW24" i="35"/>
  <c r="BW53" i="24"/>
  <c r="AR53" i="24"/>
  <c r="BW53" i="35"/>
  <c r="AR53" i="35"/>
  <c r="CL99" i="24"/>
  <c r="BG99" i="24"/>
  <c r="BG28" i="35"/>
  <c r="CL28" i="35"/>
  <c r="CL152" i="35"/>
  <c r="BG152" i="35"/>
  <c r="BG66" i="34"/>
  <c r="CL66" i="34"/>
  <c r="BG66" i="33"/>
  <c r="CL66" i="33"/>
  <c r="BG103" i="34"/>
  <c r="CL103" i="34"/>
  <c r="AR146" i="24"/>
  <c r="BW146" i="24"/>
  <c r="AR47" i="35"/>
  <c r="BW47" i="35"/>
  <c r="BG142" i="19"/>
  <c r="CL142" i="19"/>
  <c r="BG142" i="35"/>
  <c r="CL142" i="35"/>
  <c r="BG41" i="19"/>
  <c r="CL41" i="19"/>
  <c r="BW66" i="35"/>
  <c r="AR66" i="35"/>
  <c r="AR141" i="35"/>
  <c r="BW141" i="35"/>
  <c r="BG95" i="35"/>
  <c r="CL95" i="35"/>
  <c r="CL95" i="34"/>
  <c r="BG95" i="34"/>
  <c r="AR76" i="24"/>
  <c r="BW76" i="24"/>
  <c r="CL125" i="33"/>
  <c r="BG125" i="33"/>
  <c r="CL100" i="34"/>
  <c r="BG100" i="34"/>
  <c r="AR118" i="24"/>
  <c r="BW118" i="24"/>
  <c r="AR118" i="34"/>
  <c r="BW118" i="34"/>
  <c r="BW10" i="24"/>
  <c r="AR10" i="24"/>
  <c r="AR71" i="35"/>
  <c r="BW71" i="35"/>
  <c r="AR84" i="35"/>
  <c r="BW84" i="35"/>
  <c r="AR42" i="24"/>
  <c r="BW42" i="24"/>
  <c r="AR42" i="34"/>
  <c r="BW42" i="34"/>
  <c r="BG59" i="33"/>
  <c r="CL59" i="33"/>
  <c r="BG22" i="35"/>
  <c r="CL22" i="35"/>
  <c r="BW122" i="35"/>
  <c r="AR122" i="35"/>
  <c r="CL101" i="24"/>
  <c r="BG101" i="24"/>
  <c r="CL101" i="35"/>
  <c r="BG101" i="35"/>
  <c r="BW46" i="34"/>
  <c r="AR46" i="34"/>
  <c r="AR136" i="33"/>
  <c r="BW136" i="33"/>
  <c r="BG39" i="24"/>
  <c r="CL39" i="24"/>
  <c r="AR56" i="35"/>
  <c r="BW56" i="35"/>
  <c r="BW56" i="34"/>
  <c r="AR56" i="34"/>
  <c r="CL124" i="34"/>
  <c r="BG124" i="34"/>
  <c r="BW102" i="19"/>
  <c r="AR102" i="19"/>
  <c r="BW7" i="19"/>
  <c r="AR7" i="19"/>
  <c r="CL147" i="24"/>
  <c r="BG147" i="24"/>
  <c r="BG147" i="35"/>
  <c r="CL147" i="35"/>
  <c r="AR103" i="19"/>
  <c r="BW103" i="19"/>
  <c r="BG40" i="33"/>
  <c r="CL40" i="33"/>
  <c r="BW51" i="35"/>
  <c r="AR51" i="35"/>
  <c r="BG133" i="34"/>
  <c r="CL133" i="34"/>
  <c r="CL133" i="33"/>
  <c r="BG133" i="33"/>
  <c r="CL98" i="19"/>
  <c r="BG98" i="19"/>
  <c r="BG144" i="35"/>
  <c r="CL144" i="35"/>
  <c r="CL87" i="34"/>
  <c r="BG87" i="34"/>
  <c r="AR138" i="33"/>
  <c r="BW138" i="33"/>
  <c r="AR138" i="19"/>
  <c r="BW138" i="19"/>
  <c r="CL14" i="34"/>
  <c r="BG14" i="34"/>
  <c r="AR60" i="35"/>
  <c r="BW60" i="35"/>
  <c r="BW92" i="35"/>
  <c r="AR92" i="35"/>
  <c r="CL149" i="33"/>
  <c r="BG149" i="33"/>
  <c r="BG149" i="19"/>
  <c r="CL149" i="19"/>
  <c r="BW107" i="24"/>
  <c r="AR107" i="24"/>
  <c r="BG65" i="24"/>
  <c r="CL65" i="24"/>
  <c r="BG106" i="19"/>
  <c r="CL106" i="19"/>
  <c r="BG136" i="34"/>
  <c r="CL136" i="34"/>
  <c r="BG136" i="33"/>
  <c r="CL136" i="33"/>
  <c r="BG113" i="24"/>
  <c r="CL113" i="24"/>
  <c r="CL19" i="34"/>
  <c r="BG19" i="34"/>
  <c r="CL117" i="35"/>
  <c r="BG117" i="35"/>
  <c r="CL51" i="34"/>
  <c r="BG51" i="34"/>
  <c r="BG51" i="33"/>
  <c r="CL51" i="33"/>
  <c r="CL77" i="19"/>
  <c r="BG77" i="19"/>
  <c r="BG23" i="19"/>
  <c r="CL23" i="19"/>
  <c r="AR157" i="35"/>
  <c r="BW157" i="35"/>
  <c r="AR50" i="24"/>
  <c r="BW50" i="24"/>
  <c r="AR50" i="35"/>
  <c r="BW50" i="35"/>
  <c r="AR87" i="24"/>
  <c r="BW87" i="24"/>
  <c r="BG80" i="35"/>
  <c r="CL80" i="35"/>
  <c r="BG56" i="33"/>
  <c r="CL56" i="33"/>
  <c r="CL68" i="34"/>
  <c r="BG68" i="34"/>
  <c r="CL68" i="33"/>
  <c r="BG68" i="33"/>
  <c r="BW73" i="34"/>
  <c r="AR73" i="34"/>
  <c r="AR137" i="33"/>
  <c r="BW137" i="33"/>
  <c r="CL75" i="34"/>
  <c r="BG75" i="34"/>
  <c r="BG146" i="34"/>
  <c r="CL146" i="34"/>
  <c r="CL146" i="33"/>
  <c r="BG146" i="33"/>
  <c r="CL54" i="24"/>
  <c r="BG54" i="24"/>
  <c r="AR13" i="24"/>
  <c r="BW13" i="24"/>
  <c r="CH98" i="33"/>
  <c r="BC98" i="33"/>
  <c r="AN123" i="24"/>
  <c r="BS123" i="24"/>
  <c r="AN123" i="35"/>
  <c r="BS123" i="35"/>
  <c r="CD22" i="35"/>
  <c r="AY22" i="35"/>
  <c r="AJ86" i="24"/>
  <c r="BO86" i="24"/>
  <c r="AJ86" i="34"/>
  <c r="BO86" i="34"/>
  <c r="AW63" i="19"/>
  <c r="CB63" i="19"/>
  <c r="C141" i="34"/>
  <c r="C141" i="33"/>
  <c r="C141" i="24"/>
  <c r="C141" i="35"/>
  <c r="DF141" i="17"/>
  <c r="C141" i="19"/>
  <c r="CB107" i="24"/>
  <c r="AW107" i="24"/>
  <c r="AW107" i="34"/>
  <c r="CB107" i="34"/>
  <c r="AW124" i="33"/>
  <c r="CB124" i="33"/>
  <c r="AW128" i="19"/>
  <c r="CB128" i="19"/>
  <c r="CB142" i="35"/>
  <c r="AW142" i="35"/>
  <c r="AW25" i="35"/>
  <c r="CB25" i="35"/>
  <c r="AW25" i="34"/>
  <c r="CB25" i="34"/>
  <c r="CB44" i="19"/>
  <c r="AW44" i="19"/>
  <c r="CB60" i="34"/>
  <c r="AW60" i="34"/>
  <c r="AW60" i="33"/>
  <c r="CB60" i="33"/>
  <c r="CB76" i="33"/>
  <c r="AW76" i="33"/>
  <c r="AW96" i="35"/>
  <c r="CB96" i="35"/>
  <c r="AW96" i="34"/>
  <c r="CB96" i="34"/>
  <c r="CB77" i="24"/>
  <c r="AW77" i="24"/>
  <c r="AW72" i="35"/>
  <c r="CB72" i="35"/>
  <c r="C57" i="34"/>
  <c r="C57" i="19"/>
  <c r="C57" i="33"/>
  <c r="C57" i="24"/>
  <c r="C57" i="35"/>
  <c r="DF57" i="17"/>
  <c r="AW141" i="34"/>
  <c r="CB141" i="34"/>
  <c r="AW92" i="34"/>
  <c r="CB92" i="34"/>
  <c r="CB92" i="33"/>
  <c r="AW92" i="33"/>
  <c r="AW62" i="24"/>
  <c r="CB62" i="24"/>
  <c r="AW133" i="19"/>
  <c r="CB133" i="19"/>
  <c r="AW133" i="35"/>
  <c r="CB133" i="35"/>
  <c r="AW35" i="24"/>
  <c r="CB35" i="24"/>
  <c r="CB14" i="33"/>
  <c r="AW14" i="33"/>
  <c r="CB22" i="34"/>
  <c r="AW22" i="34"/>
  <c r="C28" i="33"/>
  <c r="C28" i="35"/>
  <c r="DF28" i="17"/>
  <c r="C28" i="34"/>
  <c r="C28" i="24"/>
  <c r="C28" i="19"/>
  <c r="AW46" i="19"/>
  <c r="CB46" i="19"/>
  <c r="CB108" i="34"/>
  <c r="AW108" i="34"/>
  <c r="AW70" i="34"/>
  <c r="CB70" i="34"/>
  <c r="AW70" i="33"/>
  <c r="CB70" i="33"/>
  <c r="C7" i="35"/>
  <c r="C7" i="33"/>
  <c r="DF7" i="17"/>
  <c r="C7" i="24"/>
  <c r="C7" i="19"/>
  <c r="C7" i="34"/>
  <c r="CB48" i="33"/>
  <c r="AW48" i="33"/>
  <c r="CB48" i="19"/>
  <c r="AW48" i="19"/>
  <c r="AW126" i="24"/>
  <c r="CB126" i="24"/>
  <c r="CB43" i="34"/>
  <c r="AW43" i="34"/>
  <c r="AW154" i="24"/>
  <c r="CB154" i="24"/>
  <c r="CB84" i="24"/>
  <c r="AW84" i="24"/>
  <c r="CB84" i="35"/>
  <c r="AW84" i="35"/>
  <c r="AW41" i="24"/>
  <c r="CB41" i="24"/>
  <c r="AW37" i="24"/>
  <c r="CB37" i="24"/>
  <c r="CB37" i="34"/>
  <c r="AW37" i="34"/>
  <c r="AW113" i="19"/>
  <c r="CB113" i="19"/>
  <c r="CB45" i="33"/>
  <c r="AW45" i="33"/>
  <c r="CB45" i="19"/>
  <c r="AW45" i="19"/>
  <c r="AW34" i="33"/>
  <c r="CB34" i="33"/>
  <c r="CB23" i="24"/>
  <c r="AW23" i="24"/>
  <c r="CB144" i="35"/>
  <c r="AW144" i="35"/>
  <c r="AL40" i="19"/>
  <c r="BQ40" i="19"/>
  <c r="BQ61" i="19"/>
  <c r="AL61" i="19"/>
  <c r="CF13" i="34"/>
  <c r="BA13" i="34"/>
  <c r="CF13" i="33"/>
  <c r="BA13" i="33"/>
  <c r="BA128" i="33"/>
  <c r="CF128" i="33"/>
  <c r="BA66" i="35"/>
  <c r="CF66" i="35"/>
  <c r="CF152" i="24"/>
  <c r="BA152" i="24"/>
  <c r="BA7" i="34"/>
  <c r="CF7" i="34"/>
  <c r="BA7" i="33"/>
  <c r="CF7" i="33"/>
  <c r="CF112" i="34"/>
  <c r="BA112" i="34"/>
  <c r="AL78" i="35"/>
  <c r="BQ78" i="35"/>
  <c r="AL118" i="35"/>
  <c r="BQ118" i="35"/>
  <c r="AL46" i="19"/>
  <c r="BQ46" i="19"/>
  <c r="AL46" i="35"/>
  <c r="BQ46" i="35"/>
  <c r="AL129" i="19"/>
  <c r="BQ129" i="19"/>
  <c r="AL66" i="33"/>
  <c r="BQ66" i="33"/>
  <c r="BQ113" i="35"/>
  <c r="AL113" i="35"/>
  <c r="CF25" i="33"/>
  <c r="BA25" i="33"/>
  <c r="BA25" i="19"/>
  <c r="CF25" i="19"/>
  <c r="BA54" i="33"/>
  <c r="CF54" i="33"/>
  <c r="AL132" i="35"/>
  <c r="BQ132" i="35"/>
  <c r="CF10" i="33"/>
  <c r="BA10" i="33"/>
  <c r="BA154" i="24"/>
  <c r="CF154" i="24"/>
  <c r="BA154" i="35"/>
  <c r="CF154" i="35"/>
  <c r="BQ126" i="33"/>
  <c r="AL126" i="33"/>
  <c r="AL50" i="35"/>
  <c r="BQ50" i="35"/>
  <c r="CF80" i="19"/>
  <c r="BA80" i="19"/>
  <c r="CF73" i="19"/>
  <c r="BA73" i="19"/>
  <c r="BA73" i="35"/>
  <c r="CF73" i="35"/>
  <c r="BA111" i="19"/>
  <c r="CF111" i="19"/>
  <c r="BQ52" i="24"/>
  <c r="AL52" i="24"/>
  <c r="CF56" i="35"/>
  <c r="BA56" i="35"/>
  <c r="AL14" i="34"/>
  <c r="BQ14" i="34"/>
  <c r="BQ14" i="33"/>
  <c r="AL14" i="33"/>
  <c r="BA37" i="24"/>
  <c r="CF37" i="24"/>
  <c r="CF20" i="33"/>
  <c r="BA20" i="33"/>
  <c r="BA150" i="24"/>
  <c r="CF150" i="24"/>
  <c r="BA150" i="35"/>
  <c r="CF150" i="35"/>
  <c r="AL64" i="19"/>
  <c r="BQ64" i="19"/>
  <c r="AL36" i="19"/>
  <c r="BQ36" i="19"/>
  <c r="BA85" i="35"/>
  <c r="CF85" i="35"/>
  <c r="BA138" i="19"/>
  <c r="CF138" i="19"/>
  <c r="CF138" i="35"/>
  <c r="BA138" i="35"/>
  <c r="CF42" i="19"/>
  <c r="BA42" i="19"/>
  <c r="BQ60" i="24"/>
  <c r="AL60" i="24"/>
  <c r="CF92" i="34"/>
  <c r="BA92" i="34"/>
  <c r="BA81" i="19"/>
  <c r="CF81" i="19"/>
  <c r="BA81" i="35"/>
  <c r="CF81" i="35"/>
  <c r="AL65" i="24"/>
  <c r="BQ65" i="24"/>
  <c r="AL155" i="19"/>
  <c r="BQ155" i="19"/>
  <c r="BA24" i="34"/>
  <c r="CF24" i="34"/>
  <c r="BA34" i="33"/>
  <c r="CF34" i="33"/>
  <c r="CF34" i="19"/>
  <c r="BA34" i="19"/>
  <c r="AL143" i="19"/>
  <c r="BQ143" i="19"/>
  <c r="CF22" i="24"/>
  <c r="BA22" i="24"/>
  <c r="CF140" i="19"/>
  <c r="BA140" i="19"/>
  <c r="AL106" i="33"/>
  <c r="BQ106" i="33"/>
  <c r="AL106" i="19"/>
  <c r="BQ106" i="19"/>
  <c r="BA114" i="24"/>
  <c r="CF114" i="24"/>
  <c r="AL26" i="35"/>
  <c r="BQ26" i="35"/>
  <c r="CF153" i="35"/>
  <c r="BA153" i="35"/>
  <c r="BA41" i="24"/>
  <c r="CF41" i="24"/>
  <c r="CF41" i="35"/>
  <c r="BA41" i="35"/>
  <c r="CF94" i="24"/>
  <c r="BA94" i="24"/>
  <c r="AL6" i="35"/>
  <c r="BQ6" i="35"/>
  <c r="AL20" i="35"/>
  <c r="BQ20" i="35"/>
  <c r="CF151" i="34"/>
  <c r="BA151" i="34"/>
  <c r="BA151" i="33"/>
  <c r="CF151" i="33"/>
  <c r="BA68" i="24"/>
  <c r="CF68" i="24"/>
  <c r="BQ92" i="35"/>
  <c r="AL92" i="35"/>
  <c r="CF82" i="35"/>
  <c r="BA82" i="35"/>
  <c r="BA45" i="24"/>
  <c r="CF45" i="24"/>
  <c r="CF45" i="35"/>
  <c r="BA45" i="35"/>
  <c r="BQ146" i="24"/>
  <c r="AL146" i="24"/>
  <c r="BA139" i="34"/>
  <c r="CF139" i="34"/>
  <c r="BQ107" i="24"/>
  <c r="AL107" i="24"/>
  <c r="CF95" i="24"/>
  <c r="BA95" i="24"/>
  <c r="BA95" i="35"/>
  <c r="CF95" i="35"/>
  <c r="AL53" i="24"/>
  <c r="BQ53" i="24"/>
  <c r="BA103" i="19"/>
  <c r="CF103" i="19"/>
  <c r="CF74" i="35"/>
  <c r="BA74" i="35"/>
  <c r="BA136" i="34"/>
  <c r="CF136" i="34"/>
  <c r="BA136" i="33"/>
  <c r="CF136" i="33"/>
  <c r="AL140" i="34"/>
  <c r="BQ140" i="34"/>
  <c r="BA135" i="24"/>
  <c r="CF135" i="24"/>
  <c r="BA26" i="19"/>
  <c r="CF26" i="19"/>
  <c r="BQ156" i="33"/>
  <c r="AL156" i="33"/>
  <c r="AL156" i="19"/>
  <c r="BQ156" i="19"/>
  <c r="AL114" i="33"/>
  <c r="BQ114" i="33"/>
  <c r="BU78" i="19"/>
  <c r="AP78" i="19"/>
  <c r="BU155" i="35"/>
  <c r="AP155" i="35"/>
  <c r="AP100" i="19"/>
  <c r="BU100" i="19"/>
  <c r="AP100" i="35"/>
  <c r="BU100" i="35"/>
  <c r="AP124" i="24"/>
  <c r="BU124" i="24"/>
  <c r="AP71" i="19"/>
  <c r="BU71" i="19"/>
  <c r="BE30" i="34"/>
  <c r="CJ30" i="34"/>
  <c r="BE99" i="34"/>
  <c r="CJ99" i="34"/>
  <c r="BE99" i="33"/>
  <c r="CJ99" i="33"/>
  <c r="BU139" i="33"/>
  <c r="AP139" i="33"/>
  <c r="BE138" i="19"/>
  <c r="CJ138" i="19"/>
  <c r="BE65" i="33"/>
  <c r="CJ65" i="33"/>
  <c r="CJ114" i="34"/>
  <c r="BE114" i="34"/>
  <c r="CJ114" i="33"/>
  <c r="BE114" i="33"/>
  <c r="BU118" i="33"/>
  <c r="AP118" i="33"/>
  <c r="BU11" i="24"/>
  <c r="AP11" i="24"/>
  <c r="CJ36" i="35"/>
  <c r="BE36" i="35"/>
  <c r="AP94" i="24"/>
  <c r="BU94" i="24"/>
  <c r="BU94" i="34"/>
  <c r="AP94" i="34"/>
  <c r="BU43" i="33"/>
  <c r="AP43" i="33"/>
  <c r="AP40" i="33"/>
  <c r="BU40" i="33"/>
  <c r="AP143" i="19"/>
  <c r="BU143" i="19"/>
  <c r="BU70" i="33"/>
  <c r="AP70" i="33"/>
  <c r="AP70" i="19"/>
  <c r="BU70" i="19"/>
  <c r="BE58" i="33"/>
  <c r="CJ58" i="33"/>
  <c r="BU80" i="24"/>
  <c r="AP80" i="24"/>
  <c r="BU103" i="33"/>
  <c r="AP103" i="33"/>
  <c r="CJ88" i="35"/>
  <c r="BE88" i="35"/>
  <c r="BE88" i="34"/>
  <c r="CJ88" i="34"/>
  <c r="BU106" i="19"/>
  <c r="AP106" i="19"/>
  <c r="AP22" i="24"/>
  <c r="BU22" i="24"/>
  <c r="AP134" i="33"/>
  <c r="BU134" i="33"/>
  <c r="BE93" i="24"/>
  <c r="CJ93" i="24"/>
  <c r="BE93" i="34"/>
  <c r="CJ93" i="34"/>
  <c r="CJ53" i="33"/>
  <c r="BE53" i="33"/>
  <c r="BE147" i="35"/>
  <c r="CJ147" i="35"/>
  <c r="BU36" i="33"/>
  <c r="AP36" i="33"/>
  <c r="BE44" i="33"/>
  <c r="CJ44" i="33"/>
  <c r="BE44" i="19"/>
  <c r="CJ44" i="19"/>
  <c r="BU110" i="34"/>
  <c r="AP110" i="34"/>
  <c r="CJ34" i="33"/>
  <c r="BE34" i="33"/>
  <c r="BE126" i="19"/>
  <c r="CJ126" i="19"/>
  <c r="BE27" i="19"/>
  <c r="CJ27" i="19"/>
  <c r="BE27" i="35"/>
  <c r="CJ27" i="35"/>
  <c r="BU154" i="19"/>
  <c r="AP154" i="19"/>
  <c r="CJ46" i="35"/>
  <c r="BE46" i="35"/>
  <c r="AP42" i="19"/>
  <c r="BU42" i="19"/>
  <c r="BU20" i="24"/>
  <c r="AP20" i="24"/>
  <c r="BU20" i="35"/>
  <c r="AP20" i="35"/>
  <c r="BU108" i="34"/>
  <c r="AP108" i="34"/>
  <c r="BE100" i="19"/>
  <c r="CJ100" i="19"/>
  <c r="CJ72" i="35"/>
  <c r="BE72" i="35"/>
  <c r="BE122" i="24"/>
  <c r="CJ122" i="24"/>
  <c r="CJ122" i="35"/>
  <c r="BE122" i="35"/>
  <c r="BU91" i="24"/>
  <c r="AP91" i="24"/>
  <c r="BE25" i="19"/>
  <c r="CJ25" i="19"/>
  <c r="BU61" i="34"/>
  <c r="AP61" i="34"/>
  <c r="BU120" i="33"/>
  <c r="AP120" i="33"/>
  <c r="AP120" i="19"/>
  <c r="BU120" i="19"/>
  <c r="CJ130" i="24"/>
  <c r="BE130" i="24"/>
  <c r="BE89" i="19"/>
  <c r="CJ89" i="19"/>
  <c r="CJ42" i="24"/>
  <c r="BE42" i="24"/>
  <c r="BE35" i="33"/>
  <c r="CJ35" i="33"/>
  <c r="BE35" i="19"/>
  <c r="CJ35" i="19"/>
  <c r="BE139" i="33"/>
  <c r="CJ139" i="33"/>
  <c r="AP44" i="35"/>
  <c r="BU44" i="35"/>
  <c r="BU77" i="19"/>
  <c r="AP77" i="19"/>
  <c r="BE110" i="34"/>
  <c r="CJ110" i="34"/>
  <c r="BE110" i="33"/>
  <c r="CJ110" i="33"/>
  <c r="CJ128" i="24"/>
  <c r="BE128" i="24"/>
  <c r="BE104" i="35"/>
  <c r="CJ104" i="35"/>
  <c r="AP73" i="35"/>
  <c r="BU73" i="35"/>
  <c r="CJ74" i="34"/>
  <c r="BE74" i="34"/>
  <c r="CJ74" i="33"/>
  <c r="BE74" i="33"/>
  <c r="BU132" i="24"/>
  <c r="AP132" i="24"/>
  <c r="AP128" i="24"/>
  <c r="BU128" i="24"/>
  <c r="CJ80" i="35"/>
  <c r="BE80" i="35"/>
  <c r="BE18" i="19"/>
  <c r="CJ18" i="19"/>
  <c r="BE18" i="35"/>
  <c r="CJ18" i="35"/>
  <c r="AP66" i="33"/>
  <c r="BU66" i="33"/>
  <c r="BE75" i="24"/>
  <c r="CJ75" i="24"/>
  <c r="BU105" i="35"/>
  <c r="AP105" i="35"/>
  <c r="BE24" i="24"/>
  <c r="CJ24" i="24"/>
  <c r="CJ24" i="34"/>
  <c r="BE24" i="34"/>
  <c r="BE127" i="24"/>
  <c r="CJ127" i="24"/>
  <c r="BE55" i="34"/>
  <c r="CJ55" i="34"/>
  <c r="BE45" i="34"/>
  <c r="CJ45" i="34"/>
  <c r="BU41" i="33"/>
  <c r="AP41" i="33"/>
  <c r="AP41" i="19"/>
  <c r="BU41" i="19"/>
  <c r="AP107" i="24"/>
  <c r="BU107" i="24"/>
  <c r="AT73" i="19"/>
  <c r="BY73" i="19"/>
  <c r="AT137" i="19"/>
  <c r="BY137" i="19"/>
  <c r="BY66" i="24"/>
  <c r="AT66" i="24"/>
  <c r="BY66" i="34"/>
  <c r="AT66" i="34"/>
  <c r="BY11" i="24"/>
  <c r="AT11" i="24"/>
  <c r="AT153" i="24"/>
  <c r="BY153" i="24"/>
  <c r="CN69" i="35"/>
  <c r="BI69" i="35"/>
  <c r="BI23" i="33"/>
  <c r="CN23" i="33"/>
  <c r="BI23" i="19"/>
  <c r="CN23" i="19"/>
  <c r="AT85" i="34"/>
  <c r="BY85" i="34"/>
  <c r="CN25" i="33"/>
  <c r="BI25" i="33"/>
  <c r="CN120" i="24"/>
  <c r="BI120" i="24"/>
  <c r="BY94" i="35"/>
  <c r="AT94" i="35"/>
  <c r="BY94" i="34"/>
  <c r="AT94" i="34"/>
  <c r="BY96" i="34"/>
  <c r="AT96" i="34"/>
  <c r="CN93" i="24"/>
  <c r="BI93" i="24"/>
  <c r="AT36" i="35"/>
  <c r="BY36" i="35"/>
  <c r="AT98" i="35"/>
  <c r="BY98" i="35"/>
  <c r="AT98" i="34"/>
  <c r="BY98" i="34"/>
  <c r="AT17" i="24"/>
  <c r="BY17" i="24"/>
  <c r="CN127" i="19"/>
  <c r="BI127" i="19"/>
  <c r="AT13" i="35"/>
  <c r="BY13" i="35"/>
  <c r="BI18" i="24"/>
  <c r="CN18" i="24"/>
  <c r="CN18" i="35"/>
  <c r="BI18" i="35"/>
  <c r="BI133" i="34"/>
  <c r="CN133" i="34"/>
  <c r="AT55" i="33"/>
  <c r="BY55" i="33"/>
  <c r="BY65" i="34"/>
  <c r="AT65" i="34"/>
  <c r="BY22" i="24"/>
  <c r="AT22" i="24"/>
  <c r="BY22" i="35"/>
  <c r="AT22" i="35"/>
  <c r="BI10" i="33"/>
  <c r="CN10" i="33"/>
  <c r="CN67" i="24"/>
  <c r="BI67" i="24"/>
  <c r="AT30" i="35"/>
  <c r="BY30" i="35"/>
  <c r="CN92" i="24"/>
  <c r="BI92" i="24"/>
  <c r="BI92" i="35"/>
  <c r="CN92" i="35"/>
  <c r="BY75" i="24"/>
  <c r="AT75" i="24"/>
  <c r="BY155" i="24"/>
  <c r="AT155" i="24"/>
  <c r="CN54" i="34"/>
  <c r="BI54" i="34"/>
  <c r="CN43" i="19"/>
  <c r="BI43" i="19"/>
  <c r="BI43" i="35"/>
  <c r="CN43" i="35"/>
  <c r="BY21" i="34"/>
  <c r="AT21" i="34"/>
  <c r="AT139" i="35"/>
  <c r="BY139" i="35"/>
  <c r="CN144" i="33"/>
  <c r="BI144" i="33"/>
  <c r="AT115" i="19"/>
  <c r="BY115" i="19"/>
  <c r="BY115" i="35"/>
  <c r="AT115" i="35"/>
  <c r="AT70" i="24"/>
  <c r="BY70" i="24"/>
  <c r="BI107" i="24"/>
  <c r="CN107" i="24"/>
  <c r="AT86" i="35"/>
  <c r="BY86" i="35"/>
  <c r="BI85" i="34"/>
  <c r="CN85" i="34"/>
  <c r="BI85" i="33"/>
  <c r="CN85" i="33"/>
  <c r="BI110" i="33"/>
  <c r="CN110" i="33"/>
  <c r="CN66" i="19"/>
  <c r="BI66" i="19"/>
  <c r="BY93" i="33"/>
  <c r="AT93" i="33"/>
  <c r="BY128" i="33"/>
  <c r="AT128" i="33"/>
  <c r="AT128" i="19"/>
  <c r="BY128" i="19"/>
  <c r="AT32" i="19"/>
  <c r="BY32" i="19"/>
  <c r="BI15" i="35"/>
  <c r="CN15" i="35"/>
  <c r="AT104" i="24"/>
  <c r="BY104" i="24"/>
  <c r="BI45" i="33"/>
  <c r="CN45" i="33"/>
  <c r="BI45" i="35"/>
  <c r="CN45" i="35"/>
  <c r="CN70" i="33"/>
  <c r="BI70" i="33"/>
  <c r="AT61" i="24"/>
  <c r="BY61" i="24"/>
  <c r="AT8" i="33"/>
  <c r="BY8" i="33"/>
  <c r="BI8" i="24"/>
  <c r="CN8" i="24"/>
  <c r="BI8" i="34"/>
  <c r="CN8" i="34"/>
  <c r="CN82" i="24"/>
  <c r="BI82" i="24"/>
  <c r="CN75" i="33"/>
  <c r="BI75" i="33"/>
  <c r="AT77" i="19"/>
  <c r="BY77" i="19"/>
  <c r="BI88" i="34"/>
  <c r="CN88" i="34"/>
  <c r="CN88" i="19"/>
  <c r="BI88" i="19"/>
  <c r="CN139" i="24"/>
  <c r="BI139" i="24"/>
  <c r="AT107" i="24"/>
  <c r="BY107" i="24"/>
  <c r="CN95" i="33"/>
  <c r="BI95" i="33"/>
  <c r="BI55" i="35"/>
  <c r="CN55" i="35"/>
  <c r="BI55" i="34"/>
  <c r="CN55" i="34"/>
  <c r="BY79" i="19"/>
  <c r="AT79" i="19"/>
  <c r="AT149" i="35"/>
  <c r="BY149" i="35"/>
  <c r="CN32" i="35"/>
  <c r="BI32" i="35"/>
  <c r="CN71" i="34"/>
  <c r="BI71" i="34"/>
  <c r="BI71" i="33"/>
  <c r="CN71" i="33"/>
  <c r="AT29" i="33"/>
  <c r="BY29" i="33"/>
  <c r="BY140" i="19"/>
  <c r="AT140" i="19"/>
  <c r="CN136" i="35"/>
  <c r="BI136" i="35"/>
  <c r="CN29" i="35"/>
  <c r="BI29" i="35"/>
  <c r="BI29" i="34"/>
  <c r="CN29" i="34"/>
  <c r="AT81" i="34"/>
  <c r="BY81" i="34"/>
  <c r="CN155" i="24"/>
  <c r="BI155" i="24"/>
  <c r="CN90" i="34"/>
  <c r="BI90" i="34"/>
  <c r="BY105" i="34"/>
  <c r="AT105" i="34"/>
  <c r="AT105" i="33"/>
  <c r="BY105" i="33"/>
  <c r="AR155" i="34"/>
  <c r="BW155" i="34"/>
  <c r="BW69" i="35"/>
  <c r="AR69" i="35"/>
  <c r="AR69" i="34"/>
  <c r="BW69" i="34"/>
  <c r="BP125" i="24"/>
  <c r="AK125" i="24"/>
  <c r="AY85" i="33"/>
  <c r="CD85" i="33"/>
  <c r="CD85" i="19"/>
  <c r="AY85" i="19"/>
  <c r="AZ156" i="19"/>
  <c r="CE156" i="19"/>
  <c r="BH49" i="35"/>
  <c r="CM49" i="35"/>
  <c r="AS23" i="35"/>
  <c r="BX23" i="35"/>
  <c r="AX147" i="35"/>
  <c r="CC147" i="35"/>
  <c r="BN124" i="33"/>
  <c r="AI124" i="33"/>
  <c r="AI124" i="19"/>
  <c r="BN124" i="19"/>
  <c r="CC145" i="33"/>
  <c r="AX145" i="33"/>
  <c r="AI71" i="19"/>
  <c r="BN71" i="19"/>
  <c r="BN79" i="35"/>
  <c r="AI79" i="35"/>
  <c r="CC129" i="34"/>
  <c r="AX129" i="34"/>
  <c r="CC129" i="33"/>
  <c r="AX129" i="33"/>
  <c r="CC7" i="33"/>
  <c r="AX7" i="33"/>
  <c r="AX70" i="24"/>
  <c r="CC70" i="24"/>
  <c r="CC63" i="34"/>
  <c r="AX63" i="34"/>
  <c r="AX148" i="34"/>
  <c r="CC148" i="34"/>
  <c r="CC148" i="33"/>
  <c r="AX148" i="33"/>
  <c r="AX25" i="34"/>
  <c r="CC25" i="34"/>
  <c r="AI81" i="35"/>
  <c r="BN81" i="35"/>
  <c r="AI85" i="35"/>
  <c r="BN85" i="35"/>
  <c r="AX82" i="34"/>
  <c r="CC82" i="34"/>
  <c r="AX82" i="33"/>
  <c r="CC82" i="33"/>
  <c r="BN86" i="19"/>
  <c r="AI86" i="19"/>
  <c r="AX44" i="24"/>
  <c r="CC44" i="24"/>
  <c r="AX42" i="33"/>
  <c r="CC42" i="33"/>
  <c r="AI21" i="34"/>
  <c r="BN21" i="34"/>
  <c r="BN21" i="33"/>
  <c r="AI21" i="33"/>
  <c r="BN145" i="24"/>
  <c r="AI145" i="24"/>
  <c r="BN7" i="24"/>
  <c r="AI7" i="24"/>
  <c r="BN59" i="24"/>
  <c r="AI59" i="24"/>
  <c r="BN62" i="33"/>
  <c r="AI62" i="33"/>
  <c r="AI62" i="34"/>
  <c r="BN62" i="34"/>
  <c r="BN70" i="24"/>
  <c r="AI70" i="24"/>
  <c r="AX142" i="33"/>
  <c r="CC142" i="33"/>
  <c r="CC95" i="19"/>
  <c r="AX95" i="19"/>
  <c r="AX58" i="35"/>
  <c r="CC58" i="35"/>
  <c r="AX58" i="34"/>
  <c r="CC58" i="34"/>
  <c r="AX62" i="33"/>
  <c r="CC62" i="33"/>
  <c r="CC117" i="19"/>
  <c r="AX117" i="19"/>
  <c r="AX157" i="34"/>
  <c r="CC157" i="34"/>
  <c r="CC34" i="19"/>
  <c r="AX34" i="19"/>
  <c r="CC34" i="35"/>
  <c r="AX34" i="35"/>
  <c r="AI119" i="19"/>
  <c r="BN119" i="19"/>
  <c r="AX122" i="19"/>
  <c r="CC122" i="19"/>
  <c r="CC76" i="24"/>
  <c r="AX76" i="24"/>
  <c r="AI134" i="33"/>
  <c r="BN134" i="33"/>
  <c r="AI69" i="19"/>
  <c r="BN69" i="19"/>
  <c r="AI69" i="35"/>
  <c r="BN69" i="35"/>
  <c r="CC61" i="24"/>
  <c r="AX61" i="24"/>
  <c r="BN61" i="33"/>
  <c r="AI61" i="33"/>
  <c r="CC115" i="19"/>
  <c r="AX115" i="19"/>
  <c r="AX33" i="34"/>
  <c r="CC33" i="34"/>
  <c r="CC33" i="33"/>
  <c r="AX33" i="33"/>
  <c r="AX55" i="33"/>
  <c r="CC55" i="33"/>
  <c r="AI13" i="24"/>
  <c r="BN13" i="24"/>
  <c r="CC101" i="19"/>
  <c r="AX101" i="19"/>
  <c r="AX11" i="33"/>
  <c r="CC11" i="33"/>
  <c r="CC11" i="19"/>
  <c r="AX11" i="19"/>
  <c r="AI150" i="33"/>
  <c r="BN150" i="33"/>
  <c r="BN75" i="24"/>
  <c r="AI75" i="24"/>
  <c r="AI45" i="24"/>
  <c r="BN45" i="24"/>
  <c r="AI146" i="33"/>
  <c r="BN146" i="33"/>
  <c r="BN146" i="19"/>
  <c r="AI146" i="19"/>
  <c r="AX71" i="34"/>
  <c r="CC71" i="34"/>
  <c r="AI149" i="33"/>
  <c r="BN149" i="33"/>
  <c r="CC90" i="33"/>
  <c r="AX90" i="33"/>
  <c r="BN8" i="19"/>
  <c r="AI8" i="19"/>
  <c r="BN8" i="35"/>
  <c r="AI8" i="35"/>
  <c r="CC77" i="24"/>
  <c r="AX77" i="24"/>
  <c r="AI138" i="35"/>
  <c r="BN138" i="35"/>
  <c r="CC139" i="34"/>
  <c r="AX139" i="34"/>
  <c r="AI65" i="33"/>
  <c r="BN65" i="33"/>
  <c r="BN65" i="19"/>
  <c r="AI65" i="19"/>
  <c r="AI111" i="33"/>
  <c r="BN111" i="33"/>
  <c r="CC156" i="24"/>
  <c r="AX156" i="24"/>
  <c r="AI127" i="19"/>
  <c r="BN127" i="19"/>
  <c r="AX13" i="33"/>
  <c r="CC13" i="33"/>
  <c r="AI52" i="19"/>
  <c r="BN52" i="19"/>
  <c r="AI38" i="24"/>
  <c r="BN38" i="24"/>
  <c r="AI9" i="34"/>
  <c r="BN9" i="34"/>
  <c r="AI9" i="33"/>
  <c r="BN9" i="33"/>
  <c r="AI43" i="34"/>
  <c r="BN43" i="34"/>
  <c r="AI74" i="19"/>
  <c r="BN74" i="19"/>
  <c r="AI152" i="35"/>
  <c r="BN152" i="35"/>
  <c r="CC79" i="24"/>
  <c r="AX79" i="24"/>
  <c r="AX79" i="35"/>
  <c r="CC79" i="35"/>
  <c r="CC92" i="24"/>
  <c r="AX92" i="24"/>
  <c r="AX125" i="19"/>
  <c r="CC125" i="19"/>
  <c r="AI46" i="19"/>
  <c r="BN46" i="19"/>
  <c r="CC121" i="19"/>
  <c r="AX121" i="19"/>
  <c r="AX72" i="35"/>
  <c r="CC72" i="35"/>
  <c r="CC85" i="34"/>
  <c r="AX85" i="34"/>
  <c r="AX110" i="19"/>
  <c r="CC110" i="19"/>
  <c r="CC110" i="35"/>
  <c r="AX110" i="35"/>
  <c r="AM156" i="19"/>
  <c r="BR156" i="19"/>
  <c r="AM53" i="24"/>
  <c r="BR53" i="24"/>
  <c r="AM110" i="35"/>
  <c r="BR110" i="35"/>
  <c r="AM76" i="24"/>
  <c r="BR76" i="24"/>
  <c r="BR76" i="33"/>
  <c r="AM76" i="33"/>
  <c r="CG125" i="34"/>
  <c r="BB125" i="34"/>
  <c r="BB81" i="24"/>
  <c r="CG81" i="24"/>
  <c r="CG16" i="34"/>
  <c r="BB16" i="34"/>
  <c r="CG7" i="24"/>
  <c r="BB7" i="24"/>
  <c r="CG7" i="34"/>
  <c r="BB7" i="34"/>
  <c r="AM60" i="19"/>
  <c r="BR60" i="19"/>
  <c r="BB59" i="24"/>
  <c r="CG59" i="24"/>
  <c r="AM81" i="33"/>
  <c r="BR81" i="33"/>
  <c r="BR123" i="33"/>
  <c r="AM123" i="33"/>
  <c r="AM123" i="19"/>
  <c r="BR123" i="19"/>
  <c r="AM107" i="24"/>
  <c r="BR107" i="24"/>
  <c r="AM75" i="35"/>
  <c r="BR75" i="35"/>
  <c r="BB85" i="19"/>
  <c r="CG85" i="19"/>
  <c r="AM119" i="19"/>
  <c r="BR119" i="19"/>
  <c r="AM119" i="35"/>
  <c r="BR119" i="35"/>
  <c r="AM32" i="33"/>
  <c r="BR32" i="33"/>
  <c r="AM37" i="35"/>
  <c r="BR37" i="35"/>
  <c r="AM124" i="35"/>
  <c r="BR124" i="35"/>
  <c r="CG150" i="24"/>
  <c r="BB150" i="24"/>
  <c r="BB150" i="35"/>
  <c r="CG150" i="35"/>
  <c r="CG35" i="34"/>
  <c r="BB35" i="34"/>
  <c r="BB75" i="24"/>
  <c r="CG75" i="24"/>
  <c r="BR28" i="34"/>
  <c r="AM28" i="34"/>
  <c r="CG50" i="35"/>
  <c r="BB50" i="35"/>
  <c r="CG50" i="34"/>
  <c r="BB50" i="34"/>
  <c r="BR145" i="24"/>
  <c r="AM145" i="24"/>
  <c r="AM41" i="19"/>
  <c r="BR41" i="19"/>
  <c r="BB144" i="19"/>
  <c r="CG144" i="19"/>
  <c r="BR25" i="24"/>
  <c r="AM25" i="24"/>
  <c r="BR25" i="35"/>
  <c r="AM25" i="35"/>
  <c r="CG51" i="33"/>
  <c r="BB51" i="33"/>
  <c r="AM22" i="33"/>
  <c r="BR22" i="33"/>
  <c r="BB122" i="33"/>
  <c r="CG122" i="33"/>
  <c r="BB19" i="19"/>
  <c r="CG19" i="19"/>
  <c r="CG19" i="35"/>
  <c r="BB19" i="35"/>
  <c r="BR133" i="33"/>
  <c r="AM133" i="33"/>
  <c r="BR95" i="24"/>
  <c r="AM95" i="24"/>
  <c r="BB58" i="19"/>
  <c r="CG58" i="19"/>
  <c r="BR29" i="19"/>
  <c r="AM29" i="19"/>
  <c r="BR29" i="35"/>
  <c r="AM29" i="35"/>
  <c r="BR71" i="34"/>
  <c r="AM71" i="34"/>
  <c r="BB152" i="35"/>
  <c r="CG152" i="35"/>
  <c r="BR79" i="35"/>
  <c r="AM79" i="35"/>
  <c r="BB11" i="33"/>
  <c r="CG11" i="33"/>
  <c r="CG11" i="19"/>
  <c r="BB11" i="19"/>
  <c r="AM136" i="34"/>
  <c r="BR136" i="34"/>
  <c r="AM65" i="35"/>
  <c r="BR65" i="35"/>
  <c r="CG103" i="33"/>
  <c r="BB103" i="33"/>
  <c r="CG20" i="35"/>
  <c r="BB20" i="35"/>
  <c r="BB20" i="34"/>
  <c r="CG20" i="34"/>
  <c r="CG47" i="24"/>
  <c r="BB47" i="24"/>
  <c r="BB44" i="24"/>
  <c r="CG44" i="24"/>
  <c r="BR146" i="35"/>
  <c r="AM146" i="35"/>
  <c r="CG145" i="34"/>
  <c r="BB145" i="34"/>
  <c r="CG145" i="33"/>
  <c r="BB145" i="33"/>
  <c r="BR51" i="24"/>
  <c r="AM51" i="24"/>
  <c r="BB84" i="35"/>
  <c r="CG84" i="35"/>
  <c r="CG68" i="34"/>
  <c r="BB68" i="34"/>
  <c r="CG39" i="19"/>
  <c r="BB39" i="19"/>
  <c r="CG39" i="35"/>
  <c r="BB39" i="35"/>
  <c r="BR50" i="34"/>
  <c r="AM50" i="34"/>
  <c r="BR118" i="24"/>
  <c r="AM118" i="24"/>
  <c r="BB94" i="35"/>
  <c r="CG94" i="35"/>
  <c r="CG71" i="35"/>
  <c r="BB71" i="35"/>
  <c r="BB71" i="34"/>
  <c r="CG71" i="34"/>
  <c r="CG13" i="24"/>
  <c r="BB13" i="24"/>
  <c r="BB23" i="34"/>
  <c r="CG23" i="34"/>
  <c r="CG126" i="35"/>
  <c r="BB126" i="35"/>
  <c r="AM93" i="19"/>
  <c r="BR93" i="19"/>
  <c r="AM93" i="35"/>
  <c r="BR93" i="35"/>
  <c r="BB143" i="19"/>
  <c r="CG143" i="19"/>
  <c r="BR128" i="33"/>
  <c r="AM128" i="33"/>
  <c r="AM7" i="33"/>
  <c r="BR7" i="33"/>
  <c r="BR152" i="33"/>
  <c r="AM152" i="33"/>
  <c r="AM152" i="19"/>
  <c r="BR152" i="19"/>
  <c r="AM113" i="19"/>
  <c r="BR113" i="19"/>
  <c r="BB21" i="34"/>
  <c r="CG21" i="34"/>
  <c r="CG147" i="34"/>
  <c r="BB147" i="34"/>
  <c r="CG139" i="34"/>
  <c r="BB139" i="34"/>
  <c r="CG139" i="33"/>
  <c r="BB139" i="33"/>
  <c r="BB80" i="24"/>
  <c r="CG80" i="24"/>
  <c r="BB48" i="19"/>
  <c r="CG48" i="19"/>
  <c r="AM48" i="35"/>
  <c r="BR48" i="35"/>
  <c r="BB61" i="33"/>
  <c r="CG61" i="33"/>
  <c r="BB61" i="19"/>
  <c r="CG61" i="19"/>
  <c r="AQ91" i="35"/>
  <c r="BV91" i="35"/>
  <c r="BV31" i="24"/>
  <c r="AQ31" i="24"/>
  <c r="AQ31" i="34"/>
  <c r="BV31" i="34"/>
  <c r="BV153" i="33"/>
  <c r="AQ153" i="33"/>
  <c r="AQ12" i="19"/>
  <c r="BV12" i="19"/>
  <c r="AQ55" i="35"/>
  <c r="BV55" i="35"/>
  <c r="AQ137" i="34"/>
  <c r="BV137" i="34"/>
  <c r="AQ137" i="33"/>
  <c r="BV137" i="33"/>
  <c r="BF78" i="33"/>
  <c r="CK78" i="33"/>
  <c r="CK117" i="24"/>
  <c r="BF117" i="24"/>
  <c r="BV23" i="34"/>
  <c r="AQ23" i="34"/>
  <c r="BF153" i="33"/>
  <c r="CK153" i="33"/>
  <c r="BF153" i="19"/>
  <c r="CK153" i="19"/>
  <c r="CK128" i="19"/>
  <c r="BF128" i="19"/>
  <c r="BF15" i="35"/>
  <c r="CK15" i="35"/>
  <c r="BV33" i="34"/>
  <c r="AQ33" i="34"/>
  <c r="CK68" i="34"/>
  <c r="BF68" i="34"/>
  <c r="CK68" i="33"/>
  <c r="BF68" i="33"/>
  <c r="BV18" i="35"/>
  <c r="AQ18" i="35"/>
  <c r="AQ140" i="19"/>
  <c r="BV140" i="19"/>
  <c r="AQ74" i="33"/>
  <c r="BV74" i="33"/>
  <c r="AQ74" i="19"/>
  <c r="BV74" i="19"/>
  <c r="AQ65" i="33"/>
  <c r="BV65" i="33"/>
  <c r="CK59" i="33"/>
  <c r="BF59" i="33"/>
  <c r="BF116" i="24"/>
  <c r="CK116" i="24"/>
  <c r="AQ145" i="34"/>
  <c r="BV145" i="34"/>
  <c r="AQ145" i="33"/>
  <c r="BV145" i="33"/>
  <c r="BV78" i="33"/>
  <c r="AQ78" i="33"/>
  <c r="BF102" i="35"/>
  <c r="CK102" i="35"/>
  <c r="AQ152" i="34"/>
  <c r="BV152" i="34"/>
  <c r="AQ49" i="34"/>
  <c r="BV49" i="34"/>
  <c r="AQ49" i="19"/>
  <c r="BV49" i="19"/>
  <c r="BV118" i="24"/>
  <c r="AQ118" i="24"/>
  <c r="BF8" i="24"/>
  <c r="CK8" i="24"/>
  <c r="BV20" i="35"/>
  <c r="AQ20" i="35"/>
  <c r="BF47" i="35"/>
  <c r="CK47" i="35"/>
  <c r="BF47" i="34"/>
  <c r="CK47" i="34"/>
  <c r="BF136" i="24"/>
  <c r="CK136" i="24"/>
  <c r="AQ43" i="24"/>
  <c r="BV43" i="24"/>
  <c r="BF17" i="34"/>
  <c r="CK17" i="34"/>
  <c r="BF108" i="24"/>
  <c r="CK108" i="24"/>
  <c r="BF108" i="34"/>
  <c r="CK108" i="34"/>
  <c r="BF107" i="34"/>
  <c r="CK107" i="34"/>
  <c r="BF36" i="19"/>
  <c r="CK36" i="19"/>
  <c r="BV75" i="34"/>
  <c r="AQ75" i="34"/>
  <c r="CK45" i="33"/>
  <c r="BF45" i="33"/>
  <c r="CK45" i="19"/>
  <c r="BF45" i="19"/>
  <c r="BV149" i="33"/>
  <c r="AQ149" i="33"/>
  <c r="BF51" i="35"/>
  <c r="CK51" i="35"/>
  <c r="CK133" i="34"/>
  <c r="BF133" i="34"/>
  <c r="CK141" i="24"/>
  <c r="BF141" i="24"/>
  <c r="CK141" i="35"/>
  <c r="BF141" i="35"/>
  <c r="BF61" i="34"/>
  <c r="CK61" i="34"/>
  <c r="BV96" i="35"/>
  <c r="AQ96" i="35"/>
  <c r="BV24" i="33"/>
  <c r="AQ24" i="33"/>
  <c r="BF67" i="24"/>
  <c r="CK67" i="24"/>
  <c r="BF67" i="35"/>
  <c r="CK67" i="35"/>
  <c r="BV124" i="34"/>
  <c r="AQ124" i="34"/>
  <c r="BF7" i="35"/>
  <c r="CK7" i="35"/>
  <c r="AQ94" i="19"/>
  <c r="BV94" i="19"/>
  <c r="BV46" i="34"/>
  <c r="AQ46" i="34"/>
  <c r="AQ46" i="33"/>
  <c r="BV46" i="33"/>
  <c r="BV40" i="19"/>
  <c r="AQ40" i="19"/>
  <c r="BF131" i="35"/>
  <c r="CK131" i="35"/>
  <c r="BF114" i="33"/>
  <c r="CK114" i="33"/>
  <c r="AQ68" i="24"/>
  <c r="BV68" i="24"/>
  <c r="AQ68" i="35"/>
  <c r="BV68" i="35"/>
  <c r="BF81" i="33"/>
  <c r="CK81" i="33"/>
  <c r="CK101" i="24"/>
  <c r="BF101" i="24"/>
  <c r="AQ99" i="19"/>
  <c r="BV99" i="19"/>
  <c r="AQ95" i="19"/>
  <c r="BV95" i="19"/>
  <c r="BV95" i="35"/>
  <c r="AQ95" i="35"/>
  <c r="BV90" i="19"/>
  <c r="AQ90" i="19"/>
  <c r="BF87" i="35"/>
  <c r="CK87" i="35"/>
  <c r="CK138" i="34"/>
  <c r="BF138" i="34"/>
  <c r="AQ119" i="34"/>
  <c r="BV119" i="34"/>
  <c r="BV119" i="33"/>
  <c r="AQ119" i="33"/>
  <c r="AQ19" i="33"/>
  <c r="BV19" i="33"/>
  <c r="CK76" i="19"/>
  <c r="BF76" i="19"/>
  <c r="CK148" i="34"/>
  <c r="BF148" i="34"/>
  <c r="CK145" i="24"/>
  <c r="BF145" i="24"/>
  <c r="CK145" i="35"/>
  <c r="BF145" i="35"/>
  <c r="AQ6" i="19"/>
  <c r="BV6" i="19"/>
  <c r="AQ108" i="24"/>
  <c r="BV108" i="24"/>
  <c r="BV83" i="34"/>
  <c r="AQ83" i="34"/>
  <c r="BV21" i="34"/>
  <c r="AQ21" i="34"/>
  <c r="AQ21" i="19"/>
  <c r="BV21" i="19"/>
  <c r="BV126" i="34"/>
  <c r="AQ126" i="34"/>
  <c r="BF72" i="33"/>
  <c r="CK72" i="33"/>
  <c r="BV34" i="35"/>
  <c r="AQ34" i="35"/>
  <c r="BF134" i="34"/>
  <c r="CK134" i="34"/>
  <c r="BF134" i="19"/>
  <c r="CK134" i="19"/>
  <c r="AU110" i="24"/>
  <c r="BZ110" i="24"/>
  <c r="AU67" i="33"/>
  <c r="BZ67" i="33"/>
  <c r="AU80" i="24"/>
  <c r="BZ80" i="24"/>
  <c r="CO34" i="33"/>
  <c r="BJ34" i="33"/>
  <c r="BJ34" i="19"/>
  <c r="CO34" i="19"/>
  <c r="BJ69" i="24"/>
  <c r="CO69" i="24"/>
  <c r="BJ76" i="24"/>
  <c r="CO76" i="24"/>
  <c r="BJ43" i="35"/>
  <c r="CO43" i="35"/>
  <c r="AU148" i="19"/>
  <c r="BZ148" i="19"/>
  <c r="AU148" i="35"/>
  <c r="BZ148" i="35"/>
  <c r="BZ120" i="24"/>
  <c r="AU120" i="24"/>
  <c r="CO147" i="33"/>
  <c r="BJ147" i="33"/>
  <c r="CO86" i="35"/>
  <c r="BJ86" i="35"/>
  <c r="AU72" i="19"/>
  <c r="BZ72" i="19"/>
  <c r="BZ72" i="35"/>
  <c r="AU72" i="35"/>
  <c r="BZ29" i="24"/>
  <c r="AU29" i="24"/>
  <c r="BZ66" i="35"/>
  <c r="AU66" i="35"/>
  <c r="BZ124" i="24"/>
  <c r="AU124" i="24"/>
  <c r="CO81" i="34"/>
  <c r="BJ81" i="34"/>
  <c r="BJ81" i="33"/>
  <c r="CO81" i="33"/>
  <c r="BJ16" i="34"/>
  <c r="CO16" i="34"/>
  <c r="BJ107" i="35"/>
  <c r="CO107" i="35"/>
  <c r="AU25" i="34"/>
  <c r="BZ25" i="34"/>
  <c r="BZ150" i="19"/>
  <c r="AU150" i="19"/>
  <c r="AU150" i="35"/>
  <c r="BZ150" i="35"/>
  <c r="BJ109" i="24"/>
  <c r="CO109" i="24"/>
  <c r="BJ46" i="24"/>
  <c r="CO46" i="24"/>
  <c r="AU121" i="19"/>
  <c r="BZ121" i="19"/>
  <c r="BZ30" i="24"/>
  <c r="AU30" i="24"/>
  <c r="AU30" i="35"/>
  <c r="BZ30" i="35"/>
  <c r="AU155" i="19"/>
  <c r="BZ155" i="19"/>
  <c r="BJ79" i="24"/>
  <c r="CO79" i="24"/>
  <c r="CO54" i="34"/>
  <c r="BJ54" i="34"/>
  <c r="BJ110" i="34"/>
  <c r="CO110" i="34"/>
  <c r="BJ110" i="33"/>
  <c r="CO110" i="33"/>
  <c r="CO122" i="33"/>
  <c r="BJ122" i="33"/>
  <c r="BZ91" i="24"/>
  <c r="AU91" i="24"/>
  <c r="CO148" i="35"/>
  <c r="BJ148" i="35"/>
  <c r="BZ31" i="35"/>
  <c r="AU31" i="35"/>
  <c r="AU31" i="34"/>
  <c r="BZ31" i="34"/>
  <c r="BJ123" i="33"/>
  <c r="CO123" i="33"/>
  <c r="BJ115" i="33"/>
  <c r="CO115" i="33"/>
  <c r="BJ138" i="35"/>
  <c r="CO138" i="35"/>
  <c r="BZ90" i="34"/>
  <c r="AU90" i="34"/>
  <c r="BZ90" i="19"/>
  <c r="AU90" i="19"/>
  <c r="BZ61" i="33"/>
  <c r="AU61" i="33"/>
  <c r="BJ87" i="34"/>
  <c r="CO87" i="34"/>
  <c r="AU43" i="35"/>
  <c r="BZ43" i="35"/>
  <c r="CO75" i="33"/>
  <c r="BJ75" i="33"/>
  <c r="BJ75" i="19"/>
  <c r="CO75" i="19"/>
  <c r="BJ121" i="19"/>
  <c r="CO121" i="19"/>
  <c r="AU130" i="19"/>
  <c r="BZ130" i="19"/>
  <c r="BJ131" i="34"/>
  <c r="CO131" i="34"/>
  <c r="AU41" i="33"/>
  <c r="BZ41" i="33"/>
  <c r="AU41" i="19"/>
  <c r="BZ41" i="19"/>
  <c r="BZ142" i="19"/>
  <c r="AU142" i="19"/>
  <c r="BJ145" i="35"/>
  <c r="CO145" i="35"/>
  <c r="CO47" i="33"/>
  <c r="BJ47" i="33"/>
  <c r="BZ8" i="24"/>
  <c r="AU8" i="24"/>
  <c r="BZ8" i="35"/>
  <c r="AU8" i="35"/>
  <c r="BJ65" i="33"/>
  <c r="CO65" i="33"/>
  <c r="AU21" i="35"/>
  <c r="BZ21" i="35"/>
  <c r="CO119" i="35"/>
  <c r="BJ119" i="35"/>
  <c r="BZ50" i="35"/>
  <c r="AU50" i="35"/>
  <c r="AU50" i="33"/>
  <c r="BZ50" i="33"/>
  <c r="BZ154" i="34"/>
  <c r="AU154" i="34"/>
  <c r="BJ114" i="24"/>
  <c r="CO114" i="24"/>
  <c r="CO135" i="33"/>
  <c r="BJ135" i="33"/>
  <c r="BZ62" i="33"/>
  <c r="AU62" i="33"/>
  <c r="AU62" i="34"/>
  <c r="BZ62" i="34"/>
  <c r="BJ14" i="19"/>
  <c r="CO14" i="19"/>
  <c r="AU125" i="19"/>
  <c r="BZ125" i="19"/>
  <c r="CO11" i="19"/>
  <c r="BJ11" i="19"/>
  <c r="CO41" i="35"/>
  <c r="BJ41" i="35"/>
  <c r="CO41" i="34"/>
  <c r="BJ41" i="34"/>
  <c r="BJ62" i="35"/>
  <c r="CO62" i="35"/>
  <c r="BZ126" i="24"/>
  <c r="AU126" i="24"/>
  <c r="AU123" i="34"/>
  <c r="BZ123" i="34"/>
  <c r="AU137" i="33"/>
  <c r="BZ137" i="33"/>
  <c r="AU137" i="19"/>
  <c r="BZ137" i="19"/>
  <c r="CO24" i="19"/>
  <c r="BJ24" i="19"/>
  <c r="AU47" i="24"/>
  <c r="BZ47" i="24"/>
  <c r="CO74" i="33"/>
  <c r="BJ74" i="33"/>
  <c r="BJ106" i="35"/>
  <c r="CO106" i="35"/>
  <c r="BJ106" i="34"/>
  <c r="CO106" i="34"/>
  <c r="CO98" i="19"/>
  <c r="BJ98" i="19"/>
  <c r="BZ39" i="35"/>
  <c r="AU39" i="35"/>
  <c r="BZ101" i="33"/>
  <c r="AU101" i="33"/>
  <c r="AU105" i="33"/>
  <c r="BZ105" i="33"/>
  <c r="AU105" i="34"/>
  <c r="BZ105" i="34"/>
  <c r="BZ87" i="19"/>
  <c r="AU87" i="19"/>
  <c r="AU22" i="24"/>
  <c r="BZ22" i="24"/>
  <c r="BP47" i="35"/>
  <c r="AK47" i="35"/>
  <c r="BP116" i="35"/>
  <c r="AK116" i="35"/>
  <c r="BP100" i="34"/>
  <c r="AK100" i="34"/>
  <c r="BP100" i="33"/>
  <c r="AK100" i="33"/>
  <c r="AK97" i="19"/>
  <c r="BP97" i="19"/>
  <c r="AZ137" i="24"/>
  <c r="CE137" i="24"/>
  <c r="BP129" i="24"/>
  <c r="AK129" i="24"/>
  <c r="BP72" i="34"/>
  <c r="AK72" i="34"/>
  <c r="BP72" i="33"/>
  <c r="AK72" i="33"/>
  <c r="CE47" i="33"/>
  <c r="AZ47" i="33"/>
  <c r="AZ133" i="24"/>
  <c r="CE133" i="24"/>
  <c r="CE68" i="24"/>
  <c r="AZ68" i="24"/>
  <c r="BP151" i="34"/>
  <c r="AK151" i="34"/>
  <c r="AK151" i="33"/>
  <c r="BP151" i="33"/>
  <c r="AK88" i="33"/>
  <c r="BP88" i="33"/>
  <c r="BP92" i="33"/>
  <c r="AK92" i="33"/>
  <c r="AZ98" i="19"/>
  <c r="CE98" i="19"/>
  <c r="BP118" i="34"/>
  <c r="AK118" i="34"/>
  <c r="AK118" i="33"/>
  <c r="BP118" i="33"/>
  <c r="AK61" i="19"/>
  <c r="BP61" i="19"/>
  <c r="CE105" i="24"/>
  <c r="AZ105" i="24"/>
  <c r="AZ51" i="33"/>
  <c r="CE51" i="33"/>
  <c r="AK140" i="33"/>
  <c r="BP140" i="33"/>
  <c r="BP140" i="19"/>
  <c r="AK140" i="19"/>
  <c r="AK82" i="19"/>
  <c r="BP82" i="19"/>
  <c r="CE79" i="19"/>
  <c r="AZ79" i="19"/>
  <c r="AZ34" i="34"/>
  <c r="CE34" i="34"/>
  <c r="BP135" i="34"/>
  <c r="AK135" i="34"/>
  <c r="BP135" i="33"/>
  <c r="AK135" i="33"/>
  <c r="BP44" i="33"/>
  <c r="AK44" i="33"/>
  <c r="AK103" i="33"/>
  <c r="BP103" i="33"/>
  <c r="BP124" i="35"/>
  <c r="AK124" i="35"/>
  <c r="AZ9" i="33"/>
  <c r="CE9" i="33"/>
  <c r="AZ9" i="19"/>
  <c r="CE9" i="19"/>
  <c r="CE135" i="19"/>
  <c r="AZ135" i="19"/>
  <c r="AZ147" i="35"/>
  <c r="CE147" i="35"/>
  <c r="BP64" i="35"/>
  <c r="AK64" i="35"/>
  <c r="AZ77" i="34"/>
  <c r="CE77" i="34"/>
  <c r="CE77" i="33"/>
  <c r="AZ77" i="33"/>
  <c r="AZ94" i="34"/>
  <c r="CE94" i="34"/>
  <c r="AK74" i="24"/>
  <c r="BP74" i="24"/>
  <c r="CE19" i="24"/>
  <c r="AZ19" i="24"/>
  <c r="CE18" i="33"/>
  <c r="AZ18" i="33"/>
  <c r="AZ18" i="35"/>
  <c r="CE18" i="35"/>
  <c r="AZ31" i="24"/>
  <c r="CE31" i="24"/>
  <c r="BP111" i="33"/>
  <c r="AK111" i="33"/>
  <c r="AZ43" i="35"/>
  <c r="CE43" i="35"/>
  <c r="BP93" i="34"/>
  <c r="AK93" i="34"/>
  <c r="AK93" i="33"/>
  <c r="BP93" i="33"/>
  <c r="AZ76" i="33"/>
  <c r="CE76" i="33"/>
  <c r="AZ65" i="19"/>
  <c r="CE65" i="19"/>
  <c r="CE44" i="33"/>
  <c r="AZ44" i="33"/>
  <c r="AK39" i="24"/>
  <c r="BP39" i="24"/>
  <c r="AK39" i="35"/>
  <c r="BP39" i="35"/>
  <c r="AZ104" i="34"/>
  <c r="CE104" i="34"/>
  <c r="AK13" i="19"/>
  <c r="BP13" i="19"/>
  <c r="CE142" i="33"/>
  <c r="AZ142" i="33"/>
  <c r="AZ109" i="33"/>
  <c r="CE109" i="33"/>
  <c r="CE109" i="19"/>
  <c r="AZ109" i="19"/>
  <c r="AK56" i="24"/>
  <c r="BP56" i="24"/>
  <c r="BP146" i="24"/>
  <c r="AK146" i="24"/>
  <c r="AZ57" i="35"/>
  <c r="CE57" i="35"/>
  <c r="AZ88" i="24"/>
  <c r="CE88" i="24"/>
  <c r="AZ88" i="35"/>
  <c r="CE88" i="35"/>
  <c r="BP18" i="24"/>
  <c r="AK18" i="24"/>
  <c r="AK142" i="24"/>
  <c r="BP142" i="24"/>
  <c r="AK67" i="24"/>
  <c r="BP67" i="24"/>
  <c r="BP143" i="33"/>
  <c r="AK143" i="33"/>
  <c r="AK143" i="19"/>
  <c r="BP143" i="19"/>
  <c r="AZ80" i="24"/>
  <c r="CE80" i="24"/>
  <c r="AZ126" i="24"/>
  <c r="CE126" i="24"/>
  <c r="AZ99" i="24"/>
  <c r="CE99" i="24"/>
  <c r="AZ127" i="35"/>
  <c r="CE127" i="35"/>
  <c r="CE127" i="34"/>
  <c r="AZ127" i="34"/>
  <c r="AK26" i="33"/>
  <c r="BP26" i="33"/>
  <c r="AK43" i="24"/>
  <c r="BP43" i="24"/>
  <c r="AZ58" i="24"/>
  <c r="CE58" i="24"/>
  <c r="CE28" i="34"/>
  <c r="AZ28" i="34"/>
  <c r="AZ28" i="33"/>
  <c r="CE28" i="33"/>
  <c r="CE66" i="34"/>
  <c r="AZ66" i="34"/>
  <c r="CE134" i="24"/>
  <c r="AZ134" i="24"/>
  <c r="AZ111" i="35"/>
  <c r="CE111" i="35"/>
  <c r="AK32" i="33"/>
  <c r="BP32" i="33"/>
  <c r="AK32" i="19"/>
  <c r="BP32" i="19"/>
  <c r="BP57" i="19"/>
  <c r="AK57" i="19"/>
  <c r="BP77" i="19"/>
  <c r="AK77" i="19"/>
  <c r="AZ143" i="24"/>
  <c r="CE143" i="24"/>
  <c r="BP33" i="34"/>
  <c r="AK33" i="34"/>
  <c r="BP33" i="33"/>
  <c r="AK33" i="33"/>
  <c r="BT151" i="19"/>
  <c r="AO151" i="19"/>
  <c r="BD19" i="24"/>
  <c r="CI19" i="24"/>
  <c r="BD128" i="24"/>
  <c r="CI128" i="24"/>
  <c r="BD10" i="19"/>
  <c r="CI10" i="19"/>
  <c r="CI10" i="35"/>
  <c r="BD10" i="35"/>
  <c r="CI39" i="24"/>
  <c r="BD39" i="24"/>
  <c r="BT58" i="33"/>
  <c r="AO58" i="33"/>
  <c r="BD148" i="33"/>
  <c r="CI148" i="33"/>
  <c r="CI58" i="24"/>
  <c r="BD58" i="24"/>
  <c r="BD58" i="35"/>
  <c r="CI58" i="35"/>
  <c r="AO62" i="33"/>
  <c r="BT62" i="33"/>
  <c r="CI44" i="35"/>
  <c r="BD44" i="35"/>
  <c r="BD143" i="24"/>
  <c r="CI143" i="24"/>
  <c r="AO53" i="24"/>
  <c r="BT53" i="24"/>
  <c r="BT53" i="35"/>
  <c r="AO53" i="35"/>
  <c r="BT89" i="19"/>
  <c r="AO89" i="19"/>
  <c r="BD93" i="33"/>
  <c r="CI93" i="33"/>
  <c r="BD90" i="19"/>
  <c r="CI90" i="19"/>
  <c r="BD113" i="34"/>
  <c r="CI113" i="34"/>
  <c r="BD113" i="33"/>
  <c r="CI113" i="33"/>
  <c r="CI75" i="24"/>
  <c r="BD75" i="24"/>
  <c r="AO77" i="35"/>
  <c r="BT77" i="35"/>
  <c r="BD41" i="35"/>
  <c r="CI41" i="35"/>
  <c r="BD123" i="19"/>
  <c r="CI123" i="19"/>
  <c r="BD123" i="35"/>
  <c r="CI123" i="35"/>
  <c r="BD45" i="33"/>
  <c r="CI45" i="33"/>
  <c r="BD121" i="24"/>
  <c r="CI121" i="24"/>
  <c r="BD28" i="35"/>
  <c r="CI28" i="35"/>
  <c r="BD153" i="19"/>
  <c r="CI153" i="19"/>
  <c r="BD153" i="35"/>
  <c r="CI153" i="35"/>
  <c r="CI137" i="33"/>
  <c r="BD137" i="33"/>
  <c r="AO135" i="24"/>
  <c r="BT135" i="24"/>
  <c r="BT79" i="19"/>
  <c r="AO79" i="19"/>
  <c r="AO95" i="34"/>
  <c r="BT95" i="34"/>
  <c r="BT95" i="33"/>
  <c r="AO95" i="33"/>
  <c r="AO11" i="33"/>
  <c r="BT11" i="33"/>
  <c r="BD122" i="19"/>
  <c r="CI122" i="19"/>
  <c r="BD68" i="33"/>
  <c r="CI68" i="33"/>
  <c r="AO66" i="35"/>
  <c r="BT66" i="35"/>
  <c r="AO66" i="34"/>
  <c r="BT66" i="34"/>
  <c r="BD154" i="33"/>
  <c r="CI154" i="33"/>
  <c r="BT152" i="34"/>
  <c r="AO152" i="34"/>
  <c r="CI120" i="33"/>
  <c r="BD120" i="33"/>
  <c r="BT139" i="35"/>
  <c r="AO139" i="35"/>
  <c r="BT139" i="34"/>
  <c r="AO139" i="34"/>
  <c r="BD43" i="34"/>
  <c r="CI43" i="34"/>
  <c r="AO121" i="24"/>
  <c r="BT121" i="24"/>
  <c r="BD87" i="35"/>
  <c r="CI87" i="35"/>
  <c r="BD15" i="24"/>
  <c r="CI15" i="24"/>
  <c r="CI15" i="35"/>
  <c r="BD15" i="35"/>
  <c r="AO7" i="33"/>
  <c r="BT7" i="33"/>
  <c r="AO36" i="24"/>
  <c r="BT36" i="24"/>
  <c r="BD30" i="33"/>
  <c r="CI30" i="33"/>
  <c r="BD70" i="34"/>
  <c r="CI70" i="34"/>
  <c r="BD70" i="33"/>
  <c r="CI70" i="33"/>
  <c r="CI72" i="19"/>
  <c r="BD72" i="19"/>
  <c r="AO68" i="34"/>
  <c r="BT68" i="34"/>
  <c r="CI34" i="24"/>
  <c r="BD34" i="24"/>
  <c r="BD55" i="33"/>
  <c r="CI55" i="33"/>
  <c r="BD55" i="34"/>
  <c r="CI55" i="34"/>
  <c r="AO102" i="19"/>
  <c r="BT102" i="19"/>
  <c r="BD135" i="35"/>
  <c r="CI135" i="35"/>
  <c r="AO97" i="35"/>
  <c r="BT97" i="35"/>
  <c r="BD25" i="33"/>
  <c r="CI25" i="33"/>
  <c r="BD25" i="19"/>
  <c r="CI25" i="19"/>
  <c r="AO117" i="24"/>
  <c r="BT117" i="24"/>
  <c r="BD112" i="24"/>
  <c r="CI112" i="24"/>
  <c r="AO146" i="19"/>
  <c r="BT146" i="19"/>
  <c r="BD61" i="24"/>
  <c r="CI61" i="24"/>
  <c r="BD97" i="35"/>
  <c r="CI97" i="35"/>
  <c r="BT156" i="33"/>
  <c r="AO156" i="33"/>
  <c r="CI152" i="34"/>
  <c r="BD152" i="34"/>
  <c r="BD152" i="33"/>
  <c r="CI152" i="33"/>
  <c r="BD114" i="24"/>
  <c r="CI114" i="24"/>
  <c r="BD78" i="19"/>
  <c r="CI78" i="19"/>
  <c r="CI18" i="34"/>
  <c r="BD18" i="34"/>
  <c r="BT122" i="19"/>
  <c r="AO122" i="19"/>
  <c r="AO122" i="33"/>
  <c r="BT122" i="33"/>
  <c r="AO88" i="34"/>
  <c r="BT88" i="34"/>
  <c r="CI88" i="19"/>
  <c r="BD88" i="19"/>
  <c r="BD96" i="33"/>
  <c r="CI96" i="33"/>
  <c r="BX105" i="34"/>
  <c r="AS105" i="34"/>
  <c r="BX105" i="33"/>
  <c r="AS105" i="33"/>
  <c r="BX41" i="24"/>
  <c r="AS41" i="24"/>
  <c r="AS57" i="35"/>
  <c r="BX57" i="35"/>
  <c r="BH13" i="35"/>
  <c r="CM13" i="35"/>
  <c r="AS156" i="34"/>
  <c r="BX156" i="34"/>
  <c r="AS156" i="33"/>
  <c r="BX156" i="33"/>
  <c r="BH38" i="19"/>
  <c r="CM38" i="19"/>
  <c r="BH149" i="35"/>
  <c r="CM149" i="35"/>
  <c r="BX22" i="35"/>
  <c r="AS22" i="35"/>
  <c r="CM14" i="33"/>
  <c r="BH14" i="33"/>
  <c r="CM14" i="19"/>
  <c r="BH14" i="19"/>
  <c r="BX97" i="24"/>
  <c r="AS97" i="24"/>
  <c r="AS125" i="35"/>
  <c r="BX125" i="35"/>
  <c r="AS135" i="19"/>
  <c r="BX135" i="19"/>
  <c r="AS15" i="33"/>
  <c r="BX15" i="33"/>
  <c r="BX15" i="19"/>
  <c r="AS15" i="19"/>
  <c r="BX147" i="24"/>
  <c r="AS147" i="24"/>
  <c r="AS34" i="35"/>
  <c r="BX34" i="35"/>
  <c r="BH93" i="35"/>
  <c r="CM93" i="35"/>
  <c r="BX13" i="33"/>
  <c r="AS13" i="33"/>
  <c r="BX13" i="19"/>
  <c r="AS13" i="19"/>
  <c r="CM61" i="33"/>
  <c r="BH61" i="33"/>
  <c r="BH112" i="35"/>
  <c r="CM112" i="35"/>
  <c r="AS68" i="33"/>
  <c r="BX68" i="33"/>
  <c r="AS150" i="33"/>
  <c r="BX150" i="33"/>
  <c r="BX150" i="34"/>
  <c r="AS150" i="34"/>
  <c r="CM46" i="24"/>
  <c r="BH46" i="24"/>
  <c r="BH133" i="24"/>
  <c r="CM133" i="24"/>
  <c r="CM125" i="34"/>
  <c r="BH125" i="34"/>
  <c r="AS88" i="33"/>
  <c r="BX88" i="33"/>
  <c r="AS88" i="19"/>
  <c r="BX88" i="19"/>
  <c r="BX92" i="33"/>
  <c r="AS92" i="33"/>
  <c r="CM37" i="34"/>
  <c r="BH37" i="34"/>
  <c r="BX127" i="35"/>
  <c r="AS127" i="35"/>
  <c r="BH102" i="19"/>
  <c r="CM102" i="19"/>
  <c r="CM102" i="35"/>
  <c r="BH102" i="35"/>
  <c r="AS107" i="33"/>
  <c r="BX107" i="33"/>
  <c r="BX56" i="33"/>
  <c r="AS56" i="33"/>
  <c r="AS36" i="24"/>
  <c r="BX36" i="24"/>
  <c r="BH68" i="24"/>
  <c r="CM68" i="24"/>
  <c r="CM68" i="33"/>
  <c r="BH68" i="33"/>
  <c r="CM97" i="33"/>
  <c r="BH97" i="33"/>
  <c r="BH16" i="24"/>
  <c r="CM16" i="24"/>
  <c r="BH88" i="19"/>
  <c r="CM88" i="19"/>
  <c r="BX12" i="35"/>
  <c r="AS12" i="35"/>
  <c r="BX12" i="34"/>
  <c r="AS12" i="34"/>
  <c r="CM142" i="34"/>
  <c r="BH142" i="34"/>
  <c r="BH134" i="35"/>
  <c r="CM134" i="35"/>
  <c r="AS55" i="33"/>
  <c r="BX55" i="33"/>
  <c r="CM148" i="33"/>
  <c r="BH148" i="33"/>
  <c r="CM148" i="19"/>
  <c r="BH148" i="19"/>
  <c r="BX48" i="33"/>
  <c r="AS48" i="33"/>
  <c r="AS33" i="35"/>
  <c r="BX33" i="35"/>
  <c r="CM17" i="33"/>
  <c r="BH17" i="33"/>
  <c r="AS32" i="24"/>
  <c r="BX32" i="24"/>
  <c r="AS32" i="35"/>
  <c r="BX32" i="35"/>
  <c r="BH136" i="34"/>
  <c r="CM136" i="34"/>
  <c r="BH39" i="35"/>
  <c r="CM39" i="35"/>
  <c r="BX53" i="35"/>
  <c r="AS53" i="35"/>
  <c r="CM117" i="35"/>
  <c r="BH117" i="35"/>
  <c r="BH117" i="19"/>
  <c r="CM117" i="19"/>
  <c r="BX130" i="34"/>
  <c r="AS130" i="34"/>
  <c r="BH67" i="34"/>
  <c r="CM67" i="34"/>
  <c r="BH33" i="35"/>
  <c r="CM33" i="35"/>
  <c r="BX133" i="33"/>
  <c r="AS133" i="33"/>
  <c r="BX133" i="19"/>
  <c r="AS133" i="19"/>
  <c r="BX104" i="33"/>
  <c r="AS104" i="33"/>
  <c r="AS47" i="24"/>
  <c r="BX47" i="24"/>
  <c r="BH115" i="35"/>
  <c r="CM115" i="35"/>
  <c r="CM85" i="24"/>
  <c r="BH85" i="24"/>
  <c r="BH85" i="35"/>
  <c r="CM85" i="35"/>
  <c r="BH145" i="35"/>
  <c r="CM145" i="35"/>
  <c r="AS129" i="19"/>
  <c r="BX129" i="19"/>
  <c r="BX126" i="33"/>
  <c r="AS126" i="33"/>
  <c r="BH52" i="24"/>
  <c r="CM52" i="24"/>
  <c r="BH52" i="35"/>
  <c r="CM52" i="35"/>
  <c r="BH121" i="24"/>
  <c r="CM121" i="24"/>
  <c r="AS79" i="24"/>
  <c r="BX79" i="24"/>
  <c r="AS151" i="34"/>
  <c r="BX151" i="34"/>
  <c r="AS71" i="19"/>
  <c r="BX71" i="19"/>
  <c r="AS71" i="35"/>
  <c r="BX71" i="35"/>
  <c r="AS101" i="33"/>
  <c r="BX101" i="33"/>
  <c r="BH132" i="35"/>
  <c r="CM132" i="35"/>
  <c r="BH119" i="35"/>
  <c r="CM119" i="35"/>
  <c r="BX78" i="24"/>
  <c r="AS78" i="24"/>
  <c r="BX78" i="35"/>
  <c r="AS78" i="35"/>
  <c r="BH79" i="33"/>
  <c r="CM79" i="33"/>
  <c r="BH50" i="34"/>
  <c r="CM50" i="34"/>
  <c r="BE41" i="19"/>
  <c r="CJ41" i="19"/>
  <c r="BG127" i="19"/>
  <c r="CL127" i="19"/>
  <c r="BG127" i="33"/>
  <c r="CL127" i="33"/>
  <c r="AT63" i="33"/>
  <c r="BY63" i="33"/>
  <c r="BD7" i="24"/>
  <c r="CI7" i="24"/>
  <c r="BY62" i="35"/>
  <c r="AT62" i="35"/>
  <c r="BS95" i="34"/>
  <c r="AN95" i="34"/>
  <c r="AN95" i="33"/>
  <c r="BS95" i="33"/>
  <c r="BE49" i="24"/>
  <c r="CJ49" i="24"/>
  <c r="BO15" i="34"/>
  <c r="AJ15" i="34"/>
  <c r="AJ15" i="33"/>
  <c r="BO15" i="33"/>
  <c r="BO112" i="33"/>
  <c r="AJ112" i="33"/>
  <c r="AJ98" i="19"/>
  <c r="BO98" i="19"/>
  <c r="CD54" i="19"/>
  <c r="AY54" i="19"/>
  <c r="AY86" i="33"/>
  <c r="CD86" i="33"/>
  <c r="AY86" i="19"/>
  <c r="CD86" i="19"/>
  <c r="AJ29" i="24"/>
  <c r="BO29" i="24"/>
  <c r="CD76" i="33"/>
  <c r="AY76" i="33"/>
  <c r="AY10" i="35"/>
  <c r="CD10" i="35"/>
  <c r="AY140" i="24"/>
  <c r="CD140" i="24"/>
  <c r="CD140" i="35"/>
  <c r="AY140" i="35"/>
  <c r="AY26" i="19"/>
  <c r="CD26" i="19"/>
  <c r="BO46" i="24"/>
  <c r="AJ46" i="24"/>
  <c r="AJ72" i="35"/>
  <c r="BO72" i="35"/>
  <c r="AJ62" i="24"/>
  <c r="BO62" i="24"/>
  <c r="AJ62" i="35"/>
  <c r="BO62" i="35"/>
  <c r="AJ152" i="24"/>
  <c r="BO152" i="24"/>
  <c r="AJ90" i="33"/>
  <c r="BO90" i="33"/>
  <c r="CD126" i="34"/>
  <c r="AY126" i="34"/>
  <c r="BO83" i="33"/>
  <c r="AJ83" i="33"/>
  <c r="BO83" i="19"/>
  <c r="AJ83" i="19"/>
  <c r="AJ16" i="19"/>
  <c r="BO16" i="19"/>
  <c r="AJ50" i="35"/>
  <c r="BO50" i="35"/>
  <c r="CD112" i="33"/>
  <c r="AY112" i="33"/>
  <c r="AJ154" i="24"/>
  <c r="BO154" i="24"/>
  <c r="AJ154" i="35"/>
  <c r="BO154" i="35"/>
  <c r="BO135" i="34"/>
  <c r="AJ135" i="34"/>
  <c r="AJ76" i="33"/>
  <c r="BO76" i="33"/>
  <c r="AJ129" i="35"/>
  <c r="BO129" i="35"/>
  <c r="AY62" i="33"/>
  <c r="CD62" i="33"/>
  <c r="AY62" i="19"/>
  <c r="CD62" i="19"/>
  <c r="AY29" i="24"/>
  <c r="CD29" i="24"/>
  <c r="AY99" i="24"/>
  <c r="CD99" i="24"/>
  <c r="CD100" i="35"/>
  <c r="AY100" i="35"/>
  <c r="AJ55" i="24"/>
  <c r="BO55" i="24"/>
  <c r="AJ55" i="34"/>
  <c r="BO55" i="34"/>
  <c r="BO63" i="34"/>
  <c r="AJ63" i="34"/>
  <c r="AY41" i="24"/>
  <c r="CD41" i="24"/>
  <c r="AJ66" i="33"/>
  <c r="BO66" i="33"/>
  <c r="BO65" i="33"/>
  <c r="AJ65" i="33"/>
  <c r="AJ65" i="19"/>
  <c r="BO65" i="19"/>
  <c r="CD138" i="34"/>
  <c r="AY138" i="34"/>
  <c r="AJ127" i="24"/>
  <c r="BO127" i="24"/>
  <c r="AY92" i="35"/>
  <c r="CD92" i="35"/>
  <c r="BO147" i="35"/>
  <c r="AJ147" i="35"/>
  <c r="BO147" i="34"/>
  <c r="AJ147" i="34"/>
  <c r="AY11" i="24"/>
  <c r="CD11" i="24"/>
  <c r="AY78" i="35"/>
  <c r="CD78" i="35"/>
  <c r="CD90" i="19"/>
  <c r="AY90" i="19"/>
  <c r="CD128" i="35"/>
  <c r="AY128" i="35"/>
  <c r="CD128" i="34"/>
  <c r="AY128" i="34"/>
  <c r="CD28" i="19"/>
  <c r="AY28" i="19"/>
  <c r="BO140" i="19"/>
  <c r="AJ140" i="19"/>
  <c r="CD101" i="34"/>
  <c r="AY101" i="34"/>
  <c r="BO151" i="24"/>
  <c r="AJ151" i="24"/>
  <c r="BO151" i="34"/>
  <c r="AJ151" i="34"/>
  <c r="AY131" i="34"/>
  <c r="CD131" i="34"/>
  <c r="AJ111" i="33"/>
  <c r="BO111" i="33"/>
  <c r="AY68" i="35"/>
  <c r="CD68" i="35"/>
  <c r="AJ124" i="35"/>
  <c r="BO124" i="35"/>
  <c r="AJ124" i="34"/>
  <c r="BO124" i="34"/>
  <c r="CD73" i="33"/>
  <c r="AY73" i="33"/>
  <c r="AY13" i="19"/>
  <c r="CD13" i="19"/>
  <c r="AY88" i="35"/>
  <c r="CD88" i="35"/>
  <c r="CD129" i="34"/>
  <c r="AY129" i="34"/>
  <c r="CD129" i="33"/>
  <c r="AY129" i="33"/>
  <c r="CD148" i="24"/>
  <c r="AY148" i="24"/>
  <c r="BO49" i="24"/>
  <c r="AJ49" i="24"/>
  <c r="AY66" i="19"/>
  <c r="CD66" i="19"/>
  <c r="BO96" i="24"/>
  <c r="AJ96" i="24"/>
  <c r="AJ96" i="35"/>
  <c r="BO96" i="35"/>
  <c r="AY82" i="24"/>
  <c r="CD82" i="24"/>
  <c r="BO142" i="35"/>
  <c r="AJ142" i="35"/>
  <c r="BO59" i="19"/>
  <c r="AJ59" i="19"/>
  <c r="AY111" i="33"/>
  <c r="CD111" i="33"/>
  <c r="CD111" i="34"/>
  <c r="AY111" i="34"/>
  <c r="AJ25" i="33"/>
  <c r="BO25" i="33"/>
  <c r="AY98" i="19"/>
  <c r="CD98" i="19"/>
  <c r="AY37" i="35"/>
  <c r="CD37" i="35"/>
  <c r="AJ9" i="34"/>
  <c r="BO9" i="34"/>
  <c r="AJ9" i="33"/>
  <c r="BO9" i="33"/>
  <c r="AJ123" i="24"/>
  <c r="BO123" i="24"/>
  <c r="AJ41" i="33"/>
  <c r="BO41" i="33"/>
  <c r="AJ38" i="35"/>
  <c r="BO38" i="35"/>
  <c r="AJ23" i="34"/>
  <c r="BO23" i="34"/>
  <c r="AJ23" i="33"/>
  <c r="BO23" i="33"/>
  <c r="AY121" i="34"/>
  <c r="CD121" i="34"/>
  <c r="AY20" i="35"/>
  <c r="CD20" i="35"/>
  <c r="AN119" i="35"/>
  <c r="BS119" i="35"/>
  <c r="BS63" i="35"/>
  <c r="AN63" i="35"/>
  <c r="BS63" i="34"/>
  <c r="AN63" i="34"/>
  <c r="BS153" i="24"/>
  <c r="AN153" i="24"/>
  <c r="AN7" i="35"/>
  <c r="BS7" i="35"/>
  <c r="BC101" i="34"/>
  <c r="CH101" i="34"/>
  <c r="BC39" i="34"/>
  <c r="CH39" i="34"/>
  <c r="BC39" i="33"/>
  <c r="CH39" i="33"/>
  <c r="CH94" i="24"/>
  <c r="BC94" i="24"/>
  <c r="AN19" i="35"/>
  <c r="BS19" i="35"/>
  <c r="CH54" i="34"/>
  <c r="BC54" i="34"/>
  <c r="BS125" i="33"/>
  <c r="AN125" i="33"/>
  <c r="AN125" i="19"/>
  <c r="BS125" i="19"/>
  <c r="BS61" i="24"/>
  <c r="AN61" i="24"/>
  <c r="BC84" i="24"/>
  <c r="CH84" i="24"/>
  <c r="AN62" i="35"/>
  <c r="BS62" i="35"/>
  <c r="AN78" i="33"/>
  <c r="BS78" i="33"/>
  <c r="AN78" i="19"/>
  <c r="BS78" i="19"/>
  <c r="AN52" i="19"/>
  <c r="BS52" i="19"/>
  <c r="BC114" i="24"/>
  <c r="CH114" i="24"/>
  <c r="CH136" i="34"/>
  <c r="BC136" i="34"/>
  <c r="AN144" i="24"/>
  <c r="BS144" i="24"/>
  <c r="AN144" i="35"/>
  <c r="BS144" i="35"/>
  <c r="BS134" i="34"/>
  <c r="AN134" i="34"/>
  <c r="BC52" i="35"/>
  <c r="CH52" i="35"/>
  <c r="BS104" i="34"/>
  <c r="AN104" i="34"/>
  <c r="BS122" i="34"/>
  <c r="AN122" i="34"/>
  <c r="AN122" i="33"/>
  <c r="BS122" i="33"/>
  <c r="BC91" i="34"/>
  <c r="CH91" i="34"/>
  <c r="BC47" i="19"/>
  <c r="CH47" i="19"/>
  <c r="BC11" i="33"/>
  <c r="CH11" i="33"/>
  <c r="CH95" i="35"/>
  <c r="BC95" i="35"/>
  <c r="CH95" i="34"/>
  <c r="BC95" i="34"/>
  <c r="AN35" i="33"/>
  <c r="BS35" i="33"/>
  <c r="CH132" i="19"/>
  <c r="BC132" i="19"/>
  <c r="CH150" i="24"/>
  <c r="BC150" i="24"/>
  <c r="BC131" i="33"/>
  <c r="CH131" i="33"/>
  <c r="BC131" i="34"/>
  <c r="CH131" i="34"/>
  <c r="BS66" i="34"/>
  <c r="AN66" i="34"/>
  <c r="CH82" i="34"/>
  <c r="BC82" i="34"/>
  <c r="BS93" i="34"/>
  <c r="AN93" i="34"/>
  <c r="BC18" i="34"/>
  <c r="CH18" i="34"/>
  <c r="BC18" i="33"/>
  <c r="CH18" i="33"/>
  <c r="BC55" i="34"/>
  <c r="CH55" i="34"/>
  <c r="CH77" i="24"/>
  <c r="BC77" i="24"/>
  <c r="AN115" i="33"/>
  <c r="BS115" i="33"/>
  <c r="AN76" i="19"/>
  <c r="BS76" i="19"/>
  <c r="BS76" i="35"/>
  <c r="AN76" i="35"/>
  <c r="CH31" i="34"/>
  <c r="BC31" i="34"/>
  <c r="BC76" i="33"/>
  <c r="CH76" i="33"/>
  <c r="AN56" i="34"/>
  <c r="BS56" i="34"/>
  <c r="BC112" i="19"/>
  <c r="CH112" i="19"/>
  <c r="BC112" i="35"/>
  <c r="CH112" i="35"/>
  <c r="CH22" i="24"/>
  <c r="BC22" i="24"/>
  <c r="CH96" i="35"/>
  <c r="BC96" i="35"/>
  <c r="AN51" i="24"/>
  <c r="BS51" i="24"/>
  <c r="BS12" i="33"/>
  <c r="AN12" i="33"/>
  <c r="AN12" i="19"/>
  <c r="BS12" i="19"/>
  <c r="BS17" i="34"/>
  <c r="AN17" i="34"/>
  <c r="BC85" i="35"/>
  <c r="CH85" i="35"/>
  <c r="CH17" i="35"/>
  <c r="BC17" i="35"/>
  <c r="BC127" i="24"/>
  <c r="CH127" i="24"/>
  <c r="CH127" i="35"/>
  <c r="BC127" i="35"/>
  <c r="BS68" i="33"/>
  <c r="AN68" i="33"/>
  <c r="AN130" i="24"/>
  <c r="BS130" i="24"/>
  <c r="BC72" i="24"/>
  <c r="CH72" i="24"/>
  <c r="BC156" i="35"/>
  <c r="CH156" i="35"/>
  <c r="BC156" i="34"/>
  <c r="CH156" i="34"/>
  <c r="BS113" i="24"/>
  <c r="AN113" i="24"/>
  <c r="AN147" i="35"/>
  <c r="BS147" i="35"/>
  <c r="BC113" i="33"/>
  <c r="CH113" i="33"/>
  <c r="BS90" i="34"/>
  <c r="AN90" i="34"/>
  <c r="BS90" i="33"/>
  <c r="AN90" i="33"/>
  <c r="BS128" i="24"/>
  <c r="AN128" i="24"/>
  <c r="BC40" i="19"/>
  <c r="CH40" i="19"/>
  <c r="BC53" i="35"/>
  <c r="CH53" i="35"/>
  <c r="BS139" i="19"/>
  <c r="AN139" i="19"/>
  <c r="BS139" i="35"/>
  <c r="AN139" i="35"/>
  <c r="BC93" i="19"/>
  <c r="CH93" i="19"/>
  <c r="CH67" i="24"/>
  <c r="BC67" i="24"/>
  <c r="CH42" i="34"/>
  <c r="BC42" i="34"/>
  <c r="BS118" i="35"/>
  <c r="AN118" i="35"/>
  <c r="BS118" i="34"/>
  <c r="AN118" i="34"/>
  <c r="BC122" i="19"/>
  <c r="CH122" i="19"/>
  <c r="AN81" i="19"/>
  <c r="BS81" i="19"/>
  <c r="CH66" i="19"/>
  <c r="BC66" i="19"/>
  <c r="AN22" i="24"/>
  <c r="BS22" i="24"/>
  <c r="BS22" i="34"/>
  <c r="AN22" i="34"/>
  <c r="AR131" i="24"/>
  <c r="BW131" i="24"/>
  <c r="BW32" i="24"/>
  <c r="AR32" i="24"/>
  <c r="BW65" i="34"/>
  <c r="AR65" i="34"/>
  <c r="AR12" i="35"/>
  <c r="BW12" i="35"/>
  <c r="BW12" i="34"/>
  <c r="AR12" i="34"/>
  <c r="BG15" i="34"/>
  <c r="CL15" i="34"/>
  <c r="CL44" i="24"/>
  <c r="BG44" i="24"/>
  <c r="CL38" i="24"/>
  <c r="BG38" i="24"/>
  <c r="CL35" i="24"/>
  <c r="BG35" i="24"/>
  <c r="BG35" i="35"/>
  <c r="CL35" i="35"/>
  <c r="BG118" i="19"/>
  <c r="CL118" i="19"/>
  <c r="AR101" i="24"/>
  <c r="BW101" i="24"/>
  <c r="AR80" i="35"/>
  <c r="BW80" i="35"/>
  <c r="CL114" i="35"/>
  <c r="BG114" i="35"/>
  <c r="CL114" i="34"/>
  <c r="BG114" i="34"/>
  <c r="BW109" i="33"/>
  <c r="AR109" i="33"/>
  <c r="BW150" i="33"/>
  <c r="AR150" i="33"/>
  <c r="AR110" i="33"/>
  <c r="BW110" i="33"/>
  <c r="AR79" i="34"/>
  <c r="BW79" i="34"/>
  <c r="AR79" i="33"/>
  <c r="BW79" i="33"/>
  <c r="BG128" i="19"/>
  <c r="CL128" i="19"/>
  <c r="AR125" i="19"/>
  <c r="BW125" i="19"/>
  <c r="AR8" i="35"/>
  <c r="BW8" i="35"/>
  <c r="BG37" i="33"/>
  <c r="CL37" i="33"/>
  <c r="BG37" i="19"/>
  <c r="CL37" i="19"/>
  <c r="BG32" i="24"/>
  <c r="CL32" i="24"/>
  <c r="AR74" i="24"/>
  <c r="BW74" i="24"/>
  <c r="CL145" i="35"/>
  <c r="BG145" i="35"/>
  <c r="AR139" i="19"/>
  <c r="BW139" i="19"/>
  <c r="AR139" i="35"/>
  <c r="BW139" i="35"/>
  <c r="AR49" i="34"/>
  <c r="BW49" i="34"/>
  <c r="BG154" i="19"/>
  <c r="CL154" i="19"/>
  <c r="CL84" i="35"/>
  <c r="BG84" i="35"/>
  <c r="AR144" i="35"/>
  <c r="BW144" i="35"/>
  <c r="BW144" i="34"/>
  <c r="AR144" i="34"/>
  <c r="BW116" i="33"/>
  <c r="AR116" i="33"/>
  <c r="BG26" i="35"/>
  <c r="CL26" i="35"/>
  <c r="AR129" i="33"/>
  <c r="BW129" i="33"/>
  <c r="BG16" i="19"/>
  <c r="CL16" i="19"/>
  <c r="CL16" i="35"/>
  <c r="BG16" i="35"/>
  <c r="AR112" i="33"/>
  <c r="BW112" i="33"/>
  <c r="CL43" i="33"/>
  <c r="BG43" i="33"/>
  <c r="AR124" i="35"/>
  <c r="BW124" i="35"/>
  <c r="CL73" i="35"/>
  <c r="BG73" i="35"/>
  <c r="CL73" i="34"/>
  <c r="BG73" i="34"/>
  <c r="BG13" i="24"/>
  <c r="CL13" i="24"/>
  <c r="AR152" i="19"/>
  <c r="BW152" i="19"/>
  <c r="BW38" i="34"/>
  <c r="AR38" i="34"/>
  <c r="BG17" i="34"/>
  <c r="CL17" i="34"/>
  <c r="CL17" i="33"/>
  <c r="BG17" i="33"/>
  <c r="BG121" i="33"/>
  <c r="CL121" i="33"/>
  <c r="BG20" i="24"/>
  <c r="CL20" i="24"/>
  <c r="CL29" i="24"/>
  <c r="BG29" i="24"/>
  <c r="BG85" i="19"/>
  <c r="CL85" i="19"/>
  <c r="BG85" i="35"/>
  <c r="CL85" i="35"/>
  <c r="BW78" i="19"/>
  <c r="AR78" i="19"/>
  <c r="AR54" i="24"/>
  <c r="BW54" i="24"/>
  <c r="BG61" i="33"/>
  <c r="CL61" i="33"/>
  <c r="BG57" i="24"/>
  <c r="CL57" i="24"/>
  <c r="BG57" i="35"/>
  <c r="CL57" i="35"/>
  <c r="BW9" i="24"/>
  <c r="AR9" i="24"/>
  <c r="AR68" i="24"/>
  <c r="BW68" i="24"/>
  <c r="BG74" i="35"/>
  <c r="CL74" i="35"/>
  <c r="BW142" i="33"/>
  <c r="AR142" i="33"/>
  <c r="AR142" i="19"/>
  <c r="BW142" i="19"/>
  <c r="BW62" i="33"/>
  <c r="AR62" i="33"/>
  <c r="BW43" i="19"/>
  <c r="AR43" i="19"/>
  <c r="BW25" i="35"/>
  <c r="AR25" i="35"/>
  <c r="AR143" i="24"/>
  <c r="BW143" i="24"/>
  <c r="BW143" i="35"/>
  <c r="AR143" i="35"/>
  <c r="BG24" i="34"/>
  <c r="CL24" i="34"/>
  <c r="BG67" i="35"/>
  <c r="CL67" i="35"/>
  <c r="AR55" i="19"/>
  <c r="BW55" i="19"/>
  <c r="AR61" i="19"/>
  <c r="BW61" i="19"/>
  <c r="BW61" i="35"/>
  <c r="AR61" i="35"/>
  <c r="BG60" i="19"/>
  <c r="CL60" i="19"/>
  <c r="AR114" i="24"/>
  <c r="BW114" i="24"/>
  <c r="CL140" i="19"/>
  <c r="BG140" i="19"/>
  <c r="BG151" i="34"/>
  <c r="CL151" i="34"/>
  <c r="CL151" i="33"/>
  <c r="BG151" i="33"/>
  <c r="BW83" i="24"/>
  <c r="AR83" i="24"/>
  <c r="BG63" i="24"/>
  <c r="CL63" i="24"/>
  <c r="BG30" i="24"/>
  <c r="CL30" i="24"/>
  <c r="CL108" i="33"/>
  <c r="BG108" i="33"/>
  <c r="BG108" i="19"/>
  <c r="CL108" i="19"/>
  <c r="CL105" i="24"/>
  <c r="BG105" i="24"/>
  <c r="BG78" i="35"/>
  <c r="CL78" i="35"/>
  <c r="BW81" i="24"/>
  <c r="AR81" i="24"/>
  <c r="CD149" i="34"/>
  <c r="AY149" i="34"/>
  <c r="AY149" i="33"/>
  <c r="CD149" i="33"/>
  <c r="CL46" i="35"/>
  <c r="BG46" i="35"/>
  <c r="BS121" i="19"/>
  <c r="AN121" i="19"/>
  <c r="AN121" i="35"/>
  <c r="BS121" i="35"/>
  <c r="AJ10" i="35"/>
  <c r="BO10" i="35"/>
  <c r="CB30" i="33"/>
  <c r="AW30" i="33"/>
  <c r="AW30" i="19"/>
  <c r="CB30" i="19"/>
  <c r="CB147" i="33"/>
  <c r="AW147" i="33"/>
  <c r="AW75" i="33"/>
  <c r="CB75" i="33"/>
  <c r="C31" i="24"/>
  <c r="C31" i="19"/>
  <c r="C31" i="34"/>
  <c r="C31" i="35"/>
  <c r="DF31" i="17"/>
  <c r="C31" i="33"/>
  <c r="AW139" i="34"/>
  <c r="CB139" i="34"/>
  <c r="AW99" i="19"/>
  <c r="CB99" i="19"/>
  <c r="C97" i="34"/>
  <c r="C97" i="24"/>
  <c r="C97" i="33"/>
  <c r="DF97" i="17"/>
  <c r="C97" i="19"/>
  <c r="C97" i="35"/>
  <c r="CB98" i="19"/>
  <c r="AW98" i="19"/>
  <c r="AW155" i="19"/>
  <c r="CB155" i="19"/>
  <c r="AW155" i="35"/>
  <c r="CB155" i="35"/>
  <c r="AW52" i="35"/>
  <c r="CB52" i="35"/>
  <c r="C157" i="35"/>
  <c r="C157" i="33"/>
  <c r="C157" i="34"/>
  <c r="C157" i="24"/>
  <c r="C157" i="19"/>
  <c r="DF157" i="17"/>
  <c r="CB17" i="35"/>
  <c r="AW17" i="35"/>
  <c r="C128" i="33"/>
  <c r="C128" i="24"/>
  <c r="C128" i="34"/>
  <c r="C128" i="19"/>
  <c r="C128" i="35"/>
  <c r="DF128" i="17"/>
  <c r="CB83" i="33"/>
  <c r="AW83" i="33"/>
  <c r="AW81" i="35"/>
  <c r="CB81" i="35"/>
  <c r="AW56" i="34"/>
  <c r="CB56" i="34"/>
  <c r="CB15" i="24"/>
  <c r="AW15" i="24"/>
  <c r="AW15" i="35"/>
  <c r="CB15" i="35"/>
  <c r="CB82" i="33"/>
  <c r="AW82" i="33"/>
  <c r="CB109" i="35"/>
  <c r="AW109" i="35"/>
  <c r="CB109" i="33"/>
  <c r="AW109" i="33"/>
  <c r="AW71" i="34"/>
  <c r="CB71" i="34"/>
  <c r="AW105" i="24"/>
  <c r="CB105" i="24"/>
  <c r="CB105" i="35"/>
  <c r="AW105" i="35"/>
  <c r="AW125" i="34"/>
  <c r="CB125" i="34"/>
  <c r="AW19" i="35"/>
  <c r="CB19" i="35"/>
  <c r="CB127" i="35"/>
  <c r="AW127" i="35"/>
  <c r="AW91" i="19"/>
  <c r="CB91" i="19"/>
  <c r="AW91" i="35"/>
  <c r="CB91" i="35"/>
  <c r="AW129" i="24"/>
  <c r="CB129" i="24"/>
  <c r="AW40" i="24"/>
  <c r="CB40" i="24"/>
  <c r="AW55" i="24"/>
  <c r="CB55" i="24"/>
  <c r="AW156" i="34"/>
  <c r="CB156" i="34"/>
  <c r="AW156" i="33"/>
  <c r="CB156" i="33"/>
  <c r="CB78" i="34"/>
  <c r="AW78" i="34"/>
  <c r="AW122" i="33"/>
  <c r="CB122" i="33"/>
  <c r="AW122" i="19"/>
  <c r="CB122" i="19"/>
  <c r="CB102" i="24"/>
  <c r="AW102" i="24"/>
  <c r="CB8" i="33"/>
  <c r="AW8" i="33"/>
  <c r="AW8" i="19"/>
  <c r="CB8" i="19"/>
  <c r="AW135" i="19"/>
  <c r="CB135" i="19"/>
  <c r="AW65" i="35"/>
  <c r="CB65" i="35"/>
  <c r="AW39" i="33"/>
  <c r="CB39" i="33"/>
  <c r="AW101" i="35"/>
  <c r="CB101" i="35"/>
  <c r="AW101" i="34"/>
  <c r="CB101" i="34"/>
  <c r="CB150" i="35"/>
  <c r="AW150" i="35"/>
  <c r="AW9" i="24"/>
  <c r="CB9" i="24"/>
  <c r="CB9" i="34"/>
  <c r="AW9" i="34"/>
  <c r="AW132" i="35"/>
  <c r="CB132" i="35"/>
  <c r="AW100" i="35"/>
  <c r="CB100" i="35"/>
  <c r="C44" i="34"/>
  <c r="C44" i="33"/>
  <c r="DF44" i="17"/>
  <c r="C44" i="19"/>
  <c r="C44" i="24"/>
  <c r="C44" i="35"/>
  <c r="CB110" i="19"/>
  <c r="AW110" i="19"/>
  <c r="AW90" i="19"/>
  <c r="CB90" i="19"/>
  <c r="CB90" i="35"/>
  <c r="AW90" i="35"/>
  <c r="C18" i="33"/>
  <c r="C18" i="19"/>
  <c r="C18" i="24"/>
  <c r="C18" i="35"/>
  <c r="C18" i="34"/>
  <c r="DF18" i="17"/>
  <c r="AW66" i="34"/>
  <c r="CB66" i="34"/>
  <c r="CB20" i="33"/>
  <c r="AW20" i="33"/>
  <c r="AW12" i="34"/>
  <c r="CB12" i="34"/>
  <c r="CB80" i="19"/>
  <c r="AW80" i="19"/>
  <c r="CB80" i="35"/>
  <c r="AW80" i="35"/>
  <c r="AL9" i="19"/>
  <c r="BQ9" i="19"/>
  <c r="AL138" i="24"/>
  <c r="BQ138" i="24"/>
  <c r="AL119" i="35"/>
  <c r="BQ119" i="35"/>
  <c r="CF86" i="33"/>
  <c r="BA86" i="33"/>
  <c r="BA86" i="19"/>
  <c r="CF86" i="19"/>
  <c r="CF46" i="24"/>
  <c r="BA46" i="24"/>
  <c r="BA48" i="24"/>
  <c r="CF48" i="24"/>
  <c r="AL101" i="35"/>
  <c r="BQ101" i="35"/>
  <c r="BA75" i="24"/>
  <c r="CF75" i="24"/>
  <c r="CF75" i="34"/>
  <c r="BA75" i="34"/>
  <c r="BQ123" i="33"/>
  <c r="AL123" i="33"/>
  <c r="BA30" i="24"/>
  <c r="CF30" i="24"/>
  <c r="AL8" i="19"/>
  <c r="BQ8" i="19"/>
  <c r="BQ133" i="24"/>
  <c r="AL133" i="24"/>
  <c r="AL133" i="34"/>
  <c r="BQ133" i="34"/>
  <c r="BQ111" i="19"/>
  <c r="AL111" i="19"/>
  <c r="AL48" i="19"/>
  <c r="BQ48" i="19"/>
  <c r="AL25" i="35"/>
  <c r="BQ25" i="35"/>
  <c r="CF8" i="19"/>
  <c r="BA8" i="19"/>
  <c r="CF8" i="35"/>
  <c r="BA8" i="35"/>
  <c r="BA120" i="24"/>
  <c r="CF120" i="24"/>
  <c r="AL67" i="24"/>
  <c r="BQ67" i="24"/>
  <c r="BA67" i="19"/>
  <c r="CF67" i="19"/>
  <c r="AL19" i="35"/>
  <c r="BQ19" i="35"/>
  <c r="AL19" i="34"/>
  <c r="BQ19" i="34"/>
  <c r="AL74" i="19"/>
  <c r="BQ74" i="19"/>
  <c r="BA118" i="35"/>
  <c r="CF118" i="35"/>
  <c r="AL154" i="34"/>
  <c r="BQ154" i="34"/>
  <c r="CF64" i="19"/>
  <c r="BA64" i="19"/>
  <c r="CF64" i="35"/>
  <c r="BA64" i="35"/>
  <c r="AL94" i="33"/>
  <c r="BQ94" i="33"/>
  <c r="BA29" i="33"/>
  <c r="CF29" i="33"/>
  <c r="AL137" i="34"/>
  <c r="BQ137" i="34"/>
  <c r="BQ147" i="33"/>
  <c r="AL147" i="33"/>
  <c r="AL147" i="19"/>
  <c r="BQ147" i="19"/>
  <c r="BA148" i="34"/>
  <c r="CF148" i="34"/>
  <c r="CF121" i="34"/>
  <c r="BA121" i="34"/>
  <c r="BQ10" i="34"/>
  <c r="AL10" i="34"/>
  <c r="BQ112" i="24"/>
  <c r="AL112" i="24"/>
  <c r="AL112" i="35"/>
  <c r="BQ112" i="35"/>
  <c r="BA131" i="24"/>
  <c r="CF131" i="24"/>
  <c r="BA62" i="35"/>
  <c r="CF62" i="35"/>
  <c r="BQ85" i="34"/>
  <c r="AL85" i="34"/>
  <c r="AL30" i="34"/>
  <c r="BQ30" i="34"/>
  <c r="AL30" i="33"/>
  <c r="BQ30" i="33"/>
  <c r="BA134" i="34"/>
  <c r="CF134" i="34"/>
  <c r="BA52" i="19"/>
  <c r="CF52" i="19"/>
  <c r="BQ136" i="35"/>
  <c r="AL136" i="35"/>
  <c r="BQ23" i="35"/>
  <c r="AL23" i="35"/>
  <c r="BQ23" i="34"/>
  <c r="AL23" i="34"/>
  <c r="CF43" i="24"/>
  <c r="BA43" i="24"/>
  <c r="BA72" i="35"/>
  <c r="CF72" i="35"/>
  <c r="BQ83" i="35"/>
  <c r="AL83" i="35"/>
  <c r="BQ139" i="34"/>
  <c r="AL139" i="34"/>
  <c r="AL139" i="33"/>
  <c r="BQ139" i="33"/>
  <c r="CF144" i="34"/>
  <c r="BA144" i="34"/>
  <c r="AL115" i="35"/>
  <c r="BQ115" i="35"/>
  <c r="AL70" i="35"/>
  <c r="BQ70" i="35"/>
  <c r="BA107" i="19"/>
  <c r="CF107" i="19"/>
  <c r="BA107" i="34"/>
  <c r="CF107" i="34"/>
  <c r="AL7" i="34"/>
  <c r="BQ7" i="34"/>
  <c r="BA69" i="19"/>
  <c r="CF69" i="19"/>
  <c r="AL93" i="33"/>
  <c r="BQ93" i="33"/>
  <c r="AL87" i="24"/>
  <c r="BQ87" i="24"/>
  <c r="AL87" i="35"/>
  <c r="BQ87" i="35"/>
  <c r="CF149" i="19"/>
  <c r="BA149" i="19"/>
  <c r="AL121" i="19"/>
  <c r="BQ121" i="19"/>
  <c r="BQ63" i="35"/>
  <c r="AL63" i="35"/>
  <c r="BA18" i="33"/>
  <c r="CF18" i="33"/>
  <c r="BA18" i="19"/>
  <c r="CF18" i="19"/>
  <c r="BA93" i="33"/>
  <c r="CF93" i="33"/>
  <c r="BQ43" i="24"/>
  <c r="AL43" i="24"/>
  <c r="AL34" i="33"/>
  <c r="BQ34" i="33"/>
  <c r="CF157" i="35"/>
  <c r="BA157" i="35"/>
  <c r="BA157" i="34"/>
  <c r="CF157" i="34"/>
  <c r="CF100" i="24"/>
  <c r="BA100" i="24"/>
  <c r="AL125" i="35"/>
  <c r="BQ125" i="35"/>
  <c r="CF117" i="33"/>
  <c r="BA117" i="33"/>
  <c r="BA130" i="24"/>
  <c r="CF130" i="24"/>
  <c r="CF130" i="34"/>
  <c r="BA130" i="34"/>
  <c r="CF137" i="24"/>
  <c r="BA137" i="24"/>
  <c r="AL75" i="35"/>
  <c r="BQ75" i="35"/>
  <c r="CF102" i="19"/>
  <c r="BA102" i="19"/>
  <c r="BA28" i="19"/>
  <c r="CF28" i="19"/>
  <c r="CF28" i="34"/>
  <c r="BA28" i="34"/>
  <c r="AL109" i="33"/>
  <c r="BQ109" i="33"/>
  <c r="BA27" i="24"/>
  <c r="CF27" i="24"/>
  <c r="BA36" i="35"/>
  <c r="CF36" i="35"/>
  <c r="BA155" i="35"/>
  <c r="CF155" i="35"/>
  <c r="BA155" i="34"/>
  <c r="CF155" i="34"/>
  <c r="AP51" i="33"/>
  <c r="BU51" i="33"/>
  <c r="BU35" i="33"/>
  <c r="AP35" i="33"/>
  <c r="AP35" i="19"/>
  <c r="BU35" i="19"/>
  <c r="BU65" i="34"/>
  <c r="AP65" i="34"/>
  <c r="AP144" i="24"/>
  <c r="BU144" i="24"/>
  <c r="CJ124" i="35"/>
  <c r="BE124" i="35"/>
  <c r="CJ32" i="33"/>
  <c r="BE32" i="33"/>
  <c r="BE32" i="19"/>
  <c r="CJ32" i="19"/>
  <c r="BE142" i="24"/>
  <c r="CJ142" i="24"/>
  <c r="BE96" i="24"/>
  <c r="CJ96" i="24"/>
  <c r="BE148" i="24"/>
  <c r="CJ148" i="24"/>
  <c r="CJ23" i="33"/>
  <c r="BE23" i="33"/>
  <c r="BE23" i="19"/>
  <c r="CJ23" i="19"/>
  <c r="CJ151" i="24"/>
  <c r="BE151" i="24"/>
  <c r="AP69" i="24"/>
  <c r="BU69" i="24"/>
  <c r="BU7" i="34"/>
  <c r="AP7" i="34"/>
  <c r="CJ10" i="34"/>
  <c r="BE10" i="34"/>
  <c r="CJ10" i="33"/>
  <c r="BE10" i="33"/>
  <c r="BU148" i="34"/>
  <c r="AP148" i="34"/>
  <c r="BU90" i="24"/>
  <c r="AP90" i="24"/>
  <c r="AP123" i="33"/>
  <c r="BU123" i="33"/>
  <c r="BU114" i="24"/>
  <c r="AP114" i="24"/>
  <c r="AP114" i="35"/>
  <c r="BU114" i="35"/>
  <c r="BE29" i="19"/>
  <c r="CJ29" i="19"/>
  <c r="BU92" i="35"/>
  <c r="AP92" i="35"/>
  <c r="AP50" i="34"/>
  <c r="BU50" i="34"/>
  <c r="CJ79" i="34"/>
  <c r="BE79" i="34"/>
  <c r="CJ79" i="33"/>
  <c r="BE79" i="33"/>
  <c r="BE95" i="33"/>
  <c r="CJ95" i="33"/>
  <c r="AP96" i="19"/>
  <c r="BU96" i="19"/>
  <c r="AP39" i="35"/>
  <c r="BU39" i="35"/>
  <c r="BU145" i="33"/>
  <c r="AP145" i="33"/>
  <c r="AP145" i="19"/>
  <c r="BU145" i="19"/>
  <c r="BE125" i="33"/>
  <c r="CJ125" i="33"/>
  <c r="BE135" i="33"/>
  <c r="CJ135" i="33"/>
  <c r="BE106" i="24"/>
  <c r="CJ106" i="24"/>
  <c r="AP10" i="24"/>
  <c r="BU10" i="24"/>
  <c r="AP10" i="35"/>
  <c r="BU10" i="35"/>
  <c r="BU17" i="19"/>
  <c r="AP17" i="19"/>
  <c r="AP60" i="35"/>
  <c r="BU60" i="35"/>
  <c r="BE77" i="35"/>
  <c r="CJ77" i="35"/>
  <c r="BE68" i="24"/>
  <c r="CJ68" i="24"/>
  <c r="CJ68" i="34"/>
  <c r="BE68" i="34"/>
  <c r="BU75" i="24"/>
  <c r="AP75" i="24"/>
  <c r="CJ64" i="35"/>
  <c r="BE64" i="35"/>
  <c r="BE153" i="24"/>
  <c r="CJ153" i="24"/>
  <c r="AP38" i="19"/>
  <c r="BU38" i="19"/>
  <c r="BU151" i="19"/>
  <c r="AP151" i="19"/>
  <c r="BE51" i="24"/>
  <c r="CJ51" i="24"/>
  <c r="BE51" i="34"/>
  <c r="CJ51" i="34"/>
  <c r="BE38" i="24"/>
  <c r="CJ38" i="24"/>
  <c r="AP18" i="24"/>
  <c r="BU18" i="24"/>
  <c r="CJ97" i="19"/>
  <c r="BE97" i="19"/>
  <c r="BE13" i="35"/>
  <c r="CJ13" i="35"/>
  <c r="CJ13" i="34"/>
  <c r="BE13" i="34"/>
  <c r="AP131" i="19"/>
  <c r="BU131" i="19"/>
  <c r="BE28" i="35"/>
  <c r="CJ28" i="35"/>
  <c r="BU137" i="34"/>
  <c r="AP137" i="34"/>
  <c r="BU119" i="34"/>
  <c r="AP119" i="34"/>
  <c r="AP119" i="33"/>
  <c r="BU119" i="33"/>
  <c r="BU58" i="24"/>
  <c r="AP58" i="24"/>
  <c r="AP117" i="35"/>
  <c r="BU117" i="35"/>
  <c r="AP98" i="24"/>
  <c r="BU98" i="24"/>
  <c r="BU34" i="34"/>
  <c r="AP34" i="34"/>
  <c r="BU34" i="33"/>
  <c r="AP34" i="33"/>
  <c r="AP68" i="33"/>
  <c r="BU68" i="33"/>
  <c r="BE60" i="19"/>
  <c r="CJ60" i="19"/>
  <c r="CJ152" i="24"/>
  <c r="BE152" i="24"/>
  <c r="AP31" i="34"/>
  <c r="BU31" i="34"/>
  <c r="BU31" i="33"/>
  <c r="AP31" i="33"/>
  <c r="AP8" i="34"/>
  <c r="BU8" i="34"/>
  <c r="BE91" i="19"/>
  <c r="CJ91" i="19"/>
  <c r="CJ131" i="19"/>
  <c r="BE131" i="19"/>
  <c r="CJ37" i="35"/>
  <c r="BE37" i="35"/>
  <c r="CJ37" i="33"/>
  <c r="BE37" i="33"/>
  <c r="BE121" i="19"/>
  <c r="CJ121" i="19"/>
  <c r="BE57" i="33"/>
  <c r="CJ57" i="33"/>
  <c r="BU136" i="35"/>
  <c r="AP136" i="35"/>
  <c r="AP55" i="34"/>
  <c r="BU55" i="34"/>
  <c r="BU55" i="33"/>
  <c r="AP55" i="33"/>
  <c r="CJ94" i="24"/>
  <c r="BE94" i="24"/>
  <c r="CJ150" i="24"/>
  <c r="BE150" i="24"/>
  <c r="BU16" i="24"/>
  <c r="AP16" i="24"/>
  <c r="AP15" i="34"/>
  <c r="BU15" i="34"/>
  <c r="AP15" i="33"/>
  <c r="BU15" i="33"/>
  <c r="BU146" i="33"/>
  <c r="AP146" i="33"/>
  <c r="BU28" i="24"/>
  <c r="AP28" i="24"/>
  <c r="AT12" i="24"/>
  <c r="BY12" i="24"/>
  <c r="AT133" i="34"/>
  <c r="BY133" i="34"/>
  <c r="AT133" i="33"/>
  <c r="BY133" i="33"/>
  <c r="BY111" i="24"/>
  <c r="AT111" i="24"/>
  <c r="AT83" i="35"/>
  <c r="BY83" i="35"/>
  <c r="BY91" i="19"/>
  <c r="AT91" i="19"/>
  <c r="AT84" i="19"/>
  <c r="BY84" i="19"/>
  <c r="AT84" i="35"/>
  <c r="BY84" i="35"/>
  <c r="BI112" i="19"/>
  <c r="CN112" i="19"/>
  <c r="BI57" i="24"/>
  <c r="CN57" i="24"/>
  <c r="BI34" i="34"/>
  <c r="CN34" i="34"/>
  <c r="CN34" i="33"/>
  <c r="BI34" i="33"/>
  <c r="BY53" i="34"/>
  <c r="AT53" i="34"/>
  <c r="BI134" i="24"/>
  <c r="CN134" i="24"/>
  <c r="CN52" i="35"/>
  <c r="BI52" i="35"/>
  <c r="AT126" i="34"/>
  <c r="BY126" i="34"/>
  <c r="AT126" i="33"/>
  <c r="BY126" i="33"/>
  <c r="BY127" i="19"/>
  <c r="AT127" i="19"/>
  <c r="BY10" i="24"/>
  <c r="AT10" i="24"/>
  <c r="AT152" i="33"/>
  <c r="BY152" i="33"/>
  <c r="BI111" i="33"/>
  <c r="CN111" i="33"/>
  <c r="BI111" i="19"/>
  <c r="CN111" i="19"/>
  <c r="AT24" i="19"/>
  <c r="BY24" i="19"/>
  <c r="BI137" i="35"/>
  <c r="CN137" i="35"/>
  <c r="CN64" i="34"/>
  <c r="BI64" i="34"/>
  <c r="BY44" i="33"/>
  <c r="AT44" i="33"/>
  <c r="AT44" i="19"/>
  <c r="BY44" i="19"/>
  <c r="BY112" i="33"/>
  <c r="AT112" i="33"/>
  <c r="AT97" i="19"/>
  <c r="BY97" i="19"/>
  <c r="CN33" i="33"/>
  <c r="BI33" i="33"/>
  <c r="BI152" i="24"/>
  <c r="CN152" i="24"/>
  <c r="CN152" i="34"/>
  <c r="BI152" i="34"/>
  <c r="BY50" i="19"/>
  <c r="AT50" i="19"/>
  <c r="BI81" i="19"/>
  <c r="CN81" i="19"/>
  <c r="BY39" i="35"/>
  <c r="AT39" i="35"/>
  <c r="BI138" i="35"/>
  <c r="CN138" i="35"/>
  <c r="CN138" i="34"/>
  <c r="BI138" i="34"/>
  <c r="BI72" i="34"/>
  <c r="CN72" i="34"/>
  <c r="AT88" i="35"/>
  <c r="BY88" i="35"/>
  <c r="CN77" i="34"/>
  <c r="BI77" i="34"/>
  <c r="CN140" i="33"/>
  <c r="BI140" i="33"/>
  <c r="BI140" i="34"/>
  <c r="CN140" i="34"/>
  <c r="AT106" i="34"/>
  <c r="BY106" i="34"/>
  <c r="BI114" i="19"/>
  <c r="CN114" i="19"/>
  <c r="AT26" i="19"/>
  <c r="BY26" i="19"/>
  <c r="AT9" i="35"/>
  <c r="BY9" i="35"/>
  <c r="AT9" i="34"/>
  <c r="BY9" i="34"/>
  <c r="BI7" i="24"/>
  <c r="CN7" i="24"/>
  <c r="CN84" i="24"/>
  <c r="BI84" i="24"/>
  <c r="AT124" i="34"/>
  <c r="BY124" i="34"/>
  <c r="CN78" i="24"/>
  <c r="BI78" i="24"/>
  <c r="BI78" i="35"/>
  <c r="CN78" i="35"/>
  <c r="AT148" i="33"/>
  <c r="BY148" i="33"/>
  <c r="CN62" i="19"/>
  <c r="BI62" i="19"/>
  <c r="CN147" i="34"/>
  <c r="BI147" i="34"/>
  <c r="BI103" i="35"/>
  <c r="CN103" i="35"/>
  <c r="BI103" i="19"/>
  <c r="CN103" i="19"/>
  <c r="BY121" i="19"/>
  <c r="AT121" i="19"/>
  <c r="CN26" i="24"/>
  <c r="BI26" i="24"/>
  <c r="BY67" i="34"/>
  <c r="AT67" i="34"/>
  <c r="CN41" i="35"/>
  <c r="BI41" i="35"/>
  <c r="BI41" i="34"/>
  <c r="CN41" i="34"/>
  <c r="BY78" i="34"/>
  <c r="AT78" i="34"/>
  <c r="AT72" i="33"/>
  <c r="BY72" i="33"/>
  <c r="BI157" i="35"/>
  <c r="CN157" i="35"/>
  <c r="AT142" i="35"/>
  <c r="BY142" i="35"/>
  <c r="AT142" i="34"/>
  <c r="BY142" i="34"/>
  <c r="BI21" i="34"/>
  <c r="CN21" i="34"/>
  <c r="BY125" i="33"/>
  <c r="AT125" i="33"/>
  <c r="CN117" i="34"/>
  <c r="BI117" i="34"/>
  <c r="BI36" i="33"/>
  <c r="CN36" i="33"/>
  <c r="BI36" i="19"/>
  <c r="CN36" i="19"/>
  <c r="AT134" i="33"/>
  <c r="BY134" i="33"/>
  <c r="AT76" i="19"/>
  <c r="BY76" i="19"/>
  <c r="CN148" i="19"/>
  <c r="BI148" i="19"/>
  <c r="BI104" i="19"/>
  <c r="CN104" i="19"/>
  <c r="BI104" i="34"/>
  <c r="CN104" i="34"/>
  <c r="CN98" i="24"/>
  <c r="BI98" i="24"/>
  <c r="AT138" i="19"/>
  <c r="BY138" i="19"/>
  <c r="AT109" i="35"/>
  <c r="BY109" i="35"/>
  <c r="AT52" i="33"/>
  <c r="BY52" i="33"/>
  <c r="AT52" i="19"/>
  <c r="BY52" i="19"/>
  <c r="BI35" i="33"/>
  <c r="CN35" i="33"/>
  <c r="AT58" i="24"/>
  <c r="BY58" i="24"/>
  <c r="BY114" i="35"/>
  <c r="AT114" i="35"/>
  <c r="BI128" i="34"/>
  <c r="CN128" i="34"/>
  <c r="CN128" i="33"/>
  <c r="BI128" i="33"/>
  <c r="AT14" i="33"/>
  <c r="BY14" i="33"/>
  <c r="BC79" i="34"/>
  <c r="CH79" i="34"/>
  <c r="AP153" i="24"/>
  <c r="BU153" i="24"/>
  <c r="CJ112" i="34"/>
  <c r="BE112" i="34"/>
  <c r="CJ112" i="33"/>
  <c r="BE112" i="33"/>
  <c r="AR39" i="24"/>
  <c r="BW39" i="24"/>
  <c r="CI11" i="19"/>
  <c r="BD11" i="19"/>
  <c r="AJ146" i="35"/>
  <c r="BO146" i="35"/>
  <c r="C61" i="34"/>
  <c r="C61" i="24"/>
  <c r="C61" i="35"/>
  <c r="C61" i="19"/>
  <c r="DF61" i="17"/>
  <c r="C61" i="33"/>
  <c r="BI74" i="35"/>
  <c r="CN74" i="35"/>
  <c r="BY49" i="34"/>
  <c r="AT49" i="34"/>
  <c r="CN40" i="34"/>
  <c r="BI40" i="34"/>
  <c r="CN40" i="33"/>
  <c r="BI40" i="33"/>
  <c r="CN16" i="24"/>
  <c r="BI16" i="24"/>
  <c r="CN63" i="34"/>
  <c r="BI63" i="34"/>
  <c r="BI122" i="35"/>
  <c r="CN122" i="35"/>
  <c r="CN151" i="33"/>
  <c r="BI151" i="33"/>
  <c r="BI151" i="19"/>
  <c r="CN151" i="19"/>
  <c r="BY69" i="19"/>
  <c r="AT69" i="19"/>
  <c r="BI44" i="33"/>
  <c r="CN44" i="33"/>
  <c r="CN51" i="24"/>
  <c r="BI51" i="24"/>
  <c r="AT43" i="34"/>
  <c r="BY43" i="34"/>
  <c r="BY43" i="33"/>
  <c r="AT43" i="33"/>
  <c r="BI100" i="34"/>
  <c r="CN100" i="34"/>
  <c r="BI100" i="33"/>
  <c r="CN100" i="33"/>
  <c r="BI143" i="24"/>
  <c r="CN143" i="24"/>
  <c r="AT116" i="24"/>
  <c r="BY116" i="24"/>
  <c r="BI108" i="33"/>
  <c r="CN108" i="33"/>
  <c r="CN61" i="34"/>
  <c r="BI61" i="34"/>
  <c r="BI61" i="33"/>
  <c r="CN61" i="33"/>
  <c r="AT123" i="19"/>
  <c r="BY123" i="19"/>
  <c r="AT15" i="35"/>
  <c r="BY15" i="35"/>
  <c r="CN49" i="35"/>
  <c r="BI49" i="35"/>
  <c r="CN121" i="33"/>
  <c r="BI121" i="33"/>
  <c r="BI121" i="34"/>
  <c r="CN121" i="34"/>
  <c r="BI28" i="34"/>
  <c r="CN28" i="34"/>
  <c r="BY54" i="24"/>
  <c r="AT54" i="24"/>
  <c r="BY150" i="34"/>
  <c r="AT150" i="34"/>
  <c r="CN53" i="24"/>
  <c r="BI53" i="24"/>
  <c r="CN53" i="35"/>
  <c r="BI53" i="35"/>
  <c r="AT18" i="19"/>
  <c r="BY18" i="19"/>
  <c r="CN39" i="19"/>
  <c r="BI39" i="19"/>
  <c r="CN106" i="33"/>
  <c r="BI106" i="33"/>
  <c r="BI38" i="19"/>
  <c r="CN38" i="19"/>
  <c r="BI38" i="35"/>
  <c r="CN38" i="35"/>
  <c r="CE17" i="33"/>
  <c r="AZ17" i="33"/>
  <c r="CN115" i="19"/>
  <c r="BI115" i="19"/>
  <c r="BU64" i="35"/>
  <c r="AP64" i="35"/>
  <c r="BA147" i="34"/>
  <c r="CF147" i="34"/>
  <c r="CF147" i="33"/>
  <c r="BA147" i="33"/>
  <c r="BX113" i="34"/>
  <c r="AS113" i="34"/>
  <c r="AW36" i="24"/>
  <c r="CB36" i="24"/>
  <c r="CN13" i="34"/>
  <c r="BI13" i="34"/>
  <c r="AS89" i="35"/>
  <c r="BX89" i="35"/>
  <c r="AS89" i="34"/>
  <c r="BX89" i="34"/>
  <c r="AI133" i="33"/>
  <c r="BN133" i="33"/>
  <c r="AI118" i="24"/>
  <c r="BN118" i="24"/>
  <c r="CC143" i="35"/>
  <c r="AX143" i="35"/>
  <c r="BN120" i="33"/>
  <c r="AI120" i="33"/>
  <c r="AI120" i="19"/>
  <c r="BN120" i="19"/>
  <c r="BN89" i="24"/>
  <c r="AI89" i="24"/>
  <c r="AX120" i="24"/>
  <c r="CC120" i="24"/>
  <c r="AX154" i="24"/>
  <c r="CC154" i="24"/>
  <c r="AI93" i="34"/>
  <c r="BN93" i="34"/>
  <c r="AI93" i="33"/>
  <c r="BN93" i="33"/>
  <c r="AI22" i="33"/>
  <c r="BN22" i="33"/>
  <c r="AX91" i="19"/>
  <c r="CC91" i="19"/>
  <c r="CC116" i="34"/>
  <c r="AX116" i="34"/>
  <c r="AI72" i="33"/>
  <c r="BN72" i="33"/>
  <c r="BN72" i="19"/>
  <c r="AI72" i="19"/>
  <c r="AI157" i="34"/>
  <c r="BN157" i="34"/>
  <c r="AI24" i="35"/>
  <c r="BN24" i="35"/>
  <c r="AX153" i="33"/>
  <c r="CC153" i="33"/>
  <c r="AI91" i="33"/>
  <c r="BN91" i="33"/>
  <c r="AI91" i="34"/>
  <c r="BN91" i="34"/>
  <c r="BN114" i="24"/>
  <c r="AI114" i="24"/>
  <c r="CC132" i="19"/>
  <c r="AX132" i="19"/>
  <c r="AI141" i="34"/>
  <c r="BN141" i="34"/>
  <c r="AI154" i="34"/>
  <c r="BN154" i="34"/>
  <c r="AI154" i="33"/>
  <c r="BN154" i="33"/>
  <c r="AI90" i="34"/>
  <c r="BN90" i="34"/>
  <c r="AX137" i="19"/>
  <c r="CC137" i="19"/>
  <c r="CC28" i="19"/>
  <c r="AX28" i="19"/>
  <c r="AX102" i="34"/>
  <c r="CC102" i="34"/>
  <c r="AX102" i="33"/>
  <c r="CC102" i="33"/>
  <c r="CC26" i="24"/>
  <c r="AX26" i="24"/>
  <c r="AI87" i="19"/>
  <c r="BN87" i="19"/>
  <c r="AX124" i="19"/>
  <c r="CC124" i="19"/>
  <c r="AX21" i="33"/>
  <c r="CC21" i="33"/>
  <c r="AX21" i="19"/>
  <c r="CC21" i="19"/>
  <c r="AX113" i="33"/>
  <c r="CC113" i="33"/>
  <c r="AI126" i="19"/>
  <c r="BN126" i="19"/>
  <c r="AX68" i="19"/>
  <c r="CC68" i="19"/>
  <c r="AX84" i="35"/>
  <c r="CC84" i="35"/>
  <c r="CC84" i="34"/>
  <c r="AX84" i="34"/>
  <c r="AX47" i="34"/>
  <c r="CC47" i="34"/>
  <c r="BN29" i="33"/>
  <c r="AI29" i="33"/>
  <c r="AI80" i="35"/>
  <c r="BN80" i="35"/>
  <c r="CC39" i="33"/>
  <c r="AX39" i="33"/>
  <c r="AX39" i="19"/>
  <c r="CC39" i="19"/>
  <c r="AI113" i="19"/>
  <c r="BN113" i="19"/>
  <c r="AX14" i="35"/>
  <c r="CC14" i="35"/>
  <c r="AX78" i="24"/>
  <c r="CC78" i="24"/>
  <c r="CC123" i="35"/>
  <c r="AX123" i="35"/>
  <c r="AX123" i="34"/>
  <c r="CC123" i="34"/>
  <c r="AX126" i="34"/>
  <c r="CC126" i="34"/>
  <c r="AX31" i="19"/>
  <c r="CC31" i="19"/>
  <c r="AI125" i="34"/>
  <c r="BN125" i="34"/>
  <c r="CC127" i="24"/>
  <c r="AX127" i="24"/>
  <c r="CC127" i="35"/>
  <c r="AX127" i="35"/>
  <c r="AX109" i="24"/>
  <c r="CC109" i="24"/>
  <c r="AI151" i="35"/>
  <c r="BN151" i="35"/>
  <c r="AX54" i="19"/>
  <c r="CC54" i="19"/>
  <c r="AX36" i="33"/>
  <c r="CC36" i="33"/>
  <c r="AX36" i="19"/>
  <c r="CC36" i="19"/>
  <c r="AX138" i="19"/>
  <c r="CC138" i="19"/>
  <c r="AX56" i="19"/>
  <c r="CC56" i="19"/>
  <c r="AI14" i="24"/>
  <c r="BN14" i="24"/>
  <c r="AX119" i="34"/>
  <c r="CC119" i="34"/>
  <c r="AX119" i="33"/>
  <c r="CC119" i="33"/>
  <c r="AI54" i="34"/>
  <c r="BN54" i="34"/>
  <c r="AX20" i="33"/>
  <c r="CC20" i="33"/>
  <c r="CC134" i="19"/>
  <c r="AX134" i="19"/>
  <c r="BN147" i="24"/>
  <c r="AI147" i="24"/>
  <c r="AI147" i="35"/>
  <c r="BN147" i="35"/>
  <c r="BN68" i="33"/>
  <c r="AI68" i="33"/>
  <c r="CC112" i="34"/>
  <c r="AX112" i="34"/>
  <c r="CC98" i="34"/>
  <c r="AX98" i="34"/>
  <c r="BN106" i="35"/>
  <c r="AI106" i="35"/>
  <c r="AI106" i="33"/>
  <c r="BN106" i="33"/>
  <c r="CC99" i="24"/>
  <c r="AX99" i="24"/>
  <c r="AX27" i="34"/>
  <c r="CC27" i="34"/>
  <c r="CC27" i="33"/>
  <c r="AX27" i="33"/>
  <c r="CC41" i="19"/>
  <c r="AX41" i="19"/>
  <c r="AX46" i="19"/>
  <c r="CC46" i="19"/>
  <c r="BN117" i="33"/>
  <c r="AI117" i="33"/>
  <c r="BN17" i="33"/>
  <c r="AI17" i="33"/>
  <c r="AI17" i="19"/>
  <c r="BN17" i="19"/>
  <c r="BN11" i="24"/>
  <c r="AI11" i="24"/>
  <c r="AI108" i="19"/>
  <c r="BN108" i="19"/>
  <c r="BN40" i="33"/>
  <c r="AI40" i="33"/>
  <c r="CC15" i="34"/>
  <c r="AX15" i="34"/>
  <c r="CC15" i="33"/>
  <c r="AX15" i="33"/>
  <c r="CC104" i="19"/>
  <c r="AX104" i="19"/>
  <c r="AI94" i="35"/>
  <c r="BN94" i="35"/>
  <c r="CC97" i="34"/>
  <c r="AX97" i="34"/>
  <c r="BR82" i="34"/>
  <c r="AM82" i="34"/>
  <c r="BR82" i="33"/>
  <c r="AM82" i="33"/>
  <c r="BR19" i="33"/>
  <c r="AM19" i="33"/>
  <c r="BR96" i="34"/>
  <c r="AM96" i="34"/>
  <c r="BR40" i="24"/>
  <c r="AM40" i="24"/>
  <c r="BB121" i="24"/>
  <c r="CG121" i="24"/>
  <c r="BB121" i="34"/>
  <c r="CG121" i="34"/>
  <c r="CG72" i="19"/>
  <c r="BB72" i="19"/>
  <c r="BB123" i="19"/>
  <c r="CG123" i="19"/>
  <c r="BB77" i="35"/>
  <c r="CG77" i="35"/>
  <c r="AM58" i="24"/>
  <c r="BR58" i="24"/>
  <c r="AM58" i="35"/>
  <c r="BR58" i="35"/>
  <c r="BB57" i="19"/>
  <c r="CG57" i="19"/>
  <c r="AM68" i="24"/>
  <c r="BR68" i="24"/>
  <c r="AM9" i="24"/>
  <c r="BR9" i="24"/>
  <c r="BR31" i="24"/>
  <c r="AM31" i="24"/>
  <c r="AM31" i="35"/>
  <c r="BR31" i="35"/>
  <c r="BB55" i="34"/>
  <c r="CG55" i="34"/>
  <c r="AM106" i="19"/>
  <c r="BR106" i="19"/>
  <c r="BR47" i="24"/>
  <c r="AM47" i="24"/>
  <c r="BB9" i="33"/>
  <c r="CG9" i="33"/>
  <c r="BB9" i="19"/>
  <c r="CG9" i="19"/>
  <c r="BR80" i="24"/>
  <c r="AM80" i="24"/>
  <c r="BR112" i="19"/>
  <c r="AM112" i="19"/>
  <c r="BR54" i="19"/>
  <c r="AM54" i="19"/>
  <c r="BB17" i="24"/>
  <c r="CG17" i="24"/>
  <c r="CG17" i="34"/>
  <c r="BB17" i="34"/>
  <c r="CG38" i="19"/>
  <c r="BB38" i="19"/>
  <c r="BB132" i="33"/>
  <c r="CG132" i="33"/>
  <c r="AM42" i="33"/>
  <c r="BR42" i="33"/>
  <c r="BR143" i="33"/>
  <c r="AM143" i="33"/>
  <c r="AM143" i="19"/>
  <c r="BR143" i="19"/>
  <c r="BB93" i="33"/>
  <c r="CG93" i="33"/>
  <c r="CG142" i="33"/>
  <c r="BB142" i="33"/>
  <c r="BR18" i="33"/>
  <c r="AM18" i="33"/>
  <c r="BB8" i="24"/>
  <c r="CG8" i="24"/>
  <c r="BB8" i="35"/>
  <c r="CG8" i="35"/>
  <c r="BR20" i="33"/>
  <c r="AM20" i="33"/>
  <c r="AM111" i="35"/>
  <c r="BR111" i="35"/>
  <c r="CG100" i="19"/>
  <c r="BB100" i="19"/>
  <c r="BB31" i="34"/>
  <c r="CG31" i="34"/>
  <c r="BB31" i="33"/>
  <c r="CG31" i="33"/>
  <c r="AM91" i="34"/>
  <c r="BR91" i="34"/>
  <c r="BB148" i="19"/>
  <c r="CG148" i="19"/>
  <c r="AM26" i="24"/>
  <c r="BR26" i="24"/>
  <c r="BR153" i="35"/>
  <c r="AM153" i="35"/>
  <c r="AM153" i="34"/>
  <c r="BR153" i="34"/>
  <c r="BB118" i="34"/>
  <c r="CG118" i="34"/>
  <c r="BB117" i="35"/>
  <c r="CG117" i="35"/>
  <c r="CG138" i="34"/>
  <c r="BB138" i="34"/>
  <c r="BR104" i="34"/>
  <c r="AM104" i="34"/>
  <c r="AM104" i="19"/>
  <c r="BR104" i="19"/>
  <c r="AM63" i="24"/>
  <c r="BR63" i="24"/>
  <c r="BB89" i="19"/>
  <c r="CG89" i="19"/>
  <c r="BB15" i="24"/>
  <c r="CG15" i="24"/>
  <c r="BR151" i="24"/>
  <c r="AM151" i="24"/>
  <c r="BR151" i="34"/>
  <c r="AM151" i="34"/>
  <c r="AM149" i="33"/>
  <c r="BR149" i="33"/>
  <c r="BR142" i="19"/>
  <c r="AM142" i="19"/>
  <c r="BB141" i="35"/>
  <c r="CG141" i="35"/>
  <c r="BB63" i="33"/>
  <c r="CG63" i="33"/>
  <c r="BB63" i="19"/>
  <c r="CG63" i="19"/>
  <c r="BB151" i="19"/>
  <c r="CG151" i="19"/>
  <c r="BR148" i="24"/>
  <c r="AM148" i="24"/>
  <c r="BB149" i="33"/>
  <c r="CG149" i="33"/>
  <c r="BB149" i="19"/>
  <c r="CG149" i="19"/>
  <c r="AM36" i="19"/>
  <c r="BR36" i="19"/>
  <c r="BB74" i="35"/>
  <c r="CG74" i="35"/>
  <c r="CG127" i="35"/>
  <c r="BB127" i="35"/>
  <c r="CG135" i="35"/>
  <c r="BB135" i="35"/>
  <c r="BB135" i="33"/>
  <c r="CG135" i="33"/>
  <c r="AM62" i="33"/>
  <c r="BR62" i="33"/>
  <c r="CG14" i="34"/>
  <c r="BB14" i="34"/>
  <c r="CG119" i="19"/>
  <c r="BB119" i="19"/>
  <c r="AM12" i="24"/>
  <c r="BR12" i="24"/>
  <c r="BR12" i="35"/>
  <c r="AM12" i="35"/>
  <c r="BB65" i="24"/>
  <c r="CG65" i="24"/>
  <c r="CG155" i="24"/>
  <c r="BB155" i="24"/>
  <c r="BR117" i="35"/>
  <c r="AM117" i="35"/>
  <c r="AM73" i="19"/>
  <c r="BR73" i="19"/>
  <c r="AM73" i="35"/>
  <c r="BR73" i="35"/>
  <c r="CG98" i="34"/>
  <c r="BB98" i="34"/>
  <c r="BB49" i="35"/>
  <c r="CG49" i="35"/>
  <c r="CG113" i="35"/>
  <c r="BB113" i="35"/>
  <c r="CG107" i="34"/>
  <c r="BB107" i="34"/>
  <c r="CG107" i="33"/>
  <c r="BB107" i="33"/>
  <c r="BB26" i="33"/>
  <c r="CG26" i="33"/>
  <c r="BB18" i="19"/>
  <c r="CG18" i="19"/>
  <c r="BR23" i="35"/>
  <c r="AM23" i="35"/>
  <c r="BR87" i="35"/>
  <c r="AM87" i="35"/>
  <c r="BR87" i="33"/>
  <c r="AM87" i="33"/>
  <c r="AQ60" i="24"/>
  <c r="BV60" i="24"/>
  <c r="AQ98" i="33"/>
  <c r="BV98" i="33"/>
  <c r="AQ148" i="24"/>
  <c r="BV148" i="24"/>
  <c r="BV127" i="24"/>
  <c r="AQ127" i="24"/>
  <c r="BV127" i="34"/>
  <c r="AQ127" i="34"/>
  <c r="AQ128" i="24"/>
  <c r="BV128" i="24"/>
  <c r="BF60" i="24"/>
  <c r="CK60" i="24"/>
  <c r="CK118" i="35"/>
  <c r="BF118" i="35"/>
  <c r="AQ14" i="19"/>
  <c r="BV14" i="19"/>
  <c r="AQ14" i="35"/>
  <c r="BV14" i="35"/>
  <c r="BF144" i="19"/>
  <c r="CK144" i="19"/>
  <c r="BF105" i="24"/>
  <c r="CK105" i="24"/>
  <c r="BV111" i="34"/>
  <c r="AQ111" i="34"/>
  <c r="BF126" i="35"/>
  <c r="CK126" i="35"/>
  <c r="CK126" i="34"/>
  <c r="BF126" i="34"/>
  <c r="BF66" i="19"/>
  <c r="CK66" i="19"/>
  <c r="BV59" i="24"/>
  <c r="AQ59" i="24"/>
  <c r="BV146" i="24"/>
  <c r="AQ146" i="24"/>
  <c r="AQ70" i="19"/>
  <c r="BV70" i="19"/>
  <c r="AQ70" i="35"/>
  <c r="BV70" i="35"/>
  <c r="BV147" i="24"/>
  <c r="AQ147" i="24"/>
  <c r="AQ61" i="19"/>
  <c r="BV61" i="19"/>
  <c r="BF56" i="35"/>
  <c r="CK56" i="35"/>
  <c r="BV120" i="19"/>
  <c r="AQ120" i="19"/>
  <c r="AQ120" i="35"/>
  <c r="BV120" i="35"/>
  <c r="AQ141" i="24"/>
  <c r="BV141" i="24"/>
  <c r="BV63" i="24"/>
  <c r="AQ63" i="24"/>
  <c r="CK12" i="35"/>
  <c r="BF12" i="35"/>
  <c r="BV22" i="35"/>
  <c r="AQ22" i="35"/>
  <c r="BV22" i="34"/>
  <c r="AQ22" i="34"/>
  <c r="BV117" i="33"/>
  <c r="AQ117" i="33"/>
  <c r="AQ113" i="35"/>
  <c r="BV113" i="35"/>
  <c r="AQ27" i="33"/>
  <c r="BV27" i="33"/>
  <c r="CK14" i="24"/>
  <c r="BF14" i="24"/>
  <c r="BF14" i="34"/>
  <c r="CK14" i="34"/>
  <c r="BF129" i="24"/>
  <c r="CK129" i="24"/>
  <c r="BF97" i="35"/>
  <c r="CK97" i="35"/>
  <c r="BF62" i="35"/>
  <c r="CK62" i="35"/>
  <c r="AQ16" i="34"/>
  <c r="BV16" i="34"/>
  <c r="AQ16" i="33"/>
  <c r="BV16" i="33"/>
  <c r="BV79" i="24"/>
  <c r="AQ79" i="24"/>
  <c r="AQ106" i="24"/>
  <c r="BV106" i="24"/>
  <c r="AQ9" i="19"/>
  <c r="BV9" i="19"/>
  <c r="BF151" i="34"/>
  <c r="CK151" i="34"/>
  <c r="BF151" i="19"/>
  <c r="CK151" i="19"/>
  <c r="AQ54" i="33"/>
  <c r="BV54" i="33"/>
  <c r="CK39" i="34"/>
  <c r="BF39" i="34"/>
  <c r="AQ129" i="34"/>
  <c r="BV129" i="34"/>
  <c r="BF18" i="33"/>
  <c r="CK18" i="33"/>
  <c r="BF18" i="19"/>
  <c r="CK18" i="19"/>
  <c r="BF31" i="19"/>
  <c r="CK31" i="19"/>
  <c r="BF42" i="19"/>
  <c r="CK42" i="19"/>
  <c r="BF22" i="35"/>
  <c r="CK22" i="35"/>
  <c r="AQ81" i="19"/>
  <c r="BV81" i="19"/>
  <c r="AQ81" i="35"/>
  <c r="BV81" i="35"/>
  <c r="BV85" i="24"/>
  <c r="AQ85" i="24"/>
  <c r="BF43" i="19"/>
  <c r="CK43" i="19"/>
  <c r="BV69" i="35"/>
  <c r="AQ69" i="35"/>
  <c r="BF121" i="33"/>
  <c r="CK121" i="33"/>
  <c r="CK121" i="19"/>
  <c r="BF121" i="19"/>
  <c r="AQ44" i="19"/>
  <c r="BV44" i="19"/>
  <c r="CK77" i="34"/>
  <c r="BF77" i="34"/>
  <c r="BV38" i="35"/>
  <c r="AQ38" i="35"/>
  <c r="BF120" i="33"/>
  <c r="CK120" i="33"/>
  <c r="BF120" i="19"/>
  <c r="CK120" i="19"/>
  <c r="BF103" i="19"/>
  <c r="CK103" i="19"/>
  <c r="BV32" i="24"/>
  <c r="AQ32" i="24"/>
  <c r="CK33" i="24"/>
  <c r="BF33" i="24"/>
  <c r="AQ93" i="24"/>
  <c r="BV93" i="24"/>
  <c r="BV93" i="35"/>
  <c r="AQ93" i="35"/>
  <c r="BV76" i="34"/>
  <c r="AQ76" i="34"/>
  <c r="AQ143" i="24"/>
  <c r="BV143" i="24"/>
  <c r="CK58" i="35"/>
  <c r="BF58" i="35"/>
  <c r="BF130" i="24"/>
  <c r="CK130" i="24"/>
  <c r="CK130" i="34"/>
  <c r="BF130" i="34"/>
  <c r="BF64" i="19"/>
  <c r="CK64" i="19"/>
  <c r="AQ26" i="24"/>
  <c r="BV26" i="24"/>
  <c r="CK94" i="33"/>
  <c r="BF94" i="33"/>
  <c r="AQ39" i="19"/>
  <c r="BV39" i="19"/>
  <c r="AQ39" i="35"/>
  <c r="BV39" i="35"/>
  <c r="BF50" i="24"/>
  <c r="CK50" i="24"/>
  <c r="BF71" i="24"/>
  <c r="CK71" i="24"/>
  <c r="BV109" i="34"/>
  <c r="AQ109" i="34"/>
  <c r="BF123" i="34"/>
  <c r="CK123" i="34"/>
  <c r="BF123" i="19"/>
  <c r="CK123" i="19"/>
  <c r="BF46" i="33"/>
  <c r="CK46" i="33"/>
  <c r="CK49" i="24"/>
  <c r="BF49" i="24"/>
  <c r="CK69" i="34"/>
  <c r="BF69" i="34"/>
  <c r="CK83" i="34"/>
  <c r="BF83" i="34"/>
  <c r="BF83" i="33"/>
  <c r="CK83" i="33"/>
  <c r="CK79" i="34"/>
  <c r="BF79" i="34"/>
  <c r="BF96" i="35"/>
  <c r="CK96" i="35"/>
  <c r="BF35" i="19"/>
  <c r="CK35" i="19"/>
  <c r="BZ33" i="33"/>
  <c r="AU33" i="33"/>
  <c r="AU33" i="19"/>
  <c r="BZ33" i="19"/>
  <c r="BZ107" i="34"/>
  <c r="AU107" i="34"/>
  <c r="AU16" i="19"/>
  <c r="BZ16" i="19"/>
  <c r="CO156" i="19"/>
  <c r="BJ156" i="19"/>
  <c r="BJ17" i="34"/>
  <c r="CO17" i="34"/>
  <c r="BJ17" i="33"/>
  <c r="CO17" i="33"/>
  <c r="CO51" i="33"/>
  <c r="BJ51" i="33"/>
  <c r="BJ39" i="19"/>
  <c r="CO39" i="19"/>
  <c r="BJ85" i="35"/>
  <c r="CO85" i="35"/>
  <c r="BZ133" i="24"/>
  <c r="AU133" i="24"/>
  <c r="AU133" i="35"/>
  <c r="BZ133" i="35"/>
  <c r="AU78" i="34"/>
  <c r="BZ78" i="34"/>
  <c r="BJ132" i="19"/>
  <c r="CO132" i="19"/>
  <c r="CO50" i="35"/>
  <c r="BJ50" i="35"/>
  <c r="BZ32" i="24"/>
  <c r="AU32" i="24"/>
  <c r="AU32" i="34"/>
  <c r="BZ32" i="34"/>
  <c r="BZ12" i="19"/>
  <c r="AU12" i="19"/>
  <c r="AU6" i="24"/>
  <c r="BZ6" i="24"/>
  <c r="BZ100" i="24"/>
  <c r="AU100" i="24"/>
  <c r="BJ72" i="33"/>
  <c r="CO72" i="33"/>
  <c r="BJ72" i="19"/>
  <c r="CO72" i="19"/>
  <c r="CO42" i="24"/>
  <c r="BJ42" i="24"/>
  <c r="AU156" i="35"/>
  <c r="BZ156" i="35"/>
  <c r="AU96" i="34"/>
  <c r="BZ96" i="34"/>
  <c r="BZ54" i="33"/>
  <c r="AU54" i="33"/>
  <c r="BZ54" i="34"/>
  <c r="AU54" i="34"/>
  <c r="CO100" i="19"/>
  <c r="BJ100" i="19"/>
  <c r="BJ40" i="35"/>
  <c r="CO40" i="35"/>
  <c r="CO108" i="35"/>
  <c r="BJ108" i="35"/>
  <c r="BZ157" i="19"/>
  <c r="AU157" i="19"/>
  <c r="AU157" i="35"/>
  <c r="BZ157" i="35"/>
  <c r="BZ99" i="24"/>
  <c r="AU99" i="24"/>
  <c r="BJ29" i="35"/>
  <c r="CO29" i="35"/>
  <c r="CO45" i="33"/>
  <c r="BJ45" i="33"/>
  <c r="BJ84" i="24"/>
  <c r="CO84" i="24"/>
  <c r="BJ84" i="35"/>
  <c r="CO84" i="35"/>
  <c r="CO99" i="34"/>
  <c r="BJ99" i="34"/>
  <c r="BZ60" i="24"/>
  <c r="AU60" i="24"/>
  <c r="CO129" i="34"/>
  <c r="BJ129" i="34"/>
  <c r="AU18" i="34"/>
  <c r="BZ18" i="34"/>
  <c r="BZ18" i="33"/>
  <c r="AU18" i="33"/>
  <c r="AU71" i="19"/>
  <c r="BZ71" i="19"/>
  <c r="BJ154" i="34"/>
  <c r="CO154" i="34"/>
  <c r="BJ70" i="19"/>
  <c r="CO70" i="19"/>
  <c r="BJ136" i="19"/>
  <c r="CO136" i="19"/>
  <c r="BJ136" i="34"/>
  <c r="CO136" i="34"/>
  <c r="AU88" i="34"/>
  <c r="BZ88" i="34"/>
  <c r="CO105" i="19"/>
  <c r="BJ105" i="19"/>
  <c r="CO22" i="24"/>
  <c r="BJ22" i="24"/>
  <c r="CO126" i="34"/>
  <c r="BJ126" i="34"/>
  <c r="BJ126" i="33"/>
  <c r="CO126" i="33"/>
  <c r="AU11" i="34"/>
  <c r="BZ11" i="34"/>
  <c r="BJ73" i="19"/>
  <c r="CO73" i="19"/>
  <c r="AU59" i="35"/>
  <c r="BZ59" i="35"/>
  <c r="CO60" i="35"/>
  <c r="BJ60" i="35"/>
  <c r="BJ60" i="34"/>
  <c r="CO60" i="34"/>
  <c r="AU9" i="33"/>
  <c r="BZ9" i="33"/>
  <c r="BJ143" i="35"/>
  <c r="CO143" i="35"/>
  <c r="BZ102" i="35"/>
  <c r="AU102" i="35"/>
  <c r="BJ92" i="35"/>
  <c r="CO92" i="35"/>
  <c r="BJ92" i="19"/>
  <c r="CO92" i="19"/>
  <c r="CO63" i="33"/>
  <c r="BJ63" i="33"/>
  <c r="AU14" i="35"/>
  <c r="BZ14" i="35"/>
  <c r="BJ150" i="19"/>
  <c r="CO150" i="19"/>
  <c r="CO57" i="33"/>
  <c r="BJ57" i="33"/>
  <c r="CO57" i="19"/>
  <c r="BJ57" i="19"/>
  <c r="AU115" i="24"/>
  <c r="BZ115" i="24"/>
  <c r="BJ71" i="24"/>
  <c r="CO71" i="24"/>
  <c r="AU135" i="34"/>
  <c r="BZ135" i="34"/>
  <c r="CO104" i="34"/>
  <c r="BJ104" i="34"/>
  <c r="BJ104" i="35"/>
  <c r="CO104" i="35"/>
  <c r="BZ34" i="33"/>
  <c r="AU34" i="33"/>
  <c r="AU13" i="24"/>
  <c r="BZ13" i="24"/>
  <c r="CO56" i="24"/>
  <c r="BJ56" i="24"/>
  <c r="BJ144" i="35"/>
  <c r="CO144" i="35"/>
  <c r="CO144" i="34"/>
  <c r="BJ144" i="34"/>
  <c r="AU20" i="33"/>
  <c r="BZ20" i="33"/>
  <c r="AU152" i="33"/>
  <c r="BZ152" i="33"/>
  <c r="AU64" i="34"/>
  <c r="BZ64" i="34"/>
  <c r="BZ64" i="33"/>
  <c r="AU64" i="33"/>
  <c r="AU28" i="34"/>
  <c r="BZ28" i="34"/>
  <c r="BJ9" i="19"/>
  <c r="CO9" i="19"/>
  <c r="BJ8" i="35"/>
  <c r="CO8" i="35"/>
  <c r="AU40" i="24"/>
  <c r="BZ40" i="24"/>
  <c r="AU40" i="34"/>
  <c r="BZ40" i="34"/>
  <c r="BJ137" i="24"/>
  <c r="CO137" i="24"/>
  <c r="BZ58" i="34"/>
  <c r="AU58" i="34"/>
  <c r="BZ75" i="24"/>
  <c r="AU75" i="24"/>
  <c r="CO26" i="33"/>
  <c r="BJ26" i="33"/>
  <c r="BJ26" i="19"/>
  <c r="CO26" i="19"/>
  <c r="BZ26" i="24"/>
  <c r="AU26" i="24"/>
  <c r="BZ82" i="35"/>
  <c r="AU82" i="35"/>
  <c r="BY87" i="19"/>
  <c r="AT87" i="19"/>
  <c r="BP38" i="35"/>
  <c r="AK38" i="35"/>
  <c r="AK121" i="19"/>
  <c r="BP121" i="19"/>
  <c r="BP105" i="33"/>
  <c r="AK105" i="33"/>
  <c r="AK105" i="19"/>
  <c r="BP105" i="19"/>
  <c r="AK21" i="34"/>
  <c r="BP21" i="34"/>
  <c r="BP154" i="19"/>
  <c r="AK154" i="19"/>
  <c r="AZ72" i="19"/>
  <c r="CE72" i="19"/>
  <c r="AZ84" i="33"/>
  <c r="CE84" i="33"/>
  <c r="AZ84" i="19"/>
  <c r="CE84" i="19"/>
  <c r="BP85" i="19"/>
  <c r="AK85" i="19"/>
  <c r="CE82" i="24"/>
  <c r="AZ82" i="24"/>
  <c r="AZ154" i="35"/>
  <c r="CE154" i="35"/>
  <c r="BP99" i="19"/>
  <c r="AK99" i="19"/>
  <c r="AK99" i="35"/>
  <c r="BP99" i="35"/>
  <c r="BP20" i="33"/>
  <c r="AK20" i="33"/>
  <c r="AZ39" i="24"/>
  <c r="CE39" i="24"/>
  <c r="BP115" i="33"/>
  <c r="AK115" i="33"/>
  <c r="AK55" i="19"/>
  <c r="BP55" i="19"/>
  <c r="AK55" i="35"/>
  <c r="BP55" i="35"/>
  <c r="BP6" i="19"/>
  <c r="AK6" i="19"/>
  <c r="CE21" i="33"/>
  <c r="AZ21" i="33"/>
  <c r="AK70" i="19"/>
  <c r="BP70" i="19"/>
  <c r="AZ85" i="19"/>
  <c r="CE85" i="19"/>
  <c r="AZ85" i="35"/>
  <c r="CE85" i="35"/>
  <c r="AZ54" i="19"/>
  <c r="CE54" i="19"/>
  <c r="AZ131" i="24"/>
  <c r="CE131" i="24"/>
  <c r="AK49" i="19"/>
  <c r="BP49" i="19"/>
  <c r="AK63" i="24"/>
  <c r="BP63" i="24"/>
  <c r="BP63" i="34"/>
  <c r="AK63" i="34"/>
  <c r="AK106" i="24"/>
  <c r="BP106" i="24"/>
  <c r="AK71" i="19"/>
  <c r="BP71" i="19"/>
  <c r="CE93" i="35"/>
  <c r="AZ93" i="35"/>
  <c r="AK147" i="34"/>
  <c r="BP147" i="34"/>
  <c r="AK147" i="33"/>
  <c r="BP147" i="33"/>
  <c r="AZ7" i="33"/>
  <c r="CE7" i="33"/>
  <c r="AZ146" i="19"/>
  <c r="CE146" i="19"/>
  <c r="AZ83" i="19"/>
  <c r="CE83" i="19"/>
  <c r="AZ14" i="34"/>
  <c r="CE14" i="34"/>
  <c r="CE14" i="33"/>
  <c r="AZ14" i="33"/>
  <c r="BP123" i="34"/>
  <c r="AK123" i="34"/>
  <c r="CE30" i="34"/>
  <c r="AZ30" i="34"/>
  <c r="CE42" i="34"/>
  <c r="AZ42" i="34"/>
  <c r="BP148" i="33"/>
  <c r="AK148" i="33"/>
  <c r="BP148" i="34"/>
  <c r="AK148" i="34"/>
  <c r="AK120" i="24"/>
  <c r="BP120" i="24"/>
  <c r="AZ50" i="19"/>
  <c r="CE50" i="19"/>
  <c r="BP101" i="35"/>
  <c r="AK101" i="35"/>
  <c r="AK24" i="19"/>
  <c r="BP24" i="19"/>
  <c r="AK24" i="35"/>
  <c r="BP24" i="35"/>
  <c r="AZ150" i="19"/>
  <c r="CE150" i="19"/>
  <c r="CE15" i="24"/>
  <c r="AZ15" i="24"/>
  <c r="AK75" i="35"/>
  <c r="BP75" i="35"/>
  <c r="CE138" i="35"/>
  <c r="AZ138" i="35"/>
  <c r="CE138" i="34"/>
  <c r="AZ138" i="34"/>
  <c r="AZ102" i="33"/>
  <c r="CE102" i="33"/>
  <c r="BP41" i="33"/>
  <c r="AK41" i="33"/>
  <c r="AK41" i="19"/>
  <c r="BP41" i="19"/>
  <c r="BP51" i="33"/>
  <c r="AK51" i="33"/>
  <c r="CE55" i="19"/>
  <c r="AZ55" i="19"/>
  <c r="BP62" i="34"/>
  <c r="AK62" i="34"/>
  <c r="AK119" i="33"/>
  <c r="BP119" i="33"/>
  <c r="AK119" i="19"/>
  <c r="BP119" i="19"/>
  <c r="AZ25" i="34"/>
  <c r="CE25" i="34"/>
  <c r="BP81" i="33"/>
  <c r="AK81" i="33"/>
  <c r="BP153" i="34"/>
  <c r="AK153" i="34"/>
  <c r="AZ24" i="24"/>
  <c r="CE24" i="24"/>
  <c r="AZ24" i="34"/>
  <c r="CE24" i="34"/>
  <c r="CE10" i="19"/>
  <c r="AZ10" i="19"/>
  <c r="AZ136" i="35"/>
  <c r="CE136" i="35"/>
  <c r="AK102" i="34"/>
  <c r="BP102" i="34"/>
  <c r="AK109" i="34"/>
  <c r="BP109" i="34"/>
  <c r="BP109" i="33"/>
  <c r="AK109" i="33"/>
  <c r="BP130" i="24"/>
  <c r="AK130" i="24"/>
  <c r="CE67" i="19"/>
  <c r="AZ67" i="19"/>
  <c r="AZ33" i="24"/>
  <c r="CE33" i="24"/>
  <c r="AZ121" i="24"/>
  <c r="CE121" i="24"/>
  <c r="CE121" i="35"/>
  <c r="AZ121" i="35"/>
  <c r="BP19" i="34"/>
  <c r="AK19" i="34"/>
  <c r="AZ120" i="34"/>
  <c r="CE120" i="34"/>
  <c r="BP126" i="34"/>
  <c r="AK126" i="34"/>
  <c r="CE116" i="19"/>
  <c r="AZ116" i="19"/>
  <c r="CE116" i="35"/>
  <c r="AZ116" i="35"/>
  <c r="BP138" i="24"/>
  <c r="AK138" i="24"/>
  <c r="AZ153" i="24"/>
  <c r="CE153" i="24"/>
  <c r="AK42" i="34"/>
  <c r="BP42" i="34"/>
  <c r="AZ87" i="33"/>
  <c r="CE87" i="33"/>
  <c r="AZ87" i="34"/>
  <c r="CE87" i="34"/>
  <c r="BT143" i="19"/>
  <c r="AO143" i="19"/>
  <c r="BT44" i="24"/>
  <c r="AO44" i="24"/>
  <c r="BD71" i="34"/>
  <c r="CI71" i="34"/>
  <c r="BT45" i="24"/>
  <c r="AO45" i="24"/>
  <c r="BT45" i="35"/>
  <c r="AO45" i="35"/>
  <c r="CI17" i="34"/>
  <c r="BD17" i="34"/>
  <c r="AO74" i="19"/>
  <c r="BT74" i="19"/>
  <c r="BT67" i="34"/>
  <c r="AO67" i="34"/>
  <c r="AO17" i="34"/>
  <c r="BT17" i="34"/>
  <c r="AO17" i="33"/>
  <c r="BT17" i="33"/>
  <c r="CI67" i="19"/>
  <c r="BD67" i="19"/>
  <c r="CI99" i="19"/>
  <c r="BD99" i="19"/>
  <c r="AO10" i="33"/>
  <c r="BT10" i="33"/>
  <c r="BD108" i="24"/>
  <c r="CI108" i="24"/>
  <c r="BD108" i="33"/>
  <c r="CI108" i="33"/>
  <c r="BT40" i="33"/>
  <c r="AO40" i="33"/>
  <c r="BT100" i="24"/>
  <c r="AO100" i="24"/>
  <c r="AO21" i="19"/>
  <c r="BT21" i="19"/>
  <c r="AO99" i="33"/>
  <c r="BT99" i="33"/>
  <c r="AO99" i="19"/>
  <c r="BT99" i="19"/>
  <c r="BD85" i="19"/>
  <c r="CI85" i="19"/>
  <c r="AO47" i="19"/>
  <c r="BT47" i="19"/>
  <c r="AO43" i="19"/>
  <c r="BT43" i="19"/>
  <c r="AO116" i="34"/>
  <c r="BT116" i="34"/>
  <c r="BT116" i="33"/>
  <c r="AO116" i="33"/>
  <c r="AO39" i="34"/>
  <c r="BT39" i="34"/>
  <c r="BD139" i="24"/>
  <c r="CI139" i="24"/>
  <c r="BD151" i="33"/>
  <c r="CI151" i="33"/>
  <c r="BD92" i="34"/>
  <c r="CI92" i="34"/>
  <c r="BD92" i="19"/>
  <c r="CI92" i="19"/>
  <c r="BD14" i="19"/>
  <c r="CI14" i="19"/>
  <c r="BD130" i="24"/>
  <c r="CI130" i="24"/>
  <c r="BT130" i="35"/>
  <c r="AO130" i="35"/>
  <c r="CI150" i="34"/>
  <c r="BD150" i="34"/>
  <c r="CI150" i="33"/>
  <c r="BD150" i="33"/>
  <c r="BT46" i="33"/>
  <c r="AO46" i="33"/>
  <c r="CI117" i="19"/>
  <c r="BD117" i="19"/>
  <c r="AO25" i="19"/>
  <c r="BT25" i="19"/>
  <c r="BT115" i="35"/>
  <c r="AO115" i="35"/>
  <c r="BT115" i="34"/>
  <c r="AO115" i="34"/>
  <c r="BT106" i="19"/>
  <c r="AO106" i="19"/>
  <c r="BD82" i="19"/>
  <c r="CI82" i="19"/>
  <c r="CI24" i="24"/>
  <c r="BD24" i="24"/>
  <c r="BD13" i="24"/>
  <c r="CI13" i="24"/>
  <c r="CI13" i="34"/>
  <c r="BD13" i="34"/>
  <c r="BT90" i="24"/>
  <c r="AO90" i="24"/>
  <c r="AO132" i="19"/>
  <c r="BT132" i="19"/>
  <c r="CI145" i="34"/>
  <c r="BD145" i="34"/>
  <c r="CI21" i="33"/>
  <c r="BD21" i="33"/>
  <c r="BD21" i="19"/>
  <c r="CI21" i="19"/>
  <c r="BD40" i="34"/>
  <c r="CI40" i="34"/>
  <c r="BD73" i="19"/>
  <c r="CI73" i="19"/>
  <c r="CI52" i="35"/>
  <c r="BD52" i="35"/>
  <c r="CI115" i="24"/>
  <c r="BD115" i="24"/>
  <c r="CI115" i="35"/>
  <c r="BD115" i="35"/>
  <c r="BT131" i="24"/>
  <c r="AO131" i="24"/>
  <c r="BD110" i="35"/>
  <c r="CI110" i="35"/>
  <c r="AO82" i="24"/>
  <c r="BT82" i="24"/>
  <c r="BD146" i="19"/>
  <c r="CI146" i="19"/>
  <c r="CI146" i="35"/>
  <c r="BD146" i="35"/>
  <c r="BD144" i="33"/>
  <c r="CI144" i="33"/>
  <c r="AO50" i="35"/>
  <c r="BT50" i="35"/>
  <c r="BT38" i="35"/>
  <c r="AO38" i="35"/>
  <c r="CI53" i="24"/>
  <c r="BD53" i="24"/>
  <c r="CI53" i="35"/>
  <c r="BD53" i="35"/>
  <c r="AO125" i="24"/>
  <c r="BT125" i="24"/>
  <c r="BD119" i="35"/>
  <c r="CI119" i="35"/>
  <c r="AO14" i="24"/>
  <c r="BT14" i="24"/>
  <c r="AO14" i="35"/>
  <c r="BT14" i="35"/>
  <c r="AO15" i="34"/>
  <c r="BT15" i="34"/>
  <c r="AO70" i="19"/>
  <c r="BT70" i="19"/>
  <c r="BD57" i="24"/>
  <c r="CI57" i="24"/>
  <c r="CI140" i="34"/>
  <c r="BD140" i="34"/>
  <c r="CI140" i="33"/>
  <c r="BD140" i="33"/>
  <c r="AO9" i="24"/>
  <c r="BT9" i="24"/>
  <c r="BT133" i="33"/>
  <c r="AO133" i="33"/>
  <c r="BD89" i="35"/>
  <c r="CI89" i="35"/>
  <c r="BT73" i="35"/>
  <c r="AO73" i="35"/>
  <c r="BT73" i="34"/>
  <c r="AO73" i="34"/>
  <c r="BD27" i="33"/>
  <c r="CI27" i="33"/>
  <c r="CI133" i="33"/>
  <c r="BD133" i="33"/>
  <c r="BD33" i="35"/>
  <c r="CI33" i="35"/>
  <c r="BX137" i="19"/>
  <c r="AS137" i="19"/>
  <c r="AS137" i="35"/>
  <c r="BX137" i="35"/>
  <c r="BX118" i="24"/>
  <c r="AS118" i="24"/>
  <c r="BX66" i="19"/>
  <c r="AS66" i="19"/>
  <c r="BH25" i="35"/>
  <c r="CM25" i="35"/>
  <c r="BH147" i="19"/>
  <c r="CM147" i="19"/>
  <c r="BH147" i="35"/>
  <c r="CM147" i="35"/>
  <c r="BH76" i="19"/>
  <c r="CM76" i="19"/>
  <c r="BH31" i="24"/>
  <c r="CM31" i="24"/>
  <c r="BH146" i="19"/>
  <c r="CM146" i="19"/>
  <c r="AS37" i="33"/>
  <c r="BX37" i="33"/>
  <c r="BX37" i="19"/>
  <c r="AS37" i="19"/>
  <c r="BH77" i="24"/>
  <c r="CM77" i="24"/>
  <c r="AS54" i="19"/>
  <c r="BX54" i="19"/>
  <c r="AS124" i="35"/>
  <c r="BX124" i="35"/>
  <c r="BX31" i="35"/>
  <c r="AS31" i="35"/>
  <c r="AS31" i="34"/>
  <c r="BX31" i="34"/>
  <c r="BX38" i="19"/>
  <c r="AS38" i="19"/>
  <c r="AS7" i="35"/>
  <c r="BX7" i="35"/>
  <c r="BX91" i="34"/>
  <c r="AS91" i="34"/>
  <c r="BH135" i="33"/>
  <c r="CM135" i="33"/>
  <c r="BH135" i="19"/>
  <c r="CM135" i="19"/>
  <c r="AS26" i="19"/>
  <c r="BX26" i="19"/>
  <c r="AS72" i="35"/>
  <c r="BX72" i="35"/>
  <c r="BH36" i="33"/>
  <c r="CM36" i="33"/>
  <c r="BX112" i="34"/>
  <c r="AS112" i="34"/>
  <c r="AS112" i="33"/>
  <c r="BX112" i="33"/>
  <c r="BX29" i="24"/>
  <c r="AS29" i="24"/>
  <c r="CM80" i="19"/>
  <c r="BH80" i="19"/>
  <c r="BH29" i="19"/>
  <c r="CM29" i="19"/>
  <c r="BH7" i="34"/>
  <c r="CM7" i="34"/>
  <c r="CM7" i="33"/>
  <c r="BH7" i="33"/>
  <c r="AS128" i="19"/>
  <c r="BX128" i="19"/>
  <c r="AS98" i="35"/>
  <c r="BX98" i="35"/>
  <c r="BH104" i="24"/>
  <c r="CM104" i="24"/>
  <c r="AS70" i="33"/>
  <c r="BX70" i="33"/>
  <c r="AS70" i="19"/>
  <c r="BX70" i="19"/>
  <c r="BH113" i="34"/>
  <c r="CM113" i="34"/>
  <c r="BX116" i="24"/>
  <c r="AS116" i="24"/>
  <c r="BX86" i="24"/>
  <c r="AS86" i="24"/>
  <c r="BX25" i="34"/>
  <c r="AS25" i="34"/>
  <c r="BX25" i="33"/>
  <c r="AS25" i="33"/>
  <c r="BH91" i="24"/>
  <c r="CM91" i="24"/>
  <c r="BH21" i="19"/>
  <c r="CM21" i="19"/>
  <c r="CM66" i="35"/>
  <c r="BH66" i="35"/>
  <c r="AS45" i="24"/>
  <c r="BX45" i="24"/>
  <c r="AS45" i="35"/>
  <c r="BX45" i="35"/>
  <c r="CM92" i="24"/>
  <c r="BH92" i="24"/>
  <c r="BH9" i="34"/>
  <c r="CM9" i="34"/>
  <c r="BH47" i="35"/>
  <c r="CM47" i="35"/>
  <c r="CM10" i="24"/>
  <c r="BH10" i="24"/>
  <c r="BH10" i="35"/>
  <c r="CM10" i="35"/>
  <c r="CM157" i="24"/>
  <c r="BH157" i="24"/>
  <c r="AS58" i="35"/>
  <c r="BX58" i="35"/>
  <c r="CM56" i="34"/>
  <c r="BH56" i="34"/>
  <c r="AS143" i="24"/>
  <c r="BX143" i="24"/>
  <c r="BX143" i="35"/>
  <c r="AS143" i="35"/>
  <c r="BH15" i="19"/>
  <c r="CM15" i="19"/>
  <c r="AS14" i="35"/>
  <c r="BX14" i="35"/>
  <c r="CM45" i="19"/>
  <c r="BH45" i="19"/>
  <c r="BH140" i="35"/>
  <c r="CM140" i="35"/>
  <c r="CM140" i="19"/>
  <c r="BH140" i="19"/>
  <c r="BH130" i="24"/>
  <c r="CM130" i="24"/>
  <c r="CM81" i="33"/>
  <c r="BH81" i="33"/>
  <c r="AS35" i="24"/>
  <c r="BX35" i="24"/>
  <c r="BX149" i="34"/>
  <c r="AS149" i="34"/>
  <c r="AS149" i="33"/>
  <c r="BX149" i="33"/>
  <c r="BH114" i="24"/>
  <c r="CM114" i="24"/>
  <c r="AS142" i="35"/>
  <c r="BX142" i="35"/>
  <c r="BH139" i="35"/>
  <c r="CM139" i="35"/>
  <c r="AS117" i="34"/>
  <c r="BX117" i="34"/>
  <c r="AS117" i="33"/>
  <c r="BX117" i="33"/>
  <c r="CM43" i="33"/>
  <c r="BH43" i="33"/>
  <c r="BX108" i="24"/>
  <c r="AS108" i="24"/>
  <c r="BH32" i="19"/>
  <c r="CM32" i="19"/>
  <c r="BH100" i="33"/>
  <c r="CM100" i="33"/>
  <c r="BH100" i="34"/>
  <c r="CM100" i="34"/>
  <c r="AS11" i="24"/>
  <c r="BX11" i="24"/>
  <c r="BH143" i="34"/>
  <c r="CM143" i="34"/>
  <c r="BH96" i="33"/>
  <c r="CM96" i="33"/>
  <c r="AS122" i="34"/>
  <c r="BX122" i="34"/>
  <c r="AS122" i="33"/>
  <c r="BX122" i="33"/>
  <c r="AS10" i="19"/>
  <c r="BX10" i="19"/>
  <c r="BH55" i="24"/>
  <c r="CM55" i="24"/>
  <c r="CM82" i="35"/>
  <c r="BH82" i="35"/>
  <c r="AS83" i="33"/>
  <c r="BX83" i="33"/>
  <c r="BX83" i="19"/>
  <c r="AS83" i="19"/>
  <c r="BX8" i="24"/>
  <c r="AS8" i="24"/>
  <c r="AS132" i="35"/>
  <c r="BX132" i="35"/>
  <c r="BO155" i="35"/>
  <c r="AJ155" i="35"/>
  <c r="BO69" i="24"/>
  <c r="AJ69" i="24"/>
  <c r="AJ69" i="35"/>
  <c r="BO69" i="35"/>
  <c r="CB153" i="24"/>
  <c r="AW153" i="24"/>
  <c r="BE61" i="33"/>
  <c r="CJ61" i="33"/>
  <c r="AT147" i="33"/>
  <c r="BY147" i="33"/>
  <c r="AO93" i="34"/>
  <c r="BT93" i="34"/>
  <c r="BT93" i="33"/>
  <c r="AO93" i="33"/>
  <c r="BI154" i="33"/>
  <c r="CN154" i="33"/>
  <c r="AS73" i="24"/>
  <c r="BX73" i="24"/>
  <c r="AJ64" i="33"/>
  <c r="BO64" i="33"/>
  <c r="BO132" i="35"/>
  <c r="AJ132" i="35"/>
  <c r="AJ45" i="34"/>
  <c r="BO45" i="34"/>
  <c r="AY152" i="35"/>
  <c r="CD152" i="35"/>
  <c r="CD152" i="34"/>
  <c r="AY152" i="34"/>
  <c r="AY150" i="19"/>
  <c r="CD150" i="19"/>
  <c r="AJ53" i="35"/>
  <c r="BO53" i="35"/>
  <c r="AY95" i="33"/>
  <c r="CD95" i="33"/>
  <c r="CD36" i="34"/>
  <c r="AY36" i="34"/>
  <c r="CD36" i="33"/>
  <c r="AY36" i="33"/>
  <c r="BO87" i="19"/>
  <c r="AJ87" i="19"/>
  <c r="CD55" i="24"/>
  <c r="AY55" i="24"/>
  <c r="AJ54" i="35"/>
  <c r="BO54" i="35"/>
  <c r="BO78" i="33"/>
  <c r="AJ78" i="33"/>
  <c r="BO78" i="19"/>
  <c r="AJ78" i="19"/>
  <c r="BO100" i="34"/>
  <c r="AJ100" i="34"/>
  <c r="AJ28" i="19"/>
  <c r="BO28" i="19"/>
  <c r="BO71" i="34"/>
  <c r="AJ71" i="34"/>
  <c r="AY141" i="33"/>
  <c r="CD141" i="33"/>
  <c r="AY141" i="19"/>
  <c r="CD141" i="19"/>
  <c r="AJ31" i="34"/>
  <c r="BO31" i="34"/>
  <c r="AJ48" i="19"/>
  <c r="BO48" i="19"/>
  <c r="AJ57" i="35"/>
  <c r="BO57" i="35"/>
  <c r="CD48" i="35"/>
  <c r="AY48" i="35"/>
  <c r="AY48" i="34"/>
  <c r="CD48" i="34"/>
  <c r="CD139" i="34"/>
  <c r="AY139" i="34"/>
  <c r="BO34" i="24"/>
  <c r="AJ34" i="24"/>
  <c r="BO84" i="24"/>
  <c r="AJ84" i="24"/>
  <c r="AJ117" i="19"/>
  <c r="BO117" i="19"/>
  <c r="AJ117" i="35"/>
  <c r="BO117" i="35"/>
  <c r="AY135" i="33"/>
  <c r="CD135" i="33"/>
  <c r="AY79" i="19"/>
  <c r="CD79" i="19"/>
  <c r="CD154" i="24"/>
  <c r="AY154" i="24"/>
  <c r="CD137" i="24"/>
  <c r="AY137" i="24"/>
  <c r="CD137" i="35"/>
  <c r="AY137" i="35"/>
  <c r="BO70" i="24"/>
  <c r="AJ70" i="24"/>
  <c r="BO77" i="19"/>
  <c r="AJ77" i="19"/>
  <c r="AY114" i="24"/>
  <c r="CD114" i="24"/>
  <c r="BO14" i="34"/>
  <c r="AJ14" i="34"/>
  <c r="AJ14" i="33"/>
  <c r="BO14" i="33"/>
  <c r="AJ104" i="33"/>
  <c r="BO104" i="33"/>
  <c r="AY27" i="35"/>
  <c r="CD27" i="35"/>
  <c r="CD127" i="33"/>
  <c r="AY127" i="33"/>
  <c r="CD97" i="33"/>
  <c r="AY97" i="33"/>
  <c r="AY97" i="19"/>
  <c r="CD97" i="19"/>
  <c r="AJ157" i="33"/>
  <c r="BO157" i="33"/>
  <c r="AY25" i="19"/>
  <c r="CD25" i="19"/>
  <c r="CD42" i="34"/>
  <c r="AY42" i="34"/>
  <c r="AY12" i="35"/>
  <c r="CD12" i="35"/>
  <c r="CD12" i="34"/>
  <c r="AY12" i="34"/>
  <c r="AY115" i="19"/>
  <c r="CD115" i="19"/>
  <c r="AY34" i="24"/>
  <c r="CD34" i="24"/>
  <c r="CD50" i="34"/>
  <c r="AY50" i="34"/>
  <c r="AJ153" i="24"/>
  <c r="BO153" i="24"/>
  <c r="AJ153" i="35"/>
  <c r="BO153" i="35"/>
  <c r="AJ106" i="19"/>
  <c r="BO106" i="19"/>
  <c r="AY63" i="33"/>
  <c r="CD63" i="33"/>
  <c r="CD38" i="34"/>
  <c r="AY38" i="34"/>
  <c r="AY39" i="34"/>
  <c r="CD39" i="34"/>
  <c r="CD39" i="19"/>
  <c r="AY39" i="19"/>
  <c r="BO17" i="24"/>
  <c r="AJ17" i="24"/>
  <c r="BO134" i="24"/>
  <c r="AJ134" i="24"/>
  <c r="AY94" i="24"/>
  <c r="CD94" i="24"/>
  <c r="AJ149" i="24"/>
  <c r="BO149" i="24"/>
  <c r="BO149" i="35"/>
  <c r="AJ149" i="35"/>
  <c r="AY15" i="35"/>
  <c r="CD15" i="35"/>
  <c r="AY53" i="24"/>
  <c r="CD53" i="24"/>
  <c r="AY87" i="34"/>
  <c r="CD87" i="34"/>
  <c r="AY87" i="33"/>
  <c r="CD87" i="33"/>
  <c r="AY14" i="24"/>
  <c r="CD14" i="24"/>
  <c r="AJ107" i="19"/>
  <c r="BO107" i="19"/>
  <c r="CD130" i="34"/>
  <c r="AY130" i="34"/>
  <c r="AY81" i="34"/>
  <c r="CD81" i="34"/>
  <c r="AY81" i="33"/>
  <c r="CD81" i="33"/>
  <c r="AJ30" i="24"/>
  <c r="BO30" i="24"/>
  <c r="CD9" i="24"/>
  <c r="AY9" i="24"/>
  <c r="AY9" i="35"/>
  <c r="CD9" i="35"/>
  <c r="BO33" i="24"/>
  <c r="AJ33" i="24"/>
  <c r="AJ19" i="24"/>
  <c r="BO19" i="24"/>
  <c r="CD145" i="35"/>
  <c r="AY145" i="35"/>
  <c r="AJ101" i="34"/>
  <c r="BO101" i="34"/>
  <c r="AJ101" i="33"/>
  <c r="BO101" i="33"/>
  <c r="AY80" i="19"/>
  <c r="CD80" i="19"/>
  <c r="CD102" i="34"/>
  <c r="AY102" i="34"/>
  <c r="CD7" i="33"/>
  <c r="AY7" i="33"/>
  <c r="AJ131" i="35"/>
  <c r="BO131" i="35"/>
  <c r="AJ131" i="34"/>
  <c r="BO131" i="34"/>
  <c r="AN142" i="24"/>
  <c r="BS142" i="24"/>
  <c r="BS136" i="24"/>
  <c r="AN136" i="24"/>
  <c r="AN91" i="34"/>
  <c r="BS91" i="34"/>
  <c r="BS80" i="34"/>
  <c r="AN80" i="34"/>
  <c r="BS80" i="33"/>
  <c r="AN80" i="33"/>
  <c r="CH106" i="24"/>
  <c r="BC106" i="24"/>
  <c r="BC104" i="19"/>
  <c r="CH104" i="19"/>
  <c r="CH124" i="34"/>
  <c r="BC124" i="34"/>
  <c r="AN124" i="24"/>
  <c r="BS124" i="24"/>
  <c r="AN124" i="34"/>
  <c r="BS124" i="34"/>
  <c r="CH63" i="34"/>
  <c r="BC63" i="34"/>
  <c r="BS141" i="24"/>
  <c r="AN141" i="24"/>
  <c r="BS99" i="33"/>
  <c r="AN99" i="33"/>
  <c r="BC117" i="35"/>
  <c r="CH117" i="35"/>
  <c r="BC117" i="34"/>
  <c r="CH117" i="34"/>
  <c r="AN39" i="19"/>
  <c r="BS39" i="19"/>
  <c r="BS127" i="24"/>
  <c r="AN127" i="24"/>
  <c r="CH146" i="34"/>
  <c r="BC146" i="34"/>
  <c r="CH32" i="24"/>
  <c r="BC32" i="24"/>
  <c r="CH32" i="34"/>
  <c r="BC32" i="34"/>
  <c r="AN67" i="33"/>
  <c r="BS67" i="33"/>
  <c r="AN87" i="24"/>
  <c r="BS87" i="24"/>
  <c r="BC43" i="24"/>
  <c r="CH43" i="24"/>
  <c r="BS57" i="33"/>
  <c r="AN57" i="33"/>
  <c r="AN57" i="19"/>
  <c r="BS57" i="19"/>
  <c r="AN140" i="19"/>
  <c r="BS140" i="19"/>
  <c r="AN155" i="24"/>
  <c r="BS155" i="24"/>
  <c r="BC116" i="24"/>
  <c r="CH116" i="24"/>
  <c r="BC69" i="34"/>
  <c r="CH69" i="34"/>
  <c r="BC69" i="33"/>
  <c r="CH69" i="33"/>
  <c r="BS83" i="24"/>
  <c r="AN83" i="24"/>
  <c r="AN111" i="24"/>
  <c r="BS111" i="24"/>
  <c r="BC15" i="19"/>
  <c r="CH15" i="19"/>
  <c r="CH60" i="33"/>
  <c r="BC60" i="33"/>
  <c r="BC60" i="19"/>
  <c r="CH60" i="19"/>
  <c r="CH100" i="34"/>
  <c r="BC100" i="34"/>
  <c r="AN72" i="35"/>
  <c r="BS72" i="35"/>
  <c r="BC110" i="19"/>
  <c r="CH110" i="19"/>
  <c r="BS98" i="34"/>
  <c r="AN98" i="34"/>
  <c r="BS98" i="33"/>
  <c r="AN98" i="33"/>
  <c r="BS10" i="34"/>
  <c r="AN10" i="34"/>
  <c r="AN55" i="24"/>
  <c r="BS55" i="24"/>
  <c r="CH70" i="34"/>
  <c r="BC70" i="34"/>
  <c r="BS143" i="24"/>
  <c r="AN143" i="24"/>
  <c r="AN143" i="35"/>
  <c r="BS143" i="35"/>
  <c r="BS88" i="34"/>
  <c r="AN88" i="34"/>
  <c r="BC107" i="24"/>
  <c r="CH107" i="24"/>
  <c r="BC83" i="19"/>
  <c r="CH83" i="19"/>
  <c r="AN120" i="24"/>
  <c r="BS120" i="24"/>
  <c r="AN120" i="35"/>
  <c r="BS120" i="35"/>
  <c r="BS40" i="34"/>
  <c r="AN40" i="34"/>
  <c r="BC128" i="35"/>
  <c r="CH128" i="35"/>
  <c r="BS131" i="34"/>
  <c r="AN131" i="34"/>
  <c r="BS24" i="33"/>
  <c r="AN24" i="33"/>
  <c r="AN24" i="19"/>
  <c r="BS24" i="19"/>
  <c r="AN79" i="33"/>
  <c r="BS79" i="33"/>
  <c r="AN36" i="24"/>
  <c r="BS36" i="24"/>
  <c r="BC10" i="24"/>
  <c r="CH10" i="24"/>
  <c r="AN69" i="35"/>
  <c r="BS69" i="35"/>
  <c r="AN69" i="34"/>
  <c r="BS69" i="34"/>
  <c r="AN102" i="24"/>
  <c r="BS102" i="24"/>
  <c r="BC58" i="35"/>
  <c r="CH58" i="35"/>
  <c r="AN15" i="24"/>
  <c r="BS15" i="24"/>
  <c r="CH35" i="35"/>
  <c r="BC35" i="35"/>
  <c r="CH35" i="34"/>
  <c r="BC35" i="34"/>
  <c r="AN27" i="19"/>
  <c r="BS27" i="19"/>
  <c r="AN148" i="35"/>
  <c r="BS148" i="35"/>
  <c r="AN101" i="34"/>
  <c r="BS101" i="34"/>
  <c r="AN13" i="34"/>
  <c r="BS13" i="34"/>
  <c r="BS13" i="33"/>
  <c r="AN13" i="33"/>
  <c r="BC38" i="33"/>
  <c r="CH38" i="33"/>
  <c r="AN117" i="33"/>
  <c r="BS117" i="33"/>
  <c r="BS137" i="35"/>
  <c r="AN137" i="35"/>
  <c r="CH56" i="24"/>
  <c r="BC56" i="24"/>
  <c r="CH56" i="35"/>
  <c r="BC56" i="35"/>
  <c r="CH28" i="19"/>
  <c r="BC28" i="19"/>
  <c r="AN152" i="35"/>
  <c r="BS152" i="35"/>
  <c r="AN74" i="19"/>
  <c r="BS74" i="19"/>
  <c r="BC46" i="24"/>
  <c r="CH46" i="24"/>
  <c r="CH46" i="35"/>
  <c r="BC46" i="35"/>
  <c r="BC115" i="19"/>
  <c r="CH115" i="19"/>
  <c r="CH24" i="24"/>
  <c r="BC24" i="24"/>
  <c r="BS8" i="19"/>
  <c r="AN8" i="19"/>
  <c r="AN132" i="24"/>
  <c r="BS132" i="24"/>
  <c r="BS82" i="35"/>
  <c r="AN82" i="35"/>
  <c r="BC121" i="24"/>
  <c r="CH121" i="24"/>
  <c r="BC121" i="35"/>
  <c r="CH121" i="35"/>
  <c r="AR90" i="33"/>
  <c r="BW90" i="33"/>
  <c r="AR35" i="19"/>
  <c r="BW35" i="19"/>
  <c r="AR48" i="35"/>
  <c r="BW48" i="35"/>
  <c r="BW17" i="34"/>
  <c r="AR17" i="34"/>
  <c r="AR17" i="33"/>
  <c r="BW17" i="33"/>
  <c r="AR44" i="19"/>
  <c r="BW44" i="19"/>
  <c r="BG90" i="24"/>
  <c r="CL90" i="24"/>
  <c r="CL53" i="35"/>
  <c r="BG53" i="35"/>
  <c r="CL109" i="24"/>
  <c r="BG109" i="24"/>
  <c r="CL109" i="35"/>
  <c r="BG109" i="35"/>
  <c r="BG58" i="34"/>
  <c r="CL58" i="34"/>
  <c r="BG123" i="24"/>
  <c r="CL123" i="24"/>
  <c r="BW106" i="34"/>
  <c r="AR106" i="34"/>
  <c r="CL119" i="35"/>
  <c r="BG119" i="35"/>
  <c r="BG119" i="34"/>
  <c r="CL119" i="34"/>
  <c r="BG156" i="19"/>
  <c r="CL156" i="19"/>
  <c r="BW58" i="35"/>
  <c r="AR58" i="35"/>
  <c r="AR130" i="35"/>
  <c r="BW130" i="35"/>
  <c r="BW111" i="34"/>
  <c r="AR111" i="34"/>
  <c r="AR111" i="33"/>
  <c r="BW111" i="33"/>
  <c r="BG76" i="33"/>
  <c r="CL76" i="33"/>
  <c r="AR154" i="24"/>
  <c r="BW154" i="24"/>
  <c r="AR18" i="35"/>
  <c r="BW18" i="35"/>
  <c r="CL107" i="24"/>
  <c r="BG107" i="24"/>
  <c r="BG107" i="34"/>
  <c r="CL107" i="34"/>
  <c r="BG96" i="19"/>
  <c r="CL96" i="19"/>
  <c r="AR93" i="24"/>
  <c r="BW93" i="24"/>
  <c r="BW148" i="35"/>
  <c r="AR148" i="35"/>
  <c r="BW96" i="35"/>
  <c r="AR96" i="35"/>
  <c r="AR96" i="34"/>
  <c r="BW96" i="34"/>
  <c r="AR31" i="34"/>
  <c r="BW31" i="34"/>
  <c r="BW15" i="24"/>
  <c r="AR15" i="24"/>
  <c r="CL48" i="35"/>
  <c r="BG48" i="35"/>
  <c r="BG93" i="34"/>
  <c r="CL93" i="34"/>
  <c r="CL93" i="33"/>
  <c r="BG93" i="33"/>
  <c r="BW119" i="19"/>
  <c r="AR119" i="19"/>
  <c r="BG47" i="33"/>
  <c r="CL47" i="33"/>
  <c r="BW21" i="35"/>
  <c r="AR21" i="35"/>
  <c r="CL72" i="34"/>
  <c r="BG72" i="34"/>
  <c r="BG72" i="33"/>
  <c r="CL72" i="33"/>
  <c r="BG120" i="35"/>
  <c r="CL120" i="35"/>
  <c r="CL86" i="35"/>
  <c r="BG86" i="35"/>
  <c r="CL94" i="35"/>
  <c r="BG94" i="35"/>
  <c r="AR149" i="35"/>
  <c r="BW149" i="35"/>
  <c r="AR149" i="34"/>
  <c r="BW149" i="34"/>
  <c r="BW20" i="35"/>
  <c r="AR20" i="35"/>
  <c r="CL126" i="24"/>
  <c r="BG126" i="24"/>
  <c r="CL141" i="24"/>
  <c r="BG141" i="24"/>
  <c r="BG141" i="35"/>
  <c r="CL141" i="35"/>
  <c r="BG49" i="19"/>
  <c r="CL49" i="19"/>
  <c r="CL79" i="24"/>
  <c r="BG79" i="24"/>
  <c r="BG116" i="19"/>
  <c r="CL116" i="19"/>
  <c r="AR45" i="33"/>
  <c r="BW45" i="33"/>
  <c r="AR45" i="19"/>
  <c r="BW45" i="19"/>
  <c r="BW63" i="19"/>
  <c r="AR63" i="19"/>
  <c r="BG104" i="35"/>
  <c r="CL104" i="35"/>
  <c r="BG81" i="35"/>
  <c r="CL81" i="35"/>
  <c r="AR19" i="33"/>
  <c r="BW19" i="33"/>
  <c r="AR19" i="19"/>
  <c r="BW19" i="19"/>
  <c r="BW128" i="33"/>
  <c r="AR128" i="33"/>
  <c r="BG132" i="24"/>
  <c r="CL132" i="24"/>
  <c r="BG82" i="24"/>
  <c r="CL82" i="24"/>
  <c r="AR16" i="19"/>
  <c r="BW16" i="19"/>
  <c r="AR16" i="35"/>
  <c r="BW16" i="35"/>
  <c r="AR86" i="33"/>
  <c r="BW86" i="33"/>
  <c r="AR30" i="24"/>
  <c r="BW30" i="24"/>
  <c r="CL9" i="33"/>
  <c r="BG9" i="33"/>
  <c r="BG50" i="19"/>
  <c r="CL50" i="19"/>
  <c r="CL50" i="35"/>
  <c r="BG50" i="35"/>
  <c r="BG42" i="34"/>
  <c r="CL42" i="34"/>
  <c r="CL12" i="24"/>
  <c r="BG12" i="24"/>
  <c r="BW14" i="34"/>
  <c r="AR14" i="34"/>
  <c r="BW57" i="34"/>
  <c r="AR57" i="34"/>
  <c r="AR57" i="33"/>
  <c r="BW57" i="33"/>
  <c r="AR147" i="19"/>
  <c r="BW147" i="19"/>
  <c r="BW88" i="35"/>
  <c r="AR88" i="35"/>
  <c r="CL153" i="35"/>
  <c r="BG153" i="35"/>
  <c r="AR72" i="24"/>
  <c r="BW72" i="24"/>
  <c r="AR72" i="34"/>
  <c r="BW72" i="34"/>
  <c r="BG102" i="33"/>
  <c r="CL102" i="33"/>
  <c r="AR64" i="24"/>
  <c r="BW64" i="24"/>
  <c r="BG92" i="24"/>
  <c r="CL92" i="24"/>
  <c r="BG18" i="19"/>
  <c r="CL18" i="19"/>
  <c r="BG18" i="35"/>
  <c r="CL18" i="35"/>
  <c r="BG129" i="24"/>
  <c r="CL129" i="24"/>
  <c r="AR104" i="24"/>
  <c r="BW104" i="24"/>
  <c r="BG112" i="19"/>
  <c r="CL112" i="19"/>
  <c r="BG25" i="33"/>
  <c r="CL25" i="33"/>
  <c r="CL25" i="19"/>
  <c r="BG25" i="19"/>
  <c r="CH111" i="34"/>
  <c r="BC111" i="34"/>
  <c r="BS71" i="24"/>
  <c r="AN71" i="24"/>
  <c r="AN71" i="35"/>
  <c r="BS71" i="35"/>
  <c r="BC75" i="24"/>
  <c r="CH75" i="24"/>
  <c r="CB149" i="35"/>
  <c r="AW149" i="35"/>
  <c r="CB149" i="34"/>
  <c r="AW149" i="34"/>
  <c r="C106" i="33"/>
  <c r="C106" i="34"/>
  <c r="C106" i="35"/>
  <c r="DF106" i="17"/>
  <c r="C106" i="24"/>
  <c r="C106" i="19"/>
  <c r="AW136" i="33"/>
  <c r="CB136" i="33"/>
  <c r="AW104" i="24"/>
  <c r="CB104" i="24"/>
  <c r="CB31" i="35"/>
  <c r="AW31" i="35"/>
  <c r="AW18" i="24"/>
  <c r="CB18" i="24"/>
  <c r="AW18" i="34"/>
  <c r="CB18" i="34"/>
  <c r="AW157" i="33"/>
  <c r="CB157" i="33"/>
  <c r="C63" i="34"/>
  <c r="C63" i="19"/>
  <c r="C63" i="35"/>
  <c r="C63" i="33"/>
  <c r="C63" i="24"/>
  <c r="DF63" i="17"/>
  <c r="AW137" i="35"/>
  <c r="CB137" i="35"/>
  <c r="CB148" i="24"/>
  <c r="AW148" i="24"/>
  <c r="C104" i="35"/>
  <c r="C104" i="34"/>
  <c r="C104" i="33"/>
  <c r="C104" i="24"/>
  <c r="DF104" i="17"/>
  <c r="C104" i="19"/>
  <c r="AW117" i="33"/>
  <c r="CB117" i="33"/>
  <c r="AW117" i="19"/>
  <c r="CB117" i="19"/>
  <c r="C79" i="33"/>
  <c r="C79" i="19"/>
  <c r="C79" i="24"/>
  <c r="C79" i="35"/>
  <c r="DF79" i="17"/>
  <c r="C79" i="34"/>
  <c r="CB33" i="34"/>
  <c r="AW33" i="34"/>
  <c r="AW143" i="33"/>
  <c r="CB143" i="33"/>
  <c r="AW73" i="24"/>
  <c r="CB73" i="24"/>
  <c r="CB86" i="19"/>
  <c r="AW86" i="19"/>
  <c r="AW86" i="35"/>
  <c r="CB86" i="35"/>
  <c r="C132" i="19"/>
  <c r="C132" i="24"/>
  <c r="DF132" i="17"/>
  <c r="C132" i="35"/>
  <c r="C132" i="34"/>
  <c r="C132" i="33"/>
  <c r="AW131" i="34"/>
  <c r="CB131" i="34"/>
  <c r="CB32" i="33"/>
  <c r="AW32" i="33"/>
  <c r="C90" i="33"/>
  <c r="C90" i="19"/>
  <c r="C90" i="24"/>
  <c r="C90" i="35"/>
  <c r="DF90" i="17"/>
  <c r="C90" i="34"/>
  <c r="AW119" i="19"/>
  <c r="CB119" i="19"/>
  <c r="AW79" i="24"/>
  <c r="CB79" i="24"/>
  <c r="CB140" i="35"/>
  <c r="AW140" i="35"/>
  <c r="AW146" i="19"/>
  <c r="CB146" i="19"/>
  <c r="AW146" i="35"/>
  <c r="CB146" i="35"/>
  <c r="AW26" i="19"/>
  <c r="CB26" i="19"/>
  <c r="CB69" i="34"/>
  <c r="AW69" i="34"/>
  <c r="AW69" i="33"/>
  <c r="CB69" i="33"/>
  <c r="C112" i="33"/>
  <c r="C112" i="35"/>
  <c r="C112" i="34"/>
  <c r="DF112" i="17"/>
  <c r="C112" i="19"/>
  <c r="C112" i="24"/>
  <c r="AW138" i="34"/>
  <c r="CB138" i="34"/>
  <c r="AW111" i="35"/>
  <c r="CB111" i="35"/>
  <c r="CB88" i="35"/>
  <c r="AW88" i="35"/>
  <c r="AW152" i="35"/>
  <c r="CB152" i="35"/>
  <c r="AW152" i="34"/>
  <c r="CB152" i="34"/>
  <c r="AW121" i="33"/>
  <c r="CB121" i="33"/>
  <c r="AW38" i="35"/>
  <c r="CB38" i="35"/>
  <c r="AW38" i="19"/>
  <c r="CB38" i="19"/>
  <c r="CB93" i="34"/>
  <c r="AW93" i="34"/>
  <c r="CB50" i="19"/>
  <c r="AW50" i="19"/>
  <c r="AW51" i="34"/>
  <c r="CB51" i="34"/>
  <c r="C119" i="24"/>
  <c r="C119" i="33"/>
  <c r="C119" i="35"/>
  <c r="DF119" i="17"/>
  <c r="C119" i="34"/>
  <c r="C119" i="19"/>
  <c r="AW95" i="19"/>
  <c r="CB95" i="19"/>
  <c r="C126" i="35"/>
  <c r="DF126" i="17"/>
  <c r="C126" i="34"/>
  <c r="C126" i="33"/>
  <c r="C126" i="24"/>
  <c r="C126" i="19"/>
  <c r="C82" i="33"/>
  <c r="C82" i="24"/>
  <c r="C82" i="35"/>
  <c r="DF82" i="17"/>
  <c r="C82" i="19"/>
  <c r="C82" i="34"/>
  <c r="AW11" i="33"/>
  <c r="CB11" i="33"/>
  <c r="AL15" i="35"/>
  <c r="BQ15" i="35"/>
  <c r="AL32" i="35"/>
  <c r="BQ32" i="35"/>
  <c r="CF9" i="34"/>
  <c r="BA9" i="34"/>
  <c r="BA9" i="33"/>
  <c r="CF9" i="33"/>
  <c r="BA76" i="19"/>
  <c r="CF76" i="19"/>
  <c r="CF58" i="24"/>
  <c r="BA58" i="24"/>
  <c r="AL152" i="34"/>
  <c r="BQ152" i="34"/>
  <c r="CF91" i="33"/>
  <c r="BA91" i="33"/>
  <c r="BA91" i="19"/>
  <c r="CF91" i="19"/>
  <c r="CF101" i="24"/>
  <c r="BA101" i="24"/>
  <c r="BA124" i="19"/>
  <c r="CF124" i="19"/>
  <c r="BQ12" i="35"/>
  <c r="AL12" i="35"/>
  <c r="AL39" i="34"/>
  <c r="BQ39" i="34"/>
  <c r="AL39" i="33"/>
  <c r="BQ39" i="33"/>
  <c r="AL120" i="19"/>
  <c r="BQ120" i="19"/>
  <c r="AL58" i="33"/>
  <c r="BQ58" i="33"/>
  <c r="BQ44" i="34"/>
  <c r="AL44" i="34"/>
  <c r="BA12" i="19"/>
  <c r="CF12" i="19"/>
  <c r="CF12" i="35"/>
  <c r="BA12" i="35"/>
  <c r="BA132" i="33"/>
  <c r="CF132" i="33"/>
  <c r="AL110" i="33"/>
  <c r="BQ110" i="33"/>
  <c r="CF126" i="35"/>
  <c r="BA126" i="35"/>
  <c r="BQ98" i="34"/>
  <c r="AL98" i="34"/>
  <c r="AL98" i="33"/>
  <c r="BQ98" i="33"/>
  <c r="BQ135" i="33"/>
  <c r="AL135" i="33"/>
  <c r="AL41" i="24"/>
  <c r="BQ41" i="24"/>
  <c r="CF63" i="35"/>
  <c r="BA63" i="35"/>
  <c r="BA89" i="34"/>
  <c r="CF89" i="34"/>
  <c r="CF89" i="33"/>
  <c r="BA89" i="33"/>
  <c r="BQ134" i="19"/>
  <c r="AL134" i="19"/>
  <c r="BA53" i="35"/>
  <c r="CF53" i="35"/>
  <c r="AL27" i="35"/>
  <c r="BQ27" i="35"/>
  <c r="BQ149" i="34"/>
  <c r="AL149" i="34"/>
  <c r="BQ149" i="33"/>
  <c r="AL149" i="33"/>
  <c r="BA21" i="24"/>
  <c r="CF21" i="24"/>
  <c r="AL105" i="19"/>
  <c r="BQ105" i="19"/>
  <c r="BQ122" i="34"/>
  <c r="AL122" i="34"/>
  <c r="BQ97" i="24"/>
  <c r="AL97" i="24"/>
  <c r="AL97" i="34"/>
  <c r="BQ97" i="34"/>
  <c r="BQ130" i="24"/>
  <c r="AL130" i="24"/>
  <c r="BA113" i="35"/>
  <c r="CF113" i="35"/>
  <c r="CF127" i="34"/>
  <c r="BA127" i="34"/>
  <c r="BA61" i="24"/>
  <c r="CF61" i="24"/>
  <c r="BA61" i="34"/>
  <c r="CF61" i="34"/>
  <c r="BQ51" i="33"/>
  <c r="AL51" i="33"/>
  <c r="AL56" i="24"/>
  <c r="BQ56" i="24"/>
  <c r="CF79" i="35"/>
  <c r="BA79" i="35"/>
  <c r="AL16" i="24"/>
  <c r="BQ16" i="24"/>
  <c r="BQ16" i="34"/>
  <c r="AL16" i="34"/>
  <c r="AL45" i="34"/>
  <c r="BQ45" i="34"/>
  <c r="BQ28" i="35"/>
  <c r="AL28" i="35"/>
  <c r="CF156" i="34"/>
  <c r="BA156" i="34"/>
  <c r="BQ100" i="33"/>
  <c r="AL100" i="33"/>
  <c r="AL100" i="19"/>
  <c r="BQ100" i="19"/>
  <c r="BQ141" i="19"/>
  <c r="AL141" i="19"/>
  <c r="CF146" i="33"/>
  <c r="BA146" i="33"/>
  <c r="AL117" i="34"/>
  <c r="BQ117" i="34"/>
  <c r="AL95" i="35"/>
  <c r="BQ95" i="35"/>
  <c r="AL95" i="34"/>
  <c r="BQ95" i="34"/>
  <c r="BA109" i="19"/>
  <c r="CF109" i="19"/>
  <c r="BQ151" i="33"/>
  <c r="AL151" i="33"/>
  <c r="BQ84" i="34"/>
  <c r="AL84" i="34"/>
  <c r="BQ124" i="34"/>
  <c r="AL124" i="34"/>
  <c r="AL124" i="33"/>
  <c r="BQ124" i="33"/>
  <c r="BA78" i="24"/>
  <c r="CF78" i="24"/>
  <c r="BA14" i="24"/>
  <c r="CF14" i="24"/>
  <c r="BA105" i="34"/>
  <c r="CF105" i="34"/>
  <c r="CF119" i="34"/>
  <c r="BA119" i="34"/>
  <c r="AL96" i="33"/>
  <c r="BQ96" i="33"/>
  <c r="AL96" i="19"/>
  <c r="BQ96" i="19"/>
  <c r="CF60" i="19"/>
  <c r="BA60" i="19"/>
  <c r="AL72" i="35"/>
  <c r="BQ72" i="35"/>
  <c r="BA23" i="19"/>
  <c r="CF23" i="19"/>
  <c r="BQ142" i="24"/>
  <c r="AL142" i="24"/>
  <c r="BQ142" i="35"/>
  <c r="AL142" i="35"/>
  <c r="CF125" i="24"/>
  <c r="BA125" i="24"/>
  <c r="BQ71" i="33"/>
  <c r="AL71" i="33"/>
  <c r="CF39" i="34"/>
  <c r="BA39" i="34"/>
  <c r="AL49" i="34"/>
  <c r="BQ49" i="34"/>
  <c r="AL49" i="33"/>
  <c r="BQ49" i="33"/>
  <c r="CF31" i="24"/>
  <c r="BA31" i="24"/>
  <c r="CF50" i="24"/>
  <c r="BA50" i="24"/>
  <c r="CF88" i="35"/>
  <c r="BA88" i="35"/>
  <c r="CF141" i="34"/>
  <c r="BA141" i="34"/>
  <c r="BA141" i="33"/>
  <c r="CF141" i="33"/>
  <c r="BA84" i="33"/>
  <c r="CF84" i="33"/>
  <c r="AL55" i="35"/>
  <c r="BQ55" i="35"/>
  <c r="AL57" i="33"/>
  <c r="BQ57" i="33"/>
  <c r="BA106" i="35"/>
  <c r="CF106" i="35"/>
  <c r="BA106" i="19"/>
  <c r="CF106" i="19"/>
  <c r="BU56" i="24"/>
  <c r="AP56" i="24"/>
  <c r="AP49" i="24"/>
  <c r="BU49" i="24"/>
  <c r="BU88" i="34"/>
  <c r="AP88" i="34"/>
  <c r="AP30" i="33"/>
  <c r="BU30" i="33"/>
  <c r="AP30" i="19"/>
  <c r="BU30" i="19"/>
  <c r="BU26" i="24"/>
  <c r="AP26" i="24"/>
  <c r="CJ82" i="33"/>
  <c r="BE82" i="33"/>
  <c r="BE21" i="19"/>
  <c r="CJ21" i="19"/>
  <c r="CJ52" i="33"/>
  <c r="BE52" i="33"/>
  <c r="BE52" i="19"/>
  <c r="CJ52" i="19"/>
  <c r="BE157" i="34"/>
  <c r="CJ157" i="34"/>
  <c r="BE40" i="24"/>
  <c r="CJ40" i="24"/>
  <c r="BE109" i="35"/>
  <c r="CJ109" i="35"/>
  <c r="BU113" i="35"/>
  <c r="AP113" i="35"/>
  <c r="AP113" i="33"/>
  <c r="BU113" i="33"/>
  <c r="BU9" i="19"/>
  <c r="AP9" i="19"/>
  <c r="CJ12" i="33"/>
  <c r="BE12" i="33"/>
  <c r="BU81" i="33"/>
  <c r="AP81" i="33"/>
  <c r="BU104" i="35"/>
  <c r="AP104" i="35"/>
  <c r="BU104" i="34"/>
  <c r="AP104" i="34"/>
  <c r="BU23" i="33"/>
  <c r="AP23" i="33"/>
  <c r="AP122" i="24"/>
  <c r="BU122" i="24"/>
  <c r="BE123" i="33"/>
  <c r="CJ123" i="33"/>
  <c r="BE20" i="24"/>
  <c r="CJ20" i="24"/>
  <c r="CJ20" i="34"/>
  <c r="BE20" i="34"/>
  <c r="AP149" i="19"/>
  <c r="BU149" i="19"/>
  <c r="AP150" i="35"/>
  <c r="BU150" i="35"/>
  <c r="CJ141" i="19"/>
  <c r="BE141" i="19"/>
  <c r="BU53" i="33"/>
  <c r="AP53" i="33"/>
  <c r="BU53" i="19"/>
  <c r="AP53" i="19"/>
  <c r="BU156" i="24"/>
  <c r="AP156" i="24"/>
  <c r="AP79" i="24"/>
  <c r="BU79" i="24"/>
  <c r="CJ43" i="35"/>
  <c r="BE43" i="35"/>
  <c r="BE78" i="33"/>
  <c r="CJ78" i="33"/>
  <c r="BE78" i="19"/>
  <c r="CJ78" i="19"/>
  <c r="BE117" i="34"/>
  <c r="CJ117" i="34"/>
  <c r="BU25" i="24"/>
  <c r="AP25" i="24"/>
  <c r="BE11" i="34"/>
  <c r="CJ11" i="34"/>
  <c r="BU67" i="33"/>
  <c r="AP67" i="33"/>
  <c r="AP67" i="19"/>
  <c r="BU67" i="19"/>
  <c r="CJ111" i="34"/>
  <c r="BE111" i="34"/>
  <c r="CJ137" i="24"/>
  <c r="BE137" i="24"/>
  <c r="BU152" i="34"/>
  <c r="AP152" i="34"/>
  <c r="AP152" i="33"/>
  <c r="BU152" i="33"/>
  <c r="BE15" i="24"/>
  <c r="CJ15" i="24"/>
  <c r="BE101" i="19"/>
  <c r="CJ101" i="19"/>
  <c r="AP147" i="35"/>
  <c r="BU147" i="35"/>
  <c r="AP95" i="19"/>
  <c r="BU95" i="19"/>
  <c r="AP95" i="35"/>
  <c r="BU95" i="35"/>
  <c r="CJ146" i="19"/>
  <c r="BE146" i="19"/>
  <c r="BE87" i="19"/>
  <c r="CJ87" i="19"/>
  <c r="CJ116" i="35"/>
  <c r="BE116" i="35"/>
  <c r="CJ113" i="33"/>
  <c r="BE113" i="33"/>
  <c r="BE113" i="19"/>
  <c r="CJ113" i="19"/>
  <c r="BE19" i="33"/>
  <c r="CJ19" i="33"/>
  <c r="AP133" i="19"/>
  <c r="BU133" i="19"/>
  <c r="BU59" i="35"/>
  <c r="AP59" i="35"/>
  <c r="CJ136" i="34"/>
  <c r="BE136" i="34"/>
  <c r="BE136" i="35"/>
  <c r="CJ136" i="35"/>
  <c r="CJ76" i="24"/>
  <c r="BE76" i="24"/>
  <c r="AP99" i="35"/>
  <c r="BU99" i="35"/>
  <c r="CJ105" i="19"/>
  <c r="BE105" i="19"/>
  <c r="CJ115" i="19"/>
  <c r="BE115" i="19"/>
  <c r="CJ115" i="35"/>
  <c r="BE115" i="35"/>
  <c r="CJ69" i="24"/>
  <c r="BE69" i="24"/>
  <c r="AP111" i="24"/>
  <c r="BU111" i="24"/>
  <c r="CJ67" i="34"/>
  <c r="BE67" i="34"/>
  <c r="BE62" i="33"/>
  <c r="CJ62" i="33"/>
  <c r="CJ62" i="19"/>
  <c r="BE62" i="19"/>
  <c r="BU116" i="19"/>
  <c r="AP116" i="19"/>
  <c r="BU19" i="19"/>
  <c r="AP19" i="19"/>
  <c r="BE9" i="19"/>
  <c r="CJ9" i="19"/>
  <c r="BE83" i="34"/>
  <c r="CJ83" i="34"/>
  <c r="BE83" i="33"/>
  <c r="CJ83" i="33"/>
  <c r="BU76" i="34"/>
  <c r="AP76" i="34"/>
  <c r="BE144" i="35"/>
  <c r="CJ144" i="35"/>
  <c r="CJ7" i="35"/>
  <c r="BE7" i="35"/>
  <c r="CJ17" i="33"/>
  <c r="BE17" i="33"/>
  <c r="BE17" i="19"/>
  <c r="CJ17" i="19"/>
  <c r="BU101" i="24"/>
  <c r="AP101" i="24"/>
  <c r="AP45" i="33"/>
  <c r="BU45" i="33"/>
  <c r="CJ70" i="34"/>
  <c r="BE70" i="34"/>
  <c r="BE133" i="35"/>
  <c r="CJ133" i="35"/>
  <c r="BE133" i="34"/>
  <c r="CJ133" i="34"/>
  <c r="BU93" i="34"/>
  <c r="AP93" i="34"/>
  <c r="AP46" i="19"/>
  <c r="BU46" i="19"/>
  <c r="AP14" i="34"/>
  <c r="BU14" i="34"/>
  <c r="CJ155" i="34"/>
  <c r="BE155" i="34"/>
  <c r="CJ155" i="33"/>
  <c r="BE155" i="33"/>
  <c r="BY25" i="24"/>
  <c r="AT25" i="24"/>
  <c r="AT120" i="35"/>
  <c r="BY120" i="35"/>
  <c r="BY27" i="35"/>
  <c r="AT27" i="35"/>
  <c r="AT7" i="33"/>
  <c r="BY7" i="33"/>
  <c r="BY7" i="19"/>
  <c r="AT7" i="19"/>
  <c r="BY101" i="19"/>
  <c r="AT101" i="19"/>
  <c r="BI60" i="35"/>
  <c r="CN60" i="35"/>
  <c r="CN132" i="35"/>
  <c r="BI132" i="35"/>
  <c r="BY119" i="33"/>
  <c r="AT119" i="33"/>
  <c r="BY119" i="19"/>
  <c r="AT119" i="19"/>
  <c r="CN11" i="24"/>
  <c r="BI11" i="24"/>
  <c r="CN68" i="33"/>
  <c r="BI68" i="33"/>
  <c r="AT92" i="34"/>
  <c r="BY92" i="34"/>
  <c r="AT82" i="34"/>
  <c r="BY82" i="34"/>
  <c r="AT82" i="33"/>
  <c r="BY82" i="33"/>
  <c r="CN79" i="24"/>
  <c r="BI79" i="24"/>
  <c r="AT23" i="24"/>
  <c r="BY23" i="24"/>
  <c r="BY20" i="35"/>
  <c r="AT20" i="35"/>
  <c r="AT19" i="33"/>
  <c r="BY19" i="33"/>
  <c r="AT19" i="19"/>
  <c r="BY19" i="19"/>
  <c r="BY90" i="24"/>
  <c r="AT90" i="24"/>
  <c r="BI118" i="19"/>
  <c r="CN118" i="19"/>
  <c r="AT33" i="35"/>
  <c r="BY33" i="35"/>
  <c r="CN17" i="24"/>
  <c r="BI17" i="24"/>
  <c r="BI17" i="34"/>
  <c r="CN17" i="34"/>
  <c r="BI27" i="24"/>
  <c r="CN27" i="24"/>
  <c r="AT41" i="35"/>
  <c r="BY41" i="35"/>
  <c r="BY130" i="33"/>
  <c r="AT130" i="33"/>
  <c r="AT132" i="19"/>
  <c r="BY132" i="19"/>
  <c r="AT132" i="35"/>
  <c r="BY132" i="35"/>
  <c r="BI59" i="19"/>
  <c r="CN59" i="19"/>
  <c r="BI20" i="19"/>
  <c r="CN20" i="19"/>
  <c r="AT56" i="35"/>
  <c r="BY56" i="35"/>
  <c r="BI96" i="34"/>
  <c r="CN96" i="34"/>
  <c r="BI96" i="33"/>
  <c r="CN96" i="33"/>
  <c r="BI48" i="34"/>
  <c r="CN48" i="34"/>
  <c r="CN156" i="33"/>
  <c r="BI156" i="33"/>
  <c r="AT100" i="33"/>
  <c r="BY100" i="33"/>
  <c r="BY145" i="34"/>
  <c r="AT145" i="34"/>
  <c r="BY145" i="33"/>
  <c r="AT145" i="33"/>
  <c r="CN99" i="24"/>
  <c r="BI99" i="24"/>
  <c r="BI142" i="19"/>
  <c r="CN142" i="19"/>
  <c r="AT108" i="19"/>
  <c r="BY108" i="19"/>
  <c r="CN116" i="19"/>
  <c r="BI116" i="19"/>
  <c r="BI116" i="35"/>
  <c r="CN116" i="35"/>
  <c r="AT31" i="34"/>
  <c r="BY31" i="34"/>
  <c r="AT57" i="19"/>
  <c r="BY57" i="19"/>
  <c r="BI19" i="35"/>
  <c r="CN19" i="35"/>
  <c r="CN89" i="34"/>
  <c r="BI89" i="34"/>
  <c r="CN89" i="33"/>
  <c r="BI89" i="33"/>
  <c r="CN47" i="34"/>
  <c r="BI47" i="34"/>
  <c r="CN94" i="33"/>
  <c r="BI94" i="33"/>
  <c r="AT38" i="24"/>
  <c r="BY38" i="24"/>
  <c r="CN76" i="35"/>
  <c r="BI76" i="35"/>
  <c r="BI76" i="34"/>
  <c r="CN76" i="34"/>
  <c r="CN149" i="24"/>
  <c r="BI149" i="24"/>
  <c r="CN105" i="35"/>
  <c r="BI105" i="35"/>
  <c r="CN14" i="19"/>
  <c r="BI14" i="19"/>
  <c r="BI31" i="24"/>
  <c r="CN31" i="24"/>
  <c r="BI31" i="35"/>
  <c r="CN31" i="35"/>
  <c r="BY110" i="33"/>
  <c r="AT110" i="33"/>
  <c r="BI83" i="19"/>
  <c r="CN83" i="19"/>
  <c r="CN126" i="34"/>
  <c r="BI126" i="34"/>
  <c r="AT135" i="24"/>
  <c r="BY135" i="24"/>
  <c r="AT135" i="34"/>
  <c r="BY135" i="34"/>
  <c r="CN46" i="33"/>
  <c r="BI46" i="33"/>
  <c r="BY146" i="33"/>
  <c r="AT146" i="33"/>
  <c r="CN80" i="35"/>
  <c r="BI80" i="35"/>
  <c r="BI125" i="19"/>
  <c r="CN125" i="19"/>
  <c r="BI125" i="35"/>
  <c r="CN125" i="35"/>
  <c r="BY71" i="33"/>
  <c r="AT71" i="33"/>
  <c r="AT28" i="24"/>
  <c r="BY28" i="24"/>
  <c r="BI86" i="24"/>
  <c r="CN86" i="24"/>
  <c r="CN124" i="34"/>
  <c r="BI124" i="34"/>
  <c r="CN124" i="33"/>
  <c r="BI124" i="33"/>
  <c r="BY16" i="19"/>
  <c r="AT16" i="19"/>
  <c r="AT103" i="35"/>
  <c r="BY103" i="35"/>
  <c r="CN150" i="33"/>
  <c r="BI150" i="33"/>
  <c r="BI30" i="33"/>
  <c r="CN30" i="33"/>
  <c r="BI30" i="19"/>
  <c r="CN30" i="19"/>
  <c r="BI141" i="24"/>
  <c r="CN141" i="24"/>
  <c r="BI119" i="33"/>
  <c r="CN119" i="33"/>
  <c r="BI56" i="34"/>
  <c r="CN56" i="34"/>
  <c r="BY156" i="24"/>
  <c r="AT156" i="24"/>
  <c r="AT156" i="35"/>
  <c r="BY156" i="35"/>
  <c r="BY144" i="34"/>
  <c r="AT144" i="34"/>
  <c r="AT40" i="24"/>
  <c r="BY40" i="24"/>
  <c r="AT45" i="34"/>
  <c r="BY45" i="34"/>
  <c r="AW42" i="24"/>
  <c r="CB42" i="24"/>
  <c r="CH37" i="19"/>
  <c r="BC37" i="19"/>
  <c r="BT8" i="33"/>
  <c r="AO8" i="33"/>
  <c r="AO8" i="19"/>
  <c r="BT8" i="19"/>
  <c r="BU63" i="19"/>
  <c r="AP63" i="19"/>
  <c r="AK94" i="35"/>
  <c r="BP94" i="35"/>
  <c r="BH51" i="35"/>
  <c r="CM51" i="35"/>
  <c r="BH41" i="33"/>
  <c r="CM41" i="33"/>
  <c r="CM41" i="34"/>
  <c r="BH41" i="34"/>
  <c r="AI129" i="19"/>
  <c r="BN129" i="19"/>
  <c r="BN25" i="34"/>
  <c r="AI25" i="34"/>
  <c r="AX141" i="33"/>
  <c r="CC141" i="33"/>
  <c r="AX22" i="19"/>
  <c r="CC22" i="19"/>
  <c r="AX135" i="19"/>
  <c r="CC135" i="19"/>
  <c r="BN135" i="33"/>
  <c r="AI135" i="33"/>
  <c r="AX87" i="35"/>
  <c r="CC87" i="35"/>
  <c r="CC43" i="19"/>
  <c r="AX43" i="19"/>
  <c r="CC17" i="24"/>
  <c r="AX17" i="24"/>
  <c r="AI57" i="34"/>
  <c r="BN57" i="34"/>
  <c r="AX105" i="34"/>
  <c r="CC105" i="34"/>
  <c r="AI148" i="19"/>
  <c r="BN148" i="19"/>
  <c r="AX69" i="19"/>
  <c r="CC69" i="19"/>
  <c r="AX144" i="33"/>
  <c r="CC144" i="33"/>
  <c r="BN56" i="33"/>
  <c r="AI56" i="33"/>
  <c r="CC114" i="34"/>
  <c r="AX114" i="34"/>
  <c r="BN64" i="33"/>
  <c r="AI64" i="33"/>
  <c r="AI82" i="19"/>
  <c r="BN82" i="19"/>
  <c r="CC30" i="24"/>
  <c r="AX30" i="24"/>
  <c r="BN41" i="34"/>
  <c r="AI41" i="34"/>
  <c r="AX45" i="24"/>
  <c r="CC45" i="24"/>
  <c r="AX37" i="19"/>
  <c r="CC37" i="19"/>
  <c r="AI144" i="19"/>
  <c r="BN144" i="19"/>
  <c r="AI137" i="19"/>
  <c r="BN137" i="19"/>
  <c r="AX59" i="19"/>
  <c r="CC59" i="19"/>
  <c r="AX111" i="24"/>
  <c r="CC111" i="24"/>
  <c r="AX108" i="19"/>
  <c r="CC108" i="19"/>
  <c r="AI107" i="35"/>
  <c r="BN107" i="35"/>
  <c r="AI99" i="33"/>
  <c r="BN99" i="33"/>
  <c r="BN37" i="33"/>
  <c r="AI37" i="33"/>
  <c r="BN105" i="19"/>
  <c r="AI105" i="19"/>
  <c r="AI42" i="34"/>
  <c r="BN42" i="34"/>
  <c r="AI112" i="19"/>
  <c r="BN112" i="19"/>
  <c r="CC40" i="24"/>
  <c r="AX40" i="24"/>
  <c r="CC131" i="33"/>
  <c r="AX131" i="33"/>
  <c r="AX89" i="24"/>
  <c r="CC89" i="24"/>
  <c r="AX81" i="35"/>
  <c r="CC81" i="35"/>
  <c r="AI101" i="24"/>
  <c r="BN101" i="24"/>
  <c r="AX73" i="35"/>
  <c r="CC73" i="35"/>
  <c r="AI30" i="19"/>
  <c r="BN30" i="19"/>
  <c r="BN109" i="19"/>
  <c r="AI109" i="19"/>
  <c r="AX35" i="35"/>
  <c r="CC35" i="35"/>
  <c r="AX118" i="19"/>
  <c r="CC118" i="19"/>
  <c r="AX152" i="33"/>
  <c r="CC152" i="33"/>
  <c r="AM125" i="34"/>
  <c r="BR125" i="34"/>
  <c r="AM72" i="24"/>
  <c r="BR72" i="24"/>
  <c r="BB111" i="24"/>
  <c r="CG111" i="24"/>
  <c r="BB67" i="19"/>
  <c r="CG67" i="19"/>
  <c r="BR108" i="35"/>
  <c r="AM108" i="35"/>
  <c r="BR56" i="24"/>
  <c r="AM56" i="24"/>
  <c r="BR16" i="33"/>
  <c r="AM16" i="33"/>
  <c r="AM122" i="19"/>
  <c r="BR122" i="19"/>
  <c r="CG110" i="19"/>
  <c r="BB110" i="19"/>
  <c r="BR66" i="33"/>
  <c r="AM66" i="33"/>
  <c r="AM10" i="35"/>
  <c r="BR10" i="35"/>
  <c r="BR126" i="34"/>
  <c r="AM126" i="34"/>
  <c r="BR67" i="33"/>
  <c r="AM67" i="33"/>
  <c r="BB53" i="24"/>
  <c r="CG53" i="24"/>
  <c r="AM131" i="19"/>
  <c r="BR131" i="19"/>
  <c r="BR134" i="33"/>
  <c r="AM134" i="33"/>
  <c r="BB12" i="35"/>
  <c r="CG12" i="35"/>
  <c r="BB102" i="19"/>
  <c r="CG102" i="19"/>
  <c r="BR15" i="35"/>
  <c r="AM15" i="35"/>
  <c r="BB96" i="24"/>
  <c r="CG96" i="24"/>
  <c r="BR78" i="34"/>
  <c r="AM78" i="34"/>
  <c r="BR94" i="19"/>
  <c r="AM94" i="19"/>
  <c r="CG36" i="34"/>
  <c r="BB36" i="34"/>
  <c r="CG115" i="24"/>
  <c r="BB115" i="24"/>
  <c r="CG136" i="34"/>
  <c r="BB136" i="34"/>
  <c r="AM90" i="33"/>
  <c r="BR90" i="33"/>
  <c r="CG87" i="19"/>
  <c r="BB87" i="19"/>
  <c r="CG82" i="33"/>
  <c r="BB82" i="33"/>
  <c r="AM130" i="19"/>
  <c r="BR130" i="19"/>
  <c r="AM21" i="34"/>
  <c r="BR21" i="34"/>
  <c r="AM83" i="34"/>
  <c r="BR83" i="34"/>
  <c r="AM129" i="34"/>
  <c r="BR129" i="34"/>
  <c r="BB130" i="35"/>
  <c r="CG130" i="35"/>
  <c r="BB153" i="24"/>
  <c r="CG153" i="24"/>
  <c r="AM135" i="34"/>
  <c r="BR135" i="34"/>
  <c r="BB104" i="24"/>
  <c r="CG104" i="24"/>
  <c r="CG46" i="19"/>
  <c r="BB46" i="19"/>
  <c r="BR144" i="34"/>
  <c r="AM144" i="34"/>
  <c r="BR97" i="35"/>
  <c r="AM97" i="35"/>
  <c r="CG29" i="35"/>
  <c r="BB29" i="35"/>
  <c r="CG109" i="24"/>
  <c r="BB109" i="24"/>
  <c r="BR14" i="34"/>
  <c r="AM14" i="34"/>
  <c r="AM14" i="33"/>
  <c r="BR14" i="33"/>
  <c r="BB137" i="24"/>
  <c r="CG137" i="24"/>
  <c r="BR120" i="33"/>
  <c r="AM120" i="33"/>
  <c r="BB133" i="19"/>
  <c r="CG133" i="19"/>
  <c r="AQ114" i="24"/>
  <c r="BV114" i="24"/>
  <c r="AQ132" i="33"/>
  <c r="BV132" i="33"/>
  <c r="BV62" i="35"/>
  <c r="AQ62" i="35"/>
  <c r="CK89" i="33"/>
  <c r="BF89" i="33"/>
  <c r="BF132" i="33"/>
  <c r="CK132" i="33"/>
  <c r="CK63" i="24"/>
  <c r="BF63" i="24"/>
  <c r="AQ67" i="19"/>
  <c r="BV67" i="19"/>
  <c r="BF34" i="24"/>
  <c r="CK34" i="24"/>
  <c r="BV144" i="24"/>
  <c r="AQ144" i="24"/>
  <c r="BV102" i="24"/>
  <c r="AQ102" i="24"/>
  <c r="BF91" i="19"/>
  <c r="CK91" i="19"/>
  <c r="CK73" i="35"/>
  <c r="BF73" i="35"/>
  <c r="AQ71" i="24"/>
  <c r="BV71" i="24"/>
  <c r="BF88" i="24"/>
  <c r="CK88" i="24"/>
  <c r="AQ92" i="33"/>
  <c r="BV92" i="33"/>
  <c r="BV115" i="35"/>
  <c r="AQ115" i="35"/>
  <c r="AQ135" i="33"/>
  <c r="BV135" i="33"/>
  <c r="BF154" i="19"/>
  <c r="CK154" i="19"/>
  <c r="CK23" i="35"/>
  <c r="BF23" i="35"/>
  <c r="BV101" i="35"/>
  <c r="AQ101" i="35"/>
  <c r="AQ150" i="33"/>
  <c r="BV150" i="33"/>
  <c r="BF99" i="34"/>
  <c r="CK99" i="34"/>
  <c r="BF149" i="34"/>
  <c r="CK149" i="34"/>
  <c r="CK152" i="24"/>
  <c r="BF152" i="24"/>
  <c r="BV156" i="33"/>
  <c r="AQ156" i="33"/>
  <c r="AQ72" i="34"/>
  <c r="BV72" i="34"/>
  <c r="CK16" i="19"/>
  <c r="BF16" i="19"/>
  <c r="BV122" i="19"/>
  <c r="AQ122" i="19"/>
  <c r="CK53" i="24"/>
  <c r="BF53" i="24"/>
  <c r="BF90" i="35"/>
  <c r="CK90" i="35"/>
  <c r="BF98" i="34"/>
  <c r="CK98" i="34"/>
  <c r="AQ84" i="19"/>
  <c r="BV84" i="19"/>
  <c r="AQ107" i="19"/>
  <c r="BV107" i="19"/>
  <c r="CK100" i="34"/>
  <c r="BF100" i="34"/>
  <c r="BF41" i="24"/>
  <c r="CK41" i="24"/>
  <c r="BF127" i="34"/>
  <c r="CK127" i="34"/>
  <c r="BF124" i="35"/>
  <c r="CK124" i="35"/>
  <c r="BF44" i="33"/>
  <c r="CK44" i="33"/>
  <c r="CK95" i="19"/>
  <c r="BF95" i="19"/>
  <c r="CK10" i="34"/>
  <c r="BF10" i="34"/>
  <c r="CK9" i="19"/>
  <c r="BF9" i="19"/>
  <c r="CK143" i="24"/>
  <c r="BF143" i="24"/>
  <c r="BV134" i="34"/>
  <c r="AQ134" i="34"/>
  <c r="BV157" i="33"/>
  <c r="AQ157" i="33"/>
  <c r="BF84" i="34"/>
  <c r="CK84" i="34"/>
  <c r="BF84" i="33"/>
  <c r="CK84" i="33"/>
  <c r="AU44" i="35"/>
  <c r="BZ44" i="35"/>
  <c r="BJ96" i="33"/>
  <c r="CO96" i="33"/>
  <c r="BJ96" i="19"/>
  <c r="CO96" i="19"/>
  <c r="CO44" i="24"/>
  <c r="BJ44" i="24"/>
  <c r="AU131" i="34"/>
  <c r="BZ131" i="34"/>
  <c r="AU49" i="33"/>
  <c r="BZ49" i="33"/>
  <c r="BJ130" i="24"/>
  <c r="CO130" i="24"/>
  <c r="AU69" i="34"/>
  <c r="BZ69" i="34"/>
  <c r="AU84" i="34"/>
  <c r="BZ84" i="34"/>
  <c r="BJ68" i="24"/>
  <c r="CO68" i="24"/>
  <c r="BJ134" i="19"/>
  <c r="CO134" i="19"/>
  <c r="BZ68" i="19"/>
  <c r="AU68" i="19"/>
  <c r="CO83" i="19"/>
  <c r="BJ83" i="19"/>
  <c r="CO157" i="24"/>
  <c r="BJ157" i="24"/>
  <c r="BZ7" i="34"/>
  <c r="AU7" i="34"/>
  <c r="CO67" i="33"/>
  <c r="BJ67" i="33"/>
  <c r="CO124" i="35"/>
  <c r="BJ124" i="35"/>
  <c r="CO80" i="35"/>
  <c r="BJ80" i="35"/>
  <c r="BJ120" i="35"/>
  <c r="CO120" i="35"/>
  <c r="BZ55" i="33"/>
  <c r="AU55" i="33"/>
  <c r="CO152" i="34"/>
  <c r="BJ152" i="34"/>
  <c r="AU136" i="24"/>
  <c r="BZ136" i="24"/>
  <c r="BJ103" i="33"/>
  <c r="CO103" i="33"/>
  <c r="BJ66" i="19"/>
  <c r="CO66" i="19"/>
  <c r="BJ151" i="33"/>
  <c r="CO151" i="33"/>
  <c r="BZ48" i="24"/>
  <c r="AU48" i="24"/>
  <c r="BZ146" i="35"/>
  <c r="AU146" i="35"/>
  <c r="CO53" i="33"/>
  <c r="BJ53" i="33"/>
  <c r="BZ97" i="34"/>
  <c r="AU97" i="34"/>
  <c r="CO61" i="24"/>
  <c r="BJ61" i="24"/>
  <c r="BZ112" i="33"/>
  <c r="AU112" i="33"/>
  <c r="CO27" i="19"/>
  <c r="BJ27" i="19"/>
  <c r="CO31" i="33"/>
  <c r="BJ31" i="33"/>
  <c r="AU103" i="24"/>
  <c r="BZ103" i="24"/>
  <c r="BZ42" i="34"/>
  <c r="AU42" i="34"/>
  <c r="BJ38" i="24"/>
  <c r="CO38" i="24"/>
  <c r="CO140" i="19"/>
  <c r="BJ140" i="19"/>
  <c r="AU15" i="34"/>
  <c r="BZ15" i="34"/>
  <c r="AU117" i="35"/>
  <c r="BZ117" i="35"/>
  <c r="AU53" i="24"/>
  <c r="BZ53" i="24"/>
  <c r="BJ142" i="33"/>
  <c r="CO142" i="33"/>
  <c r="AU132" i="34"/>
  <c r="BZ132" i="34"/>
  <c r="BJ88" i="34"/>
  <c r="CO88" i="34"/>
  <c r="BJ112" i="24"/>
  <c r="CO112" i="24"/>
  <c r="BJ59" i="33"/>
  <c r="CO59" i="33"/>
  <c r="BJ111" i="34"/>
  <c r="CO111" i="34"/>
  <c r="AK87" i="19"/>
  <c r="BP87" i="19"/>
  <c r="BP73" i="33"/>
  <c r="AK73" i="33"/>
  <c r="BP54" i="35"/>
  <c r="AK54" i="35"/>
  <c r="AK149" i="34"/>
  <c r="BP149" i="34"/>
  <c r="BP110" i="24"/>
  <c r="AK110" i="24"/>
  <c r="CE117" i="24"/>
  <c r="AZ117" i="24"/>
  <c r="AZ96" i="19"/>
  <c r="CE96" i="19"/>
  <c r="AK136" i="24"/>
  <c r="BP136" i="24"/>
  <c r="AK83" i="34"/>
  <c r="BP83" i="34"/>
  <c r="BP150" i="19"/>
  <c r="AK150" i="19"/>
  <c r="BP79" i="24"/>
  <c r="AK79" i="24"/>
  <c r="AZ100" i="33"/>
  <c r="CE100" i="33"/>
  <c r="BP117" i="35"/>
  <c r="AK117" i="35"/>
  <c r="BP27" i="35"/>
  <c r="AK27" i="35"/>
  <c r="AK89" i="33"/>
  <c r="BP89" i="33"/>
  <c r="AK12" i="35"/>
  <c r="BP12" i="35"/>
  <c r="AK156" i="19"/>
  <c r="BP156" i="19"/>
  <c r="CE103" i="33"/>
  <c r="AZ103" i="33"/>
  <c r="CE112" i="19"/>
  <c r="AZ112" i="19"/>
  <c r="AZ62" i="33"/>
  <c r="CE62" i="33"/>
  <c r="AK141" i="33"/>
  <c r="BP141" i="33"/>
  <c r="AZ119" i="24"/>
  <c r="CE119" i="24"/>
  <c r="CE132" i="33"/>
  <c r="AZ132" i="33"/>
  <c r="AZ78" i="19"/>
  <c r="CE78" i="19"/>
  <c r="AK122" i="35"/>
  <c r="BP122" i="35"/>
  <c r="AZ27" i="34"/>
  <c r="CE27" i="34"/>
  <c r="AZ152" i="19"/>
  <c r="CE152" i="19"/>
  <c r="AZ37" i="33"/>
  <c r="CE37" i="33"/>
  <c r="AK8" i="34"/>
  <c r="BP8" i="34"/>
  <c r="AZ26" i="34"/>
  <c r="CE26" i="34"/>
  <c r="AK17" i="19"/>
  <c r="BP17" i="19"/>
  <c r="CE22" i="24"/>
  <c r="AZ22" i="24"/>
  <c r="CE157" i="19"/>
  <c r="AZ157" i="19"/>
  <c r="AK58" i="19"/>
  <c r="BP58" i="19"/>
  <c r="AZ36" i="35"/>
  <c r="CE36" i="35"/>
  <c r="AK37" i="34"/>
  <c r="BP37" i="34"/>
  <c r="AZ13" i="34"/>
  <c r="CE13" i="34"/>
  <c r="AZ48" i="33"/>
  <c r="CE48" i="33"/>
  <c r="AK84" i="24"/>
  <c r="BP84" i="24"/>
  <c r="CE56" i="19"/>
  <c r="AZ56" i="19"/>
  <c r="AZ118" i="24"/>
  <c r="CE118" i="24"/>
  <c r="AK59" i="19"/>
  <c r="BP59" i="19"/>
  <c r="AK60" i="33"/>
  <c r="BP60" i="33"/>
  <c r="CI12" i="35"/>
  <c r="BD12" i="35"/>
  <c r="BD77" i="35"/>
  <c r="CI77" i="35"/>
  <c r="BT22" i="24"/>
  <c r="AO22" i="24"/>
  <c r="BD48" i="24"/>
  <c r="CI48" i="24"/>
  <c r="CI86" i="24"/>
  <c r="BD86" i="24"/>
  <c r="BT20" i="34"/>
  <c r="AO20" i="34"/>
  <c r="CI141" i="33"/>
  <c r="BD141" i="33"/>
  <c r="BT61" i="24"/>
  <c r="AO61" i="24"/>
  <c r="BD20" i="34"/>
  <c r="CI20" i="34"/>
  <c r="AO157" i="35"/>
  <c r="BT157" i="35"/>
  <c r="AO69" i="24"/>
  <c r="BT69" i="24"/>
  <c r="BD22" i="33"/>
  <c r="CI22" i="33"/>
  <c r="BD74" i="34"/>
  <c r="CI74" i="34"/>
  <c r="AO141" i="35"/>
  <c r="BT141" i="35"/>
  <c r="BD50" i="19"/>
  <c r="CI50" i="19"/>
  <c r="CI8" i="34"/>
  <c r="BD8" i="34"/>
  <c r="BD101" i="33"/>
  <c r="CI101" i="33"/>
  <c r="AO129" i="35"/>
  <c r="BT129" i="35"/>
  <c r="BD59" i="35"/>
  <c r="CI59" i="35"/>
  <c r="AO41" i="35"/>
  <c r="BT41" i="35"/>
  <c r="CI107" i="19"/>
  <c r="BD107" i="19"/>
  <c r="CI111" i="34"/>
  <c r="BD111" i="34"/>
  <c r="BD79" i="19"/>
  <c r="CI79" i="19"/>
  <c r="AO109" i="35"/>
  <c r="BT109" i="35"/>
  <c r="BT119" i="34"/>
  <c r="AO119" i="34"/>
  <c r="BD131" i="24"/>
  <c r="CI131" i="24"/>
  <c r="AO96" i="33"/>
  <c r="BT96" i="33"/>
  <c r="AO24" i="24"/>
  <c r="BT24" i="24"/>
  <c r="BT12" i="19"/>
  <c r="AO12" i="19"/>
  <c r="AO105" i="33"/>
  <c r="BT105" i="33"/>
  <c r="BD95" i="33"/>
  <c r="CI95" i="33"/>
  <c r="AO72" i="19"/>
  <c r="BT72" i="19"/>
  <c r="BT113" i="24"/>
  <c r="AO113" i="24"/>
  <c r="AO52" i="19"/>
  <c r="BT52" i="19"/>
  <c r="BT33" i="33"/>
  <c r="AO33" i="33"/>
  <c r="CI149" i="24"/>
  <c r="BD149" i="24"/>
  <c r="AO127" i="35"/>
  <c r="BT127" i="35"/>
  <c r="BT91" i="33"/>
  <c r="AO91" i="33"/>
  <c r="BD134" i="33"/>
  <c r="CI134" i="33"/>
  <c r="BT32" i="33"/>
  <c r="AO32" i="33"/>
  <c r="AS19" i="33"/>
  <c r="BX19" i="33"/>
  <c r="BH87" i="19"/>
  <c r="CM87" i="19"/>
  <c r="BX146" i="24"/>
  <c r="AS146" i="24"/>
  <c r="CM72" i="34"/>
  <c r="BH72" i="34"/>
  <c r="BX94" i="19"/>
  <c r="AS94" i="19"/>
  <c r="AS93" i="35"/>
  <c r="BX93" i="35"/>
  <c r="BX103" i="24"/>
  <c r="AS103" i="24"/>
  <c r="AS131" i="35"/>
  <c r="BX131" i="35"/>
  <c r="BH141" i="35"/>
  <c r="CM141" i="35"/>
  <c r="BH26" i="35"/>
  <c r="CM26" i="35"/>
  <c r="BH59" i="19"/>
  <c r="CM59" i="19"/>
  <c r="AS65" i="34"/>
  <c r="BX65" i="34"/>
  <c r="CM23" i="35"/>
  <c r="BH23" i="35"/>
  <c r="BH42" i="35"/>
  <c r="CM42" i="35"/>
  <c r="CM151" i="33"/>
  <c r="BH151" i="33"/>
  <c r="BX121" i="33"/>
  <c r="AS121" i="33"/>
  <c r="CM53" i="19"/>
  <c r="BH53" i="19"/>
  <c r="AS95" i="33"/>
  <c r="BX95" i="33"/>
  <c r="BX49" i="24"/>
  <c r="AS49" i="24"/>
  <c r="CM129" i="35"/>
  <c r="BH129" i="35"/>
  <c r="BH64" i="35"/>
  <c r="CM64" i="35"/>
  <c r="BH122" i="19"/>
  <c r="CM122" i="19"/>
  <c r="CM122" i="35"/>
  <c r="BH122" i="35"/>
  <c r="BH101" i="34"/>
  <c r="CM101" i="34"/>
  <c r="BH120" i="35"/>
  <c r="CM120" i="35"/>
  <c r="BX28" i="33"/>
  <c r="AS28" i="33"/>
  <c r="AS40" i="33"/>
  <c r="BX40" i="33"/>
  <c r="BH154" i="35"/>
  <c r="CM154" i="35"/>
  <c r="BH99" i="24"/>
  <c r="CM99" i="24"/>
  <c r="CM98" i="35"/>
  <c r="BH98" i="35"/>
  <c r="BH98" i="34"/>
  <c r="CM98" i="34"/>
  <c r="AS155" i="35"/>
  <c r="BX155" i="35"/>
  <c r="CM58" i="33"/>
  <c r="BH58" i="33"/>
  <c r="BH28" i="24"/>
  <c r="CM28" i="24"/>
  <c r="BH105" i="24"/>
  <c r="CM105" i="24"/>
  <c r="AS123" i="24"/>
  <c r="BX123" i="24"/>
  <c r="BH116" i="34"/>
  <c r="CM116" i="34"/>
  <c r="BX51" i="33"/>
  <c r="AS51" i="33"/>
  <c r="AS82" i="33"/>
  <c r="BX82" i="33"/>
  <c r="AS59" i="19"/>
  <c r="BX59" i="19"/>
  <c r="AS46" i="35"/>
  <c r="BX46" i="35"/>
  <c r="AS64" i="33"/>
  <c r="BX64" i="33"/>
  <c r="BX157" i="35"/>
  <c r="AS157" i="35"/>
  <c r="BX18" i="35"/>
  <c r="AS18" i="35"/>
  <c r="AS60" i="24"/>
  <c r="BX60" i="24"/>
  <c r="AY17" i="24"/>
  <c r="CD17" i="24"/>
  <c r="BD36" i="33"/>
  <c r="CI36" i="33"/>
  <c r="AS9" i="35"/>
  <c r="BX9" i="35"/>
  <c r="AO55" i="34"/>
  <c r="BT55" i="34"/>
  <c r="BT55" i="33"/>
  <c r="AO55" i="33"/>
  <c r="AJ115" i="34"/>
  <c r="BO115" i="34"/>
  <c r="AJ103" i="34"/>
  <c r="BO103" i="34"/>
  <c r="BO93" i="24"/>
  <c r="AJ93" i="24"/>
  <c r="AY60" i="19"/>
  <c r="CD60" i="19"/>
  <c r="AY56" i="24"/>
  <c r="CD56" i="24"/>
  <c r="AY122" i="35"/>
  <c r="CD122" i="35"/>
  <c r="AJ141" i="33"/>
  <c r="BO141" i="33"/>
  <c r="BO35" i="34"/>
  <c r="AJ35" i="34"/>
  <c r="AJ120" i="35"/>
  <c r="BO120" i="35"/>
  <c r="AJ118" i="33"/>
  <c r="BO118" i="33"/>
  <c r="AJ126" i="19"/>
  <c r="BO126" i="19"/>
  <c r="AY117" i="19"/>
  <c r="CD117" i="19"/>
  <c r="AJ145" i="35"/>
  <c r="BO145" i="35"/>
  <c r="AJ150" i="35"/>
  <c r="BO150" i="35"/>
  <c r="CD132" i="35"/>
  <c r="AY132" i="35"/>
  <c r="CD46" i="24"/>
  <c r="AY46" i="24"/>
  <c r="BO89" i="35"/>
  <c r="AJ89" i="35"/>
  <c r="AY146" i="33"/>
  <c r="CD146" i="33"/>
  <c r="BO58" i="33"/>
  <c r="AJ58" i="33"/>
  <c r="CD49" i="33"/>
  <c r="AY49" i="33"/>
  <c r="CD23" i="33"/>
  <c r="AY23" i="33"/>
  <c r="CD69" i="33"/>
  <c r="AY69" i="33"/>
  <c r="AY57" i="24"/>
  <c r="CD57" i="24"/>
  <c r="AY110" i="34"/>
  <c r="CD110" i="34"/>
  <c r="CD105" i="19"/>
  <c r="AY105" i="19"/>
  <c r="CD74" i="33"/>
  <c r="AY74" i="33"/>
  <c r="AY70" i="19"/>
  <c r="CD70" i="19"/>
  <c r="AJ136" i="24"/>
  <c r="BO136" i="24"/>
  <c r="CD67" i="24"/>
  <c r="AY67" i="24"/>
  <c r="AY43" i="24"/>
  <c r="CD43" i="24"/>
  <c r="BO113" i="24"/>
  <c r="AJ113" i="24"/>
  <c r="CD157" i="24"/>
  <c r="AY157" i="24"/>
  <c r="CD16" i="34"/>
  <c r="AY16" i="34"/>
  <c r="CD144" i="24"/>
  <c r="AY144" i="24"/>
  <c r="AY109" i="33"/>
  <c r="CD109" i="33"/>
  <c r="AY31" i="34"/>
  <c r="CD31" i="34"/>
  <c r="CD136" i="19"/>
  <c r="AY136" i="19"/>
  <c r="AJ94" i="35"/>
  <c r="BO94" i="35"/>
  <c r="AJ11" i="33"/>
  <c r="BO11" i="33"/>
  <c r="AY65" i="34"/>
  <c r="CD65" i="34"/>
  <c r="BO125" i="34"/>
  <c r="AJ125" i="34"/>
  <c r="CD153" i="19"/>
  <c r="AY153" i="19"/>
  <c r="AY104" i="34"/>
  <c r="CD104" i="34"/>
  <c r="CD108" i="34"/>
  <c r="AY108" i="34"/>
  <c r="BS47" i="19"/>
  <c r="AN47" i="19"/>
  <c r="AN114" i="19"/>
  <c r="BS114" i="19"/>
  <c r="CH23" i="24"/>
  <c r="BC23" i="24"/>
  <c r="CH30" i="34"/>
  <c r="BC30" i="34"/>
  <c r="BS109" i="19"/>
  <c r="AN109" i="19"/>
  <c r="AN146" i="35"/>
  <c r="BS146" i="35"/>
  <c r="BS14" i="33"/>
  <c r="AN14" i="33"/>
  <c r="CH89" i="33"/>
  <c r="BC89" i="33"/>
  <c r="CH64" i="34"/>
  <c r="BC64" i="34"/>
  <c r="BC153" i="35"/>
  <c r="CH153" i="35"/>
  <c r="AN65" i="33"/>
  <c r="BS65" i="33"/>
  <c r="AN58" i="24"/>
  <c r="BS58" i="24"/>
  <c r="BC41" i="35"/>
  <c r="CH41" i="35"/>
  <c r="BS154" i="34"/>
  <c r="AN154" i="34"/>
  <c r="CH81" i="19"/>
  <c r="BC81" i="19"/>
  <c r="BC126" i="24"/>
  <c r="CH126" i="24"/>
  <c r="AN49" i="19"/>
  <c r="BS49" i="19"/>
  <c r="BC123" i="24"/>
  <c r="CH123" i="24"/>
  <c r="BC8" i="19"/>
  <c r="CH8" i="19"/>
  <c r="BC92" i="33"/>
  <c r="CH92" i="33"/>
  <c r="BC154" i="33"/>
  <c r="CH154" i="33"/>
  <c r="BC99" i="19"/>
  <c r="CH99" i="19"/>
  <c r="BS103" i="24"/>
  <c r="AN103" i="24"/>
  <c r="CH86" i="35"/>
  <c r="BC86" i="35"/>
  <c r="AN48" i="24"/>
  <c r="BS48" i="24"/>
  <c r="BC50" i="24"/>
  <c r="CH50" i="24"/>
  <c r="AN44" i="19"/>
  <c r="BS44" i="19"/>
  <c r="AN129" i="19"/>
  <c r="BS129" i="19"/>
  <c r="CH151" i="24"/>
  <c r="BC151" i="24"/>
  <c r="CH125" i="24"/>
  <c r="BC125" i="24"/>
  <c r="BS110" i="34"/>
  <c r="AN110" i="34"/>
  <c r="AN53" i="33"/>
  <c r="BS53" i="33"/>
  <c r="AN70" i="19"/>
  <c r="BS70" i="19"/>
  <c r="CH62" i="33"/>
  <c r="BC62" i="33"/>
  <c r="BC102" i="34"/>
  <c r="CH102" i="34"/>
  <c r="BC20" i="19"/>
  <c r="CH20" i="19"/>
  <c r="AN135" i="34"/>
  <c r="BS135" i="34"/>
  <c r="BC12" i="19"/>
  <c r="CH12" i="19"/>
  <c r="BC19" i="19"/>
  <c r="CH19" i="19"/>
  <c r="BC74" i="34"/>
  <c r="CH74" i="34"/>
  <c r="BC140" i="19"/>
  <c r="CH140" i="19"/>
  <c r="BC33" i="35"/>
  <c r="CH33" i="35"/>
  <c r="CH103" i="34"/>
  <c r="BC103" i="34"/>
  <c r="BW28" i="35"/>
  <c r="AR28" i="35"/>
  <c r="AR123" i="35"/>
  <c r="BW123" i="35"/>
  <c r="BG115" i="24"/>
  <c r="CL115" i="24"/>
  <c r="BG8" i="24"/>
  <c r="CL8" i="24"/>
  <c r="CL131" i="24"/>
  <c r="BG131" i="24"/>
  <c r="CL135" i="19"/>
  <c r="BG135" i="19"/>
  <c r="AR153" i="19"/>
  <c r="BW153" i="19"/>
  <c r="AR75" i="33"/>
  <c r="BW75" i="33"/>
  <c r="BG70" i="33"/>
  <c r="CL70" i="33"/>
  <c r="AR135" i="19"/>
  <c r="BW135" i="19"/>
  <c r="AR82" i="33"/>
  <c r="BW82" i="33"/>
  <c r="BW40" i="35"/>
  <c r="AR40" i="35"/>
  <c r="BG143" i="33"/>
  <c r="CL143" i="33"/>
  <c r="CL150" i="24"/>
  <c r="BG150" i="24"/>
  <c r="AR36" i="35"/>
  <c r="BW36" i="35"/>
  <c r="AR121" i="24"/>
  <c r="BW121" i="24"/>
  <c r="CL139" i="35"/>
  <c r="BG139" i="35"/>
  <c r="BG111" i="19"/>
  <c r="CL111" i="19"/>
  <c r="BG64" i="24"/>
  <c r="CL64" i="24"/>
  <c r="BG62" i="19"/>
  <c r="CL62" i="19"/>
  <c r="BW91" i="19"/>
  <c r="AR91" i="19"/>
  <c r="AR113" i="19"/>
  <c r="BW113" i="19"/>
  <c r="BG52" i="33"/>
  <c r="CL52" i="33"/>
  <c r="BW133" i="35"/>
  <c r="AR133" i="35"/>
  <c r="CL36" i="33"/>
  <c r="BG36" i="33"/>
  <c r="CL83" i="19"/>
  <c r="BG83" i="19"/>
  <c r="CL148" i="24"/>
  <c r="BG148" i="24"/>
  <c r="CL55" i="19"/>
  <c r="BG55" i="19"/>
  <c r="AR23" i="35"/>
  <c r="BW23" i="35"/>
  <c r="BW97" i="35"/>
  <c r="AR97" i="35"/>
  <c r="BW97" i="34"/>
  <c r="AR97" i="34"/>
  <c r="BW145" i="24"/>
  <c r="AR145" i="24"/>
  <c r="AR26" i="19"/>
  <c r="BW26" i="19"/>
  <c r="BG21" i="19"/>
  <c r="CL21" i="19"/>
  <c r="AR98" i="35"/>
  <c r="BW98" i="35"/>
  <c r="BG33" i="34"/>
  <c r="CL33" i="34"/>
  <c r="BG34" i="19"/>
  <c r="CL34" i="19"/>
  <c r="BG155" i="33"/>
  <c r="CL155" i="33"/>
  <c r="CL89" i="35"/>
  <c r="BG89" i="35"/>
  <c r="BG91" i="33"/>
  <c r="CL91" i="33"/>
  <c r="CL27" i="19"/>
  <c r="BG27" i="19"/>
  <c r="BG11" i="19"/>
  <c r="CL11" i="19"/>
  <c r="CL122" i="33"/>
  <c r="BG122" i="33"/>
  <c r="CL138" i="19"/>
  <c r="BG138" i="19"/>
  <c r="CH36" i="33"/>
  <c r="BC36" i="33"/>
  <c r="CB24" i="19"/>
  <c r="AW24" i="19"/>
  <c r="CB59" i="34"/>
  <c r="AW59" i="34"/>
  <c r="AW116" i="24"/>
  <c r="CB116" i="24"/>
  <c r="CB151" i="34"/>
  <c r="AW151" i="34"/>
  <c r="AW74" i="19"/>
  <c r="CB74" i="19"/>
  <c r="AW29" i="19"/>
  <c r="CB29" i="19"/>
  <c r="CB61" i="34"/>
  <c r="AW61" i="34"/>
  <c r="CB134" i="33"/>
  <c r="AW134" i="33"/>
  <c r="CB28" i="33"/>
  <c r="AW28" i="33"/>
  <c r="AW64" i="24"/>
  <c r="CB64" i="24"/>
  <c r="AW87" i="35"/>
  <c r="CB87" i="35"/>
  <c r="AW123" i="24"/>
  <c r="CB123" i="24"/>
  <c r="AW13" i="19"/>
  <c r="CB13" i="19"/>
  <c r="AW118" i="19"/>
  <c r="CB118" i="19"/>
  <c r="AW16" i="34"/>
  <c r="CB16" i="34"/>
  <c r="C23" i="35"/>
  <c r="C23" i="19"/>
  <c r="C23" i="33"/>
  <c r="C23" i="24"/>
  <c r="DF23" i="17"/>
  <c r="C23" i="34"/>
  <c r="AW89" i="35"/>
  <c r="CB89" i="35"/>
  <c r="CB115" i="33"/>
  <c r="AW115" i="33"/>
  <c r="AW115" i="19"/>
  <c r="CB115" i="19"/>
  <c r="CB103" i="34"/>
  <c r="AW103" i="34"/>
  <c r="C58" i="34"/>
  <c r="DF58" i="17"/>
  <c r="C58" i="33"/>
  <c r="C58" i="19"/>
  <c r="C58" i="24"/>
  <c r="C58" i="35"/>
  <c r="AW67" i="19"/>
  <c r="CB67" i="19"/>
  <c r="AW21" i="35"/>
  <c r="CB21" i="35"/>
  <c r="AW47" i="19"/>
  <c r="CB47" i="19"/>
  <c r="C129" i="19"/>
  <c r="C129" i="24"/>
  <c r="DF129" i="17"/>
  <c r="C129" i="35"/>
  <c r="C129" i="34"/>
  <c r="C129" i="33"/>
  <c r="AW54" i="19"/>
  <c r="CB54" i="19"/>
  <c r="CB85" i="19"/>
  <c r="AW85" i="19"/>
  <c r="AW7" i="35"/>
  <c r="CB7" i="35"/>
  <c r="AW145" i="33"/>
  <c r="CB145" i="33"/>
  <c r="CB97" i="35"/>
  <c r="AW97" i="35"/>
  <c r="CF35" i="35"/>
  <c r="BA35" i="35"/>
  <c r="CF129" i="24"/>
  <c r="BA129" i="24"/>
  <c r="AL29" i="35"/>
  <c r="BQ29" i="35"/>
  <c r="BQ127" i="24"/>
  <c r="AL127" i="24"/>
  <c r="AL62" i="19"/>
  <c r="BQ62" i="19"/>
  <c r="BQ68" i="24"/>
  <c r="AL68" i="24"/>
  <c r="AL17" i="33"/>
  <c r="BQ17" i="33"/>
  <c r="AL91" i="34"/>
  <c r="BQ91" i="34"/>
  <c r="CF17" i="24"/>
  <c r="BA17" i="24"/>
  <c r="AL77" i="35"/>
  <c r="BQ77" i="35"/>
  <c r="CF11" i="34"/>
  <c r="BA11" i="34"/>
  <c r="CF97" i="34"/>
  <c r="BA97" i="34"/>
  <c r="BQ79" i="34"/>
  <c r="AL79" i="34"/>
  <c r="AL90" i="19"/>
  <c r="BQ90" i="19"/>
  <c r="BA49" i="34"/>
  <c r="CF49" i="34"/>
  <c r="BA104" i="35"/>
  <c r="CF104" i="35"/>
  <c r="AL89" i="24"/>
  <c r="BQ89" i="24"/>
  <c r="AL153" i="35"/>
  <c r="BQ153" i="35"/>
  <c r="BA110" i="33"/>
  <c r="CF110" i="33"/>
  <c r="BA55" i="19"/>
  <c r="CF55" i="19"/>
  <c r="CF123" i="33"/>
  <c r="BA123" i="33"/>
  <c r="AL88" i="24"/>
  <c r="BQ88" i="24"/>
  <c r="CF33" i="33"/>
  <c r="BA33" i="33"/>
  <c r="CF57" i="24"/>
  <c r="BA57" i="24"/>
  <c r="BA99" i="35"/>
  <c r="CF99" i="35"/>
  <c r="BA142" i="35"/>
  <c r="CF142" i="35"/>
  <c r="CF116" i="34"/>
  <c r="BA116" i="34"/>
  <c r="BQ128" i="24"/>
  <c r="AL128" i="24"/>
  <c r="BA19" i="33"/>
  <c r="CF19" i="33"/>
  <c r="AL37" i="34"/>
  <c r="BQ37" i="34"/>
  <c r="BA122" i="33"/>
  <c r="CF122" i="33"/>
  <c r="CF40" i="33"/>
  <c r="BA40" i="33"/>
  <c r="CF65" i="33"/>
  <c r="BA65" i="33"/>
  <c r="BQ99" i="19"/>
  <c r="AL99" i="19"/>
  <c r="AL116" i="24"/>
  <c r="BQ116" i="24"/>
  <c r="BA108" i="19"/>
  <c r="CF108" i="19"/>
  <c r="BA90" i="35"/>
  <c r="CF90" i="35"/>
  <c r="BA16" i="34"/>
  <c r="CF16" i="34"/>
  <c r="AL22" i="33"/>
  <c r="BQ22" i="33"/>
  <c r="BQ150" i="24"/>
  <c r="AL150" i="24"/>
  <c r="AL81" i="33"/>
  <c r="BQ81" i="33"/>
  <c r="BQ144" i="24"/>
  <c r="AL144" i="24"/>
  <c r="AP157" i="19"/>
  <c r="BU157" i="19"/>
  <c r="AP32" i="34"/>
  <c r="BU32" i="34"/>
  <c r="AP115" i="24"/>
  <c r="BU115" i="24"/>
  <c r="CJ103" i="24"/>
  <c r="BE103" i="24"/>
  <c r="BE26" i="34"/>
  <c r="CJ26" i="34"/>
  <c r="CJ16" i="35"/>
  <c r="BE16" i="35"/>
  <c r="CJ145" i="34"/>
  <c r="BE145" i="34"/>
  <c r="AP13" i="19"/>
  <c r="BU13" i="19"/>
  <c r="BE8" i="24"/>
  <c r="CJ8" i="24"/>
  <c r="AP72" i="34"/>
  <c r="BU72" i="34"/>
  <c r="AP29" i="35"/>
  <c r="BU29" i="35"/>
  <c r="AP109" i="34"/>
  <c r="BU109" i="34"/>
  <c r="BU138" i="24"/>
  <c r="AP138" i="24"/>
  <c r="CJ50" i="35"/>
  <c r="BE50" i="35"/>
  <c r="AP135" i="19"/>
  <c r="BU135" i="19"/>
  <c r="AP121" i="35"/>
  <c r="BU121" i="35"/>
  <c r="AP140" i="19"/>
  <c r="BU140" i="19"/>
  <c r="AP97" i="34"/>
  <c r="BU97" i="34"/>
  <c r="BE98" i="19"/>
  <c r="CJ98" i="19"/>
  <c r="BU33" i="35"/>
  <c r="AP33" i="35"/>
  <c r="BE66" i="34"/>
  <c r="CJ66" i="34"/>
  <c r="BU62" i="34"/>
  <c r="AP62" i="34"/>
  <c r="BU84" i="19"/>
  <c r="AP84" i="19"/>
  <c r="CJ47" i="33"/>
  <c r="BE47" i="33"/>
  <c r="BE102" i="19"/>
  <c r="CJ102" i="19"/>
  <c r="BE140" i="33"/>
  <c r="CJ140" i="33"/>
  <c r="CJ73" i="33"/>
  <c r="BE73" i="33"/>
  <c r="BU129" i="24"/>
  <c r="AP129" i="24"/>
  <c r="BE132" i="19"/>
  <c r="CJ132" i="19"/>
  <c r="BE84" i="34"/>
  <c r="CJ84" i="34"/>
  <c r="CJ14" i="35"/>
  <c r="BE14" i="35"/>
  <c r="BU27" i="35"/>
  <c r="AP27" i="35"/>
  <c r="BE85" i="24"/>
  <c r="CJ85" i="24"/>
  <c r="CJ118" i="34"/>
  <c r="BE118" i="34"/>
  <c r="CJ86" i="34"/>
  <c r="BE86" i="34"/>
  <c r="AP47" i="35"/>
  <c r="BU47" i="35"/>
  <c r="AP54" i="33"/>
  <c r="BU54" i="33"/>
  <c r="BE31" i="35"/>
  <c r="CJ31" i="35"/>
  <c r="CJ119" i="24"/>
  <c r="BE119" i="24"/>
  <c r="BE156" i="24"/>
  <c r="CJ156" i="24"/>
  <c r="BE143" i="35"/>
  <c r="CJ143" i="35"/>
  <c r="CJ120" i="34"/>
  <c r="BE120" i="34"/>
  <c r="AT131" i="24"/>
  <c r="BY131" i="24"/>
  <c r="AT37" i="19"/>
  <c r="BY37" i="19"/>
  <c r="BY136" i="33"/>
  <c r="AT136" i="33"/>
  <c r="BI65" i="35"/>
  <c r="CN65" i="35"/>
  <c r="BI37" i="33"/>
  <c r="CN37" i="33"/>
  <c r="BI130" i="24"/>
  <c r="CN130" i="24"/>
  <c r="AT51" i="34"/>
  <c r="BY51" i="34"/>
  <c r="BY51" i="33"/>
  <c r="AT51" i="33"/>
  <c r="AT113" i="24"/>
  <c r="BY113" i="24"/>
  <c r="BY118" i="34"/>
  <c r="AT118" i="34"/>
  <c r="AT60" i="34"/>
  <c r="BY60" i="34"/>
  <c r="AT74" i="35"/>
  <c r="BY74" i="35"/>
  <c r="CN97" i="24"/>
  <c r="BI97" i="24"/>
  <c r="BI87" i="33"/>
  <c r="CN87" i="33"/>
  <c r="AT59" i="19"/>
  <c r="BY59" i="19"/>
  <c r="BY89" i="34"/>
  <c r="AT89" i="34"/>
  <c r="BI129" i="33"/>
  <c r="CN129" i="33"/>
  <c r="BI123" i="19"/>
  <c r="CN123" i="19"/>
  <c r="CN50" i="19"/>
  <c r="BI50" i="19"/>
  <c r="CN135" i="19"/>
  <c r="BI135" i="19"/>
  <c r="BI58" i="35"/>
  <c r="CN58" i="35"/>
  <c r="AT141" i="35"/>
  <c r="BY141" i="35"/>
  <c r="AT117" i="35"/>
  <c r="BY117" i="35"/>
  <c r="BI109" i="34"/>
  <c r="CN109" i="34"/>
  <c r="BI91" i="35"/>
  <c r="CN91" i="35"/>
  <c r="AX133" i="24"/>
  <c r="CC133" i="24"/>
  <c r="BN88" i="35"/>
  <c r="AI88" i="35"/>
  <c r="AI130" i="19"/>
  <c r="BN130" i="19"/>
  <c r="BN143" i="34"/>
  <c r="AI143" i="34"/>
  <c r="AX23" i="19"/>
  <c r="CC23" i="19"/>
  <c r="CC48" i="24"/>
  <c r="AX48" i="24"/>
  <c r="AX130" i="19"/>
  <c r="CC130" i="19"/>
  <c r="CC60" i="33"/>
  <c r="AX60" i="33"/>
  <c r="AI67" i="24"/>
  <c r="BN67" i="24"/>
  <c r="AI32" i="34"/>
  <c r="BN32" i="34"/>
  <c r="AX8" i="33"/>
  <c r="CC8" i="33"/>
  <c r="CC83" i="35"/>
  <c r="AX83" i="35"/>
  <c r="BN27" i="33"/>
  <c r="AI27" i="33"/>
  <c r="BN26" i="35"/>
  <c r="AI26" i="35"/>
  <c r="AI128" i="33"/>
  <c r="BN128" i="33"/>
  <c r="BN34" i="24"/>
  <c r="AI34" i="24"/>
  <c r="CC18" i="34"/>
  <c r="AX18" i="34"/>
  <c r="BN92" i="33"/>
  <c r="AI92" i="33"/>
  <c r="AI77" i="33"/>
  <c r="BN77" i="33"/>
  <c r="AX149" i="33"/>
  <c r="CC149" i="33"/>
  <c r="BN136" i="33"/>
  <c r="AI136" i="33"/>
  <c r="BN102" i="19"/>
  <c r="AI102" i="19"/>
  <c r="BN104" i="34"/>
  <c r="AI104" i="34"/>
  <c r="CC155" i="34"/>
  <c r="AX155" i="34"/>
  <c r="AI33" i="35"/>
  <c r="BN33" i="35"/>
  <c r="CC151" i="33"/>
  <c r="AX151" i="33"/>
  <c r="AX128" i="33"/>
  <c r="CC128" i="33"/>
  <c r="AX38" i="35"/>
  <c r="CC38" i="35"/>
  <c r="AX64" i="33"/>
  <c r="CC64" i="33"/>
  <c r="BN51" i="24"/>
  <c r="AI51" i="24"/>
  <c r="BN83" i="34"/>
  <c r="AI83" i="34"/>
  <c r="AI44" i="19"/>
  <c r="BN44" i="19"/>
  <c r="AX103" i="35"/>
  <c r="CC103" i="35"/>
  <c r="BR35" i="35"/>
  <c r="AM35" i="35"/>
  <c r="BB157" i="34"/>
  <c r="CG157" i="34"/>
  <c r="CG34" i="19"/>
  <c r="BB34" i="19"/>
  <c r="CG40" i="35"/>
  <c r="BB40" i="35"/>
  <c r="AM27" i="33"/>
  <c r="BR27" i="33"/>
  <c r="AM155" i="33"/>
  <c r="BR155" i="33"/>
  <c r="AM109" i="34"/>
  <c r="BR109" i="34"/>
  <c r="BR34" i="33"/>
  <c r="AM34" i="33"/>
  <c r="AM99" i="33"/>
  <c r="BR99" i="33"/>
  <c r="AM150" i="24"/>
  <c r="BR150" i="24"/>
  <c r="AM44" i="24"/>
  <c r="BR44" i="24"/>
  <c r="BB66" i="33"/>
  <c r="CG66" i="33"/>
  <c r="CG106" i="34"/>
  <c r="BB106" i="34"/>
  <c r="BB56" i="24"/>
  <c r="CG56" i="24"/>
  <c r="AM52" i="35"/>
  <c r="BR52" i="35"/>
  <c r="AM127" i="33"/>
  <c r="BR127" i="33"/>
  <c r="BB69" i="35"/>
  <c r="CG69" i="35"/>
  <c r="AM121" i="19"/>
  <c r="BR121" i="19"/>
  <c r="BB33" i="24"/>
  <c r="CG33" i="24"/>
  <c r="BR147" i="24"/>
  <c r="AM147" i="24"/>
  <c r="CG120" i="35"/>
  <c r="BB120" i="35"/>
  <c r="BR74" i="34"/>
  <c r="AM74" i="34"/>
  <c r="AM114" i="33"/>
  <c r="BR114" i="33"/>
  <c r="CG70" i="19"/>
  <c r="BB70" i="19"/>
  <c r="BB30" i="35"/>
  <c r="CG30" i="35"/>
  <c r="AM138" i="34"/>
  <c r="BR138" i="34"/>
  <c r="BB105" i="24"/>
  <c r="CG105" i="24"/>
  <c r="BB22" i="34"/>
  <c r="CG22" i="34"/>
  <c r="CG131" i="35"/>
  <c r="BB131" i="35"/>
  <c r="CG134" i="19"/>
  <c r="BB134" i="19"/>
  <c r="AM46" i="19"/>
  <c r="BR46" i="19"/>
  <c r="BR86" i="35"/>
  <c r="AM86" i="35"/>
  <c r="CG27" i="34"/>
  <c r="BB27" i="34"/>
  <c r="CG114" i="19"/>
  <c r="BB114" i="19"/>
  <c r="CG79" i="34"/>
  <c r="BB79" i="34"/>
  <c r="BB156" i="19"/>
  <c r="CG156" i="19"/>
  <c r="CG52" i="35"/>
  <c r="BB52" i="35"/>
  <c r="BB25" i="24"/>
  <c r="CG25" i="24"/>
  <c r="BB78" i="19"/>
  <c r="CG78" i="19"/>
  <c r="CG116" i="34"/>
  <c r="BB116" i="34"/>
  <c r="AM59" i="24"/>
  <c r="BR59" i="24"/>
  <c r="BB24" i="35"/>
  <c r="CG24" i="35"/>
  <c r="BR132" i="34"/>
  <c r="AM132" i="34"/>
  <c r="BR70" i="33"/>
  <c r="AM70" i="33"/>
  <c r="AM105" i="33"/>
  <c r="BR105" i="33"/>
  <c r="BV30" i="35"/>
  <c r="AQ30" i="35"/>
  <c r="BV52" i="34"/>
  <c r="AQ52" i="34"/>
  <c r="BV8" i="24"/>
  <c r="AQ8" i="24"/>
  <c r="BF13" i="33"/>
  <c r="CK13" i="33"/>
  <c r="AQ105" i="34"/>
  <c r="BV105" i="34"/>
  <c r="BF137" i="19"/>
  <c r="CK137" i="19"/>
  <c r="CK20" i="33"/>
  <c r="BF20" i="33"/>
  <c r="BF110" i="19"/>
  <c r="CK110" i="19"/>
  <c r="AQ51" i="34"/>
  <c r="BV51" i="34"/>
  <c r="BV136" i="34"/>
  <c r="AQ136" i="34"/>
  <c r="CK11" i="35"/>
  <c r="BF11" i="35"/>
  <c r="BV48" i="34"/>
  <c r="AQ48" i="34"/>
  <c r="CK55" i="24"/>
  <c r="BF55" i="24"/>
  <c r="AQ11" i="24"/>
  <c r="BV11" i="24"/>
  <c r="BV11" i="34"/>
  <c r="AQ11" i="34"/>
  <c r="AQ42" i="19"/>
  <c r="BV42" i="19"/>
  <c r="BF142" i="34"/>
  <c r="CK142" i="34"/>
  <c r="BF29" i="34"/>
  <c r="CK29" i="34"/>
  <c r="CK111" i="34"/>
  <c r="BF111" i="34"/>
  <c r="AQ125" i="35"/>
  <c r="BV125" i="35"/>
  <c r="CK93" i="24"/>
  <c r="BF93" i="24"/>
  <c r="AQ77" i="33"/>
  <c r="BV77" i="33"/>
  <c r="BF80" i="34"/>
  <c r="CK80" i="34"/>
  <c r="BF113" i="19"/>
  <c r="CK113" i="19"/>
  <c r="CK146" i="34"/>
  <c r="BF146" i="34"/>
  <c r="BF104" i="34"/>
  <c r="CK104" i="34"/>
  <c r="BV66" i="34"/>
  <c r="AQ66" i="34"/>
  <c r="CK82" i="19"/>
  <c r="BF82" i="19"/>
  <c r="BF25" i="24"/>
  <c r="CK25" i="24"/>
  <c r="CK19" i="35"/>
  <c r="BF19" i="35"/>
  <c r="BF54" i="19"/>
  <c r="CK54" i="19"/>
  <c r="CK139" i="24"/>
  <c r="BF139" i="24"/>
  <c r="AQ155" i="33"/>
  <c r="BV155" i="33"/>
  <c r="CK106" i="24"/>
  <c r="BF106" i="24"/>
  <c r="AQ151" i="19"/>
  <c r="BV151" i="19"/>
  <c r="BF38" i="19"/>
  <c r="CK38" i="19"/>
  <c r="CK115" i="24"/>
  <c r="BF115" i="24"/>
  <c r="BV7" i="33"/>
  <c r="AQ7" i="33"/>
  <c r="CK122" i="33"/>
  <c r="BF122" i="33"/>
  <c r="AQ154" i="34"/>
  <c r="BV154" i="34"/>
  <c r="BF30" i="35"/>
  <c r="CK30" i="35"/>
  <c r="BF125" i="24"/>
  <c r="CK125" i="24"/>
  <c r="AQ89" i="19"/>
  <c r="BV89" i="19"/>
  <c r="BF70" i="24"/>
  <c r="CK70" i="24"/>
  <c r="BF28" i="19"/>
  <c r="CK28" i="19"/>
  <c r="AQ82" i="33"/>
  <c r="BV82" i="33"/>
  <c r="AQ123" i="24"/>
  <c r="BV123" i="24"/>
  <c r="AU81" i="35"/>
  <c r="BZ81" i="35"/>
  <c r="AU93" i="19"/>
  <c r="BZ93" i="19"/>
  <c r="BJ82" i="33"/>
  <c r="CO82" i="33"/>
  <c r="CO13" i="33"/>
  <c r="BJ13" i="33"/>
  <c r="AU38" i="19"/>
  <c r="BZ38" i="19"/>
  <c r="BZ129" i="24"/>
  <c r="AU129" i="24"/>
  <c r="BJ149" i="24"/>
  <c r="CO149" i="24"/>
  <c r="CO91" i="19"/>
  <c r="BJ91" i="19"/>
  <c r="AU94" i="35"/>
  <c r="BZ94" i="35"/>
  <c r="AU51" i="34"/>
  <c r="BZ51" i="34"/>
  <c r="BJ155" i="35"/>
  <c r="CO155" i="35"/>
  <c r="BJ93" i="35"/>
  <c r="CO93" i="35"/>
  <c r="CO93" i="34"/>
  <c r="BJ93" i="34"/>
  <c r="BZ36" i="33"/>
  <c r="AU36" i="33"/>
  <c r="BJ35" i="35"/>
  <c r="CO35" i="35"/>
  <c r="CO77" i="33"/>
  <c r="BJ77" i="33"/>
  <c r="BJ77" i="19"/>
  <c r="CO77" i="19"/>
  <c r="AU35" i="33"/>
  <c r="BZ35" i="33"/>
  <c r="BZ73" i="24"/>
  <c r="AU73" i="24"/>
  <c r="CO32" i="33"/>
  <c r="BJ32" i="33"/>
  <c r="CO113" i="19"/>
  <c r="BJ113" i="19"/>
  <c r="CO10" i="24"/>
  <c r="BJ10" i="24"/>
  <c r="AU147" i="19"/>
  <c r="BZ147" i="19"/>
  <c r="BJ58" i="24"/>
  <c r="CO58" i="24"/>
  <c r="CO127" i="35"/>
  <c r="BJ127" i="35"/>
  <c r="CO117" i="34"/>
  <c r="BJ117" i="34"/>
  <c r="AU104" i="19"/>
  <c r="BZ104" i="19"/>
  <c r="AU63" i="35"/>
  <c r="BZ63" i="35"/>
  <c r="CO89" i="24"/>
  <c r="BJ89" i="24"/>
  <c r="CO30" i="19"/>
  <c r="BJ30" i="19"/>
  <c r="CO7" i="33"/>
  <c r="BJ7" i="33"/>
  <c r="BZ27" i="24"/>
  <c r="AU27" i="24"/>
  <c r="BZ144" i="34"/>
  <c r="AU144" i="34"/>
  <c r="CO19" i="19"/>
  <c r="BJ19" i="19"/>
  <c r="BZ74" i="35"/>
  <c r="AU74" i="35"/>
  <c r="BZ128" i="34"/>
  <c r="AU128" i="34"/>
  <c r="BZ46" i="24"/>
  <c r="AU46" i="24"/>
  <c r="BZ127" i="34"/>
  <c r="AU127" i="34"/>
  <c r="CO153" i="19"/>
  <c r="BJ153" i="19"/>
  <c r="BZ89" i="19"/>
  <c r="AU89" i="19"/>
  <c r="BJ23" i="35"/>
  <c r="CO23" i="35"/>
  <c r="BJ12" i="24"/>
  <c r="CO12" i="24"/>
  <c r="AU92" i="33"/>
  <c r="BZ92" i="33"/>
  <c r="BZ119" i="33"/>
  <c r="AU119" i="33"/>
  <c r="CO116" i="35"/>
  <c r="BJ116" i="35"/>
  <c r="BJ36" i="34"/>
  <c r="CO36" i="34"/>
  <c r="AU151" i="35"/>
  <c r="BZ151" i="35"/>
  <c r="BJ55" i="33"/>
  <c r="CO55" i="33"/>
  <c r="CO97" i="33"/>
  <c r="BJ97" i="33"/>
  <c r="CO18" i="35"/>
  <c r="BJ18" i="35"/>
  <c r="AU19" i="24"/>
  <c r="BZ19" i="24"/>
  <c r="AK65" i="19"/>
  <c r="BP65" i="19"/>
  <c r="AK7" i="33"/>
  <c r="BP7" i="33"/>
  <c r="BP40" i="35"/>
  <c r="AK40" i="35"/>
  <c r="CE129" i="33"/>
  <c r="AZ129" i="33"/>
  <c r="BP96" i="33"/>
  <c r="AK96" i="33"/>
  <c r="AZ115" i="24"/>
  <c r="CE115" i="24"/>
  <c r="CE91" i="33"/>
  <c r="AZ91" i="33"/>
  <c r="CE49" i="19"/>
  <c r="AZ49" i="19"/>
  <c r="BP45" i="24"/>
  <c r="AK45" i="24"/>
  <c r="CE64" i="33"/>
  <c r="AZ64" i="33"/>
  <c r="BP11" i="24"/>
  <c r="AK11" i="24"/>
  <c r="CE38" i="35"/>
  <c r="AZ38" i="35"/>
  <c r="AK23" i="34"/>
  <c r="BP23" i="34"/>
  <c r="BP108" i="24"/>
  <c r="AK108" i="24"/>
  <c r="AZ149" i="34"/>
  <c r="CE149" i="34"/>
  <c r="AK10" i="33"/>
  <c r="BP10" i="33"/>
  <c r="AK36" i="33"/>
  <c r="BP36" i="33"/>
  <c r="AZ101" i="24"/>
  <c r="CE101" i="24"/>
  <c r="AZ32" i="24"/>
  <c r="CE32" i="24"/>
  <c r="AZ90" i="24"/>
  <c r="CE90" i="24"/>
  <c r="BP134" i="19"/>
  <c r="AK134" i="19"/>
  <c r="BP25" i="35"/>
  <c r="AK25" i="35"/>
  <c r="BP157" i="19"/>
  <c r="AK157" i="19"/>
  <c r="AZ60" i="35"/>
  <c r="CE60" i="35"/>
  <c r="AZ145" i="19"/>
  <c r="CE145" i="19"/>
  <c r="BP131" i="35"/>
  <c r="AK131" i="35"/>
  <c r="CE40" i="19"/>
  <c r="AZ40" i="19"/>
  <c r="BP128" i="33"/>
  <c r="AK128" i="33"/>
  <c r="AK127" i="19"/>
  <c r="BP127" i="19"/>
  <c r="AZ113" i="19"/>
  <c r="CE113" i="19"/>
  <c r="CE155" i="34"/>
  <c r="AZ155" i="34"/>
  <c r="AZ71" i="33"/>
  <c r="CE71" i="33"/>
  <c r="AZ70" i="34"/>
  <c r="CE70" i="34"/>
  <c r="AZ123" i="35"/>
  <c r="CE123" i="35"/>
  <c r="AZ148" i="33"/>
  <c r="CE148" i="33"/>
  <c r="AK144" i="35"/>
  <c r="BP144" i="35"/>
  <c r="BP14" i="34"/>
  <c r="AK14" i="34"/>
  <c r="AK14" i="33"/>
  <c r="BP14" i="33"/>
  <c r="AZ139" i="19"/>
  <c r="CE139" i="19"/>
  <c r="AZ81" i="34"/>
  <c r="CE81" i="34"/>
  <c r="AK35" i="34"/>
  <c r="BP35" i="34"/>
  <c r="AZ128" i="24"/>
  <c r="CE128" i="24"/>
  <c r="AZ29" i="33"/>
  <c r="CE29" i="33"/>
  <c r="CE12" i="24"/>
  <c r="AZ12" i="24"/>
  <c r="CE41" i="19"/>
  <c r="AZ41" i="19"/>
  <c r="BP30" i="24"/>
  <c r="AK30" i="24"/>
  <c r="BP145" i="35"/>
  <c r="AK145" i="35"/>
  <c r="BD127" i="19"/>
  <c r="CI127" i="19"/>
  <c r="CI62" i="35"/>
  <c r="BD62" i="35"/>
  <c r="AO85" i="19"/>
  <c r="BT85" i="19"/>
  <c r="BD35" i="33"/>
  <c r="CI35" i="33"/>
  <c r="AO104" i="33"/>
  <c r="BT104" i="33"/>
  <c r="AO29" i="35"/>
  <c r="BT29" i="35"/>
  <c r="BD65" i="24"/>
  <c r="CI65" i="24"/>
  <c r="BD46" i="34"/>
  <c r="CI46" i="34"/>
  <c r="BD104" i="34"/>
  <c r="CI104" i="34"/>
  <c r="BD29" i="33"/>
  <c r="CI29" i="33"/>
  <c r="BD56" i="24"/>
  <c r="CI56" i="24"/>
  <c r="AO98" i="33"/>
  <c r="BT98" i="33"/>
  <c r="BD98" i="35"/>
  <c r="CI98" i="35"/>
  <c r="CI132" i="34"/>
  <c r="BD132" i="34"/>
  <c r="BD26" i="33"/>
  <c r="CI26" i="33"/>
  <c r="BT108" i="33"/>
  <c r="AO108" i="33"/>
  <c r="CI100" i="34"/>
  <c r="BD100" i="34"/>
  <c r="BD125" i="35"/>
  <c r="CI125" i="35"/>
  <c r="CI9" i="34"/>
  <c r="BD9" i="34"/>
  <c r="BT42" i="33"/>
  <c r="AO42" i="33"/>
  <c r="CI32" i="35"/>
  <c r="BD32" i="35"/>
  <c r="BD69" i="19"/>
  <c r="CI69" i="19"/>
  <c r="BT35" i="24"/>
  <c r="AO35" i="24"/>
  <c r="CI157" i="35"/>
  <c r="BD157" i="35"/>
  <c r="AO76" i="19"/>
  <c r="BT76" i="19"/>
  <c r="CI118" i="24"/>
  <c r="BD118" i="24"/>
  <c r="CI31" i="34"/>
  <c r="BD31" i="34"/>
  <c r="BD147" i="24"/>
  <c r="CI147" i="24"/>
  <c r="CI91" i="33"/>
  <c r="BD91" i="33"/>
  <c r="BD49" i="19"/>
  <c r="CI49" i="19"/>
  <c r="BD80" i="34"/>
  <c r="CI80" i="34"/>
  <c r="AO63" i="34"/>
  <c r="BT63" i="34"/>
  <c r="CI16" i="35"/>
  <c r="BD16" i="35"/>
  <c r="CI64" i="34"/>
  <c r="BD64" i="34"/>
  <c r="BD38" i="19"/>
  <c r="CI38" i="19"/>
  <c r="CI66" i="35"/>
  <c r="BD66" i="35"/>
  <c r="BD54" i="24"/>
  <c r="CI54" i="24"/>
  <c r="AO94" i="33"/>
  <c r="BT94" i="33"/>
  <c r="BD106" i="35"/>
  <c r="CI106" i="35"/>
  <c r="AS21" i="24"/>
  <c r="BX21" i="24"/>
  <c r="CM65" i="35"/>
  <c r="BH65" i="35"/>
  <c r="BH156" i="19"/>
  <c r="CM156" i="19"/>
  <c r="CM24" i="35"/>
  <c r="BH24" i="35"/>
  <c r="AS62" i="35"/>
  <c r="BX62" i="35"/>
  <c r="AS63" i="19"/>
  <c r="BX63" i="19"/>
  <c r="AS106" i="19"/>
  <c r="BX106" i="19"/>
  <c r="BX80" i="24"/>
  <c r="AS80" i="24"/>
  <c r="BX96" i="35"/>
  <c r="AS96" i="35"/>
  <c r="BH150" i="19"/>
  <c r="CM150" i="19"/>
  <c r="CM124" i="24"/>
  <c r="BH124" i="24"/>
  <c r="CM118" i="33"/>
  <c r="BH118" i="33"/>
  <c r="BH27" i="34"/>
  <c r="CM27" i="34"/>
  <c r="BH103" i="24"/>
  <c r="CM103" i="24"/>
  <c r="BX27" i="19"/>
  <c r="AS27" i="19"/>
  <c r="BX39" i="24"/>
  <c r="AS39" i="24"/>
  <c r="BX84" i="34"/>
  <c r="AS84" i="34"/>
  <c r="BH44" i="35"/>
  <c r="CM44" i="35"/>
  <c r="BH155" i="24"/>
  <c r="CM155" i="24"/>
  <c r="AS61" i="24"/>
  <c r="BX61" i="24"/>
  <c r="CM8" i="33"/>
  <c r="BH8" i="33"/>
  <c r="BH110" i="33"/>
  <c r="CM110" i="33"/>
  <c r="BH22" i="34"/>
  <c r="CM22" i="34"/>
  <c r="AS115" i="34"/>
  <c r="BX115" i="34"/>
  <c r="BH71" i="19"/>
  <c r="CM71" i="19"/>
  <c r="AS67" i="34"/>
  <c r="BX67" i="34"/>
  <c r="CM111" i="24"/>
  <c r="BH111" i="24"/>
  <c r="AS153" i="33"/>
  <c r="BX153" i="33"/>
  <c r="AS20" i="34"/>
  <c r="BX20" i="34"/>
  <c r="BH75" i="34"/>
  <c r="CM75" i="34"/>
  <c r="CM127" i="35"/>
  <c r="BH127" i="35"/>
  <c r="BH95" i="33"/>
  <c r="CM95" i="33"/>
  <c r="BH48" i="33"/>
  <c r="CM48" i="33"/>
  <c r="CM54" i="33"/>
  <c r="BH54" i="33"/>
  <c r="BH20" i="24"/>
  <c r="CM20" i="24"/>
  <c r="AS140" i="19"/>
  <c r="BX140" i="19"/>
  <c r="AS111" i="34"/>
  <c r="BX111" i="34"/>
  <c r="BH19" i="35"/>
  <c r="CM19" i="35"/>
  <c r="AS77" i="24"/>
  <c r="BX77" i="24"/>
  <c r="CM153" i="35"/>
  <c r="BH153" i="35"/>
  <c r="BH90" i="24"/>
  <c r="CM90" i="24"/>
  <c r="AS74" i="19"/>
  <c r="BX74" i="19"/>
  <c r="BH108" i="19"/>
  <c r="CM108" i="19"/>
  <c r="AS145" i="33"/>
  <c r="BX145" i="33"/>
  <c r="CM94" i="19"/>
  <c r="BH94" i="19"/>
  <c r="CF115" i="34"/>
  <c r="BA115" i="34"/>
  <c r="CB112" i="19"/>
  <c r="AW112" i="19"/>
  <c r="CM83" i="35"/>
  <c r="BH83" i="35"/>
  <c r="BA47" i="35"/>
  <c r="CF47" i="35"/>
  <c r="AJ99" i="34"/>
  <c r="BO99" i="34"/>
  <c r="BO36" i="35"/>
  <c r="AJ36" i="35"/>
  <c r="AY35" i="19"/>
  <c r="CD35" i="19"/>
  <c r="AY143" i="24"/>
  <c r="CD143" i="24"/>
  <c r="BO116" i="33"/>
  <c r="AJ116" i="33"/>
  <c r="AJ108" i="19"/>
  <c r="BO108" i="19"/>
  <c r="BO130" i="35"/>
  <c r="AJ130" i="35"/>
  <c r="AJ105" i="35"/>
  <c r="BO105" i="35"/>
  <c r="BO95" i="35"/>
  <c r="AJ95" i="35"/>
  <c r="AJ139" i="24"/>
  <c r="BO139" i="24"/>
  <c r="BO110" i="33"/>
  <c r="AJ110" i="33"/>
  <c r="AY71" i="33"/>
  <c r="CD71" i="33"/>
  <c r="AY118" i="34"/>
  <c r="CD118" i="34"/>
  <c r="BO88" i="24"/>
  <c r="AJ88" i="24"/>
  <c r="BO61" i="34"/>
  <c r="AJ61" i="34"/>
  <c r="AY83" i="34"/>
  <c r="CD83" i="34"/>
  <c r="CD21" i="19"/>
  <c r="AY21" i="19"/>
  <c r="CD142" i="33"/>
  <c r="AY142" i="33"/>
  <c r="AJ37" i="34"/>
  <c r="BO37" i="34"/>
  <c r="AY33" i="34"/>
  <c r="CD33" i="34"/>
  <c r="AJ133" i="35"/>
  <c r="BO133" i="35"/>
  <c r="AJ13" i="33"/>
  <c r="BO13" i="33"/>
  <c r="BO74" i="35"/>
  <c r="AJ74" i="35"/>
  <c r="AY51" i="33"/>
  <c r="CD51" i="33"/>
  <c r="CD72" i="34"/>
  <c r="AY72" i="34"/>
  <c r="AY96" i="34"/>
  <c r="CD96" i="34"/>
  <c r="AJ119" i="24"/>
  <c r="BO119" i="24"/>
  <c r="AY59" i="34"/>
  <c r="CD59" i="34"/>
  <c r="AJ32" i="19"/>
  <c r="BO32" i="19"/>
  <c r="AJ102" i="24"/>
  <c r="BO102" i="24"/>
  <c r="AJ7" i="24"/>
  <c r="BO7" i="24"/>
  <c r="CD147" i="24"/>
  <c r="AY147" i="24"/>
  <c r="AY120" i="34"/>
  <c r="CD120" i="34"/>
  <c r="AY119" i="35"/>
  <c r="CD119" i="35"/>
  <c r="AY24" i="24"/>
  <c r="CD24" i="24"/>
  <c r="AY61" i="34"/>
  <c r="CD61" i="34"/>
  <c r="BO68" i="24"/>
  <c r="AJ68" i="24"/>
  <c r="AY19" i="33"/>
  <c r="CD19" i="33"/>
  <c r="AY116" i="24"/>
  <c r="CD116" i="24"/>
  <c r="AJ121" i="35"/>
  <c r="BO121" i="35"/>
  <c r="BO114" i="19"/>
  <c r="AJ114" i="19"/>
  <c r="AY91" i="19"/>
  <c r="CD91" i="19"/>
  <c r="AY75" i="34"/>
  <c r="CD75" i="34"/>
  <c r="CD124" i="33"/>
  <c r="AY124" i="33"/>
  <c r="BS23" i="19"/>
  <c r="AN23" i="19"/>
  <c r="AN26" i="19"/>
  <c r="BS26" i="19"/>
  <c r="BC57" i="35"/>
  <c r="CH57" i="35"/>
  <c r="BC13" i="33"/>
  <c r="CH13" i="33"/>
  <c r="BC119" i="33"/>
  <c r="CH119" i="33"/>
  <c r="BS31" i="34"/>
  <c r="AN31" i="34"/>
  <c r="CH145" i="35"/>
  <c r="BC145" i="35"/>
  <c r="AN138" i="19"/>
  <c r="BS138" i="19"/>
  <c r="AN11" i="35"/>
  <c r="BS11" i="35"/>
  <c r="AN75" i="24"/>
  <c r="BS75" i="24"/>
  <c r="BC87" i="24"/>
  <c r="CH87" i="24"/>
  <c r="BC108" i="19"/>
  <c r="CH108" i="19"/>
  <c r="AN43" i="19"/>
  <c r="BS43" i="19"/>
  <c r="CH144" i="35"/>
  <c r="BC144" i="35"/>
  <c r="AN107" i="24"/>
  <c r="BS107" i="24"/>
  <c r="AN21" i="19"/>
  <c r="BS21" i="19"/>
  <c r="CH68" i="19"/>
  <c r="BC68" i="19"/>
  <c r="AN33" i="19"/>
  <c r="BS33" i="19"/>
  <c r="AN29" i="33"/>
  <c r="BS29" i="33"/>
  <c r="AN108" i="34"/>
  <c r="BS108" i="34"/>
  <c r="BC155" i="34"/>
  <c r="CH155" i="34"/>
  <c r="CH141" i="35"/>
  <c r="BC141" i="35"/>
  <c r="CH90" i="33"/>
  <c r="BC90" i="33"/>
  <c r="AN133" i="24"/>
  <c r="BS133" i="24"/>
  <c r="CH137" i="34"/>
  <c r="BC137" i="34"/>
  <c r="BS28" i="24"/>
  <c r="AN28" i="24"/>
  <c r="CH118" i="33"/>
  <c r="BC118" i="33"/>
  <c r="BC29" i="35"/>
  <c r="CH29" i="35"/>
  <c r="BC9" i="19"/>
  <c r="CH9" i="19"/>
  <c r="CH61" i="33"/>
  <c r="BC61" i="33"/>
  <c r="AN150" i="34"/>
  <c r="BS150" i="34"/>
  <c r="BS64" i="35"/>
  <c r="AN64" i="35"/>
  <c r="BC7" i="33"/>
  <c r="CH7" i="33"/>
  <c r="BC147" i="24"/>
  <c r="CH147" i="24"/>
  <c r="AN34" i="24"/>
  <c r="BS34" i="24"/>
  <c r="AN100" i="19"/>
  <c r="BS100" i="19"/>
  <c r="BC139" i="33"/>
  <c r="CH139" i="33"/>
  <c r="CH45" i="35"/>
  <c r="BC45" i="35"/>
  <c r="BC134" i="34"/>
  <c r="CH134" i="34"/>
  <c r="BC51" i="33"/>
  <c r="CH51" i="33"/>
  <c r="BW59" i="33"/>
  <c r="AR59" i="33"/>
  <c r="AR126" i="35"/>
  <c r="BW126" i="35"/>
  <c r="AR53" i="19"/>
  <c r="BW53" i="19"/>
  <c r="CL28" i="33"/>
  <c r="BG28" i="33"/>
  <c r="BG152" i="19"/>
  <c r="CL152" i="19"/>
  <c r="BG103" i="24"/>
  <c r="CL103" i="24"/>
  <c r="BW146" i="34"/>
  <c r="AR146" i="34"/>
  <c r="BW47" i="19"/>
  <c r="AR47" i="19"/>
  <c r="CL41" i="35"/>
  <c r="BG41" i="35"/>
  <c r="AR66" i="19"/>
  <c r="BW66" i="19"/>
  <c r="BG95" i="24"/>
  <c r="CL95" i="24"/>
  <c r="BG125" i="19"/>
  <c r="CL125" i="19"/>
  <c r="BG100" i="24"/>
  <c r="CL100" i="24"/>
  <c r="BW10" i="34"/>
  <c r="AR10" i="34"/>
  <c r="AR71" i="19"/>
  <c r="BW71" i="19"/>
  <c r="AR42" i="19"/>
  <c r="BW42" i="19"/>
  <c r="CL22" i="33"/>
  <c r="BG22" i="33"/>
  <c r="CL101" i="33"/>
  <c r="BG101" i="33"/>
  <c r="BW136" i="35"/>
  <c r="AR136" i="35"/>
  <c r="BW56" i="24"/>
  <c r="AR56" i="24"/>
  <c r="BW102" i="35"/>
  <c r="AR102" i="35"/>
  <c r="AR7" i="33"/>
  <c r="BW7" i="33"/>
  <c r="BW103" i="35"/>
  <c r="AR103" i="35"/>
  <c r="BG40" i="19"/>
  <c r="CL40" i="19"/>
  <c r="AR51" i="33"/>
  <c r="BW51" i="33"/>
  <c r="CL133" i="24"/>
  <c r="BG133" i="24"/>
  <c r="BG144" i="33"/>
  <c r="CL144" i="33"/>
  <c r="CL87" i="24"/>
  <c r="BG87" i="24"/>
  <c r="BG14" i="19"/>
  <c r="CL14" i="19"/>
  <c r="AR60" i="19"/>
  <c r="BW60" i="19"/>
  <c r="CL149" i="34"/>
  <c r="BG149" i="34"/>
  <c r="CL65" i="34"/>
  <c r="BG65" i="34"/>
  <c r="BG106" i="34"/>
  <c r="CL106" i="34"/>
  <c r="CL136" i="24"/>
  <c r="BG136" i="24"/>
  <c r="BG19" i="24"/>
  <c r="CL19" i="24"/>
  <c r="CL117" i="19"/>
  <c r="BG117" i="19"/>
  <c r="CL77" i="35"/>
  <c r="BG77" i="35"/>
  <c r="BW157" i="19"/>
  <c r="AR157" i="19"/>
  <c r="BW87" i="34"/>
  <c r="AR87" i="34"/>
  <c r="BG80" i="19"/>
  <c r="CL80" i="19"/>
  <c r="CL68" i="24"/>
  <c r="BG68" i="24"/>
  <c r="AR137" i="35"/>
  <c r="BW137" i="35"/>
  <c r="CL146" i="24"/>
  <c r="BG146" i="24"/>
  <c r="BW13" i="35"/>
  <c r="AR13" i="35"/>
  <c r="BC98" i="19"/>
  <c r="CH98" i="19"/>
  <c r="BO86" i="19"/>
  <c r="AJ86" i="19"/>
  <c r="AW124" i="19"/>
  <c r="CB124" i="19"/>
  <c r="AW142" i="19"/>
  <c r="CB142" i="19"/>
  <c r="CB76" i="35"/>
  <c r="AW76" i="35"/>
  <c r="AW96" i="24"/>
  <c r="CB96" i="24"/>
  <c r="CB77" i="34"/>
  <c r="AW77" i="34"/>
  <c r="C74" i="34"/>
  <c r="DF74" i="17"/>
  <c r="C74" i="33"/>
  <c r="C74" i="19"/>
  <c r="C74" i="24"/>
  <c r="C74" i="35"/>
  <c r="AW35" i="19"/>
  <c r="CB35" i="19"/>
  <c r="AW22" i="24"/>
  <c r="CB22" i="24"/>
  <c r="CB46" i="35"/>
  <c r="AW46" i="35"/>
  <c r="AW70" i="24"/>
  <c r="CB70" i="24"/>
  <c r="AW48" i="35"/>
  <c r="CB48" i="35"/>
  <c r="AW43" i="35"/>
  <c r="CB43" i="35"/>
  <c r="AW154" i="33"/>
  <c r="CB154" i="33"/>
  <c r="CB84" i="33"/>
  <c r="AW84" i="33"/>
  <c r="AW41" i="35"/>
  <c r="CB41" i="35"/>
  <c r="AW37" i="19"/>
  <c r="CB37" i="19"/>
  <c r="CB113" i="35"/>
  <c r="AW113" i="35"/>
  <c r="CB45" i="34"/>
  <c r="AW45" i="34"/>
  <c r="C26" i="35"/>
  <c r="C26" i="33"/>
  <c r="C26" i="24"/>
  <c r="C26" i="19"/>
  <c r="DF26" i="17"/>
  <c r="C26" i="34"/>
  <c r="AW23" i="33"/>
  <c r="CB23" i="33"/>
  <c r="C25" i="34"/>
  <c r="C25" i="19"/>
  <c r="C25" i="33"/>
  <c r="C25" i="35"/>
  <c r="DF25" i="17"/>
  <c r="C25" i="24"/>
  <c r="AL40" i="34"/>
  <c r="BQ40" i="34"/>
  <c r="BA128" i="35"/>
  <c r="CF128" i="35"/>
  <c r="BA66" i="19"/>
  <c r="CF66" i="19"/>
  <c r="BA7" i="24"/>
  <c r="CF7" i="24"/>
  <c r="AL78" i="33"/>
  <c r="BQ78" i="33"/>
  <c r="BQ118" i="33"/>
  <c r="AL118" i="33"/>
  <c r="AL129" i="35"/>
  <c r="BQ129" i="35"/>
  <c r="AL66" i="19"/>
  <c r="BQ66" i="19"/>
  <c r="AL113" i="33"/>
  <c r="BQ113" i="33"/>
  <c r="BA54" i="35"/>
  <c r="CF54" i="35"/>
  <c r="AL132" i="19"/>
  <c r="BQ132" i="19"/>
  <c r="BA154" i="19"/>
  <c r="CF154" i="19"/>
  <c r="BQ50" i="33"/>
  <c r="AL50" i="33"/>
  <c r="BA80" i="33"/>
  <c r="CF80" i="33"/>
  <c r="CF111" i="35"/>
  <c r="BA111" i="35"/>
  <c r="BQ52" i="33"/>
  <c r="AL52" i="33"/>
  <c r="BQ14" i="24"/>
  <c r="AL14" i="24"/>
  <c r="BA20" i="24"/>
  <c r="CF20" i="24"/>
  <c r="AL64" i="35"/>
  <c r="BQ64" i="35"/>
  <c r="BQ36" i="35"/>
  <c r="AL36" i="35"/>
  <c r="BA138" i="33"/>
  <c r="CF138" i="33"/>
  <c r="BQ60" i="34"/>
  <c r="AL60" i="34"/>
  <c r="CF81" i="33"/>
  <c r="BA81" i="33"/>
  <c r="BQ155" i="24"/>
  <c r="AL155" i="24"/>
  <c r="BA24" i="24"/>
  <c r="CF24" i="24"/>
  <c r="AL143" i="35"/>
  <c r="BQ143" i="35"/>
  <c r="CF22" i="34"/>
  <c r="BA22" i="34"/>
  <c r="AL106" i="35"/>
  <c r="BQ106" i="35"/>
  <c r="BQ26" i="33"/>
  <c r="AL26" i="33"/>
  <c r="BA153" i="19"/>
  <c r="CF153" i="19"/>
  <c r="CF94" i="34"/>
  <c r="BA94" i="34"/>
  <c r="BA151" i="19"/>
  <c r="CF151" i="19"/>
  <c r="BQ92" i="33"/>
  <c r="AL92" i="33"/>
  <c r="BA82" i="19"/>
  <c r="CF82" i="19"/>
  <c r="BQ146" i="34"/>
  <c r="AL146" i="34"/>
  <c r="BA139" i="33"/>
  <c r="CF139" i="33"/>
  <c r="CF95" i="34"/>
  <c r="BA95" i="34"/>
  <c r="BQ53" i="34"/>
  <c r="AL53" i="34"/>
  <c r="BA103" i="33"/>
  <c r="CF103" i="33"/>
  <c r="BA136" i="24"/>
  <c r="CF136" i="24"/>
  <c r="BA135" i="34"/>
  <c r="CF135" i="34"/>
  <c r="AL156" i="35"/>
  <c r="BQ156" i="35"/>
  <c r="AP78" i="24"/>
  <c r="BU78" i="24"/>
  <c r="BU155" i="33"/>
  <c r="AP155" i="33"/>
  <c r="AP124" i="34"/>
  <c r="BU124" i="34"/>
  <c r="AP71" i="34"/>
  <c r="BU71" i="34"/>
  <c r="BE99" i="24"/>
  <c r="CJ99" i="24"/>
  <c r="CJ138" i="24"/>
  <c r="BE138" i="24"/>
  <c r="CJ65" i="34"/>
  <c r="BE65" i="34"/>
  <c r="AP118" i="35"/>
  <c r="BU118" i="35"/>
  <c r="AP11" i="33"/>
  <c r="BU11" i="33"/>
  <c r="AP94" i="19"/>
  <c r="BU94" i="19"/>
  <c r="BU40" i="19"/>
  <c r="AP40" i="19"/>
  <c r="BU143" i="33"/>
  <c r="AP143" i="33"/>
  <c r="BE58" i="35"/>
  <c r="CJ58" i="35"/>
  <c r="BU103" i="34"/>
  <c r="AP103" i="34"/>
  <c r="AP106" i="35"/>
  <c r="BU106" i="35"/>
  <c r="BU22" i="33"/>
  <c r="AP22" i="33"/>
  <c r="BE93" i="19"/>
  <c r="CJ93" i="19"/>
  <c r="BE53" i="19"/>
  <c r="CJ53" i="19"/>
  <c r="BE147" i="19"/>
  <c r="CJ147" i="19"/>
  <c r="AP36" i="34"/>
  <c r="BU36" i="34"/>
  <c r="AP110" i="33"/>
  <c r="BU110" i="33"/>
  <c r="BE34" i="35"/>
  <c r="CJ34" i="35"/>
  <c r="CJ27" i="24"/>
  <c r="BE27" i="24"/>
  <c r="CJ46" i="33"/>
  <c r="BE46" i="33"/>
  <c r="AP42" i="34"/>
  <c r="BU42" i="34"/>
  <c r="BU108" i="33"/>
  <c r="AP108" i="33"/>
  <c r="CJ100" i="35"/>
  <c r="BE100" i="35"/>
  <c r="BE122" i="19"/>
  <c r="CJ122" i="19"/>
  <c r="CJ25" i="35"/>
  <c r="BE25" i="35"/>
  <c r="AP61" i="24"/>
  <c r="BU61" i="24"/>
  <c r="CJ130" i="34"/>
  <c r="BE130" i="34"/>
  <c r="BE89" i="35"/>
  <c r="CJ89" i="35"/>
  <c r="BE139" i="35"/>
  <c r="CJ139" i="35"/>
  <c r="AP44" i="19"/>
  <c r="BU44" i="19"/>
  <c r="CJ128" i="35"/>
  <c r="BE128" i="35"/>
  <c r="BE104" i="19"/>
  <c r="CJ104" i="19"/>
  <c r="CJ74" i="24"/>
  <c r="BE74" i="24"/>
  <c r="BU128" i="35"/>
  <c r="AP128" i="35"/>
  <c r="CJ80" i="19"/>
  <c r="BE80" i="19"/>
  <c r="BU66" i="19"/>
  <c r="AP66" i="19"/>
  <c r="BE75" i="33"/>
  <c r="CJ75" i="33"/>
  <c r="BE24" i="19"/>
  <c r="CJ24" i="19"/>
  <c r="BE55" i="33"/>
  <c r="CJ55" i="33"/>
  <c r="BE45" i="24"/>
  <c r="CJ45" i="24"/>
  <c r="BU107" i="34"/>
  <c r="AP107" i="34"/>
  <c r="BY73" i="34"/>
  <c r="AT73" i="34"/>
  <c r="AT66" i="19"/>
  <c r="BY66" i="19"/>
  <c r="BY153" i="34"/>
  <c r="AT153" i="34"/>
  <c r="CN69" i="19"/>
  <c r="BI69" i="19"/>
  <c r="BI23" i="35"/>
  <c r="CN23" i="35"/>
  <c r="CN25" i="19"/>
  <c r="BI25" i="19"/>
  <c r="CN120" i="34"/>
  <c r="BI120" i="34"/>
  <c r="BY96" i="24"/>
  <c r="AT96" i="24"/>
  <c r="CN93" i="33"/>
  <c r="BI93" i="33"/>
  <c r="BY98" i="24"/>
  <c r="AT98" i="24"/>
  <c r="CN127" i="24"/>
  <c r="BI127" i="24"/>
  <c r="BY13" i="33"/>
  <c r="AT13" i="33"/>
  <c r="CN133" i="24"/>
  <c r="BI133" i="24"/>
  <c r="AT55" i="35"/>
  <c r="BY55" i="35"/>
  <c r="BY22" i="19"/>
  <c r="AT22" i="19"/>
  <c r="CN67" i="33"/>
  <c r="BI67" i="33"/>
  <c r="BI92" i="33"/>
  <c r="CN92" i="33"/>
  <c r="AT155" i="34"/>
  <c r="BY155" i="34"/>
  <c r="CN54" i="24"/>
  <c r="BI54" i="24"/>
  <c r="BY21" i="24"/>
  <c r="AT21" i="24"/>
  <c r="BI144" i="35"/>
  <c r="CN144" i="35"/>
  <c r="BY70" i="34"/>
  <c r="AT70" i="34"/>
  <c r="BI107" i="33"/>
  <c r="CN107" i="33"/>
  <c r="BI85" i="24"/>
  <c r="CN85" i="24"/>
  <c r="CN66" i="35"/>
  <c r="BI66" i="35"/>
  <c r="AT128" i="35"/>
  <c r="BY128" i="35"/>
  <c r="CN15" i="33"/>
  <c r="BI15" i="33"/>
  <c r="AT104" i="34"/>
  <c r="BY104" i="34"/>
  <c r="BY61" i="35"/>
  <c r="AT61" i="35"/>
  <c r="BY8" i="34"/>
  <c r="AT8" i="34"/>
  <c r="CN82" i="34"/>
  <c r="BI82" i="34"/>
  <c r="CN75" i="35"/>
  <c r="BI75" i="35"/>
  <c r="CN88" i="33"/>
  <c r="BI88" i="33"/>
  <c r="AT107" i="34"/>
  <c r="BY107" i="34"/>
  <c r="BI95" i="19"/>
  <c r="CN95" i="19"/>
  <c r="AT79" i="35"/>
  <c r="BY79" i="35"/>
  <c r="BI32" i="19"/>
  <c r="CN32" i="19"/>
  <c r="AT29" i="35"/>
  <c r="BY29" i="35"/>
  <c r="AT140" i="34"/>
  <c r="BY140" i="34"/>
  <c r="CN29" i="19"/>
  <c r="BI29" i="19"/>
  <c r="CN155" i="33"/>
  <c r="BI155" i="33"/>
  <c r="AR69" i="24"/>
  <c r="BW69" i="24"/>
  <c r="C62" i="34"/>
  <c r="C62" i="24"/>
  <c r="C62" i="35"/>
  <c r="C62" i="33"/>
  <c r="DF62" i="17"/>
  <c r="C62" i="19"/>
  <c r="CE156" i="35"/>
  <c r="AZ156" i="35"/>
  <c r="BH49" i="19"/>
  <c r="CM49" i="19"/>
  <c r="AI124" i="35"/>
  <c r="BN124" i="35"/>
  <c r="AI71" i="24"/>
  <c r="BN71" i="24"/>
  <c r="AI79" i="34"/>
  <c r="BN79" i="34"/>
  <c r="AX7" i="19"/>
  <c r="CC7" i="19"/>
  <c r="AX70" i="33"/>
  <c r="CC70" i="33"/>
  <c r="CC148" i="24"/>
  <c r="AX148" i="24"/>
  <c r="AI81" i="33"/>
  <c r="BN81" i="33"/>
  <c r="BN81" i="19"/>
  <c r="AI81" i="19"/>
  <c r="AX82" i="24"/>
  <c r="CC82" i="24"/>
  <c r="AX44" i="34"/>
  <c r="CC44" i="34"/>
  <c r="AX42" i="34"/>
  <c r="CC42" i="34"/>
  <c r="BN145" i="34"/>
  <c r="AI145" i="34"/>
  <c r="AI7" i="33"/>
  <c r="BN7" i="33"/>
  <c r="AI70" i="33"/>
  <c r="BN70" i="33"/>
  <c r="AX142" i="35"/>
  <c r="CC142" i="35"/>
  <c r="AX58" i="24"/>
  <c r="CC58" i="24"/>
  <c r="AX117" i="24"/>
  <c r="CC117" i="24"/>
  <c r="AX157" i="24"/>
  <c r="CC157" i="24"/>
  <c r="AX34" i="33"/>
  <c r="CC34" i="33"/>
  <c r="BN119" i="24"/>
  <c r="AI119" i="24"/>
  <c r="AX122" i="34"/>
  <c r="CC122" i="34"/>
  <c r="AX76" i="34"/>
  <c r="CC76" i="34"/>
  <c r="AI69" i="33"/>
  <c r="BN69" i="33"/>
  <c r="AI61" i="19"/>
  <c r="BN61" i="19"/>
  <c r="AI61" i="35"/>
  <c r="BN61" i="35"/>
  <c r="CC33" i="24"/>
  <c r="AX33" i="24"/>
  <c r="AI13" i="35"/>
  <c r="BN13" i="35"/>
  <c r="AX101" i="33"/>
  <c r="CC101" i="33"/>
  <c r="AI150" i="24"/>
  <c r="BN150" i="24"/>
  <c r="AI75" i="34"/>
  <c r="BN75" i="34"/>
  <c r="AI146" i="35"/>
  <c r="BN146" i="35"/>
  <c r="BN149" i="19"/>
  <c r="AI149" i="19"/>
  <c r="AX90" i="34"/>
  <c r="CC90" i="34"/>
  <c r="AX77" i="35"/>
  <c r="CC77" i="35"/>
  <c r="AI138" i="19"/>
  <c r="BN138" i="19"/>
  <c r="AI65" i="35"/>
  <c r="BN65" i="35"/>
  <c r="AX156" i="34"/>
  <c r="CC156" i="34"/>
  <c r="CC13" i="19"/>
  <c r="AX13" i="19"/>
  <c r="AI52" i="33"/>
  <c r="BN52" i="33"/>
  <c r="AI9" i="24"/>
  <c r="BN9" i="24"/>
  <c r="AI74" i="24"/>
  <c r="BN74" i="24"/>
  <c r="BN152" i="19"/>
  <c r="AI152" i="19"/>
  <c r="CC125" i="35"/>
  <c r="AX125" i="35"/>
  <c r="CC121" i="35"/>
  <c r="AX121" i="35"/>
  <c r="CC85" i="24"/>
  <c r="AX85" i="24"/>
  <c r="AM156" i="35"/>
  <c r="BR156" i="35"/>
  <c r="AM53" i="34"/>
  <c r="BR53" i="34"/>
  <c r="AM76" i="19"/>
  <c r="BR76" i="19"/>
  <c r="BB81" i="35"/>
  <c r="CG81" i="35"/>
  <c r="BB16" i="24"/>
  <c r="CG16" i="24"/>
  <c r="BR60" i="35"/>
  <c r="AM60" i="35"/>
  <c r="CG59" i="33"/>
  <c r="BB59" i="33"/>
  <c r="BR81" i="34"/>
  <c r="AM81" i="34"/>
  <c r="BR107" i="33"/>
  <c r="AM107" i="33"/>
  <c r="AM75" i="19"/>
  <c r="BR75" i="19"/>
  <c r="BR119" i="33"/>
  <c r="AM119" i="33"/>
  <c r="BR37" i="33"/>
  <c r="AM37" i="33"/>
  <c r="AM124" i="19"/>
  <c r="BR124" i="19"/>
  <c r="BB35" i="24"/>
  <c r="CG35" i="24"/>
  <c r="BB75" i="33"/>
  <c r="CG75" i="33"/>
  <c r="BB50" i="24"/>
  <c r="CG50" i="24"/>
  <c r="AM41" i="24"/>
  <c r="BR41" i="24"/>
  <c r="CG144" i="34"/>
  <c r="BB144" i="34"/>
  <c r="CG51" i="24"/>
  <c r="BB51" i="24"/>
  <c r="BR22" i="35"/>
  <c r="AM22" i="35"/>
  <c r="CG19" i="33"/>
  <c r="BB19" i="33"/>
  <c r="BR95" i="35"/>
  <c r="AM95" i="35"/>
  <c r="BB58" i="34"/>
  <c r="CG58" i="34"/>
  <c r="AM71" i="19"/>
  <c r="BR71" i="19"/>
  <c r="BB152" i="19"/>
  <c r="CG152" i="19"/>
  <c r="CG11" i="34"/>
  <c r="BB11" i="34"/>
  <c r="AM65" i="33"/>
  <c r="BR65" i="33"/>
  <c r="BB103" i="19"/>
  <c r="CG103" i="19"/>
  <c r="BB47" i="34"/>
  <c r="CG47" i="34"/>
  <c r="CG44" i="33"/>
  <c r="BB44" i="33"/>
  <c r="CG145" i="24"/>
  <c r="BB145" i="24"/>
  <c r="BB84" i="33"/>
  <c r="CG84" i="33"/>
  <c r="BB84" i="19"/>
  <c r="CG84" i="19"/>
  <c r="CG39" i="33"/>
  <c r="BB39" i="33"/>
  <c r="AM118" i="34"/>
  <c r="BR118" i="34"/>
  <c r="BB94" i="19"/>
  <c r="CG94" i="19"/>
  <c r="BB23" i="33"/>
  <c r="CG23" i="33"/>
  <c r="BB126" i="33"/>
  <c r="CG126" i="33"/>
  <c r="BB143" i="35"/>
  <c r="CG143" i="35"/>
  <c r="BR128" i="24"/>
  <c r="AM128" i="24"/>
  <c r="BR7" i="34"/>
  <c r="AM7" i="34"/>
  <c r="BR113" i="35"/>
  <c r="AM113" i="35"/>
  <c r="BB21" i="19"/>
  <c r="CG21" i="19"/>
  <c r="CG139" i="24"/>
  <c r="BB139" i="24"/>
  <c r="BB48" i="35"/>
  <c r="CG48" i="35"/>
  <c r="AM48" i="19"/>
  <c r="BR48" i="19"/>
  <c r="CG61" i="34"/>
  <c r="BB61" i="34"/>
  <c r="AQ91" i="19"/>
  <c r="BV91" i="19"/>
  <c r="AQ153" i="19"/>
  <c r="BV153" i="19"/>
  <c r="BV12" i="33"/>
  <c r="AQ12" i="33"/>
  <c r="BV137" i="24"/>
  <c r="AQ137" i="24"/>
  <c r="CK117" i="34"/>
  <c r="BF117" i="34"/>
  <c r="AQ23" i="24"/>
  <c r="BV23" i="24"/>
  <c r="CK128" i="35"/>
  <c r="BF128" i="35"/>
  <c r="BF15" i="19"/>
  <c r="CK15" i="19"/>
  <c r="BV18" i="19"/>
  <c r="AQ18" i="19"/>
  <c r="AQ74" i="35"/>
  <c r="BV74" i="35"/>
  <c r="CK59" i="19"/>
  <c r="BF59" i="19"/>
  <c r="CK116" i="34"/>
  <c r="BF116" i="34"/>
  <c r="BV78" i="19"/>
  <c r="AQ78" i="19"/>
  <c r="BF102" i="19"/>
  <c r="CK102" i="19"/>
  <c r="AQ49" i="35"/>
  <c r="BV49" i="35"/>
  <c r="BF8" i="34"/>
  <c r="CK8" i="34"/>
  <c r="AQ20" i="33"/>
  <c r="BV20" i="33"/>
  <c r="CK136" i="34"/>
  <c r="BF136" i="34"/>
  <c r="BV43" i="34"/>
  <c r="AQ43" i="34"/>
  <c r="CK17" i="24"/>
  <c r="BF17" i="24"/>
  <c r="CK107" i="24"/>
  <c r="BF107" i="24"/>
  <c r="CK36" i="35"/>
  <c r="BF36" i="35"/>
  <c r="BF36" i="34"/>
  <c r="CK36" i="34"/>
  <c r="CK45" i="34"/>
  <c r="BF45" i="34"/>
  <c r="BV149" i="35"/>
  <c r="AQ149" i="35"/>
  <c r="CK51" i="33"/>
  <c r="BF51" i="33"/>
  <c r="BF51" i="19"/>
  <c r="CK51" i="19"/>
  <c r="CK133" i="24"/>
  <c r="BF133" i="24"/>
  <c r="BF141" i="19"/>
  <c r="CK141" i="19"/>
  <c r="AQ96" i="34"/>
  <c r="BV96" i="34"/>
  <c r="BV24" i="34"/>
  <c r="AQ24" i="34"/>
  <c r="BV124" i="24"/>
  <c r="AQ124" i="24"/>
  <c r="CK7" i="19"/>
  <c r="BF7" i="19"/>
  <c r="AQ46" i="24"/>
  <c r="BV46" i="24"/>
  <c r="CK131" i="34"/>
  <c r="BF131" i="34"/>
  <c r="CK114" i="34"/>
  <c r="BF114" i="34"/>
  <c r="BF101" i="34"/>
  <c r="CK101" i="34"/>
  <c r="AQ99" i="34"/>
  <c r="BV99" i="34"/>
  <c r="AQ90" i="35"/>
  <c r="BV90" i="35"/>
  <c r="BF87" i="19"/>
  <c r="CK87" i="19"/>
  <c r="AQ119" i="24"/>
  <c r="BV119" i="24"/>
  <c r="BF76" i="34"/>
  <c r="CK76" i="34"/>
  <c r="CK148" i="24"/>
  <c r="BF148" i="24"/>
  <c r="BF145" i="19"/>
  <c r="CK145" i="19"/>
  <c r="AQ108" i="34"/>
  <c r="BV108" i="34"/>
  <c r="AQ21" i="35"/>
  <c r="BV21" i="35"/>
  <c r="BF72" i="35"/>
  <c r="CK72" i="35"/>
  <c r="BF134" i="33"/>
  <c r="CK134" i="33"/>
  <c r="AU67" i="35"/>
  <c r="BZ67" i="35"/>
  <c r="BJ34" i="35"/>
  <c r="CO34" i="35"/>
  <c r="BJ76" i="35"/>
  <c r="CO76" i="35"/>
  <c r="CO43" i="19"/>
  <c r="BJ43" i="19"/>
  <c r="BZ148" i="33"/>
  <c r="AU148" i="33"/>
  <c r="BJ147" i="19"/>
  <c r="CO147" i="19"/>
  <c r="AU72" i="33"/>
  <c r="BZ72" i="33"/>
  <c r="AU66" i="34"/>
  <c r="BZ66" i="34"/>
  <c r="BZ124" i="34"/>
  <c r="AU124" i="34"/>
  <c r="CO16" i="24"/>
  <c r="BJ16" i="24"/>
  <c r="BJ107" i="19"/>
  <c r="CO107" i="19"/>
  <c r="BZ150" i="33"/>
  <c r="AU150" i="33"/>
  <c r="CO46" i="34"/>
  <c r="BJ46" i="34"/>
  <c r="BZ30" i="19"/>
  <c r="AU30" i="19"/>
  <c r="CO79" i="35"/>
  <c r="BJ79" i="35"/>
  <c r="CO54" i="24"/>
  <c r="BJ54" i="24"/>
  <c r="BJ122" i="34"/>
  <c r="CO122" i="34"/>
  <c r="AU91" i="33"/>
  <c r="BZ91" i="33"/>
  <c r="BJ123" i="24"/>
  <c r="CO123" i="24"/>
  <c r="CO115" i="35"/>
  <c r="BJ115" i="35"/>
  <c r="AU90" i="35"/>
  <c r="BZ90" i="35"/>
  <c r="BJ87" i="33"/>
  <c r="CO87" i="33"/>
  <c r="AU43" i="19"/>
  <c r="BZ43" i="19"/>
  <c r="CO121" i="35"/>
  <c r="BJ121" i="35"/>
  <c r="BZ130" i="24"/>
  <c r="AU130" i="24"/>
  <c r="BJ131" i="24"/>
  <c r="CO131" i="24"/>
  <c r="BZ142" i="35"/>
  <c r="AU142" i="35"/>
  <c r="BJ145" i="19"/>
  <c r="CO145" i="19"/>
  <c r="CO47" i="24"/>
  <c r="BJ47" i="24"/>
  <c r="AU21" i="34"/>
  <c r="BZ21" i="34"/>
  <c r="CO119" i="19"/>
  <c r="BJ119" i="19"/>
  <c r="BZ154" i="24"/>
  <c r="AU154" i="24"/>
  <c r="CO114" i="33"/>
  <c r="BJ114" i="33"/>
  <c r="AU62" i="24"/>
  <c r="BZ62" i="24"/>
  <c r="AU125" i="24"/>
  <c r="BZ125" i="24"/>
  <c r="BJ11" i="33"/>
  <c r="CO11" i="33"/>
  <c r="BJ62" i="24"/>
  <c r="CO62" i="24"/>
  <c r="BZ126" i="34"/>
  <c r="AU126" i="34"/>
  <c r="AU137" i="35"/>
  <c r="BZ137" i="35"/>
  <c r="BZ47" i="35"/>
  <c r="AU47" i="35"/>
  <c r="CO74" i="35"/>
  <c r="BJ74" i="35"/>
  <c r="BJ106" i="24"/>
  <c r="CO106" i="24"/>
  <c r="AU39" i="33"/>
  <c r="BZ39" i="33"/>
  <c r="AU101" i="24"/>
  <c r="BZ101" i="24"/>
  <c r="BZ22" i="35"/>
  <c r="AU22" i="35"/>
  <c r="AK47" i="19"/>
  <c r="BP47" i="19"/>
  <c r="AK100" i="24"/>
  <c r="BP100" i="24"/>
  <c r="AZ137" i="35"/>
  <c r="CE137" i="35"/>
  <c r="CE137" i="34"/>
  <c r="AZ137" i="34"/>
  <c r="BP72" i="24"/>
  <c r="AK72" i="24"/>
  <c r="AZ133" i="35"/>
  <c r="CE133" i="35"/>
  <c r="CE68" i="34"/>
  <c r="AZ68" i="34"/>
  <c r="AK151" i="24"/>
  <c r="BP151" i="24"/>
  <c r="AK92" i="19"/>
  <c r="BP92" i="19"/>
  <c r="CE98" i="33"/>
  <c r="AZ98" i="33"/>
  <c r="AK61" i="35"/>
  <c r="BP61" i="35"/>
  <c r="AZ105" i="34"/>
  <c r="CE105" i="34"/>
  <c r="AK140" i="35"/>
  <c r="BP140" i="35"/>
  <c r="CE79" i="35"/>
  <c r="AZ79" i="35"/>
  <c r="BP135" i="24"/>
  <c r="AK135" i="24"/>
  <c r="BP103" i="19"/>
  <c r="AK103" i="19"/>
  <c r="AZ9" i="35"/>
  <c r="CE9" i="35"/>
  <c r="CE147" i="33"/>
  <c r="AZ147" i="33"/>
  <c r="BP64" i="33"/>
  <c r="AK64" i="33"/>
  <c r="AZ94" i="19"/>
  <c r="CE94" i="19"/>
  <c r="AK74" i="33"/>
  <c r="BP74" i="33"/>
  <c r="AZ31" i="19"/>
  <c r="CE31" i="19"/>
  <c r="BP111" i="35"/>
  <c r="AK111" i="35"/>
  <c r="BP93" i="24"/>
  <c r="AK93" i="24"/>
  <c r="AZ65" i="24"/>
  <c r="CE65" i="24"/>
  <c r="AZ44" i="34"/>
  <c r="CE44" i="34"/>
  <c r="AZ104" i="24"/>
  <c r="CE104" i="24"/>
  <c r="AK13" i="24"/>
  <c r="BP13" i="24"/>
  <c r="AZ142" i="34"/>
  <c r="CE142" i="34"/>
  <c r="BP56" i="34"/>
  <c r="AK56" i="34"/>
  <c r="BP146" i="34"/>
  <c r="AK146" i="34"/>
  <c r="AZ88" i="33"/>
  <c r="CE88" i="33"/>
  <c r="AK142" i="34"/>
  <c r="BP142" i="34"/>
  <c r="BP67" i="33"/>
  <c r="AK67" i="33"/>
  <c r="CE80" i="34"/>
  <c r="AZ80" i="34"/>
  <c r="AZ126" i="33"/>
  <c r="CE126" i="33"/>
  <c r="AZ127" i="24"/>
  <c r="CE127" i="24"/>
  <c r="BP43" i="35"/>
  <c r="AK43" i="35"/>
  <c r="AK43" i="34"/>
  <c r="BP43" i="34"/>
  <c r="CE28" i="19"/>
  <c r="AZ28" i="19"/>
  <c r="AZ134" i="34"/>
  <c r="CE134" i="34"/>
  <c r="AZ111" i="24"/>
  <c r="CE111" i="24"/>
  <c r="AK32" i="35"/>
  <c r="BP32" i="35"/>
  <c r="AK77" i="24"/>
  <c r="BP77" i="24"/>
  <c r="BP77" i="34"/>
  <c r="AK77" i="34"/>
  <c r="AK33" i="24"/>
  <c r="BP33" i="24"/>
  <c r="BD19" i="34"/>
  <c r="CI19" i="34"/>
  <c r="CI128" i="34"/>
  <c r="BD128" i="34"/>
  <c r="BD39" i="33"/>
  <c r="CI39" i="33"/>
  <c r="BT58" i="35"/>
  <c r="AO58" i="35"/>
  <c r="BD58" i="19"/>
  <c r="CI58" i="19"/>
  <c r="CI44" i="33"/>
  <c r="BD44" i="33"/>
  <c r="BD143" i="34"/>
  <c r="CI143" i="34"/>
  <c r="AO53" i="19"/>
  <c r="BT53" i="19"/>
  <c r="CI93" i="24"/>
  <c r="BD93" i="24"/>
  <c r="CI90" i="33"/>
  <c r="BD90" i="33"/>
  <c r="BD75" i="33"/>
  <c r="CI75" i="33"/>
  <c r="AO77" i="19"/>
  <c r="BT77" i="19"/>
  <c r="BD123" i="33"/>
  <c r="CI123" i="33"/>
  <c r="BD121" i="35"/>
  <c r="CI121" i="35"/>
  <c r="CI28" i="19"/>
  <c r="BD28" i="19"/>
  <c r="BD153" i="33"/>
  <c r="CI153" i="33"/>
  <c r="AO135" i="34"/>
  <c r="BT135" i="34"/>
  <c r="AO79" i="33"/>
  <c r="BT79" i="33"/>
  <c r="BD122" i="24"/>
  <c r="CI122" i="24"/>
  <c r="CI68" i="24"/>
  <c r="BD68" i="24"/>
  <c r="BD154" i="19"/>
  <c r="CI154" i="19"/>
  <c r="AO152" i="35"/>
  <c r="BT152" i="35"/>
  <c r="BT139" i="24"/>
  <c r="AO139" i="24"/>
  <c r="BT121" i="34"/>
  <c r="AO121" i="34"/>
  <c r="BD87" i="19"/>
  <c r="CI87" i="19"/>
  <c r="BT7" i="35"/>
  <c r="AO7" i="35"/>
  <c r="BT36" i="34"/>
  <c r="AO36" i="34"/>
  <c r="CI72" i="35"/>
  <c r="BD72" i="35"/>
  <c r="AO68" i="35"/>
  <c r="BT68" i="35"/>
  <c r="BT102" i="35"/>
  <c r="AO102" i="35"/>
  <c r="CI135" i="19"/>
  <c r="BD135" i="19"/>
  <c r="BD25" i="35"/>
  <c r="CI25" i="35"/>
  <c r="CI112" i="34"/>
  <c r="BD112" i="34"/>
  <c r="BD61" i="34"/>
  <c r="CI61" i="34"/>
  <c r="AO156" i="35"/>
  <c r="BT156" i="35"/>
  <c r="CI114" i="34"/>
  <c r="BD114" i="34"/>
  <c r="CI78" i="35"/>
  <c r="BD78" i="35"/>
  <c r="AO122" i="24"/>
  <c r="BT122" i="24"/>
  <c r="BD88" i="35"/>
  <c r="CI88" i="35"/>
  <c r="AS105" i="24"/>
  <c r="BX105" i="24"/>
  <c r="BX57" i="33"/>
  <c r="AS57" i="33"/>
  <c r="BH13" i="33"/>
  <c r="CM13" i="33"/>
  <c r="BH38" i="35"/>
  <c r="CM38" i="35"/>
  <c r="BH149" i="19"/>
  <c r="CM149" i="19"/>
  <c r="BH14" i="35"/>
  <c r="CM14" i="35"/>
  <c r="AS125" i="33"/>
  <c r="BX125" i="33"/>
  <c r="AS135" i="33"/>
  <c r="BX135" i="33"/>
  <c r="BX147" i="34"/>
  <c r="AS147" i="34"/>
  <c r="AS34" i="19"/>
  <c r="BX34" i="19"/>
  <c r="BH93" i="19"/>
  <c r="CM93" i="19"/>
  <c r="CM61" i="34"/>
  <c r="BH61" i="34"/>
  <c r="BH112" i="19"/>
  <c r="CM112" i="19"/>
  <c r="BX150" i="24"/>
  <c r="AS150" i="24"/>
  <c r="BH133" i="34"/>
  <c r="CM133" i="34"/>
  <c r="BH125" i="24"/>
  <c r="CM125" i="24"/>
  <c r="AS92" i="35"/>
  <c r="BX92" i="35"/>
  <c r="BH37" i="35"/>
  <c r="CM37" i="35"/>
  <c r="BH102" i="33"/>
  <c r="CM102" i="33"/>
  <c r="AS56" i="19"/>
  <c r="BX56" i="19"/>
  <c r="AS36" i="34"/>
  <c r="BX36" i="34"/>
  <c r="BH97" i="24"/>
  <c r="CM97" i="24"/>
  <c r="BH16" i="33"/>
  <c r="CM16" i="33"/>
  <c r="BX12" i="24"/>
  <c r="AS12" i="24"/>
  <c r="CM134" i="33"/>
  <c r="BH134" i="33"/>
  <c r="BX55" i="34"/>
  <c r="AS55" i="34"/>
  <c r="BX48" i="19"/>
  <c r="AS48" i="19"/>
  <c r="AS33" i="19"/>
  <c r="BX33" i="19"/>
  <c r="AS32" i="19"/>
  <c r="BX32" i="19"/>
  <c r="CM39" i="33"/>
  <c r="BH39" i="33"/>
  <c r="BX53" i="33"/>
  <c r="AS53" i="33"/>
  <c r="BX130" i="24"/>
  <c r="AS130" i="24"/>
  <c r="BH67" i="33"/>
  <c r="CM67" i="33"/>
  <c r="BH33" i="24"/>
  <c r="CM33" i="24"/>
  <c r="AS104" i="19"/>
  <c r="BX104" i="19"/>
  <c r="AS47" i="34"/>
  <c r="BX47" i="34"/>
  <c r="BH85" i="19"/>
  <c r="CM85" i="19"/>
  <c r="AS129" i="24"/>
  <c r="BX129" i="24"/>
  <c r="AS129" i="34"/>
  <c r="BX129" i="34"/>
  <c r="BH52" i="19"/>
  <c r="CM52" i="19"/>
  <c r="BX79" i="34"/>
  <c r="AS79" i="34"/>
  <c r="AS151" i="24"/>
  <c r="BX151" i="24"/>
  <c r="BX101" i="19"/>
  <c r="AS101" i="19"/>
  <c r="BH132" i="33"/>
  <c r="CM132" i="33"/>
  <c r="BX78" i="33"/>
  <c r="AS78" i="33"/>
  <c r="CM50" i="33"/>
  <c r="BH50" i="33"/>
  <c r="CL127" i="24"/>
  <c r="BG127" i="24"/>
  <c r="BD7" i="33"/>
  <c r="CI7" i="33"/>
  <c r="AT62" i="33"/>
  <c r="BY62" i="33"/>
  <c r="BO15" i="24"/>
  <c r="AJ15" i="24"/>
  <c r="AJ98" i="35"/>
  <c r="BO98" i="35"/>
  <c r="AY86" i="35"/>
  <c r="CD86" i="35"/>
  <c r="AY76" i="19"/>
  <c r="CD76" i="19"/>
  <c r="AY10" i="19"/>
  <c r="CD10" i="19"/>
  <c r="AY140" i="33"/>
  <c r="CD140" i="33"/>
  <c r="AJ46" i="34"/>
  <c r="BO46" i="34"/>
  <c r="AJ72" i="19"/>
  <c r="BO72" i="19"/>
  <c r="AJ152" i="34"/>
  <c r="BO152" i="34"/>
  <c r="BO90" i="19"/>
  <c r="AJ90" i="19"/>
  <c r="AY126" i="24"/>
  <c r="CD126" i="24"/>
  <c r="AJ16" i="35"/>
  <c r="BO16" i="35"/>
  <c r="AJ50" i="19"/>
  <c r="BO50" i="19"/>
  <c r="AJ154" i="19"/>
  <c r="BO154" i="19"/>
  <c r="BO76" i="19"/>
  <c r="AJ76" i="19"/>
  <c r="BO129" i="19"/>
  <c r="AJ129" i="19"/>
  <c r="CD29" i="34"/>
  <c r="AY29" i="34"/>
  <c r="CD99" i="33"/>
  <c r="AY99" i="33"/>
  <c r="AJ55" i="19"/>
  <c r="BO55" i="19"/>
  <c r="CD41" i="35"/>
  <c r="AY41" i="35"/>
  <c r="AJ66" i="34"/>
  <c r="BO66" i="34"/>
  <c r="AY138" i="24"/>
  <c r="CD138" i="24"/>
  <c r="BO127" i="33"/>
  <c r="AJ127" i="33"/>
  <c r="BO147" i="19"/>
  <c r="AJ147" i="19"/>
  <c r="CD78" i="33"/>
  <c r="AY78" i="33"/>
  <c r="AY90" i="33"/>
  <c r="CD90" i="33"/>
  <c r="AY128" i="24"/>
  <c r="CD128" i="24"/>
  <c r="AJ140" i="24"/>
  <c r="BO140" i="24"/>
  <c r="CD101" i="24"/>
  <c r="AY101" i="24"/>
  <c r="AY131" i="24"/>
  <c r="CD131" i="24"/>
  <c r="BO111" i="35"/>
  <c r="AJ111" i="35"/>
  <c r="AY73" i="24"/>
  <c r="CD73" i="24"/>
  <c r="AY13" i="33"/>
  <c r="CD13" i="33"/>
  <c r="AY129" i="24"/>
  <c r="CD129" i="24"/>
  <c r="BO49" i="34"/>
  <c r="AJ49" i="34"/>
  <c r="CD66" i="34"/>
  <c r="AY66" i="34"/>
  <c r="CD82" i="34"/>
  <c r="AY82" i="34"/>
  <c r="AJ142" i="19"/>
  <c r="BO142" i="19"/>
  <c r="CD111" i="35"/>
  <c r="AY111" i="35"/>
  <c r="AY98" i="24"/>
  <c r="CD98" i="24"/>
  <c r="AJ9" i="24"/>
  <c r="BO9" i="24"/>
  <c r="BO41" i="35"/>
  <c r="AJ41" i="35"/>
  <c r="BO23" i="24"/>
  <c r="AJ23" i="24"/>
  <c r="AY20" i="33"/>
  <c r="CD20" i="33"/>
  <c r="AN119" i="19"/>
  <c r="BS119" i="19"/>
  <c r="BS153" i="34"/>
  <c r="AN153" i="34"/>
  <c r="AN7" i="19"/>
  <c r="BS7" i="19"/>
  <c r="BC39" i="24"/>
  <c r="CH39" i="24"/>
  <c r="AN19" i="33"/>
  <c r="BS19" i="33"/>
  <c r="CH54" i="24"/>
  <c r="BC54" i="24"/>
  <c r="AN61" i="34"/>
  <c r="BS61" i="34"/>
  <c r="BC84" i="33"/>
  <c r="CH84" i="33"/>
  <c r="BS78" i="35"/>
  <c r="AN78" i="35"/>
  <c r="BC114" i="35"/>
  <c r="CH114" i="35"/>
  <c r="BC136" i="24"/>
  <c r="CH136" i="24"/>
  <c r="BS134" i="24"/>
  <c r="AN134" i="24"/>
  <c r="BC52" i="19"/>
  <c r="CH52" i="19"/>
  <c r="AN122" i="24"/>
  <c r="BS122" i="24"/>
  <c r="CH47" i="35"/>
  <c r="BC47" i="35"/>
  <c r="BC95" i="19"/>
  <c r="CH95" i="19"/>
  <c r="CH132" i="35"/>
  <c r="BC132" i="35"/>
  <c r="BC150" i="34"/>
  <c r="CH150" i="34"/>
  <c r="AN66" i="33"/>
  <c r="BS66" i="33"/>
  <c r="BC82" i="35"/>
  <c r="CH82" i="35"/>
  <c r="CH18" i="19"/>
  <c r="BC18" i="19"/>
  <c r="BC55" i="24"/>
  <c r="CH55" i="24"/>
  <c r="CH77" i="33"/>
  <c r="BC77" i="33"/>
  <c r="BS76" i="33"/>
  <c r="AN76" i="33"/>
  <c r="BC76" i="19"/>
  <c r="CH76" i="19"/>
  <c r="AN56" i="24"/>
  <c r="BS56" i="24"/>
  <c r="BC112" i="34"/>
  <c r="CH112" i="34"/>
  <c r="BC96" i="34"/>
  <c r="CH96" i="34"/>
  <c r="AN51" i="34"/>
  <c r="BS51" i="34"/>
  <c r="AN17" i="33"/>
  <c r="BS17" i="33"/>
  <c r="BC85" i="19"/>
  <c r="CH85" i="19"/>
  <c r="BC127" i="19"/>
  <c r="CH127" i="19"/>
  <c r="AN130" i="34"/>
  <c r="BS130" i="34"/>
  <c r="BC72" i="34"/>
  <c r="CH72" i="34"/>
  <c r="AN113" i="34"/>
  <c r="BS113" i="34"/>
  <c r="AN147" i="19"/>
  <c r="BS147" i="19"/>
  <c r="BS90" i="24"/>
  <c r="AN90" i="24"/>
  <c r="CH40" i="35"/>
  <c r="BC40" i="35"/>
  <c r="CH53" i="24"/>
  <c r="BC53" i="24"/>
  <c r="CH93" i="33"/>
  <c r="BC93" i="33"/>
  <c r="BC67" i="34"/>
  <c r="CH67" i="34"/>
  <c r="AN118" i="24"/>
  <c r="BS118" i="24"/>
  <c r="AN81" i="24"/>
  <c r="BS81" i="24"/>
  <c r="AN81" i="34"/>
  <c r="BS81" i="34"/>
  <c r="AN22" i="19"/>
  <c r="BS22" i="19"/>
  <c r="AR32" i="34"/>
  <c r="BW32" i="34"/>
  <c r="AR65" i="24"/>
  <c r="BW65" i="24"/>
  <c r="BG15" i="24"/>
  <c r="CL15" i="24"/>
  <c r="BG44" i="33"/>
  <c r="CL44" i="33"/>
  <c r="CL35" i="19"/>
  <c r="BG35" i="19"/>
  <c r="BW101" i="34"/>
  <c r="AR101" i="34"/>
  <c r="AR80" i="19"/>
  <c r="BW80" i="19"/>
  <c r="BW109" i="19"/>
  <c r="AR109" i="19"/>
  <c r="AR150" i="35"/>
  <c r="BW150" i="35"/>
  <c r="BW79" i="24"/>
  <c r="AR79" i="24"/>
  <c r="BW125" i="35"/>
  <c r="AR125" i="35"/>
  <c r="BG37" i="35"/>
  <c r="CL37" i="35"/>
  <c r="AR74" i="34"/>
  <c r="BW74" i="34"/>
  <c r="BG145" i="19"/>
  <c r="CL145" i="19"/>
  <c r="BW49" i="33"/>
  <c r="AR49" i="33"/>
  <c r="BG154" i="34"/>
  <c r="CL154" i="34"/>
  <c r="BW144" i="24"/>
  <c r="AR144" i="24"/>
  <c r="BG26" i="33"/>
  <c r="CL26" i="33"/>
  <c r="BW129" i="34"/>
  <c r="AR129" i="34"/>
  <c r="BW112" i="35"/>
  <c r="AR112" i="35"/>
  <c r="CL43" i="34"/>
  <c r="BG43" i="34"/>
  <c r="CL73" i="24"/>
  <c r="BG73" i="24"/>
  <c r="BW152" i="35"/>
  <c r="AR152" i="35"/>
  <c r="BG17" i="24"/>
  <c r="CL17" i="24"/>
  <c r="CL20" i="35"/>
  <c r="BG20" i="35"/>
  <c r="BG29" i="34"/>
  <c r="CL29" i="34"/>
  <c r="BW78" i="35"/>
  <c r="AR78" i="35"/>
  <c r="AR54" i="33"/>
  <c r="BW54" i="33"/>
  <c r="CL57" i="33"/>
  <c r="BG57" i="33"/>
  <c r="AR68" i="34"/>
  <c r="BW68" i="34"/>
  <c r="BG74" i="33"/>
  <c r="CL74" i="33"/>
  <c r="BW62" i="35"/>
  <c r="AR62" i="35"/>
  <c r="AR43" i="34"/>
  <c r="BW43" i="34"/>
  <c r="BW143" i="19"/>
  <c r="AR143" i="19"/>
  <c r="CL67" i="33"/>
  <c r="BG67" i="33"/>
  <c r="BW55" i="33"/>
  <c r="AR55" i="33"/>
  <c r="AR61" i="33"/>
  <c r="BW61" i="33"/>
  <c r="BW114" i="34"/>
  <c r="AR114" i="34"/>
  <c r="BG140" i="33"/>
  <c r="CL140" i="33"/>
  <c r="AR83" i="34"/>
  <c r="BW83" i="34"/>
  <c r="CL63" i="34"/>
  <c r="BG63" i="34"/>
  <c r="CL30" i="35"/>
  <c r="BG30" i="35"/>
  <c r="CL105" i="34"/>
  <c r="BG105" i="34"/>
  <c r="BG78" i="19"/>
  <c r="CL78" i="19"/>
  <c r="CD149" i="19"/>
  <c r="AY149" i="19"/>
  <c r="CL46" i="19"/>
  <c r="BG46" i="19"/>
  <c r="AN121" i="33"/>
  <c r="BS121" i="33"/>
  <c r="CB30" i="35"/>
  <c r="AW30" i="35"/>
  <c r="AW75" i="19"/>
  <c r="CB75" i="19"/>
  <c r="CB98" i="35"/>
  <c r="AW98" i="35"/>
  <c r="CB155" i="33"/>
  <c r="AW155" i="33"/>
  <c r="AW52" i="19"/>
  <c r="CB52" i="19"/>
  <c r="CB17" i="19"/>
  <c r="AW17" i="19"/>
  <c r="C107" i="24"/>
  <c r="C107" i="34"/>
  <c r="DF107" i="17"/>
  <c r="C107" i="33"/>
  <c r="C107" i="19"/>
  <c r="C107" i="35"/>
  <c r="CB81" i="19"/>
  <c r="AW81" i="19"/>
  <c r="AW15" i="19"/>
  <c r="CB15" i="19"/>
  <c r="AW82" i="19"/>
  <c r="CB82" i="19"/>
  <c r="AW109" i="24"/>
  <c r="CB109" i="24"/>
  <c r="AW71" i="24"/>
  <c r="CB71" i="24"/>
  <c r="CB105" i="19"/>
  <c r="AW105" i="19"/>
  <c r="CB19" i="33"/>
  <c r="AW19" i="33"/>
  <c r="CB127" i="19"/>
  <c r="AW127" i="19"/>
  <c r="C130" i="24"/>
  <c r="C130" i="19"/>
  <c r="C130" i="35"/>
  <c r="C130" i="34"/>
  <c r="C130" i="33"/>
  <c r="DF130" i="17"/>
  <c r="AW40" i="19"/>
  <c r="CB40" i="19"/>
  <c r="AW55" i="35"/>
  <c r="CB55" i="35"/>
  <c r="CB78" i="24"/>
  <c r="AW78" i="24"/>
  <c r="AW122" i="35"/>
  <c r="CB122" i="35"/>
  <c r="AW102" i="34"/>
  <c r="CB102" i="34"/>
  <c r="AW8" i="35"/>
  <c r="CB8" i="35"/>
  <c r="AW135" i="34"/>
  <c r="CB135" i="34"/>
  <c r="CB65" i="19"/>
  <c r="AW65" i="19"/>
  <c r="CB101" i="24"/>
  <c r="AW101" i="24"/>
  <c r="AW100" i="19"/>
  <c r="CB100" i="19"/>
  <c r="C84" i="35"/>
  <c r="C84" i="19"/>
  <c r="C84" i="34"/>
  <c r="DF84" i="17"/>
  <c r="C84" i="33"/>
  <c r="C84" i="24"/>
  <c r="AW20" i="19"/>
  <c r="CB20" i="19"/>
  <c r="AW12" i="24"/>
  <c r="CB12" i="24"/>
  <c r="AL9" i="35"/>
  <c r="BQ9" i="35"/>
  <c r="AL138" i="33"/>
  <c r="BQ138" i="33"/>
  <c r="BQ119" i="19"/>
  <c r="AL119" i="19"/>
  <c r="BA46" i="34"/>
  <c r="CF46" i="34"/>
  <c r="BA48" i="33"/>
  <c r="CF48" i="33"/>
  <c r="BA75" i="19"/>
  <c r="CF75" i="19"/>
  <c r="BA30" i="34"/>
  <c r="CF30" i="34"/>
  <c r="BQ8" i="33"/>
  <c r="AL8" i="33"/>
  <c r="AL111" i="35"/>
  <c r="BQ111" i="35"/>
  <c r="BQ48" i="34"/>
  <c r="AL48" i="34"/>
  <c r="CF8" i="33"/>
  <c r="BA8" i="33"/>
  <c r="BQ67" i="34"/>
  <c r="AL67" i="34"/>
  <c r="CF67" i="33"/>
  <c r="BA67" i="33"/>
  <c r="BQ19" i="24"/>
  <c r="AL19" i="24"/>
  <c r="CF118" i="33"/>
  <c r="BA118" i="33"/>
  <c r="AL154" i="24"/>
  <c r="BQ154" i="24"/>
  <c r="AL94" i="19"/>
  <c r="BQ94" i="19"/>
  <c r="BA29" i="19"/>
  <c r="CF29" i="19"/>
  <c r="BQ137" i="24"/>
  <c r="AL137" i="24"/>
  <c r="BA148" i="19"/>
  <c r="CF148" i="19"/>
  <c r="BA121" i="33"/>
  <c r="CF121" i="33"/>
  <c r="BQ10" i="24"/>
  <c r="AL10" i="24"/>
  <c r="CF62" i="33"/>
  <c r="BA62" i="33"/>
  <c r="BQ85" i="24"/>
  <c r="AL85" i="24"/>
  <c r="BA134" i="19"/>
  <c r="CF134" i="19"/>
  <c r="CF52" i="34"/>
  <c r="BA52" i="34"/>
  <c r="AL23" i="24"/>
  <c r="BQ23" i="24"/>
  <c r="CF72" i="33"/>
  <c r="BA72" i="33"/>
  <c r="BQ83" i="19"/>
  <c r="AL83" i="19"/>
  <c r="BA144" i="33"/>
  <c r="CF144" i="33"/>
  <c r="AL115" i="33"/>
  <c r="BQ115" i="33"/>
  <c r="BQ70" i="19"/>
  <c r="AL70" i="19"/>
  <c r="BQ7" i="33"/>
  <c r="AL7" i="33"/>
  <c r="CF69" i="34"/>
  <c r="BA69" i="34"/>
  <c r="BQ87" i="19"/>
  <c r="AL87" i="19"/>
  <c r="AL121" i="35"/>
  <c r="BQ121" i="35"/>
  <c r="AL63" i="19"/>
  <c r="BQ63" i="19"/>
  <c r="CF93" i="19"/>
  <c r="BA93" i="19"/>
  <c r="BQ43" i="34"/>
  <c r="AL43" i="34"/>
  <c r="BA157" i="24"/>
  <c r="CF157" i="24"/>
  <c r="BQ125" i="33"/>
  <c r="AL125" i="33"/>
  <c r="BA117" i="35"/>
  <c r="CF117" i="35"/>
  <c r="BA137" i="34"/>
  <c r="CF137" i="34"/>
  <c r="AL75" i="19"/>
  <c r="BQ75" i="19"/>
  <c r="CF28" i="24"/>
  <c r="BA28" i="24"/>
  <c r="BA27" i="34"/>
  <c r="CF27" i="34"/>
  <c r="BA36" i="19"/>
  <c r="CF36" i="19"/>
  <c r="BU51" i="35"/>
  <c r="AP51" i="35"/>
  <c r="AP35" i="35"/>
  <c r="BU35" i="35"/>
  <c r="AP144" i="34"/>
  <c r="BU144" i="34"/>
  <c r="BE32" i="35"/>
  <c r="CJ32" i="35"/>
  <c r="BE96" i="34"/>
  <c r="CJ96" i="34"/>
  <c r="BE23" i="35"/>
  <c r="CJ23" i="35"/>
  <c r="AP69" i="35"/>
  <c r="BU69" i="35"/>
  <c r="AP7" i="24"/>
  <c r="BU7" i="24"/>
  <c r="AP148" i="33"/>
  <c r="BU148" i="33"/>
  <c r="AP90" i="33"/>
  <c r="BU90" i="33"/>
  <c r="AP114" i="19"/>
  <c r="BU114" i="19"/>
  <c r="BU92" i="33"/>
  <c r="AP92" i="33"/>
  <c r="BU50" i="24"/>
  <c r="AP50" i="24"/>
  <c r="BE95" i="19"/>
  <c r="CJ95" i="19"/>
  <c r="AP96" i="34"/>
  <c r="BU96" i="34"/>
  <c r="CJ125" i="35"/>
  <c r="BE125" i="35"/>
  <c r="CJ135" i="35"/>
  <c r="BE135" i="35"/>
  <c r="AP10" i="19"/>
  <c r="BU10" i="19"/>
  <c r="BU60" i="33"/>
  <c r="AP60" i="33"/>
  <c r="BE68" i="33"/>
  <c r="CJ68" i="33"/>
  <c r="CJ64" i="33"/>
  <c r="BE64" i="33"/>
  <c r="CJ153" i="33"/>
  <c r="BE153" i="33"/>
  <c r="AP38" i="34"/>
  <c r="BU38" i="34"/>
  <c r="BE51" i="19"/>
  <c r="CJ51" i="19"/>
  <c r="AP18" i="34"/>
  <c r="BU18" i="34"/>
  <c r="BE97" i="33"/>
  <c r="CJ97" i="33"/>
  <c r="BU131" i="35"/>
  <c r="AP131" i="35"/>
  <c r="BE28" i="19"/>
  <c r="CJ28" i="19"/>
  <c r="BU137" i="24"/>
  <c r="AP137" i="24"/>
  <c r="BU58" i="34"/>
  <c r="AP58" i="34"/>
  <c r="BU117" i="19"/>
  <c r="AP117" i="19"/>
  <c r="AP98" i="34"/>
  <c r="BU98" i="34"/>
  <c r="BU34" i="24"/>
  <c r="AP34" i="24"/>
  <c r="BE60" i="35"/>
  <c r="CJ60" i="35"/>
  <c r="CJ60" i="33"/>
  <c r="BE60" i="33"/>
  <c r="CJ152" i="33"/>
  <c r="BE152" i="33"/>
  <c r="BU31" i="24"/>
  <c r="AP31" i="24"/>
  <c r="AP8" i="24"/>
  <c r="BU8" i="24"/>
  <c r="CJ91" i="35"/>
  <c r="BE91" i="35"/>
  <c r="CJ91" i="34"/>
  <c r="BE91" i="34"/>
  <c r="CJ121" i="35"/>
  <c r="BE121" i="35"/>
  <c r="CJ57" i="35"/>
  <c r="BE57" i="35"/>
  <c r="AP136" i="19"/>
  <c r="BU136" i="19"/>
  <c r="CJ94" i="34"/>
  <c r="BE94" i="34"/>
  <c r="CJ150" i="33"/>
  <c r="BE150" i="33"/>
  <c r="AP15" i="24"/>
  <c r="BU15" i="24"/>
  <c r="AP28" i="34"/>
  <c r="BU28" i="34"/>
  <c r="AT12" i="34"/>
  <c r="BY12" i="34"/>
  <c r="AT111" i="34"/>
  <c r="BY111" i="34"/>
  <c r="BY91" i="33"/>
  <c r="AT91" i="33"/>
  <c r="CN112" i="33"/>
  <c r="BI112" i="33"/>
  <c r="BI34" i="24"/>
  <c r="CN34" i="24"/>
  <c r="CN134" i="35"/>
  <c r="BI134" i="35"/>
  <c r="CN52" i="19"/>
  <c r="BI52" i="19"/>
  <c r="AT127" i="35"/>
  <c r="BY127" i="35"/>
  <c r="AT10" i="33"/>
  <c r="BY10" i="33"/>
  <c r="BI111" i="35"/>
  <c r="CN111" i="35"/>
  <c r="BI137" i="33"/>
  <c r="CN137" i="33"/>
  <c r="BI64" i="24"/>
  <c r="CN64" i="24"/>
  <c r="BY112" i="19"/>
  <c r="AT112" i="19"/>
  <c r="AT97" i="35"/>
  <c r="BY97" i="35"/>
  <c r="BI152" i="19"/>
  <c r="CN152" i="19"/>
  <c r="CN81" i="35"/>
  <c r="BI81" i="35"/>
  <c r="AT39" i="33"/>
  <c r="BY39" i="33"/>
  <c r="BI72" i="24"/>
  <c r="CN72" i="24"/>
  <c r="AT88" i="19"/>
  <c r="BY88" i="19"/>
  <c r="BI140" i="35"/>
  <c r="CN140" i="35"/>
  <c r="BI114" i="35"/>
  <c r="CN114" i="35"/>
  <c r="AT9" i="24"/>
  <c r="BY9" i="24"/>
  <c r="CN84" i="34"/>
  <c r="BI84" i="34"/>
  <c r="BI78" i="33"/>
  <c r="CN78" i="33"/>
  <c r="CN62" i="35"/>
  <c r="BI62" i="35"/>
  <c r="CN147" i="24"/>
  <c r="BI147" i="24"/>
  <c r="BY121" i="35"/>
  <c r="AT121" i="35"/>
  <c r="BI26" i="34"/>
  <c r="CN26" i="34"/>
  <c r="BI41" i="24"/>
  <c r="CN41" i="24"/>
  <c r="BY72" i="35"/>
  <c r="AT72" i="35"/>
  <c r="AT142" i="24"/>
  <c r="BY142" i="24"/>
  <c r="AT125" i="19"/>
  <c r="BY125" i="19"/>
  <c r="BI117" i="35"/>
  <c r="CN117" i="35"/>
  <c r="BY134" i="19"/>
  <c r="AT134" i="19"/>
  <c r="AT76" i="35"/>
  <c r="BY76" i="35"/>
  <c r="BI104" i="24"/>
  <c r="CN104" i="24"/>
  <c r="BY138" i="35"/>
  <c r="AT138" i="35"/>
  <c r="AT52" i="35"/>
  <c r="BY52" i="35"/>
  <c r="AT58" i="35"/>
  <c r="BY58" i="35"/>
  <c r="AT114" i="19"/>
  <c r="BY114" i="19"/>
  <c r="AT14" i="35"/>
  <c r="BY14" i="35"/>
  <c r="CH79" i="33"/>
  <c r="BC79" i="33"/>
  <c r="BU153" i="34"/>
  <c r="AP153" i="34"/>
  <c r="BW39" i="34"/>
  <c r="AR39" i="34"/>
  <c r="CI11" i="35"/>
  <c r="BD11" i="35"/>
  <c r="BI74" i="33"/>
  <c r="CN74" i="33"/>
  <c r="AT49" i="24"/>
  <c r="BY49" i="24"/>
  <c r="BI40" i="24"/>
  <c r="CN40" i="24"/>
  <c r="CN63" i="33"/>
  <c r="BI63" i="33"/>
  <c r="BI122" i="24"/>
  <c r="CN122" i="24"/>
  <c r="AT69" i="35"/>
  <c r="BY69" i="35"/>
  <c r="BI44" i="35"/>
  <c r="CN44" i="35"/>
  <c r="AT43" i="24"/>
  <c r="BY43" i="24"/>
  <c r="CN100" i="35"/>
  <c r="BI100" i="35"/>
  <c r="BY116" i="34"/>
  <c r="AT116" i="34"/>
  <c r="BY116" i="33"/>
  <c r="AT116" i="33"/>
  <c r="CN61" i="24"/>
  <c r="BI61" i="24"/>
  <c r="AT15" i="33"/>
  <c r="BY15" i="33"/>
  <c r="BI121" i="35"/>
  <c r="CN121" i="35"/>
  <c r="BY54" i="34"/>
  <c r="AT54" i="34"/>
  <c r="AT150" i="24"/>
  <c r="BY150" i="24"/>
  <c r="BY18" i="35"/>
  <c r="AT18" i="35"/>
  <c r="CN106" i="34"/>
  <c r="BI106" i="34"/>
  <c r="CN115" i="35"/>
  <c r="BI115" i="35"/>
  <c r="AP64" i="19"/>
  <c r="BU64" i="19"/>
  <c r="BX113" i="24"/>
  <c r="AS113" i="24"/>
  <c r="CB36" i="34"/>
  <c r="AW36" i="34"/>
  <c r="BN133" i="19"/>
  <c r="AI133" i="19"/>
  <c r="BN118" i="34"/>
  <c r="AI118" i="34"/>
  <c r="BN120" i="35"/>
  <c r="AI120" i="35"/>
  <c r="AX120" i="34"/>
  <c r="CC120" i="34"/>
  <c r="AX154" i="34"/>
  <c r="CC154" i="34"/>
  <c r="AI22" i="19"/>
  <c r="BN22" i="19"/>
  <c r="CC91" i="24"/>
  <c r="AX91" i="24"/>
  <c r="AX116" i="24"/>
  <c r="CC116" i="24"/>
  <c r="AI157" i="24"/>
  <c r="BN157" i="24"/>
  <c r="AI24" i="19"/>
  <c r="BN24" i="19"/>
  <c r="AI91" i="24"/>
  <c r="BN91" i="24"/>
  <c r="AX132" i="24"/>
  <c r="CC132" i="24"/>
  <c r="BN141" i="24"/>
  <c r="AI141" i="24"/>
  <c r="AI90" i="35"/>
  <c r="BN90" i="35"/>
  <c r="CC137" i="35"/>
  <c r="AX137" i="35"/>
  <c r="AX102" i="24"/>
  <c r="CC102" i="24"/>
  <c r="AI87" i="24"/>
  <c r="BN87" i="24"/>
  <c r="AX21" i="35"/>
  <c r="CC21" i="35"/>
  <c r="BN126" i="24"/>
  <c r="AI126" i="24"/>
  <c r="AX68" i="33"/>
  <c r="CC68" i="33"/>
  <c r="AX47" i="33"/>
  <c r="CC47" i="33"/>
  <c r="BN29" i="35"/>
  <c r="AI29" i="35"/>
  <c r="AX39" i="35"/>
  <c r="CC39" i="35"/>
  <c r="CC14" i="33"/>
  <c r="AX14" i="33"/>
  <c r="AX14" i="19"/>
  <c r="CC14" i="19"/>
  <c r="AX123" i="24"/>
  <c r="CC123" i="24"/>
  <c r="CC31" i="24"/>
  <c r="AX31" i="24"/>
  <c r="AI125" i="24"/>
  <c r="BN125" i="24"/>
  <c r="AX109" i="34"/>
  <c r="CC109" i="34"/>
  <c r="AI151" i="33"/>
  <c r="BN151" i="33"/>
  <c r="CC54" i="34"/>
  <c r="AX54" i="34"/>
  <c r="CC138" i="35"/>
  <c r="AX138" i="35"/>
  <c r="AX56" i="34"/>
  <c r="CC56" i="34"/>
  <c r="AX119" i="24"/>
  <c r="CC119" i="24"/>
  <c r="AX20" i="19"/>
  <c r="CC20" i="19"/>
  <c r="AX134" i="33"/>
  <c r="CC134" i="33"/>
  <c r="AI68" i="35"/>
  <c r="BN68" i="35"/>
  <c r="CC112" i="24"/>
  <c r="AX112" i="24"/>
  <c r="CC98" i="24"/>
  <c r="AX98" i="24"/>
  <c r="AI106" i="24"/>
  <c r="BN106" i="24"/>
  <c r="CC99" i="34"/>
  <c r="AX99" i="34"/>
  <c r="AX27" i="24"/>
  <c r="CC27" i="24"/>
  <c r="CC46" i="35"/>
  <c r="AX46" i="35"/>
  <c r="AI117" i="34"/>
  <c r="BN117" i="34"/>
  <c r="BN11" i="34"/>
  <c r="AI11" i="34"/>
  <c r="BN108" i="34"/>
  <c r="AI108" i="34"/>
  <c r="AX15" i="24"/>
  <c r="CC15" i="24"/>
  <c r="AI94" i="34"/>
  <c r="BN94" i="34"/>
  <c r="CC97" i="24"/>
  <c r="AX97" i="24"/>
  <c r="AM19" i="19"/>
  <c r="BR19" i="19"/>
  <c r="AM96" i="35"/>
  <c r="BR96" i="35"/>
  <c r="BB121" i="19"/>
  <c r="CG121" i="19"/>
  <c r="BB123" i="24"/>
  <c r="CG123" i="24"/>
  <c r="CG77" i="19"/>
  <c r="BB77" i="19"/>
  <c r="CG57" i="35"/>
  <c r="BB57" i="35"/>
  <c r="BR68" i="33"/>
  <c r="AM68" i="33"/>
  <c r="AM31" i="19"/>
  <c r="BR31" i="19"/>
  <c r="AM106" i="24"/>
  <c r="BR106" i="24"/>
  <c r="BR47" i="34"/>
  <c r="AM47" i="34"/>
  <c r="AM80" i="33"/>
  <c r="BR80" i="33"/>
  <c r="BR112" i="35"/>
  <c r="AM112" i="35"/>
  <c r="BB17" i="19"/>
  <c r="CG17" i="19"/>
  <c r="BB132" i="35"/>
  <c r="CG132" i="35"/>
  <c r="AM143" i="35"/>
  <c r="BR143" i="35"/>
  <c r="BB142" i="19"/>
  <c r="CG142" i="19"/>
  <c r="BR18" i="34"/>
  <c r="AM18" i="34"/>
  <c r="AM20" i="24"/>
  <c r="BR20" i="24"/>
  <c r="AM111" i="19"/>
  <c r="BR111" i="19"/>
  <c r="CG31" i="24"/>
  <c r="BB31" i="24"/>
  <c r="CG148" i="35"/>
  <c r="BB148" i="35"/>
  <c r="BB148" i="34"/>
  <c r="CG148" i="34"/>
  <c r="AM153" i="24"/>
  <c r="BR153" i="24"/>
  <c r="BB117" i="33"/>
  <c r="CG117" i="33"/>
  <c r="BB138" i="19"/>
  <c r="CG138" i="19"/>
  <c r="BB89" i="34"/>
  <c r="CG89" i="34"/>
  <c r="CG15" i="35"/>
  <c r="BB15" i="35"/>
  <c r="AM149" i="35"/>
  <c r="BR149" i="35"/>
  <c r="BR142" i="34"/>
  <c r="AM142" i="34"/>
  <c r="CG151" i="35"/>
  <c r="BB151" i="35"/>
  <c r="BB149" i="35"/>
  <c r="CG149" i="35"/>
  <c r="CG74" i="33"/>
  <c r="BB74" i="33"/>
  <c r="BB127" i="19"/>
  <c r="CG127" i="19"/>
  <c r="BR62" i="24"/>
  <c r="AM62" i="24"/>
  <c r="BB14" i="35"/>
  <c r="CG14" i="35"/>
  <c r="CG65" i="35"/>
  <c r="BB65" i="35"/>
  <c r="CG155" i="33"/>
  <c r="BB155" i="33"/>
  <c r="AM73" i="33"/>
  <c r="BR73" i="33"/>
  <c r="CG49" i="33"/>
  <c r="BB49" i="33"/>
  <c r="CG113" i="24"/>
  <c r="BB113" i="24"/>
  <c r="BB26" i="19"/>
  <c r="CG26" i="19"/>
  <c r="BB18" i="34"/>
  <c r="CG18" i="34"/>
  <c r="AM87" i="19"/>
  <c r="BR87" i="19"/>
  <c r="AQ98" i="19"/>
  <c r="BV98" i="19"/>
  <c r="BV148" i="34"/>
  <c r="AQ148" i="34"/>
  <c r="BV128" i="34"/>
  <c r="AQ128" i="34"/>
  <c r="CK60" i="33"/>
  <c r="BF60" i="33"/>
  <c r="CK144" i="35"/>
  <c r="BF144" i="35"/>
  <c r="BF105" i="33"/>
  <c r="CK105" i="33"/>
  <c r="CK66" i="35"/>
  <c r="BF66" i="35"/>
  <c r="BV59" i="33"/>
  <c r="AQ59" i="33"/>
  <c r="AQ70" i="33"/>
  <c r="BV70" i="33"/>
  <c r="BV61" i="24"/>
  <c r="AQ61" i="24"/>
  <c r="BF56" i="19"/>
  <c r="CK56" i="19"/>
  <c r="AQ141" i="34"/>
  <c r="BV141" i="34"/>
  <c r="AQ63" i="34"/>
  <c r="BV63" i="34"/>
  <c r="AQ22" i="24"/>
  <c r="BV22" i="24"/>
  <c r="BV113" i="33"/>
  <c r="AQ113" i="33"/>
  <c r="AQ27" i="34"/>
  <c r="BV27" i="34"/>
  <c r="BF129" i="33"/>
  <c r="CK129" i="33"/>
  <c r="BF97" i="19"/>
  <c r="CK97" i="19"/>
  <c r="BV16" i="24"/>
  <c r="AQ16" i="24"/>
  <c r="BV79" i="34"/>
  <c r="AQ79" i="34"/>
  <c r="AQ106" i="34"/>
  <c r="BV106" i="34"/>
  <c r="BF151" i="33"/>
  <c r="CK151" i="33"/>
  <c r="BF39" i="35"/>
  <c r="CK39" i="35"/>
  <c r="BF18" i="35"/>
  <c r="CK18" i="35"/>
  <c r="BF42" i="24"/>
  <c r="CK42" i="24"/>
  <c r="BF22" i="19"/>
  <c r="CK22" i="19"/>
  <c r="AQ85" i="33"/>
  <c r="BV85" i="33"/>
  <c r="BF43" i="34"/>
  <c r="CK43" i="34"/>
  <c r="BF121" i="35"/>
  <c r="CK121" i="35"/>
  <c r="BF77" i="35"/>
  <c r="CK77" i="35"/>
  <c r="BF120" i="35"/>
  <c r="CK120" i="35"/>
  <c r="AQ32" i="35"/>
  <c r="BV32" i="35"/>
  <c r="BF33" i="34"/>
  <c r="CK33" i="34"/>
  <c r="AQ76" i="24"/>
  <c r="BV76" i="24"/>
  <c r="AQ143" i="33"/>
  <c r="BV143" i="33"/>
  <c r="BF130" i="19"/>
  <c r="CK130" i="19"/>
  <c r="BV26" i="35"/>
  <c r="AQ26" i="35"/>
  <c r="AQ26" i="34"/>
  <c r="BV26" i="34"/>
  <c r="AQ39" i="33"/>
  <c r="BV39" i="33"/>
  <c r="CK71" i="35"/>
  <c r="BF71" i="35"/>
  <c r="AQ109" i="24"/>
  <c r="BV109" i="24"/>
  <c r="BF46" i="19"/>
  <c r="CK46" i="19"/>
  <c r="CK49" i="33"/>
  <c r="BF49" i="33"/>
  <c r="BF83" i="19"/>
  <c r="CK83" i="19"/>
  <c r="BF96" i="33"/>
  <c r="CK96" i="33"/>
  <c r="BF35" i="34"/>
  <c r="CK35" i="34"/>
  <c r="BZ107" i="33"/>
  <c r="AU107" i="33"/>
  <c r="CO156" i="34"/>
  <c r="BJ156" i="34"/>
  <c r="CO51" i="35"/>
  <c r="BJ51" i="35"/>
  <c r="BJ39" i="34"/>
  <c r="CO39" i="34"/>
  <c r="BZ133" i="19"/>
  <c r="AU133" i="19"/>
  <c r="CO132" i="35"/>
  <c r="BJ132" i="35"/>
  <c r="CO50" i="19"/>
  <c r="BJ50" i="19"/>
  <c r="AU32" i="19"/>
  <c r="BZ32" i="19"/>
  <c r="BZ100" i="34"/>
  <c r="AU100" i="34"/>
  <c r="CO42" i="34"/>
  <c r="BJ42" i="34"/>
  <c r="AU156" i="19"/>
  <c r="BZ156" i="19"/>
  <c r="BJ100" i="35"/>
  <c r="CO100" i="35"/>
  <c r="CO108" i="19"/>
  <c r="BJ108" i="19"/>
  <c r="BZ99" i="34"/>
  <c r="AU99" i="34"/>
  <c r="BJ29" i="19"/>
  <c r="CO29" i="19"/>
  <c r="CO84" i="19"/>
  <c r="BJ84" i="19"/>
  <c r="BZ60" i="34"/>
  <c r="AU60" i="34"/>
  <c r="CO129" i="24"/>
  <c r="BJ129" i="24"/>
  <c r="BZ71" i="35"/>
  <c r="AU71" i="35"/>
  <c r="BJ154" i="35"/>
  <c r="CO154" i="35"/>
  <c r="BJ136" i="24"/>
  <c r="CO136" i="24"/>
  <c r="AU88" i="19"/>
  <c r="BZ88" i="19"/>
  <c r="BJ105" i="33"/>
  <c r="CO105" i="33"/>
  <c r="BJ126" i="24"/>
  <c r="CO126" i="24"/>
  <c r="CO73" i="24"/>
  <c r="BJ73" i="24"/>
  <c r="AU59" i="33"/>
  <c r="BZ59" i="33"/>
  <c r="BZ9" i="35"/>
  <c r="AU9" i="35"/>
  <c r="BJ143" i="19"/>
  <c r="CO143" i="19"/>
  <c r="BJ92" i="34"/>
  <c r="CO92" i="34"/>
  <c r="AU14" i="19"/>
  <c r="BZ14" i="19"/>
  <c r="BJ57" i="35"/>
  <c r="CO57" i="35"/>
  <c r="BJ71" i="34"/>
  <c r="CO71" i="34"/>
  <c r="AU135" i="24"/>
  <c r="BZ135" i="24"/>
  <c r="CO104" i="19"/>
  <c r="BJ104" i="19"/>
  <c r="BZ13" i="33"/>
  <c r="AU13" i="33"/>
  <c r="BJ56" i="33"/>
  <c r="CO56" i="33"/>
  <c r="AU20" i="24"/>
  <c r="BZ20" i="24"/>
  <c r="BZ152" i="34"/>
  <c r="AU152" i="34"/>
  <c r="BZ28" i="33"/>
  <c r="AU28" i="33"/>
  <c r="BJ9" i="34"/>
  <c r="CO9" i="34"/>
  <c r="BZ40" i="19"/>
  <c r="AU40" i="19"/>
  <c r="AU58" i="35"/>
  <c r="BZ58" i="35"/>
  <c r="BJ26" i="35"/>
  <c r="CO26" i="35"/>
  <c r="AU82" i="34"/>
  <c r="BZ82" i="34"/>
  <c r="AK38" i="33"/>
  <c r="BP38" i="33"/>
  <c r="AK105" i="35"/>
  <c r="BP105" i="35"/>
  <c r="AK154" i="24"/>
  <c r="BP154" i="24"/>
  <c r="AZ72" i="33"/>
  <c r="CE72" i="33"/>
  <c r="BP85" i="35"/>
  <c r="AK85" i="35"/>
  <c r="AZ154" i="19"/>
  <c r="CE154" i="19"/>
  <c r="AK20" i="19"/>
  <c r="BP20" i="19"/>
  <c r="CE39" i="34"/>
  <c r="AZ39" i="34"/>
  <c r="CE21" i="35"/>
  <c r="AZ21" i="35"/>
  <c r="AZ85" i="33"/>
  <c r="CE85" i="33"/>
  <c r="CE131" i="34"/>
  <c r="AZ131" i="34"/>
  <c r="AK49" i="33"/>
  <c r="BP49" i="33"/>
  <c r="AK106" i="34"/>
  <c r="BP106" i="34"/>
  <c r="BP71" i="34"/>
  <c r="AK71" i="34"/>
  <c r="BP147" i="24"/>
  <c r="AK147" i="24"/>
  <c r="CE146" i="24"/>
  <c r="AZ146" i="24"/>
  <c r="AZ146" i="35"/>
  <c r="CE146" i="35"/>
  <c r="AZ14" i="24"/>
  <c r="CE14" i="24"/>
  <c r="AZ30" i="19"/>
  <c r="CE30" i="19"/>
  <c r="AZ42" i="24"/>
  <c r="CE42" i="24"/>
  <c r="BP120" i="34"/>
  <c r="AK120" i="34"/>
  <c r="AZ50" i="34"/>
  <c r="CE50" i="34"/>
  <c r="AK24" i="33"/>
  <c r="BP24" i="33"/>
  <c r="CE150" i="35"/>
  <c r="AZ150" i="35"/>
  <c r="CE15" i="33"/>
  <c r="AZ15" i="33"/>
  <c r="AZ138" i="19"/>
  <c r="CE138" i="19"/>
  <c r="CE102" i="24"/>
  <c r="AZ102" i="24"/>
  <c r="BP51" i="35"/>
  <c r="AK51" i="35"/>
  <c r="AZ55" i="35"/>
  <c r="CE55" i="35"/>
  <c r="AK119" i="35"/>
  <c r="BP119" i="35"/>
  <c r="AK81" i="19"/>
  <c r="BP81" i="19"/>
  <c r="AK153" i="24"/>
  <c r="BP153" i="24"/>
  <c r="CE10" i="35"/>
  <c r="AZ10" i="35"/>
  <c r="AZ136" i="19"/>
  <c r="CE136" i="19"/>
  <c r="BP109" i="24"/>
  <c r="AK109" i="24"/>
  <c r="CE67" i="33"/>
  <c r="AZ67" i="33"/>
  <c r="CE67" i="34"/>
  <c r="AZ67" i="34"/>
  <c r="CE121" i="19"/>
  <c r="AZ121" i="19"/>
  <c r="AZ120" i="24"/>
  <c r="CE120" i="24"/>
  <c r="BP126" i="24"/>
  <c r="AK126" i="24"/>
  <c r="AK138" i="34"/>
  <c r="BP138" i="34"/>
  <c r="AZ153" i="34"/>
  <c r="CE153" i="34"/>
  <c r="AZ87" i="24"/>
  <c r="CE87" i="24"/>
  <c r="BT44" i="34"/>
  <c r="AO44" i="34"/>
  <c r="BD71" i="33"/>
  <c r="CI71" i="33"/>
  <c r="CI17" i="33"/>
  <c r="BD17" i="33"/>
  <c r="AO67" i="24"/>
  <c r="BT67" i="24"/>
  <c r="BD67" i="35"/>
  <c r="CI67" i="35"/>
  <c r="BD99" i="35"/>
  <c r="CI99" i="35"/>
  <c r="AO10" i="34"/>
  <c r="BT10" i="34"/>
  <c r="AO40" i="19"/>
  <c r="BT40" i="19"/>
  <c r="AO100" i="33"/>
  <c r="BT100" i="33"/>
  <c r="BT99" i="35"/>
  <c r="AO99" i="35"/>
  <c r="BT47" i="24"/>
  <c r="AO47" i="24"/>
  <c r="AO43" i="33"/>
  <c r="BT43" i="33"/>
  <c r="AO116" i="24"/>
  <c r="BT116" i="24"/>
  <c r="BD139" i="34"/>
  <c r="CI139" i="34"/>
  <c r="CI151" i="34"/>
  <c r="BD151" i="34"/>
  <c r="CI14" i="35"/>
  <c r="BD14" i="35"/>
  <c r="BD130" i="33"/>
  <c r="CI130" i="33"/>
  <c r="BD150" i="24"/>
  <c r="CI150" i="24"/>
  <c r="BD117" i="24"/>
  <c r="CI117" i="24"/>
  <c r="AO115" i="19"/>
  <c r="BT115" i="19"/>
  <c r="BD82" i="35"/>
  <c r="CI82" i="35"/>
  <c r="CI24" i="33"/>
  <c r="BD24" i="33"/>
  <c r="BT90" i="34"/>
  <c r="AO90" i="34"/>
  <c r="BT132" i="35"/>
  <c r="AO132" i="35"/>
  <c r="CI145" i="24"/>
  <c r="BD145" i="24"/>
  <c r="BD40" i="19"/>
  <c r="CI40" i="19"/>
  <c r="BD73" i="34"/>
  <c r="CI73" i="34"/>
  <c r="BD115" i="19"/>
  <c r="CI115" i="19"/>
  <c r="BD110" i="33"/>
  <c r="CI110" i="33"/>
  <c r="BT82" i="33"/>
  <c r="AO82" i="33"/>
  <c r="CI144" i="24"/>
  <c r="BD144" i="24"/>
  <c r="AO38" i="19"/>
  <c r="BT38" i="19"/>
  <c r="AO125" i="33"/>
  <c r="BT125" i="33"/>
  <c r="BD119" i="19"/>
  <c r="CI119" i="19"/>
  <c r="AO14" i="19"/>
  <c r="BT14" i="19"/>
  <c r="BT70" i="35"/>
  <c r="AO70" i="35"/>
  <c r="BD57" i="33"/>
  <c r="CI57" i="33"/>
  <c r="AO133" i="34"/>
  <c r="BT133" i="34"/>
  <c r="BD89" i="19"/>
  <c r="CI89" i="19"/>
  <c r="CI27" i="19"/>
  <c r="BD27" i="19"/>
  <c r="CI133" i="35"/>
  <c r="BD133" i="35"/>
  <c r="AS137" i="33"/>
  <c r="BX137" i="33"/>
  <c r="AS66" i="24"/>
  <c r="BX66" i="24"/>
  <c r="CM25" i="19"/>
  <c r="BH25" i="19"/>
  <c r="CM76" i="35"/>
  <c r="BH76" i="35"/>
  <c r="CM31" i="33"/>
  <c r="BH31" i="33"/>
  <c r="BH146" i="33"/>
  <c r="CM146" i="33"/>
  <c r="BH77" i="33"/>
  <c r="CM77" i="33"/>
  <c r="AS54" i="24"/>
  <c r="BX54" i="24"/>
  <c r="AS124" i="19"/>
  <c r="BX124" i="19"/>
  <c r="AS38" i="35"/>
  <c r="BX38" i="35"/>
  <c r="BX7" i="19"/>
  <c r="AS7" i="19"/>
  <c r="BH135" i="35"/>
  <c r="CM135" i="35"/>
  <c r="AS72" i="33"/>
  <c r="BX72" i="33"/>
  <c r="CM36" i="34"/>
  <c r="BH36" i="34"/>
  <c r="CM80" i="24"/>
  <c r="BH80" i="24"/>
  <c r="BH29" i="33"/>
  <c r="CM29" i="33"/>
  <c r="AS128" i="35"/>
  <c r="BX128" i="35"/>
  <c r="AS98" i="33"/>
  <c r="BX98" i="33"/>
  <c r="CM104" i="34"/>
  <c r="BH104" i="34"/>
  <c r="BH113" i="19"/>
  <c r="CM113" i="19"/>
  <c r="AS116" i="34"/>
  <c r="BX116" i="34"/>
  <c r="CM91" i="34"/>
  <c r="BH91" i="34"/>
  <c r="BH21" i="34"/>
  <c r="CM21" i="34"/>
  <c r="BX45" i="19"/>
  <c r="AS45" i="19"/>
  <c r="BH9" i="35"/>
  <c r="CM9" i="35"/>
  <c r="CM10" i="33"/>
  <c r="BH10" i="33"/>
  <c r="BX58" i="33"/>
  <c r="AS58" i="33"/>
  <c r="BH56" i="19"/>
  <c r="CM56" i="19"/>
  <c r="CM15" i="35"/>
  <c r="BH15" i="35"/>
  <c r="AS14" i="19"/>
  <c r="BX14" i="19"/>
  <c r="CM140" i="34"/>
  <c r="BH140" i="34"/>
  <c r="CM81" i="34"/>
  <c r="BH81" i="34"/>
  <c r="BX35" i="33"/>
  <c r="AS35" i="33"/>
  <c r="BH114" i="34"/>
  <c r="CM114" i="34"/>
  <c r="AS142" i="19"/>
  <c r="BX142" i="19"/>
  <c r="BX117" i="24"/>
  <c r="AS117" i="24"/>
  <c r="AS108" i="33"/>
  <c r="BX108" i="33"/>
  <c r="BH100" i="24"/>
  <c r="CM100" i="24"/>
  <c r="CM143" i="33"/>
  <c r="BH143" i="33"/>
  <c r="CM96" i="24"/>
  <c r="BH96" i="24"/>
  <c r="BX10" i="35"/>
  <c r="AS10" i="35"/>
  <c r="CM55" i="19"/>
  <c r="BH55" i="19"/>
  <c r="CM82" i="19"/>
  <c r="BH82" i="19"/>
  <c r="BX8" i="34"/>
  <c r="AS8" i="34"/>
  <c r="AS132" i="19"/>
  <c r="BX132" i="19"/>
  <c r="BO69" i="33"/>
  <c r="AJ69" i="33"/>
  <c r="BE61" i="19"/>
  <c r="CJ61" i="19"/>
  <c r="AT147" i="34"/>
  <c r="BY147" i="34"/>
  <c r="BI154" i="19"/>
  <c r="CN154" i="19"/>
  <c r="AS73" i="33"/>
  <c r="BX73" i="33"/>
  <c r="AJ132" i="33"/>
  <c r="BO132" i="33"/>
  <c r="AJ45" i="24"/>
  <c r="BO45" i="24"/>
  <c r="CD150" i="35"/>
  <c r="AY150" i="35"/>
  <c r="AJ53" i="19"/>
  <c r="BO53" i="19"/>
  <c r="AY36" i="24"/>
  <c r="CD36" i="24"/>
  <c r="CD55" i="33"/>
  <c r="AY55" i="33"/>
  <c r="BO78" i="35"/>
  <c r="AJ78" i="35"/>
  <c r="AJ28" i="34"/>
  <c r="BO28" i="34"/>
  <c r="AY141" i="35"/>
  <c r="CD141" i="35"/>
  <c r="BO48" i="24"/>
  <c r="AJ48" i="24"/>
  <c r="AJ57" i="19"/>
  <c r="BO57" i="19"/>
  <c r="CD139" i="24"/>
  <c r="AY139" i="24"/>
  <c r="BO84" i="34"/>
  <c r="AJ84" i="34"/>
  <c r="CD135" i="35"/>
  <c r="AY135" i="35"/>
  <c r="AY79" i="34"/>
  <c r="CD79" i="34"/>
  <c r="AY137" i="19"/>
  <c r="CD137" i="19"/>
  <c r="AJ77" i="24"/>
  <c r="BO77" i="24"/>
  <c r="AY114" i="34"/>
  <c r="CD114" i="34"/>
  <c r="AJ104" i="35"/>
  <c r="BO104" i="35"/>
  <c r="AY127" i="35"/>
  <c r="CD127" i="35"/>
  <c r="BO157" i="24"/>
  <c r="AJ157" i="24"/>
  <c r="AY25" i="33"/>
  <c r="CD25" i="33"/>
  <c r="CD12" i="24"/>
  <c r="AY12" i="24"/>
  <c r="CD34" i="34"/>
  <c r="AY34" i="34"/>
  <c r="AY50" i="24"/>
  <c r="CD50" i="24"/>
  <c r="AJ153" i="19"/>
  <c r="BO153" i="19"/>
  <c r="AY63" i="35"/>
  <c r="CD63" i="35"/>
  <c r="AY38" i="24"/>
  <c r="CD38" i="24"/>
  <c r="AJ17" i="34"/>
  <c r="BO17" i="34"/>
  <c r="BO134" i="34"/>
  <c r="AJ134" i="34"/>
  <c r="AJ149" i="33"/>
  <c r="BO149" i="33"/>
  <c r="CD15" i="33"/>
  <c r="AY15" i="33"/>
  <c r="CD53" i="34"/>
  <c r="AY53" i="34"/>
  <c r="AY14" i="34"/>
  <c r="CD14" i="34"/>
  <c r="BO107" i="24"/>
  <c r="AJ107" i="24"/>
  <c r="CD130" i="24"/>
  <c r="AY130" i="24"/>
  <c r="AY81" i="24"/>
  <c r="CD81" i="24"/>
  <c r="AJ30" i="33"/>
  <c r="BO30" i="33"/>
  <c r="AJ33" i="34"/>
  <c r="BO33" i="34"/>
  <c r="AJ19" i="33"/>
  <c r="BO19" i="33"/>
  <c r="AJ101" i="24"/>
  <c r="BO101" i="24"/>
  <c r="CD102" i="33"/>
  <c r="AY102" i="33"/>
  <c r="AJ131" i="24"/>
  <c r="BO131" i="24"/>
  <c r="AN136" i="34"/>
  <c r="BS136" i="34"/>
  <c r="AN91" i="24"/>
  <c r="BS91" i="24"/>
  <c r="CH106" i="34"/>
  <c r="BC106" i="34"/>
  <c r="BC104" i="34"/>
  <c r="CH104" i="34"/>
  <c r="AN124" i="19"/>
  <c r="BS124" i="19"/>
  <c r="BS141" i="34"/>
  <c r="AN141" i="34"/>
  <c r="AN99" i="34"/>
  <c r="BS99" i="34"/>
  <c r="BS39" i="35"/>
  <c r="AN39" i="35"/>
  <c r="AN127" i="34"/>
  <c r="BS127" i="34"/>
  <c r="BC32" i="19"/>
  <c r="CH32" i="19"/>
  <c r="BS87" i="34"/>
  <c r="AN87" i="34"/>
  <c r="BC43" i="34"/>
  <c r="CH43" i="34"/>
  <c r="AN140" i="35"/>
  <c r="BS140" i="35"/>
  <c r="BS155" i="33"/>
  <c r="AN155" i="33"/>
  <c r="CH69" i="24"/>
  <c r="BC69" i="24"/>
  <c r="BS111" i="35"/>
  <c r="AN111" i="35"/>
  <c r="CH15" i="33"/>
  <c r="BC15" i="33"/>
  <c r="BC100" i="19"/>
  <c r="CH100" i="19"/>
  <c r="AN72" i="19"/>
  <c r="BS72" i="19"/>
  <c r="AN98" i="24"/>
  <c r="BS98" i="24"/>
  <c r="AN55" i="34"/>
  <c r="BS55" i="34"/>
  <c r="AN143" i="19"/>
  <c r="BS143" i="19"/>
  <c r="BC107" i="35"/>
  <c r="CH107" i="35"/>
  <c r="CH83" i="34"/>
  <c r="BC83" i="34"/>
  <c r="BS40" i="24"/>
  <c r="AN40" i="24"/>
  <c r="BC128" i="19"/>
  <c r="CH128" i="19"/>
  <c r="AN131" i="24"/>
  <c r="BS131" i="24"/>
  <c r="BS36" i="34"/>
  <c r="AN36" i="34"/>
  <c r="CH10" i="35"/>
  <c r="BC10" i="35"/>
  <c r="AN102" i="34"/>
  <c r="BS102" i="34"/>
  <c r="BC58" i="19"/>
  <c r="CH58" i="19"/>
  <c r="BC35" i="24"/>
  <c r="CH35" i="24"/>
  <c r="AN148" i="33"/>
  <c r="BS148" i="33"/>
  <c r="AN101" i="24"/>
  <c r="BS101" i="24"/>
  <c r="BC38" i="19"/>
  <c r="CH38" i="19"/>
  <c r="AN117" i="35"/>
  <c r="BS117" i="35"/>
  <c r="CH56" i="33"/>
  <c r="BC56" i="33"/>
  <c r="BS152" i="33"/>
  <c r="AN152" i="33"/>
  <c r="AN74" i="33"/>
  <c r="BS74" i="33"/>
  <c r="CH115" i="35"/>
  <c r="BC115" i="35"/>
  <c r="BC24" i="33"/>
  <c r="CH24" i="33"/>
  <c r="BS132" i="33"/>
  <c r="AN132" i="33"/>
  <c r="AR90" i="35"/>
  <c r="BW90" i="35"/>
  <c r="AR35" i="35"/>
  <c r="BW35" i="35"/>
  <c r="AR44" i="35"/>
  <c r="BW44" i="35"/>
  <c r="CL90" i="33"/>
  <c r="BG90" i="33"/>
  <c r="BG109" i="19"/>
  <c r="CL109" i="19"/>
  <c r="BG123" i="34"/>
  <c r="CL123" i="34"/>
  <c r="BW106" i="24"/>
  <c r="AR106" i="24"/>
  <c r="BG156" i="35"/>
  <c r="CL156" i="35"/>
  <c r="AR58" i="19"/>
  <c r="BW58" i="19"/>
  <c r="BW111" i="24"/>
  <c r="AR111" i="24"/>
  <c r="AR154" i="35"/>
  <c r="BW154" i="35"/>
  <c r="BW18" i="19"/>
  <c r="AR18" i="19"/>
  <c r="CL96" i="35"/>
  <c r="BG96" i="35"/>
  <c r="AR93" i="33"/>
  <c r="BW93" i="33"/>
  <c r="AR96" i="24"/>
  <c r="BW96" i="24"/>
  <c r="BW15" i="34"/>
  <c r="AR15" i="34"/>
  <c r="CL48" i="19"/>
  <c r="BG48" i="19"/>
  <c r="CL93" i="24"/>
  <c r="BG93" i="24"/>
  <c r="BG47" i="19"/>
  <c r="CL47" i="19"/>
  <c r="AR21" i="19"/>
  <c r="BW21" i="19"/>
  <c r="BG120" i="33"/>
  <c r="CL120" i="33"/>
  <c r="BG86" i="33"/>
  <c r="CL86" i="33"/>
  <c r="BG94" i="24"/>
  <c r="CL94" i="24"/>
  <c r="AR20" i="19"/>
  <c r="BW20" i="19"/>
  <c r="BG141" i="19"/>
  <c r="CL141" i="19"/>
  <c r="CL79" i="34"/>
  <c r="BG79" i="34"/>
  <c r="BG116" i="34"/>
  <c r="CL116" i="34"/>
  <c r="BW63" i="35"/>
  <c r="AR63" i="35"/>
  <c r="CL104" i="19"/>
  <c r="BG104" i="19"/>
  <c r="AR19" i="35"/>
  <c r="BW19" i="35"/>
  <c r="CL132" i="35"/>
  <c r="BG132" i="35"/>
  <c r="CL82" i="34"/>
  <c r="BG82" i="34"/>
  <c r="AR86" i="19"/>
  <c r="BW86" i="19"/>
  <c r="AR30" i="33"/>
  <c r="BW30" i="33"/>
  <c r="CL50" i="33"/>
  <c r="BG50" i="33"/>
  <c r="BG12" i="34"/>
  <c r="CL12" i="34"/>
  <c r="AR14" i="24"/>
  <c r="BW14" i="24"/>
  <c r="BW57" i="24"/>
  <c r="AR57" i="24"/>
  <c r="BW88" i="33"/>
  <c r="AR88" i="33"/>
  <c r="BG153" i="19"/>
  <c r="CL153" i="19"/>
  <c r="BW64" i="35"/>
  <c r="AR64" i="35"/>
  <c r="BG92" i="33"/>
  <c r="CL92" i="33"/>
  <c r="CL129" i="34"/>
  <c r="BG129" i="34"/>
  <c r="CL112" i="24"/>
  <c r="BG112" i="24"/>
  <c r="BS71" i="19"/>
  <c r="AN71" i="19"/>
  <c r="C124" i="35"/>
  <c r="C124" i="24"/>
  <c r="C124" i="34"/>
  <c r="DF124" i="17"/>
  <c r="C124" i="19"/>
  <c r="C124" i="33"/>
  <c r="AW149" i="24"/>
  <c r="CB149" i="24"/>
  <c r="AW136" i="35"/>
  <c r="CB136" i="35"/>
  <c r="CB104" i="34"/>
  <c r="AW104" i="34"/>
  <c r="CB157" i="34"/>
  <c r="AW157" i="34"/>
  <c r="AW137" i="33"/>
  <c r="CB137" i="33"/>
  <c r="AW117" i="35"/>
  <c r="CB117" i="35"/>
  <c r="CB33" i="24"/>
  <c r="AW33" i="24"/>
  <c r="CB143" i="35"/>
  <c r="AW143" i="35"/>
  <c r="CB86" i="33"/>
  <c r="AW86" i="33"/>
  <c r="AW131" i="19"/>
  <c r="CB131" i="19"/>
  <c r="AW32" i="35"/>
  <c r="CB32" i="35"/>
  <c r="CB79" i="34"/>
  <c r="AW79" i="34"/>
  <c r="C155" i="34"/>
  <c r="C155" i="35"/>
  <c r="C155" i="19"/>
  <c r="C155" i="33"/>
  <c r="C155" i="24"/>
  <c r="DF155" i="17"/>
  <c r="CB146" i="33"/>
  <c r="AW146" i="33"/>
  <c r="CB111" i="33"/>
  <c r="AW111" i="33"/>
  <c r="AW88" i="19"/>
  <c r="CB88" i="19"/>
  <c r="C42" i="33"/>
  <c r="C42" i="19"/>
  <c r="C42" i="24"/>
  <c r="DF42" i="17"/>
  <c r="C42" i="35"/>
  <c r="C42" i="34"/>
  <c r="CB121" i="35"/>
  <c r="AW121" i="35"/>
  <c r="C35" i="35"/>
  <c r="C35" i="33"/>
  <c r="C35" i="19"/>
  <c r="C35" i="24"/>
  <c r="C35" i="34"/>
  <c r="DF35" i="17"/>
  <c r="AW38" i="34"/>
  <c r="CB38" i="34"/>
  <c r="AW93" i="24"/>
  <c r="CB93" i="24"/>
  <c r="CB50" i="35"/>
  <c r="AW50" i="35"/>
  <c r="AW50" i="34"/>
  <c r="CB50" i="34"/>
  <c r="AW51" i="24"/>
  <c r="CB51" i="24"/>
  <c r="AW95" i="24"/>
  <c r="CB95" i="24"/>
  <c r="C55" i="33"/>
  <c r="DF55" i="17"/>
  <c r="C55" i="19"/>
  <c r="C55" i="24"/>
  <c r="C55" i="35"/>
  <c r="C55" i="34"/>
  <c r="AL15" i="33"/>
  <c r="BQ15" i="33"/>
  <c r="BQ32" i="33"/>
  <c r="AL32" i="33"/>
  <c r="BA9" i="24"/>
  <c r="CF9" i="24"/>
  <c r="BA58" i="35"/>
  <c r="CF58" i="35"/>
  <c r="BQ152" i="24"/>
  <c r="AL152" i="24"/>
  <c r="CF124" i="35"/>
  <c r="BA124" i="35"/>
  <c r="AL12" i="33"/>
  <c r="BQ12" i="33"/>
  <c r="AL120" i="35"/>
  <c r="BQ120" i="35"/>
  <c r="AL58" i="19"/>
  <c r="BQ58" i="19"/>
  <c r="BQ44" i="24"/>
  <c r="AL44" i="24"/>
  <c r="CF132" i="19"/>
  <c r="BA132" i="19"/>
  <c r="AL110" i="19"/>
  <c r="BQ110" i="19"/>
  <c r="AL98" i="24"/>
  <c r="BQ98" i="24"/>
  <c r="BQ41" i="34"/>
  <c r="AL41" i="34"/>
  <c r="BA63" i="19"/>
  <c r="CF63" i="19"/>
  <c r="AL134" i="35"/>
  <c r="BQ134" i="35"/>
  <c r="BA53" i="19"/>
  <c r="CF53" i="19"/>
  <c r="BQ149" i="24"/>
  <c r="AL149" i="24"/>
  <c r="BA21" i="34"/>
  <c r="CF21" i="34"/>
  <c r="BQ105" i="34"/>
  <c r="AL105" i="34"/>
  <c r="BQ122" i="24"/>
  <c r="AL122" i="24"/>
  <c r="AL97" i="19"/>
  <c r="BQ97" i="19"/>
  <c r="BA113" i="33"/>
  <c r="CF113" i="33"/>
  <c r="BA113" i="19"/>
  <c r="CF113" i="19"/>
  <c r="CF127" i="24"/>
  <c r="BA127" i="24"/>
  <c r="BA61" i="19"/>
  <c r="CF61" i="19"/>
  <c r="BQ51" i="35"/>
  <c r="AL51" i="35"/>
  <c r="AL56" i="35"/>
  <c r="BQ56" i="35"/>
  <c r="AL56" i="34"/>
  <c r="BQ56" i="34"/>
  <c r="BA79" i="19"/>
  <c r="CF79" i="19"/>
  <c r="AL45" i="33"/>
  <c r="BQ45" i="33"/>
  <c r="AL28" i="19"/>
  <c r="BQ28" i="19"/>
  <c r="AL100" i="35"/>
  <c r="BQ100" i="35"/>
  <c r="BA146" i="24"/>
  <c r="CF146" i="24"/>
  <c r="AL117" i="24"/>
  <c r="BQ117" i="24"/>
  <c r="AL95" i="24"/>
  <c r="BQ95" i="24"/>
  <c r="BQ151" i="35"/>
  <c r="AL151" i="35"/>
  <c r="AL124" i="24"/>
  <c r="BQ124" i="24"/>
  <c r="CF78" i="34"/>
  <c r="BA78" i="34"/>
  <c r="BA14" i="33"/>
  <c r="CF14" i="33"/>
  <c r="AL96" i="35"/>
  <c r="BQ96" i="35"/>
  <c r="BQ72" i="33"/>
  <c r="AL72" i="33"/>
  <c r="BA23" i="34"/>
  <c r="CF23" i="34"/>
  <c r="CF125" i="33"/>
  <c r="BA125" i="33"/>
  <c r="AL71" i="35"/>
  <c r="BQ71" i="35"/>
  <c r="BQ49" i="24"/>
  <c r="AL49" i="24"/>
  <c r="BA50" i="34"/>
  <c r="CF50" i="34"/>
  <c r="BA88" i="19"/>
  <c r="CF88" i="19"/>
  <c r="CF84" i="35"/>
  <c r="BA84" i="35"/>
  <c r="AL55" i="19"/>
  <c r="BQ55" i="19"/>
  <c r="BA106" i="34"/>
  <c r="CF106" i="34"/>
  <c r="AP49" i="34"/>
  <c r="BU49" i="34"/>
  <c r="BU88" i="24"/>
  <c r="AP88" i="24"/>
  <c r="BU26" i="34"/>
  <c r="AP26" i="34"/>
  <c r="BE82" i="35"/>
  <c r="CJ82" i="35"/>
  <c r="BE21" i="33"/>
  <c r="CJ21" i="33"/>
  <c r="BE157" i="33"/>
  <c r="CJ157" i="33"/>
  <c r="CJ40" i="34"/>
  <c r="BE40" i="34"/>
  <c r="AP9" i="35"/>
  <c r="BU9" i="35"/>
  <c r="CJ12" i="35"/>
  <c r="BE12" i="35"/>
  <c r="AP104" i="24"/>
  <c r="BU104" i="24"/>
  <c r="BU122" i="34"/>
  <c r="AP122" i="34"/>
  <c r="BE123" i="34"/>
  <c r="CJ123" i="34"/>
  <c r="AP149" i="35"/>
  <c r="BU149" i="35"/>
  <c r="AP150" i="19"/>
  <c r="BU150" i="19"/>
  <c r="BU53" i="35"/>
  <c r="AP53" i="35"/>
  <c r="BU79" i="34"/>
  <c r="AP79" i="34"/>
  <c r="BE78" i="35"/>
  <c r="CJ78" i="35"/>
  <c r="AP25" i="34"/>
  <c r="BU25" i="34"/>
  <c r="BE11" i="24"/>
  <c r="CJ11" i="24"/>
  <c r="CJ111" i="35"/>
  <c r="BE111" i="35"/>
  <c r="AP152" i="24"/>
  <c r="BU152" i="24"/>
  <c r="BE101" i="34"/>
  <c r="CJ101" i="34"/>
  <c r="BU147" i="19"/>
  <c r="AP147" i="19"/>
  <c r="AP95" i="33"/>
  <c r="BU95" i="33"/>
  <c r="CJ87" i="35"/>
  <c r="BE87" i="35"/>
  <c r="BE113" i="35"/>
  <c r="CJ113" i="35"/>
  <c r="AP133" i="35"/>
  <c r="BU133" i="35"/>
  <c r="BE76" i="33"/>
  <c r="CJ76" i="33"/>
  <c r="AP99" i="19"/>
  <c r="BU99" i="19"/>
  <c r="BE115" i="33"/>
  <c r="CJ115" i="33"/>
  <c r="AP111" i="35"/>
  <c r="BU111" i="35"/>
  <c r="BU111" i="34"/>
  <c r="AP111" i="34"/>
  <c r="BE62" i="34"/>
  <c r="CJ62" i="34"/>
  <c r="AP19" i="24"/>
  <c r="BU19" i="24"/>
  <c r="BE9" i="33"/>
  <c r="CJ9" i="33"/>
  <c r="AP76" i="33"/>
  <c r="BU76" i="33"/>
  <c r="BE144" i="19"/>
  <c r="CJ144" i="19"/>
  <c r="BE17" i="35"/>
  <c r="CJ17" i="35"/>
  <c r="AP45" i="19"/>
  <c r="BU45" i="19"/>
  <c r="CJ70" i="24"/>
  <c r="BE70" i="24"/>
  <c r="BE133" i="19"/>
  <c r="CJ133" i="19"/>
  <c r="BU46" i="24"/>
  <c r="AP46" i="24"/>
  <c r="AP14" i="24"/>
  <c r="BU14" i="24"/>
  <c r="BY25" i="34"/>
  <c r="AT25" i="34"/>
  <c r="AT120" i="19"/>
  <c r="BY120" i="19"/>
  <c r="AT101" i="35"/>
  <c r="BY101" i="35"/>
  <c r="BI60" i="19"/>
  <c r="CN60" i="19"/>
  <c r="AT119" i="35"/>
  <c r="BY119" i="35"/>
  <c r="BI68" i="19"/>
  <c r="CN68" i="19"/>
  <c r="BY92" i="24"/>
  <c r="AT92" i="24"/>
  <c r="CN79" i="34"/>
  <c r="BI79" i="34"/>
  <c r="BY23" i="34"/>
  <c r="AT23" i="34"/>
  <c r="BY19" i="35"/>
  <c r="AT19" i="35"/>
  <c r="CN118" i="35"/>
  <c r="BI118" i="35"/>
  <c r="CN17" i="19"/>
  <c r="BI17" i="19"/>
  <c r="BY41" i="33"/>
  <c r="AT41" i="33"/>
  <c r="AT41" i="19"/>
  <c r="BY41" i="19"/>
  <c r="BY132" i="33"/>
  <c r="AT132" i="33"/>
  <c r="BI20" i="24"/>
  <c r="CN20" i="24"/>
  <c r="AT56" i="19"/>
  <c r="BY56" i="19"/>
  <c r="BI48" i="24"/>
  <c r="CN48" i="24"/>
  <c r="CN156" i="24"/>
  <c r="BI156" i="24"/>
  <c r="AT100" i="34"/>
  <c r="BY100" i="34"/>
  <c r="BY145" i="24"/>
  <c r="AT145" i="24"/>
  <c r="CN142" i="35"/>
  <c r="BI142" i="35"/>
  <c r="BI142" i="34"/>
  <c r="CN142" i="34"/>
  <c r="BI116" i="24"/>
  <c r="CN116" i="24"/>
  <c r="BY57" i="24"/>
  <c r="AT57" i="24"/>
  <c r="BI19" i="19"/>
  <c r="CN19" i="19"/>
  <c r="CN47" i="24"/>
  <c r="BI47" i="24"/>
  <c r="BI94" i="19"/>
  <c r="CN94" i="19"/>
  <c r="AT38" i="34"/>
  <c r="BY38" i="34"/>
  <c r="CN149" i="34"/>
  <c r="BI149" i="34"/>
  <c r="CN105" i="19"/>
  <c r="BI105" i="19"/>
  <c r="BY110" i="35"/>
  <c r="AT110" i="35"/>
  <c r="CN83" i="34"/>
  <c r="BI83" i="34"/>
  <c r="AT135" i="19"/>
  <c r="BY135" i="19"/>
  <c r="AT146" i="24"/>
  <c r="BY146" i="24"/>
  <c r="CN80" i="19"/>
  <c r="BI80" i="19"/>
  <c r="AT71" i="24"/>
  <c r="BY71" i="24"/>
  <c r="AT28" i="33"/>
  <c r="BY28" i="33"/>
  <c r="BY16" i="35"/>
  <c r="AT16" i="35"/>
  <c r="AT103" i="19"/>
  <c r="BY103" i="19"/>
  <c r="BI30" i="35"/>
  <c r="CN30" i="35"/>
  <c r="BI119" i="19"/>
  <c r="CN119" i="19"/>
  <c r="CN56" i="24"/>
  <c r="BI56" i="24"/>
  <c r="BY144" i="24"/>
  <c r="AT144" i="24"/>
  <c r="BY40" i="33"/>
  <c r="AT40" i="33"/>
  <c r="AT45" i="24"/>
  <c r="BY45" i="24"/>
  <c r="AW42" i="34"/>
  <c r="CB42" i="34"/>
  <c r="BU63" i="35"/>
  <c r="AP63" i="35"/>
  <c r="AK94" i="19"/>
  <c r="BP94" i="19"/>
  <c r="BH41" i="24"/>
  <c r="CM41" i="24"/>
  <c r="AF148" i="35"/>
  <c r="AF13" i="19"/>
  <c r="AI25" i="35"/>
  <c r="BN25" i="35"/>
  <c r="AI58" i="34"/>
  <c r="BN58" i="34"/>
  <c r="CC22" i="34"/>
  <c r="AX22" i="34"/>
  <c r="AX135" i="24"/>
  <c r="CC135" i="24"/>
  <c r="BN135" i="34"/>
  <c r="AI135" i="34"/>
  <c r="AX43" i="34"/>
  <c r="CC43" i="34"/>
  <c r="BN155" i="35"/>
  <c r="AI155" i="35"/>
  <c r="BN116" i="35"/>
  <c r="AI116" i="35"/>
  <c r="CC105" i="19"/>
  <c r="AX105" i="19"/>
  <c r="AI148" i="34"/>
  <c r="BN148" i="34"/>
  <c r="BN115" i="34"/>
  <c r="AI115" i="34"/>
  <c r="AX65" i="35"/>
  <c r="CC65" i="35"/>
  <c r="AI56" i="35"/>
  <c r="BN56" i="35"/>
  <c r="CC93" i="33"/>
  <c r="AX93" i="33"/>
  <c r="AI64" i="35"/>
  <c r="BN64" i="35"/>
  <c r="AX9" i="19"/>
  <c r="CC9" i="19"/>
  <c r="AI35" i="35"/>
  <c r="BN35" i="35"/>
  <c r="AI41" i="19"/>
  <c r="BN41" i="19"/>
  <c r="BN97" i="19"/>
  <c r="AI97" i="19"/>
  <c r="CC37" i="34"/>
  <c r="AX37" i="34"/>
  <c r="BN73" i="34"/>
  <c r="AI73" i="34"/>
  <c r="AI137" i="24"/>
  <c r="BN137" i="24"/>
  <c r="CC19" i="33"/>
  <c r="AX19" i="33"/>
  <c r="CC111" i="19"/>
  <c r="AX111" i="19"/>
  <c r="CC108" i="24"/>
  <c r="AX108" i="24"/>
  <c r="BN98" i="35"/>
  <c r="AI98" i="35"/>
  <c r="AX100" i="24"/>
  <c r="CC100" i="24"/>
  <c r="BN37" i="24"/>
  <c r="AI37" i="24"/>
  <c r="AI23" i="19"/>
  <c r="BN23" i="19"/>
  <c r="AI105" i="24"/>
  <c r="BN105" i="24"/>
  <c r="BN112" i="34"/>
  <c r="AI112" i="34"/>
  <c r="AX12" i="24"/>
  <c r="CC12" i="24"/>
  <c r="AX40" i="19"/>
  <c r="CC40" i="19"/>
  <c r="CC136" i="34"/>
  <c r="AX136" i="34"/>
  <c r="AX89" i="19"/>
  <c r="CC89" i="19"/>
  <c r="CC81" i="24"/>
  <c r="AX81" i="24"/>
  <c r="AX107" i="33"/>
  <c r="CC107" i="33"/>
  <c r="BN76" i="33"/>
  <c r="AI76" i="33"/>
  <c r="AI66" i="33"/>
  <c r="BN66" i="33"/>
  <c r="AI30" i="33"/>
  <c r="BN30" i="33"/>
  <c r="BN109" i="33"/>
  <c r="AI109" i="33"/>
  <c r="AX35" i="24"/>
  <c r="CC35" i="24"/>
  <c r="AX152" i="35"/>
  <c r="CC152" i="35"/>
  <c r="CC24" i="24"/>
  <c r="AX24" i="24"/>
  <c r="BB111" i="33"/>
  <c r="CG111" i="33"/>
  <c r="BB99" i="24"/>
  <c r="CG99" i="24"/>
  <c r="AM108" i="24"/>
  <c r="BR108" i="24"/>
  <c r="CG54" i="34"/>
  <c r="BB54" i="34"/>
  <c r="AM56" i="19"/>
  <c r="BR56" i="19"/>
  <c r="BR16" i="34"/>
  <c r="AM16" i="34"/>
  <c r="AM122" i="33"/>
  <c r="BR122" i="33"/>
  <c r="BB110" i="24"/>
  <c r="CG110" i="24"/>
  <c r="BR101" i="34"/>
  <c r="AM101" i="34"/>
  <c r="AM10" i="24"/>
  <c r="BR10" i="24"/>
  <c r="CG124" i="24"/>
  <c r="BB124" i="24"/>
  <c r="BR67" i="24"/>
  <c r="AM67" i="24"/>
  <c r="AM45" i="24"/>
  <c r="BR45" i="24"/>
  <c r="AM131" i="34"/>
  <c r="BR131" i="34"/>
  <c r="CG86" i="34"/>
  <c r="BB86" i="34"/>
  <c r="AM141" i="35"/>
  <c r="BR141" i="35"/>
  <c r="BB140" i="35"/>
  <c r="CG140" i="35"/>
  <c r="CG64" i="24"/>
  <c r="BB64" i="24"/>
  <c r="AM24" i="24"/>
  <c r="BR24" i="24"/>
  <c r="BB96" i="19"/>
  <c r="CG96" i="19"/>
  <c r="AM78" i="35"/>
  <c r="BR78" i="35"/>
  <c r="CG129" i="33"/>
  <c r="BB129" i="33"/>
  <c r="AM116" i="19"/>
  <c r="BR116" i="19"/>
  <c r="CG36" i="35"/>
  <c r="BB36" i="35"/>
  <c r="BB115" i="19"/>
  <c r="CG115" i="19"/>
  <c r="BB136" i="24"/>
  <c r="CG136" i="24"/>
  <c r="AM61" i="33"/>
  <c r="BR61" i="33"/>
  <c r="CG87" i="35"/>
  <c r="BB87" i="35"/>
  <c r="CG82" i="34"/>
  <c r="BB82" i="34"/>
  <c r="AM130" i="33"/>
  <c r="BR130" i="33"/>
  <c r="BB41" i="19"/>
  <c r="CG41" i="19"/>
  <c r="AM83" i="35"/>
  <c r="BR83" i="35"/>
  <c r="BB101" i="34"/>
  <c r="CG101" i="34"/>
  <c r="BB130" i="19"/>
  <c r="CG130" i="19"/>
  <c r="AM154" i="19"/>
  <c r="BR154" i="19"/>
  <c r="AM11" i="24"/>
  <c r="BR11" i="24"/>
  <c r="BB104" i="34"/>
  <c r="CG104" i="34"/>
  <c r="BB46" i="24"/>
  <c r="CG46" i="24"/>
  <c r="BR8" i="33"/>
  <c r="AM8" i="33"/>
  <c r="BR97" i="24"/>
  <c r="AM97" i="24"/>
  <c r="BB29" i="24"/>
  <c r="CG29" i="24"/>
  <c r="AM137" i="33"/>
  <c r="BR137" i="33"/>
  <c r="BB95" i="35"/>
  <c r="CG95" i="35"/>
  <c r="BB83" i="33"/>
  <c r="CG83" i="33"/>
  <c r="BB137" i="35"/>
  <c r="CG137" i="35"/>
  <c r="BR120" i="34"/>
  <c r="AM120" i="34"/>
  <c r="AQ56" i="24"/>
  <c r="BV56" i="24"/>
  <c r="AQ132" i="35"/>
  <c r="BV132" i="35"/>
  <c r="BV13" i="34"/>
  <c r="AQ13" i="34"/>
  <c r="BF57" i="19"/>
  <c r="CK57" i="19"/>
  <c r="CK89" i="34"/>
  <c r="BF89" i="34"/>
  <c r="BF132" i="34"/>
  <c r="CK132" i="34"/>
  <c r="BF63" i="33"/>
  <c r="CK63" i="33"/>
  <c r="BF112" i="35"/>
  <c r="CK112" i="35"/>
  <c r="CK34" i="19"/>
  <c r="BF34" i="19"/>
  <c r="BV144" i="33"/>
  <c r="AQ144" i="33"/>
  <c r="AQ102" i="19"/>
  <c r="BV102" i="19"/>
  <c r="BF91" i="24"/>
  <c r="CK91" i="24"/>
  <c r="AQ57" i="24"/>
  <c r="BV57" i="24"/>
  <c r="AQ71" i="19"/>
  <c r="BV71" i="19"/>
  <c r="CK88" i="35"/>
  <c r="BF88" i="35"/>
  <c r="AQ92" i="19"/>
  <c r="BV92" i="19"/>
  <c r="BV47" i="34"/>
  <c r="AQ47" i="34"/>
  <c r="AQ135" i="35"/>
  <c r="BV135" i="35"/>
  <c r="BV104" i="19"/>
  <c r="AQ104" i="19"/>
  <c r="CK52" i="24"/>
  <c r="BF52" i="24"/>
  <c r="BF23" i="24"/>
  <c r="CK23" i="24"/>
  <c r="BF155" i="34"/>
  <c r="CK155" i="34"/>
  <c r="AQ101" i="24"/>
  <c r="BV101" i="24"/>
  <c r="BV100" i="33"/>
  <c r="AQ100" i="33"/>
  <c r="BF99" i="24"/>
  <c r="CK99" i="24"/>
  <c r="CK37" i="24"/>
  <c r="BF37" i="24"/>
  <c r="CK74" i="34"/>
  <c r="BF74" i="34"/>
  <c r="CK152" i="19"/>
  <c r="BF152" i="19"/>
  <c r="AQ156" i="34"/>
  <c r="BV156" i="34"/>
  <c r="BV72" i="33"/>
  <c r="AQ72" i="33"/>
  <c r="CK16" i="24"/>
  <c r="BF16" i="24"/>
  <c r="BF119" i="33"/>
  <c r="CK119" i="33"/>
  <c r="CK53" i="34"/>
  <c r="BF53" i="34"/>
  <c r="BF90" i="19"/>
  <c r="CK90" i="19"/>
  <c r="BF98" i="35"/>
  <c r="CK98" i="35"/>
  <c r="AQ84" i="24"/>
  <c r="BV84" i="24"/>
  <c r="BV36" i="35"/>
  <c r="AQ36" i="35"/>
  <c r="BF100" i="33"/>
  <c r="CK100" i="33"/>
  <c r="BF41" i="35"/>
  <c r="CK41" i="35"/>
  <c r="BF127" i="19"/>
  <c r="CK127" i="19"/>
  <c r="BV25" i="24"/>
  <c r="AQ25" i="24"/>
  <c r="CK44" i="35"/>
  <c r="BF44" i="35"/>
  <c r="AQ58" i="34"/>
  <c r="BV58" i="34"/>
  <c r="BF21" i="19"/>
  <c r="CK21" i="19"/>
  <c r="CK9" i="24"/>
  <c r="BF9" i="24"/>
  <c r="CK40" i="35"/>
  <c r="BF40" i="35"/>
  <c r="BV134" i="35"/>
  <c r="AQ134" i="35"/>
  <c r="BV37" i="35"/>
  <c r="AQ37" i="35"/>
  <c r="CK24" i="33"/>
  <c r="BF24" i="33"/>
  <c r="AU79" i="35"/>
  <c r="BZ79" i="35"/>
  <c r="BZ85" i="19"/>
  <c r="AU85" i="19"/>
  <c r="CO118" i="19"/>
  <c r="BJ118" i="19"/>
  <c r="CO44" i="19"/>
  <c r="BJ44" i="19"/>
  <c r="AU131" i="35"/>
  <c r="BZ131" i="35"/>
  <c r="AU49" i="35"/>
  <c r="BZ49" i="35"/>
  <c r="BJ48" i="24"/>
  <c r="CO48" i="24"/>
  <c r="AU84" i="19"/>
  <c r="BZ84" i="19"/>
  <c r="AU83" i="19"/>
  <c r="BZ83" i="19"/>
  <c r="CO134" i="34"/>
  <c r="BJ134" i="34"/>
  <c r="BZ111" i="35"/>
  <c r="AU111" i="35"/>
  <c r="BZ45" i="33"/>
  <c r="AU45" i="33"/>
  <c r="CO157" i="33"/>
  <c r="BJ157" i="33"/>
  <c r="BZ113" i="24"/>
  <c r="AU113" i="24"/>
  <c r="CO67" i="35"/>
  <c r="BJ67" i="35"/>
  <c r="BJ101" i="34"/>
  <c r="CO101" i="34"/>
  <c r="BJ124" i="24"/>
  <c r="CO124" i="24"/>
  <c r="CO80" i="33"/>
  <c r="BJ80" i="33"/>
  <c r="AU57" i="19"/>
  <c r="BZ57" i="19"/>
  <c r="AU153" i="24"/>
  <c r="BZ153" i="24"/>
  <c r="BJ152" i="24"/>
  <c r="CO152" i="24"/>
  <c r="BZ98" i="34"/>
  <c r="AU98" i="34"/>
  <c r="BJ103" i="24"/>
  <c r="CO103" i="24"/>
  <c r="BJ20" i="33"/>
  <c r="CO20" i="33"/>
  <c r="AU77" i="35"/>
  <c r="BZ77" i="35"/>
  <c r="AU48" i="33"/>
  <c r="BZ48" i="33"/>
  <c r="BJ49" i="34"/>
  <c r="CO49" i="34"/>
  <c r="BJ53" i="35"/>
  <c r="CO53" i="35"/>
  <c r="BJ141" i="19"/>
  <c r="CO141" i="19"/>
  <c r="BZ97" i="33"/>
  <c r="AU97" i="33"/>
  <c r="BJ61" i="19"/>
  <c r="CO61" i="19"/>
  <c r="BZ112" i="34"/>
  <c r="AU112" i="34"/>
  <c r="BJ27" i="24"/>
  <c r="CO27" i="24"/>
  <c r="AU138" i="35"/>
  <c r="BZ138" i="35"/>
  <c r="BZ103" i="19"/>
  <c r="AU103" i="19"/>
  <c r="BZ42" i="35"/>
  <c r="AU42" i="35"/>
  <c r="BJ38" i="19"/>
  <c r="CO38" i="19"/>
  <c r="BJ140" i="24"/>
  <c r="CO140" i="24"/>
  <c r="CO25" i="24"/>
  <c r="BJ25" i="24"/>
  <c r="AU117" i="24"/>
  <c r="BZ117" i="24"/>
  <c r="CO21" i="34"/>
  <c r="BJ21" i="34"/>
  <c r="CO142" i="35"/>
  <c r="BJ142" i="35"/>
  <c r="CO64" i="35"/>
  <c r="BJ64" i="35"/>
  <c r="BJ88" i="33"/>
  <c r="CO88" i="33"/>
  <c r="BZ139" i="34"/>
  <c r="AU139" i="34"/>
  <c r="AU70" i="19"/>
  <c r="BZ70" i="19"/>
  <c r="CO111" i="35"/>
  <c r="BJ111" i="35"/>
  <c r="BP73" i="35"/>
  <c r="AK73" i="35"/>
  <c r="AK95" i="24"/>
  <c r="BP95" i="24"/>
  <c r="AK149" i="19"/>
  <c r="BP149" i="19"/>
  <c r="AZ140" i="34"/>
  <c r="CE140" i="34"/>
  <c r="AK34" i="24"/>
  <c r="BP34" i="24"/>
  <c r="CE96" i="34"/>
  <c r="AZ96" i="34"/>
  <c r="CE59" i="34"/>
  <c r="AZ59" i="34"/>
  <c r="BP83" i="19"/>
  <c r="AK83" i="19"/>
  <c r="AZ75" i="19"/>
  <c r="CE75" i="19"/>
  <c r="BP53" i="24"/>
  <c r="AK53" i="24"/>
  <c r="AZ100" i="35"/>
  <c r="CE100" i="35"/>
  <c r="AZ73" i="24"/>
  <c r="CE73" i="24"/>
  <c r="BP27" i="33"/>
  <c r="AK27" i="33"/>
  <c r="AZ122" i="19"/>
  <c r="CE122" i="19"/>
  <c r="AK89" i="19"/>
  <c r="BP89" i="19"/>
  <c r="BP15" i="34"/>
  <c r="AK15" i="34"/>
  <c r="BP156" i="33"/>
  <c r="AK156" i="33"/>
  <c r="CE103" i="35"/>
  <c r="AZ103" i="35"/>
  <c r="AK22" i="34"/>
  <c r="BP22" i="34"/>
  <c r="BP141" i="35"/>
  <c r="AK141" i="35"/>
  <c r="BP29" i="35"/>
  <c r="AK29" i="35"/>
  <c r="AK139" i="19"/>
  <c r="BP139" i="19"/>
  <c r="CE78" i="35"/>
  <c r="AZ78" i="35"/>
  <c r="AZ35" i="19"/>
  <c r="CE35" i="19"/>
  <c r="CE27" i="19"/>
  <c r="AZ27" i="19"/>
  <c r="AZ46" i="34"/>
  <c r="CE46" i="34"/>
  <c r="AK98" i="24"/>
  <c r="BP98" i="24"/>
  <c r="AK8" i="19"/>
  <c r="BP8" i="19"/>
  <c r="CE125" i="19"/>
  <c r="AZ125" i="19"/>
  <c r="BP17" i="34"/>
  <c r="AK17" i="34"/>
  <c r="AZ63" i="33"/>
  <c r="CE63" i="33"/>
  <c r="AZ22" i="33"/>
  <c r="CE22" i="33"/>
  <c r="AZ157" i="34"/>
  <c r="CE157" i="34"/>
  <c r="BP58" i="33"/>
  <c r="AK58" i="33"/>
  <c r="CE36" i="24"/>
  <c r="AZ36" i="24"/>
  <c r="CE45" i="35"/>
  <c r="AZ45" i="35"/>
  <c r="AZ48" i="35"/>
  <c r="CE48" i="35"/>
  <c r="AK84" i="19"/>
  <c r="BP84" i="19"/>
  <c r="CE56" i="34"/>
  <c r="AZ56" i="34"/>
  <c r="CE118" i="33"/>
  <c r="AZ118" i="33"/>
  <c r="CE8" i="35"/>
  <c r="AZ8" i="35"/>
  <c r="AK9" i="34"/>
  <c r="BP9" i="34"/>
  <c r="AK60" i="34"/>
  <c r="BP60" i="34"/>
  <c r="BD12" i="24"/>
  <c r="CI12" i="24"/>
  <c r="CI116" i="33"/>
  <c r="BD116" i="33"/>
  <c r="BT22" i="19"/>
  <c r="AO22" i="19"/>
  <c r="AO111" i="19"/>
  <c r="BT111" i="19"/>
  <c r="CI86" i="33"/>
  <c r="BD86" i="33"/>
  <c r="AO128" i="33"/>
  <c r="BT128" i="33"/>
  <c r="CI141" i="35"/>
  <c r="BD141" i="35"/>
  <c r="CI76" i="19"/>
  <c r="BD76" i="19"/>
  <c r="CI136" i="35"/>
  <c r="BD136" i="35"/>
  <c r="BD102" i="24"/>
  <c r="CI102" i="24"/>
  <c r="BT157" i="24"/>
  <c r="AO157" i="24"/>
  <c r="AO64" i="33"/>
  <c r="BT64" i="33"/>
  <c r="CI22" i="24"/>
  <c r="BD22" i="24"/>
  <c r="CI155" i="34"/>
  <c r="BD155" i="34"/>
  <c r="AO141" i="24"/>
  <c r="BT141" i="24"/>
  <c r="BD50" i="34"/>
  <c r="CI50" i="34"/>
  <c r="CI8" i="35"/>
  <c r="BD8" i="35"/>
  <c r="BD101" i="34"/>
  <c r="CI101" i="34"/>
  <c r="BT129" i="33"/>
  <c r="AO129" i="33"/>
  <c r="AO144" i="35"/>
  <c r="BT144" i="35"/>
  <c r="BT41" i="24"/>
  <c r="AO41" i="24"/>
  <c r="BD107" i="24"/>
  <c r="CI107" i="24"/>
  <c r="BD111" i="19"/>
  <c r="CI111" i="19"/>
  <c r="CI63" i="33"/>
  <c r="BD63" i="33"/>
  <c r="AO109" i="33"/>
  <c r="BT109" i="33"/>
  <c r="AO119" i="35"/>
  <c r="BT119" i="35"/>
  <c r="CI131" i="19"/>
  <c r="BD131" i="19"/>
  <c r="AO59" i="24"/>
  <c r="BT59" i="24"/>
  <c r="BD142" i="35"/>
  <c r="CI142" i="35"/>
  <c r="AO105" i="35"/>
  <c r="BT105" i="35"/>
  <c r="AO105" i="34"/>
  <c r="BT105" i="34"/>
  <c r="BD95" i="35"/>
  <c r="CI95" i="35"/>
  <c r="CI138" i="33"/>
  <c r="BD138" i="33"/>
  <c r="BT113" i="19"/>
  <c r="AO113" i="19"/>
  <c r="BT33" i="35"/>
  <c r="AO33" i="35"/>
  <c r="BD103" i="24"/>
  <c r="CI103" i="24"/>
  <c r="BT127" i="34"/>
  <c r="AO127" i="34"/>
  <c r="BT31" i="33"/>
  <c r="AO31" i="33"/>
  <c r="AO91" i="34"/>
  <c r="BT91" i="34"/>
  <c r="CI134" i="34"/>
  <c r="BD134" i="34"/>
  <c r="AO32" i="34"/>
  <c r="BT32" i="34"/>
  <c r="BX19" i="19"/>
  <c r="AS19" i="19"/>
  <c r="CM109" i="34"/>
  <c r="BH109" i="34"/>
  <c r="BX146" i="19"/>
  <c r="AS146" i="19"/>
  <c r="BH72" i="35"/>
  <c r="CM72" i="35"/>
  <c r="AS90" i="35"/>
  <c r="BX90" i="35"/>
  <c r="AS76" i="33"/>
  <c r="BX76" i="33"/>
  <c r="AS114" i="19"/>
  <c r="BX114" i="19"/>
  <c r="AS103" i="19"/>
  <c r="BX103" i="19"/>
  <c r="BX131" i="33"/>
  <c r="AS131" i="33"/>
  <c r="AS152" i="19"/>
  <c r="BX152" i="19"/>
  <c r="AS42" i="19"/>
  <c r="BX42" i="19"/>
  <c r="CM59" i="33"/>
  <c r="BH59" i="33"/>
  <c r="AS65" i="35"/>
  <c r="BX65" i="35"/>
  <c r="BH42" i="24"/>
  <c r="CM42" i="24"/>
  <c r="CM151" i="34"/>
  <c r="BH151" i="34"/>
  <c r="BX121" i="34"/>
  <c r="AS121" i="34"/>
  <c r="BH53" i="33"/>
  <c r="CM53" i="33"/>
  <c r="BX17" i="35"/>
  <c r="AS17" i="35"/>
  <c r="AS144" i="19"/>
  <c r="BX144" i="19"/>
  <c r="AS136" i="33"/>
  <c r="BX136" i="33"/>
  <c r="BH64" i="24"/>
  <c r="CM64" i="24"/>
  <c r="BH122" i="24"/>
  <c r="CM122" i="24"/>
  <c r="CM123" i="19"/>
  <c r="BH123" i="19"/>
  <c r="CM120" i="34"/>
  <c r="BH120" i="34"/>
  <c r="BX40" i="24"/>
  <c r="AS40" i="24"/>
  <c r="CM154" i="24"/>
  <c r="BH154" i="24"/>
  <c r="BH98" i="19"/>
  <c r="CM98" i="19"/>
  <c r="CM84" i="19"/>
  <c r="BH84" i="19"/>
  <c r="AS43" i="24"/>
  <c r="BX43" i="24"/>
  <c r="CM28" i="33"/>
  <c r="BH28" i="33"/>
  <c r="BH105" i="19"/>
  <c r="CM105" i="19"/>
  <c r="AS123" i="35"/>
  <c r="BX123" i="35"/>
  <c r="BH116" i="33"/>
  <c r="CM116" i="33"/>
  <c r="AS51" i="19"/>
  <c r="BX51" i="19"/>
  <c r="BX59" i="34"/>
  <c r="AS59" i="34"/>
  <c r="BH106" i="24"/>
  <c r="CM106" i="24"/>
  <c r="BX46" i="19"/>
  <c r="AS46" i="19"/>
  <c r="AS64" i="34"/>
  <c r="BX64" i="34"/>
  <c r="BX157" i="24"/>
  <c r="AS157" i="24"/>
  <c r="CM34" i="35"/>
  <c r="BH34" i="35"/>
  <c r="BH131" i="35"/>
  <c r="CM131" i="35"/>
  <c r="CM78" i="35"/>
  <c r="BH78" i="35"/>
  <c r="BD36" i="19"/>
  <c r="CI36" i="19"/>
  <c r="AJ39" i="33"/>
  <c r="BO39" i="33"/>
  <c r="AN145" i="24"/>
  <c r="BS145" i="24"/>
  <c r="BO115" i="35"/>
  <c r="AJ115" i="35"/>
  <c r="AJ56" i="24"/>
  <c r="BO56" i="24"/>
  <c r="BO93" i="33"/>
  <c r="AJ93" i="33"/>
  <c r="CD60" i="24"/>
  <c r="AY60" i="24"/>
  <c r="AJ156" i="19"/>
  <c r="BO156" i="19"/>
  <c r="AJ144" i="19"/>
  <c r="BO144" i="19"/>
  <c r="AJ141" i="34"/>
  <c r="BO141" i="34"/>
  <c r="BO35" i="35"/>
  <c r="AJ35" i="35"/>
  <c r="BO109" i="35"/>
  <c r="AJ109" i="35"/>
  <c r="AY103" i="35"/>
  <c r="CD103" i="35"/>
  <c r="AJ137" i="33"/>
  <c r="BO137" i="33"/>
  <c r="AY117" i="33"/>
  <c r="CD117" i="33"/>
  <c r="AJ145" i="19"/>
  <c r="BO145" i="19"/>
  <c r="AJ22" i="35"/>
  <c r="BO22" i="35"/>
  <c r="BO51" i="33"/>
  <c r="AJ51" i="33"/>
  <c r="AJ79" i="35"/>
  <c r="BO79" i="35"/>
  <c r="AY46" i="19"/>
  <c r="CD46" i="19"/>
  <c r="AJ89" i="19"/>
  <c r="BO89" i="19"/>
  <c r="AY146" i="34"/>
  <c r="CD146" i="34"/>
  <c r="AJ58" i="19"/>
  <c r="BO58" i="19"/>
  <c r="CD23" i="34"/>
  <c r="AY23" i="34"/>
  <c r="BO73" i="24"/>
  <c r="AJ73" i="24"/>
  <c r="CD57" i="19"/>
  <c r="AY57" i="19"/>
  <c r="CD110" i="35"/>
  <c r="AY110" i="35"/>
  <c r="AY105" i="33"/>
  <c r="CD105" i="33"/>
  <c r="AJ122" i="19"/>
  <c r="BO122" i="19"/>
  <c r="BO136" i="33"/>
  <c r="AJ136" i="33"/>
  <c r="AY67" i="33"/>
  <c r="CD67" i="33"/>
  <c r="AY43" i="34"/>
  <c r="CD43" i="34"/>
  <c r="AJ113" i="19"/>
  <c r="BO113" i="19"/>
  <c r="AY157" i="19"/>
  <c r="CD157" i="19"/>
  <c r="CD40" i="33"/>
  <c r="AY40" i="33"/>
  <c r="AY144" i="19"/>
  <c r="CD144" i="19"/>
  <c r="AY58" i="24"/>
  <c r="CD58" i="24"/>
  <c r="AY31" i="19"/>
  <c r="CD31" i="19"/>
  <c r="BO26" i="24"/>
  <c r="AJ26" i="24"/>
  <c r="BO11" i="35"/>
  <c r="AJ11" i="35"/>
  <c r="BO75" i="19"/>
  <c r="AJ75" i="19"/>
  <c r="AJ125" i="19"/>
  <c r="BO125" i="19"/>
  <c r="AY125" i="19"/>
  <c r="CD125" i="19"/>
  <c r="AY151" i="19"/>
  <c r="CD151" i="19"/>
  <c r="AY108" i="19"/>
  <c r="CD108" i="19"/>
  <c r="AY32" i="24"/>
  <c r="CD32" i="24"/>
  <c r="BS54" i="35"/>
  <c r="AN54" i="35"/>
  <c r="BS114" i="33"/>
  <c r="AN114" i="33"/>
  <c r="CH23" i="33"/>
  <c r="BC23" i="33"/>
  <c r="BC16" i="24"/>
  <c r="CH16" i="24"/>
  <c r="BS109" i="33"/>
  <c r="AN109" i="33"/>
  <c r="AN146" i="19"/>
  <c r="BS146" i="19"/>
  <c r="BS14" i="34"/>
  <c r="AN14" i="34"/>
  <c r="BC89" i="19"/>
  <c r="CH89" i="19"/>
  <c r="AN106" i="19"/>
  <c r="BS106" i="19"/>
  <c r="CH153" i="24"/>
  <c r="BC153" i="24"/>
  <c r="BS65" i="34"/>
  <c r="AN65" i="34"/>
  <c r="AN58" i="19"/>
  <c r="BS58" i="19"/>
  <c r="BC41" i="24"/>
  <c r="CH41" i="24"/>
  <c r="CH71" i="34"/>
  <c r="BC71" i="34"/>
  <c r="BC81" i="33"/>
  <c r="CH81" i="33"/>
  <c r="CH126" i="35"/>
  <c r="BC126" i="35"/>
  <c r="BS49" i="33"/>
  <c r="AN49" i="33"/>
  <c r="CH123" i="19"/>
  <c r="BC123" i="19"/>
  <c r="BC80" i="34"/>
  <c r="CH80" i="34"/>
  <c r="BC92" i="34"/>
  <c r="CH92" i="34"/>
  <c r="CH154" i="34"/>
  <c r="BC154" i="34"/>
  <c r="CH99" i="33"/>
  <c r="BC99" i="33"/>
  <c r="AN103" i="33"/>
  <c r="BS103" i="33"/>
  <c r="BC130" i="35"/>
  <c r="CH130" i="35"/>
  <c r="CH50" i="19"/>
  <c r="BC50" i="19"/>
  <c r="BS156" i="35"/>
  <c r="AN156" i="35"/>
  <c r="BC25" i="35"/>
  <c r="CH25" i="35"/>
  <c r="BC125" i="33"/>
  <c r="CH125" i="33"/>
  <c r="BS60" i="19"/>
  <c r="AN60" i="19"/>
  <c r="AN53" i="34"/>
  <c r="BS53" i="34"/>
  <c r="BS70" i="33"/>
  <c r="AN70" i="33"/>
  <c r="CH62" i="19"/>
  <c r="BC62" i="19"/>
  <c r="CH143" i="35"/>
  <c r="BC143" i="35"/>
  <c r="BC20" i="33"/>
  <c r="CH20" i="33"/>
  <c r="BS135" i="35"/>
  <c r="AN135" i="35"/>
  <c r="BC12" i="34"/>
  <c r="CH12" i="34"/>
  <c r="CH120" i="24"/>
  <c r="BC120" i="24"/>
  <c r="CH140" i="34"/>
  <c r="BC140" i="34"/>
  <c r="BS105" i="24"/>
  <c r="AN105" i="24"/>
  <c r="BC33" i="33"/>
  <c r="CH33" i="33"/>
  <c r="BW67" i="24"/>
  <c r="AR67" i="24"/>
  <c r="BW100" i="33"/>
  <c r="AR100" i="33"/>
  <c r="BW123" i="24"/>
  <c r="AR123" i="24"/>
  <c r="BG115" i="19"/>
  <c r="CL115" i="19"/>
  <c r="BG8" i="33"/>
  <c r="CL8" i="33"/>
  <c r="BG135" i="34"/>
  <c r="CL135" i="34"/>
  <c r="AR153" i="34"/>
  <c r="BW153" i="34"/>
  <c r="BG70" i="35"/>
  <c r="CL70" i="35"/>
  <c r="AR37" i="34"/>
  <c r="BW37" i="34"/>
  <c r="BW82" i="35"/>
  <c r="AR82" i="35"/>
  <c r="AR29" i="35"/>
  <c r="BW29" i="35"/>
  <c r="AR115" i="35"/>
  <c r="BW115" i="35"/>
  <c r="CL150" i="33"/>
  <c r="BG150" i="33"/>
  <c r="BG10" i="24"/>
  <c r="CL10" i="24"/>
  <c r="AR117" i="19"/>
  <c r="BW117" i="19"/>
  <c r="AR121" i="19"/>
  <c r="BW121" i="19"/>
  <c r="BG139" i="19"/>
  <c r="CL139" i="19"/>
  <c r="BW140" i="34"/>
  <c r="AR140" i="34"/>
  <c r="BG64" i="33"/>
  <c r="CL64" i="33"/>
  <c r="BG62" i="33"/>
  <c r="CL62" i="33"/>
  <c r="BW91" i="33"/>
  <c r="AR91" i="33"/>
  <c r="BW113" i="33"/>
  <c r="AR113" i="33"/>
  <c r="BG157" i="33"/>
  <c r="CL157" i="33"/>
  <c r="BW133" i="24"/>
  <c r="AR133" i="24"/>
  <c r="CL36" i="34"/>
  <c r="BG36" i="34"/>
  <c r="CL83" i="33"/>
  <c r="BG83" i="33"/>
  <c r="CL148" i="33"/>
  <c r="BG148" i="33"/>
  <c r="BW34" i="24"/>
  <c r="AR34" i="24"/>
  <c r="BW23" i="24"/>
  <c r="AR23" i="24"/>
  <c r="AR97" i="24"/>
  <c r="BW97" i="24"/>
  <c r="BG7" i="33"/>
  <c r="CL7" i="33"/>
  <c r="BG88" i="35"/>
  <c r="CL88" i="35"/>
  <c r="CL21" i="33"/>
  <c r="BG21" i="33"/>
  <c r="AR99" i="35"/>
  <c r="BW99" i="35"/>
  <c r="BG33" i="19"/>
  <c r="CL33" i="19"/>
  <c r="BW77" i="19"/>
  <c r="AR77" i="19"/>
  <c r="BW52" i="35"/>
  <c r="AR52" i="35"/>
  <c r="BG155" i="35"/>
  <c r="CL155" i="35"/>
  <c r="BG89" i="24"/>
  <c r="CL89" i="24"/>
  <c r="CL27" i="34"/>
  <c r="BG27" i="34"/>
  <c r="BW127" i="24"/>
  <c r="AR127" i="24"/>
  <c r="CL122" i="35"/>
  <c r="BG122" i="35"/>
  <c r="BG130" i="19"/>
  <c r="CL130" i="19"/>
  <c r="BG69" i="19"/>
  <c r="CL69" i="19"/>
  <c r="CH49" i="34"/>
  <c r="BC49" i="34"/>
  <c r="CB24" i="24"/>
  <c r="AW24" i="24"/>
  <c r="C92" i="34"/>
  <c r="C92" i="35"/>
  <c r="C92" i="24"/>
  <c r="C92" i="33"/>
  <c r="C92" i="19"/>
  <c r="DF92" i="17"/>
  <c r="AW116" i="35"/>
  <c r="CB116" i="35"/>
  <c r="AW151" i="35"/>
  <c r="CB151" i="35"/>
  <c r="AW74" i="33"/>
  <c r="CB74" i="33"/>
  <c r="AW29" i="33"/>
  <c r="CB29" i="33"/>
  <c r="CB27" i="34"/>
  <c r="AW27" i="34"/>
  <c r="AW61" i="19"/>
  <c r="CB61" i="19"/>
  <c r="C142" i="33"/>
  <c r="C142" i="35"/>
  <c r="DF142" i="17"/>
  <c r="C142" i="24"/>
  <c r="C142" i="34"/>
  <c r="C142" i="19"/>
  <c r="AW106" i="35"/>
  <c r="CB106" i="35"/>
  <c r="CB28" i="34"/>
  <c r="AW28" i="34"/>
  <c r="AW64" i="19"/>
  <c r="CB64" i="19"/>
  <c r="AW87" i="33"/>
  <c r="CB87" i="33"/>
  <c r="AW123" i="33"/>
  <c r="CB123" i="33"/>
  <c r="AW123" i="19"/>
  <c r="CB123" i="19"/>
  <c r="AW13" i="24"/>
  <c r="CB13" i="24"/>
  <c r="AW16" i="19"/>
  <c r="CB16" i="19"/>
  <c r="AW49" i="24"/>
  <c r="CB49" i="24"/>
  <c r="CB103" i="19"/>
  <c r="AW103" i="19"/>
  <c r="CB10" i="24"/>
  <c r="AW10" i="24"/>
  <c r="CB67" i="33"/>
  <c r="AW67" i="33"/>
  <c r="CB21" i="24"/>
  <c r="AW21" i="24"/>
  <c r="CB94" i="35"/>
  <c r="AW94" i="35"/>
  <c r="CB54" i="34"/>
  <c r="AW54" i="34"/>
  <c r="CB58" i="35"/>
  <c r="AW58" i="35"/>
  <c r="CB85" i="34"/>
  <c r="AW85" i="34"/>
  <c r="C40" i="19"/>
  <c r="C40" i="24"/>
  <c r="DF40" i="17"/>
  <c r="C40" i="35"/>
  <c r="C40" i="34"/>
  <c r="C40" i="33"/>
  <c r="AW7" i="24"/>
  <c r="CB7" i="24"/>
  <c r="AW145" i="19"/>
  <c r="CB145" i="19"/>
  <c r="AW97" i="19"/>
  <c r="CB97" i="19"/>
  <c r="BA44" i="35"/>
  <c r="CF44" i="35"/>
  <c r="CF35" i="19"/>
  <c r="BA35" i="19"/>
  <c r="BA129" i="19"/>
  <c r="CF129" i="19"/>
  <c r="BA15" i="19"/>
  <c r="CF15" i="19"/>
  <c r="BQ127" i="33"/>
  <c r="AL127" i="33"/>
  <c r="AL62" i="33"/>
  <c r="BQ62" i="33"/>
  <c r="BQ68" i="33"/>
  <c r="AL68" i="33"/>
  <c r="BQ17" i="34"/>
  <c r="AL17" i="34"/>
  <c r="BA32" i="35"/>
  <c r="CF32" i="35"/>
  <c r="BA17" i="33"/>
  <c r="CF17" i="33"/>
  <c r="BQ11" i="34"/>
  <c r="AL11" i="34"/>
  <c r="AL77" i="24"/>
  <c r="BQ77" i="24"/>
  <c r="CF97" i="19"/>
  <c r="BA97" i="19"/>
  <c r="BA38" i="19"/>
  <c r="CF38" i="19"/>
  <c r="BA59" i="24"/>
  <c r="CF59" i="24"/>
  <c r="AL90" i="33"/>
  <c r="BQ90" i="33"/>
  <c r="CF49" i="33"/>
  <c r="BA49" i="33"/>
  <c r="CF71" i="35"/>
  <c r="BA71" i="35"/>
  <c r="BQ89" i="33"/>
  <c r="AL89" i="33"/>
  <c r="AL153" i="19"/>
  <c r="BQ153" i="19"/>
  <c r="CF110" i="35"/>
  <c r="BA110" i="35"/>
  <c r="BQ82" i="19"/>
  <c r="AL82" i="19"/>
  <c r="BA96" i="35"/>
  <c r="CF96" i="35"/>
  <c r="BQ88" i="33"/>
  <c r="AL88" i="33"/>
  <c r="BA33" i="34"/>
  <c r="CF33" i="34"/>
  <c r="BA57" i="19"/>
  <c r="CF57" i="19"/>
  <c r="BA99" i="34"/>
  <c r="CF99" i="34"/>
  <c r="BQ108" i="33"/>
  <c r="AL108" i="33"/>
  <c r="BA116" i="24"/>
  <c r="CF116" i="24"/>
  <c r="BQ128" i="35"/>
  <c r="AL128" i="35"/>
  <c r="BA19" i="34"/>
  <c r="CF19" i="34"/>
  <c r="AL37" i="35"/>
  <c r="BQ37" i="35"/>
  <c r="BQ42" i="35"/>
  <c r="AL42" i="35"/>
  <c r="CF51" i="35"/>
  <c r="BA51" i="35"/>
  <c r="AL99" i="34"/>
  <c r="BQ99" i="34"/>
  <c r="CF143" i="34"/>
  <c r="BA143" i="34"/>
  <c r="CF108" i="33"/>
  <c r="BA108" i="33"/>
  <c r="AL102" i="19"/>
  <c r="BQ102" i="19"/>
  <c r="BA16" i="35"/>
  <c r="CF16" i="35"/>
  <c r="BQ22" i="34"/>
  <c r="AL22" i="34"/>
  <c r="BA70" i="34"/>
  <c r="CF70" i="34"/>
  <c r="BQ144" i="33"/>
  <c r="AL144" i="33"/>
  <c r="AP82" i="19"/>
  <c r="BU82" i="19"/>
  <c r="AP32" i="19"/>
  <c r="BU32" i="19"/>
  <c r="AP115" i="33"/>
  <c r="BU115" i="33"/>
  <c r="CJ103" i="35"/>
  <c r="BE103" i="35"/>
  <c r="CJ26" i="35"/>
  <c r="BE26" i="35"/>
  <c r="CJ16" i="24"/>
  <c r="BE16" i="24"/>
  <c r="BU127" i="24"/>
  <c r="AP127" i="24"/>
  <c r="AP13" i="33"/>
  <c r="BU13" i="33"/>
  <c r="BE8" i="19"/>
  <c r="CJ8" i="19"/>
  <c r="AP72" i="35"/>
  <c r="BU72" i="35"/>
  <c r="BU29" i="24"/>
  <c r="AP29" i="24"/>
  <c r="CJ81" i="33"/>
  <c r="BE81" i="33"/>
  <c r="BU138" i="19"/>
  <c r="AP138" i="19"/>
  <c r="BE50" i="24"/>
  <c r="CJ50" i="24"/>
  <c r="AP125" i="33"/>
  <c r="BU125" i="33"/>
  <c r="AP102" i="24"/>
  <c r="BU102" i="24"/>
  <c r="BU140" i="34"/>
  <c r="AP140" i="34"/>
  <c r="AP97" i="35"/>
  <c r="BU97" i="35"/>
  <c r="AP112" i="34"/>
  <c r="BU112" i="34"/>
  <c r="AP33" i="24"/>
  <c r="BU33" i="24"/>
  <c r="CJ66" i="33"/>
  <c r="BE66" i="33"/>
  <c r="AP62" i="35"/>
  <c r="BU62" i="35"/>
  <c r="BE47" i="24"/>
  <c r="CJ47" i="24"/>
  <c r="AP142" i="35"/>
  <c r="BU142" i="35"/>
  <c r="BE56" i="35"/>
  <c r="CJ56" i="35"/>
  <c r="CJ73" i="35"/>
  <c r="BE73" i="35"/>
  <c r="BU83" i="19"/>
  <c r="AP83" i="19"/>
  <c r="CJ132" i="34"/>
  <c r="BE132" i="34"/>
  <c r="AP37" i="33"/>
  <c r="BU37" i="33"/>
  <c r="BE134" i="19"/>
  <c r="CJ134" i="19"/>
  <c r="AP74" i="33"/>
  <c r="BU74" i="33"/>
  <c r="AP27" i="24"/>
  <c r="BU27" i="24"/>
  <c r="BE85" i="33"/>
  <c r="CJ85" i="33"/>
  <c r="BE149" i="33"/>
  <c r="CJ149" i="33"/>
  <c r="CJ86" i="24"/>
  <c r="BE86" i="24"/>
  <c r="CJ59" i="34"/>
  <c r="BE59" i="34"/>
  <c r="BU54" i="34"/>
  <c r="AP54" i="34"/>
  <c r="BU52" i="33"/>
  <c r="AP52" i="33"/>
  <c r="BU86" i="19"/>
  <c r="AP86" i="19"/>
  <c r="CJ156" i="33"/>
  <c r="BE156" i="33"/>
  <c r="CJ154" i="34"/>
  <c r="BE154" i="34"/>
  <c r="BE120" i="24"/>
  <c r="CJ120" i="24"/>
  <c r="BY6" i="33"/>
  <c r="AT6" i="33"/>
  <c r="BY68" i="24"/>
  <c r="AT68" i="24"/>
  <c r="AT136" i="35"/>
  <c r="BY136" i="35"/>
  <c r="BY136" i="34"/>
  <c r="AT136" i="34"/>
  <c r="BI65" i="19"/>
  <c r="CN65" i="19"/>
  <c r="CN113" i="24"/>
  <c r="BI113" i="24"/>
  <c r="BI130" i="19"/>
  <c r="CN130" i="19"/>
  <c r="AT51" i="35"/>
  <c r="BY51" i="35"/>
  <c r="BI102" i="33"/>
  <c r="CN102" i="33"/>
  <c r="AT118" i="35"/>
  <c r="BY118" i="35"/>
  <c r="BY60" i="35"/>
  <c r="AT60" i="35"/>
  <c r="BY74" i="24"/>
  <c r="AT74" i="24"/>
  <c r="BI87" i="24"/>
  <c r="CN87" i="24"/>
  <c r="BI22" i="19"/>
  <c r="CN22" i="19"/>
  <c r="AT89" i="19"/>
  <c r="BY89" i="19"/>
  <c r="CN101" i="35"/>
  <c r="BI101" i="35"/>
  <c r="BI42" i="35"/>
  <c r="CN42" i="35"/>
  <c r="CN50" i="34"/>
  <c r="BI50" i="34"/>
  <c r="AT157" i="19"/>
  <c r="BY157" i="19"/>
  <c r="CN58" i="24"/>
  <c r="BI58" i="24"/>
  <c r="BY141" i="24"/>
  <c r="AT141" i="24"/>
  <c r="AT117" i="19"/>
  <c r="BY117" i="19"/>
  <c r="AT95" i="33"/>
  <c r="BY95" i="33"/>
  <c r="BY151" i="19"/>
  <c r="AT151" i="19"/>
  <c r="BI9" i="33"/>
  <c r="CN9" i="33"/>
  <c r="BY102" i="24"/>
  <c r="AT102" i="24"/>
  <c r="AX10" i="19"/>
  <c r="CC10" i="19"/>
  <c r="CC50" i="35"/>
  <c r="AX50" i="35"/>
  <c r="BN142" i="24"/>
  <c r="AI142" i="24"/>
  <c r="AX57" i="33"/>
  <c r="CC57" i="33"/>
  <c r="AI156" i="19"/>
  <c r="BN156" i="19"/>
  <c r="BN96" i="35"/>
  <c r="AI96" i="35"/>
  <c r="BN132" i="24"/>
  <c r="AI132" i="24"/>
  <c r="CC94" i="19"/>
  <c r="AX94" i="19"/>
  <c r="AI88" i="19"/>
  <c r="BN88" i="19"/>
  <c r="AI130" i="33"/>
  <c r="BN130" i="33"/>
  <c r="AI143" i="35"/>
  <c r="BN143" i="35"/>
  <c r="AX140" i="24"/>
  <c r="CC140" i="24"/>
  <c r="AX48" i="19"/>
  <c r="CC48" i="19"/>
  <c r="CC130" i="24"/>
  <c r="AX130" i="24"/>
  <c r="CC60" i="34"/>
  <c r="AX60" i="34"/>
  <c r="BN67" i="34"/>
  <c r="AI67" i="34"/>
  <c r="AI121" i="24"/>
  <c r="BN121" i="24"/>
  <c r="AX8" i="34"/>
  <c r="CC8" i="34"/>
  <c r="CC83" i="33"/>
  <c r="AX83" i="33"/>
  <c r="AI27" i="35"/>
  <c r="BN27" i="35"/>
  <c r="BN128" i="35"/>
  <c r="AI128" i="35"/>
  <c r="BN28" i="35"/>
  <c r="AI28" i="35"/>
  <c r="AI34" i="19"/>
  <c r="BN34" i="19"/>
  <c r="AX106" i="24"/>
  <c r="CC106" i="24"/>
  <c r="BN92" i="34"/>
  <c r="AI92" i="34"/>
  <c r="AI77" i="35"/>
  <c r="BN77" i="35"/>
  <c r="AX80" i="35"/>
  <c r="CC80" i="35"/>
  <c r="AI140" i="19"/>
  <c r="BN140" i="19"/>
  <c r="BN102" i="33"/>
  <c r="AI102" i="33"/>
  <c r="AX29" i="24"/>
  <c r="CC29" i="24"/>
  <c r="CC155" i="19"/>
  <c r="AX155" i="19"/>
  <c r="AI84" i="35"/>
  <c r="BN84" i="35"/>
  <c r="BN31" i="19"/>
  <c r="AI31" i="19"/>
  <c r="AX128" i="35"/>
  <c r="CC128" i="35"/>
  <c r="CC67" i="24"/>
  <c r="AX67" i="24"/>
  <c r="CC38" i="19"/>
  <c r="AX38" i="19"/>
  <c r="AX64" i="34"/>
  <c r="CC64" i="34"/>
  <c r="AI51" i="34"/>
  <c r="BN51" i="34"/>
  <c r="BN122" i="34"/>
  <c r="AI122" i="34"/>
  <c r="AI44" i="33"/>
  <c r="BN44" i="33"/>
  <c r="AX103" i="33"/>
  <c r="CC103" i="33"/>
  <c r="AM98" i="33"/>
  <c r="BR98" i="33"/>
  <c r="BR35" i="24"/>
  <c r="AM35" i="24"/>
  <c r="BB157" i="35"/>
  <c r="CG157" i="35"/>
  <c r="CG34" i="33"/>
  <c r="BB34" i="33"/>
  <c r="CG40" i="24"/>
  <c r="BB40" i="24"/>
  <c r="AM155" i="35"/>
  <c r="BR155" i="35"/>
  <c r="BR85" i="33"/>
  <c r="AM85" i="33"/>
  <c r="AM34" i="35"/>
  <c r="BR34" i="35"/>
  <c r="AM6" i="33"/>
  <c r="BR6" i="33"/>
  <c r="BR99" i="35"/>
  <c r="AM99" i="35"/>
  <c r="BR150" i="19"/>
  <c r="AM150" i="19"/>
  <c r="BR77" i="24"/>
  <c r="AM77" i="24"/>
  <c r="CG106" i="35"/>
  <c r="BB106" i="35"/>
  <c r="CG56" i="33"/>
  <c r="BB56" i="33"/>
  <c r="AM139" i="35"/>
  <c r="BR139" i="35"/>
  <c r="AM127" i="19"/>
  <c r="BR127" i="19"/>
  <c r="CG62" i="35"/>
  <c r="BB62" i="35"/>
  <c r="BR121" i="34"/>
  <c r="AM121" i="34"/>
  <c r="BB33" i="33"/>
  <c r="CG33" i="33"/>
  <c r="AM147" i="19"/>
  <c r="BR147" i="19"/>
  <c r="CG120" i="24"/>
  <c r="BB120" i="24"/>
  <c r="AM114" i="24"/>
  <c r="BR114" i="24"/>
  <c r="BB154" i="24"/>
  <c r="CG154" i="24"/>
  <c r="BB30" i="19"/>
  <c r="CG30" i="19"/>
  <c r="AM138" i="35"/>
  <c r="BR138" i="35"/>
  <c r="BB105" i="19"/>
  <c r="CG105" i="19"/>
  <c r="BB112" i="24"/>
  <c r="CG112" i="24"/>
  <c r="CG32" i="19"/>
  <c r="BB32" i="19"/>
  <c r="BB108" i="35"/>
  <c r="CG108" i="35"/>
  <c r="AM46" i="33"/>
  <c r="BR46" i="33"/>
  <c r="AM86" i="19"/>
  <c r="BR86" i="19"/>
  <c r="BB27" i="35"/>
  <c r="CG27" i="35"/>
  <c r="BB114" i="24"/>
  <c r="CG114" i="24"/>
  <c r="CG90" i="24"/>
  <c r="BB90" i="24"/>
  <c r="CG156" i="34"/>
  <c r="BB156" i="34"/>
  <c r="BB52" i="24"/>
  <c r="CG52" i="24"/>
  <c r="CG25" i="19"/>
  <c r="BB25" i="19"/>
  <c r="BB78" i="33"/>
  <c r="CG78" i="33"/>
  <c r="BR64" i="35"/>
  <c r="AM64" i="35"/>
  <c r="AM59" i="34"/>
  <c r="BR59" i="34"/>
  <c r="BR140" i="24"/>
  <c r="AM140" i="24"/>
  <c r="BR132" i="24"/>
  <c r="AM132" i="24"/>
  <c r="CG88" i="33"/>
  <c r="BB88" i="33"/>
  <c r="BR70" i="34"/>
  <c r="AM70" i="34"/>
  <c r="AM105" i="34"/>
  <c r="BR105" i="34"/>
  <c r="AQ30" i="19"/>
  <c r="BV30" i="19"/>
  <c r="BV86" i="34"/>
  <c r="AQ86" i="34"/>
  <c r="BV8" i="33"/>
  <c r="AQ8" i="33"/>
  <c r="BF13" i="34"/>
  <c r="CK13" i="34"/>
  <c r="BV105" i="33"/>
  <c r="AQ105" i="33"/>
  <c r="BF137" i="24"/>
  <c r="CK137" i="24"/>
  <c r="BV35" i="33"/>
  <c r="AQ35" i="33"/>
  <c r="BF110" i="33"/>
  <c r="CK110" i="33"/>
  <c r="BV51" i="35"/>
  <c r="AQ51" i="35"/>
  <c r="AQ136" i="35"/>
  <c r="BV136" i="35"/>
  <c r="BF11" i="19"/>
  <c r="CK11" i="19"/>
  <c r="BV133" i="33"/>
  <c r="AQ133" i="33"/>
  <c r="CK55" i="19"/>
  <c r="BF55" i="19"/>
  <c r="BV11" i="35"/>
  <c r="AQ11" i="35"/>
  <c r="AQ130" i="35"/>
  <c r="BV130" i="35"/>
  <c r="AQ88" i="24"/>
  <c r="BV88" i="24"/>
  <c r="BF29" i="24"/>
  <c r="CK29" i="24"/>
  <c r="BV110" i="19"/>
  <c r="AQ110" i="19"/>
  <c r="AQ125" i="33"/>
  <c r="BV125" i="33"/>
  <c r="BF109" i="35"/>
  <c r="CK109" i="35"/>
  <c r="AQ77" i="35"/>
  <c r="BV77" i="35"/>
  <c r="AQ139" i="33"/>
  <c r="BV139" i="33"/>
  <c r="AQ139" i="19"/>
  <c r="BV139" i="19"/>
  <c r="BV103" i="24"/>
  <c r="AQ103" i="24"/>
  <c r="CK104" i="24"/>
  <c r="BF104" i="24"/>
  <c r="BV112" i="34"/>
  <c r="AQ112" i="34"/>
  <c r="CK82" i="34"/>
  <c r="BF82" i="34"/>
  <c r="BF85" i="35"/>
  <c r="CK85" i="35"/>
  <c r="BF26" i="34"/>
  <c r="CK26" i="34"/>
  <c r="CK54" i="35"/>
  <c r="BF54" i="35"/>
  <c r="AQ15" i="33"/>
  <c r="BV15" i="33"/>
  <c r="BV155" i="35"/>
  <c r="AQ155" i="35"/>
  <c r="BF156" i="19"/>
  <c r="CK156" i="19"/>
  <c r="BV151" i="33"/>
  <c r="AQ151" i="33"/>
  <c r="AQ28" i="35"/>
  <c r="BV28" i="35"/>
  <c r="CK115" i="19"/>
  <c r="BF115" i="19"/>
  <c r="BV7" i="34"/>
  <c r="AQ7" i="34"/>
  <c r="CK122" i="34"/>
  <c r="BF122" i="34"/>
  <c r="AQ154" i="35"/>
  <c r="BV154" i="35"/>
  <c r="BV17" i="35"/>
  <c r="AQ17" i="35"/>
  <c r="BF150" i="35"/>
  <c r="CK150" i="35"/>
  <c r="BF70" i="33"/>
  <c r="CK70" i="33"/>
  <c r="AQ53" i="19"/>
  <c r="BV53" i="19"/>
  <c r="AQ82" i="35"/>
  <c r="BV82" i="35"/>
  <c r="AQ121" i="34"/>
  <c r="BV121" i="34"/>
  <c r="AU122" i="35"/>
  <c r="BZ122" i="35"/>
  <c r="AU93" i="33"/>
  <c r="BZ93" i="33"/>
  <c r="BJ82" i="34"/>
  <c r="CO82" i="34"/>
  <c r="CO13" i="34"/>
  <c r="BJ13" i="34"/>
  <c r="AU38" i="34"/>
  <c r="BZ38" i="34"/>
  <c r="AU129" i="33"/>
  <c r="BZ129" i="33"/>
  <c r="CO91" i="34"/>
  <c r="BJ91" i="34"/>
  <c r="CO95" i="34"/>
  <c r="BJ95" i="34"/>
  <c r="BZ51" i="19"/>
  <c r="AU51" i="19"/>
  <c r="BZ134" i="35"/>
  <c r="AU134" i="35"/>
  <c r="CO33" i="24"/>
  <c r="BJ33" i="24"/>
  <c r="AU36" i="35"/>
  <c r="BZ36" i="35"/>
  <c r="AU118" i="34"/>
  <c r="BZ118" i="34"/>
  <c r="CO77" i="34"/>
  <c r="BJ77" i="34"/>
  <c r="BZ35" i="34"/>
  <c r="AU35" i="34"/>
  <c r="AU106" i="24"/>
  <c r="BZ106" i="24"/>
  <c r="CO113" i="34"/>
  <c r="BJ113" i="34"/>
  <c r="BZ37" i="34"/>
  <c r="AU37" i="34"/>
  <c r="BZ147" i="34"/>
  <c r="AU147" i="34"/>
  <c r="BZ95" i="33"/>
  <c r="AU95" i="33"/>
  <c r="BJ58" i="33"/>
  <c r="CO58" i="33"/>
  <c r="CO127" i="19"/>
  <c r="BJ127" i="19"/>
  <c r="BJ117" i="24"/>
  <c r="CO117" i="24"/>
  <c r="BJ117" i="35"/>
  <c r="CO117" i="35"/>
  <c r="AU52" i="33"/>
  <c r="BZ52" i="33"/>
  <c r="AU63" i="19"/>
  <c r="BZ63" i="19"/>
  <c r="BJ89" i="19"/>
  <c r="CO89" i="19"/>
  <c r="CO30" i="24"/>
  <c r="BJ30" i="24"/>
  <c r="BZ149" i="24"/>
  <c r="AU149" i="24"/>
  <c r="BZ27" i="19"/>
  <c r="AU27" i="19"/>
  <c r="BZ144" i="35"/>
  <c r="AU144" i="35"/>
  <c r="CO19" i="33"/>
  <c r="BJ19" i="33"/>
  <c r="BZ74" i="24"/>
  <c r="AU74" i="24"/>
  <c r="BZ23" i="33"/>
  <c r="AU23" i="33"/>
  <c r="AU46" i="19"/>
  <c r="BZ46" i="19"/>
  <c r="BZ127" i="35"/>
  <c r="AU127" i="35"/>
  <c r="CO153" i="33"/>
  <c r="BJ153" i="33"/>
  <c r="CO23" i="24"/>
  <c r="BJ23" i="24"/>
  <c r="AU10" i="35"/>
  <c r="BZ10" i="35"/>
  <c r="BZ141" i="33"/>
  <c r="AU141" i="33"/>
  <c r="AU119" i="24"/>
  <c r="BZ119" i="24"/>
  <c r="BJ78" i="33"/>
  <c r="CO78" i="33"/>
  <c r="BJ36" i="19"/>
  <c r="CO36" i="19"/>
  <c r="AU143" i="35"/>
  <c r="BZ143" i="35"/>
  <c r="AU151" i="24"/>
  <c r="BZ151" i="24"/>
  <c r="AU17" i="35"/>
  <c r="BZ17" i="35"/>
  <c r="BJ97" i="19"/>
  <c r="CO97" i="19"/>
  <c r="BJ18" i="24"/>
  <c r="CO18" i="24"/>
  <c r="AU19" i="19"/>
  <c r="BZ19" i="19"/>
  <c r="BP65" i="24"/>
  <c r="AK65" i="24"/>
  <c r="BP137" i="34"/>
  <c r="AK137" i="34"/>
  <c r="BP40" i="24"/>
  <c r="AK40" i="24"/>
  <c r="CE129" i="34"/>
  <c r="AZ129" i="34"/>
  <c r="BP96" i="34"/>
  <c r="AK96" i="34"/>
  <c r="AZ108" i="19"/>
  <c r="CE108" i="19"/>
  <c r="AZ49" i="34"/>
  <c r="CE49" i="34"/>
  <c r="AK104" i="34"/>
  <c r="BP104" i="34"/>
  <c r="BP45" i="33"/>
  <c r="AK45" i="33"/>
  <c r="BP46" i="24"/>
  <c r="AK46" i="24"/>
  <c r="AK11" i="33"/>
  <c r="BP11" i="33"/>
  <c r="AK23" i="19"/>
  <c r="BP23" i="19"/>
  <c r="AK108" i="19"/>
  <c r="BP108" i="19"/>
  <c r="CE149" i="35"/>
  <c r="AZ149" i="35"/>
  <c r="AK10" i="19"/>
  <c r="BP10" i="19"/>
  <c r="BP112" i="24"/>
  <c r="AK112" i="24"/>
  <c r="AZ101" i="33"/>
  <c r="CE101" i="33"/>
  <c r="CE32" i="33"/>
  <c r="AZ32" i="33"/>
  <c r="CE90" i="19"/>
  <c r="AZ90" i="19"/>
  <c r="BP134" i="24"/>
  <c r="AK134" i="24"/>
  <c r="CE114" i="35"/>
  <c r="AZ114" i="35"/>
  <c r="AK157" i="33"/>
  <c r="BP157" i="33"/>
  <c r="CE60" i="33"/>
  <c r="AZ60" i="33"/>
  <c r="AZ145" i="34"/>
  <c r="CE145" i="34"/>
  <c r="BP152" i="24"/>
  <c r="AK152" i="24"/>
  <c r="AK128" i="35"/>
  <c r="BP128" i="35"/>
  <c r="CE151" i="19"/>
  <c r="AZ151" i="19"/>
  <c r="CE113" i="34"/>
  <c r="AZ113" i="34"/>
  <c r="BP107" i="35"/>
  <c r="AK107" i="35"/>
  <c r="AZ155" i="24"/>
  <c r="CE155" i="24"/>
  <c r="CE71" i="35"/>
  <c r="AZ71" i="35"/>
  <c r="CE70" i="33"/>
  <c r="AZ70" i="33"/>
  <c r="AZ123" i="24"/>
  <c r="CE123" i="24"/>
  <c r="AK48" i="24"/>
  <c r="BP48" i="24"/>
  <c r="BP144" i="24"/>
  <c r="AK144" i="24"/>
  <c r="BP14" i="35"/>
  <c r="AK14" i="35"/>
  <c r="CE52" i="19"/>
  <c r="AZ52" i="19"/>
  <c r="AZ130" i="34"/>
  <c r="CE130" i="34"/>
  <c r="AK35" i="19"/>
  <c r="BP35" i="19"/>
  <c r="CE53" i="19"/>
  <c r="AZ53" i="19"/>
  <c r="CE29" i="34"/>
  <c r="AZ29" i="34"/>
  <c r="BP28" i="33"/>
  <c r="AK28" i="33"/>
  <c r="CE106" i="24"/>
  <c r="AZ106" i="24"/>
  <c r="AK30" i="33"/>
  <c r="BP30" i="33"/>
  <c r="AZ95" i="33"/>
  <c r="CE95" i="33"/>
  <c r="BD127" i="34"/>
  <c r="CI127" i="34"/>
  <c r="BT107" i="34"/>
  <c r="AO107" i="34"/>
  <c r="AO48" i="19"/>
  <c r="BT48" i="19"/>
  <c r="BD35" i="34"/>
  <c r="CI35" i="34"/>
  <c r="AO104" i="19"/>
  <c r="BT104" i="19"/>
  <c r="CI47" i="35"/>
  <c r="BD47" i="35"/>
  <c r="CI65" i="19"/>
  <c r="BD65" i="19"/>
  <c r="CI46" i="35"/>
  <c r="BD46" i="35"/>
  <c r="CI104" i="33"/>
  <c r="BD104" i="33"/>
  <c r="BT142" i="19"/>
  <c r="AO142" i="19"/>
  <c r="AO98" i="24"/>
  <c r="BT98" i="24"/>
  <c r="CI83" i="33"/>
  <c r="BD83" i="33"/>
  <c r="AO37" i="35"/>
  <c r="BT37" i="35"/>
  <c r="CI26" i="34"/>
  <c r="BD26" i="34"/>
  <c r="BT108" i="34"/>
  <c r="AO108" i="34"/>
  <c r="CI100" i="24"/>
  <c r="BD100" i="24"/>
  <c r="AO65" i="34"/>
  <c r="BT65" i="34"/>
  <c r="CI125" i="19"/>
  <c r="BD125" i="19"/>
  <c r="AO124" i="19"/>
  <c r="BT124" i="19"/>
  <c r="BT42" i="34"/>
  <c r="AO42" i="34"/>
  <c r="BD129" i="24"/>
  <c r="CI129" i="24"/>
  <c r="BD69" i="34"/>
  <c r="CI69" i="34"/>
  <c r="BT138" i="24"/>
  <c r="AO138" i="24"/>
  <c r="CI157" i="24"/>
  <c r="BD157" i="24"/>
  <c r="BT54" i="35"/>
  <c r="AO54" i="35"/>
  <c r="CI118" i="33"/>
  <c r="BD118" i="33"/>
  <c r="BT114" i="34"/>
  <c r="AO114" i="34"/>
  <c r="BD147" i="33"/>
  <c r="CI147" i="33"/>
  <c r="CI49" i="35"/>
  <c r="BD49" i="35"/>
  <c r="AO78" i="34"/>
  <c r="BT78" i="34"/>
  <c r="BT63" i="19"/>
  <c r="AO63" i="19"/>
  <c r="CI124" i="33"/>
  <c r="BD124" i="33"/>
  <c r="BD16" i="24"/>
  <c r="CI16" i="24"/>
  <c r="AO148" i="24"/>
  <c r="BT148" i="24"/>
  <c r="BD38" i="33"/>
  <c r="CI38" i="33"/>
  <c r="CI66" i="24"/>
  <c r="BD66" i="24"/>
  <c r="BT75" i="24"/>
  <c r="AO75" i="24"/>
  <c r="BD54" i="33"/>
  <c r="CI54" i="33"/>
  <c r="AO94" i="34"/>
  <c r="BT94" i="34"/>
  <c r="AO30" i="34"/>
  <c r="BT30" i="34"/>
  <c r="AO136" i="19"/>
  <c r="BT136" i="19"/>
  <c r="AS21" i="19"/>
  <c r="BX21" i="19"/>
  <c r="CM65" i="24"/>
  <c r="BH65" i="24"/>
  <c r="BH137" i="34"/>
  <c r="CM137" i="34"/>
  <c r="CM73" i="33"/>
  <c r="BH73" i="33"/>
  <c r="BH128" i="35"/>
  <c r="CM128" i="35"/>
  <c r="AS63" i="34"/>
  <c r="BX63" i="34"/>
  <c r="BX106" i="24"/>
  <c r="AS106" i="24"/>
  <c r="AS80" i="19"/>
  <c r="BX80" i="19"/>
  <c r="AS96" i="24"/>
  <c r="BX96" i="24"/>
  <c r="BH124" i="33"/>
  <c r="CM124" i="33"/>
  <c r="BX87" i="24"/>
  <c r="AS87" i="24"/>
  <c r="BH27" i="35"/>
  <c r="CM27" i="35"/>
  <c r="BH103" i="19"/>
  <c r="CM103" i="19"/>
  <c r="AS27" i="24"/>
  <c r="BX27" i="24"/>
  <c r="BX39" i="33"/>
  <c r="AS39" i="33"/>
  <c r="BH138" i="19"/>
  <c r="CM138" i="19"/>
  <c r="BH44" i="19"/>
  <c r="CM44" i="19"/>
  <c r="CM11" i="34"/>
  <c r="BH11" i="34"/>
  <c r="AS61" i="33"/>
  <c r="BX61" i="33"/>
  <c r="CM89" i="33"/>
  <c r="BH89" i="33"/>
  <c r="CM110" i="34"/>
  <c r="BH110" i="34"/>
  <c r="AS99" i="19"/>
  <c r="BX99" i="19"/>
  <c r="BX115" i="19"/>
  <c r="AS115" i="19"/>
  <c r="BH71" i="33"/>
  <c r="CM71" i="33"/>
  <c r="AS67" i="35"/>
  <c r="BX67" i="35"/>
  <c r="BH111" i="35"/>
  <c r="CM111" i="35"/>
  <c r="BH40" i="19"/>
  <c r="CM40" i="19"/>
  <c r="BH75" i="35"/>
  <c r="CM75" i="35"/>
  <c r="BH127" i="24"/>
  <c r="CM127" i="24"/>
  <c r="CM95" i="34"/>
  <c r="BH95" i="34"/>
  <c r="CM86" i="34"/>
  <c r="BH86" i="34"/>
  <c r="AS119" i="24"/>
  <c r="BX119" i="24"/>
  <c r="CM20" i="33"/>
  <c r="BH20" i="33"/>
  <c r="BH12" i="19"/>
  <c r="CM12" i="19"/>
  <c r="AS111" i="24"/>
  <c r="BX111" i="24"/>
  <c r="AS109" i="19"/>
  <c r="BX109" i="19"/>
  <c r="AS24" i="19"/>
  <c r="BX24" i="19"/>
  <c r="CM153" i="34"/>
  <c r="BH153" i="34"/>
  <c r="BH126" i="24"/>
  <c r="CM126" i="24"/>
  <c r="AS74" i="34"/>
  <c r="BX74" i="34"/>
  <c r="BH108" i="33"/>
  <c r="CM108" i="33"/>
  <c r="BX145" i="34"/>
  <c r="AS145" i="34"/>
  <c r="CM94" i="33"/>
  <c r="BH94" i="33"/>
  <c r="CF83" i="33"/>
  <c r="BA83" i="33"/>
  <c r="AW112" i="33"/>
  <c r="CB112" i="33"/>
  <c r="CM83" i="19"/>
  <c r="BH83" i="19"/>
  <c r="BA47" i="24"/>
  <c r="CF47" i="24"/>
  <c r="AJ99" i="35"/>
  <c r="BO99" i="35"/>
  <c r="BO36" i="19"/>
  <c r="AJ36" i="19"/>
  <c r="CD156" i="24"/>
  <c r="AY156" i="24"/>
  <c r="AY143" i="19"/>
  <c r="CD143" i="19"/>
  <c r="BO116" i="34"/>
  <c r="AJ116" i="34"/>
  <c r="AJ108" i="33"/>
  <c r="BO108" i="33"/>
  <c r="AJ130" i="24"/>
  <c r="BO130" i="24"/>
  <c r="BO60" i="24"/>
  <c r="AJ60" i="24"/>
  <c r="BO95" i="24"/>
  <c r="AJ95" i="24"/>
  <c r="BO148" i="33"/>
  <c r="AJ148" i="33"/>
  <c r="AJ110" i="24"/>
  <c r="BO110" i="24"/>
  <c r="BO128" i="34"/>
  <c r="AJ128" i="34"/>
  <c r="AY118" i="19"/>
  <c r="CD118" i="19"/>
  <c r="BO88" i="19"/>
  <c r="AJ88" i="19"/>
  <c r="BO61" i="35"/>
  <c r="AJ61" i="35"/>
  <c r="AY93" i="24"/>
  <c r="CD93" i="24"/>
  <c r="AY21" i="34"/>
  <c r="CD21" i="34"/>
  <c r="CD142" i="34"/>
  <c r="AY142" i="34"/>
  <c r="BO37" i="35"/>
  <c r="AJ37" i="35"/>
  <c r="AY33" i="35"/>
  <c r="CD33" i="35"/>
  <c r="AJ52" i="34"/>
  <c r="BO52" i="34"/>
  <c r="AY30" i="24"/>
  <c r="CD30" i="24"/>
  <c r="CD51" i="35"/>
  <c r="AY51" i="35"/>
  <c r="BO8" i="34"/>
  <c r="AJ8" i="34"/>
  <c r="AY96" i="19"/>
  <c r="CD96" i="19"/>
  <c r="AY8" i="19"/>
  <c r="CD8" i="19"/>
  <c r="AY47" i="35"/>
  <c r="CD47" i="35"/>
  <c r="AJ32" i="33"/>
  <c r="BO32" i="33"/>
  <c r="BO102" i="33"/>
  <c r="AJ102" i="33"/>
  <c r="CD147" i="33"/>
  <c r="AY147" i="33"/>
  <c r="AY107" i="34"/>
  <c r="CD107" i="34"/>
  <c r="CD119" i="24"/>
  <c r="AY119" i="24"/>
  <c r="BO138" i="33"/>
  <c r="AJ138" i="33"/>
  <c r="AY61" i="35"/>
  <c r="CD61" i="35"/>
  <c r="CD106" i="19"/>
  <c r="AY106" i="19"/>
  <c r="AY113" i="35"/>
  <c r="CD113" i="35"/>
  <c r="AY116" i="33"/>
  <c r="CD116" i="33"/>
  <c r="AJ92" i="33"/>
  <c r="BO92" i="33"/>
  <c r="AJ114" i="33"/>
  <c r="BO114" i="33"/>
  <c r="AY89" i="34"/>
  <c r="CD89" i="34"/>
  <c r="CD75" i="35"/>
  <c r="AY75" i="35"/>
  <c r="CD124" i="34"/>
  <c r="AY124" i="34"/>
  <c r="AN23" i="24"/>
  <c r="BS23" i="24"/>
  <c r="BC142" i="35"/>
  <c r="CH142" i="35"/>
  <c r="CH57" i="24"/>
  <c r="BC57" i="24"/>
  <c r="CH13" i="34"/>
  <c r="BC13" i="34"/>
  <c r="BC119" i="34"/>
  <c r="CH119" i="34"/>
  <c r="BS31" i="35"/>
  <c r="AN31" i="35"/>
  <c r="BS89" i="35"/>
  <c r="AN89" i="35"/>
  <c r="AN85" i="19"/>
  <c r="BS85" i="19"/>
  <c r="BS11" i="33"/>
  <c r="AN11" i="33"/>
  <c r="CH14" i="33"/>
  <c r="BC14" i="33"/>
  <c r="BS41" i="33"/>
  <c r="AN41" i="33"/>
  <c r="CH108" i="34"/>
  <c r="BC108" i="34"/>
  <c r="BS38" i="33"/>
  <c r="AN38" i="33"/>
  <c r="BC144" i="24"/>
  <c r="CH144" i="24"/>
  <c r="CH78" i="35"/>
  <c r="BC78" i="35"/>
  <c r="BC88" i="33"/>
  <c r="CH88" i="33"/>
  <c r="BC68" i="34"/>
  <c r="CH68" i="34"/>
  <c r="CH105" i="34"/>
  <c r="BC105" i="34"/>
  <c r="AN33" i="34"/>
  <c r="BS33" i="34"/>
  <c r="CH27" i="34"/>
  <c r="BC27" i="34"/>
  <c r="AN108" i="35"/>
  <c r="BS108" i="35"/>
  <c r="CH155" i="35"/>
  <c r="BC155" i="35"/>
  <c r="CH141" i="24"/>
  <c r="BC141" i="24"/>
  <c r="AN133" i="33"/>
  <c r="BS133" i="33"/>
  <c r="AN45" i="24"/>
  <c r="BS45" i="24"/>
  <c r="AN28" i="19"/>
  <c r="BS28" i="19"/>
  <c r="CH118" i="35"/>
  <c r="BC118" i="35"/>
  <c r="BS94" i="33"/>
  <c r="AN94" i="33"/>
  <c r="CH9" i="33"/>
  <c r="BC9" i="33"/>
  <c r="CH65" i="24"/>
  <c r="BC65" i="24"/>
  <c r="BS150" i="19"/>
  <c r="AN150" i="19"/>
  <c r="BC44" i="19"/>
  <c r="CH44" i="19"/>
  <c r="BC7" i="35"/>
  <c r="CH7" i="35"/>
  <c r="BC138" i="33"/>
  <c r="CH138" i="33"/>
  <c r="BC133" i="24"/>
  <c r="CH133" i="24"/>
  <c r="BC97" i="19"/>
  <c r="CH97" i="19"/>
  <c r="AN46" i="35"/>
  <c r="BS46" i="35"/>
  <c r="BC45" i="19"/>
  <c r="CH45" i="19"/>
  <c r="BC134" i="35"/>
  <c r="CH134" i="35"/>
  <c r="CH51" i="24"/>
  <c r="BC51" i="24"/>
  <c r="AR95" i="19"/>
  <c r="BW95" i="19"/>
  <c r="AR59" i="19"/>
  <c r="BW59" i="19"/>
  <c r="BW24" i="34"/>
  <c r="AR24" i="34"/>
  <c r="AR53" i="34"/>
  <c r="BW53" i="34"/>
  <c r="BG28" i="34"/>
  <c r="CL28" i="34"/>
  <c r="CL152" i="33"/>
  <c r="BG152" i="33"/>
  <c r="BG103" i="33"/>
  <c r="CL103" i="33"/>
  <c r="AR47" i="34"/>
  <c r="BW47" i="34"/>
  <c r="CL142" i="34"/>
  <c r="BG142" i="34"/>
  <c r="AR66" i="34"/>
  <c r="BW66" i="34"/>
  <c r="AR141" i="33"/>
  <c r="BW141" i="33"/>
  <c r="BW76" i="35"/>
  <c r="AR76" i="35"/>
  <c r="BG100" i="33"/>
  <c r="CL100" i="33"/>
  <c r="AR10" i="35"/>
  <c r="BW10" i="35"/>
  <c r="AR84" i="24"/>
  <c r="BW84" i="24"/>
  <c r="AR42" i="33"/>
  <c r="BW42" i="33"/>
  <c r="CL22" i="34"/>
  <c r="BG22" i="34"/>
  <c r="BW122" i="34"/>
  <c r="AR122" i="34"/>
  <c r="BW46" i="33"/>
  <c r="AR46" i="33"/>
  <c r="BG39" i="35"/>
  <c r="CL39" i="35"/>
  <c r="CL124" i="19"/>
  <c r="BG124" i="19"/>
  <c r="BW7" i="35"/>
  <c r="AR7" i="35"/>
  <c r="CL147" i="33"/>
  <c r="BG147" i="33"/>
  <c r="CL40" i="24"/>
  <c r="BG40" i="24"/>
  <c r="AR51" i="34"/>
  <c r="BW51" i="34"/>
  <c r="CL144" i="34"/>
  <c r="BG144" i="34"/>
  <c r="CL87" i="19"/>
  <c r="BG87" i="19"/>
  <c r="BG14" i="33"/>
  <c r="CL14" i="33"/>
  <c r="AR92" i="34"/>
  <c r="BW92" i="34"/>
  <c r="CL149" i="24"/>
  <c r="BG149" i="24"/>
  <c r="BG65" i="35"/>
  <c r="CL65" i="35"/>
  <c r="CL106" i="35"/>
  <c r="BG106" i="35"/>
  <c r="BG136" i="19"/>
  <c r="CL136" i="19"/>
  <c r="BG19" i="19"/>
  <c r="CL19" i="19"/>
  <c r="BG117" i="33"/>
  <c r="CL117" i="33"/>
  <c r="CL77" i="24"/>
  <c r="BG77" i="24"/>
  <c r="AR157" i="34"/>
  <c r="BW157" i="34"/>
  <c r="AR50" i="34"/>
  <c r="BW50" i="34"/>
  <c r="CL80" i="34"/>
  <c r="BG80" i="34"/>
  <c r="BG56" i="19"/>
  <c r="CL56" i="19"/>
  <c r="AR73" i="33"/>
  <c r="BW73" i="33"/>
  <c r="CL75" i="33"/>
  <c r="BG75" i="33"/>
  <c r="BG146" i="19"/>
  <c r="CL146" i="19"/>
  <c r="BW13" i="19"/>
  <c r="AR13" i="19"/>
  <c r="BC98" i="34"/>
  <c r="CH98" i="34"/>
  <c r="CD22" i="34"/>
  <c r="AY22" i="34"/>
  <c r="BO86" i="33"/>
  <c r="AJ86" i="33"/>
  <c r="C105" i="33"/>
  <c r="C105" i="35"/>
  <c r="C105" i="19"/>
  <c r="C105" i="24"/>
  <c r="DF105" i="17"/>
  <c r="C105" i="34"/>
  <c r="AW107" i="33"/>
  <c r="CB107" i="33"/>
  <c r="CB128" i="35"/>
  <c r="AW128" i="35"/>
  <c r="CB142" i="33"/>
  <c r="AW142" i="33"/>
  <c r="AW44" i="24"/>
  <c r="CB44" i="24"/>
  <c r="C136" i="34"/>
  <c r="C136" i="35"/>
  <c r="DF136" i="17"/>
  <c r="C136" i="33"/>
  <c r="C136" i="19"/>
  <c r="C136" i="24"/>
  <c r="C102" i="33"/>
  <c r="C102" i="35"/>
  <c r="C102" i="19"/>
  <c r="DF102" i="17"/>
  <c r="C102" i="34"/>
  <c r="C102" i="24"/>
  <c r="AW76" i="19"/>
  <c r="CB76" i="19"/>
  <c r="AW96" i="33"/>
  <c r="CB96" i="33"/>
  <c r="CB77" i="35"/>
  <c r="AW77" i="35"/>
  <c r="AW72" i="34"/>
  <c r="CB72" i="34"/>
  <c r="CB141" i="19"/>
  <c r="AW141" i="19"/>
  <c r="AW92" i="19"/>
  <c r="CB92" i="19"/>
  <c r="C8" i="35"/>
  <c r="C8" i="19"/>
  <c r="C8" i="33"/>
  <c r="C8" i="34"/>
  <c r="DF8" i="17"/>
  <c r="C8" i="24"/>
  <c r="AW62" i="19"/>
  <c r="CB62" i="19"/>
  <c r="CB133" i="34"/>
  <c r="AW133" i="34"/>
  <c r="CB14" i="24"/>
  <c r="AW14" i="24"/>
  <c r="AW22" i="33"/>
  <c r="CB22" i="33"/>
  <c r="CB46" i="33"/>
  <c r="AW46" i="33"/>
  <c r="CB108" i="19"/>
  <c r="AW108" i="19"/>
  <c r="C50" i="33"/>
  <c r="C50" i="35"/>
  <c r="C50" i="19"/>
  <c r="C50" i="24"/>
  <c r="DF50" i="17"/>
  <c r="C50" i="34"/>
  <c r="AW126" i="35"/>
  <c r="CB126" i="35"/>
  <c r="CB154" i="35"/>
  <c r="AW154" i="35"/>
  <c r="CB84" i="34"/>
  <c r="AW84" i="34"/>
  <c r="C117" i="35"/>
  <c r="DF117" i="17"/>
  <c r="C117" i="34"/>
  <c r="C117" i="33"/>
  <c r="C117" i="24"/>
  <c r="C117" i="19"/>
  <c r="CB113" i="24"/>
  <c r="AW113" i="24"/>
  <c r="CB45" i="24"/>
  <c r="AW45" i="24"/>
  <c r="AW34" i="19"/>
  <c r="CB34" i="19"/>
  <c r="C43" i="35"/>
  <c r="DF43" i="17"/>
  <c r="C43" i="33"/>
  <c r="C43" i="34"/>
  <c r="C43" i="19"/>
  <c r="C43" i="24"/>
  <c r="AW23" i="35"/>
  <c r="CB23" i="35"/>
  <c r="AW144" i="33"/>
  <c r="CB144" i="33"/>
  <c r="BQ61" i="35"/>
  <c r="AL61" i="35"/>
  <c r="BA13" i="19"/>
  <c r="CF13" i="19"/>
  <c r="CF66" i="34"/>
  <c r="BA66" i="34"/>
  <c r="BA152" i="35"/>
  <c r="CF152" i="35"/>
  <c r="BA112" i="33"/>
  <c r="CF112" i="33"/>
  <c r="BQ118" i="24"/>
  <c r="AL118" i="24"/>
  <c r="AL46" i="34"/>
  <c r="BQ46" i="34"/>
  <c r="AL66" i="24"/>
  <c r="BQ66" i="24"/>
  <c r="BQ113" i="34"/>
  <c r="AL113" i="34"/>
  <c r="BA54" i="19"/>
  <c r="CF54" i="19"/>
  <c r="CF10" i="35"/>
  <c r="BA10" i="35"/>
  <c r="BQ126" i="24"/>
  <c r="AL126" i="24"/>
  <c r="BQ50" i="34"/>
  <c r="AL50" i="34"/>
  <c r="CF80" i="34"/>
  <c r="BA80" i="34"/>
  <c r="CF111" i="24"/>
  <c r="BA111" i="24"/>
  <c r="CF56" i="34"/>
  <c r="BA56" i="34"/>
  <c r="AL14" i="19"/>
  <c r="BQ14" i="19"/>
  <c r="BA20" i="19"/>
  <c r="CF20" i="19"/>
  <c r="AL64" i="24"/>
  <c r="BQ64" i="24"/>
  <c r="BA85" i="24"/>
  <c r="CF85" i="24"/>
  <c r="CF138" i="34"/>
  <c r="BA138" i="34"/>
  <c r="BQ60" i="35"/>
  <c r="AL60" i="35"/>
  <c r="BA92" i="19"/>
  <c r="CF92" i="19"/>
  <c r="AL65" i="35"/>
  <c r="BQ65" i="35"/>
  <c r="CF24" i="33"/>
  <c r="BA24" i="33"/>
  <c r="CF34" i="24"/>
  <c r="BA34" i="24"/>
  <c r="CF22" i="33"/>
  <c r="BA22" i="33"/>
  <c r="BA140" i="35"/>
  <c r="CF140" i="35"/>
  <c r="CF114" i="33"/>
  <c r="BA114" i="33"/>
  <c r="BA153" i="34"/>
  <c r="CF153" i="34"/>
  <c r="BA41" i="34"/>
  <c r="CF41" i="34"/>
  <c r="AL20" i="33"/>
  <c r="BQ20" i="33"/>
  <c r="BA68" i="35"/>
  <c r="CF68" i="35"/>
  <c r="CF82" i="34"/>
  <c r="BA82" i="34"/>
  <c r="CF45" i="34"/>
  <c r="BA45" i="34"/>
  <c r="CF139" i="35"/>
  <c r="BA139" i="35"/>
  <c r="AL107" i="34"/>
  <c r="BQ107" i="34"/>
  <c r="CF95" i="33"/>
  <c r="BA95" i="33"/>
  <c r="BA103" i="24"/>
  <c r="CF103" i="24"/>
  <c r="CF74" i="33"/>
  <c r="BA74" i="33"/>
  <c r="BQ140" i="33"/>
  <c r="AL140" i="33"/>
  <c r="BA26" i="24"/>
  <c r="CF26" i="24"/>
  <c r="BQ156" i="24"/>
  <c r="AL156" i="24"/>
  <c r="AP78" i="35"/>
  <c r="BU78" i="35"/>
  <c r="BU155" i="34"/>
  <c r="AP155" i="34"/>
  <c r="BU124" i="35"/>
  <c r="AP124" i="35"/>
  <c r="CJ30" i="33"/>
  <c r="BE30" i="33"/>
  <c r="CJ99" i="19"/>
  <c r="BE99" i="19"/>
  <c r="BE138" i="33"/>
  <c r="CJ138" i="33"/>
  <c r="BE65" i="35"/>
  <c r="CJ65" i="35"/>
  <c r="BU118" i="19"/>
  <c r="AP118" i="19"/>
  <c r="CJ36" i="34"/>
  <c r="BE36" i="34"/>
  <c r="AP94" i="33"/>
  <c r="BU94" i="33"/>
  <c r="BU40" i="24"/>
  <c r="AP40" i="24"/>
  <c r="AP143" i="34"/>
  <c r="BU143" i="34"/>
  <c r="CJ58" i="19"/>
  <c r="BE58" i="19"/>
  <c r="AP103" i="24"/>
  <c r="BU103" i="24"/>
  <c r="BE88" i="33"/>
  <c r="CJ88" i="33"/>
  <c r="AP22" i="35"/>
  <c r="BU22" i="35"/>
  <c r="BU134" i="35"/>
  <c r="AP134" i="35"/>
  <c r="BE53" i="24"/>
  <c r="CJ53" i="24"/>
  <c r="BU36" i="24"/>
  <c r="AP36" i="24"/>
  <c r="BE44" i="24"/>
  <c r="CJ44" i="24"/>
  <c r="BE34" i="19"/>
  <c r="CJ34" i="19"/>
  <c r="BE126" i="35"/>
  <c r="CJ126" i="35"/>
  <c r="BU154" i="24"/>
  <c r="AP154" i="24"/>
  <c r="BU42" i="35"/>
  <c r="AP42" i="35"/>
  <c r="AP108" i="19"/>
  <c r="BU108" i="19"/>
  <c r="CJ72" i="34"/>
  <c r="BE72" i="34"/>
  <c r="BE122" i="34"/>
  <c r="CJ122" i="34"/>
  <c r="BE25" i="24"/>
  <c r="CJ25" i="24"/>
  <c r="AP61" i="19"/>
  <c r="BU61" i="19"/>
  <c r="BE130" i="35"/>
  <c r="CJ130" i="35"/>
  <c r="CJ42" i="34"/>
  <c r="BE42" i="34"/>
  <c r="BE35" i="24"/>
  <c r="CJ35" i="24"/>
  <c r="AP44" i="34"/>
  <c r="BU44" i="34"/>
  <c r="AP77" i="34"/>
  <c r="BU77" i="34"/>
  <c r="BE128" i="34"/>
  <c r="CJ128" i="34"/>
  <c r="AP73" i="33"/>
  <c r="BU73" i="33"/>
  <c r="AP132" i="35"/>
  <c r="BU132" i="35"/>
  <c r="CJ80" i="34"/>
  <c r="BE80" i="34"/>
  <c r="BE18" i="34"/>
  <c r="CJ18" i="34"/>
  <c r="BE75" i="34"/>
  <c r="CJ75" i="34"/>
  <c r="BU105" i="33"/>
  <c r="AP105" i="33"/>
  <c r="BE127" i="35"/>
  <c r="CJ127" i="35"/>
  <c r="CJ45" i="33"/>
  <c r="BE45" i="33"/>
  <c r="AP107" i="35"/>
  <c r="BU107" i="35"/>
  <c r="AT137" i="35"/>
  <c r="BY137" i="35"/>
  <c r="BY66" i="33"/>
  <c r="AT66" i="33"/>
  <c r="BY153" i="35"/>
  <c r="AT153" i="35"/>
  <c r="BI69" i="33"/>
  <c r="CN69" i="33"/>
  <c r="BY85" i="19"/>
  <c r="AT85" i="19"/>
  <c r="BI120" i="19"/>
  <c r="CN120" i="19"/>
  <c r="BY94" i="33"/>
  <c r="AT94" i="33"/>
  <c r="CN93" i="35"/>
  <c r="BI93" i="35"/>
  <c r="BY36" i="33"/>
  <c r="AT36" i="33"/>
  <c r="AT17" i="35"/>
  <c r="BY17" i="35"/>
  <c r="BY13" i="24"/>
  <c r="AT13" i="24"/>
  <c r="CN18" i="34"/>
  <c r="BI18" i="34"/>
  <c r="AT55" i="24"/>
  <c r="BY55" i="24"/>
  <c r="BY22" i="34"/>
  <c r="AT22" i="34"/>
  <c r="CN67" i="35"/>
  <c r="BI67" i="35"/>
  <c r="AT30" i="33"/>
  <c r="BY30" i="33"/>
  <c r="AT75" i="35"/>
  <c r="BY75" i="35"/>
  <c r="CN54" i="33"/>
  <c r="BI54" i="33"/>
  <c r="CN43" i="34"/>
  <c r="BI43" i="34"/>
  <c r="AT139" i="34"/>
  <c r="BY139" i="34"/>
  <c r="BI144" i="34"/>
  <c r="CN144" i="34"/>
  <c r="AT70" i="35"/>
  <c r="BY70" i="35"/>
  <c r="BY86" i="34"/>
  <c r="AT86" i="34"/>
  <c r="BI85" i="19"/>
  <c r="CN85" i="19"/>
  <c r="CN66" i="33"/>
  <c r="BI66" i="33"/>
  <c r="AT93" i="35"/>
  <c r="BY93" i="35"/>
  <c r="AT32" i="24"/>
  <c r="BY32" i="24"/>
  <c r="AT104" i="19"/>
  <c r="BY104" i="19"/>
  <c r="CN70" i="34"/>
  <c r="BI70" i="34"/>
  <c r="AT8" i="35"/>
  <c r="BY8" i="35"/>
  <c r="BI82" i="35"/>
  <c r="CN82" i="35"/>
  <c r="AT77" i="35"/>
  <c r="BY77" i="35"/>
  <c r="CN88" i="24"/>
  <c r="BI88" i="24"/>
  <c r="AT107" i="35"/>
  <c r="BY107" i="35"/>
  <c r="BI95" i="34"/>
  <c r="CN95" i="34"/>
  <c r="AT79" i="24"/>
  <c r="BY79" i="24"/>
  <c r="CN32" i="24"/>
  <c r="BI32" i="24"/>
  <c r="BI71" i="35"/>
  <c r="CN71" i="35"/>
  <c r="BY140" i="24"/>
  <c r="AT140" i="24"/>
  <c r="CN136" i="33"/>
  <c r="BI136" i="33"/>
  <c r="BY81" i="33"/>
  <c r="AT81" i="33"/>
  <c r="CN90" i="33"/>
  <c r="BI90" i="33"/>
  <c r="AT105" i="19"/>
  <c r="BY105" i="19"/>
  <c r="AR155" i="19"/>
  <c r="BW155" i="19"/>
  <c r="AZ156" i="24"/>
  <c r="CE156" i="24"/>
  <c r="BX23" i="34"/>
  <c r="AS23" i="34"/>
  <c r="CC147" i="34"/>
  <c r="AX147" i="34"/>
  <c r="BN124" i="24"/>
  <c r="AI124" i="24"/>
  <c r="BN71" i="35"/>
  <c r="AI71" i="35"/>
  <c r="AI79" i="33"/>
  <c r="BN79" i="33"/>
  <c r="CC70" i="35"/>
  <c r="AX70" i="35"/>
  <c r="AX63" i="19"/>
  <c r="CC63" i="19"/>
  <c r="CC25" i="19"/>
  <c r="AX25" i="19"/>
  <c r="AI85" i="34"/>
  <c r="BN85" i="34"/>
  <c r="CC82" i="19"/>
  <c r="AX82" i="19"/>
  <c r="CC44" i="35"/>
  <c r="AX44" i="35"/>
  <c r="CC42" i="35"/>
  <c r="AX42" i="35"/>
  <c r="AI145" i="35"/>
  <c r="BN145" i="35"/>
  <c r="BN59" i="19"/>
  <c r="AI59" i="19"/>
  <c r="AI62" i="19"/>
  <c r="BN62" i="19"/>
  <c r="AX142" i="24"/>
  <c r="CC142" i="24"/>
  <c r="AX58" i="33"/>
  <c r="CC58" i="33"/>
  <c r="CC117" i="35"/>
  <c r="AX117" i="35"/>
  <c r="CC157" i="19"/>
  <c r="AX157" i="19"/>
  <c r="CC122" i="24"/>
  <c r="AX122" i="24"/>
  <c r="CC76" i="33"/>
  <c r="AX76" i="33"/>
  <c r="AI134" i="35"/>
  <c r="BN134" i="35"/>
  <c r="AX61" i="35"/>
  <c r="CC61" i="35"/>
  <c r="AX115" i="35"/>
  <c r="CC115" i="35"/>
  <c r="AX33" i="19"/>
  <c r="CC33" i="19"/>
  <c r="BN13" i="19"/>
  <c r="AI13" i="19"/>
  <c r="AX101" i="34"/>
  <c r="CC101" i="34"/>
  <c r="AI150" i="19"/>
  <c r="BN150" i="19"/>
  <c r="AI45" i="34"/>
  <c r="BN45" i="34"/>
  <c r="BN146" i="24"/>
  <c r="AI146" i="24"/>
  <c r="BN149" i="24"/>
  <c r="AI149" i="24"/>
  <c r="CC90" i="35"/>
  <c r="AX90" i="35"/>
  <c r="BN138" i="34"/>
  <c r="AI138" i="34"/>
  <c r="AX139" i="19"/>
  <c r="CC139" i="19"/>
  <c r="BN111" i="19"/>
  <c r="AI111" i="19"/>
  <c r="AI52" i="24"/>
  <c r="BN52" i="24"/>
  <c r="AI38" i="33"/>
  <c r="BN38" i="33"/>
  <c r="BN43" i="33"/>
  <c r="AI43" i="33"/>
  <c r="AI152" i="34"/>
  <c r="BN152" i="34"/>
  <c r="AX92" i="35"/>
  <c r="CC92" i="35"/>
  <c r="CC72" i="34"/>
  <c r="AX72" i="34"/>
  <c r="AX85" i="19"/>
  <c r="CC85" i="19"/>
  <c r="AM156" i="24"/>
  <c r="BR156" i="24"/>
  <c r="BR110" i="34"/>
  <c r="AM110" i="34"/>
  <c r="BR76" i="34"/>
  <c r="AM76" i="34"/>
  <c r="CG81" i="19"/>
  <c r="BB81" i="19"/>
  <c r="BB16" i="19"/>
  <c r="CG16" i="19"/>
  <c r="CG59" i="35"/>
  <c r="BB59" i="35"/>
  <c r="AM81" i="35"/>
  <c r="BR81" i="35"/>
  <c r="AM123" i="24"/>
  <c r="BR123" i="24"/>
  <c r="AM75" i="33"/>
  <c r="BR75" i="33"/>
  <c r="CG85" i="34"/>
  <c r="BB85" i="34"/>
  <c r="AM32" i="19"/>
  <c r="BR32" i="19"/>
  <c r="AM124" i="34"/>
  <c r="BR124" i="34"/>
  <c r="BB150" i="34"/>
  <c r="CG150" i="34"/>
  <c r="BB75" i="35"/>
  <c r="CG75" i="35"/>
  <c r="AM28" i="19"/>
  <c r="BR28" i="19"/>
  <c r="AM145" i="35"/>
  <c r="BR145" i="35"/>
  <c r="CG144" i="24"/>
  <c r="BB144" i="24"/>
  <c r="BR25" i="34"/>
  <c r="AM25" i="34"/>
  <c r="AM22" i="19"/>
  <c r="BR22" i="19"/>
  <c r="BB122" i="19"/>
  <c r="CG122" i="19"/>
  <c r="BR133" i="24"/>
  <c r="AM133" i="24"/>
  <c r="BB58" i="24"/>
  <c r="CG58" i="24"/>
  <c r="AM29" i="34"/>
  <c r="BR29" i="34"/>
  <c r="BR71" i="24"/>
  <c r="AM71" i="24"/>
  <c r="BR79" i="33"/>
  <c r="AM79" i="33"/>
  <c r="BB11" i="24"/>
  <c r="CG11" i="24"/>
  <c r="BR65" i="34"/>
  <c r="AM65" i="34"/>
  <c r="BB103" i="34"/>
  <c r="CG103" i="34"/>
  <c r="BB47" i="35"/>
  <c r="CG47" i="35"/>
  <c r="BR146" i="24"/>
  <c r="AM146" i="24"/>
  <c r="CG145" i="19"/>
  <c r="BB145" i="19"/>
  <c r="CG84" i="34"/>
  <c r="BB84" i="34"/>
  <c r="BB68" i="19"/>
  <c r="CG68" i="19"/>
  <c r="AM50" i="33"/>
  <c r="BR50" i="33"/>
  <c r="CG94" i="34"/>
  <c r="BB94" i="34"/>
  <c r="BB71" i="33"/>
  <c r="CG71" i="33"/>
  <c r="BB23" i="35"/>
  <c r="CG23" i="35"/>
  <c r="BB126" i="34"/>
  <c r="CG126" i="34"/>
  <c r="CG143" i="24"/>
  <c r="BB143" i="24"/>
  <c r="AM7" i="24"/>
  <c r="BR7" i="24"/>
  <c r="BR152" i="24"/>
  <c r="AM152" i="24"/>
  <c r="BB21" i="35"/>
  <c r="CG21" i="35"/>
  <c r="BB147" i="19"/>
  <c r="CG147" i="19"/>
  <c r="BB80" i="35"/>
  <c r="CG80" i="35"/>
  <c r="AM48" i="33"/>
  <c r="BR48" i="33"/>
  <c r="CG61" i="24"/>
  <c r="BB61" i="24"/>
  <c r="BV31" i="33"/>
  <c r="AQ31" i="33"/>
  <c r="BV12" i="35"/>
  <c r="AQ12" i="35"/>
  <c r="BV55" i="34"/>
  <c r="AQ55" i="34"/>
  <c r="BF78" i="19"/>
  <c r="CK78" i="19"/>
  <c r="AQ23" i="33"/>
  <c r="BV23" i="33"/>
  <c r="CK153" i="24"/>
  <c r="BF153" i="24"/>
  <c r="CK15" i="34"/>
  <c r="BF15" i="34"/>
  <c r="AQ33" i="19"/>
  <c r="BV33" i="19"/>
  <c r="AQ18" i="34"/>
  <c r="BV18" i="34"/>
  <c r="BV140" i="34"/>
  <c r="AQ140" i="34"/>
  <c r="BV65" i="34"/>
  <c r="AQ65" i="34"/>
  <c r="CK116" i="19"/>
  <c r="BF116" i="19"/>
  <c r="BV145" i="19"/>
  <c r="AQ145" i="19"/>
  <c r="CK102" i="34"/>
  <c r="BF102" i="34"/>
  <c r="BV152" i="19"/>
  <c r="AQ152" i="19"/>
  <c r="AQ118" i="35"/>
  <c r="BV118" i="35"/>
  <c r="AQ20" i="24"/>
  <c r="BV20" i="24"/>
  <c r="BF47" i="33"/>
  <c r="CK47" i="33"/>
  <c r="AQ43" i="35"/>
  <c r="BV43" i="35"/>
  <c r="BF108" i="33"/>
  <c r="CK108" i="33"/>
  <c r="BF36" i="24"/>
  <c r="CK36" i="24"/>
  <c r="AQ75" i="19"/>
  <c r="BV75" i="19"/>
  <c r="BV149" i="19"/>
  <c r="AQ149" i="19"/>
  <c r="BF133" i="33"/>
  <c r="CK133" i="33"/>
  <c r="BF141" i="34"/>
  <c r="CK141" i="34"/>
  <c r="AQ96" i="33"/>
  <c r="BV96" i="33"/>
  <c r="AQ24" i="35"/>
  <c r="BV24" i="35"/>
  <c r="AQ124" i="33"/>
  <c r="BV124" i="33"/>
  <c r="CK7" i="34"/>
  <c r="BF7" i="34"/>
  <c r="AQ94" i="34"/>
  <c r="BV94" i="34"/>
  <c r="AQ40" i="24"/>
  <c r="BV40" i="24"/>
  <c r="BF114" i="24"/>
  <c r="CK114" i="24"/>
  <c r="AQ68" i="33"/>
  <c r="BV68" i="33"/>
  <c r="BF81" i="19"/>
  <c r="CK81" i="19"/>
  <c r="BV99" i="24"/>
  <c r="AQ99" i="24"/>
  <c r="AQ95" i="34"/>
  <c r="BV95" i="34"/>
  <c r="CK87" i="34"/>
  <c r="BF87" i="34"/>
  <c r="BF138" i="19"/>
  <c r="CK138" i="19"/>
  <c r="AQ19" i="24"/>
  <c r="BV19" i="24"/>
  <c r="BF148" i="33"/>
  <c r="CK148" i="33"/>
  <c r="CK145" i="33"/>
  <c r="BF145" i="33"/>
  <c r="BV83" i="33"/>
  <c r="AQ83" i="33"/>
  <c r="BV21" i="24"/>
  <c r="AQ21" i="24"/>
  <c r="BF72" i="19"/>
  <c r="CK72" i="19"/>
  <c r="BV34" i="34"/>
  <c r="AQ34" i="34"/>
  <c r="BZ110" i="35"/>
  <c r="AU110" i="35"/>
  <c r="AU80" i="19"/>
  <c r="BZ80" i="19"/>
  <c r="BJ34" i="24"/>
  <c r="CO34" i="24"/>
  <c r="CO76" i="19"/>
  <c r="BJ76" i="19"/>
  <c r="CO43" i="33"/>
  <c r="BJ43" i="33"/>
  <c r="BZ120" i="35"/>
  <c r="AU120" i="35"/>
  <c r="BJ86" i="34"/>
  <c r="CO86" i="34"/>
  <c r="BZ29" i="35"/>
  <c r="AU29" i="35"/>
  <c r="AU124" i="19"/>
  <c r="BZ124" i="19"/>
  <c r="CO81" i="19"/>
  <c r="BJ81" i="19"/>
  <c r="CO107" i="34"/>
  <c r="BJ107" i="34"/>
  <c r="AU25" i="19"/>
  <c r="BZ25" i="19"/>
  <c r="BJ109" i="35"/>
  <c r="CO109" i="35"/>
  <c r="BZ121" i="35"/>
  <c r="AU121" i="35"/>
  <c r="BZ121" i="34"/>
  <c r="AU121" i="34"/>
  <c r="AU155" i="24"/>
  <c r="BZ155" i="24"/>
  <c r="BJ54" i="33"/>
  <c r="CO54" i="33"/>
  <c r="CO110" i="19"/>
  <c r="BJ110" i="19"/>
  <c r="CO122" i="19"/>
  <c r="BJ122" i="19"/>
  <c r="BJ148" i="34"/>
  <c r="CO148" i="34"/>
  <c r="AU31" i="33"/>
  <c r="BZ31" i="33"/>
  <c r="BJ115" i="24"/>
  <c r="CO115" i="24"/>
  <c r="CO138" i="33"/>
  <c r="BJ138" i="33"/>
  <c r="AU61" i="34"/>
  <c r="BZ61" i="34"/>
  <c r="BZ43" i="34"/>
  <c r="AU43" i="34"/>
  <c r="BJ75" i="24"/>
  <c r="CO75" i="24"/>
  <c r="AU130" i="35"/>
  <c r="BZ130" i="35"/>
  <c r="BJ131" i="19"/>
  <c r="CO131" i="19"/>
  <c r="AU142" i="24"/>
  <c r="BZ142" i="24"/>
  <c r="CO47" i="34"/>
  <c r="BJ47" i="34"/>
  <c r="BZ8" i="34"/>
  <c r="AU8" i="34"/>
  <c r="AU21" i="33"/>
  <c r="BZ21" i="33"/>
  <c r="AU50" i="34"/>
  <c r="BZ50" i="34"/>
  <c r="CO114" i="35"/>
  <c r="BJ114" i="35"/>
  <c r="BJ135" i="19"/>
  <c r="CO135" i="19"/>
  <c r="CO14" i="24"/>
  <c r="BJ14" i="24"/>
  <c r="CO11" i="35"/>
  <c r="BJ11" i="35"/>
  <c r="BJ41" i="33"/>
  <c r="CO41" i="33"/>
  <c r="BZ126" i="19"/>
  <c r="AU126" i="19"/>
  <c r="AU123" i="19"/>
  <c r="BZ123" i="19"/>
  <c r="CO24" i="24"/>
  <c r="BJ24" i="24"/>
  <c r="BJ74" i="19"/>
  <c r="CO74" i="19"/>
  <c r="CO98" i="34"/>
  <c r="BJ98" i="34"/>
  <c r="AU101" i="34"/>
  <c r="BZ101" i="34"/>
  <c r="BZ105" i="19"/>
  <c r="AU105" i="19"/>
  <c r="BP47" i="34"/>
  <c r="AK47" i="34"/>
  <c r="AK116" i="33"/>
  <c r="BP116" i="33"/>
  <c r="BP97" i="24"/>
  <c r="AK97" i="24"/>
  <c r="AK129" i="19"/>
  <c r="BP129" i="19"/>
  <c r="AK72" i="19"/>
  <c r="BP72" i="19"/>
  <c r="AZ133" i="19"/>
  <c r="CE133" i="19"/>
  <c r="CE68" i="35"/>
  <c r="AZ68" i="35"/>
  <c r="AK88" i="19"/>
  <c r="BP88" i="19"/>
  <c r="CE98" i="24"/>
  <c r="AZ98" i="24"/>
  <c r="AK118" i="19"/>
  <c r="BP118" i="19"/>
  <c r="AZ105" i="19"/>
  <c r="CE105" i="19"/>
  <c r="AZ51" i="19"/>
  <c r="CE51" i="19"/>
  <c r="AK82" i="24"/>
  <c r="BP82" i="24"/>
  <c r="CE34" i="33"/>
  <c r="AZ34" i="33"/>
  <c r="AK135" i="19"/>
  <c r="BP135" i="19"/>
  <c r="AK103" i="24"/>
  <c r="BP103" i="24"/>
  <c r="AK124" i="34"/>
  <c r="BP124" i="34"/>
  <c r="AZ135" i="24"/>
  <c r="CE135" i="24"/>
  <c r="BP64" i="34"/>
  <c r="AK64" i="34"/>
  <c r="BP74" i="35"/>
  <c r="AK74" i="35"/>
  <c r="CE19" i="35"/>
  <c r="AZ19" i="35"/>
  <c r="AZ31" i="35"/>
  <c r="CE31" i="35"/>
  <c r="AZ43" i="33"/>
  <c r="CE43" i="33"/>
  <c r="BP93" i="19"/>
  <c r="AK93" i="19"/>
  <c r="CE76" i="24"/>
  <c r="AZ76" i="24"/>
  <c r="AZ44" i="24"/>
  <c r="CE44" i="24"/>
  <c r="BP39" i="34"/>
  <c r="AK39" i="34"/>
  <c r="AK13" i="33"/>
  <c r="BP13" i="33"/>
  <c r="AZ142" i="19"/>
  <c r="CE142" i="19"/>
  <c r="AZ109" i="24"/>
  <c r="CE109" i="24"/>
  <c r="BP146" i="19"/>
  <c r="AK146" i="19"/>
  <c r="AZ57" i="34"/>
  <c r="CE57" i="34"/>
  <c r="AZ88" i="34"/>
  <c r="CE88" i="34"/>
  <c r="BP142" i="35"/>
  <c r="AK142" i="35"/>
  <c r="BP67" i="34"/>
  <c r="AK67" i="34"/>
  <c r="AZ80" i="35"/>
  <c r="CE80" i="35"/>
  <c r="AZ99" i="19"/>
  <c r="CE99" i="19"/>
  <c r="AZ127" i="33"/>
  <c r="CE127" i="33"/>
  <c r="CE58" i="33"/>
  <c r="AZ58" i="33"/>
  <c r="AZ28" i="35"/>
  <c r="CE28" i="35"/>
  <c r="AZ134" i="35"/>
  <c r="CE134" i="35"/>
  <c r="AZ111" i="19"/>
  <c r="CE111" i="19"/>
  <c r="BP57" i="24"/>
  <c r="AK57" i="24"/>
  <c r="CE143" i="34"/>
  <c r="AZ143" i="34"/>
  <c r="AK33" i="19"/>
  <c r="BP33" i="19"/>
  <c r="AO151" i="24"/>
  <c r="BT151" i="24"/>
  <c r="CI128" i="19"/>
  <c r="BD128" i="19"/>
  <c r="BD10" i="34"/>
  <c r="CI10" i="34"/>
  <c r="AO58" i="24"/>
  <c r="BT58" i="24"/>
  <c r="BD148" i="35"/>
  <c r="CI148" i="35"/>
  <c r="AO62" i="24"/>
  <c r="BT62" i="24"/>
  <c r="BD143" i="35"/>
  <c r="CI143" i="35"/>
  <c r="AO89" i="24"/>
  <c r="BT89" i="24"/>
  <c r="BD90" i="35"/>
  <c r="CI90" i="35"/>
  <c r="CI113" i="19"/>
  <c r="BD113" i="19"/>
  <c r="BT77" i="34"/>
  <c r="AO77" i="34"/>
  <c r="CI41" i="34"/>
  <c r="BD41" i="34"/>
  <c r="BD45" i="19"/>
  <c r="CI45" i="19"/>
  <c r="BD28" i="33"/>
  <c r="CI28" i="33"/>
  <c r="CI153" i="34"/>
  <c r="BD153" i="34"/>
  <c r="BT135" i="35"/>
  <c r="AO135" i="35"/>
  <c r="BT79" i="34"/>
  <c r="AO79" i="34"/>
  <c r="BT11" i="19"/>
  <c r="AO11" i="19"/>
  <c r="BD68" i="34"/>
  <c r="CI68" i="34"/>
  <c r="AO66" i="19"/>
  <c r="BT66" i="19"/>
  <c r="AO152" i="19"/>
  <c r="BT152" i="19"/>
  <c r="BD120" i="35"/>
  <c r="CI120" i="35"/>
  <c r="CI43" i="33"/>
  <c r="BD43" i="33"/>
  <c r="CI87" i="33"/>
  <c r="BD87" i="33"/>
  <c r="CI15" i="34"/>
  <c r="BD15" i="34"/>
  <c r="BT36" i="19"/>
  <c r="AO36" i="19"/>
  <c r="CI30" i="19"/>
  <c r="BD30" i="19"/>
  <c r="CI72" i="24"/>
  <c r="BD72" i="24"/>
  <c r="CI34" i="19"/>
  <c r="BD34" i="19"/>
  <c r="BD55" i="19"/>
  <c r="CI55" i="19"/>
  <c r="BD135" i="34"/>
  <c r="CI135" i="34"/>
  <c r="CI25" i="24"/>
  <c r="BD25" i="24"/>
  <c r="CI112" i="35"/>
  <c r="BD112" i="35"/>
  <c r="BD61" i="35"/>
  <c r="CI61" i="35"/>
  <c r="AO156" i="19"/>
  <c r="BT156" i="19"/>
  <c r="CI152" i="19"/>
  <c r="BD152" i="19"/>
  <c r="CI78" i="33"/>
  <c r="BD78" i="33"/>
  <c r="BT122" i="35"/>
  <c r="AO122" i="35"/>
  <c r="BD88" i="34"/>
  <c r="CI88" i="34"/>
  <c r="BD96" i="19"/>
  <c r="CI96" i="19"/>
  <c r="BX41" i="35"/>
  <c r="AS41" i="35"/>
  <c r="CM13" i="24"/>
  <c r="BH13" i="24"/>
  <c r="AS156" i="19"/>
  <c r="BX156" i="19"/>
  <c r="CM149" i="34"/>
  <c r="BH149" i="34"/>
  <c r="AS22" i="24"/>
  <c r="BX22" i="24"/>
  <c r="BH14" i="24"/>
  <c r="CM14" i="24"/>
  <c r="AS125" i="34"/>
  <c r="BX125" i="34"/>
  <c r="BX135" i="34"/>
  <c r="AS135" i="34"/>
  <c r="AS15" i="24"/>
  <c r="BX15" i="24"/>
  <c r="AS34" i="34"/>
  <c r="BX34" i="34"/>
  <c r="CM93" i="34"/>
  <c r="BH93" i="34"/>
  <c r="BH61" i="19"/>
  <c r="CM61" i="19"/>
  <c r="AS68" i="24"/>
  <c r="BX68" i="24"/>
  <c r="BH46" i="35"/>
  <c r="CM46" i="35"/>
  <c r="CM125" i="33"/>
  <c r="BH125" i="33"/>
  <c r="AS88" i="24"/>
  <c r="BX88" i="24"/>
  <c r="BX127" i="34"/>
  <c r="AS127" i="34"/>
  <c r="CM102" i="34"/>
  <c r="BH102" i="34"/>
  <c r="BX56" i="24"/>
  <c r="AS56" i="24"/>
  <c r="AS36" i="19"/>
  <c r="BX36" i="19"/>
  <c r="CM68" i="34"/>
  <c r="BH68" i="34"/>
  <c r="CM16" i="19"/>
  <c r="BH16" i="19"/>
  <c r="CM88" i="33"/>
  <c r="BH88" i="33"/>
  <c r="CM142" i="33"/>
  <c r="BH142" i="33"/>
  <c r="BX55" i="24"/>
  <c r="AS55" i="24"/>
  <c r="BH148" i="24"/>
  <c r="CM148" i="24"/>
  <c r="BX33" i="34"/>
  <c r="AS33" i="34"/>
  <c r="BH17" i="34"/>
  <c r="CM17" i="34"/>
  <c r="CM136" i="33"/>
  <c r="BH136" i="33"/>
  <c r="BX53" i="24"/>
  <c r="AS53" i="24"/>
  <c r="CM117" i="24"/>
  <c r="BH117" i="24"/>
  <c r="BH67" i="35"/>
  <c r="CM67" i="35"/>
  <c r="BH33" i="19"/>
  <c r="CM33" i="19"/>
  <c r="AS104" i="24"/>
  <c r="BX104" i="24"/>
  <c r="CM115" i="34"/>
  <c r="BH115" i="34"/>
  <c r="BH115" i="33"/>
  <c r="CM115" i="33"/>
  <c r="BH145" i="19"/>
  <c r="CM145" i="19"/>
  <c r="AS126" i="35"/>
  <c r="BX126" i="35"/>
  <c r="BH121" i="35"/>
  <c r="CM121" i="35"/>
  <c r="BX151" i="33"/>
  <c r="AS151" i="33"/>
  <c r="AS71" i="34"/>
  <c r="BX71" i="34"/>
  <c r="CM132" i="19"/>
  <c r="BH132" i="19"/>
  <c r="BH119" i="34"/>
  <c r="CM119" i="34"/>
  <c r="BH79" i="24"/>
  <c r="CM79" i="24"/>
  <c r="BE41" i="35"/>
  <c r="CJ41" i="35"/>
  <c r="BY63" i="19"/>
  <c r="AT63" i="19"/>
  <c r="AT62" i="24"/>
  <c r="BY62" i="24"/>
  <c r="AN95" i="19"/>
  <c r="BS95" i="19"/>
  <c r="AJ15" i="19"/>
  <c r="BO15" i="19"/>
  <c r="AJ98" i="33"/>
  <c r="BO98" i="33"/>
  <c r="CD54" i="34"/>
  <c r="AY54" i="34"/>
  <c r="AJ29" i="35"/>
  <c r="BO29" i="35"/>
  <c r="AY10" i="34"/>
  <c r="CD10" i="34"/>
  <c r="AY140" i="34"/>
  <c r="CD140" i="34"/>
  <c r="CD26" i="24"/>
  <c r="AY26" i="24"/>
  <c r="BO72" i="34"/>
  <c r="AJ72" i="34"/>
  <c r="BO62" i="34"/>
  <c r="AJ62" i="34"/>
  <c r="AJ90" i="24"/>
  <c r="BO90" i="24"/>
  <c r="AY126" i="19"/>
  <c r="CD126" i="19"/>
  <c r="AJ16" i="24"/>
  <c r="BO16" i="24"/>
  <c r="CD112" i="24"/>
  <c r="AY112" i="24"/>
  <c r="AJ154" i="34"/>
  <c r="BO154" i="34"/>
  <c r="BO76" i="24"/>
  <c r="AJ76" i="24"/>
  <c r="AJ129" i="33"/>
  <c r="BO129" i="33"/>
  <c r="AY29" i="35"/>
  <c r="CD29" i="35"/>
  <c r="AY100" i="34"/>
  <c r="CD100" i="34"/>
  <c r="AJ55" i="33"/>
  <c r="BO55" i="33"/>
  <c r="AY41" i="19"/>
  <c r="CD41" i="19"/>
  <c r="BO66" i="35"/>
  <c r="AJ66" i="35"/>
  <c r="AJ127" i="35"/>
  <c r="BO127" i="35"/>
  <c r="AY92" i="19"/>
  <c r="CD92" i="19"/>
  <c r="CD11" i="34"/>
  <c r="AY11" i="34"/>
  <c r="AY90" i="35"/>
  <c r="CD90" i="35"/>
  <c r="AY90" i="34"/>
  <c r="CD90" i="34"/>
  <c r="AY28" i="24"/>
  <c r="CD28" i="24"/>
  <c r="AY101" i="33"/>
  <c r="CD101" i="33"/>
  <c r="AJ151" i="33"/>
  <c r="BO151" i="33"/>
  <c r="AJ111" i="24"/>
  <c r="BO111" i="24"/>
  <c r="AY68" i="19"/>
  <c r="CD68" i="19"/>
  <c r="CD73" i="34"/>
  <c r="AY73" i="34"/>
  <c r="AY88" i="34"/>
  <c r="CD88" i="34"/>
  <c r="AY129" i="19"/>
  <c r="CD129" i="19"/>
  <c r="BO49" i="35"/>
  <c r="AJ49" i="35"/>
  <c r="AY66" i="24"/>
  <c r="CD66" i="24"/>
  <c r="BO96" i="34"/>
  <c r="AJ96" i="34"/>
  <c r="BO142" i="34"/>
  <c r="AJ142" i="34"/>
  <c r="AJ59" i="34"/>
  <c r="BO59" i="34"/>
  <c r="AJ25" i="19"/>
  <c r="BO25" i="19"/>
  <c r="AY37" i="34"/>
  <c r="CD37" i="34"/>
  <c r="AJ123" i="35"/>
  <c r="BO123" i="35"/>
  <c r="AJ38" i="24"/>
  <c r="BO38" i="24"/>
  <c r="BO23" i="19"/>
  <c r="AJ23" i="19"/>
  <c r="AY121" i="33"/>
  <c r="CD121" i="33"/>
  <c r="BS119" i="34"/>
  <c r="AN119" i="34"/>
  <c r="AN63" i="33"/>
  <c r="BS63" i="33"/>
  <c r="BS7" i="34"/>
  <c r="AN7" i="34"/>
  <c r="BC101" i="19"/>
  <c r="CH101" i="19"/>
  <c r="BC39" i="19"/>
  <c r="CH39" i="19"/>
  <c r="BS19" i="34"/>
  <c r="AN19" i="34"/>
  <c r="BC54" i="19"/>
  <c r="CH54" i="19"/>
  <c r="AN61" i="35"/>
  <c r="BS61" i="35"/>
  <c r="AN62" i="34"/>
  <c r="BS62" i="34"/>
  <c r="AN78" i="24"/>
  <c r="BS78" i="24"/>
  <c r="BC114" i="19"/>
  <c r="CH114" i="19"/>
  <c r="BC136" i="19"/>
  <c r="CH136" i="19"/>
  <c r="BS134" i="33"/>
  <c r="AN134" i="33"/>
  <c r="BS104" i="33"/>
  <c r="AN104" i="33"/>
  <c r="BS122" i="19"/>
  <c r="AN122" i="19"/>
  <c r="CH47" i="33"/>
  <c r="BC47" i="33"/>
  <c r="CH11" i="35"/>
  <c r="BC11" i="35"/>
  <c r="BS35" i="24"/>
  <c r="AN35" i="24"/>
  <c r="BC150" i="19"/>
  <c r="CH150" i="19"/>
  <c r="BC131" i="24"/>
  <c r="CH131" i="24"/>
  <c r="AN93" i="33"/>
  <c r="BS93" i="33"/>
  <c r="CH18" i="35"/>
  <c r="BC18" i="35"/>
  <c r="CH77" i="35"/>
  <c r="BC77" i="35"/>
  <c r="BS115" i="35"/>
  <c r="AN115" i="35"/>
  <c r="CH31" i="33"/>
  <c r="BC31" i="33"/>
  <c r="BS56" i="33"/>
  <c r="AN56" i="33"/>
  <c r="BC112" i="33"/>
  <c r="CH112" i="33"/>
  <c r="CH96" i="33"/>
  <c r="BC96" i="33"/>
  <c r="AN51" i="35"/>
  <c r="BS51" i="35"/>
  <c r="AN17" i="19"/>
  <c r="BS17" i="19"/>
  <c r="BC17" i="34"/>
  <c r="CH17" i="34"/>
  <c r="BC127" i="34"/>
  <c r="CH127" i="34"/>
  <c r="BS130" i="35"/>
  <c r="AN130" i="35"/>
  <c r="CH72" i="33"/>
  <c r="BC72" i="33"/>
  <c r="BS113" i="35"/>
  <c r="AN113" i="35"/>
  <c r="BC113" i="24"/>
  <c r="CH113" i="24"/>
  <c r="AN90" i="19"/>
  <c r="BS90" i="19"/>
  <c r="BC40" i="24"/>
  <c r="CH40" i="24"/>
  <c r="BC53" i="19"/>
  <c r="CH53" i="19"/>
  <c r="AN139" i="34"/>
  <c r="BS139" i="34"/>
  <c r="CH67" i="19"/>
  <c r="BC67" i="19"/>
  <c r="BC42" i="19"/>
  <c r="CH42" i="19"/>
  <c r="BC122" i="24"/>
  <c r="CH122" i="24"/>
  <c r="CH66" i="34"/>
  <c r="BC66" i="34"/>
  <c r="AN22" i="33"/>
  <c r="BS22" i="33"/>
  <c r="AR32" i="35"/>
  <c r="BW32" i="35"/>
  <c r="AR12" i="33"/>
  <c r="BW12" i="33"/>
  <c r="BG44" i="35"/>
  <c r="CL44" i="35"/>
  <c r="BG38" i="35"/>
  <c r="CL38" i="35"/>
  <c r="AR101" i="35"/>
  <c r="BW101" i="35"/>
  <c r="BW80" i="33"/>
  <c r="AR80" i="33"/>
  <c r="AR109" i="24"/>
  <c r="BW109" i="24"/>
  <c r="AR110" i="24"/>
  <c r="BW110" i="24"/>
  <c r="BW79" i="19"/>
  <c r="AR79" i="19"/>
  <c r="AR125" i="33"/>
  <c r="BW125" i="33"/>
  <c r="AR8" i="34"/>
  <c r="BW8" i="34"/>
  <c r="BG32" i="35"/>
  <c r="CL32" i="35"/>
  <c r="CL145" i="34"/>
  <c r="BG145" i="34"/>
  <c r="AR139" i="34"/>
  <c r="BW139" i="34"/>
  <c r="CL154" i="35"/>
  <c r="BG154" i="35"/>
  <c r="CL84" i="33"/>
  <c r="BG84" i="33"/>
  <c r="BW116" i="24"/>
  <c r="AR116" i="24"/>
  <c r="AR129" i="24"/>
  <c r="BW129" i="24"/>
  <c r="CL16" i="34"/>
  <c r="BG16" i="34"/>
  <c r="CL43" i="35"/>
  <c r="BG43" i="35"/>
  <c r="BW124" i="33"/>
  <c r="AR124" i="33"/>
  <c r="BG13" i="34"/>
  <c r="CL13" i="34"/>
  <c r="AR38" i="33"/>
  <c r="BW38" i="33"/>
  <c r="CL17" i="19"/>
  <c r="BG17" i="19"/>
  <c r="CL20" i="19"/>
  <c r="BG20" i="19"/>
  <c r="CL29" i="35"/>
  <c r="BG29" i="35"/>
  <c r="BW78" i="24"/>
  <c r="AR78" i="24"/>
  <c r="BG61" i="35"/>
  <c r="CL61" i="35"/>
  <c r="CL57" i="19"/>
  <c r="BG57" i="19"/>
  <c r="AR68" i="35"/>
  <c r="BW68" i="35"/>
  <c r="BG74" i="34"/>
  <c r="CL74" i="34"/>
  <c r="AR62" i="19"/>
  <c r="BW62" i="19"/>
  <c r="BW25" i="34"/>
  <c r="AR25" i="34"/>
  <c r="AR143" i="34"/>
  <c r="BW143" i="34"/>
  <c r="AR55" i="35"/>
  <c r="BW55" i="35"/>
  <c r="AR61" i="34"/>
  <c r="BW61" i="34"/>
  <c r="BW114" i="35"/>
  <c r="AR114" i="35"/>
  <c r="BG140" i="34"/>
  <c r="CL140" i="34"/>
  <c r="BG151" i="19"/>
  <c r="CL151" i="19"/>
  <c r="CL63" i="33"/>
  <c r="BG63" i="33"/>
  <c r="CL30" i="33"/>
  <c r="BG30" i="33"/>
  <c r="BG105" i="35"/>
  <c r="CL105" i="35"/>
  <c r="AR81" i="19"/>
  <c r="BW81" i="19"/>
  <c r="CD149" i="35"/>
  <c r="AY149" i="35"/>
  <c r="BG46" i="33"/>
  <c r="CL46" i="33"/>
  <c r="BO10" i="34"/>
  <c r="AJ10" i="34"/>
  <c r="CB30" i="24"/>
  <c r="AW30" i="24"/>
  <c r="C115" i="34"/>
  <c r="C115" i="24"/>
  <c r="C115" i="19"/>
  <c r="C115" i="33"/>
  <c r="DF115" i="17"/>
  <c r="C115" i="35"/>
  <c r="CB98" i="24"/>
  <c r="AW98" i="24"/>
  <c r="CB155" i="34"/>
  <c r="AW155" i="34"/>
  <c r="AW52" i="33"/>
  <c r="CB52" i="33"/>
  <c r="CB17" i="34"/>
  <c r="AW17" i="34"/>
  <c r="CB56" i="19"/>
  <c r="AW56" i="19"/>
  <c r="AW71" i="33"/>
  <c r="CB71" i="33"/>
  <c r="CB105" i="34"/>
  <c r="AW105" i="34"/>
  <c r="CB19" i="34"/>
  <c r="AW19" i="34"/>
  <c r="CB127" i="33"/>
  <c r="AW127" i="33"/>
  <c r="AW129" i="19"/>
  <c r="CB129" i="19"/>
  <c r="CB40" i="33"/>
  <c r="AW40" i="33"/>
  <c r="CB156" i="19"/>
  <c r="AW156" i="19"/>
  <c r="C72" i="34"/>
  <c r="C72" i="19"/>
  <c r="C72" i="33"/>
  <c r="DF72" i="17"/>
  <c r="C72" i="24"/>
  <c r="C72" i="35"/>
  <c r="AW135" i="24"/>
  <c r="CB135" i="24"/>
  <c r="CB65" i="34"/>
  <c r="AW65" i="34"/>
  <c r="AW39" i="35"/>
  <c r="CB39" i="35"/>
  <c r="AW150" i="34"/>
  <c r="CB150" i="34"/>
  <c r="AW132" i="34"/>
  <c r="CB132" i="34"/>
  <c r="CB110" i="34"/>
  <c r="AW110" i="34"/>
  <c r="AW20" i="24"/>
  <c r="CB20" i="24"/>
  <c r="AW80" i="34"/>
  <c r="CB80" i="34"/>
  <c r="BQ138" i="35"/>
  <c r="AL138" i="35"/>
  <c r="AL119" i="33"/>
  <c r="BQ119" i="33"/>
  <c r="BA46" i="35"/>
  <c r="CF46" i="35"/>
  <c r="AL101" i="24"/>
  <c r="BQ101" i="24"/>
  <c r="BQ101" i="34"/>
  <c r="AL101" i="34"/>
  <c r="BQ123" i="24"/>
  <c r="AL123" i="24"/>
  <c r="AL8" i="35"/>
  <c r="BQ8" i="35"/>
  <c r="BQ133" i="33"/>
  <c r="AL133" i="33"/>
  <c r="AL111" i="24"/>
  <c r="BQ111" i="24"/>
  <c r="BQ25" i="34"/>
  <c r="AL25" i="34"/>
  <c r="CF8" i="34"/>
  <c r="BA8" i="34"/>
  <c r="AL67" i="35"/>
  <c r="BQ67" i="35"/>
  <c r="BA67" i="34"/>
  <c r="CF67" i="34"/>
  <c r="BQ74" i="24"/>
  <c r="AL74" i="24"/>
  <c r="BQ154" i="33"/>
  <c r="AL154" i="33"/>
  <c r="BA64" i="34"/>
  <c r="CF64" i="34"/>
  <c r="CF29" i="24"/>
  <c r="BA29" i="24"/>
  <c r="AL137" i="19"/>
  <c r="BQ137" i="19"/>
  <c r="CF148" i="33"/>
  <c r="BA148" i="33"/>
  <c r="BQ10" i="33"/>
  <c r="AL10" i="33"/>
  <c r="BQ112" i="34"/>
  <c r="AL112" i="34"/>
  <c r="BA131" i="35"/>
  <c r="CF131" i="35"/>
  <c r="AL85" i="33"/>
  <c r="BQ85" i="33"/>
  <c r="AL30" i="19"/>
  <c r="BQ30" i="19"/>
  <c r="CF52" i="24"/>
  <c r="BA52" i="24"/>
  <c r="AL136" i="33"/>
  <c r="BQ136" i="33"/>
  <c r="BA43" i="35"/>
  <c r="CF43" i="35"/>
  <c r="AL83" i="34"/>
  <c r="BQ83" i="34"/>
  <c r="BQ139" i="19"/>
  <c r="AL139" i="19"/>
  <c r="BQ115" i="34"/>
  <c r="AL115" i="34"/>
  <c r="AL70" i="33"/>
  <c r="BQ70" i="33"/>
  <c r="CF69" i="35"/>
  <c r="BA69" i="35"/>
  <c r="AL93" i="35"/>
  <c r="BQ93" i="35"/>
  <c r="BA149" i="24"/>
  <c r="CF149" i="24"/>
  <c r="BQ121" i="24"/>
  <c r="AL121" i="24"/>
  <c r="AL63" i="33"/>
  <c r="BQ63" i="33"/>
  <c r="CF93" i="24"/>
  <c r="BA93" i="24"/>
  <c r="AL34" i="24"/>
  <c r="BQ34" i="24"/>
  <c r="BA157" i="33"/>
  <c r="CF157" i="33"/>
  <c r="BQ125" i="34"/>
  <c r="AL125" i="34"/>
  <c r="BA117" i="34"/>
  <c r="CF117" i="34"/>
  <c r="BA130" i="33"/>
  <c r="CF130" i="33"/>
  <c r="AL75" i="34"/>
  <c r="BQ75" i="34"/>
  <c r="CF102" i="34"/>
  <c r="BA102" i="34"/>
  <c r="CF27" i="35"/>
  <c r="BA27" i="35"/>
  <c r="BA36" i="33"/>
  <c r="CF36" i="33"/>
  <c r="AP51" i="19"/>
  <c r="BU51" i="19"/>
  <c r="BU35" i="24"/>
  <c r="AP35" i="24"/>
  <c r="AP144" i="35"/>
  <c r="BU144" i="35"/>
  <c r="BE124" i="33"/>
  <c r="CJ124" i="33"/>
  <c r="BE142" i="35"/>
  <c r="CJ142" i="35"/>
  <c r="CJ148" i="19"/>
  <c r="BE148" i="19"/>
  <c r="CJ23" i="24"/>
  <c r="BE23" i="24"/>
  <c r="AP69" i="19"/>
  <c r="BU69" i="19"/>
  <c r="AP7" i="19"/>
  <c r="BU7" i="19"/>
  <c r="AP148" i="19"/>
  <c r="BU148" i="19"/>
  <c r="AP123" i="24"/>
  <c r="BU123" i="24"/>
  <c r="BU114" i="34"/>
  <c r="AP114" i="34"/>
  <c r="AP92" i="34"/>
  <c r="BU92" i="34"/>
  <c r="BU50" i="19"/>
  <c r="AP50" i="19"/>
  <c r="CJ95" i="24"/>
  <c r="BE95" i="24"/>
  <c r="AP39" i="34"/>
  <c r="BU39" i="34"/>
  <c r="AP39" i="33"/>
  <c r="BU39" i="33"/>
  <c r="BE125" i="19"/>
  <c r="CJ125" i="19"/>
  <c r="BE106" i="19"/>
  <c r="CJ106" i="19"/>
  <c r="BU10" i="34"/>
  <c r="AP10" i="34"/>
  <c r="BU60" i="34"/>
  <c r="AP60" i="34"/>
  <c r="CJ77" i="33"/>
  <c r="BE77" i="33"/>
  <c r="BU75" i="35"/>
  <c r="AP75" i="35"/>
  <c r="BE64" i="19"/>
  <c r="CJ64" i="19"/>
  <c r="BE153" i="34"/>
  <c r="CJ153" i="34"/>
  <c r="AP151" i="35"/>
  <c r="BU151" i="35"/>
  <c r="CJ51" i="33"/>
  <c r="BE51" i="33"/>
  <c r="AP18" i="35"/>
  <c r="BU18" i="35"/>
  <c r="CJ97" i="35"/>
  <c r="BE97" i="35"/>
  <c r="BE97" i="34"/>
  <c r="CJ97" i="34"/>
  <c r="BU131" i="24"/>
  <c r="AP131" i="24"/>
  <c r="CJ28" i="34"/>
  <c r="BE28" i="34"/>
  <c r="BU137" i="33"/>
  <c r="AP137" i="33"/>
  <c r="AP137" i="19"/>
  <c r="BU137" i="19"/>
  <c r="AP119" i="19"/>
  <c r="BU119" i="19"/>
  <c r="AP58" i="35"/>
  <c r="BU58" i="35"/>
  <c r="AP98" i="19"/>
  <c r="BU98" i="19"/>
  <c r="BU34" i="19"/>
  <c r="AP34" i="19"/>
  <c r="BE60" i="24"/>
  <c r="CJ60" i="24"/>
  <c r="BE152" i="35"/>
  <c r="CJ152" i="35"/>
  <c r="AP8" i="33"/>
  <c r="BU8" i="33"/>
  <c r="BE131" i="35"/>
  <c r="CJ131" i="35"/>
  <c r="CJ37" i="34"/>
  <c r="BE37" i="34"/>
  <c r="BE57" i="24"/>
  <c r="CJ57" i="24"/>
  <c r="AP136" i="33"/>
  <c r="BU136" i="33"/>
  <c r="BE94" i="35"/>
  <c r="CJ94" i="35"/>
  <c r="AP16" i="19"/>
  <c r="BU16" i="19"/>
  <c r="BU15" i="19"/>
  <c r="AP15" i="19"/>
  <c r="BU28" i="35"/>
  <c r="AP28" i="35"/>
  <c r="BY12" i="19"/>
  <c r="AT12" i="19"/>
  <c r="BY133" i="19"/>
  <c r="AT133" i="19"/>
  <c r="AT83" i="34"/>
  <c r="BY83" i="34"/>
  <c r="BY91" i="34"/>
  <c r="AT91" i="34"/>
  <c r="BI112" i="35"/>
  <c r="CN112" i="35"/>
  <c r="BI57" i="35"/>
  <c r="CN57" i="35"/>
  <c r="BY53" i="33"/>
  <c r="AT53" i="33"/>
  <c r="CN52" i="34"/>
  <c r="BI52" i="34"/>
  <c r="AT126" i="19"/>
  <c r="BY126" i="19"/>
  <c r="BY127" i="24"/>
  <c r="AT127" i="24"/>
  <c r="AT152" i="24"/>
  <c r="BY152" i="24"/>
  <c r="BI111" i="24"/>
  <c r="CN111" i="24"/>
  <c r="BI137" i="34"/>
  <c r="CN137" i="34"/>
  <c r="BI64" i="19"/>
  <c r="CN64" i="19"/>
  <c r="AT112" i="24"/>
  <c r="BY112" i="24"/>
  <c r="CN33" i="24"/>
  <c r="BI33" i="24"/>
  <c r="BY50" i="24"/>
  <c r="AT50" i="24"/>
  <c r="AT39" i="24"/>
  <c r="BY39" i="24"/>
  <c r="BI138" i="33"/>
  <c r="CN138" i="33"/>
  <c r="BY88" i="34"/>
  <c r="AT88" i="34"/>
  <c r="BI77" i="35"/>
  <c r="CN77" i="35"/>
  <c r="AT106" i="33"/>
  <c r="BY106" i="33"/>
  <c r="AT26" i="35"/>
  <c r="BY26" i="35"/>
  <c r="BI7" i="35"/>
  <c r="CN7" i="35"/>
  <c r="BY124" i="33"/>
  <c r="AT124" i="33"/>
  <c r="BI78" i="34"/>
  <c r="CN78" i="34"/>
  <c r="CN62" i="24"/>
  <c r="BI62" i="24"/>
  <c r="BI147" i="19"/>
  <c r="CN147" i="19"/>
  <c r="BY121" i="24"/>
  <c r="AT121" i="24"/>
  <c r="AT67" i="33"/>
  <c r="BY67" i="33"/>
  <c r="CN41" i="33"/>
  <c r="BI41" i="33"/>
  <c r="BY72" i="24"/>
  <c r="AT72" i="24"/>
  <c r="CN157" i="33"/>
  <c r="BI157" i="33"/>
  <c r="CN21" i="24"/>
  <c r="BI21" i="24"/>
  <c r="BI117" i="19"/>
  <c r="CN117" i="19"/>
  <c r="BI36" i="24"/>
  <c r="CN36" i="24"/>
  <c r="AT76" i="33"/>
  <c r="BY76" i="33"/>
  <c r="CN148" i="34"/>
  <c r="BI148" i="34"/>
  <c r="BI98" i="35"/>
  <c r="CN98" i="35"/>
  <c r="AT109" i="34"/>
  <c r="BY109" i="34"/>
  <c r="CN35" i="24"/>
  <c r="BI35" i="24"/>
  <c r="BY114" i="34"/>
  <c r="AT114" i="34"/>
  <c r="BI128" i="19"/>
  <c r="CN128" i="19"/>
  <c r="BU153" i="35"/>
  <c r="AP153" i="35"/>
  <c r="AR39" i="35"/>
  <c r="BW39" i="35"/>
  <c r="BO146" i="34"/>
  <c r="AJ146" i="34"/>
  <c r="CN74" i="34"/>
  <c r="BI74" i="34"/>
  <c r="BY49" i="19"/>
  <c r="AT49" i="19"/>
  <c r="BI16" i="34"/>
  <c r="CN16" i="34"/>
  <c r="CN122" i="34"/>
  <c r="BI122" i="34"/>
  <c r="CN151" i="24"/>
  <c r="BI151" i="24"/>
  <c r="CN44" i="24"/>
  <c r="BI44" i="24"/>
  <c r="BI51" i="19"/>
  <c r="CN51" i="19"/>
  <c r="AT43" i="19"/>
  <c r="BY43" i="19"/>
  <c r="BI100" i="24"/>
  <c r="CN100" i="24"/>
  <c r="CN143" i="34"/>
  <c r="BI143" i="34"/>
  <c r="BI108" i="24"/>
  <c r="CN108" i="24"/>
  <c r="BI61" i="19"/>
  <c r="CN61" i="19"/>
  <c r="BY15" i="34"/>
  <c r="AT15" i="34"/>
  <c r="BI49" i="34"/>
  <c r="CN49" i="34"/>
  <c r="BY54" i="35"/>
  <c r="AT54" i="35"/>
  <c r="AT150" i="19"/>
  <c r="BY150" i="19"/>
  <c r="BY18" i="24"/>
  <c r="AT18" i="24"/>
  <c r="BI106" i="35"/>
  <c r="CN106" i="35"/>
  <c r="BI115" i="24"/>
  <c r="CN115" i="24"/>
  <c r="BU64" i="33"/>
  <c r="AP64" i="33"/>
  <c r="AS113" i="33"/>
  <c r="BX113" i="33"/>
  <c r="BI13" i="33"/>
  <c r="CN13" i="33"/>
  <c r="AS89" i="33"/>
  <c r="BX89" i="33"/>
  <c r="AI118" i="19"/>
  <c r="BN118" i="19"/>
  <c r="AX143" i="33"/>
  <c r="CC143" i="33"/>
  <c r="CC120" i="35"/>
  <c r="AX120" i="35"/>
  <c r="CC154" i="35"/>
  <c r="AX154" i="35"/>
  <c r="BN22" i="24"/>
  <c r="AI22" i="24"/>
  <c r="AX116" i="33"/>
  <c r="CC116" i="33"/>
  <c r="BN72" i="24"/>
  <c r="AI72" i="24"/>
  <c r="BN24" i="34"/>
  <c r="AI24" i="34"/>
  <c r="CC153" i="24"/>
  <c r="AX153" i="24"/>
  <c r="AI91" i="19"/>
  <c r="BN91" i="19"/>
  <c r="AX132" i="33"/>
  <c r="CC132" i="33"/>
  <c r="AI141" i="19"/>
  <c r="BN141" i="19"/>
  <c r="AI90" i="19"/>
  <c r="BN90" i="19"/>
  <c r="AX28" i="35"/>
  <c r="CC28" i="35"/>
  <c r="AX102" i="19"/>
  <c r="CC102" i="19"/>
  <c r="AX124" i="35"/>
  <c r="CC124" i="35"/>
  <c r="AX21" i="24"/>
  <c r="CC21" i="24"/>
  <c r="CC68" i="35"/>
  <c r="AX68" i="35"/>
  <c r="AX84" i="33"/>
  <c r="CC84" i="33"/>
  <c r="BN29" i="24"/>
  <c r="AI29" i="24"/>
  <c r="AI80" i="33"/>
  <c r="BN80" i="33"/>
  <c r="AI113" i="24"/>
  <c r="BN113" i="24"/>
  <c r="CC78" i="19"/>
  <c r="AX78" i="19"/>
  <c r="AX123" i="33"/>
  <c r="CC123" i="33"/>
  <c r="CC31" i="33"/>
  <c r="AX31" i="33"/>
  <c r="AI125" i="19"/>
  <c r="BN125" i="19"/>
  <c r="AX109" i="35"/>
  <c r="CC109" i="35"/>
  <c r="CC54" i="24"/>
  <c r="AX54" i="24"/>
  <c r="AX36" i="24"/>
  <c r="CC36" i="24"/>
  <c r="CC56" i="35"/>
  <c r="AX56" i="35"/>
  <c r="BN14" i="19"/>
  <c r="AI14" i="19"/>
  <c r="CC119" i="19"/>
  <c r="AX119" i="19"/>
  <c r="CC20" i="24"/>
  <c r="AX20" i="24"/>
  <c r="AX134" i="34"/>
  <c r="CC134" i="34"/>
  <c r="AI68" i="19"/>
  <c r="BN68" i="19"/>
  <c r="AX98" i="33"/>
  <c r="CC98" i="33"/>
  <c r="BN106" i="34"/>
  <c r="AI106" i="34"/>
  <c r="D131" i="19"/>
  <c r="D131" i="24"/>
  <c r="D131" i="35"/>
  <c r="D131" i="34"/>
  <c r="D131" i="33"/>
  <c r="DF131" i="17"/>
  <c r="CC41" i="24"/>
  <c r="AX41" i="24"/>
  <c r="BN117" i="24"/>
  <c r="AI117" i="24"/>
  <c r="BN17" i="24"/>
  <c r="AI17" i="24"/>
  <c r="AI108" i="24"/>
  <c r="BN108" i="24"/>
  <c r="AI40" i="34"/>
  <c r="BN40" i="34"/>
  <c r="AX104" i="24"/>
  <c r="CC104" i="24"/>
  <c r="AX97" i="19"/>
  <c r="CC97" i="19"/>
  <c r="BR19" i="24"/>
  <c r="AM19" i="24"/>
  <c r="AM40" i="19"/>
  <c r="BR40" i="19"/>
  <c r="BB121" i="33"/>
  <c r="CG121" i="33"/>
  <c r="BB123" i="33"/>
  <c r="CG123" i="33"/>
  <c r="BB77" i="33"/>
  <c r="CG77" i="33"/>
  <c r="BR68" i="19"/>
  <c r="AM68" i="19"/>
  <c r="AM9" i="35"/>
  <c r="BR9" i="35"/>
  <c r="CG55" i="19"/>
  <c r="BB55" i="19"/>
  <c r="BR47" i="35"/>
  <c r="AM47" i="35"/>
  <c r="AM80" i="35"/>
  <c r="BR80" i="35"/>
  <c r="AM54" i="35"/>
  <c r="BR54" i="35"/>
  <c r="BB17" i="33"/>
  <c r="CG17" i="33"/>
  <c r="BB132" i="24"/>
  <c r="CG132" i="24"/>
  <c r="BR42" i="35"/>
  <c r="AM42" i="35"/>
  <c r="BB93" i="19"/>
  <c r="CG93" i="19"/>
  <c r="AM18" i="24"/>
  <c r="BR18" i="24"/>
  <c r="CG8" i="19"/>
  <c r="BB8" i="19"/>
  <c r="AM111" i="34"/>
  <c r="BR111" i="34"/>
  <c r="BB100" i="34"/>
  <c r="CG100" i="34"/>
  <c r="AM91" i="19"/>
  <c r="BR91" i="19"/>
  <c r="BR26" i="35"/>
  <c r="AM26" i="35"/>
  <c r="CG118" i="33"/>
  <c r="BB118" i="33"/>
  <c r="BB138" i="35"/>
  <c r="CG138" i="35"/>
  <c r="BR63" i="35"/>
  <c r="AM63" i="35"/>
  <c r="CG15" i="34"/>
  <c r="BB15" i="34"/>
  <c r="BR151" i="33"/>
  <c r="AM151" i="33"/>
  <c r="BR142" i="35"/>
  <c r="AM142" i="35"/>
  <c r="CG141" i="33"/>
  <c r="BB141" i="33"/>
  <c r="BB151" i="24"/>
  <c r="CG151" i="24"/>
  <c r="AM148" i="19"/>
  <c r="BR148" i="19"/>
  <c r="BB149" i="24"/>
  <c r="CG149" i="24"/>
  <c r="CG74" i="34"/>
  <c r="BB74" i="34"/>
  <c r="BB127" i="33"/>
  <c r="CG127" i="33"/>
  <c r="BR62" i="19"/>
  <c r="AM62" i="19"/>
  <c r="CG14" i="24"/>
  <c r="BB14" i="24"/>
  <c r="BB119" i="34"/>
  <c r="CG119" i="34"/>
  <c r="CG65" i="34"/>
  <c r="BB65" i="34"/>
  <c r="BR117" i="34"/>
  <c r="AM117" i="34"/>
  <c r="BR73" i="34"/>
  <c r="AM73" i="34"/>
  <c r="CG49" i="34"/>
  <c r="BB49" i="34"/>
  <c r="BB113" i="19"/>
  <c r="CG113" i="19"/>
  <c r="CG26" i="24"/>
  <c r="BB26" i="24"/>
  <c r="BR23" i="34"/>
  <c r="AM23" i="34"/>
  <c r="BR87" i="34"/>
  <c r="AM87" i="34"/>
  <c r="BV98" i="24"/>
  <c r="AQ98" i="24"/>
  <c r="AQ148" i="35"/>
  <c r="BV148" i="35"/>
  <c r="AQ128" i="35"/>
  <c r="BV128" i="35"/>
  <c r="BF118" i="34"/>
  <c r="CK118" i="34"/>
  <c r="BV14" i="34"/>
  <c r="AQ14" i="34"/>
  <c r="BF105" i="35"/>
  <c r="CK105" i="35"/>
  <c r="BV111" i="33"/>
  <c r="AQ111" i="33"/>
  <c r="BF126" i="33"/>
  <c r="CK126" i="33"/>
  <c r="AQ59" i="35"/>
  <c r="BV59" i="35"/>
  <c r="AQ146" i="35"/>
  <c r="BV146" i="35"/>
  <c r="BV147" i="35"/>
  <c r="AQ147" i="35"/>
  <c r="CK56" i="34"/>
  <c r="BF56" i="34"/>
  <c r="AQ120" i="34"/>
  <c r="BV120" i="34"/>
  <c r="BV63" i="19"/>
  <c r="AQ63" i="19"/>
  <c r="BF12" i="33"/>
  <c r="CK12" i="33"/>
  <c r="BV117" i="24"/>
  <c r="AQ117" i="24"/>
  <c r="BV27" i="35"/>
  <c r="AQ27" i="35"/>
  <c r="BF129" i="35"/>
  <c r="CK129" i="35"/>
  <c r="CK62" i="34"/>
  <c r="BF62" i="34"/>
  <c r="BV16" i="19"/>
  <c r="AQ16" i="19"/>
  <c r="AQ106" i="19"/>
  <c r="BV106" i="19"/>
  <c r="BV9" i="34"/>
  <c r="AQ9" i="34"/>
  <c r="AQ54" i="24"/>
  <c r="BV54" i="24"/>
  <c r="BF39" i="19"/>
  <c r="CK39" i="19"/>
  <c r="AQ129" i="19"/>
  <c r="BV129" i="19"/>
  <c r="CK31" i="24"/>
  <c r="BF31" i="24"/>
  <c r="CK22" i="33"/>
  <c r="BF22" i="33"/>
  <c r="AQ85" i="35"/>
  <c r="BV85" i="35"/>
  <c r="BV69" i="33"/>
  <c r="AQ69" i="33"/>
  <c r="CK121" i="24"/>
  <c r="BF121" i="24"/>
  <c r="BV44" i="24"/>
  <c r="AQ44" i="24"/>
  <c r="AQ38" i="34"/>
  <c r="BV38" i="34"/>
  <c r="AQ38" i="33"/>
  <c r="BV38" i="33"/>
  <c r="BF103" i="24"/>
  <c r="CK103" i="24"/>
  <c r="BF33" i="19"/>
  <c r="CK33" i="19"/>
  <c r="AQ93" i="33"/>
  <c r="BV93" i="33"/>
  <c r="AQ76" i="19"/>
  <c r="BV76" i="19"/>
  <c r="CK58" i="34"/>
  <c r="BF58" i="34"/>
  <c r="BF130" i="33"/>
  <c r="CK130" i="33"/>
  <c r="BV26" i="19"/>
  <c r="AQ26" i="19"/>
  <c r="BF94" i="34"/>
  <c r="CK94" i="34"/>
  <c r="CK50" i="35"/>
  <c r="BF50" i="35"/>
  <c r="BV109" i="33"/>
  <c r="AQ109" i="33"/>
  <c r="CK123" i="24"/>
  <c r="BF123" i="24"/>
  <c r="CK46" i="34"/>
  <c r="BF46" i="34"/>
  <c r="BF69" i="33"/>
  <c r="CK69" i="33"/>
  <c r="BF69" i="19"/>
  <c r="CK69" i="19"/>
  <c r="CK79" i="33"/>
  <c r="BF79" i="33"/>
  <c r="CK35" i="24"/>
  <c r="BF35" i="24"/>
  <c r="AU107" i="19"/>
  <c r="BZ107" i="19"/>
  <c r="BJ156" i="35"/>
  <c r="CO156" i="35"/>
  <c r="BJ156" i="33"/>
  <c r="CO156" i="33"/>
  <c r="BJ51" i="19"/>
  <c r="CO51" i="19"/>
  <c r="CO85" i="34"/>
  <c r="BJ85" i="34"/>
  <c r="AU133" i="34"/>
  <c r="BZ133" i="34"/>
  <c r="CO132" i="24"/>
  <c r="BJ132" i="24"/>
  <c r="AU32" i="33"/>
  <c r="BZ32" i="33"/>
  <c r="AU100" i="19"/>
  <c r="BZ100" i="19"/>
  <c r="BJ72" i="24"/>
  <c r="CO72" i="24"/>
  <c r="BZ156" i="34"/>
  <c r="AU156" i="34"/>
  <c r="AU96" i="19"/>
  <c r="BZ96" i="19"/>
  <c r="BJ100" i="24"/>
  <c r="CO100" i="24"/>
  <c r="CO108" i="34"/>
  <c r="BJ108" i="34"/>
  <c r="BZ157" i="34"/>
  <c r="AU157" i="34"/>
  <c r="CO29" i="34"/>
  <c r="BJ29" i="34"/>
  <c r="CO45" i="35"/>
  <c r="BJ45" i="35"/>
  <c r="BJ99" i="19"/>
  <c r="CO99" i="19"/>
  <c r="CO129" i="33"/>
  <c r="BJ129" i="33"/>
  <c r="BZ18" i="19"/>
  <c r="AU18" i="19"/>
  <c r="BJ70" i="33"/>
  <c r="CO70" i="33"/>
  <c r="BJ136" i="35"/>
  <c r="CO136" i="35"/>
  <c r="BJ105" i="24"/>
  <c r="CO105" i="24"/>
  <c r="CO22" i="33"/>
  <c r="BJ22" i="33"/>
  <c r="BZ11" i="33"/>
  <c r="AU11" i="33"/>
  <c r="BZ59" i="24"/>
  <c r="AU59" i="24"/>
  <c r="BJ60" i="33"/>
  <c r="CO60" i="33"/>
  <c r="CO143" i="34"/>
  <c r="BJ143" i="34"/>
  <c r="BZ102" i="34"/>
  <c r="AU102" i="34"/>
  <c r="CO63" i="34"/>
  <c r="BJ63" i="34"/>
  <c r="CO150" i="35"/>
  <c r="BJ150" i="35"/>
  <c r="BJ57" i="24"/>
  <c r="CO57" i="24"/>
  <c r="CO71" i="35"/>
  <c r="BJ71" i="35"/>
  <c r="AU135" i="19"/>
  <c r="BZ135" i="19"/>
  <c r="AU34" i="19"/>
  <c r="BZ34" i="19"/>
  <c r="BJ56" i="35"/>
  <c r="CO56" i="35"/>
  <c r="BJ144" i="33"/>
  <c r="CO144" i="33"/>
  <c r="AU152" i="35"/>
  <c r="BZ152" i="35"/>
  <c r="AU28" i="19"/>
  <c r="BZ28" i="19"/>
  <c r="CO8" i="24"/>
  <c r="BJ8" i="24"/>
  <c r="AU40" i="33"/>
  <c r="BZ40" i="33"/>
  <c r="AU58" i="24"/>
  <c r="BZ58" i="24"/>
  <c r="BZ75" i="35"/>
  <c r="AU75" i="35"/>
  <c r="CO26" i="24"/>
  <c r="BJ26" i="24"/>
  <c r="AU82" i="33"/>
  <c r="BZ82" i="33"/>
  <c r="AK38" i="34"/>
  <c r="BP38" i="34"/>
  <c r="BP121" i="34"/>
  <c r="AK121" i="34"/>
  <c r="BP21" i="33"/>
  <c r="AK21" i="33"/>
  <c r="CE72" i="35"/>
  <c r="AZ72" i="35"/>
  <c r="AK85" i="24"/>
  <c r="BP85" i="24"/>
  <c r="CE154" i="34"/>
  <c r="AZ154" i="34"/>
  <c r="BP99" i="34"/>
  <c r="AK99" i="34"/>
  <c r="CE39" i="35"/>
  <c r="AZ39" i="35"/>
  <c r="AK115" i="35"/>
  <c r="BP115" i="35"/>
  <c r="CE21" i="24"/>
  <c r="AZ21" i="24"/>
  <c r="BP70" i="34"/>
  <c r="AK70" i="34"/>
  <c r="AZ54" i="24"/>
  <c r="CE54" i="24"/>
  <c r="AK49" i="35"/>
  <c r="BP49" i="35"/>
  <c r="AK63" i="33"/>
  <c r="BP63" i="33"/>
  <c r="BP71" i="35"/>
  <c r="AK71" i="35"/>
  <c r="AZ93" i="34"/>
  <c r="CE93" i="34"/>
  <c r="AZ7" i="19"/>
  <c r="CE7" i="19"/>
  <c r="AZ83" i="35"/>
  <c r="CE83" i="35"/>
  <c r="AK123" i="33"/>
  <c r="BP123" i="33"/>
  <c r="AZ42" i="33"/>
  <c r="CE42" i="33"/>
  <c r="AK148" i="19"/>
  <c r="BP148" i="19"/>
  <c r="CE50" i="24"/>
  <c r="AZ50" i="24"/>
  <c r="BP101" i="34"/>
  <c r="AK101" i="34"/>
  <c r="AZ150" i="24"/>
  <c r="CE150" i="24"/>
  <c r="AK75" i="34"/>
  <c r="BP75" i="34"/>
  <c r="AZ138" i="33"/>
  <c r="CE138" i="33"/>
  <c r="CE102" i="19"/>
  <c r="AZ102" i="19"/>
  <c r="BP51" i="19"/>
  <c r="AK51" i="19"/>
  <c r="BP62" i="33"/>
  <c r="AK62" i="33"/>
  <c r="BP119" i="24"/>
  <c r="AK119" i="24"/>
  <c r="BP81" i="24"/>
  <c r="AK81" i="24"/>
  <c r="AZ24" i="33"/>
  <c r="CE24" i="33"/>
  <c r="CE136" i="34"/>
  <c r="AZ136" i="34"/>
  <c r="AK102" i="19"/>
  <c r="BP102" i="19"/>
  <c r="AK130" i="35"/>
  <c r="BP130" i="35"/>
  <c r="AZ67" i="24"/>
  <c r="CE67" i="24"/>
  <c r="AZ33" i="33"/>
  <c r="CE33" i="33"/>
  <c r="AK19" i="19"/>
  <c r="BP19" i="19"/>
  <c r="BP126" i="33"/>
  <c r="AK126" i="33"/>
  <c r="CE116" i="34"/>
  <c r="AZ116" i="34"/>
  <c r="CE153" i="33"/>
  <c r="AZ153" i="33"/>
  <c r="AK42" i="19"/>
  <c r="BP42" i="19"/>
  <c r="BT143" i="24"/>
  <c r="AO143" i="24"/>
  <c r="CI71" i="24"/>
  <c r="BD71" i="24"/>
  <c r="AO45" i="34"/>
  <c r="BT45" i="34"/>
  <c r="BT74" i="35"/>
  <c r="AO74" i="35"/>
  <c r="BT67" i="33"/>
  <c r="AO67" i="33"/>
  <c r="BT17" i="19"/>
  <c r="AO17" i="19"/>
  <c r="CI99" i="34"/>
  <c r="BD99" i="34"/>
  <c r="BT10" i="24"/>
  <c r="AO10" i="24"/>
  <c r="BT10" i="35"/>
  <c r="AO10" i="35"/>
  <c r="BT40" i="24"/>
  <c r="AO40" i="24"/>
  <c r="BT21" i="24"/>
  <c r="AO21" i="24"/>
  <c r="BD85" i="24"/>
  <c r="CI85" i="24"/>
  <c r="AO43" i="35"/>
  <c r="BT43" i="35"/>
  <c r="BT116" i="19"/>
  <c r="AO116" i="19"/>
  <c r="CI139" i="35"/>
  <c r="BD139" i="35"/>
  <c r="CI151" i="35"/>
  <c r="BD151" i="35"/>
  <c r="CI14" i="24"/>
  <c r="BD14" i="24"/>
  <c r="AO130" i="24"/>
  <c r="BT130" i="24"/>
  <c r="BD150" i="19"/>
  <c r="CI150" i="19"/>
  <c r="BD117" i="35"/>
  <c r="CI117" i="35"/>
  <c r="BT25" i="24"/>
  <c r="AO25" i="24"/>
  <c r="AO115" i="33"/>
  <c r="BT115" i="33"/>
  <c r="BD82" i="24"/>
  <c r="CI82" i="24"/>
  <c r="CI24" i="35"/>
  <c r="BD24" i="35"/>
  <c r="AO90" i="35"/>
  <c r="BT90" i="35"/>
  <c r="BD145" i="33"/>
  <c r="CI145" i="33"/>
  <c r="CI21" i="24"/>
  <c r="BD21" i="24"/>
  <c r="BD40" i="33"/>
  <c r="CI40" i="33"/>
  <c r="BD52" i="34"/>
  <c r="CI52" i="34"/>
  <c r="BD115" i="34"/>
  <c r="CI115" i="34"/>
  <c r="CI110" i="34"/>
  <c r="BD110" i="34"/>
  <c r="AO82" i="35"/>
  <c r="BT82" i="35"/>
  <c r="BD144" i="34"/>
  <c r="CI144" i="34"/>
  <c r="BT38" i="34"/>
  <c r="AO38" i="34"/>
  <c r="BD53" i="34"/>
  <c r="CI53" i="34"/>
  <c r="CI119" i="34"/>
  <c r="BD119" i="34"/>
  <c r="AO15" i="33"/>
  <c r="BT15" i="33"/>
  <c r="BD57" i="35"/>
  <c r="CI57" i="35"/>
  <c r="BD140" i="19"/>
  <c r="CI140" i="19"/>
  <c r="AO133" i="35"/>
  <c r="BT133" i="35"/>
  <c r="CI89" i="33"/>
  <c r="BD89" i="33"/>
  <c r="CI27" i="24"/>
  <c r="BD27" i="24"/>
  <c r="BD33" i="34"/>
  <c r="CI33" i="34"/>
  <c r="AS137" i="34"/>
  <c r="BX137" i="34"/>
  <c r="BX66" i="35"/>
  <c r="AS66" i="35"/>
  <c r="BH147" i="34"/>
  <c r="CM147" i="34"/>
  <c r="CM31" i="35"/>
  <c r="BH31" i="35"/>
  <c r="BH146" i="34"/>
  <c r="CM146" i="34"/>
  <c r="BH77" i="35"/>
  <c r="CM77" i="35"/>
  <c r="AS124" i="34"/>
  <c r="BX124" i="34"/>
  <c r="BX31" i="33"/>
  <c r="AS31" i="33"/>
  <c r="BX7" i="34"/>
  <c r="AS7" i="34"/>
  <c r="BX91" i="19"/>
  <c r="AS91" i="19"/>
  <c r="AS26" i="24"/>
  <c r="BX26" i="24"/>
  <c r="CM36" i="35"/>
  <c r="BH36" i="35"/>
  <c r="AS29" i="35"/>
  <c r="BX29" i="35"/>
  <c r="CM29" i="35"/>
  <c r="BH29" i="35"/>
  <c r="CM7" i="19"/>
  <c r="BH7" i="19"/>
  <c r="BX98" i="34"/>
  <c r="AS98" i="34"/>
  <c r="CM104" i="33"/>
  <c r="BH104" i="33"/>
  <c r="CM113" i="33"/>
  <c r="BH113" i="33"/>
  <c r="AS86" i="19"/>
  <c r="BX86" i="19"/>
  <c r="AS25" i="19"/>
  <c r="BX25" i="19"/>
  <c r="CM21" i="35"/>
  <c r="BH21" i="35"/>
  <c r="BH66" i="33"/>
  <c r="CM66" i="33"/>
  <c r="AS45" i="34"/>
  <c r="BX45" i="34"/>
  <c r="CM9" i="24"/>
  <c r="BH9" i="24"/>
  <c r="CM47" i="33"/>
  <c r="BH47" i="33"/>
  <c r="CM10" i="19"/>
  <c r="BH10" i="19"/>
  <c r="AS58" i="34"/>
  <c r="BX58" i="34"/>
  <c r="CM56" i="33"/>
  <c r="BH56" i="33"/>
  <c r="BH15" i="24"/>
  <c r="CM15" i="24"/>
  <c r="AS14" i="34"/>
  <c r="BX14" i="34"/>
  <c r="BH45" i="33"/>
  <c r="CM45" i="33"/>
  <c r="BH130" i="34"/>
  <c r="CM130" i="34"/>
  <c r="BX35" i="35"/>
  <c r="AS35" i="35"/>
  <c r="BX149" i="19"/>
  <c r="AS149" i="19"/>
  <c r="AS142" i="34"/>
  <c r="BX142" i="34"/>
  <c r="BH139" i="33"/>
  <c r="CM139" i="33"/>
  <c r="AS117" i="19"/>
  <c r="BX117" i="19"/>
  <c r="BX108" i="35"/>
  <c r="AS108" i="35"/>
  <c r="CM32" i="33"/>
  <c r="BH32" i="33"/>
  <c r="AS11" i="35"/>
  <c r="BX11" i="35"/>
  <c r="CM96" i="34"/>
  <c r="BH96" i="34"/>
  <c r="BX122" i="19"/>
  <c r="AS122" i="19"/>
  <c r="BH55" i="34"/>
  <c r="CM55" i="34"/>
  <c r="CM82" i="34"/>
  <c r="BH82" i="34"/>
  <c r="AS83" i="24"/>
  <c r="BX83" i="24"/>
  <c r="BX132" i="34"/>
  <c r="AS132" i="34"/>
  <c r="AJ155" i="33"/>
  <c r="BO155" i="33"/>
  <c r="AW153" i="35"/>
  <c r="CB153" i="35"/>
  <c r="BY147" i="24"/>
  <c r="AT147" i="24"/>
  <c r="AO93" i="19"/>
  <c r="BT93" i="19"/>
  <c r="AS73" i="35"/>
  <c r="BX73" i="35"/>
  <c r="BO132" i="34"/>
  <c r="AJ132" i="34"/>
  <c r="AY152" i="33"/>
  <c r="CD152" i="33"/>
  <c r="AJ53" i="34"/>
  <c r="BO53" i="34"/>
  <c r="AY95" i="35"/>
  <c r="CD95" i="35"/>
  <c r="AJ87" i="24"/>
  <c r="BO87" i="24"/>
  <c r="BO54" i="34"/>
  <c r="AJ54" i="34"/>
  <c r="BO78" i="24"/>
  <c r="AJ78" i="24"/>
  <c r="BO28" i="35"/>
  <c r="AJ28" i="35"/>
  <c r="BO71" i="19"/>
  <c r="AJ71" i="19"/>
  <c r="AJ48" i="35"/>
  <c r="BO48" i="35"/>
  <c r="AJ57" i="33"/>
  <c r="BO57" i="33"/>
  <c r="AY139" i="33"/>
  <c r="CD139" i="33"/>
  <c r="BO84" i="19"/>
  <c r="AJ84" i="19"/>
  <c r="BO117" i="34"/>
  <c r="AJ117" i="34"/>
  <c r="CD79" i="35"/>
  <c r="AY79" i="35"/>
  <c r="AY154" i="35"/>
  <c r="CD154" i="35"/>
  <c r="AJ70" i="35"/>
  <c r="BO70" i="35"/>
  <c r="AY114" i="19"/>
  <c r="CD114" i="19"/>
  <c r="BO14" i="19"/>
  <c r="AJ14" i="19"/>
  <c r="AY27" i="34"/>
  <c r="CD27" i="34"/>
  <c r="AY127" i="34"/>
  <c r="CD127" i="34"/>
  <c r="BO157" i="19"/>
  <c r="AJ157" i="19"/>
  <c r="AY42" i="33"/>
  <c r="CD42" i="33"/>
  <c r="CD12" i="33"/>
  <c r="AY12" i="33"/>
  <c r="CD34" i="35"/>
  <c r="AY34" i="35"/>
  <c r="AY50" i="19"/>
  <c r="CD50" i="19"/>
  <c r="AJ106" i="24"/>
  <c r="BO106" i="24"/>
  <c r="AY38" i="19"/>
  <c r="CD38" i="19"/>
  <c r="AJ17" i="35"/>
  <c r="BO17" i="35"/>
  <c r="BO134" i="19"/>
  <c r="AJ134" i="19"/>
  <c r="AY94" i="33"/>
  <c r="CD94" i="33"/>
  <c r="CD53" i="19"/>
  <c r="AY53" i="19"/>
  <c r="AY14" i="35"/>
  <c r="CD14" i="35"/>
  <c r="AY130" i="33"/>
  <c r="CD130" i="33"/>
  <c r="CD81" i="19"/>
  <c r="AY81" i="19"/>
  <c r="AJ30" i="34"/>
  <c r="BO30" i="34"/>
  <c r="AJ33" i="35"/>
  <c r="BO33" i="35"/>
  <c r="AY145" i="24"/>
  <c r="CD145" i="24"/>
  <c r="BO101" i="19"/>
  <c r="AJ101" i="19"/>
  <c r="AY102" i="35"/>
  <c r="CD102" i="35"/>
  <c r="CD7" i="34"/>
  <c r="AY7" i="34"/>
  <c r="BS142" i="35"/>
  <c r="AN142" i="35"/>
  <c r="BS91" i="33"/>
  <c r="AN91" i="33"/>
  <c r="AN80" i="19"/>
  <c r="BS80" i="19"/>
  <c r="CH104" i="35"/>
  <c r="BC104" i="35"/>
  <c r="BC124" i="19"/>
  <c r="CH124" i="19"/>
  <c r="BC63" i="33"/>
  <c r="CH63" i="33"/>
  <c r="BS99" i="24"/>
  <c r="AN99" i="24"/>
  <c r="AN39" i="24"/>
  <c r="BS39" i="24"/>
  <c r="CH146" i="33"/>
  <c r="BC146" i="33"/>
  <c r="BC32" i="33"/>
  <c r="CH32" i="33"/>
  <c r="AN87" i="35"/>
  <c r="BS87" i="35"/>
  <c r="CH43" i="35"/>
  <c r="BC43" i="35"/>
  <c r="AN140" i="24"/>
  <c r="BS140" i="24"/>
  <c r="CH116" i="19"/>
  <c r="BC116" i="19"/>
  <c r="AN83" i="35"/>
  <c r="BS83" i="35"/>
  <c r="BC15" i="35"/>
  <c r="CH15" i="35"/>
  <c r="BC60" i="24"/>
  <c r="CH60" i="24"/>
  <c r="BS72" i="34"/>
  <c r="AN72" i="34"/>
  <c r="BC110" i="35"/>
  <c r="CH110" i="35"/>
  <c r="BS10" i="33"/>
  <c r="AN10" i="33"/>
  <c r="BC70" i="33"/>
  <c r="CH70" i="33"/>
  <c r="BS143" i="34"/>
  <c r="AN143" i="34"/>
  <c r="BS88" i="19"/>
  <c r="AN88" i="19"/>
  <c r="CH83" i="24"/>
  <c r="BC83" i="24"/>
  <c r="BS120" i="34"/>
  <c r="AN120" i="34"/>
  <c r="CH128" i="34"/>
  <c r="BC128" i="34"/>
  <c r="AN24" i="24"/>
  <c r="BS24" i="24"/>
  <c r="BS36" i="35"/>
  <c r="AN36" i="35"/>
  <c r="BC10" i="33"/>
  <c r="CH10" i="33"/>
  <c r="BS102" i="35"/>
  <c r="AN102" i="35"/>
  <c r="BS15" i="35"/>
  <c r="AN15" i="35"/>
  <c r="BS27" i="24"/>
  <c r="AN27" i="24"/>
  <c r="BS101" i="33"/>
  <c r="AN101" i="33"/>
  <c r="BC38" i="24"/>
  <c r="CH38" i="24"/>
  <c r="BS137" i="24"/>
  <c r="AN137" i="24"/>
  <c r="BC56" i="34"/>
  <c r="CH56" i="34"/>
  <c r="AN152" i="34"/>
  <c r="BS152" i="34"/>
  <c r="BS74" i="34"/>
  <c r="AN74" i="34"/>
  <c r="BC115" i="24"/>
  <c r="CH115" i="24"/>
  <c r="BS132" i="35"/>
  <c r="AN132" i="35"/>
  <c r="BS82" i="34"/>
  <c r="AN82" i="34"/>
  <c r="CH121" i="34"/>
  <c r="BC121" i="34"/>
  <c r="BW35" i="33"/>
  <c r="AR35" i="33"/>
  <c r="BW48" i="33"/>
  <c r="AR48" i="33"/>
  <c r="AR44" i="24"/>
  <c r="BW44" i="24"/>
  <c r="CL53" i="24"/>
  <c r="BG53" i="24"/>
  <c r="BG53" i="34"/>
  <c r="CL53" i="34"/>
  <c r="BG58" i="19"/>
  <c r="CL58" i="19"/>
  <c r="AR106" i="33"/>
  <c r="BW106" i="33"/>
  <c r="CL119" i="33"/>
  <c r="BG119" i="33"/>
  <c r="AR130" i="34"/>
  <c r="BW130" i="34"/>
  <c r="AR111" i="19"/>
  <c r="BW111" i="19"/>
  <c r="AR154" i="19"/>
  <c r="BW154" i="19"/>
  <c r="BW18" i="33"/>
  <c r="AR18" i="33"/>
  <c r="CL96" i="24"/>
  <c r="BG96" i="24"/>
  <c r="AR148" i="24"/>
  <c r="BW148" i="24"/>
  <c r="BW96" i="33"/>
  <c r="AR96" i="33"/>
  <c r="AR15" i="35"/>
  <c r="BW15" i="35"/>
  <c r="BG93" i="19"/>
  <c r="CL93" i="19"/>
  <c r="BG47" i="24"/>
  <c r="CL47" i="24"/>
  <c r="AR21" i="34"/>
  <c r="BW21" i="34"/>
  <c r="BG72" i="19"/>
  <c r="CL72" i="19"/>
  <c r="CL86" i="19"/>
  <c r="BG86" i="19"/>
  <c r="CL94" i="19"/>
  <c r="BG94" i="19"/>
  <c r="BG126" i="19"/>
  <c r="CL126" i="19"/>
  <c r="BG141" i="34"/>
  <c r="CL141" i="34"/>
  <c r="BG79" i="35"/>
  <c r="CL79" i="35"/>
  <c r="CL116" i="24"/>
  <c r="BG116" i="24"/>
  <c r="BW45" i="24"/>
  <c r="AR45" i="24"/>
  <c r="CL104" i="34"/>
  <c r="BG104" i="34"/>
  <c r="CL81" i="19"/>
  <c r="BG81" i="19"/>
  <c r="AR128" i="19"/>
  <c r="BW128" i="19"/>
  <c r="BG82" i="19"/>
  <c r="CL82" i="19"/>
  <c r="BW16" i="34"/>
  <c r="AR16" i="34"/>
  <c r="BW30" i="35"/>
  <c r="AR30" i="35"/>
  <c r="CL9" i="34"/>
  <c r="BG9" i="34"/>
  <c r="CL12" i="35"/>
  <c r="BG12" i="35"/>
  <c r="AR14" i="19"/>
  <c r="BW14" i="19"/>
  <c r="AR147" i="24"/>
  <c r="BW147" i="24"/>
  <c r="BG153" i="34"/>
  <c r="CL153" i="34"/>
  <c r="BW72" i="33"/>
  <c r="AR72" i="33"/>
  <c r="BW64" i="19"/>
  <c r="AR64" i="19"/>
  <c r="BG92" i="19"/>
  <c r="CL92" i="19"/>
  <c r="CL18" i="34"/>
  <c r="BG18" i="34"/>
  <c r="BW104" i="35"/>
  <c r="AR104" i="35"/>
  <c r="BG112" i="33"/>
  <c r="CL112" i="33"/>
  <c r="CH111" i="33"/>
  <c r="BC111" i="33"/>
  <c r="BC75" i="35"/>
  <c r="CH75" i="35"/>
  <c r="C144" i="35"/>
  <c r="DF144" i="17"/>
  <c r="C144" i="33"/>
  <c r="C144" i="34"/>
  <c r="C144" i="19"/>
  <c r="C144" i="24"/>
  <c r="AW31" i="34"/>
  <c r="CB31" i="34"/>
  <c r="AW18" i="33"/>
  <c r="CB18" i="33"/>
  <c r="CB157" i="35"/>
  <c r="AW157" i="35"/>
  <c r="C49" i="19"/>
  <c r="C49" i="24"/>
  <c r="C49" i="35"/>
  <c r="DF49" i="17"/>
  <c r="C49" i="34"/>
  <c r="C49" i="33"/>
  <c r="AW137" i="34"/>
  <c r="CB137" i="34"/>
  <c r="C145" i="24"/>
  <c r="DF145" i="17"/>
  <c r="C145" i="35"/>
  <c r="C145" i="19"/>
  <c r="C145" i="34"/>
  <c r="C145" i="33"/>
  <c r="C46" i="33"/>
  <c r="C46" i="19"/>
  <c r="C46" i="24"/>
  <c r="DF46" i="17"/>
  <c r="C46" i="35"/>
  <c r="C46" i="34"/>
  <c r="AW143" i="24"/>
  <c r="CB143" i="24"/>
  <c r="AW73" i="35"/>
  <c r="CB73" i="35"/>
  <c r="CB86" i="34"/>
  <c r="AW86" i="34"/>
  <c r="CB131" i="33"/>
  <c r="AW131" i="33"/>
  <c r="AW32" i="34"/>
  <c r="CB32" i="34"/>
  <c r="AW79" i="35"/>
  <c r="CB79" i="35"/>
  <c r="C93" i="24"/>
  <c r="C93" i="33"/>
  <c r="C93" i="35"/>
  <c r="C93" i="34"/>
  <c r="DF93" i="17"/>
  <c r="C93" i="19"/>
  <c r="AW140" i="33"/>
  <c r="CB140" i="33"/>
  <c r="CB26" i="24"/>
  <c r="AW26" i="24"/>
  <c r="CB111" i="34"/>
  <c r="AW111" i="34"/>
  <c r="CB88" i="33"/>
  <c r="AW88" i="33"/>
  <c r="C34" i="19"/>
  <c r="C34" i="24"/>
  <c r="C34" i="35"/>
  <c r="C34" i="33"/>
  <c r="C34" i="34"/>
  <c r="DF34" i="17"/>
  <c r="C98" i="35"/>
  <c r="C98" i="33"/>
  <c r="C98" i="34"/>
  <c r="C98" i="19"/>
  <c r="C98" i="24"/>
  <c r="DF98" i="17"/>
  <c r="C21" i="35"/>
  <c r="DF21" i="17"/>
  <c r="C21" i="34"/>
  <c r="C21" i="19"/>
  <c r="C21" i="33"/>
  <c r="C21" i="24"/>
  <c r="AW51" i="33"/>
  <c r="CB51" i="33"/>
  <c r="CB95" i="33"/>
  <c r="AW95" i="33"/>
  <c r="AL15" i="34"/>
  <c r="BQ15" i="34"/>
  <c r="BQ32" i="34"/>
  <c r="AL32" i="34"/>
  <c r="BA76" i="24"/>
  <c r="CF76" i="24"/>
  <c r="BQ152" i="33"/>
  <c r="AL152" i="33"/>
  <c r="BA91" i="24"/>
  <c r="CF91" i="24"/>
  <c r="BA124" i="24"/>
  <c r="CF124" i="24"/>
  <c r="AL39" i="19"/>
  <c r="BQ39" i="19"/>
  <c r="BQ58" i="24"/>
  <c r="AL58" i="24"/>
  <c r="AL44" i="19"/>
  <c r="BQ44" i="19"/>
  <c r="CF132" i="24"/>
  <c r="BA132" i="24"/>
  <c r="BA126" i="34"/>
  <c r="CF126" i="34"/>
  <c r="AL98" i="19"/>
  <c r="BQ98" i="19"/>
  <c r="BQ135" i="24"/>
  <c r="AL135" i="24"/>
  <c r="BA63" i="33"/>
  <c r="CF63" i="33"/>
  <c r="BQ134" i="24"/>
  <c r="AL134" i="24"/>
  <c r="BQ27" i="24"/>
  <c r="AL27" i="24"/>
  <c r="AL149" i="19"/>
  <c r="BQ149" i="19"/>
  <c r="BA21" i="35"/>
  <c r="CF21" i="35"/>
  <c r="BQ122" i="33"/>
  <c r="AL122" i="33"/>
  <c r="BQ97" i="33"/>
  <c r="AL97" i="33"/>
  <c r="CF113" i="34"/>
  <c r="BA113" i="34"/>
  <c r="BA127" i="19"/>
  <c r="CF127" i="19"/>
  <c r="BQ56" i="19"/>
  <c r="AL56" i="19"/>
  <c r="CF79" i="33"/>
  <c r="BA79" i="33"/>
  <c r="BQ45" i="19"/>
  <c r="AL45" i="19"/>
  <c r="CF156" i="33"/>
  <c r="BA156" i="33"/>
  <c r="BQ100" i="24"/>
  <c r="AL100" i="24"/>
  <c r="CF146" i="34"/>
  <c r="BA146" i="34"/>
  <c r="AL117" i="19"/>
  <c r="BQ117" i="19"/>
  <c r="CF109" i="33"/>
  <c r="BA109" i="33"/>
  <c r="BQ84" i="33"/>
  <c r="AL84" i="33"/>
  <c r="AL124" i="19"/>
  <c r="BQ124" i="19"/>
  <c r="CF14" i="35"/>
  <c r="BA14" i="35"/>
  <c r="BA105" i="33"/>
  <c r="CF105" i="33"/>
  <c r="BA119" i="19"/>
  <c r="CF119" i="19"/>
  <c r="CF60" i="24"/>
  <c r="BA60" i="24"/>
  <c r="BA23" i="24"/>
  <c r="CF23" i="24"/>
  <c r="BQ142" i="34"/>
  <c r="AL142" i="34"/>
  <c r="BQ71" i="24"/>
  <c r="AL71" i="24"/>
  <c r="BA39" i="19"/>
  <c r="CF39" i="19"/>
  <c r="BA50" i="35"/>
  <c r="CF50" i="35"/>
  <c r="CF88" i="33"/>
  <c r="BA88" i="33"/>
  <c r="BA84" i="19"/>
  <c r="CF84" i="19"/>
  <c r="BQ57" i="35"/>
  <c r="AL57" i="35"/>
  <c r="BU56" i="35"/>
  <c r="AP56" i="35"/>
  <c r="AP88" i="33"/>
  <c r="BU88" i="33"/>
  <c r="BU30" i="24"/>
  <c r="AP30" i="24"/>
  <c r="BE82" i="24"/>
  <c r="CJ82" i="24"/>
  <c r="CJ21" i="34"/>
  <c r="BE21" i="34"/>
  <c r="BE157" i="19"/>
  <c r="CJ157" i="19"/>
  <c r="BE109" i="34"/>
  <c r="CJ109" i="34"/>
  <c r="AP113" i="34"/>
  <c r="BU113" i="34"/>
  <c r="CJ12" i="24"/>
  <c r="BE12" i="24"/>
  <c r="AP81" i="35"/>
  <c r="BU81" i="35"/>
  <c r="BU122" i="35"/>
  <c r="AP122" i="35"/>
  <c r="CJ123" i="35"/>
  <c r="BE123" i="35"/>
  <c r="BE20" i="33"/>
  <c r="CJ20" i="33"/>
  <c r="BU150" i="34"/>
  <c r="AP150" i="34"/>
  <c r="BE141" i="34"/>
  <c r="CJ141" i="34"/>
  <c r="AP156" i="35"/>
  <c r="BU156" i="35"/>
  <c r="BE43" i="34"/>
  <c r="CJ43" i="34"/>
  <c r="BE78" i="24"/>
  <c r="CJ78" i="24"/>
  <c r="BU25" i="35"/>
  <c r="AP25" i="35"/>
  <c r="CJ11" i="19"/>
  <c r="BE11" i="19"/>
  <c r="CJ137" i="35"/>
  <c r="BE137" i="35"/>
  <c r="BU152" i="19"/>
  <c r="AP152" i="19"/>
  <c r="CJ101" i="24"/>
  <c r="BE101" i="24"/>
  <c r="AP147" i="33"/>
  <c r="BU147" i="33"/>
  <c r="BE146" i="24"/>
  <c r="CJ146" i="24"/>
  <c r="BE116" i="34"/>
  <c r="CJ116" i="34"/>
  <c r="BE116" i="33"/>
  <c r="CJ116" i="33"/>
  <c r="BE19" i="19"/>
  <c r="CJ19" i="19"/>
  <c r="AP59" i="33"/>
  <c r="BU59" i="33"/>
  <c r="CJ76" i="35"/>
  <c r="BE76" i="35"/>
  <c r="AP99" i="34"/>
  <c r="BU99" i="34"/>
  <c r="BE105" i="34"/>
  <c r="CJ105" i="34"/>
  <c r="BE69" i="35"/>
  <c r="CJ69" i="35"/>
  <c r="CJ67" i="24"/>
  <c r="BE67" i="24"/>
  <c r="BE62" i="24"/>
  <c r="CJ62" i="24"/>
  <c r="BU116" i="24"/>
  <c r="AP116" i="24"/>
  <c r="BU19" i="33"/>
  <c r="AP19" i="33"/>
  <c r="CJ9" i="34"/>
  <c r="BE9" i="34"/>
  <c r="CJ83" i="19"/>
  <c r="BE83" i="19"/>
  <c r="BE144" i="34"/>
  <c r="CJ144" i="34"/>
  <c r="CJ7" i="33"/>
  <c r="BE7" i="33"/>
  <c r="AP101" i="35"/>
  <c r="BU101" i="35"/>
  <c r="BE70" i="33"/>
  <c r="CJ70" i="33"/>
  <c r="BE70" i="19"/>
  <c r="CJ70" i="19"/>
  <c r="AP93" i="33"/>
  <c r="BU93" i="33"/>
  <c r="AP46" i="33"/>
  <c r="BU46" i="33"/>
  <c r="BU14" i="33"/>
  <c r="AP14" i="33"/>
  <c r="BE155" i="19"/>
  <c r="CJ155" i="19"/>
  <c r="BY25" i="35"/>
  <c r="AT25" i="35"/>
  <c r="AT120" i="34"/>
  <c r="BY120" i="34"/>
  <c r="BY27" i="24"/>
  <c r="AT27" i="24"/>
  <c r="AT27" i="34"/>
  <c r="BY27" i="34"/>
  <c r="AT7" i="24"/>
  <c r="BY7" i="24"/>
  <c r="AT101" i="24"/>
  <c r="BY101" i="24"/>
  <c r="CN60" i="34"/>
  <c r="BI60" i="34"/>
  <c r="CN132" i="34"/>
  <c r="BI132" i="34"/>
  <c r="BI132" i="33"/>
  <c r="CN132" i="33"/>
  <c r="AT119" i="24"/>
  <c r="BY119" i="24"/>
  <c r="BI11" i="35"/>
  <c r="CN11" i="35"/>
  <c r="BI68" i="24"/>
  <c r="CN68" i="24"/>
  <c r="BY92" i="19"/>
  <c r="AT92" i="19"/>
  <c r="BY82" i="19"/>
  <c r="AT82" i="19"/>
  <c r="BI79" i="35"/>
  <c r="CN79" i="35"/>
  <c r="AT23" i="19"/>
  <c r="BY23" i="19"/>
  <c r="AT20" i="24"/>
  <c r="BY20" i="24"/>
  <c r="AT20" i="34"/>
  <c r="BY20" i="34"/>
  <c r="BY19" i="24"/>
  <c r="AT19" i="24"/>
  <c r="AT90" i="35"/>
  <c r="BY90" i="35"/>
  <c r="BI118" i="33"/>
  <c r="CN118" i="33"/>
  <c r="BY33" i="34"/>
  <c r="AT33" i="34"/>
  <c r="BY33" i="33"/>
  <c r="AT33" i="33"/>
  <c r="BI17" i="33"/>
  <c r="CN17" i="33"/>
  <c r="BI27" i="35"/>
  <c r="CN27" i="35"/>
  <c r="AT41" i="34"/>
  <c r="BY41" i="34"/>
  <c r="BY130" i="24"/>
  <c r="AT130" i="24"/>
  <c r="AT130" i="35"/>
  <c r="BY130" i="35"/>
  <c r="BY132" i="34"/>
  <c r="AT132" i="34"/>
  <c r="CN59" i="24"/>
  <c r="BI59" i="24"/>
  <c r="BI20" i="33"/>
  <c r="CN20" i="33"/>
  <c r="AT56" i="34"/>
  <c r="BY56" i="34"/>
  <c r="AT56" i="33"/>
  <c r="BY56" i="33"/>
  <c r="BI96" i="19"/>
  <c r="CN96" i="19"/>
  <c r="CN48" i="33"/>
  <c r="BI48" i="33"/>
  <c r="BI156" i="19"/>
  <c r="CN156" i="19"/>
  <c r="BY100" i="24"/>
  <c r="AT100" i="24"/>
  <c r="BY100" i="35"/>
  <c r="AT100" i="35"/>
  <c r="BY145" i="19"/>
  <c r="AT145" i="19"/>
  <c r="CN99" i="34"/>
  <c r="BI99" i="34"/>
  <c r="CN142" i="24"/>
  <c r="BI142" i="24"/>
  <c r="AT108" i="24"/>
  <c r="BY108" i="24"/>
  <c r="BY108" i="35"/>
  <c r="AT108" i="35"/>
  <c r="CN116" i="34"/>
  <c r="BI116" i="34"/>
  <c r="BY31" i="33"/>
  <c r="AT31" i="33"/>
  <c r="AT57" i="33"/>
  <c r="BY57" i="33"/>
  <c r="BI19" i="34"/>
  <c r="CN19" i="34"/>
  <c r="BI19" i="33"/>
  <c r="CN19" i="33"/>
  <c r="BI89" i="19"/>
  <c r="CN89" i="19"/>
  <c r="CN47" i="33"/>
  <c r="BI47" i="33"/>
  <c r="BI94" i="24"/>
  <c r="CN94" i="24"/>
  <c r="AT38" i="19"/>
  <c r="BY38" i="19"/>
  <c r="AT38" i="35"/>
  <c r="BY38" i="35"/>
  <c r="BI76" i="33"/>
  <c r="CN76" i="33"/>
  <c r="BI149" i="35"/>
  <c r="CN149" i="35"/>
  <c r="CN105" i="33"/>
  <c r="BI105" i="33"/>
  <c r="CN14" i="34"/>
  <c r="BI14" i="34"/>
  <c r="BI14" i="33"/>
  <c r="CN14" i="33"/>
  <c r="CN31" i="33"/>
  <c r="BI31" i="33"/>
  <c r="AT110" i="19"/>
  <c r="BY110" i="19"/>
  <c r="BI83" i="35"/>
  <c r="CN83" i="35"/>
  <c r="CN126" i="33"/>
  <c r="BI126" i="33"/>
  <c r="BI126" i="19"/>
  <c r="CN126" i="19"/>
  <c r="AT135" i="33"/>
  <c r="BY135" i="33"/>
  <c r="BI46" i="24"/>
  <c r="CN46" i="24"/>
  <c r="AT146" i="19"/>
  <c r="BY146" i="19"/>
  <c r="BI80" i="24"/>
  <c r="CN80" i="24"/>
  <c r="BI80" i="33"/>
  <c r="CN80" i="33"/>
  <c r="CN125" i="34"/>
  <c r="BI125" i="34"/>
  <c r="BY71" i="19"/>
  <c r="AT71" i="19"/>
  <c r="BY28" i="35"/>
  <c r="AT28" i="35"/>
  <c r="BI86" i="19"/>
  <c r="CN86" i="19"/>
  <c r="BI86" i="35"/>
  <c r="CN86" i="35"/>
  <c r="BI124" i="19"/>
  <c r="CN124" i="19"/>
  <c r="AT16" i="24"/>
  <c r="BY16" i="24"/>
  <c r="AT103" i="34"/>
  <c r="BY103" i="34"/>
  <c r="BI150" i="35"/>
  <c r="CN150" i="35"/>
  <c r="CN150" i="34"/>
  <c r="BI150" i="34"/>
  <c r="CN30" i="24"/>
  <c r="BI30" i="24"/>
  <c r="CN141" i="33"/>
  <c r="BI141" i="33"/>
  <c r="BI119" i="24"/>
  <c r="CN119" i="24"/>
  <c r="CN56" i="33"/>
  <c r="BI56" i="33"/>
  <c r="BI56" i="19"/>
  <c r="CN56" i="19"/>
  <c r="BY156" i="34"/>
  <c r="AT156" i="34"/>
  <c r="BY144" i="33"/>
  <c r="AT144" i="33"/>
  <c r="BY40" i="35"/>
  <c r="AT40" i="35"/>
  <c r="BY45" i="33"/>
  <c r="AT45" i="33"/>
  <c r="BY45" i="19"/>
  <c r="AT45" i="19"/>
  <c r="AW42" i="33"/>
  <c r="CB42" i="33"/>
  <c r="BC37" i="34"/>
  <c r="CH37" i="34"/>
  <c r="CH37" i="33"/>
  <c r="BC37" i="33"/>
  <c r="AO8" i="24"/>
  <c r="BT8" i="24"/>
  <c r="AP63" i="24"/>
  <c r="BU63" i="24"/>
  <c r="AK94" i="34"/>
  <c r="BP94" i="34"/>
  <c r="BH51" i="24"/>
  <c r="CM51" i="24"/>
  <c r="BH51" i="34"/>
  <c r="CM51" i="34"/>
  <c r="BH41" i="19"/>
  <c r="CM41" i="19"/>
  <c r="AF143" i="35"/>
  <c r="AF143" i="33"/>
  <c r="AM30" i="19"/>
  <c r="BN129" i="35"/>
  <c r="AI129" i="35"/>
  <c r="BN25" i="33"/>
  <c r="AI25" i="33"/>
  <c r="AI25" i="19"/>
  <c r="BN25" i="19"/>
  <c r="AX141" i="19"/>
  <c r="CC141" i="19"/>
  <c r="BN58" i="35"/>
  <c r="AI58" i="35"/>
  <c r="CC22" i="33"/>
  <c r="AX22" i="33"/>
  <c r="CC146" i="35"/>
  <c r="AX146" i="35"/>
  <c r="AX146" i="34"/>
  <c r="CC146" i="34"/>
  <c r="AX135" i="34"/>
  <c r="CC135" i="34"/>
  <c r="AI135" i="19"/>
  <c r="BN135" i="19"/>
  <c r="AX86" i="33"/>
  <c r="CC86" i="33"/>
  <c r="AX87" i="34"/>
  <c r="CC87" i="34"/>
  <c r="AX87" i="33"/>
  <c r="CC87" i="33"/>
  <c r="AX43" i="24"/>
  <c r="CC43" i="24"/>
  <c r="AI155" i="33"/>
  <c r="BN155" i="33"/>
  <c r="CC17" i="35"/>
  <c r="AX17" i="35"/>
  <c r="AI116" i="33"/>
  <c r="BN116" i="33"/>
  <c r="BN116" i="19"/>
  <c r="AI116" i="19"/>
  <c r="AI57" i="19"/>
  <c r="BN57" i="19"/>
  <c r="AX105" i="33"/>
  <c r="CC105" i="33"/>
  <c r="D48" i="19"/>
  <c r="D48" i="24"/>
  <c r="D48" i="35"/>
  <c r="D48" i="34"/>
  <c r="DF48" i="17"/>
  <c r="D48" i="33"/>
  <c r="BN148" i="24"/>
  <c r="AI148" i="24"/>
  <c r="BN115" i="19"/>
  <c r="AI115" i="19"/>
  <c r="AX69" i="33"/>
  <c r="CC69" i="33"/>
  <c r="AX65" i="33"/>
  <c r="CC65" i="33"/>
  <c r="AX65" i="19"/>
  <c r="CC65" i="19"/>
  <c r="AX144" i="24"/>
  <c r="CC144" i="24"/>
  <c r="BN56" i="24"/>
  <c r="AI56" i="24"/>
  <c r="CC93" i="35"/>
  <c r="AX93" i="35"/>
  <c r="CC114" i="33"/>
  <c r="AX114" i="33"/>
  <c r="AX114" i="19"/>
  <c r="CC114" i="19"/>
  <c r="BN64" i="19"/>
  <c r="AI64" i="19"/>
  <c r="AX9" i="35"/>
  <c r="CC9" i="35"/>
  <c r="BN82" i="35"/>
  <c r="AI82" i="35"/>
  <c r="AI35" i="34"/>
  <c r="BN35" i="34"/>
  <c r="AI35" i="19"/>
  <c r="BN35" i="19"/>
  <c r="CC30" i="33"/>
  <c r="AX30" i="33"/>
  <c r="BN41" i="33"/>
  <c r="AI41" i="33"/>
  <c r="AI97" i="34"/>
  <c r="BN97" i="34"/>
  <c r="AX45" i="19"/>
  <c r="CC45" i="19"/>
  <c r="CC45" i="35"/>
  <c r="AX45" i="35"/>
  <c r="AX37" i="24"/>
  <c r="CC37" i="24"/>
  <c r="BN73" i="24"/>
  <c r="AI73" i="24"/>
  <c r="AI144" i="35"/>
  <c r="BN144" i="35"/>
  <c r="AI137" i="35"/>
  <c r="BN137" i="35"/>
  <c r="BN137" i="34"/>
  <c r="AI137" i="34"/>
  <c r="CC59" i="24"/>
  <c r="AX59" i="24"/>
  <c r="AX19" i="35"/>
  <c r="CC19" i="35"/>
  <c r="CC111" i="35"/>
  <c r="AX111" i="35"/>
  <c r="AX51" i="33"/>
  <c r="CC51" i="33"/>
  <c r="AX51" i="19"/>
  <c r="CC51" i="19"/>
  <c r="CC108" i="34"/>
  <c r="AX108" i="34"/>
  <c r="AI98" i="34"/>
  <c r="BN98" i="34"/>
  <c r="AI107" i="33"/>
  <c r="BN107" i="33"/>
  <c r="CC100" i="35"/>
  <c r="AX100" i="35"/>
  <c r="CC100" i="34"/>
  <c r="AX100" i="34"/>
  <c r="BN99" i="35"/>
  <c r="AI99" i="35"/>
  <c r="BN37" i="34"/>
  <c r="AI37" i="34"/>
  <c r="AI23" i="35"/>
  <c r="BN23" i="35"/>
  <c r="BN105" i="35"/>
  <c r="AI105" i="35"/>
  <c r="AI105" i="34"/>
  <c r="BN105" i="34"/>
  <c r="BN42" i="19"/>
  <c r="AI42" i="19"/>
  <c r="AI112" i="24"/>
  <c r="BN112" i="24"/>
  <c r="CC12" i="34"/>
  <c r="AX12" i="34"/>
  <c r="CC40" i="35"/>
  <c r="AX40" i="35"/>
  <c r="AX40" i="34"/>
  <c r="CC40" i="34"/>
  <c r="AX131" i="19"/>
  <c r="CC131" i="19"/>
  <c r="AX136" i="24"/>
  <c r="CC136" i="24"/>
  <c r="CC89" i="35"/>
  <c r="AX89" i="35"/>
  <c r="AX32" i="24"/>
  <c r="CC32" i="24"/>
  <c r="CC32" i="35"/>
  <c r="AX32" i="35"/>
  <c r="AX81" i="34"/>
  <c r="CC81" i="34"/>
  <c r="AX107" i="24"/>
  <c r="CC107" i="24"/>
  <c r="BN101" i="19"/>
  <c r="AI101" i="19"/>
  <c r="AI76" i="19"/>
  <c r="BN76" i="19"/>
  <c r="BN76" i="35"/>
  <c r="AI76" i="35"/>
  <c r="AX73" i="34"/>
  <c r="CC73" i="34"/>
  <c r="AI66" i="24"/>
  <c r="BN66" i="24"/>
  <c r="BN30" i="24"/>
  <c r="AI30" i="24"/>
  <c r="AX75" i="33"/>
  <c r="CC75" i="33"/>
  <c r="CC75" i="19"/>
  <c r="AX75" i="19"/>
  <c r="AI109" i="24"/>
  <c r="BN109" i="24"/>
  <c r="CC150" i="19"/>
  <c r="AX150" i="19"/>
  <c r="CC35" i="34"/>
  <c r="AX35" i="34"/>
  <c r="AX35" i="33"/>
  <c r="CC35" i="33"/>
  <c r="CC118" i="24"/>
  <c r="AX118" i="24"/>
  <c r="CC152" i="24"/>
  <c r="AX152" i="24"/>
  <c r="CC24" i="34"/>
  <c r="AX24" i="34"/>
  <c r="BR125" i="33"/>
  <c r="AM125" i="33"/>
  <c r="AM125" i="19"/>
  <c r="BR125" i="19"/>
  <c r="AM72" i="33"/>
  <c r="BR72" i="33"/>
  <c r="BB111" i="35"/>
  <c r="CG111" i="35"/>
  <c r="BB99" i="34"/>
  <c r="CG99" i="34"/>
  <c r="BB67" i="35"/>
  <c r="CG67" i="35"/>
  <c r="BB67" i="34"/>
  <c r="CG67" i="34"/>
  <c r="AM108" i="33"/>
  <c r="BR108" i="33"/>
  <c r="CG54" i="24"/>
  <c r="BB54" i="24"/>
  <c r="AM56" i="35"/>
  <c r="BR56" i="35"/>
  <c r="BB28" i="34"/>
  <c r="CG28" i="34"/>
  <c r="BB28" i="33"/>
  <c r="CG28" i="33"/>
  <c r="AM16" i="24"/>
  <c r="BR16" i="24"/>
  <c r="BR122" i="24"/>
  <c r="AM122" i="24"/>
  <c r="BR157" i="34"/>
  <c r="AM157" i="34"/>
  <c r="CG110" i="35"/>
  <c r="BB110" i="35"/>
  <c r="BB110" i="34"/>
  <c r="CG110" i="34"/>
  <c r="AM66" i="19"/>
  <c r="BR66" i="19"/>
  <c r="AM101" i="24"/>
  <c r="BR101" i="24"/>
  <c r="BR10" i="34"/>
  <c r="AM10" i="34"/>
  <c r="CG124" i="34"/>
  <c r="BB124" i="34"/>
  <c r="BB124" i="33"/>
  <c r="CG124" i="33"/>
  <c r="AM126" i="19"/>
  <c r="BR126" i="19"/>
  <c r="BR67" i="19"/>
  <c r="AM67" i="19"/>
  <c r="BR45" i="34"/>
  <c r="AM45" i="34"/>
  <c r="CG53" i="19"/>
  <c r="BB53" i="19"/>
  <c r="BB53" i="35"/>
  <c r="CG53" i="35"/>
  <c r="BR131" i="24"/>
  <c r="AM131" i="24"/>
  <c r="BB86" i="19"/>
  <c r="CG86" i="19"/>
  <c r="BR134" i="24"/>
  <c r="AM134" i="24"/>
  <c r="BR141" i="33"/>
  <c r="AM141" i="33"/>
  <c r="AM141" i="19"/>
  <c r="BR141" i="19"/>
  <c r="BB12" i="34"/>
  <c r="CG12" i="34"/>
  <c r="CG140" i="33"/>
  <c r="BB140" i="33"/>
  <c r="CG102" i="24"/>
  <c r="BB102" i="24"/>
  <c r="BB64" i="35"/>
  <c r="CG64" i="35"/>
  <c r="BB64" i="34"/>
  <c r="CG64" i="34"/>
  <c r="BR15" i="34"/>
  <c r="AM15" i="34"/>
  <c r="AM24" i="19"/>
  <c r="BR24" i="19"/>
  <c r="CG96" i="35"/>
  <c r="BB96" i="35"/>
  <c r="CG37" i="24"/>
  <c r="BB37" i="24"/>
  <c r="CG37" i="35"/>
  <c r="BB37" i="35"/>
  <c r="AM78" i="19"/>
  <c r="BR78" i="19"/>
  <c r="BB129" i="24"/>
  <c r="CG129" i="24"/>
  <c r="AM94" i="35"/>
  <c r="BR94" i="35"/>
  <c r="AM116" i="24"/>
  <c r="BR116" i="24"/>
  <c r="AM116" i="35"/>
  <c r="BR116" i="35"/>
  <c r="BB36" i="19"/>
  <c r="CG36" i="19"/>
  <c r="BB115" i="35"/>
  <c r="CG115" i="35"/>
  <c r="BB73" i="33"/>
  <c r="CG73" i="33"/>
  <c r="CG136" i="19"/>
  <c r="BB136" i="19"/>
  <c r="BB136" i="35"/>
  <c r="CG136" i="35"/>
  <c r="AM90" i="19"/>
  <c r="BR90" i="19"/>
  <c r="AM61" i="35"/>
  <c r="BR61" i="35"/>
  <c r="CG87" i="24"/>
  <c r="BB87" i="24"/>
  <c r="AM33" i="34"/>
  <c r="BR33" i="34"/>
  <c r="BR33" i="33"/>
  <c r="AM33" i="33"/>
  <c r="BB82" i="24"/>
  <c r="CG82" i="24"/>
  <c r="BR130" i="24"/>
  <c r="AM130" i="24"/>
  <c r="BB42" i="35"/>
  <c r="CG42" i="35"/>
  <c r="CG41" i="35"/>
  <c r="BB41" i="35"/>
  <c r="BB41" i="33"/>
  <c r="CG41" i="33"/>
  <c r="BR21" i="19"/>
  <c r="AM21" i="19"/>
  <c r="BR83" i="24"/>
  <c r="AM83" i="24"/>
  <c r="BB101" i="33"/>
  <c r="CG101" i="33"/>
  <c r="BR129" i="33"/>
  <c r="AM129" i="33"/>
  <c r="BR129" i="19"/>
  <c r="AM129" i="19"/>
  <c r="BB130" i="34"/>
  <c r="CG130" i="34"/>
  <c r="AM154" i="35"/>
  <c r="BR154" i="35"/>
  <c r="CG153" i="19"/>
  <c r="BB153" i="19"/>
  <c r="AM11" i="33"/>
  <c r="BR11" i="33"/>
  <c r="BR11" i="34"/>
  <c r="AM11" i="34"/>
  <c r="BR135" i="19"/>
  <c r="AM135" i="19"/>
  <c r="CG104" i="33"/>
  <c r="BB104" i="33"/>
  <c r="BR84" i="34"/>
  <c r="AM84" i="34"/>
  <c r="CG46" i="35"/>
  <c r="BB46" i="35"/>
  <c r="BB46" i="34"/>
  <c r="CG46" i="34"/>
  <c r="AM144" i="33"/>
  <c r="BR144" i="33"/>
  <c r="AM8" i="35"/>
  <c r="BR8" i="35"/>
  <c r="AM97" i="34"/>
  <c r="BR97" i="34"/>
  <c r="CG45" i="33"/>
  <c r="BB45" i="33"/>
  <c r="BB45" i="19"/>
  <c r="CG45" i="19"/>
  <c r="BB29" i="34"/>
  <c r="CG29" i="34"/>
  <c r="AM137" i="24"/>
  <c r="BR137" i="24"/>
  <c r="CG109" i="35"/>
  <c r="BB109" i="35"/>
  <c r="CG95" i="33"/>
  <c r="BB95" i="33"/>
  <c r="BB95" i="19"/>
  <c r="CG95" i="19"/>
  <c r="BR14" i="19"/>
  <c r="AM14" i="19"/>
  <c r="BB83" i="35"/>
  <c r="CG83" i="35"/>
  <c r="CG137" i="34"/>
  <c r="BB137" i="34"/>
  <c r="BB128" i="34"/>
  <c r="CG128" i="34"/>
  <c r="BB128" i="19"/>
  <c r="CG128" i="19"/>
  <c r="BR120" i="24"/>
  <c r="AM120" i="24"/>
  <c r="BB133" i="24"/>
  <c r="CG133" i="24"/>
  <c r="AQ56" i="33"/>
  <c r="BV56" i="33"/>
  <c r="AQ114" i="19"/>
  <c r="BV114" i="19"/>
  <c r="AQ114" i="35"/>
  <c r="BV114" i="35"/>
  <c r="AQ132" i="19"/>
  <c r="BV132" i="19"/>
  <c r="AQ13" i="19"/>
  <c r="BV13" i="19"/>
  <c r="BV62" i="34"/>
  <c r="AQ62" i="34"/>
  <c r="BF57" i="24"/>
  <c r="CK57" i="24"/>
  <c r="BF57" i="35"/>
  <c r="CK57" i="35"/>
  <c r="CK89" i="24"/>
  <c r="BF89" i="24"/>
  <c r="BF132" i="24"/>
  <c r="CK132" i="24"/>
  <c r="CK140" i="35"/>
  <c r="BF140" i="35"/>
  <c r="BF63" i="19"/>
  <c r="CK63" i="19"/>
  <c r="CK63" i="35"/>
  <c r="BF63" i="35"/>
  <c r="BV67" i="24"/>
  <c r="AQ67" i="24"/>
  <c r="BF112" i="24"/>
  <c r="CK112" i="24"/>
  <c r="CK34" i="35"/>
  <c r="BF34" i="35"/>
  <c r="AQ50" i="19"/>
  <c r="BV50" i="19"/>
  <c r="BV50" i="35"/>
  <c r="AQ50" i="35"/>
  <c r="BV144" i="34"/>
  <c r="AQ144" i="34"/>
  <c r="AQ102" i="35"/>
  <c r="BV102" i="35"/>
  <c r="AQ131" i="35"/>
  <c r="BV131" i="35"/>
  <c r="BF91" i="35"/>
  <c r="CK91" i="35"/>
  <c r="CK91" i="34"/>
  <c r="BF91" i="34"/>
  <c r="BF73" i="34"/>
  <c r="CK73" i="34"/>
  <c r="AQ57" i="19"/>
  <c r="BV57" i="19"/>
  <c r="BV71" i="35"/>
  <c r="AQ71" i="35"/>
  <c r="BF27" i="33"/>
  <c r="CK27" i="33"/>
  <c r="BF27" i="19"/>
  <c r="CK27" i="19"/>
  <c r="BF88" i="33"/>
  <c r="CK88" i="33"/>
  <c r="BV92" i="34"/>
  <c r="AQ92" i="34"/>
  <c r="AQ47" i="24"/>
  <c r="BV47" i="24"/>
  <c r="AQ115" i="34"/>
  <c r="BV115" i="34"/>
  <c r="AQ115" i="33"/>
  <c r="BV115" i="33"/>
  <c r="AQ135" i="19"/>
  <c r="BV135" i="19"/>
  <c r="AQ104" i="35"/>
  <c r="BV104" i="35"/>
  <c r="CK154" i="35"/>
  <c r="BF154" i="35"/>
  <c r="CK52" i="34"/>
  <c r="BF52" i="34"/>
  <c r="CK52" i="33"/>
  <c r="BF52" i="33"/>
  <c r="BF23" i="34"/>
  <c r="CK23" i="34"/>
  <c r="BF155" i="24"/>
  <c r="CK155" i="24"/>
  <c r="BV10" i="35"/>
  <c r="AQ10" i="35"/>
  <c r="AQ101" i="33"/>
  <c r="BV101" i="33"/>
  <c r="AQ101" i="34"/>
  <c r="BV101" i="34"/>
  <c r="AQ150" i="19"/>
  <c r="BV150" i="19"/>
  <c r="BV100" i="24"/>
  <c r="AQ100" i="24"/>
  <c r="CK99" i="35"/>
  <c r="BF99" i="35"/>
  <c r="BF37" i="35"/>
  <c r="CK37" i="35"/>
  <c r="CK37" i="34"/>
  <c r="BF37" i="34"/>
  <c r="BF149" i="33"/>
  <c r="CK149" i="33"/>
  <c r="CK74" i="24"/>
  <c r="BF74" i="24"/>
  <c r="CK152" i="35"/>
  <c r="BF152" i="35"/>
  <c r="BF135" i="24"/>
  <c r="CK135" i="24"/>
  <c r="BF135" i="34"/>
  <c r="CK135" i="34"/>
  <c r="BV156" i="24"/>
  <c r="AQ156" i="24"/>
  <c r="BV72" i="24"/>
  <c r="AQ72" i="24"/>
  <c r="CK157" i="24"/>
  <c r="BF157" i="24"/>
  <c r="CK16" i="35"/>
  <c r="BF16" i="35"/>
  <c r="BF16" i="34"/>
  <c r="CK16" i="34"/>
  <c r="BV122" i="24"/>
  <c r="AQ122" i="24"/>
  <c r="BF119" i="35"/>
  <c r="CK119" i="35"/>
  <c r="CK53" i="33"/>
  <c r="BF53" i="33"/>
  <c r="CK75" i="24"/>
  <c r="BF75" i="24"/>
  <c r="BF75" i="35"/>
  <c r="CK75" i="35"/>
  <c r="CK90" i="33"/>
  <c r="BF90" i="33"/>
  <c r="BF98" i="33"/>
  <c r="CK98" i="33"/>
  <c r="CK65" i="33"/>
  <c r="BF65" i="33"/>
  <c r="BV84" i="35"/>
  <c r="AQ84" i="35"/>
  <c r="AQ84" i="33"/>
  <c r="BV84" i="33"/>
  <c r="BV107" i="24"/>
  <c r="AQ107" i="24"/>
  <c r="BV36" i="24"/>
  <c r="AQ36" i="24"/>
  <c r="BF100" i="19"/>
  <c r="CK100" i="19"/>
  <c r="AQ29" i="34"/>
  <c r="BV29" i="34"/>
  <c r="AQ29" i="19"/>
  <c r="BV29" i="19"/>
  <c r="BF41" i="33"/>
  <c r="CK41" i="33"/>
  <c r="BF127" i="33"/>
  <c r="CK127" i="33"/>
  <c r="AQ25" i="34"/>
  <c r="BV25" i="34"/>
  <c r="CK124" i="34"/>
  <c r="BF124" i="34"/>
  <c r="CK124" i="33"/>
  <c r="BF124" i="33"/>
  <c r="CK44" i="19"/>
  <c r="BF44" i="19"/>
  <c r="BV58" i="24"/>
  <c r="AQ58" i="24"/>
  <c r="CK95" i="33"/>
  <c r="BF95" i="33"/>
  <c r="CK21" i="24"/>
  <c r="BF21" i="24"/>
  <c r="CK21" i="35"/>
  <c r="BF21" i="35"/>
  <c r="BF10" i="19"/>
  <c r="CK10" i="19"/>
  <c r="BF9" i="34"/>
  <c r="CK9" i="34"/>
  <c r="BF40" i="24"/>
  <c r="CK40" i="24"/>
  <c r="CK143" i="19"/>
  <c r="BF143" i="19"/>
  <c r="CK143" i="35"/>
  <c r="BF143" i="35"/>
  <c r="AQ134" i="33"/>
  <c r="BV134" i="33"/>
  <c r="AQ37" i="34"/>
  <c r="BV37" i="34"/>
  <c r="BV157" i="24"/>
  <c r="AQ157" i="24"/>
  <c r="BF24" i="19"/>
  <c r="CK24" i="19"/>
  <c r="BF24" i="35"/>
  <c r="CK24" i="35"/>
  <c r="CK84" i="19"/>
  <c r="BF84" i="19"/>
  <c r="BZ79" i="19"/>
  <c r="AU79" i="19"/>
  <c r="BZ44" i="34"/>
  <c r="AU44" i="34"/>
  <c r="BZ85" i="24"/>
  <c r="AU85" i="24"/>
  <c r="BZ85" i="33"/>
  <c r="AU85" i="33"/>
  <c r="CO96" i="24"/>
  <c r="BJ96" i="24"/>
  <c r="BJ118" i="33"/>
  <c r="CO118" i="33"/>
  <c r="CO44" i="35"/>
  <c r="BJ44" i="35"/>
  <c r="BJ94" i="34"/>
  <c r="CO94" i="34"/>
  <c r="CO94" i="33"/>
  <c r="BJ94" i="33"/>
  <c r="AU131" i="19"/>
  <c r="BZ131" i="19"/>
  <c r="AU49" i="19"/>
  <c r="BZ49" i="19"/>
  <c r="CO130" i="19"/>
  <c r="BJ130" i="19"/>
  <c r="BJ48" i="34"/>
  <c r="CO48" i="34"/>
  <c r="CO48" i="33"/>
  <c r="BJ48" i="33"/>
  <c r="AU69" i="24"/>
  <c r="BZ69" i="24"/>
  <c r="AU84" i="33"/>
  <c r="BZ84" i="33"/>
  <c r="AU83" i="35"/>
  <c r="BZ83" i="35"/>
  <c r="BJ68" i="19"/>
  <c r="CO68" i="19"/>
  <c r="CO68" i="35"/>
  <c r="BJ68" i="35"/>
  <c r="BJ134" i="24"/>
  <c r="CO134" i="24"/>
  <c r="AU111" i="33"/>
  <c r="BZ111" i="33"/>
  <c r="BZ68" i="35"/>
  <c r="AU68" i="35"/>
  <c r="AU45" i="19"/>
  <c r="BZ45" i="19"/>
  <c r="BZ45" i="35"/>
  <c r="AU45" i="35"/>
  <c r="CO83" i="34"/>
  <c r="BJ83" i="34"/>
  <c r="CO157" i="35"/>
  <c r="BJ157" i="35"/>
  <c r="AU113" i="34"/>
  <c r="BZ113" i="34"/>
  <c r="AU7" i="33"/>
  <c r="BZ7" i="33"/>
  <c r="AU7" i="19"/>
  <c r="BZ7" i="19"/>
  <c r="BJ67" i="19"/>
  <c r="CO67" i="19"/>
  <c r="CO101" i="24"/>
  <c r="BJ101" i="24"/>
  <c r="CO37" i="19"/>
  <c r="BJ37" i="19"/>
  <c r="BJ124" i="34"/>
  <c r="CO124" i="34"/>
  <c r="CO124" i="33"/>
  <c r="BJ124" i="33"/>
  <c r="BJ80" i="34"/>
  <c r="CO80" i="34"/>
  <c r="BZ57" i="35"/>
  <c r="AU57" i="35"/>
  <c r="CO120" i="34"/>
  <c r="BJ120" i="34"/>
  <c r="BZ153" i="34"/>
  <c r="AU153" i="34"/>
  <c r="BZ153" i="33"/>
  <c r="AU153" i="33"/>
  <c r="AU55" i="24"/>
  <c r="BZ55" i="24"/>
  <c r="CO152" i="33"/>
  <c r="BJ152" i="33"/>
  <c r="BZ98" i="35"/>
  <c r="AU98" i="35"/>
  <c r="BZ136" i="35"/>
  <c r="AU136" i="35"/>
  <c r="AU136" i="34"/>
  <c r="BZ136" i="34"/>
  <c r="BJ103" i="35"/>
  <c r="CO103" i="35"/>
  <c r="BJ20" i="19"/>
  <c r="CO20" i="19"/>
  <c r="BJ66" i="33"/>
  <c r="CO66" i="33"/>
  <c r="BZ77" i="34"/>
  <c r="AU77" i="34"/>
  <c r="AU77" i="19"/>
  <c r="BZ77" i="19"/>
  <c r="CO151" i="24"/>
  <c r="BJ151" i="24"/>
  <c r="AU48" i="35"/>
  <c r="BZ48" i="35"/>
  <c r="BJ49" i="19"/>
  <c r="CO49" i="19"/>
  <c r="AU146" i="34"/>
  <c r="BZ146" i="34"/>
  <c r="BZ146" i="33"/>
  <c r="AU146" i="33"/>
  <c r="BJ53" i="19"/>
  <c r="CO53" i="19"/>
  <c r="BJ141" i="35"/>
  <c r="CO141" i="35"/>
  <c r="BZ97" i="24"/>
  <c r="AU97" i="24"/>
  <c r="BJ128" i="24"/>
  <c r="CO128" i="24"/>
  <c r="BJ128" i="35"/>
  <c r="CO128" i="35"/>
  <c r="BJ61" i="33"/>
  <c r="CO61" i="33"/>
  <c r="BZ112" i="24"/>
  <c r="AU112" i="24"/>
  <c r="AU86" i="24"/>
  <c r="BZ86" i="24"/>
  <c r="BJ27" i="35"/>
  <c r="CO27" i="35"/>
  <c r="BJ27" i="34"/>
  <c r="CO27" i="34"/>
  <c r="BJ31" i="19"/>
  <c r="CO31" i="19"/>
  <c r="AU138" i="24"/>
  <c r="BZ138" i="24"/>
  <c r="BZ103" i="35"/>
  <c r="AU103" i="35"/>
  <c r="CO90" i="35"/>
  <c r="BJ90" i="35"/>
  <c r="BJ90" i="34"/>
  <c r="CO90" i="34"/>
  <c r="AU42" i="19"/>
  <c r="BZ42" i="19"/>
  <c r="BJ38" i="35"/>
  <c r="CO38" i="35"/>
  <c r="AU145" i="24"/>
  <c r="BZ145" i="24"/>
  <c r="BJ140" i="35"/>
  <c r="CO140" i="35"/>
  <c r="BJ140" i="33"/>
  <c r="CO140" i="33"/>
  <c r="AU15" i="33"/>
  <c r="BZ15" i="33"/>
  <c r="BJ25" i="19"/>
  <c r="CO25" i="19"/>
  <c r="BZ117" i="34"/>
  <c r="AU117" i="34"/>
  <c r="CO21" i="24"/>
  <c r="BJ21" i="24"/>
  <c r="BJ21" i="35"/>
  <c r="CO21" i="35"/>
  <c r="BZ53" i="34"/>
  <c r="AU53" i="34"/>
  <c r="BJ142" i="19"/>
  <c r="CO142" i="19"/>
  <c r="BJ64" i="24"/>
  <c r="CO64" i="24"/>
  <c r="BZ132" i="33"/>
  <c r="AU132" i="33"/>
  <c r="AU132" i="19"/>
  <c r="BZ132" i="19"/>
  <c r="BJ88" i="19"/>
  <c r="CO88" i="19"/>
  <c r="AU139" i="24"/>
  <c r="BZ139" i="24"/>
  <c r="CO112" i="35"/>
  <c r="BJ112" i="35"/>
  <c r="BZ70" i="24"/>
  <c r="AU70" i="24"/>
  <c r="BZ70" i="35"/>
  <c r="AU70" i="35"/>
  <c r="CO59" i="24"/>
  <c r="BJ59" i="24"/>
  <c r="BJ111" i="33"/>
  <c r="CO111" i="33"/>
  <c r="AK87" i="24"/>
  <c r="BP87" i="24"/>
  <c r="AK73" i="24"/>
  <c r="BP73" i="24"/>
  <c r="BP95" i="34"/>
  <c r="AK95" i="34"/>
  <c r="AK54" i="24"/>
  <c r="BP54" i="24"/>
  <c r="AK54" i="34"/>
  <c r="BP54" i="34"/>
  <c r="BP149" i="33"/>
  <c r="AK149" i="33"/>
  <c r="AZ140" i="19"/>
  <c r="CE140" i="19"/>
  <c r="BP110" i="35"/>
  <c r="AK110" i="35"/>
  <c r="BP34" i="34"/>
  <c r="AK34" i="34"/>
  <c r="BP34" i="33"/>
  <c r="AK34" i="33"/>
  <c r="AZ117" i="33"/>
  <c r="CE117" i="33"/>
  <c r="AZ96" i="24"/>
  <c r="CE96" i="24"/>
  <c r="CE59" i="35"/>
  <c r="AZ59" i="35"/>
  <c r="AK136" i="19"/>
  <c r="BP136" i="19"/>
  <c r="AK136" i="35"/>
  <c r="BP136" i="35"/>
  <c r="BP83" i="33"/>
  <c r="AK83" i="33"/>
  <c r="AZ75" i="35"/>
  <c r="CE75" i="35"/>
  <c r="AK150" i="35"/>
  <c r="BP150" i="35"/>
  <c r="BP53" i="35"/>
  <c r="AK53" i="35"/>
  <c r="AK53" i="34"/>
  <c r="BP53" i="34"/>
  <c r="BP79" i="33"/>
  <c r="AK79" i="33"/>
  <c r="AZ100" i="24"/>
  <c r="CE100" i="24"/>
  <c r="CE73" i="34"/>
  <c r="AZ73" i="34"/>
  <c r="AK117" i="34"/>
  <c r="BP117" i="34"/>
  <c r="AK117" i="33"/>
  <c r="BP117" i="33"/>
  <c r="BP27" i="34"/>
  <c r="AK27" i="34"/>
  <c r="AZ122" i="35"/>
  <c r="CE122" i="35"/>
  <c r="CE16" i="33"/>
  <c r="AZ16" i="33"/>
  <c r="AK89" i="24"/>
  <c r="BP89" i="24"/>
  <c r="AK89" i="35"/>
  <c r="BP89" i="35"/>
  <c r="BP12" i="34"/>
  <c r="AK12" i="34"/>
  <c r="AK15" i="24"/>
  <c r="BP15" i="24"/>
  <c r="AK156" i="35"/>
  <c r="BP156" i="35"/>
  <c r="CE11" i="33"/>
  <c r="AZ11" i="33"/>
  <c r="AZ11" i="19"/>
  <c r="CE11" i="19"/>
  <c r="CE103" i="19"/>
  <c r="AZ103" i="19"/>
  <c r="AZ112" i="24"/>
  <c r="CE112" i="24"/>
  <c r="BP22" i="24"/>
  <c r="AK22" i="24"/>
  <c r="CE62" i="34"/>
  <c r="AZ62" i="34"/>
  <c r="CE62" i="19"/>
  <c r="AZ62" i="19"/>
  <c r="BP141" i="19"/>
  <c r="AK141" i="19"/>
  <c r="BP29" i="33"/>
  <c r="AK29" i="33"/>
  <c r="CE119" i="19"/>
  <c r="AZ119" i="19"/>
  <c r="AK139" i="24"/>
  <c r="BP139" i="24"/>
  <c r="AK139" i="35"/>
  <c r="BP139" i="35"/>
  <c r="CE132" i="24"/>
  <c r="AZ132" i="24"/>
  <c r="AZ78" i="24"/>
  <c r="CE78" i="24"/>
  <c r="AZ35" i="34"/>
  <c r="CE35" i="34"/>
  <c r="BP122" i="34"/>
  <c r="AK122" i="34"/>
  <c r="BP122" i="33"/>
  <c r="AK122" i="33"/>
  <c r="AZ27" i="33"/>
  <c r="CE27" i="33"/>
  <c r="AZ46" i="24"/>
  <c r="CE46" i="24"/>
  <c r="CE152" i="33"/>
  <c r="AZ152" i="33"/>
  <c r="AK98" i="34"/>
  <c r="BP98" i="34"/>
  <c r="AK98" i="33"/>
  <c r="BP98" i="33"/>
  <c r="AZ37" i="24"/>
  <c r="CE37" i="24"/>
  <c r="AK8" i="33"/>
  <c r="BP8" i="33"/>
  <c r="CE125" i="34"/>
  <c r="AZ125" i="34"/>
  <c r="CE26" i="24"/>
  <c r="AZ26" i="24"/>
  <c r="AZ26" i="35"/>
  <c r="CE26" i="35"/>
  <c r="AK17" i="24"/>
  <c r="BP17" i="24"/>
  <c r="CE63" i="24"/>
  <c r="AZ63" i="24"/>
  <c r="CE22" i="19"/>
  <c r="AZ22" i="19"/>
  <c r="CE141" i="33"/>
  <c r="AZ141" i="33"/>
  <c r="AZ141" i="19"/>
  <c r="CE141" i="19"/>
  <c r="CE157" i="35"/>
  <c r="AZ157" i="35"/>
  <c r="AK58" i="24"/>
  <c r="BP58" i="24"/>
  <c r="BP68" i="34"/>
  <c r="AK68" i="34"/>
  <c r="AZ36" i="34"/>
  <c r="CE36" i="34"/>
  <c r="CE36" i="33"/>
  <c r="AZ36" i="33"/>
  <c r="BP37" i="33"/>
  <c r="AK37" i="33"/>
  <c r="AZ45" i="33"/>
  <c r="CE45" i="33"/>
  <c r="CE13" i="35"/>
  <c r="AZ13" i="35"/>
  <c r="CE86" i="24"/>
  <c r="AZ86" i="24"/>
  <c r="AZ86" i="35"/>
  <c r="CE86" i="35"/>
  <c r="AZ48" i="24"/>
  <c r="CE48" i="24"/>
  <c r="AK84" i="35"/>
  <c r="BP84" i="35"/>
  <c r="CE74" i="35"/>
  <c r="AZ74" i="35"/>
  <c r="AZ56" i="24"/>
  <c r="CE56" i="24"/>
  <c r="AZ56" i="35"/>
  <c r="CE56" i="35"/>
  <c r="AZ97" i="24"/>
  <c r="CE97" i="24"/>
  <c r="AZ118" i="35"/>
  <c r="CE118" i="35"/>
  <c r="AZ8" i="34"/>
  <c r="CE8" i="34"/>
  <c r="BP59" i="35"/>
  <c r="AK59" i="35"/>
  <c r="AK59" i="34"/>
  <c r="BP59" i="34"/>
  <c r="AK9" i="24"/>
  <c r="BP9" i="24"/>
  <c r="BP60" i="24"/>
  <c r="AK60" i="24"/>
  <c r="CI94" i="34"/>
  <c r="BD94" i="34"/>
  <c r="CI12" i="34"/>
  <c r="BD12" i="34"/>
  <c r="BD12" i="33"/>
  <c r="CI12" i="33"/>
  <c r="BD77" i="34"/>
  <c r="CI77" i="34"/>
  <c r="BD116" i="35"/>
  <c r="CI116" i="35"/>
  <c r="AO22" i="35"/>
  <c r="BT22" i="35"/>
  <c r="BT111" i="24"/>
  <c r="AO111" i="24"/>
  <c r="AO111" i="34"/>
  <c r="BT111" i="34"/>
  <c r="BD48" i="34"/>
  <c r="CI48" i="34"/>
  <c r="BD86" i="35"/>
  <c r="CI86" i="35"/>
  <c r="BT128" i="19"/>
  <c r="AO128" i="19"/>
  <c r="AO20" i="33"/>
  <c r="BT20" i="33"/>
  <c r="AO20" i="19"/>
  <c r="BT20" i="19"/>
  <c r="BD141" i="19"/>
  <c r="CI141" i="19"/>
  <c r="BD76" i="35"/>
  <c r="CI76" i="35"/>
  <c r="BT61" i="35"/>
  <c r="AO61" i="35"/>
  <c r="CI136" i="33"/>
  <c r="BD136" i="33"/>
  <c r="BD136" i="19"/>
  <c r="CI136" i="19"/>
  <c r="CI20" i="19"/>
  <c r="BD20" i="19"/>
  <c r="BD102" i="19"/>
  <c r="CI102" i="19"/>
  <c r="AO157" i="33"/>
  <c r="BT157" i="33"/>
  <c r="BT64" i="19"/>
  <c r="AO64" i="19"/>
  <c r="AO64" i="35"/>
  <c r="BT64" i="35"/>
  <c r="AO69" i="33"/>
  <c r="BT69" i="33"/>
  <c r="BD22" i="19"/>
  <c r="CI22" i="19"/>
  <c r="CI155" i="24"/>
  <c r="BD155" i="24"/>
  <c r="BD74" i="33"/>
  <c r="CI74" i="33"/>
  <c r="BD74" i="19"/>
  <c r="CI74" i="19"/>
  <c r="AO141" i="33"/>
  <c r="BT141" i="33"/>
  <c r="AO123" i="24"/>
  <c r="BT123" i="24"/>
  <c r="CI50" i="33"/>
  <c r="BD50" i="33"/>
  <c r="AO103" i="24"/>
  <c r="BT103" i="24"/>
  <c r="BT103" i="35"/>
  <c r="AO103" i="35"/>
  <c r="CI8" i="19"/>
  <c r="BD8" i="19"/>
  <c r="BD101" i="24"/>
  <c r="CI101" i="24"/>
  <c r="BD84" i="33"/>
  <c r="CI84" i="33"/>
  <c r="AO129" i="24"/>
  <c r="BT129" i="24"/>
  <c r="AO129" i="34"/>
  <c r="BT129" i="34"/>
  <c r="BD59" i="33"/>
  <c r="CI59" i="33"/>
  <c r="AO144" i="24"/>
  <c r="BT144" i="24"/>
  <c r="BT41" i="34"/>
  <c r="AO41" i="34"/>
  <c r="CI60" i="34"/>
  <c r="BD60" i="34"/>
  <c r="BD60" i="19"/>
  <c r="CI60" i="19"/>
  <c r="BD107" i="33"/>
  <c r="CI107" i="33"/>
  <c r="CI111" i="33"/>
  <c r="BD111" i="33"/>
  <c r="CI63" i="34"/>
  <c r="BD63" i="34"/>
  <c r="CI79" i="35"/>
  <c r="BD79" i="35"/>
  <c r="BD79" i="33"/>
  <c r="CI79" i="33"/>
  <c r="AO109" i="34"/>
  <c r="BT109" i="34"/>
  <c r="AO119" i="24"/>
  <c r="BT119" i="24"/>
  <c r="CI156" i="24"/>
  <c r="BD156" i="24"/>
  <c r="CI131" i="35"/>
  <c r="BD131" i="35"/>
  <c r="BD131" i="34"/>
  <c r="CI131" i="34"/>
  <c r="BT96" i="35"/>
  <c r="AO96" i="35"/>
  <c r="BT59" i="34"/>
  <c r="AO59" i="34"/>
  <c r="BT24" i="33"/>
  <c r="AO24" i="33"/>
  <c r="BD142" i="33"/>
  <c r="CI142" i="33"/>
  <c r="BD142" i="19"/>
  <c r="CI142" i="19"/>
  <c r="AO12" i="34"/>
  <c r="BT12" i="34"/>
  <c r="BT105" i="24"/>
  <c r="AO105" i="24"/>
  <c r="AO150" i="19"/>
  <c r="BT150" i="19"/>
  <c r="CI95" i="34"/>
  <c r="BD95" i="34"/>
  <c r="BD95" i="19"/>
  <c r="CI95" i="19"/>
  <c r="BT72" i="24"/>
  <c r="AO72" i="24"/>
  <c r="CI138" i="35"/>
  <c r="BD138" i="35"/>
  <c r="BT113" i="35"/>
  <c r="AO113" i="35"/>
  <c r="BT87" i="33"/>
  <c r="AO87" i="33"/>
  <c r="AO87" i="19"/>
  <c r="BT87" i="19"/>
  <c r="BT52" i="34"/>
  <c r="AO52" i="34"/>
  <c r="AO33" i="24"/>
  <c r="BT33" i="24"/>
  <c r="BD103" i="33"/>
  <c r="CI103" i="33"/>
  <c r="BD149" i="19"/>
  <c r="CI149" i="19"/>
  <c r="CI149" i="35"/>
  <c r="BD149" i="35"/>
  <c r="AO127" i="33"/>
  <c r="BT127" i="33"/>
  <c r="BT31" i="24"/>
  <c r="AO31" i="24"/>
  <c r="BT91" i="24"/>
  <c r="AO91" i="24"/>
  <c r="CI37" i="24"/>
  <c r="BD37" i="24"/>
  <c r="CI37" i="35"/>
  <c r="BD37" i="35"/>
  <c r="CI134" i="24"/>
  <c r="BD134" i="24"/>
  <c r="AO32" i="24"/>
  <c r="BT32" i="24"/>
  <c r="BX100" i="33"/>
  <c r="AS100" i="33"/>
  <c r="AS19" i="24"/>
  <c r="BX19" i="24"/>
  <c r="BX19" i="35"/>
  <c r="AS19" i="35"/>
  <c r="CM87" i="24"/>
  <c r="BH87" i="24"/>
  <c r="CM109" i="24"/>
  <c r="BH109" i="24"/>
  <c r="BX146" i="35"/>
  <c r="AS146" i="35"/>
  <c r="CM18" i="34"/>
  <c r="BH18" i="34"/>
  <c r="CM18" i="33"/>
  <c r="BH18" i="33"/>
  <c r="BH72" i="19"/>
  <c r="CM72" i="19"/>
  <c r="AS90" i="33"/>
  <c r="BX90" i="33"/>
  <c r="BX94" i="33"/>
  <c r="AS94" i="33"/>
  <c r="AS76" i="19"/>
  <c r="BX76" i="19"/>
  <c r="BX76" i="35"/>
  <c r="AS76" i="35"/>
  <c r="AS93" i="34"/>
  <c r="BX93" i="34"/>
  <c r="BX114" i="33"/>
  <c r="AS114" i="33"/>
  <c r="AS103" i="35"/>
  <c r="BX103" i="35"/>
  <c r="BX52" i="19"/>
  <c r="AS52" i="19"/>
  <c r="AS52" i="35"/>
  <c r="BX52" i="35"/>
  <c r="BX131" i="34"/>
  <c r="AS131" i="34"/>
  <c r="AS152" i="35"/>
  <c r="BX152" i="35"/>
  <c r="CM141" i="34"/>
  <c r="BH141" i="34"/>
  <c r="AS42" i="24"/>
  <c r="BX42" i="24"/>
  <c r="AS42" i="35"/>
  <c r="BX42" i="35"/>
  <c r="BH26" i="33"/>
  <c r="CM26" i="33"/>
  <c r="BH59" i="24"/>
  <c r="CM59" i="24"/>
  <c r="BX16" i="34"/>
  <c r="AS16" i="34"/>
  <c r="BX65" i="33"/>
  <c r="AS65" i="33"/>
  <c r="AS65" i="19"/>
  <c r="BX65" i="19"/>
  <c r="BH23" i="34"/>
  <c r="CM23" i="34"/>
  <c r="BH42" i="34"/>
  <c r="CM42" i="34"/>
  <c r="BX75" i="19"/>
  <c r="AS75" i="19"/>
  <c r="BX75" i="35"/>
  <c r="AS75" i="35"/>
  <c r="CM151" i="24"/>
  <c r="BH151" i="24"/>
  <c r="BX121" i="24"/>
  <c r="AS121" i="24"/>
  <c r="BX69" i="35"/>
  <c r="AS69" i="35"/>
  <c r="BH53" i="34"/>
  <c r="CM53" i="34"/>
  <c r="BH53" i="35"/>
  <c r="CM53" i="35"/>
  <c r="AS95" i="19"/>
  <c r="BX95" i="19"/>
  <c r="BX17" i="33"/>
  <c r="AS17" i="33"/>
  <c r="AS49" i="35"/>
  <c r="BX49" i="35"/>
  <c r="AS144" i="24"/>
  <c r="BX144" i="24"/>
  <c r="AS144" i="35"/>
  <c r="BX144" i="35"/>
  <c r="BH129" i="34"/>
  <c r="CM129" i="34"/>
  <c r="BX136" i="24"/>
  <c r="AS136" i="24"/>
  <c r="BH64" i="33"/>
  <c r="CM64" i="33"/>
  <c r="AS139" i="35"/>
  <c r="BX139" i="35"/>
  <c r="AS139" i="34"/>
  <c r="BX139" i="34"/>
  <c r="BH122" i="34"/>
  <c r="CM122" i="34"/>
  <c r="BH123" i="35"/>
  <c r="CM123" i="35"/>
  <c r="BH101" i="35"/>
  <c r="CM101" i="35"/>
  <c r="CM120" i="33"/>
  <c r="BH120" i="33"/>
  <c r="BH120" i="19"/>
  <c r="CM120" i="19"/>
  <c r="BX28" i="24"/>
  <c r="AS28" i="24"/>
  <c r="AS40" i="19"/>
  <c r="BX40" i="19"/>
  <c r="BH154" i="34"/>
  <c r="CM154" i="34"/>
  <c r="CM99" i="35"/>
  <c r="BH99" i="35"/>
  <c r="BH99" i="34"/>
  <c r="CM99" i="34"/>
  <c r="BH98" i="33"/>
  <c r="CM98" i="33"/>
  <c r="BH84" i="35"/>
  <c r="CM84" i="35"/>
  <c r="BX155" i="34"/>
  <c r="AS155" i="34"/>
  <c r="AS43" i="34"/>
  <c r="BX43" i="34"/>
  <c r="BX43" i="33"/>
  <c r="AS43" i="33"/>
  <c r="BH58" i="24"/>
  <c r="CM58" i="24"/>
  <c r="BH28" i="34"/>
  <c r="CM28" i="34"/>
  <c r="CM105" i="35"/>
  <c r="BH105" i="35"/>
  <c r="CM62" i="24"/>
  <c r="BH62" i="24"/>
  <c r="BH62" i="35"/>
  <c r="CM62" i="35"/>
  <c r="AS123" i="33"/>
  <c r="BX123" i="33"/>
  <c r="BH116" i="19"/>
  <c r="CM116" i="19"/>
  <c r="AS120" i="24"/>
  <c r="BX120" i="24"/>
  <c r="BX51" i="24"/>
  <c r="AS51" i="24"/>
  <c r="AS51" i="35"/>
  <c r="BX51" i="35"/>
  <c r="BX82" i="24"/>
  <c r="AS82" i="24"/>
  <c r="BX59" i="24"/>
  <c r="AS59" i="24"/>
  <c r="CM106" i="34"/>
  <c r="BH106" i="34"/>
  <c r="BH70" i="19"/>
  <c r="CM70" i="19"/>
  <c r="BH70" i="35"/>
  <c r="CM70" i="35"/>
  <c r="AS46" i="33"/>
  <c r="BX46" i="33"/>
  <c r="BX64" i="24"/>
  <c r="AS64" i="24"/>
  <c r="BX134" i="35"/>
  <c r="AS134" i="35"/>
  <c r="AS157" i="34"/>
  <c r="BX157" i="34"/>
  <c r="BX157" i="33"/>
  <c r="AS157" i="33"/>
  <c r="BX18" i="34"/>
  <c r="AS18" i="34"/>
  <c r="CM34" i="33"/>
  <c r="BH34" i="33"/>
  <c r="AS60" i="35"/>
  <c r="BX60" i="35"/>
  <c r="BH131" i="33"/>
  <c r="CM131" i="33"/>
  <c r="BH131" i="19"/>
  <c r="CM131" i="19"/>
  <c r="BH78" i="24"/>
  <c r="CM78" i="24"/>
  <c r="CD17" i="34"/>
  <c r="AY17" i="34"/>
  <c r="AY17" i="35"/>
  <c r="CD17" i="35"/>
  <c r="BD36" i="24"/>
  <c r="CI36" i="24"/>
  <c r="BO39" i="24"/>
  <c r="AJ39" i="24"/>
  <c r="BX9" i="34"/>
  <c r="AS9" i="34"/>
  <c r="AN145" i="35"/>
  <c r="BS145" i="35"/>
  <c r="BS145" i="34"/>
  <c r="AN145" i="34"/>
  <c r="AO55" i="19"/>
  <c r="BT55" i="19"/>
  <c r="BO115" i="33"/>
  <c r="AJ115" i="33"/>
  <c r="AJ115" i="19"/>
  <c r="BO115" i="19"/>
  <c r="BO103" i="33"/>
  <c r="AJ103" i="33"/>
  <c r="AJ56" i="19"/>
  <c r="BO56" i="19"/>
  <c r="AJ93" i="19"/>
  <c r="BO93" i="19"/>
  <c r="CD45" i="35"/>
  <c r="AY45" i="35"/>
  <c r="CD45" i="34"/>
  <c r="AY45" i="34"/>
  <c r="CD60" i="34"/>
  <c r="AY60" i="34"/>
  <c r="AJ156" i="35"/>
  <c r="BO156" i="35"/>
  <c r="AY56" i="19"/>
  <c r="CD56" i="19"/>
  <c r="AJ144" i="24"/>
  <c r="BO144" i="24"/>
  <c r="AJ144" i="35"/>
  <c r="BO144" i="35"/>
  <c r="AY122" i="33"/>
  <c r="CD122" i="33"/>
  <c r="AJ141" i="19"/>
  <c r="BO141" i="19"/>
  <c r="BO21" i="19"/>
  <c r="AJ21" i="19"/>
  <c r="BO35" i="33"/>
  <c r="AJ35" i="33"/>
  <c r="BO35" i="19"/>
  <c r="AJ35" i="19"/>
  <c r="BO120" i="34"/>
  <c r="AJ120" i="34"/>
  <c r="BO109" i="19"/>
  <c r="AJ109" i="19"/>
  <c r="BO118" i="24"/>
  <c r="AJ118" i="24"/>
  <c r="CD103" i="33"/>
  <c r="AY103" i="33"/>
  <c r="AY103" i="19"/>
  <c r="CD103" i="19"/>
  <c r="AJ126" i="34"/>
  <c r="BO126" i="34"/>
  <c r="AJ137" i="35"/>
  <c r="BO137" i="35"/>
  <c r="CD117" i="35"/>
  <c r="AY117" i="35"/>
  <c r="AY123" i="35"/>
  <c r="CD123" i="35"/>
  <c r="AY123" i="34"/>
  <c r="CD123" i="34"/>
  <c r="AJ145" i="33"/>
  <c r="BO145" i="33"/>
  <c r="AJ22" i="19"/>
  <c r="BO22" i="19"/>
  <c r="BO150" i="34"/>
  <c r="AJ150" i="34"/>
  <c r="AJ51" i="19"/>
  <c r="BO51" i="19"/>
  <c r="BO51" i="35"/>
  <c r="AJ51" i="35"/>
  <c r="CD132" i="34"/>
  <c r="AY132" i="34"/>
  <c r="BO79" i="24"/>
  <c r="AJ79" i="24"/>
  <c r="CD46" i="35"/>
  <c r="AY46" i="35"/>
  <c r="CD18" i="33"/>
  <c r="AY18" i="33"/>
  <c r="AY18" i="19"/>
  <c r="CD18" i="19"/>
  <c r="AJ89" i="33"/>
  <c r="BO89" i="33"/>
  <c r="AY146" i="24"/>
  <c r="CD146" i="24"/>
  <c r="AY77" i="24"/>
  <c r="CD77" i="24"/>
  <c r="AJ58" i="24"/>
  <c r="BO58" i="24"/>
  <c r="BO58" i="35"/>
  <c r="AJ58" i="35"/>
  <c r="CD49" i="24"/>
  <c r="AY49" i="24"/>
  <c r="AY23" i="19"/>
  <c r="CD23" i="19"/>
  <c r="AJ73" i="34"/>
  <c r="BO73" i="34"/>
  <c r="AY69" i="35"/>
  <c r="CD69" i="35"/>
  <c r="CD69" i="34"/>
  <c r="AY69" i="34"/>
  <c r="AY155" i="34"/>
  <c r="CD155" i="34"/>
  <c r="CD57" i="35"/>
  <c r="AY57" i="35"/>
  <c r="BO18" i="35"/>
  <c r="AJ18" i="35"/>
  <c r="BO18" i="34"/>
  <c r="AJ18" i="34"/>
  <c r="AY110" i="19"/>
  <c r="CD110" i="19"/>
  <c r="AY105" i="24"/>
  <c r="CD105" i="24"/>
  <c r="AY74" i="24"/>
  <c r="CD74" i="24"/>
  <c r="BO122" i="24"/>
  <c r="AJ122" i="24"/>
  <c r="AJ122" i="35"/>
  <c r="BO122" i="35"/>
  <c r="AY70" i="34"/>
  <c r="CD70" i="34"/>
  <c r="AJ136" i="35"/>
  <c r="BO136" i="35"/>
  <c r="CD67" i="19"/>
  <c r="AY67" i="19"/>
  <c r="AJ91" i="24"/>
  <c r="BO91" i="24"/>
  <c r="BO91" i="34"/>
  <c r="AJ91" i="34"/>
  <c r="CD43" i="19"/>
  <c r="AY43" i="19"/>
  <c r="AJ113" i="35"/>
  <c r="BO113" i="35"/>
  <c r="CD52" i="33"/>
  <c r="AY52" i="33"/>
  <c r="CD157" i="33"/>
  <c r="AY157" i="33"/>
  <c r="AY157" i="34"/>
  <c r="CD157" i="34"/>
  <c r="CD16" i="33"/>
  <c r="AY16" i="33"/>
  <c r="AY40" i="35"/>
  <c r="CD40" i="35"/>
  <c r="CD144" i="35"/>
  <c r="AY144" i="35"/>
  <c r="AY58" i="35"/>
  <c r="CD58" i="35"/>
  <c r="AY58" i="34"/>
  <c r="CD58" i="34"/>
  <c r="AY109" i="24"/>
  <c r="CD109" i="24"/>
  <c r="CD31" i="33"/>
  <c r="AY31" i="33"/>
  <c r="BO26" i="34"/>
  <c r="AJ26" i="34"/>
  <c r="AY136" i="35"/>
  <c r="CD136" i="35"/>
  <c r="CD136" i="34"/>
  <c r="AY136" i="34"/>
  <c r="BO94" i="34"/>
  <c r="AJ94" i="34"/>
  <c r="BO11" i="19"/>
  <c r="AJ11" i="19"/>
  <c r="AJ75" i="35"/>
  <c r="BO75" i="35"/>
  <c r="CD65" i="19"/>
  <c r="AY65" i="19"/>
  <c r="AY65" i="33"/>
  <c r="CD65" i="33"/>
  <c r="AJ125" i="33"/>
  <c r="BO125" i="33"/>
  <c r="AY125" i="35"/>
  <c r="CD125" i="35"/>
  <c r="AY153" i="24"/>
  <c r="CD153" i="24"/>
  <c r="CD151" i="35"/>
  <c r="AY151" i="35"/>
  <c r="AY151" i="34"/>
  <c r="CD151" i="34"/>
  <c r="CD104" i="19"/>
  <c r="AY104" i="19"/>
  <c r="AY108" i="33"/>
  <c r="CD108" i="33"/>
  <c r="CD32" i="19"/>
  <c r="AY32" i="19"/>
  <c r="AN47" i="35"/>
  <c r="BS47" i="35"/>
  <c r="AN47" i="34"/>
  <c r="BS47" i="34"/>
  <c r="BS54" i="19"/>
  <c r="AN54" i="19"/>
  <c r="BS114" i="24"/>
  <c r="AN114" i="24"/>
  <c r="CH26" i="35"/>
  <c r="BC26" i="35"/>
  <c r="BC23" i="19"/>
  <c r="CH23" i="19"/>
  <c r="CH23" i="35"/>
  <c r="BC23" i="35"/>
  <c r="BC30" i="33"/>
  <c r="CH30" i="33"/>
  <c r="BC16" i="19"/>
  <c r="CH16" i="19"/>
  <c r="BS109" i="35"/>
  <c r="AN109" i="35"/>
  <c r="BC152" i="19"/>
  <c r="CH152" i="19"/>
  <c r="CH152" i="35"/>
  <c r="BC152" i="35"/>
  <c r="BS146" i="33"/>
  <c r="AN146" i="33"/>
  <c r="BS14" i="19"/>
  <c r="AN14" i="19"/>
  <c r="AN16" i="19"/>
  <c r="BS16" i="19"/>
  <c r="BC89" i="24"/>
  <c r="CH89" i="24"/>
  <c r="BC89" i="35"/>
  <c r="CH89" i="35"/>
  <c r="BC64" i="33"/>
  <c r="CH64" i="33"/>
  <c r="AN106" i="33"/>
  <c r="BS106" i="33"/>
  <c r="CH153" i="34"/>
  <c r="BC153" i="34"/>
  <c r="AN30" i="24"/>
  <c r="BS30" i="24"/>
  <c r="BS30" i="34"/>
  <c r="AN30" i="34"/>
  <c r="AN65" i="24"/>
  <c r="BS65" i="24"/>
  <c r="BS58" i="35"/>
  <c r="AN58" i="35"/>
  <c r="AN97" i="34"/>
  <c r="BS97" i="34"/>
  <c r="BC41" i="34"/>
  <c r="CH41" i="34"/>
  <c r="CH41" i="33"/>
  <c r="BC41" i="33"/>
  <c r="BS154" i="33"/>
  <c r="AN154" i="33"/>
  <c r="BC71" i="24"/>
  <c r="CH71" i="24"/>
  <c r="BC81" i="24"/>
  <c r="CH81" i="24"/>
  <c r="CH135" i="24"/>
  <c r="BC135" i="24"/>
  <c r="BC135" i="35"/>
  <c r="CH135" i="35"/>
  <c r="BC126" i="19"/>
  <c r="CH126" i="19"/>
  <c r="AN49" i="24"/>
  <c r="BS49" i="24"/>
  <c r="CH59" i="35"/>
  <c r="BC59" i="35"/>
  <c r="CH123" i="34"/>
  <c r="BC123" i="34"/>
  <c r="BC123" i="35"/>
  <c r="CH123" i="35"/>
  <c r="CH8" i="24"/>
  <c r="BC8" i="24"/>
  <c r="BC80" i="24"/>
  <c r="CH80" i="24"/>
  <c r="CH92" i="24"/>
  <c r="BC92" i="24"/>
  <c r="AN84" i="34"/>
  <c r="BS84" i="34"/>
  <c r="AN84" i="33"/>
  <c r="BS84" i="33"/>
  <c r="BC154" i="24"/>
  <c r="CH154" i="24"/>
  <c r="BC99" i="24"/>
  <c r="CH99" i="24"/>
  <c r="BS20" i="19"/>
  <c r="AN20" i="19"/>
  <c r="AN103" i="19"/>
  <c r="BS103" i="19"/>
  <c r="BS103" i="35"/>
  <c r="AN103" i="35"/>
  <c r="CH86" i="34"/>
  <c r="BC86" i="34"/>
  <c r="CH130" i="34"/>
  <c r="BC130" i="34"/>
  <c r="AN48" i="19"/>
  <c r="BS48" i="19"/>
  <c r="CH50" i="34"/>
  <c r="BC50" i="34"/>
  <c r="BC50" i="35"/>
  <c r="CH50" i="35"/>
  <c r="AN44" i="24"/>
  <c r="BS44" i="24"/>
  <c r="AN156" i="33"/>
  <c r="BS156" i="33"/>
  <c r="BS129" i="35"/>
  <c r="AN129" i="35"/>
  <c r="CH25" i="33"/>
  <c r="BC25" i="33"/>
  <c r="BC25" i="19"/>
  <c r="CH25" i="19"/>
  <c r="BC151" i="34"/>
  <c r="CH151" i="34"/>
  <c r="BC125" i="35"/>
  <c r="CH125" i="35"/>
  <c r="BS60" i="35"/>
  <c r="AN60" i="35"/>
  <c r="BS110" i="33"/>
  <c r="AN110" i="33"/>
  <c r="AN110" i="19"/>
  <c r="BS110" i="19"/>
  <c r="AN53" i="24"/>
  <c r="BS53" i="24"/>
  <c r="BS70" i="24"/>
  <c r="AN70" i="24"/>
  <c r="BC73" i="34"/>
  <c r="CH73" i="34"/>
  <c r="CH62" i="24"/>
  <c r="BC62" i="24"/>
  <c r="CH62" i="35"/>
  <c r="BC62" i="35"/>
  <c r="BC102" i="33"/>
  <c r="CH102" i="33"/>
  <c r="CH143" i="19"/>
  <c r="BC143" i="19"/>
  <c r="BC20" i="24"/>
  <c r="CH20" i="24"/>
  <c r="BS92" i="24"/>
  <c r="AN92" i="24"/>
  <c r="AN92" i="35"/>
  <c r="BS92" i="35"/>
  <c r="AN135" i="19"/>
  <c r="BS135" i="19"/>
  <c r="CH12" i="24"/>
  <c r="BC12" i="24"/>
  <c r="BC19" i="35"/>
  <c r="CH19" i="35"/>
  <c r="CH120" i="34"/>
  <c r="BC120" i="34"/>
  <c r="CH120" i="33"/>
  <c r="BC120" i="33"/>
  <c r="CH74" i="35"/>
  <c r="BC74" i="35"/>
  <c r="CH140" i="24"/>
  <c r="BC140" i="24"/>
  <c r="BS105" i="34"/>
  <c r="AN105" i="34"/>
  <c r="CH33" i="34"/>
  <c r="BC33" i="34"/>
  <c r="CH33" i="19"/>
  <c r="BC33" i="19"/>
  <c r="BC103" i="33"/>
  <c r="CH103" i="33"/>
  <c r="AR67" i="19"/>
  <c r="BW67" i="19"/>
  <c r="AR100" i="35"/>
  <c r="BW100" i="35"/>
  <c r="AR28" i="34"/>
  <c r="BW28" i="34"/>
  <c r="AR28" i="33"/>
  <c r="BW28" i="33"/>
  <c r="BW123" i="34"/>
  <c r="AR123" i="34"/>
  <c r="BG115" i="35"/>
  <c r="CL115" i="35"/>
  <c r="BG137" i="19"/>
  <c r="CL137" i="19"/>
  <c r="BG8" i="19"/>
  <c r="CL8" i="19"/>
  <c r="BG8" i="35"/>
  <c r="CL8" i="35"/>
  <c r="BG131" i="34"/>
  <c r="CL131" i="34"/>
  <c r="BG135" i="24"/>
  <c r="CL135" i="24"/>
  <c r="AR153" i="33"/>
  <c r="BW153" i="33"/>
  <c r="BW85" i="33"/>
  <c r="AR85" i="33"/>
  <c r="AR85" i="19"/>
  <c r="BW85" i="19"/>
  <c r="AR75" i="24"/>
  <c r="BW75" i="24"/>
  <c r="BG70" i="19"/>
  <c r="CL70" i="19"/>
  <c r="AR37" i="33"/>
  <c r="BW37" i="33"/>
  <c r="BW135" i="35"/>
  <c r="AR135" i="35"/>
  <c r="BW135" i="34"/>
  <c r="AR135" i="34"/>
  <c r="BW82" i="19"/>
  <c r="AR82" i="19"/>
  <c r="BW29" i="33"/>
  <c r="AR29" i="33"/>
  <c r="AR40" i="34"/>
  <c r="BW40" i="34"/>
  <c r="BW115" i="33"/>
  <c r="AR115" i="33"/>
  <c r="AR115" i="19"/>
  <c r="BW115" i="19"/>
  <c r="CL143" i="24"/>
  <c r="BG143" i="24"/>
  <c r="BG150" i="35"/>
  <c r="CL150" i="35"/>
  <c r="CL10" i="34"/>
  <c r="BG10" i="34"/>
  <c r="BW36" i="34"/>
  <c r="AR36" i="34"/>
  <c r="BW36" i="33"/>
  <c r="AR36" i="33"/>
  <c r="BW117" i="33"/>
  <c r="AR117" i="33"/>
  <c r="AR121" i="35"/>
  <c r="BW121" i="35"/>
  <c r="BW27" i="24"/>
  <c r="AR27" i="24"/>
  <c r="BG139" i="24"/>
  <c r="CL139" i="24"/>
  <c r="BG139" i="34"/>
  <c r="CL139" i="34"/>
  <c r="CL111" i="24"/>
  <c r="BG111" i="24"/>
  <c r="AR140" i="24"/>
  <c r="BW140" i="24"/>
  <c r="BG64" i="19"/>
  <c r="CL64" i="19"/>
  <c r="AR151" i="34"/>
  <c r="BW151" i="34"/>
  <c r="BW151" i="33"/>
  <c r="AR151" i="33"/>
  <c r="CL62" i="34"/>
  <c r="BG62" i="34"/>
  <c r="BW91" i="24"/>
  <c r="AR91" i="24"/>
  <c r="CL134" i="24"/>
  <c r="BG134" i="24"/>
  <c r="AR113" i="24"/>
  <c r="BW113" i="24"/>
  <c r="BW113" i="35"/>
  <c r="AR113" i="35"/>
  <c r="BG52" i="35"/>
  <c r="CL52" i="35"/>
  <c r="BG157" i="34"/>
  <c r="CL157" i="34"/>
  <c r="BW133" i="34"/>
  <c r="AR133" i="34"/>
  <c r="BG31" i="24"/>
  <c r="CL31" i="24"/>
  <c r="BG31" i="34"/>
  <c r="CL31" i="34"/>
  <c r="BG36" i="24"/>
  <c r="CL36" i="24"/>
  <c r="CL83" i="24"/>
  <c r="BG83" i="24"/>
  <c r="CL110" i="34"/>
  <c r="BG110" i="34"/>
  <c r="CL148" i="19"/>
  <c r="BG148" i="19"/>
  <c r="BG148" i="35"/>
  <c r="CL148" i="35"/>
  <c r="BG55" i="24"/>
  <c r="CL55" i="24"/>
  <c r="AR34" i="19"/>
  <c r="BW34" i="19"/>
  <c r="BW23" i="34"/>
  <c r="AR23" i="34"/>
  <c r="AR120" i="19"/>
  <c r="BW120" i="19"/>
  <c r="BW120" i="35"/>
  <c r="AR120" i="35"/>
  <c r="AR97" i="33"/>
  <c r="BW97" i="33"/>
  <c r="CL7" i="19"/>
  <c r="BG7" i="19"/>
  <c r="AR145" i="35"/>
  <c r="BW145" i="35"/>
  <c r="CL88" i="33"/>
  <c r="BG88" i="33"/>
  <c r="BG88" i="19"/>
  <c r="CL88" i="19"/>
  <c r="AR26" i="34"/>
  <c r="BW26" i="34"/>
  <c r="BG21" i="24"/>
  <c r="CL21" i="24"/>
  <c r="BW11" i="35"/>
  <c r="AR11" i="35"/>
  <c r="BW99" i="33"/>
  <c r="AR99" i="33"/>
  <c r="BW99" i="19"/>
  <c r="AR99" i="19"/>
  <c r="BW98" i="33"/>
  <c r="AR98" i="33"/>
  <c r="BG33" i="33"/>
  <c r="CL33" i="33"/>
  <c r="BW77" i="35"/>
  <c r="AR77" i="35"/>
  <c r="CL34" i="24"/>
  <c r="BG34" i="24"/>
  <c r="CL34" i="35"/>
  <c r="BG34" i="35"/>
  <c r="BW52" i="19"/>
  <c r="AR52" i="19"/>
  <c r="CL155" i="34"/>
  <c r="BG155" i="34"/>
  <c r="AR41" i="35"/>
  <c r="BW41" i="35"/>
  <c r="BG89" i="34"/>
  <c r="CL89" i="34"/>
  <c r="CL89" i="33"/>
  <c r="BG89" i="33"/>
  <c r="CL91" i="34"/>
  <c r="BG91" i="34"/>
  <c r="BG27" i="24"/>
  <c r="CL27" i="24"/>
  <c r="BW127" i="34"/>
  <c r="AR127" i="34"/>
  <c r="BG11" i="24"/>
  <c r="CL11" i="24"/>
  <c r="BG11" i="35"/>
  <c r="CL11" i="35"/>
  <c r="BG122" i="19"/>
  <c r="CL122" i="19"/>
  <c r="BG130" i="35"/>
  <c r="CL130" i="35"/>
  <c r="BG138" i="24"/>
  <c r="CL138" i="24"/>
  <c r="BG69" i="34"/>
  <c r="CL69" i="34"/>
  <c r="BG69" i="33"/>
  <c r="CL69" i="33"/>
  <c r="CH36" i="24"/>
  <c r="BC36" i="24"/>
  <c r="BC49" i="33"/>
  <c r="CH49" i="33"/>
  <c r="CH157" i="34"/>
  <c r="BC157" i="34"/>
  <c r="AW24" i="35"/>
  <c r="CB24" i="35"/>
  <c r="CB24" i="34"/>
  <c r="AW24" i="34"/>
  <c r="AW59" i="33"/>
  <c r="CB59" i="33"/>
  <c r="CB53" i="24"/>
  <c r="AW53" i="24"/>
  <c r="CB53" i="35"/>
  <c r="AW53" i="35"/>
  <c r="AW116" i="33"/>
  <c r="CB116" i="33"/>
  <c r="AW151" i="19"/>
  <c r="CB151" i="19"/>
  <c r="C27" i="34"/>
  <c r="C27" i="19"/>
  <c r="C27" i="33"/>
  <c r="C27" i="24"/>
  <c r="C27" i="35"/>
  <c r="DF27" i="17"/>
  <c r="CB74" i="35"/>
  <c r="AW74" i="35"/>
  <c r="AW29" i="24"/>
  <c r="CB29" i="24"/>
  <c r="CB27" i="24"/>
  <c r="AW27" i="24"/>
  <c r="C149" i="34"/>
  <c r="C149" i="24"/>
  <c r="C149" i="35"/>
  <c r="C149" i="19"/>
  <c r="DF149" i="17"/>
  <c r="C149" i="33"/>
  <c r="AW61" i="33"/>
  <c r="CB61" i="33"/>
  <c r="C99" i="19"/>
  <c r="C99" i="24"/>
  <c r="C99" i="35"/>
  <c r="C99" i="34"/>
  <c r="C99" i="33"/>
  <c r="DF99" i="17"/>
  <c r="CB134" i="24"/>
  <c r="AW134" i="24"/>
  <c r="CB106" i="33"/>
  <c r="AW106" i="33"/>
  <c r="AW106" i="19"/>
  <c r="CB106" i="19"/>
  <c r="AW28" i="24"/>
  <c r="CB28" i="24"/>
  <c r="AW64" i="35"/>
  <c r="CB64" i="35"/>
  <c r="AW87" i="34"/>
  <c r="CB87" i="34"/>
  <c r="AW123" i="35"/>
  <c r="CB123" i="35"/>
  <c r="CB13" i="34"/>
  <c r="AW13" i="34"/>
  <c r="AW118" i="24"/>
  <c r="CB118" i="24"/>
  <c r="C86" i="19"/>
  <c r="C86" i="24"/>
  <c r="C86" i="35"/>
  <c r="DF86" i="17"/>
  <c r="C86" i="34"/>
  <c r="C86" i="33"/>
  <c r="AW16" i="33"/>
  <c r="CB16" i="33"/>
  <c r="AW120" i="33"/>
  <c r="CB120" i="33"/>
  <c r="C38" i="24"/>
  <c r="C38" i="19"/>
  <c r="C38" i="34"/>
  <c r="C38" i="35"/>
  <c r="DF38" i="17"/>
  <c r="C38" i="33"/>
  <c r="AW89" i="34"/>
  <c r="CB89" i="34"/>
  <c r="CB49" i="19"/>
  <c r="AW49" i="19"/>
  <c r="AW115" i="24"/>
  <c r="CB115" i="24"/>
  <c r="AW103" i="33"/>
  <c r="CB103" i="33"/>
  <c r="CB10" i="34"/>
  <c r="AW10" i="34"/>
  <c r="AW67" i="24"/>
  <c r="CB67" i="24"/>
  <c r="C80" i="19"/>
  <c r="C80" i="24"/>
  <c r="C80" i="35"/>
  <c r="C80" i="34"/>
  <c r="C80" i="33"/>
  <c r="DF80" i="17"/>
  <c r="AW21" i="34"/>
  <c r="CB21" i="34"/>
  <c r="CB47" i="24"/>
  <c r="AW47" i="24"/>
  <c r="C139" i="24"/>
  <c r="C139" i="35"/>
  <c r="DF139" i="17"/>
  <c r="C139" i="34"/>
  <c r="C139" i="19"/>
  <c r="C139" i="33"/>
  <c r="AW94" i="19"/>
  <c r="CB94" i="19"/>
  <c r="CB57" i="34"/>
  <c r="AW57" i="34"/>
  <c r="CB57" i="33"/>
  <c r="AW57" i="33"/>
  <c r="CB54" i="24"/>
  <c r="AW54" i="24"/>
  <c r="AW58" i="33"/>
  <c r="CB58" i="33"/>
  <c r="AW68" i="24"/>
  <c r="CB68" i="24"/>
  <c r="C67" i="19"/>
  <c r="C67" i="24"/>
  <c r="C67" i="33"/>
  <c r="C67" i="35"/>
  <c r="DF67" i="17"/>
  <c r="C67" i="34"/>
  <c r="AW85" i="24"/>
  <c r="CB85" i="24"/>
  <c r="AW7" i="33"/>
  <c r="CB7" i="33"/>
  <c r="AW145" i="24"/>
  <c r="CB145" i="24"/>
  <c r="CB145" i="35"/>
  <c r="AW145" i="35"/>
  <c r="CB97" i="34"/>
  <c r="AW97" i="34"/>
  <c r="BA44" i="33"/>
  <c r="CF44" i="33"/>
  <c r="BA44" i="19"/>
  <c r="CF44" i="19"/>
  <c r="BA35" i="33"/>
  <c r="CF35" i="33"/>
  <c r="BA129" i="35"/>
  <c r="CF129" i="35"/>
  <c r="BA77" i="34"/>
  <c r="CF77" i="34"/>
  <c r="BA15" i="24"/>
  <c r="CF15" i="24"/>
  <c r="CF15" i="35"/>
  <c r="BA15" i="35"/>
  <c r="BQ29" i="33"/>
  <c r="AL29" i="33"/>
  <c r="BQ127" i="35"/>
  <c r="AL127" i="35"/>
  <c r="AL62" i="35"/>
  <c r="BQ62" i="35"/>
  <c r="BQ131" i="35"/>
  <c r="AL131" i="35"/>
  <c r="AL131" i="34"/>
  <c r="BQ131" i="34"/>
  <c r="AL68" i="34"/>
  <c r="BQ68" i="34"/>
  <c r="AL17" i="19"/>
  <c r="BQ17" i="19"/>
  <c r="AL76" i="35"/>
  <c r="BQ76" i="35"/>
  <c r="CF32" i="33"/>
  <c r="BA32" i="33"/>
  <c r="BA32" i="19"/>
  <c r="CF32" i="19"/>
  <c r="AL91" i="19"/>
  <c r="BQ91" i="19"/>
  <c r="BA17" i="35"/>
  <c r="CF17" i="35"/>
  <c r="AL11" i="24"/>
  <c r="BQ11" i="24"/>
  <c r="AL77" i="34"/>
  <c r="BQ77" i="34"/>
  <c r="AL77" i="33"/>
  <c r="BQ77" i="33"/>
  <c r="BA11" i="19"/>
  <c r="CF11" i="19"/>
  <c r="CF97" i="33"/>
  <c r="BA97" i="33"/>
  <c r="CF38" i="35"/>
  <c r="BA38" i="35"/>
  <c r="BQ79" i="33"/>
  <c r="AL79" i="33"/>
  <c r="AL79" i="19"/>
  <c r="BQ79" i="19"/>
  <c r="CF59" i="33"/>
  <c r="BA59" i="33"/>
  <c r="AL90" i="24"/>
  <c r="BQ90" i="24"/>
  <c r="BA87" i="19"/>
  <c r="CF87" i="19"/>
  <c r="BA49" i="24"/>
  <c r="CF49" i="24"/>
  <c r="BA49" i="35"/>
  <c r="CF49" i="35"/>
  <c r="CF104" i="34"/>
  <c r="BA104" i="34"/>
  <c r="CF71" i="24"/>
  <c r="BA71" i="24"/>
  <c r="AL89" i="19"/>
  <c r="BQ89" i="19"/>
  <c r="AL73" i="35"/>
  <c r="BQ73" i="35"/>
  <c r="AL73" i="34"/>
  <c r="BQ73" i="34"/>
  <c r="BQ153" i="33"/>
  <c r="AL153" i="33"/>
  <c r="BA110" i="19"/>
  <c r="CF110" i="19"/>
  <c r="CF55" i="33"/>
  <c r="BA55" i="33"/>
  <c r="AL82" i="24"/>
  <c r="BQ82" i="24"/>
  <c r="BQ82" i="34"/>
  <c r="AL82" i="34"/>
  <c r="CF123" i="24"/>
  <c r="BA123" i="24"/>
  <c r="CF96" i="19"/>
  <c r="BA96" i="19"/>
  <c r="BQ88" i="19"/>
  <c r="AL88" i="19"/>
  <c r="BQ157" i="35"/>
  <c r="AL157" i="35"/>
  <c r="BQ157" i="34"/>
  <c r="AL157" i="34"/>
  <c r="CF33" i="24"/>
  <c r="BA33" i="24"/>
  <c r="CF57" i="33"/>
  <c r="BA57" i="33"/>
  <c r="AL145" i="24"/>
  <c r="BQ145" i="24"/>
  <c r="CF99" i="33"/>
  <c r="BA99" i="33"/>
  <c r="CF99" i="19"/>
  <c r="BA99" i="19"/>
  <c r="CF142" i="33"/>
  <c r="BA142" i="33"/>
  <c r="AL108" i="35"/>
  <c r="BQ108" i="35"/>
  <c r="CF116" i="33"/>
  <c r="BA116" i="33"/>
  <c r="AL31" i="33"/>
  <c r="BQ31" i="33"/>
  <c r="AL31" i="19"/>
  <c r="BQ31" i="19"/>
  <c r="AL128" i="33"/>
  <c r="BQ128" i="33"/>
  <c r="BA19" i="24"/>
  <c r="CF19" i="24"/>
  <c r="AL59" i="35"/>
  <c r="BQ59" i="35"/>
  <c r="AL37" i="33"/>
  <c r="BQ37" i="33"/>
  <c r="AL37" i="19"/>
  <c r="BQ37" i="19"/>
  <c r="CF122" i="24"/>
  <c r="BA122" i="24"/>
  <c r="AL42" i="19"/>
  <c r="BQ42" i="19"/>
  <c r="BA40" i="24"/>
  <c r="CF40" i="24"/>
  <c r="BA51" i="33"/>
  <c r="CF51" i="33"/>
  <c r="BA51" i="19"/>
  <c r="CF51" i="19"/>
  <c r="BA65" i="24"/>
  <c r="CF65" i="24"/>
  <c r="BQ99" i="24"/>
  <c r="AL99" i="24"/>
  <c r="BA143" i="24"/>
  <c r="CF143" i="24"/>
  <c r="AL116" i="35"/>
  <c r="BQ116" i="35"/>
  <c r="AL116" i="34"/>
  <c r="BQ116" i="34"/>
  <c r="BA108" i="24"/>
  <c r="CF108" i="24"/>
  <c r="BQ102" i="35"/>
  <c r="AL102" i="35"/>
  <c r="BA90" i="34"/>
  <c r="CF90" i="34"/>
  <c r="BA98" i="34"/>
  <c r="CF98" i="34"/>
  <c r="CF98" i="33"/>
  <c r="BA98" i="33"/>
  <c r="BA16" i="19"/>
  <c r="CF16" i="19"/>
  <c r="BQ22" i="19"/>
  <c r="AL22" i="19"/>
  <c r="BQ150" i="35"/>
  <c r="AL150" i="35"/>
  <c r="BA70" i="33"/>
  <c r="CF70" i="33"/>
  <c r="BA70" i="19"/>
  <c r="CF70" i="19"/>
  <c r="BQ81" i="24"/>
  <c r="AL81" i="24"/>
  <c r="AL144" i="35"/>
  <c r="BQ144" i="35"/>
  <c r="AP82" i="35"/>
  <c r="BU82" i="35"/>
  <c r="AP157" i="35"/>
  <c r="BU157" i="35"/>
  <c r="BU157" i="34"/>
  <c r="AP157" i="34"/>
  <c r="AP32" i="33"/>
  <c r="BU32" i="33"/>
  <c r="BU21" i="24"/>
  <c r="AP21" i="24"/>
  <c r="AP115" i="19"/>
  <c r="BU115" i="19"/>
  <c r="CJ92" i="33"/>
  <c r="BE92" i="33"/>
  <c r="BE92" i="19"/>
  <c r="CJ92" i="19"/>
  <c r="BE103" i="33"/>
  <c r="CJ103" i="33"/>
  <c r="BE26" i="19"/>
  <c r="CJ26" i="19"/>
  <c r="BE48" i="24"/>
  <c r="CJ48" i="24"/>
  <c r="BE16" i="34"/>
  <c r="CJ16" i="34"/>
  <c r="CJ16" i="33"/>
  <c r="BE16" i="33"/>
  <c r="BE145" i="33"/>
  <c r="CJ145" i="33"/>
  <c r="AP127" i="19"/>
  <c r="BU127" i="19"/>
  <c r="BU13" i="35"/>
  <c r="AP13" i="35"/>
  <c r="BU57" i="33"/>
  <c r="AP57" i="33"/>
  <c r="AP57" i="19"/>
  <c r="BU57" i="19"/>
  <c r="CJ8" i="34"/>
  <c r="BE8" i="34"/>
  <c r="AP72" i="19"/>
  <c r="BU72" i="19"/>
  <c r="AP87" i="35"/>
  <c r="BU87" i="35"/>
  <c r="BU29" i="34"/>
  <c r="AP29" i="34"/>
  <c r="AP29" i="33"/>
  <c r="BU29" i="33"/>
  <c r="BU109" i="33"/>
  <c r="AP109" i="33"/>
  <c r="BE81" i="35"/>
  <c r="CJ81" i="35"/>
  <c r="AP138" i="35"/>
  <c r="BU138" i="35"/>
  <c r="AP24" i="34"/>
  <c r="BU24" i="34"/>
  <c r="BU24" i="33"/>
  <c r="AP24" i="33"/>
  <c r="BE50" i="34"/>
  <c r="CJ50" i="34"/>
  <c r="AP125" i="24"/>
  <c r="BU125" i="24"/>
  <c r="AP135" i="33"/>
  <c r="BU135" i="33"/>
  <c r="AP102" i="35"/>
  <c r="BU102" i="35"/>
  <c r="BU102" i="34"/>
  <c r="AP102" i="34"/>
  <c r="AP121" i="33"/>
  <c r="BU121" i="33"/>
  <c r="BU140" i="24"/>
  <c r="AP140" i="24"/>
  <c r="CJ22" i="35"/>
  <c r="BE22" i="35"/>
  <c r="BU97" i="33"/>
  <c r="AP97" i="33"/>
  <c r="AP97" i="19"/>
  <c r="BU97" i="19"/>
  <c r="BE98" i="24"/>
  <c r="CJ98" i="24"/>
  <c r="AP112" i="24"/>
  <c r="BU112" i="24"/>
  <c r="BU33" i="34"/>
  <c r="AP33" i="34"/>
  <c r="BE63" i="34"/>
  <c r="CJ63" i="34"/>
  <c r="BE63" i="33"/>
  <c r="CJ63" i="33"/>
  <c r="BE66" i="24"/>
  <c r="CJ66" i="24"/>
  <c r="AP62" i="33"/>
  <c r="BU62" i="33"/>
  <c r="CJ54" i="33"/>
  <c r="BE54" i="33"/>
  <c r="BU84" i="35"/>
  <c r="AP84" i="35"/>
  <c r="BU84" i="34"/>
  <c r="AP84" i="34"/>
  <c r="CJ47" i="35"/>
  <c r="BE47" i="35"/>
  <c r="BU142" i="19"/>
  <c r="AP142" i="19"/>
  <c r="CJ102" i="35"/>
  <c r="BE102" i="35"/>
  <c r="CJ56" i="33"/>
  <c r="BE56" i="33"/>
  <c r="BE56" i="19"/>
  <c r="CJ56" i="19"/>
  <c r="BE140" i="24"/>
  <c r="CJ140" i="24"/>
  <c r="CJ73" i="24"/>
  <c r="BE73" i="24"/>
  <c r="BU83" i="35"/>
  <c r="AP83" i="35"/>
  <c r="AP129" i="19"/>
  <c r="BU129" i="19"/>
  <c r="AP129" i="35"/>
  <c r="BU129" i="35"/>
  <c r="CJ132" i="24"/>
  <c r="BE132" i="24"/>
  <c r="BU37" i="24"/>
  <c r="AP37" i="24"/>
  <c r="CJ84" i="35"/>
  <c r="BE84" i="35"/>
  <c r="BE134" i="24"/>
  <c r="CJ134" i="24"/>
  <c r="BE134" i="34"/>
  <c r="CJ134" i="34"/>
  <c r="BE14" i="34"/>
  <c r="CJ14" i="34"/>
  <c r="AP74" i="35"/>
  <c r="BU74" i="35"/>
  <c r="BU27" i="34"/>
  <c r="AP27" i="34"/>
  <c r="BU27" i="33"/>
  <c r="AP27" i="33"/>
  <c r="CJ33" i="19"/>
  <c r="BE33" i="19"/>
  <c r="BE85" i="35"/>
  <c r="CJ85" i="35"/>
  <c r="CJ149" i="35"/>
  <c r="BE149" i="35"/>
  <c r="CJ118" i="33"/>
  <c r="BE118" i="33"/>
  <c r="CJ118" i="19"/>
  <c r="BE118" i="19"/>
  <c r="BE86" i="33"/>
  <c r="CJ86" i="33"/>
  <c r="BE59" i="19"/>
  <c r="CJ59" i="19"/>
  <c r="BU47" i="34"/>
  <c r="AP47" i="34"/>
  <c r="CJ71" i="24"/>
  <c r="BE71" i="24"/>
  <c r="CJ71" i="35"/>
  <c r="BE71" i="35"/>
  <c r="BU54" i="24"/>
  <c r="AP54" i="24"/>
  <c r="AP52" i="24"/>
  <c r="BU52" i="24"/>
  <c r="CJ31" i="34"/>
  <c r="BE31" i="34"/>
  <c r="BU86" i="24"/>
  <c r="AP86" i="24"/>
  <c r="BU86" i="34"/>
  <c r="AP86" i="34"/>
  <c r="BE119" i="19"/>
  <c r="CJ119" i="19"/>
  <c r="BE156" i="35"/>
  <c r="CJ156" i="35"/>
  <c r="BE154" i="24"/>
  <c r="CJ154" i="24"/>
  <c r="CJ143" i="24"/>
  <c r="BE143" i="24"/>
  <c r="BE143" i="34"/>
  <c r="CJ143" i="34"/>
  <c r="BE120" i="33"/>
  <c r="CJ120" i="33"/>
  <c r="BY131" i="35"/>
  <c r="AT131" i="35"/>
  <c r="BY68" i="35"/>
  <c r="AT68" i="35"/>
  <c r="BY68" i="34"/>
  <c r="AT68" i="34"/>
  <c r="BY37" i="34"/>
  <c r="AT37" i="34"/>
  <c r="AT136" i="24"/>
  <c r="BY136" i="24"/>
  <c r="CN73" i="35"/>
  <c r="BI73" i="35"/>
  <c r="CN65" i="24"/>
  <c r="BI65" i="24"/>
  <c r="CN65" i="34"/>
  <c r="BI65" i="34"/>
  <c r="BI37" i="19"/>
  <c r="CN37" i="19"/>
  <c r="CN113" i="19"/>
  <c r="BI113" i="19"/>
  <c r="CN130" i="35"/>
  <c r="BI130" i="35"/>
  <c r="BI153" i="33"/>
  <c r="CN153" i="33"/>
  <c r="BI153" i="19"/>
  <c r="CN153" i="19"/>
  <c r="BY51" i="19"/>
  <c r="AT51" i="19"/>
  <c r="BI102" i="24"/>
  <c r="CN102" i="24"/>
  <c r="AT113" i="35"/>
  <c r="BY113" i="35"/>
  <c r="AT34" i="34"/>
  <c r="BY34" i="34"/>
  <c r="AT34" i="33"/>
  <c r="BY34" i="33"/>
  <c r="BY118" i="19"/>
  <c r="AT118" i="19"/>
  <c r="AT60" i="19"/>
  <c r="BY60" i="19"/>
  <c r="AT47" i="34"/>
  <c r="BY47" i="34"/>
  <c r="BY74" i="34"/>
  <c r="AT74" i="34"/>
  <c r="BY74" i="33"/>
  <c r="AT74" i="33"/>
  <c r="BI97" i="33"/>
  <c r="CN97" i="33"/>
  <c r="CN87" i="19"/>
  <c r="BI87" i="19"/>
  <c r="CN22" i="35"/>
  <c r="BI22" i="35"/>
  <c r="AT59" i="35"/>
  <c r="BY59" i="35"/>
  <c r="BY59" i="34"/>
  <c r="AT59" i="34"/>
  <c r="BY89" i="33"/>
  <c r="AT89" i="33"/>
  <c r="CN101" i="33"/>
  <c r="BI101" i="33"/>
  <c r="BI129" i="24"/>
  <c r="CN129" i="24"/>
  <c r="BI42" i="33"/>
  <c r="CN42" i="33"/>
  <c r="BI42" i="19"/>
  <c r="CN42" i="19"/>
  <c r="BI123" i="34"/>
  <c r="CN123" i="34"/>
  <c r="BI50" i="24"/>
  <c r="CN50" i="24"/>
  <c r="AT157" i="35"/>
  <c r="BY157" i="35"/>
  <c r="CN135" i="35"/>
  <c r="BI135" i="35"/>
  <c r="BI135" i="34"/>
  <c r="CN135" i="34"/>
  <c r="CN58" i="33"/>
  <c r="BI58" i="33"/>
  <c r="AT80" i="35"/>
  <c r="BY80" i="35"/>
  <c r="BY141" i="34"/>
  <c r="AT141" i="34"/>
  <c r="BI146" i="24"/>
  <c r="CN146" i="24"/>
  <c r="BI146" i="34"/>
  <c r="CN146" i="34"/>
  <c r="AT117" i="34"/>
  <c r="BY117" i="34"/>
  <c r="AT95" i="24"/>
  <c r="BY95" i="24"/>
  <c r="CN109" i="35"/>
  <c r="BI109" i="35"/>
  <c r="BY151" i="35"/>
  <c r="AT151" i="35"/>
  <c r="BY151" i="34"/>
  <c r="AT151" i="34"/>
  <c r="CN91" i="34"/>
  <c r="BI91" i="34"/>
  <c r="BI9" i="35"/>
  <c r="CN9" i="35"/>
  <c r="BY102" i="34"/>
  <c r="AT102" i="34"/>
  <c r="AT35" i="33"/>
  <c r="BY35" i="33"/>
  <c r="AT35" i="19"/>
  <c r="BY35" i="19"/>
  <c r="AI78" i="35"/>
  <c r="BN78" i="35"/>
  <c r="CC10" i="24"/>
  <c r="AX10" i="24"/>
  <c r="AX10" i="34"/>
  <c r="CC10" i="34"/>
  <c r="BN139" i="19"/>
  <c r="AI139" i="19"/>
  <c r="AX50" i="33"/>
  <c r="CC50" i="33"/>
  <c r="CC133" i="35"/>
  <c r="AX133" i="35"/>
  <c r="AI142" i="35"/>
  <c r="BN142" i="35"/>
  <c r="AI142" i="34"/>
  <c r="BN142" i="34"/>
  <c r="AI63" i="33"/>
  <c r="BN63" i="33"/>
  <c r="AX57" i="35"/>
  <c r="CC57" i="35"/>
  <c r="AI156" i="35"/>
  <c r="BN156" i="35"/>
  <c r="AX16" i="35"/>
  <c r="CC16" i="35"/>
  <c r="AX16" i="34"/>
  <c r="CC16" i="34"/>
  <c r="AI96" i="19"/>
  <c r="BN96" i="19"/>
  <c r="AI132" i="19"/>
  <c r="BN132" i="19"/>
  <c r="CC94" i="35"/>
  <c r="AX94" i="35"/>
  <c r="CC49" i="33"/>
  <c r="AX49" i="33"/>
  <c r="AX49" i="19"/>
  <c r="CC49" i="19"/>
  <c r="BN88" i="33"/>
  <c r="AI88" i="33"/>
  <c r="AI130" i="24"/>
  <c r="BN130" i="24"/>
  <c r="AI19" i="33"/>
  <c r="BN19" i="33"/>
  <c r="BN143" i="33"/>
  <c r="AI143" i="33"/>
  <c r="AI143" i="19"/>
  <c r="BN143" i="19"/>
  <c r="CC23" i="24"/>
  <c r="AX23" i="24"/>
  <c r="AX140" i="19"/>
  <c r="CC140" i="19"/>
  <c r="AX48" i="35"/>
  <c r="CC48" i="35"/>
  <c r="BN60" i="24"/>
  <c r="AI60" i="24"/>
  <c r="BN60" i="34"/>
  <c r="AI60" i="34"/>
  <c r="AX130" i="34"/>
  <c r="CC130" i="34"/>
  <c r="AX60" i="19"/>
  <c r="CC60" i="19"/>
  <c r="CC88" i="24"/>
  <c r="AX88" i="24"/>
  <c r="AI67" i="19"/>
  <c r="BN67" i="19"/>
  <c r="AI67" i="35"/>
  <c r="BN67" i="35"/>
  <c r="AI32" i="33"/>
  <c r="BN32" i="33"/>
  <c r="AI121" i="19"/>
  <c r="BN121" i="19"/>
  <c r="CC8" i="24"/>
  <c r="AX8" i="24"/>
  <c r="AX74" i="19"/>
  <c r="CC74" i="19"/>
  <c r="AX74" i="35"/>
  <c r="CC74" i="35"/>
  <c r="AX83" i="19"/>
  <c r="CC83" i="19"/>
  <c r="BN27" i="19"/>
  <c r="AI27" i="19"/>
  <c r="CC53" i="34"/>
  <c r="AX53" i="34"/>
  <c r="BN26" i="33"/>
  <c r="AI26" i="33"/>
  <c r="AI26" i="34"/>
  <c r="BN26" i="34"/>
  <c r="BN128" i="19"/>
  <c r="AI128" i="19"/>
  <c r="AI28" i="19"/>
  <c r="BN28" i="19"/>
  <c r="AI110" i="24"/>
  <c r="BN110" i="24"/>
  <c r="AI34" i="35"/>
  <c r="BN34" i="35"/>
  <c r="AI34" i="34"/>
  <c r="BN34" i="34"/>
  <c r="CC18" i="33"/>
  <c r="AX18" i="33"/>
  <c r="AX106" i="19"/>
  <c r="CC106" i="19"/>
  <c r="AI92" i="24"/>
  <c r="BN92" i="24"/>
  <c r="AX52" i="19"/>
  <c r="CC52" i="19"/>
  <c r="CC52" i="35"/>
  <c r="AX52" i="35"/>
  <c r="AI77" i="19"/>
  <c r="BN77" i="19"/>
  <c r="CC80" i="34"/>
  <c r="AX80" i="34"/>
  <c r="AX149" i="24"/>
  <c r="CC149" i="24"/>
  <c r="AI140" i="24"/>
  <c r="BN140" i="24"/>
  <c r="AI140" i="34"/>
  <c r="BN140" i="34"/>
  <c r="BN136" i="24"/>
  <c r="AI136" i="24"/>
  <c r="BN102" i="24"/>
  <c r="AI102" i="24"/>
  <c r="AX29" i="35"/>
  <c r="CC29" i="35"/>
  <c r="AI104" i="33"/>
  <c r="BN104" i="33"/>
  <c r="AI104" i="19"/>
  <c r="BN104" i="19"/>
  <c r="CC155" i="33"/>
  <c r="AX155" i="33"/>
  <c r="BN84" i="19"/>
  <c r="AI84" i="19"/>
  <c r="AI33" i="34"/>
  <c r="BN33" i="34"/>
  <c r="BN31" i="35"/>
  <c r="AI31" i="35"/>
  <c r="BN31" i="34"/>
  <c r="AI31" i="34"/>
  <c r="AX151" i="24"/>
  <c r="CC151" i="24"/>
  <c r="CC128" i="24"/>
  <c r="AX128" i="24"/>
  <c r="CC67" i="34"/>
  <c r="AX67" i="34"/>
  <c r="BN47" i="19"/>
  <c r="AI47" i="19"/>
  <c r="AI47" i="33"/>
  <c r="BN47" i="33"/>
  <c r="AX38" i="33"/>
  <c r="CC38" i="33"/>
  <c r="AX64" i="19"/>
  <c r="CC64" i="19"/>
  <c r="AX66" i="24"/>
  <c r="CC66" i="24"/>
  <c r="AI51" i="19"/>
  <c r="BN51" i="19"/>
  <c r="AI51" i="35"/>
  <c r="BN51" i="35"/>
  <c r="BN83" i="19"/>
  <c r="AI83" i="19"/>
  <c r="BN122" i="24"/>
  <c r="AI122" i="24"/>
  <c r="BN44" i="35"/>
  <c r="AI44" i="35"/>
  <c r="AX96" i="34"/>
  <c r="CC96" i="34"/>
  <c r="AX96" i="33"/>
  <c r="CC96" i="33"/>
  <c r="CC103" i="34"/>
  <c r="AX103" i="34"/>
  <c r="AM98" i="24"/>
  <c r="BR98" i="24"/>
  <c r="BR35" i="34"/>
  <c r="AM35" i="34"/>
  <c r="CG97" i="33"/>
  <c r="BB97" i="33"/>
  <c r="BB97" i="19"/>
  <c r="CG97" i="19"/>
  <c r="CG157" i="19"/>
  <c r="BB157" i="19"/>
  <c r="CG34" i="24"/>
  <c r="BB34" i="24"/>
  <c r="CG92" i="35"/>
  <c r="BB92" i="35"/>
  <c r="BB40" i="34"/>
  <c r="CG40" i="34"/>
  <c r="BB40" i="33"/>
  <c r="CG40" i="33"/>
  <c r="AM27" i="34"/>
  <c r="BR27" i="34"/>
  <c r="BR155" i="24"/>
  <c r="AM155" i="24"/>
  <c r="BR85" i="19"/>
  <c r="AM85" i="19"/>
  <c r="BR109" i="33"/>
  <c r="AM109" i="33"/>
  <c r="BR109" i="19"/>
  <c r="AM109" i="19"/>
  <c r="AM34" i="19"/>
  <c r="BR34" i="19"/>
  <c r="BB43" i="24"/>
  <c r="CG43" i="24"/>
  <c r="AM92" i="19"/>
  <c r="BR92" i="19"/>
  <c r="AM92" i="35"/>
  <c r="BR92" i="35"/>
  <c r="BR99" i="19"/>
  <c r="AM99" i="19"/>
  <c r="AM150" i="35"/>
  <c r="BR150" i="35"/>
  <c r="AM44" i="35"/>
  <c r="BR44" i="35"/>
  <c r="AM77" i="34"/>
  <c r="BR77" i="34"/>
  <c r="BR77" i="33"/>
  <c r="AM77" i="33"/>
  <c r="CG66" i="24"/>
  <c r="BB66" i="24"/>
  <c r="BB106" i="19"/>
  <c r="CG106" i="19"/>
  <c r="AM49" i="34"/>
  <c r="BR49" i="34"/>
  <c r="BB56" i="19"/>
  <c r="CG56" i="19"/>
  <c r="BB56" i="35"/>
  <c r="CG56" i="35"/>
  <c r="BR52" i="33"/>
  <c r="AM52" i="33"/>
  <c r="AM139" i="19"/>
  <c r="BR139" i="19"/>
  <c r="CG146" i="24"/>
  <c r="BB146" i="24"/>
  <c r="AM127" i="24"/>
  <c r="BR127" i="24"/>
  <c r="BR127" i="35"/>
  <c r="AM127" i="35"/>
  <c r="CG69" i="33"/>
  <c r="BB69" i="33"/>
  <c r="CG62" i="24"/>
  <c r="BB62" i="24"/>
  <c r="BR121" i="33"/>
  <c r="AM121" i="33"/>
  <c r="BR38" i="35"/>
  <c r="AM38" i="35"/>
  <c r="AM38" i="34"/>
  <c r="BR38" i="34"/>
  <c r="BB33" i="34"/>
  <c r="CG33" i="34"/>
  <c r="BR147" i="35"/>
  <c r="AM147" i="35"/>
  <c r="AM57" i="34"/>
  <c r="BR57" i="34"/>
  <c r="BB120" i="33"/>
  <c r="CG120" i="33"/>
  <c r="BB120" i="34"/>
  <c r="CG120" i="34"/>
  <c r="AM74" i="19"/>
  <c r="BR74" i="19"/>
  <c r="AM114" i="19"/>
  <c r="BR114" i="19"/>
  <c r="CG154" i="34"/>
  <c r="BB154" i="34"/>
  <c r="BB70" i="33"/>
  <c r="CG70" i="33"/>
  <c r="BB70" i="35"/>
  <c r="CG70" i="35"/>
  <c r="BB30" i="24"/>
  <c r="CG30" i="24"/>
  <c r="BR138" i="33"/>
  <c r="AM138" i="33"/>
  <c r="AM88" i="33"/>
  <c r="BR88" i="33"/>
  <c r="BB105" i="35"/>
  <c r="CG105" i="35"/>
  <c r="BB105" i="34"/>
  <c r="CG105" i="34"/>
  <c r="BB22" i="19"/>
  <c r="CG22" i="19"/>
  <c r="BB112" i="19"/>
  <c r="CG112" i="19"/>
  <c r="BB32" i="35"/>
  <c r="CG32" i="35"/>
  <c r="BB131" i="34"/>
  <c r="CG131" i="34"/>
  <c r="CG131" i="33"/>
  <c r="BB131" i="33"/>
  <c r="BB134" i="24"/>
  <c r="CG134" i="24"/>
  <c r="BB108" i="24"/>
  <c r="CG108" i="24"/>
  <c r="AM46" i="35"/>
  <c r="BR46" i="35"/>
  <c r="BB76" i="24"/>
  <c r="CG76" i="24"/>
  <c r="CG76" i="35"/>
  <c r="BB76" i="35"/>
  <c r="BR86" i="33"/>
  <c r="AM86" i="33"/>
  <c r="BB27" i="33"/>
  <c r="CG27" i="33"/>
  <c r="BR115" i="35"/>
  <c r="AM115" i="35"/>
  <c r="CG114" i="35"/>
  <c r="BB114" i="35"/>
  <c r="CG114" i="34"/>
  <c r="BB114" i="34"/>
  <c r="BB79" i="19"/>
  <c r="CG79" i="19"/>
  <c r="CG90" i="34"/>
  <c r="BB90" i="34"/>
  <c r="BB156" i="33"/>
  <c r="CG156" i="33"/>
  <c r="CG91" i="35"/>
  <c r="BB91" i="35"/>
  <c r="BB91" i="34"/>
  <c r="CG91" i="34"/>
  <c r="BB52" i="33"/>
  <c r="CG52" i="33"/>
  <c r="CG25" i="35"/>
  <c r="BB25" i="35"/>
  <c r="CG10" i="33"/>
  <c r="BB10" i="33"/>
  <c r="BB78" i="24"/>
  <c r="CG78" i="24"/>
  <c r="BB78" i="35"/>
  <c r="CG78" i="35"/>
  <c r="BB116" i="33"/>
  <c r="CG116" i="33"/>
  <c r="BR64" i="24"/>
  <c r="AM64" i="24"/>
  <c r="AM59" i="19"/>
  <c r="BR59" i="19"/>
  <c r="AM140" i="34"/>
  <c r="BR140" i="34"/>
  <c r="BR140" i="33"/>
  <c r="AM140" i="33"/>
  <c r="CG24" i="33"/>
  <c r="BB24" i="33"/>
  <c r="AM132" i="19"/>
  <c r="BR132" i="19"/>
  <c r="BB88" i="19"/>
  <c r="CG88" i="19"/>
  <c r="BB60" i="19"/>
  <c r="CG60" i="19"/>
  <c r="BB60" i="35"/>
  <c r="CG60" i="35"/>
  <c r="BR70" i="24"/>
  <c r="AM70" i="24"/>
  <c r="AM105" i="24"/>
  <c r="BR105" i="24"/>
  <c r="AQ41" i="19"/>
  <c r="BV41" i="19"/>
  <c r="AQ30" i="24"/>
  <c r="BV30" i="24"/>
  <c r="BV30" i="34"/>
  <c r="AQ30" i="34"/>
  <c r="AQ52" i="19"/>
  <c r="BV52" i="19"/>
  <c r="BV86" i="24"/>
  <c r="AQ86" i="24"/>
  <c r="AQ8" i="19"/>
  <c r="BV8" i="19"/>
  <c r="BF147" i="35"/>
  <c r="CK147" i="35"/>
  <c r="BF147" i="33"/>
  <c r="CK147" i="33"/>
  <c r="BF13" i="24"/>
  <c r="CK13" i="24"/>
  <c r="AQ105" i="19"/>
  <c r="BV105" i="19"/>
  <c r="BF48" i="19"/>
  <c r="CK48" i="19"/>
  <c r="CK137" i="35"/>
  <c r="BF137" i="35"/>
  <c r="BF137" i="34"/>
  <c r="CK137" i="34"/>
  <c r="BF20" i="19"/>
  <c r="CK20" i="19"/>
  <c r="AQ35" i="35"/>
  <c r="BV35" i="35"/>
  <c r="BF110" i="24"/>
  <c r="CK110" i="24"/>
  <c r="BF32" i="34"/>
  <c r="CK32" i="34"/>
  <c r="BF32" i="33"/>
  <c r="CK32" i="33"/>
  <c r="AQ51" i="19"/>
  <c r="BV51" i="19"/>
  <c r="BV136" i="19"/>
  <c r="AQ136" i="19"/>
  <c r="BF86" i="19"/>
  <c r="CK86" i="19"/>
  <c r="CK11" i="24"/>
  <c r="BF11" i="24"/>
  <c r="BF11" i="34"/>
  <c r="CK11" i="34"/>
  <c r="AQ48" i="19"/>
  <c r="BV48" i="19"/>
  <c r="BV133" i="35"/>
  <c r="AQ133" i="35"/>
  <c r="BF55" i="35"/>
  <c r="CK55" i="35"/>
  <c r="AQ138" i="19"/>
  <c r="BV138" i="19"/>
  <c r="AQ138" i="35"/>
  <c r="BV138" i="35"/>
  <c r="BV11" i="33"/>
  <c r="AQ11" i="33"/>
  <c r="AQ130" i="33"/>
  <c r="BV130" i="33"/>
  <c r="BV42" i="33"/>
  <c r="AQ42" i="33"/>
  <c r="AQ88" i="33"/>
  <c r="BV88" i="33"/>
  <c r="BV88" i="34"/>
  <c r="AQ88" i="34"/>
  <c r="BF142" i="19"/>
  <c r="CK142" i="19"/>
  <c r="BF29" i="19"/>
  <c r="CK29" i="19"/>
  <c r="BV110" i="35"/>
  <c r="AQ110" i="35"/>
  <c r="BF111" i="33"/>
  <c r="CK111" i="33"/>
  <c r="BF111" i="19"/>
  <c r="CK111" i="19"/>
  <c r="AQ125" i="34"/>
  <c r="BV125" i="34"/>
  <c r="BF109" i="33"/>
  <c r="CK109" i="33"/>
  <c r="CK93" i="33"/>
  <c r="BF93" i="33"/>
  <c r="AQ77" i="34"/>
  <c r="BV77" i="34"/>
  <c r="AQ77" i="19"/>
  <c r="BV77" i="19"/>
  <c r="BF80" i="19"/>
  <c r="CK80" i="19"/>
  <c r="AQ139" i="35"/>
  <c r="BV139" i="35"/>
  <c r="BF113" i="33"/>
  <c r="CK113" i="33"/>
  <c r="AQ103" i="35"/>
  <c r="BV103" i="35"/>
  <c r="AQ103" i="34"/>
  <c r="BV103" i="34"/>
  <c r="BF146" i="19"/>
  <c r="CK146" i="19"/>
  <c r="BF104" i="19"/>
  <c r="CK104" i="19"/>
  <c r="BV112" i="33"/>
  <c r="AQ112" i="33"/>
  <c r="BV66" i="33"/>
  <c r="AQ66" i="33"/>
  <c r="AQ66" i="19"/>
  <c r="BV66" i="19"/>
  <c r="CK82" i="24"/>
  <c r="BF82" i="24"/>
  <c r="BF85" i="33"/>
  <c r="CK85" i="33"/>
  <c r="BF25" i="35"/>
  <c r="CK25" i="35"/>
  <c r="BF26" i="35"/>
  <c r="CK26" i="35"/>
  <c r="BF26" i="19"/>
  <c r="CK26" i="19"/>
  <c r="BF19" i="34"/>
  <c r="CK19" i="34"/>
  <c r="CK54" i="24"/>
  <c r="BF54" i="24"/>
  <c r="AQ15" i="35"/>
  <c r="BV15" i="35"/>
  <c r="CK139" i="19"/>
  <c r="BF139" i="19"/>
  <c r="CK139" i="35"/>
  <c r="BF139" i="35"/>
  <c r="AQ155" i="19"/>
  <c r="BV155" i="19"/>
  <c r="BF156" i="35"/>
  <c r="CK156" i="35"/>
  <c r="CK106" i="35"/>
  <c r="BF106" i="35"/>
  <c r="BV151" i="24"/>
  <c r="AQ151" i="24"/>
  <c r="AQ151" i="35"/>
  <c r="BV151" i="35"/>
  <c r="BF38" i="24"/>
  <c r="CK38" i="24"/>
  <c r="BV28" i="24"/>
  <c r="AQ28" i="24"/>
  <c r="CK115" i="35"/>
  <c r="BF115" i="35"/>
  <c r="BF92" i="24"/>
  <c r="CK92" i="24"/>
  <c r="CK92" i="35"/>
  <c r="BF92" i="35"/>
  <c r="BV7" i="24"/>
  <c r="AQ7" i="24"/>
  <c r="BF122" i="24"/>
  <c r="CK122" i="24"/>
  <c r="AQ80" i="33"/>
  <c r="BV80" i="33"/>
  <c r="AQ154" i="33"/>
  <c r="BV154" i="33"/>
  <c r="BV154" i="19"/>
  <c r="AQ154" i="19"/>
  <c r="BF30" i="34"/>
  <c r="CK30" i="34"/>
  <c r="BV17" i="33"/>
  <c r="AQ17" i="33"/>
  <c r="CK125" i="35"/>
  <c r="BF125" i="35"/>
  <c r="CK150" i="33"/>
  <c r="BF150" i="33"/>
  <c r="BF150" i="34"/>
  <c r="CK150" i="34"/>
  <c r="AQ89" i="33"/>
  <c r="BV89" i="33"/>
  <c r="BF70" i="35"/>
  <c r="CK70" i="35"/>
  <c r="BV53" i="35"/>
  <c r="AQ53" i="35"/>
  <c r="BF28" i="35"/>
  <c r="CK28" i="35"/>
  <c r="BF28" i="34"/>
  <c r="CK28" i="34"/>
  <c r="BV82" i="19"/>
  <c r="AQ82" i="19"/>
  <c r="AQ121" i="24"/>
  <c r="BV121" i="24"/>
  <c r="BV123" i="35"/>
  <c r="AQ123" i="35"/>
  <c r="AU122" i="33"/>
  <c r="BZ122" i="33"/>
  <c r="AU122" i="19"/>
  <c r="BZ122" i="19"/>
  <c r="AU81" i="34"/>
  <c r="BZ81" i="34"/>
  <c r="BZ93" i="24"/>
  <c r="AU93" i="24"/>
  <c r="BJ82" i="24"/>
  <c r="CO82" i="24"/>
  <c r="AU108" i="24"/>
  <c r="BZ108" i="24"/>
  <c r="AU108" i="34"/>
  <c r="BZ108" i="34"/>
  <c r="CO13" i="24"/>
  <c r="BJ13" i="24"/>
  <c r="AU38" i="24"/>
  <c r="BZ38" i="24"/>
  <c r="BJ125" i="35"/>
  <c r="CO125" i="35"/>
  <c r="AU129" i="19"/>
  <c r="BZ129" i="19"/>
  <c r="AU129" i="35"/>
  <c r="BZ129" i="35"/>
  <c r="CO149" i="34"/>
  <c r="BJ149" i="34"/>
  <c r="BJ91" i="24"/>
  <c r="CO91" i="24"/>
  <c r="BJ95" i="24"/>
  <c r="CO95" i="24"/>
  <c r="BZ94" i="24"/>
  <c r="AU94" i="24"/>
  <c r="AU94" i="33"/>
  <c r="BZ94" i="33"/>
  <c r="BZ51" i="33"/>
  <c r="AU51" i="33"/>
  <c r="BZ134" i="19"/>
  <c r="AU134" i="19"/>
  <c r="BJ155" i="34"/>
  <c r="CO155" i="34"/>
  <c r="BJ33" i="35"/>
  <c r="CO33" i="35"/>
  <c r="BJ33" i="34"/>
  <c r="CO33" i="34"/>
  <c r="CO93" i="33"/>
  <c r="BJ93" i="33"/>
  <c r="AU36" i="24"/>
  <c r="BZ36" i="24"/>
  <c r="AU118" i="33"/>
  <c r="BZ118" i="33"/>
  <c r="CO35" i="24"/>
  <c r="BJ35" i="24"/>
  <c r="CO35" i="34"/>
  <c r="BJ35" i="34"/>
  <c r="CO77" i="24"/>
  <c r="BJ77" i="24"/>
  <c r="AU35" i="24"/>
  <c r="BZ35" i="24"/>
  <c r="BZ73" i="35"/>
  <c r="AU73" i="35"/>
  <c r="BZ106" i="33"/>
  <c r="AU106" i="33"/>
  <c r="BZ106" i="34"/>
  <c r="AU106" i="34"/>
  <c r="CO32" i="24"/>
  <c r="BJ32" i="24"/>
  <c r="CO113" i="24"/>
  <c r="BJ113" i="24"/>
  <c r="BZ37" i="33"/>
  <c r="AU37" i="33"/>
  <c r="BJ10" i="19"/>
  <c r="CO10" i="19"/>
  <c r="CO10" i="35"/>
  <c r="BJ10" i="35"/>
  <c r="AU147" i="24"/>
  <c r="BZ147" i="24"/>
  <c r="BZ95" i="24"/>
  <c r="AU95" i="24"/>
  <c r="CO58" i="19"/>
  <c r="BJ58" i="19"/>
  <c r="BZ116" i="35"/>
  <c r="AU116" i="35"/>
  <c r="BZ116" i="34"/>
  <c r="AU116" i="34"/>
  <c r="BJ127" i="33"/>
  <c r="CO127" i="33"/>
  <c r="BJ117" i="33"/>
  <c r="CO117" i="33"/>
  <c r="BZ52" i="35"/>
  <c r="AU52" i="35"/>
  <c r="BZ104" i="24"/>
  <c r="AU104" i="24"/>
  <c r="BZ104" i="35"/>
  <c r="AU104" i="35"/>
  <c r="BZ63" i="34"/>
  <c r="AU63" i="34"/>
  <c r="CO89" i="34"/>
  <c r="BJ89" i="34"/>
  <c r="CO15" i="35"/>
  <c r="BJ15" i="35"/>
  <c r="BJ30" i="35"/>
  <c r="CO30" i="35"/>
  <c r="CO30" i="34"/>
  <c r="BJ30" i="34"/>
  <c r="BJ7" i="19"/>
  <c r="CO7" i="19"/>
  <c r="AU149" i="19"/>
  <c r="BZ149" i="19"/>
  <c r="AU27" i="35"/>
  <c r="BZ27" i="35"/>
  <c r="CO28" i="33"/>
  <c r="BJ28" i="33"/>
  <c r="CO28" i="19"/>
  <c r="BJ28" i="19"/>
  <c r="BZ144" i="19"/>
  <c r="AU144" i="19"/>
  <c r="CO19" i="24"/>
  <c r="BJ19" i="24"/>
  <c r="BJ139" i="34"/>
  <c r="CO139" i="34"/>
  <c r="BZ74" i="33"/>
  <c r="AU74" i="33"/>
  <c r="AU74" i="34"/>
  <c r="BZ74" i="34"/>
  <c r="AU128" i="33"/>
  <c r="BZ128" i="33"/>
  <c r="AU23" i="35"/>
  <c r="BZ23" i="35"/>
  <c r="BZ46" i="35"/>
  <c r="AU46" i="35"/>
  <c r="BZ56" i="34"/>
  <c r="AU56" i="34"/>
  <c r="AU56" i="33"/>
  <c r="BZ56" i="33"/>
  <c r="AU127" i="19"/>
  <c r="BZ127" i="19"/>
  <c r="CO153" i="24"/>
  <c r="BJ153" i="24"/>
  <c r="BJ52" i="33"/>
  <c r="CO52" i="33"/>
  <c r="BZ89" i="35"/>
  <c r="AU89" i="35"/>
  <c r="AU89" i="33"/>
  <c r="BZ89" i="33"/>
  <c r="CO23" i="33"/>
  <c r="BJ23" i="33"/>
  <c r="AU10" i="33"/>
  <c r="BZ10" i="33"/>
  <c r="CO12" i="35"/>
  <c r="BJ12" i="35"/>
  <c r="AU141" i="19"/>
  <c r="BZ141" i="19"/>
  <c r="AU141" i="35"/>
  <c r="BZ141" i="35"/>
  <c r="AU92" i="24"/>
  <c r="BZ92" i="24"/>
  <c r="AU119" i="19"/>
  <c r="BZ119" i="19"/>
  <c r="BJ78" i="19"/>
  <c r="CO78" i="19"/>
  <c r="BJ116" i="34"/>
  <c r="CO116" i="34"/>
  <c r="CO116" i="33"/>
  <c r="BJ116" i="33"/>
  <c r="CO36" i="33"/>
  <c r="BJ36" i="33"/>
  <c r="BZ143" i="19"/>
  <c r="AU143" i="19"/>
  <c r="BJ102" i="24"/>
  <c r="CO102" i="24"/>
  <c r="AU151" i="34"/>
  <c r="BZ151" i="34"/>
  <c r="AU151" i="33"/>
  <c r="BZ151" i="33"/>
  <c r="BJ55" i="24"/>
  <c r="CO55" i="24"/>
  <c r="AU17" i="24"/>
  <c r="BZ17" i="24"/>
  <c r="BJ97" i="35"/>
  <c r="CO97" i="35"/>
  <c r="CO133" i="33"/>
  <c r="BJ133" i="33"/>
  <c r="CO133" i="19"/>
  <c r="BJ133" i="19"/>
  <c r="CO18" i="33"/>
  <c r="BJ18" i="33"/>
  <c r="AU19" i="35"/>
  <c r="BZ19" i="35"/>
  <c r="BJ146" i="24"/>
  <c r="CO146" i="24"/>
  <c r="AK65" i="35"/>
  <c r="BP65" i="35"/>
  <c r="AK65" i="34"/>
  <c r="BP65" i="34"/>
  <c r="BP7" i="19"/>
  <c r="AK7" i="19"/>
  <c r="AK137" i="24"/>
  <c r="BP137" i="24"/>
  <c r="BP40" i="34"/>
  <c r="AK40" i="34"/>
  <c r="BP133" i="34"/>
  <c r="AK133" i="34"/>
  <c r="AK133" i="33"/>
  <c r="BP133" i="33"/>
  <c r="AZ129" i="24"/>
  <c r="CE129" i="24"/>
  <c r="AK96" i="19"/>
  <c r="BP96" i="19"/>
  <c r="CE115" i="19"/>
  <c r="AZ115" i="19"/>
  <c r="AZ108" i="24"/>
  <c r="CE108" i="24"/>
  <c r="AZ108" i="34"/>
  <c r="CE108" i="34"/>
  <c r="CE91" i="19"/>
  <c r="AZ91" i="19"/>
  <c r="AZ49" i="24"/>
  <c r="CE49" i="24"/>
  <c r="AK104" i="33"/>
  <c r="BP104" i="33"/>
  <c r="AK45" i="19"/>
  <c r="BP45" i="19"/>
  <c r="AK45" i="35"/>
  <c r="BP45" i="35"/>
  <c r="CE64" i="19"/>
  <c r="AZ64" i="19"/>
  <c r="BP46" i="19"/>
  <c r="AK46" i="19"/>
  <c r="AK11" i="19"/>
  <c r="BP11" i="19"/>
  <c r="AK16" i="34"/>
  <c r="BP16" i="34"/>
  <c r="BP16" i="33"/>
  <c r="AK16" i="33"/>
  <c r="AZ38" i="33"/>
  <c r="CE38" i="33"/>
  <c r="AK23" i="33"/>
  <c r="BP23" i="33"/>
  <c r="BP108" i="35"/>
  <c r="AK108" i="35"/>
  <c r="AZ89" i="24"/>
  <c r="CE89" i="24"/>
  <c r="CE89" i="34"/>
  <c r="AZ89" i="34"/>
  <c r="CE149" i="19"/>
  <c r="AZ149" i="19"/>
  <c r="BP80" i="34"/>
  <c r="AK80" i="34"/>
  <c r="BP10" i="24"/>
  <c r="AK10" i="24"/>
  <c r="AK10" i="35"/>
  <c r="BP10" i="35"/>
  <c r="AK36" i="19"/>
  <c r="BP36" i="19"/>
  <c r="AK112" i="19"/>
  <c r="BP112" i="19"/>
  <c r="CE101" i="19"/>
  <c r="AZ101" i="19"/>
  <c r="CE23" i="33"/>
  <c r="AZ23" i="33"/>
  <c r="AZ23" i="19"/>
  <c r="CE23" i="19"/>
  <c r="AZ32" i="34"/>
  <c r="CE32" i="34"/>
  <c r="AZ90" i="35"/>
  <c r="CE90" i="35"/>
  <c r="CE20" i="35"/>
  <c r="AZ20" i="35"/>
  <c r="AK134" i="35"/>
  <c r="BP134" i="35"/>
  <c r="BP134" i="34"/>
  <c r="AK134" i="34"/>
  <c r="AK25" i="34"/>
  <c r="BP25" i="34"/>
  <c r="AZ114" i="19"/>
  <c r="CE114" i="19"/>
  <c r="BP157" i="35"/>
  <c r="AK157" i="35"/>
  <c r="AK132" i="33"/>
  <c r="BP132" i="33"/>
  <c r="AK132" i="34"/>
  <c r="BP132" i="34"/>
  <c r="AZ60" i="19"/>
  <c r="CE60" i="19"/>
  <c r="CE145" i="24"/>
  <c r="AZ145" i="24"/>
  <c r="BP131" i="34"/>
  <c r="AK131" i="34"/>
  <c r="AK152" i="34"/>
  <c r="BP152" i="34"/>
  <c r="BP152" i="33"/>
  <c r="AK152" i="33"/>
  <c r="CE40" i="34"/>
  <c r="AZ40" i="34"/>
  <c r="BP128" i="24"/>
  <c r="AK128" i="24"/>
  <c r="CE151" i="35"/>
  <c r="AZ151" i="35"/>
  <c r="BP127" i="35"/>
  <c r="AK127" i="35"/>
  <c r="BP127" i="34"/>
  <c r="AK127" i="34"/>
  <c r="CE113" i="24"/>
  <c r="AZ113" i="24"/>
  <c r="AK107" i="19"/>
  <c r="BP107" i="19"/>
  <c r="CE155" i="33"/>
  <c r="AZ155" i="33"/>
  <c r="BP76" i="33"/>
  <c r="AK76" i="33"/>
  <c r="AK76" i="19"/>
  <c r="BP76" i="19"/>
  <c r="AZ71" i="19"/>
  <c r="CE71" i="19"/>
  <c r="AZ70" i="24"/>
  <c r="CE70" i="24"/>
  <c r="CE92" i="35"/>
  <c r="AZ92" i="35"/>
  <c r="AZ123" i="34"/>
  <c r="CE123" i="34"/>
  <c r="CE123" i="33"/>
  <c r="AZ123" i="33"/>
  <c r="AZ148" i="19"/>
  <c r="CE148" i="19"/>
  <c r="AK48" i="33"/>
  <c r="BP48" i="33"/>
  <c r="BP144" i="34"/>
  <c r="AK144" i="34"/>
  <c r="CE124" i="34"/>
  <c r="AZ124" i="34"/>
  <c r="CE124" i="33"/>
  <c r="AZ124" i="33"/>
  <c r="AK14" i="19"/>
  <c r="BP14" i="19"/>
  <c r="AZ52" i="35"/>
  <c r="CE52" i="35"/>
  <c r="AZ139" i="24"/>
  <c r="CE139" i="24"/>
  <c r="AZ130" i="24"/>
  <c r="CE130" i="24"/>
  <c r="AZ130" i="33"/>
  <c r="CE130" i="33"/>
  <c r="AZ81" i="35"/>
  <c r="CE81" i="35"/>
  <c r="BP35" i="33"/>
  <c r="AK35" i="33"/>
  <c r="CE53" i="35"/>
  <c r="AZ53" i="35"/>
  <c r="AZ128" i="19"/>
  <c r="CE128" i="19"/>
  <c r="CE128" i="35"/>
  <c r="AZ128" i="35"/>
  <c r="AZ29" i="35"/>
  <c r="CE29" i="35"/>
  <c r="BP28" i="24"/>
  <c r="AK28" i="24"/>
  <c r="CE12" i="19"/>
  <c r="AZ12" i="19"/>
  <c r="AZ106" i="33"/>
  <c r="CE106" i="33"/>
  <c r="AZ106" i="34"/>
  <c r="CE106" i="34"/>
  <c r="AZ41" i="35"/>
  <c r="CE41" i="35"/>
  <c r="AK30" i="35"/>
  <c r="BP30" i="35"/>
  <c r="CE95" i="34"/>
  <c r="AZ95" i="34"/>
  <c r="AK145" i="34"/>
  <c r="BP145" i="34"/>
  <c r="AK145" i="33"/>
  <c r="BP145" i="33"/>
  <c r="BD127" i="24"/>
  <c r="CI127" i="24"/>
  <c r="BT107" i="19"/>
  <c r="AO107" i="19"/>
  <c r="CI62" i="34"/>
  <c r="BD62" i="34"/>
  <c r="BT48" i="24"/>
  <c r="AO48" i="24"/>
  <c r="BT48" i="35"/>
  <c r="AO48" i="35"/>
  <c r="AO85" i="34"/>
  <c r="BT85" i="34"/>
  <c r="BD35" i="19"/>
  <c r="CI35" i="19"/>
  <c r="BD81" i="35"/>
  <c r="CI81" i="35"/>
  <c r="AO104" i="24"/>
  <c r="BT104" i="24"/>
  <c r="AO104" i="35"/>
  <c r="BT104" i="35"/>
  <c r="AO29" i="34"/>
  <c r="BT29" i="34"/>
  <c r="CI47" i="24"/>
  <c r="BD47" i="24"/>
  <c r="BD65" i="35"/>
  <c r="CI65" i="35"/>
  <c r="CI105" i="34"/>
  <c r="BD105" i="34"/>
  <c r="BD105" i="33"/>
  <c r="CI105" i="33"/>
  <c r="BD46" i="19"/>
  <c r="CI46" i="19"/>
  <c r="CI104" i="19"/>
  <c r="BD104" i="19"/>
  <c r="BD29" i="24"/>
  <c r="CI29" i="24"/>
  <c r="BT142" i="24"/>
  <c r="AO142" i="24"/>
  <c r="BT142" i="34"/>
  <c r="AO142" i="34"/>
  <c r="BD56" i="34"/>
  <c r="CI56" i="34"/>
  <c r="BT98" i="19"/>
  <c r="AO98" i="19"/>
  <c r="BD83" i="24"/>
  <c r="CI83" i="24"/>
  <c r="BD98" i="34"/>
  <c r="CI98" i="34"/>
  <c r="CI98" i="33"/>
  <c r="BD98" i="33"/>
  <c r="CI132" i="33"/>
  <c r="BD132" i="33"/>
  <c r="BT37" i="24"/>
  <c r="AO37" i="24"/>
  <c r="BD26" i="24"/>
  <c r="CI26" i="24"/>
  <c r="AO86" i="35"/>
  <c r="BT86" i="35"/>
  <c r="AO86" i="34"/>
  <c r="BT86" i="34"/>
  <c r="AO108" i="24"/>
  <c r="BT108" i="24"/>
  <c r="CI100" i="19"/>
  <c r="BD100" i="19"/>
  <c r="BT65" i="24"/>
  <c r="AO65" i="24"/>
  <c r="BD125" i="24"/>
  <c r="CI125" i="24"/>
  <c r="CI125" i="34"/>
  <c r="BD125" i="34"/>
  <c r="BD9" i="33"/>
  <c r="CI9" i="33"/>
  <c r="AO124" i="33"/>
  <c r="BT124" i="33"/>
  <c r="BT42" i="24"/>
  <c r="AO42" i="24"/>
  <c r="BD129" i="34"/>
  <c r="CI129" i="34"/>
  <c r="BD129" i="33"/>
  <c r="CI129" i="33"/>
  <c r="BD32" i="19"/>
  <c r="CI32" i="19"/>
  <c r="BD69" i="24"/>
  <c r="CI69" i="24"/>
  <c r="BT138" i="34"/>
  <c r="AO138" i="34"/>
  <c r="AO35" i="19"/>
  <c r="BT35" i="19"/>
  <c r="AO35" i="35"/>
  <c r="BT35" i="35"/>
  <c r="BD157" i="34"/>
  <c r="CI157" i="34"/>
  <c r="AO54" i="19"/>
  <c r="BT54" i="19"/>
  <c r="BT76" i="24"/>
  <c r="AO76" i="24"/>
  <c r="BD118" i="19"/>
  <c r="CI118" i="19"/>
  <c r="BD118" i="35"/>
  <c r="CI118" i="35"/>
  <c r="CI31" i="19"/>
  <c r="BD31" i="19"/>
  <c r="AO114" i="19"/>
  <c r="BT114" i="19"/>
  <c r="CI147" i="19"/>
  <c r="BD147" i="19"/>
  <c r="CI126" i="35"/>
  <c r="BD126" i="35"/>
  <c r="CI126" i="34"/>
  <c r="BD126" i="34"/>
  <c r="CI91" i="35"/>
  <c r="BD91" i="35"/>
  <c r="CI49" i="24"/>
  <c r="BD49" i="24"/>
  <c r="BT78" i="24"/>
  <c r="AO78" i="24"/>
  <c r="BD80" i="24"/>
  <c r="CI80" i="24"/>
  <c r="BD80" i="35"/>
  <c r="CI80" i="35"/>
  <c r="AO63" i="33"/>
  <c r="BT63" i="33"/>
  <c r="CI124" i="24"/>
  <c r="BD124" i="24"/>
  <c r="BD51" i="35"/>
  <c r="CI51" i="35"/>
  <c r="CI16" i="33"/>
  <c r="BD16" i="33"/>
  <c r="CI16" i="34"/>
  <c r="BD16" i="34"/>
  <c r="BD64" i="19"/>
  <c r="CI64" i="19"/>
  <c r="AO148" i="19"/>
  <c r="BT148" i="19"/>
  <c r="CI38" i="24"/>
  <c r="BD38" i="24"/>
  <c r="BT118" i="35"/>
  <c r="AO118" i="35"/>
  <c r="BT118" i="34"/>
  <c r="AO118" i="34"/>
  <c r="BD66" i="34"/>
  <c r="CI66" i="34"/>
  <c r="AO75" i="19"/>
  <c r="BT75" i="19"/>
  <c r="CI54" i="19"/>
  <c r="BD54" i="19"/>
  <c r="CI42" i="34"/>
  <c r="BD42" i="34"/>
  <c r="CI42" i="19"/>
  <c r="BD42" i="19"/>
  <c r="BT94" i="24"/>
  <c r="AO94" i="24"/>
  <c r="AO30" i="19"/>
  <c r="BT30" i="19"/>
  <c r="BD106" i="34"/>
  <c r="CI106" i="34"/>
  <c r="BT136" i="24"/>
  <c r="AO136" i="24"/>
  <c r="AO136" i="35"/>
  <c r="BT136" i="35"/>
  <c r="BX21" i="35"/>
  <c r="AS21" i="35"/>
  <c r="AS110" i="34"/>
  <c r="BX110" i="34"/>
  <c r="CM65" i="33"/>
  <c r="BH65" i="33"/>
  <c r="BH65" i="34"/>
  <c r="CM65" i="34"/>
  <c r="CM156" i="24"/>
  <c r="BH156" i="24"/>
  <c r="BH137" i="24"/>
  <c r="CM137" i="24"/>
  <c r="BH73" i="24"/>
  <c r="CM73" i="24"/>
  <c r="CM24" i="33"/>
  <c r="BH24" i="33"/>
  <c r="CM24" i="34"/>
  <c r="BH24" i="34"/>
  <c r="AS62" i="34"/>
  <c r="BX62" i="34"/>
  <c r="BH128" i="19"/>
  <c r="CM128" i="19"/>
  <c r="AS63" i="33"/>
  <c r="BX63" i="33"/>
  <c r="AS141" i="35"/>
  <c r="BX141" i="35"/>
  <c r="AS141" i="34"/>
  <c r="BX141" i="34"/>
  <c r="AS106" i="34"/>
  <c r="BX106" i="34"/>
  <c r="BX80" i="35"/>
  <c r="AS80" i="35"/>
  <c r="AS30" i="24"/>
  <c r="BX30" i="24"/>
  <c r="AS96" i="34"/>
  <c r="BX96" i="34"/>
  <c r="AS96" i="33"/>
  <c r="BX96" i="33"/>
  <c r="CM150" i="24"/>
  <c r="BH150" i="24"/>
  <c r="BH124" i="35"/>
  <c r="CM124" i="35"/>
  <c r="BX87" i="34"/>
  <c r="AS87" i="34"/>
  <c r="BH118" i="24"/>
  <c r="CM118" i="24"/>
  <c r="CM118" i="35"/>
  <c r="BH118" i="35"/>
  <c r="CM27" i="19"/>
  <c r="BH27" i="19"/>
  <c r="BH103" i="35"/>
  <c r="CM103" i="35"/>
  <c r="CM30" i="35"/>
  <c r="BH30" i="35"/>
  <c r="BX27" i="35"/>
  <c r="AS27" i="35"/>
  <c r="BX27" i="34"/>
  <c r="AS27" i="34"/>
  <c r="BH152" i="33"/>
  <c r="CM152" i="33"/>
  <c r="AS39" i="35"/>
  <c r="BX39" i="35"/>
  <c r="CM138" i="35"/>
  <c r="BH138" i="35"/>
  <c r="BX84" i="33"/>
  <c r="AS84" i="33"/>
  <c r="AS84" i="19"/>
  <c r="BX84" i="19"/>
  <c r="CM44" i="34"/>
  <c r="BH44" i="34"/>
  <c r="CM11" i="33"/>
  <c r="BH11" i="33"/>
  <c r="CM155" i="33"/>
  <c r="BH155" i="33"/>
  <c r="BX61" i="19"/>
  <c r="AS61" i="19"/>
  <c r="BX61" i="35"/>
  <c r="AS61" i="35"/>
  <c r="CM8" i="34"/>
  <c r="BH8" i="34"/>
  <c r="BH89" i="24"/>
  <c r="CM89" i="24"/>
  <c r="CM110" i="24"/>
  <c r="BH110" i="24"/>
  <c r="BX99" i="24"/>
  <c r="AS99" i="24"/>
  <c r="AS99" i="34"/>
  <c r="BX99" i="34"/>
  <c r="CM22" i="19"/>
  <c r="BH22" i="19"/>
  <c r="BX115" i="33"/>
  <c r="AS115" i="33"/>
  <c r="BH71" i="24"/>
  <c r="CM71" i="24"/>
  <c r="BH74" i="33"/>
  <c r="CM74" i="33"/>
  <c r="BH74" i="19"/>
  <c r="CM74" i="19"/>
  <c r="AS67" i="19"/>
  <c r="BX67" i="19"/>
  <c r="CM111" i="34"/>
  <c r="BH111" i="34"/>
  <c r="AS153" i="19"/>
  <c r="BX153" i="19"/>
  <c r="BH40" i="24"/>
  <c r="CM40" i="24"/>
  <c r="BH40" i="33"/>
  <c r="CM40" i="33"/>
  <c r="BX20" i="19"/>
  <c r="AS20" i="19"/>
  <c r="CM75" i="33"/>
  <c r="BH75" i="33"/>
  <c r="BX44" i="35"/>
  <c r="AS44" i="35"/>
  <c r="BH127" i="34"/>
  <c r="CM127" i="34"/>
  <c r="BH127" i="33"/>
  <c r="CM127" i="33"/>
  <c r="CM95" i="35"/>
  <c r="BH95" i="35"/>
  <c r="BH86" i="24"/>
  <c r="CM86" i="24"/>
  <c r="BH48" i="19"/>
  <c r="CM48" i="19"/>
  <c r="AS119" i="34"/>
  <c r="BX119" i="34"/>
  <c r="AS119" i="33"/>
  <c r="BX119" i="33"/>
  <c r="BH54" i="24"/>
  <c r="CM54" i="24"/>
  <c r="BH20" i="35"/>
  <c r="CM20" i="35"/>
  <c r="BH12" i="35"/>
  <c r="CM12" i="35"/>
  <c r="AS140" i="35"/>
  <c r="BX140" i="35"/>
  <c r="BX140" i="34"/>
  <c r="AS140" i="34"/>
  <c r="AS111" i="33"/>
  <c r="BX111" i="33"/>
  <c r="BX109" i="35"/>
  <c r="AS109" i="35"/>
  <c r="CM19" i="34"/>
  <c r="BH19" i="34"/>
  <c r="BX24" i="24"/>
  <c r="AS24" i="24"/>
  <c r="AS24" i="34"/>
  <c r="BX24" i="34"/>
  <c r="BX77" i="34"/>
  <c r="AS77" i="34"/>
  <c r="BH153" i="19"/>
  <c r="CM153" i="19"/>
  <c r="CM126" i="34"/>
  <c r="BH126" i="34"/>
  <c r="BH90" i="19"/>
  <c r="CM90" i="19"/>
  <c r="CM90" i="35"/>
  <c r="BH90" i="35"/>
  <c r="AS74" i="24"/>
  <c r="BX74" i="24"/>
  <c r="AS148" i="35"/>
  <c r="BX148" i="35"/>
  <c r="CM108" i="35"/>
  <c r="BH108" i="35"/>
  <c r="BH144" i="34"/>
  <c r="CM144" i="34"/>
  <c r="CM144" i="33"/>
  <c r="BH144" i="33"/>
  <c r="AS145" i="24"/>
  <c r="BX145" i="24"/>
  <c r="CM94" i="24"/>
  <c r="BH94" i="24"/>
  <c r="CF115" i="33"/>
  <c r="BA115" i="33"/>
  <c r="CF83" i="35"/>
  <c r="BA83" i="35"/>
  <c r="AW112" i="24"/>
  <c r="CB112" i="24"/>
  <c r="BP113" i="33"/>
  <c r="AK113" i="33"/>
  <c r="AK113" i="19"/>
  <c r="BP113" i="19"/>
  <c r="BH83" i="33"/>
  <c r="CM83" i="33"/>
  <c r="BH57" i="35"/>
  <c r="CM57" i="35"/>
  <c r="BA47" i="34"/>
  <c r="CF47" i="34"/>
  <c r="AJ99" i="33"/>
  <c r="BO99" i="33"/>
  <c r="AJ143" i="34"/>
  <c r="BO143" i="34"/>
  <c r="BO36" i="24"/>
  <c r="AJ36" i="24"/>
  <c r="BO36" i="34"/>
  <c r="AJ36" i="34"/>
  <c r="CD35" i="24"/>
  <c r="AY35" i="24"/>
  <c r="CD156" i="19"/>
  <c r="AY156" i="19"/>
  <c r="CD143" i="35"/>
  <c r="AY143" i="35"/>
  <c r="CD44" i="24"/>
  <c r="AY44" i="24"/>
  <c r="AY44" i="34"/>
  <c r="CD44" i="34"/>
  <c r="AJ116" i="24"/>
  <c r="BO116" i="24"/>
  <c r="AJ108" i="24"/>
  <c r="BO108" i="24"/>
  <c r="AJ42" i="35"/>
  <c r="BO42" i="35"/>
  <c r="BO130" i="34"/>
  <c r="AJ130" i="34"/>
  <c r="AJ130" i="33"/>
  <c r="BO130" i="33"/>
  <c r="BO105" i="34"/>
  <c r="AJ105" i="34"/>
  <c r="AJ60" i="19"/>
  <c r="BO60" i="19"/>
  <c r="BO95" i="34"/>
  <c r="AJ95" i="34"/>
  <c r="AJ148" i="19"/>
  <c r="BO148" i="19"/>
  <c r="BO148" i="35"/>
  <c r="AJ148" i="35"/>
  <c r="BO139" i="33"/>
  <c r="AJ139" i="33"/>
  <c r="BO110" i="19"/>
  <c r="AJ110" i="19"/>
  <c r="AJ128" i="24"/>
  <c r="BO128" i="24"/>
  <c r="AY71" i="24"/>
  <c r="CD71" i="24"/>
  <c r="AY71" i="35"/>
  <c r="CD71" i="35"/>
  <c r="AY118" i="33"/>
  <c r="CD118" i="33"/>
  <c r="BO88" i="35"/>
  <c r="AJ88" i="35"/>
  <c r="BO82" i="19"/>
  <c r="AJ82" i="19"/>
  <c r="AJ61" i="33"/>
  <c r="BO61" i="33"/>
  <c r="BO61" i="19"/>
  <c r="AJ61" i="19"/>
  <c r="CD83" i="33"/>
  <c r="AY83" i="33"/>
  <c r="AY93" i="19"/>
  <c r="CD93" i="19"/>
  <c r="CD21" i="33"/>
  <c r="AY21" i="33"/>
  <c r="AJ85" i="24"/>
  <c r="BO85" i="24"/>
  <c r="AJ85" i="35"/>
  <c r="BO85" i="35"/>
  <c r="CD142" i="24"/>
  <c r="AY142" i="24"/>
  <c r="BO37" i="33"/>
  <c r="AJ37" i="33"/>
  <c r="BO24" i="35"/>
  <c r="AJ24" i="35"/>
  <c r="CD33" i="33"/>
  <c r="AY33" i="33"/>
  <c r="AY33" i="19"/>
  <c r="CD33" i="19"/>
  <c r="AJ133" i="34"/>
  <c r="BO133" i="34"/>
  <c r="BO52" i="19"/>
  <c r="AJ52" i="19"/>
  <c r="AJ13" i="19"/>
  <c r="BO13" i="19"/>
  <c r="CD30" i="35"/>
  <c r="AY30" i="35"/>
  <c r="AY30" i="34"/>
  <c r="CD30" i="34"/>
  <c r="BO74" i="33"/>
  <c r="AJ74" i="33"/>
  <c r="CD51" i="24"/>
  <c r="AY51" i="24"/>
  <c r="AJ8" i="24"/>
  <c r="BO8" i="24"/>
  <c r="AY72" i="33"/>
  <c r="CD72" i="33"/>
  <c r="AY72" i="19"/>
  <c r="CD72" i="19"/>
  <c r="AY96" i="33"/>
  <c r="CD96" i="33"/>
  <c r="AY8" i="35"/>
  <c r="CD8" i="35"/>
  <c r="AJ119" i="35"/>
  <c r="BO119" i="35"/>
  <c r="CD47" i="33"/>
  <c r="AY47" i="33"/>
  <c r="AY47" i="19"/>
  <c r="CD47" i="19"/>
  <c r="CD59" i="19"/>
  <c r="AY59" i="19"/>
  <c r="AJ32" i="24"/>
  <c r="BO32" i="24"/>
  <c r="CD134" i="24"/>
  <c r="AY134" i="24"/>
  <c r="AJ102" i="19"/>
  <c r="BO102" i="19"/>
  <c r="BO102" i="35"/>
  <c r="AJ102" i="35"/>
  <c r="BO7" i="34"/>
  <c r="AJ7" i="34"/>
  <c r="CD147" i="34"/>
  <c r="AY147" i="34"/>
  <c r="AY107" i="24"/>
  <c r="CD107" i="24"/>
  <c r="AY120" i="33"/>
  <c r="CD120" i="33"/>
  <c r="AY120" i="19"/>
  <c r="CD120" i="19"/>
  <c r="AY119" i="34"/>
  <c r="CD119" i="34"/>
  <c r="AJ138" i="24"/>
  <c r="BO138" i="24"/>
  <c r="CD24" i="19"/>
  <c r="AY24" i="19"/>
  <c r="AY84" i="24"/>
  <c r="CD84" i="24"/>
  <c r="CD84" i="34"/>
  <c r="AY84" i="34"/>
  <c r="AY61" i="19"/>
  <c r="CD61" i="19"/>
  <c r="AY106" i="35"/>
  <c r="CD106" i="35"/>
  <c r="AJ68" i="19"/>
  <c r="BO68" i="19"/>
  <c r="CD113" i="33"/>
  <c r="AY113" i="33"/>
  <c r="AY113" i="34"/>
  <c r="CD113" i="34"/>
  <c r="AY19" i="24"/>
  <c r="CD19" i="24"/>
  <c r="AY116" i="35"/>
  <c r="CD116" i="35"/>
  <c r="BO92" i="24"/>
  <c r="AJ92" i="24"/>
  <c r="AJ121" i="24"/>
  <c r="BO121" i="24"/>
  <c r="AJ121" i="34"/>
  <c r="BO121" i="34"/>
  <c r="BO114" i="24"/>
  <c r="AJ114" i="24"/>
  <c r="CD89" i="24"/>
  <c r="AY89" i="24"/>
  <c r="CD91" i="24"/>
  <c r="AY91" i="24"/>
  <c r="AJ97" i="19"/>
  <c r="BO97" i="19"/>
  <c r="BO97" i="35"/>
  <c r="AJ97" i="35"/>
  <c r="AY75" i="19"/>
  <c r="CD75" i="19"/>
  <c r="AY124" i="19"/>
  <c r="CD124" i="19"/>
  <c r="BS151" i="35"/>
  <c r="AN151" i="35"/>
  <c r="BS23" i="35"/>
  <c r="AN23" i="35"/>
  <c r="BS23" i="34"/>
  <c r="AN23" i="34"/>
  <c r="AN26" i="24"/>
  <c r="BS26" i="24"/>
  <c r="BC142" i="24"/>
  <c r="CH142" i="24"/>
  <c r="CH57" i="34"/>
  <c r="BC57" i="34"/>
  <c r="CH129" i="34"/>
  <c r="BC129" i="34"/>
  <c r="BC129" i="33"/>
  <c r="CH129" i="33"/>
  <c r="CH13" i="24"/>
  <c r="BC13" i="24"/>
  <c r="BC119" i="24"/>
  <c r="CH119" i="24"/>
  <c r="CH149" i="35"/>
  <c r="BC149" i="35"/>
  <c r="BS31" i="33"/>
  <c r="AN31" i="33"/>
  <c r="AN31" i="19"/>
  <c r="BS31" i="19"/>
  <c r="BC145" i="34"/>
  <c r="CH145" i="34"/>
  <c r="BS89" i="19"/>
  <c r="AN89" i="19"/>
  <c r="BS138" i="35"/>
  <c r="AN138" i="35"/>
  <c r="BS85" i="24"/>
  <c r="AN85" i="24"/>
  <c r="BS85" i="34"/>
  <c r="AN85" i="34"/>
  <c r="AN11" i="34"/>
  <c r="BS11" i="34"/>
  <c r="CH14" i="24"/>
  <c r="BC14" i="24"/>
  <c r="AN75" i="35"/>
  <c r="BS75" i="35"/>
  <c r="AN41" i="19"/>
  <c r="BS41" i="19"/>
  <c r="AN41" i="35"/>
  <c r="BS41" i="35"/>
  <c r="BC87" i="33"/>
  <c r="CH87" i="33"/>
  <c r="CH108" i="24"/>
  <c r="BC108" i="24"/>
  <c r="BS38" i="35"/>
  <c r="AN38" i="35"/>
  <c r="AN43" i="35"/>
  <c r="BS43" i="35"/>
  <c r="BS43" i="34"/>
  <c r="AN43" i="34"/>
  <c r="BC144" i="34"/>
  <c r="CH144" i="34"/>
  <c r="CH78" i="19"/>
  <c r="BC78" i="19"/>
  <c r="AN107" i="35"/>
  <c r="BS107" i="35"/>
  <c r="CH88" i="24"/>
  <c r="BC88" i="24"/>
  <c r="CH88" i="35"/>
  <c r="BC88" i="35"/>
  <c r="BS21" i="34"/>
  <c r="AN21" i="34"/>
  <c r="CH68" i="24"/>
  <c r="BC68" i="24"/>
  <c r="BC105" i="19"/>
  <c r="CH105" i="19"/>
  <c r="AN33" i="24"/>
  <c r="BS33" i="24"/>
  <c r="BC27" i="33"/>
  <c r="CH27" i="33"/>
  <c r="BS29" i="24"/>
  <c r="AN29" i="24"/>
  <c r="BS116" i="24"/>
  <c r="AN116" i="24"/>
  <c r="BS116" i="35"/>
  <c r="AN116" i="35"/>
  <c r="BS108" i="19"/>
  <c r="AN108" i="19"/>
  <c r="CH155" i="33"/>
  <c r="BC155" i="33"/>
  <c r="AN42" i="35"/>
  <c r="BS42" i="35"/>
  <c r="BC141" i="34"/>
  <c r="CH141" i="34"/>
  <c r="CH141" i="33"/>
  <c r="BC141" i="33"/>
  <c r="CH90" i="24"/>
  <c r="BC90" i="24"/>
  <c r="AN133" i="35"/>
  <c r="BS133" i="35"/>
  <c r="AN45" i="34"/>
  <c r="BS45" i="34"/>
  <c r="CH137" i="33"/>
  <c r="BC137" i="33"/>
  <c r="BC137" i="19"/>
  <c r="CH137" i="19"/>
  <c r="AN28" i="35"/>
  <c r="BS28" i="35"/>
  <c r="CH34" i="24"/>
  <c r="BC34" i="24"/>
  <c r="BC118" i="34"/>
  <c r="CH118" i="34"/>
  <c r="BC118" i="19"/>
  <c r="CH118" i="19"/>
  <c r="BC29" i="33"/>
  <c r="CH29" i="33"/>
  <c r="AN94" i="35"/>
  <c r="BS94" i="35"/>
  <c r="CH9" i="35"/>
  <c r="BC9" i="35"/>
  <c r="BC65" i="34"/>
  <c r="CH65" i="34"/>
  <c r="BC65" i="33"/>
  <c r="CH65" i="33"/>
  <c r="CH61" i="24"/>
  <c r="BC61" i="24"/>
  <c r="BS150" i="33"/>
  <c r="AN150" i="33"/>
  <c r="BC44" i="33"/>
  <c r="CH44" i="33"/>
  <c r="AN64" i="34"/>
  <c r="BS64" i="34"/>
  <c r="BS64" i="33"/>
  <c r="AN64" i="33"/>
  <c r="CH7" i="19"/>
  <c r="BC7" i="19"/>
  <c r="BC138" i="24"/>
  <c r="CH138" i="24"/>
  <c r="BC147" i="35"/>
  <c r="CH147" i="35"/>
  <c r="BC133" i="34"/>
  <c r="CH133" i="34"/>
  <c r="BC133" i="33"/>
  <c r="CH133" i="33"/>
  <c r="AN34" i="34"/>
  <c r="BS34" i="34"/>
  <c r="CH97" i="33"/>
  <c r="BC97" i="33"/>
  <c r="AN100" i="33"/>
  <c r="BS100" i="33"/>
  <c r="AN46" i="33"/>
  <c r="BS46" i="33"/>
  <c r="AN46" i="19"/>
  <c r="BS46" i="19"/>
  <c r="BC139" i="24"/>
  <c r="CH139" i="24"/>
  <c r="BC45" i="24"/>
  <c r="CH45" i="24"/>
  <c r="BS18" i="19"/>
  <c r="AN18" i="19"/>
  <c r="CH134" i="33"/>
  <c r="BC134" i="33"/>
  <c r="BC134" i="19"/>
  <c r="CH134" i="19"/>
  <c r="BC21" i="24"/>
  <c r="CH21" i="24"/>
  <c r="CH51" i="34"/>
  <c r="BC51" i="34"/>
  <c r="AR95" i="35"/>
  <c r="BW95" i="35"/>
  <c r="BW59" i="24"/>
  <c r="AR59" i="24"/>
  <c r="AR59" i="35"/>
  <c r="BW59" i="35"/>
  <c r="BW126" i="34"/>
  <c r="AR126" i="34"/>
  <c r="BW24" i="24"/>
  <c r="AR24" i="24"/>
  <c r="BW53" i="33"/>
  <c r="AR53" i="33"/>
  <c r="BG99" i="33"/>
  <c r="CL99" i="33"/>
  <c r="BG99" i="19"/>
  <c r="CL99" i="19"/>
  <c r="BG28" i="24"/>
  <c r="CL28" i="24"/>
  <c r="BG152" i="24"/>
  <c r="CL152" i="24"/>
  <c r="CL66" i="35"/>
  <c r="BG66" i="35"/>
  <c r="BG103" i="19"/>
  <c r="CL103" i="19"/>
  <c r="CL103" i="35"/>
  <c r="BG103" i="35"/>
  <c r="AR146" i="19"/>
  <c r="BW146" i="19"/>
  <c r="AR47" i="24"/>
  <c r="BW47" i="24"/>
  <c r="BG142" i="24"/>
  <c r="CL142" i="24"/>
  <c r="BG41" i="34"/>
  <c r="CL41" i="34"/>
  <c r="CL41" i="33"/>
  <c r="BG41" i="33"/>
  <c r="AR66" i="24"/>
  <c r="BW66" i="24"/>
  <c r="AR141" i="24"/>
  <c r="BW141" i="24"/>
  <c r="BG95" i="19"/>
  <c r="CL95" i="19"/>
  <c r="BW76" i="33"/>
  <c r="AR76" i="33"/>
  <c r="BW76" i="19"/>
  <c r="AR76" i="19"/>
  <c r="BG125" i="34"/>
  <c r="CL125" i="34"/>
  <c r="BG100" i="35"/>
  <c r="CL100" i="35"/>
  <c r="AR118" i="35"/>
  <c r="BW118" i="35"/>
  <c r="BW10" i="33"/>
  <c r="AR10" i="33"/>
  <c r="BW10" i="19"/>
  <c r="AR10" i="19"/>
  <c r="AR71" i="24"/>
  <c r="BW71" i="24"/>
  <c r="AR84" i="19"/>
  <c r="BW84" i="19"/>
  <c r="AR42" i="35"/>
  <c r="BW42" i="35"/>
  <c r="CL59" i="35"/>
  <c r="BG59" i="35"/>
  <c r="BG59" i="34"/>
  <c r="CL59" i="34"/>
  <c r="CL22" i="24"/>
  <c r="BG22" i="24"/>
  <c r="AR122" i="19"/>
  <c r="BW122" i="19"/>
  <c r="BG101" i="19"/>
  <c r="CL101" i="19"/>
  <c r="BW46" i="19"/>
  <c r="AR46" i="19"/>
  <c r="AR46" i="35"/>
  <c r="BW46" i="35"/>
  <c r="BW136" i="34"/>
  <c r="AR136" i="34"/>
  <c r="BG39" i="19"/>
  <c r="CL39" i="19"/>
  <c r="AR56" i="19"/>
  <c r="BW56" i="19"/>
  <c r="CL124" i="35"/>
  <c r="BG124" i="35"/>
  <c r="BG124" i="33"/>
  <c r="CL124" i="33"/>
  <c r="AR102" i="33"/>
  <c r="BW102" i="33"/>
  <c r="AR7" i="24"/>
  <c r="BW7" i="24"/>
  <c r="CL147" i="19"/>
  <c r="BG147" i="19"/>
  <c r="BW103" i="34"/>
  <c r="AR103" i="34"/>
  <c r="AR103" i="33"/>
  <c r="BW103" i="33"/>
  <c r="CL40" i="34"/>
  <c r="BG40" i="34"/>
  <c r="AR51" i="19"/>
  <c r="BW51" i="19"/>
  <c r="CL133" i="35"/>
  <c r="BG133" i="35"/>
  <c r="CL98" i="34"/>
  <c r="BG98" i="34"/>
  <c r="BG98" i="33"/>
  <c r="CL98" i="33"/>
  <c r="BG144" i="24"/>
  <c r="CL144" i="24"/>
  <c r="BG87" i="35"/>
  <c r="CL87" i="35"/>
  <c r="BW138" i="34"/>
  <c r="AR138" i="34"/>
  <c r="CL14" i="24"/>
  <c r="BG14" i="24"/>
  <c r="CL14" i="35"/>
  <c r="BG14" i="35"/>
  <c r="AR60" i="24"/>
  <c r="BW60" i="24"/>
  <c r="AR92" i="24"/>
  <c r="BW92" i="24"/>
  <c r="BG149" i="35"/>
  <c r="CL149" i="35"/>
  <c r="BW107" i="33"/>
  <c r="AR107" i="33"/>
  <c r="AR107" i="19"/>
  <c r="BW107" i="19"/>
  <c r="CL65" i="19"/>
  <c r="BG65" i="19"/>
  <c r="BG106" i="33"/>
  <c r="CL106" i="33"/>
  <c r="CL136" i="35"/>
  <c r="BG136" i="35"/>
  <c r="CL113" i="34"/>
  <c r="BG113" i="34"/>
  <c r="BG113" i="33"/>
  <c r="CL113" i="33"/>
  <c r="BG19" i="33"/>
  <c r="CL19" i="33"/>
  <c r="BG117" i="24"/>
  <c r="CL117" i="24"/>
  <c r="BG51" i="35"/>
  <c r="CL51" i="35"/>
  <c r="BG77" i="34"/>
  <c r="CL77" i="34"/>
  <c r="CL77" i="33"/>
  <c r="BG77" i="33"/>
  <c r="CL23" i="33"/>
  <c r="BG23" i="33"/>
  <c r="BW157" i="24"/>
  <c r="AR157" i="24"/>
  <c r="AR50" i="33"/>
  <c r="BW50" i="33"/>
  <c r="AR87" i="33"/>
  <c r="BW87" i="33"/>
  <c r="AR87" i="19"/>
  <c r="BW87" i="19"/>
  <c r="BG80" i="24"/>
  <c r="CL80" i="24"/>
  <c r="CL56" i="35"/>
  <c r="BG56" i="35"/>
  <c r="CL68" i="35"/>
  <c r="BG68" i="35"/>
  <c r="AR73" i="24"/>
  <c r="BW73" i="24"/>
  <c r="AR73" i="35"/>
  <c r="BW73" i="35"/>
  <c r="AR137" i="34"/>
  <c r="BW137" i="34"/>
  <c r="BG75" i="35"/>
  <c r="CL75" i="35"/>
  <c r="CL146" i="35"/>
  <c r="BG146" i="35"/>
  <c r="CL54" i="33"/>
  <c r="BG54" i="33"/>
  <c r="CL54" i="34"/>
  <c r="BG54" i="34"/>
  <c r="AR13" i="33"/>
  <c r="BW13" i="33"/>
  <c r="BC98" i="24"/>
  <c r="CH98" i="24"/>
  <c r="AN123" i="19"/>
  <c r="BS123" i="19"/>
  <c r="AY22" i="24"/>
  <c r="CD22" i="24"/>
  <c r="BO86" i="35"/>
  <c r="AJ86" i="35"/>
  <c r="AW63" i="34"/>
  <c r="CB63" i="34"/>
  <c r="AW63" i="33"/>
  <c r="CB63" i="33"/>
  <c r="CB107" i="35"/>
  <c r="AW107" i="35"/>
  <c r="AW124" i="35"/>
  <c r="CB124" i="35"/>
  <c r="AW124" i="34"/>
  <c r="CB124" i="34"/>
  <c r="AW128" i="33"/>
  <c r="CB128" i="33"/>
  <c r="AW142" i="24"/>
  <c r="CB142" i="24"/>
  <c r="AW25" i="19"/>
  <c r="CB25" i="19"/>
  <c r="AW44" i="34"/>
  <c r="CB44" i="34"/>
  <c r="AW44" i="33"/>
  <c r="CB44" i="33"/>
  <c r="C137" i="19"/>
  <c r="C137" i="24"/>
  <c r="C137" i="35"/>
  <c r="C137" i="34"/>
  <c r="DF137" i="17"/>
  <c r="C137" i="33"/>
  <c r="C83" i="33"/>
  <c r="C83" i="19"/>
  <c r="C83" i="24"/>
  <c r="DF83" i="17"/>
  <c r="C83" i="35"/>
  <c r="C83" i="34"/>
  <c r="AW60" i="35"/>
  <c r="CB60" i="35"/>
  <c r="CB76" i="24"/>
  <c r="AW76" i="24"/>
  <c r="CB76" i="34"/>
  <c r="AW76" i="34"/>
  <c r="CB96" i="19"/>
  <c r="AW96" i="19"/>
  <c r="AW77" i="33"/>
  <c r="CB77" i="33"/>
  <c r="C54" i="24"/>
  <c r="C54" i="34"/>
  <c r="C54" i="35"/>
  <c r="DF54" i="17"/>
  <c r="C54" i="33"/>
  <c r="C54" i="19"/>
  <c r="CB72" i="24"/>
  <c r="AW72" i="24"/>
  <c r="CB141" i="24"/>
  <c r="AW141" i="24"/>
  <c r="CB141" i="35"/>
  <c r="AW141" i="35"/>
  <c r="CB92" i="35"/>
  <c r="AW92" i="35"/>
  <c r="C113" i="34"/>
  <c r="C113" i="35"/>
  <c r="C113" i="33"/>
  <c r="DF113" i="17"/>
  <c r="C113" i="24"/>
  <c r="C113" i="19"/>
  <c r="AW62" i="33"/>
  <c r="CB62" i="33"/>
  <c r="AW133" i="24"/>
  <c r="CB133" i="24"/>
  <c r="CB35" i="33"/>
  <c r="AW35" i="33"/>
  <c r="AW35" i="35"/>
  <c r="CB35" i="35"/>
  <c r="CB14" i="34"/>
  <c r="AW14" i="34"/>
  <c r="C134" i="35"/>
  <c r="C134" i="19"/>
  <c r="C134" i="33"/>
  <c r="C134" i="24"/>
  <c r="C134" i="34"/>
  <c r="DF134" i="17"/>
  <c r="CB22" i="35"/>
  <c r="AW22" i="35"/>
  <c r="CB46" i="34"/>
  <c r="AW46" i="34"/>
  <c r="AW108" i="35"/>
  <c r="CB108" i="35"/>
  <c r="AW70" i="35"/>
  <c r="CB70" i="35"/>
  <c r="CB48" i="34"/>
  <c r="AW48" i="34"/>
  <c r="AW126" i="33"/>
  <c r="CB126" i="33"/>
  <c r="AW126" i="19"/>
  <c r="CB126" i="19"/>
  <c r="AW43" i="24"/>
  <c r="CB43" i="24"/>
  <c r="AW154" i="19"/>
  <c r="CB154" i="19"/>
  <c r="AW84" i="19"/>
  <c r="CB84" i="19"/>
  <c r="AW41" i="33"/>
  <c r="CB41" i="33"/>
  <c r="AW41" i="19"/>
  <c r="CB41" i="19"/>
  <c r="CB37" i="35"/>
  <c r="AW37" i="35"/>
  <c r="CB113" i="33"/>
  <c r="AW113" i="33"/>
  <c r="CB113" i="34"/>
  <c r="AW113" i="34"/>
  <c r="CB45" i="35"/>
  <c r="AW45" i="35"/>
  <c r="AW34" i="24"/>
  <c r="CB34" i="24"/>
  <c r="AW34" i="34"/>
  <c r="CB34" i="34"/>
  <c r="C69" i="35"/>
  <c r="C69" i="33"/>
  <c r="C69" i="34"/>
  <c r="DF69" i="17"/>
  <c r="C69" i="24"/>
  <c r="C69" i="19"/>
  <c r="C88" i="33"/>
  <c r="C88" i="34"/>
  <c r="C88" i="35"/>
  <c r="DF88" i="17"/>
  <c r="C88" i="24"/>
  <c r="C88" i="19"/>
  <c r="C127" i="33"/>
  <c r="DF127" i="17"/>
  <c r="C127" i="35"/>
  <c r="C127" i="19"/>
  <c r="C127" i="24"/>
  <c r="C127" i="34"/>
  <c r="CB23" i="19"/>
  <c r="AW23" i="19"/>
  <c r="AW144" i="24"/>
  <c r="CB144" i="24"/>
  <c r="C138" i="35"/>
  <c r="C138" i="33"/>
  <c r="C138" i="34"/>
  <c r="C138" i="19"/>
  <c r="DF138" i="17"/>
  <c r="C138" i="24"/>
  <c r="C109" i="33"/>
  <c r="C109" i="19"/>
  <c r="C109" i="24"/>
  <c r="C109" i="35"/>
  <c r="DF109" i="17"/>
  <c r="C109" i="34"/>
  <c r="C154" i="19"/>
  <c r="C154" i="24"/>
  <c r="C154" i="35"/>
  <c r="C154" i="34"/>
  <c r="DF154" i="17"/>
  <c r="C154" i="33"/>
  <c r="BQ40" i="33"/>
  <c r="AL40" i="33"/>
  <c r="BQ61" i="24"/>
  <c r="AL61" i="24"/>
  <c r="BA13" i="35"/>
  <c r="CF13" i="35"/>
  <c r="BA128" i="24"/>
  <c r="CF128" i="24"/>
  <c r="CF128" i="34"/>
  <c r="BA128" i="34"/>
  <c r="CF66" i="24"/>
  <c r="BA66" i="24"/>
  <c r="BA152" i="33"/>
  <c r="CF152" i="33"/>
  <c r="CF7" i="35"/>
  <c r="BA7" i="35"/>
  <c r="CF112" i="19"/>
  <c r="BA112" i="19"/>
  <c r="CF112" i="35"/>
  <c r="BA112" i="35"/>
  <c r="AL78" i="24"/>
  <c r="BQ78" i="24"/>
  <c r="AL118" i="19"/>
  <c r="BQ118" i="19"/>
  <c r="AL46" i="24"/>
  <c r="BQ46" i="24"/>
  <c r="AL129" i="34"/>
  <c r="BQ129" i="34"/>
  <c r="AL129" i="33"/>
  <c r="BQ129" i="33"/>
  <c r="BQ66" i="34"/>
  <c r="AL66" i="34"/>
  <c r="AL113" i="19"/>
  <c r="BQ113" i="19"/>
  <c r="BA25" i="34"/>
  <c r="CF25" i="34"/>
  <c r="CF54" i="24"/>
  <c r="BA54" i="24"/>
  <c r="BA54" i="34"/>
  <c r="CF54" i="34"/>
  <c r="AL132" i="24"/>
  <c r="BQ132" i="24"/>
  <c r="BA10" i="19"/>
  <c r="CF10" i="19"/>
  <c r="BA154" i="33"/>
  <c r="CF154" i="33"/>
  <c r="BQ126" i="35"/>
  <c r="AL126" i="35"/>
  <c r="BQ126" i="34"/>
  <c r="AL126" i="34"/>
  <c r="BQ50" i="24"/>
  <c r="AL50" i="24"/>
  <c r="CF80" i="24"/>
  <c r="BA80" i="24"/>
  <c r="BA73" i="24"/>
  <c r="CF73" i="24"/>
  <c r="BA111" i="34"/>
  <c r="CF111" i="34"/>
  <c r="BA111" i="33"/>
  <c r="CF111" i="33"/>
  <c r="AL52" i="19"/>
  <c r="BQ52" i="19"/>
  <c r="CF56" i="24"/>
  <c r="BA56" i="24"/>
  <c r="BQ14" i="35"/>
  <c r="AL14" i="35"/>
  <c r="BA37" i="33"/>
  <c r="CF37" i="33"/>
  <c r="CF37" i="19"/>
  <c r="BA37" i="19"/>
  <c r="CF20" i="34"/>
  <c r="BA20" i="34"/>
  <c r="BA150" i="19"/>
  <c r="CF150" i="19"/>
  <c r="BQ64" i="34"/>
  <c r="AL64" i="34"/>
  <c r="AL64" i="33"/>
  <c r="BQ64" i="33"/>
  <c r="BQ36" i="34"/>
  <c r="AL36" i="34"/>
  <c r="BA85" i="19"/>
  <c r="CF85" i="19"/>
  <c r="CF138" i="24"/>
  <c r="BA138" i="24"/>
  <c r="BA42" i="34"/>
  <c r="CF42" i="34"/>
  <c r="BA42" i="33"/>
  <c r="CF42" i="33"/>
  <c r="BQ60" i="19"/>
  <c r="AL60" i="19"/>
  <c r="BA92" i="35"/>
  <c r="CF92" i="35"/>
  <c r="BA81" i="24"/>
  <c r="CF81" i="24"/>
  <c r="BQ65" i="33"/>
  <c r="AL65" i="33"/>
  <c r="AL65" i="19"/>
  <c r="BQ65" i="19"/>
  <c r="AL155" i="33"/>
  <c r="BQ155" i="33"/>
  <c r="BA24" i="35"/>
  <c r="CF24" i="35"/>
  <c r="CF34" i="35"/>
  <c r="BA34" i="35"/>
  <c r="AL143" i="34"/>
  <c r="BQ143" i="34"/>
  <c r="AL143" i="33"/>
  <c r="BQ143" i="33"/>
  <c r="BA22" i="35"/>
  <c r="CF22" i="35"/>
  <c r="CF140" i="34"/>
  <c r="BA140" i="34"/>
  <c r="BQ106" i="34"/>
  <c r="AL106" i="34"/>
  <c r="CF114" i="34"/>
  <c r="BA114" i="34"/>
  <c r="CF114" i="19"/>
  <c r="BA114" i="19"/>
  <c r="AL26" i="24"/>
  <c r="BQ26" i="24"/>
  <c r="CF153" i="24"/>
  <c r="BA153" i="24"/>
  <c r="CF41" i="33"/>
  <c r="BA41" i="33"/>
  <c r="BA94" i="33"/>
  <c r="CF94" i="33"/>
  <c r="CF94" i="19"/>
  <c r="BA94" i="19"/>
  <c r="BQ20" i="24"/>
  <c r="AL20" i="24"/>
  <c r="BA151" i="24"/>
  <c r="CF151" i="24"/>
  <c r="BA68" i="33"/>
  <c r="CF68" i="33"/>
  <c r="BA68" i="19"/>
  <c r="CF68" i="19"/>
  <c r="BQ92" i="24"/>
  <c r="AL92" i="24"/>
  <c r="CF82" i="24"/>
  <c r="BA82" i="24"/>
  <c r="BA45" i="19"/>
  <c r="CF45" i="19"/>
  <c r="BQ146" i="33"/>
  <c r="AL146" i="33"/>
  <c r="AL146" i="19"/>
  <c r="BQ146" i="19"/>
  <c r="CF139" i="19"/>
  <c r="BA139" i="19"/>
  <c r="AL107" i="19"/>
  <c r="BQ107" i="19"/>
  <c r="CF95" i="19"/>
  <c r="BA95" i="19"/>
  <c r="AL53" i="33"/>
  <c r="BQ53" i="33"/>
  <c r="AL53" i="19"/>
  <c r="BQ53" i="19"/>
  <c r="CF103" i="34"/>
  <c r="BA103" i="34"/>
  <c r="BA74" i="24"/>
  <c r="CF74" i="24"/>
  <c r="BA136" i="35"/>
  <c r="CF136" i="35"/>
  <c r="AL140" i="19"/>
  <c r="BQ140" i="19"/>
  <c r="BQ140" i="35"/>
  <c r="AL140" i="35"/>
  <c r="CF135" i="19"/>
  <c r="BA135" i="19"/>
  <c r="BA26" i="34"/>
  <c r="CF26" i="34"/>
  <c r="BQ156" i="34"/>
  <c r="AL156" i="34"/>
  <c r="BQ114" i="35"/>
  <c r="AL114" i="35"/>
  <c r="AL114" i="34"/>
  <c r="BQ114" i="34"/>
  <c r="BU78" i="33"/>
  <c r="AP78" i="33"/>
  <c r="BU155" i="19"/>
  <c r="AP155" i="19"/>
  <c r="BU100" i="24"/>
  <c r="AP100" i="24"/>
  <c r="BU124" i="33"/>
  <c r="AP124" i="33"/>
  <c r="BU124" i="19"/>
  <c r="AP124" i="19"/>
  <c r="AP71" i="33"/>
  <c r="BU71" i="33"/>
  <c r="BE30" i="35"/>
  <c r="CJ30" i="35"/>
  <c r="CJ99" i="35"/>
  <c r="BE99" i="35"/>
  <c r="AP139" i="24"/>
  <c r="BU139" i="24"/>
  <c r="BU139" i="34"/>
  <c r="AP139" i="34"/>
  <c r="BE138" i="34"/>
  <c r="CJ138" i="34"/>
  <c r="CJ65" i="19"/>
  <c r="BE65" i="19"/>
  <c r="CJ114" i="35"/>
  <c r="BE114" i="35"/>
  <c r="BU118" i="24"/>
  <c r="AP118" i="24"/>
  <c r="BU118" i="34"/>
  <c r="AP118" i="34"/>
  <c r="BU11" i="19"/>
  <c r="AP11" i="19"/>
  <c r="BE36" i="24"/>
  <c r="CJ36" i="24"/>
  <c r="BU94" i="35"/>
  <c r="AP94" i="35"/>
  <c r="BU43" i="35"/>
  <c r="AP43" i="35"/>
  <c r="AP43" i="34"/>
  <c r="BU43" i="34"/>
  <c r="BU40" i="34"/>
  <c r="AP40" i="34"/>
  <c r="AP143" i="24"/>
  <c r="BU143" i="24"/>
  <c r="BU70" i="34"/>
  <c r="AP70" i="34"/>
  <c r="BE58" i="24"/>
  <c r="CJ58" i="24"/>
  <c r="BE58" i="34"/>
  <c r="CJ58" i="34"/>
  <c r="AP80" i="19"/>
  <c r="BU80" i="19"/>
  <c r="AP103" i="19"/>
  <c r="BU103" i="19"/>
  <c r="CJ88" i="19"/>
  <c r="BE88" i="19"/>
  <c r="BU106" i="34"/>
  <c r="AP106" i="34"/>
  <c r="AP106" i="33"/>
  <c r="BU106" i="33"/>
  <c r="AP22" i="19"/>
  <c r="BU22" i="19"/>
  <c r="AP134" i="19"/>
  <c r="BU134" i="19"/>
  <c r="CJ93" i="35"/>
  <c r="BE93" i="35"/>
  <c r="CJ53" i="35"/>
  <c r="BE53" i="35"/>
  <c r="BE53" i="34"/>
  <c r="CJ53" i="34"/>
  <c r="BE147" i="24"/>
  <c r="CJ147" i="24"/>
  <c r="BU36" i="19"/>
  <c r="AP36" i="19"/>
  <c r="CJ44" i="34"/>
  <c r="BE44" i="34"/>
  <c r="AP110" i="24"/>
  <c r="BU110" i="24"/>
  <c r="BU110" i="35"/>
  <c r="AP110" i="35"/>
  <c r="BE34" i="34"/>
  <c r="CJ34" i="34"/>
  <c r="CJ126" i="33"/>
  <c r="BE126" i="33"/>
  <c r="BE27" i="33"/>
  <c r="CJ27" i="33"/>
  <c r="BU154" i="34"/>
  <c r="AP154" i="34"/>
  <c r="BU154" i="33"/>
  <c r="AP154" i="33"/>
  <c r="BE46" i="24"/>
  <c r="CJ46" i="24"/>
  <c r="BU42" i="33"/>
  <c r="AP42" i="33"/>
  <c r="BU20" i="33"/>
  <c r="AP20" i="33"/>
  <c r="AP108" i="24"/>
  <c r="BU108" i="24"/>
  <c r="AP108" i="35"/>
  <c r="BU108" i="35"/>
  <c r="CJ100" i="34"/>
  <c r="BE100" i="34"/>
  <c r="BE72" i="24"/>
  <c r="CJ72" i="24"/>
  <c r="CJ122" i="33"/>
  <c r="BE122" i="33"/>
  <c r="BU91" i="33"/>
  <c r="AP91" i="33"/>
  <c r="AP91" i="19"/>
  <c r="BU91" i="19"/>
  <c r="BE25" i="33"/>
  <c r="CJ25" i="33"/>
  <c r="AP61" i="35"/>
  <c r="BU61" i="35"/>
  <c r="AP120" i="34"/>
  <c r="BU120" i="34"/>
  <c r="CJ130" i="33"/>
  <c r="BE130" i="33"/>
  <c r="CJ130" i="19"/>
  <c r="BE130" i="19"/>
  <c r="CJ89" i="33"/>
  <c r="BE89" i="33"/>
  <c r="BE42" i="19"/>
  <c r="CJ42" i="19"/>
  <c r="CJ35" i="34"/>
  <c r="BE35" i="34"/>
  <c r="BE139" i="24"/>
  <c r="CJ139" i="24"/>
  <c r="BE139" i="34"/>
  <c r="CJ139" i="34"/>
  <c r="BU44" i="24"/>
  <c r="AP44" i="24"/>
  <c r="AP77" i="24"/>
  <c r="BU77" i="24"/>
  <c r="CJ110" i="35"/>
  <c r="BE110" i="35"/>
  <c r="BE128" i="33"/>
  <c r="CJ128" i="33"/>
  <c r="CJ128" i="19"/>
  <c r="BE128" i="19"/>
  <c r="CJ104" i="24"/>
  <c r="BE104" i="24"/>
  <c r="BU73" i="24"/>
  <c r="AP73" i="24"/>
  <c r="CJ74" i="35"/>
  <c r="BE74" i="35"/>
  <c r="BU132" i="33"/>
  <c r="AP132" i="33"/>
  <c r="AP132" i="19"/>
  <c r="BU132" i="19"/>
  <c r="AP128" i="33"/>
  <c r="BU128" i="33"/>
  <c r="BE80" i="24"/>
  <c r="CJ80" i="24"/>
  <c r="CJ18" i="24"/>
  <c r="BE18" i="24"/>
  <c r="AP66" i="35"/>
  <c r="BU66" i="35"/>
  <c r="AP66" i="34"/>
  <c r="BU66" i="34"/>
  <c r="BE75" i="35"/>
  <c r="CJ75" i="35"/>
  <c r="AP105" i="24"/>
  <c r="BU105" i="24"/>
  <c r="BE24" i="35"/>
  <c r="CJ24" i="35"/>
  <c r="CJ127" i="33"/>
  <c r="BE127" i="33"/>
  <c r="BE127" i="19"/>
  <c r="CJ127" i="19"/>
  <c r="BE55" i="24"/>
  <c r="CJ55" i="24"/>
  <c r="BE45" i="35"/>
  <c r="CJ45" i="35"/>
  <c r="AP41" i="34"/>
  <c r="BU41" i="34"/>
  <c r="BU107" i="33"/>
  <c r="AP107" i="33"/>
  <c r="BU107" i="19"/>
  <c r="AP107" i="19"/>
  <c r="BY73" i="33"/>
  <c r="AT73" i="33"/>
  <c r="BY137" i="24"/>
  <c r="AT137" i="24"/>
  <c r="BY66" i="35"/>
  <c r="AT66" i="35"/>
  <c r="AT11" i="33"/>
  <c r="BY11" i="33"/>
  <c r="BY11" i="19"/>
  <c r="AT11" i="19"/>
  <c r="AT153" i="19"/>
  <c r="BY153" i="19"/>
  <c r="CN69" i="24"/>
  <c r="BI69" i="24"/>
  <c r="CN23" i="34"/>
  <c r="BI23" i="34"/>
  <c r="BY85" i="24"/>
  <c r="AT85" i="24"/>
  <c r="BY85" i="35"/>
  <c r="AT85" i="35"/>
  <c r="BI25" i="34"/>
  <c r="CN25" i="34"/>
  <c r="BI120" i="33"/>
  <c r="CN120" i="33"/>
  <c r="AT94" i="19"/>
  <c r="BY94" i="19"/>
  <c r="BY96" i="19"/>
  <c r="AT96" i="19"/>
  <c r="BY96" i="35"/>
  <c r="AT96" i="35"/>
  <c r="CN93" i="19"/>
  <c r="BI93" i="19"/>
  <c r="BY36" i="24"/>
  <c r="AT36" i="24"/>
  <c r="BY98" i="19"/>
  <c r="AT98" i="19"/>
  <c r="AT17" i="33"/>
  <c r="BY17" i="33"/>
  <c r="AT17" i="19"/>
  <c r="BY17" i="19"/>
  <c r="BI127" i="34"/>
  <c r="CN127" i="34"/>
  <c r="BY13" i="19"/>
  <c r="AT13" i="19"/>
  <c r="CN18" i="33"/>
  <c r="BI18" i="33"/>
  <c r="BI133" i="19"/>
  <c r="CN133" i="19"/>
  <c r="CN133" i="35"/>
  <c r="BI133" i="35"/>
  <c r="BY55" i="34"/>
  <c r="AT55" i="34"/>
  <c r="AT65" i="35"/>
  <c r="BY65" i="35"/>
  <c r="BY22" i="33"/>
  <c r="AT22" i="33"/>
  <c r="BI10" i="35"/>
  <c r="CN10" i="35"/>
  <c r="BI10" i="34"/>
  <c r="CN10" i="34"/>
  <c r="BI67" i="19"/>
  <c r="CN67" i="19"/>
  <c r="AT30" i="24"/>
  <c r="BY30" i="24"/>
  <c r="BI92" i="19"/>
  <c r="CN92" i="19"/>
  <c r="BY75" i="33"/>
  <c r="AT75" i="33"/>
  <c r="AT75" i="19"/>
  <c r="BY75" i="19"/>
  <c r="BY155" i="19"/>
  <c r="AT155" i="19"/>
  <c r="BI54" i="35"/>
  <c r="CN54" i="35"/>
  <c r="BI43" i="33"/>
  <c r="CN43" i="33"/>
  <c r="AT21" i="19"/>
  <c r="BY21" i="19"/>
  <c r="BY21" i="35"/>
  <c r="AT21" i="35"/>
  <c r="AT139" i="24"/>
  <c r="BY139" i="24"/>
  <c r="CN144" i="24"/>
  <c r="BI144" i="24"/>
  <c r="BY115" i="24"/>
  <c r="AT115" i="24"/>
  <c r="BY70" i="33"/>
  <c r="AT70" i="33"/>
  <c r="AT70" i="19"/>
  <c r="BY70" i="19"/>
  <c r="CN107" i="35"/>
  <c r="BI107" i="35"/>
  <c r="AT86" i="24"/>
  <c r="BY86" i="24"/>
  <c r="CN85" i="35"/>
  <c r="BI85" i="35"/>
  <c r="BI110" i="35"/>
  <c r="CN110" i="35"/>
  <c r="BI110" i="34"/>
  <c r="CN110" i="34"/>
  <c r="BI66" i="34"/>
  <c r="CN66" i="34"/>
  <c r="AT93" i="19"/>
  <c r="BY93" i="19"/>
  <c r="BY128" i="34"/>
  <c r="AT128" i="34"/>
  <c r="BY32" i="34"/>
  <c r="AT32" i="34"/>
  <c r="AT32" i="33"/>
  <c r="BY32" i="33"/>
  <c r="CN15" i="24"/>
  <c r="BI15" i="24"/>
  <c r="BY104" i="33"/>
  <c r="AT104" i="33"/>
  <c r="BI45" i="19"/>
  <c r="CN45" i="19"/>
  <c r="BI70" i="24"/>
  <c r="CN70" i="24"/>
  <c r="BI70" i="35"/>
  <c r="CN70" i="35"/>
  <c r="BY61" i="33"/>
  <c r="AT61" i="33"/>
  <c r="AT8" i="19"/>
  <c r="BY8" i="19"/>
  <c r="CN8" i="35"/>
  <c r="BI8" i="35"/>
  <c r="BI82" i="33"/>
  <c r="CN82" i="33"/>
  <c r="BI82" i="19"/>
  <c r="CN82" i="19"/>
  <c r="CN75" i="34"/>
  <c r="BI75" i="34"/>
  <c r="AT77" i="24"/>
  <c r="BY77" i="24"/>
  <c r="BI88" i="35"/>
  <c r="CN88" i="35"/>
  <c r="CN139" i="33"/>
  <c r="BI139" i="33"/>
  <c r="CN139" i="19"/>
  <c r="BI139" i="19"/>
  <c r="AT107" i="19"/>
  <c r="BY107" i="19"/>
  <c r="BI95" i="24"/>
  <c r="CN95" i="24"/>
  <c r="CN55" i="19"/>
  <c r="BI55" i="19"/>
  <c r="AT79" i="34"/>
  <c r="BY79" i="34"/>
  <c r="AT79" i="33"/>
  <c r="BY79" i="33"/>
  <c r="BY149" i="24"/>
  <c r="AT149" i="24"/>
  <c r="CN32" i="33"/>
  <c r="BI32" i="33"/>
  <c r="BI71" i="24"/>
  <c r="CN71" i="24"/>
  <c r="BY29" i="24"/>
  <c r="AT29" i="24"/>
  <c r="BY29" i="34"/>
  <c r="AT29" i="34"/>
  <c r="AT140" i="33"/>
  <c r="BY140" i="33"/>
  <c r="BI136" i="24"/>
  <c r="CN136" i="24"/>
  <c r="BI29" i="24"/>
  <c r="CN29" i="24"/>
  <c r="AT81" i="19"/>
  <c r="BY81" i="19"/>
  <c r="AT81" i="35"/>
  <c r="BY81" i="35"/>
  <c r="CN155" i="19"/>
  <c r="BI155" i="19"/>
  <c r="BI90" i="35"/>
  <c r="CN90" i="35"/>
  <c r="BY105" i="35"/>
  <c r="AT105" i="35"/>
  <c r="AR155" i="35"/>
  <c r="BW155" i="35"/>
  <c r="BW69" i="19"/>
  <c r="AR69" i="19"/>
  <c r="AK125" i="33"/>
  <c r="BP125" i="33"/>
  <c r="AK125" i="19"/>
  <c r="BP125" i="19"/>
  <c r="AY85" i="34"/>
  <c r="CD85" i="34"/>
  <c r="CE156" i="34"/>
  <c r="AZ156" i="34"/>
  <c r="CE156" i="33"/>
  <c r="AZ156" i="33"/>
  <c r="BH49" i="24"/>
  <c r="CM49" i="24"/>
  <c r="BX23" i="24"/>
  <c r="AS23" i="24"/>
  <c r="AX147" i="24"/>
  <c r="CC147" i="24"/>
  <c r="BN124" i="34"/>
  <c r="AI124" i="34"/>
  <c r="CC145" i="35"/>
  <c r="AX145" i="35"/>
  <c r="AX145" i="34"/>
  <c r="CC145" i="34"/>
  <c r="AI71" i="34"/>
  <c r="BN71" i="34"/>
  <c r="BN79" i="19"/>
  <c r="AI79" i="19"/>
  <c r="CC129" i="35"/>
  <c r="AX129" i="35"/>
  <c r="AX7" i="35"/>
  <c r="CC7" i="35"/>
  <c r="CC7" i="34"/>
  <c r="AX7" i="34"/>
  <c r="AX70" i="19"/>
  <c r="CC70" i="19"/>
  <c r="AX63" i="35"/>
  <c r="CC63" i="35"/>
  <c r="CC148" i="35"/>
  <c r="AX148" i="35"/>
  <c r="CC25" i="24"/>
  <c r="AX25" i="24"/>
  <c r="CC25" i="35"/>
  <c r="AX25" i="35"/>
  <c r="BN81" i="24"/>
  <c r="AI81" i="24"/>
  <c r="BN85" i="24"/>
  <c r="AI85" i="24"/>
  <c r="CC82" i="35"/>
  <c r="AX82" i="35"/>
  <c r="AI86" i="33"/>
  <c r="BN86" i="33"/>
  <c r="AI86" i="34"/>
  <c r="BN86" i="34"/>
  <c r="CC44" i="19"/>
  <c r="AX44" i="19"/>
  <c r="AX42" i="19"/>
  <c r="CC42" i="19"/>
  <c r="AI21" i="35"/>
  <c r="BN21" i="35"/>
  <c r="AI145" i="33"/>
  <c r="BN145" i="33"/>
  <c r="AI145" i="19"/>
  <c r="BN145" i="19"/>
  <c r="AI7" i="19"/>
  <c r="BN7" i="19"/>
  <c r="BN59" i="34"/>
  <c r="AI59" i="34"/>
  <c r="AI62" i="35"/>
  <c r="BN62" i="35"/>
  <c r="AI70" i="34"/>
  <c r="BN70" i="34"/>
  <c r="AI70" i="19"/>
  <c r="BN70" i="19"/>
  <c r="CC142" i="34"/>
  <c r="AX142" i="34"/>
  <c r="CC95" i="24"/>
  <c r="AX95" i="24"/>
  <c r="AX58" i="19"/>
  <c r="CC58" i="19"/>
  <c r="CC62" i="35"/>
  <c r="AX62" i="35"/>
  <c r="AX62" i="34"/>
  <c r="CC62" i="34"/>
  <c r="AX117" i="33"/>
  <c r="CC117" i="33"/>
  <c r="AX157" i="35"/>
  <c r="CC157" i="35"/>
  <c r="AX34" i="24"/>
  <c r="CC34" i="24"/>
  <c r="AI6" i="19"/>
  <c r="BN6" i="19"/>
  <c r="AI119" i="33"/>
  <c r="BN119" i="33"/>
  <c r="AX122" i="33"/>
  <c r="CC122" i="33"/>
  <c r="D12" i="35"/>
  <c r="D12" i="24"/>
  <c r="D12" i="34"/>
  <c r="D12" i="19"/>
  <c r="D12" i="33"/>
  <c r="DF12" i="17"/>
  <c r="AX76" i="19"/>
  <c r="CC76" i="19"/>
  <c r="AI134" i="19"/>
  <c r="BN134" i="19"/>
  <c r="AI69" i="24"/>
  <c r="BN69" i="24"/>
  <c r="AX61" i="33"/>
  <c r="CC61" i="33"/>
  <c r="AX61" i="19"/>
  <c r="CC61" i="19"/>
  <c r="AI61" i="34"/>
  <c r="BN61" i="34"/>
  <c r="AX115" i="24"/>
  <c r="CC115" i="24"/>
  <c r="AX33" i="35"/>
  <c r="CC33" i="35"/>
  <c r="AX55" i="35"/>
  <c r="CC55" i="35"/>
  <c r="CC55" i="34"/>
  <c r="AX55" i="34"/>
  <c r="AI13" i="33"/>
  <c r="BN13" i="33"/>
  <c r="CC101" i="24"/>
  <c r="AX101" i="24"/>
  <c r="CC11" i="34"/>
  <c r="AX11" i="34"/>
  <c r="BN150" i="35"/>
  <c r="AI150" i="35"/>
  <c r="AI150" i="34"/>
  <c r="BN150" i="34"/>
  <c r="AI75" i="19"/>
  <c r="BN75" i="19"/>
  <c r="AI45" i="19"/>
  <c r="BN45" i="19"/>
  <c r="AI146" i="34"/>
  <c r="BN146" i="34"/>
  <c r="CC71" i="24"/>
  <c r="AX71" i="24"/>
  <c r="CC71" i="35"/>
  <c r="AX71" i="35"/>
  <c r="BN149" i="34"/>
  <c r="AI149" i="34"/>
  <c r="AX90" i="19"/>
  <c r="CC90" i="19"/>
  <c r="BN8" i="24"/>
  <c r="AI8" i="24"/>
  <c r="AX77" i="33"/>
  <c r="CC77" i="33"/>
  <c r="AX77" i="19"/>
  <c r="CC77" i="19"/>
  <c r="BN138" i="24"/>
  <c r="AI138" i="24"/>
  <c r="AX139" i="35"/>
  <c r="CC139" i="35"/>
  <c r="BN65" i="34"/>
  <c r="AI65" i="34"/>
  <c r="BN111" i="24"/>
  <c r="AI111" i="24"/>
  <c r="BN111" i="34"/>
  <c r="AI111" i="34"/>
  <c r="AX156" i="19"/>
  <c r="CC156" i="19"/>
  <c r="AX13" i="35"/>
  <c r="CC13" i="35"/>
  <c r="AX13" i="34"/>
  <c r="CC13" i="34"/>
  <c r="AI52" i="34"/>
  <c r="BN52" i="34"/>
  <c r="BN38" i="19"/>
  <c r="AI38" i="19"/>
  <c r="BN9" i="35"/>
  <c r="AI9" i="35"/>
  <c r="AI43" i="19"/>
  <c r="BN43" i="19"/>
  <c r="BN43" i="35"/>
  <c r="AI43" i="35"/>
  <c r="BN74" i="34"/>
  <c r="AI74" i="34"/>
  <c r="AI152" i="24"/>
  <c r="BN152" i="24"/>
  <c r="AX79" i="33"/>
  <c r="CC79" i="33"/>
  <c r="AX92" i="33"/>
  <c r="CC92" i="33"/>
  <c r="AX92" i="19"/>
  <c r="CC92" i="19"/>
  <c r="AX125" i="33"/>
  <c r="CC125" i="33"/>
  <c r="CC121" i="34"/>
  <c r="AX121" i="34"/>
  <c r="CC121" i="33"/>
  <c r="AX121" i="33"/>
  <c r="AX72" i="24"/>
  <c r="CC72" i="24"/>
  <c r="AX85" i="35"/>
  <c r="CC85" i="35"/>
  <c r="CC110" i="24"/>
  <c r="AX110" i="24"/>
  <c r="BR156" i="34"/>
  <c r="AM156" i="34"/>
  <c r="BR156" i="33"/>
  <c r="AM156" i="33"/>
  <c r="BR53" i="33"/>
  <c r="AM53" i="33"/>
  <c r="BR110" i="24"/>
  <c r="AM110" i="24"/>
  <c r="AM76" i="35"/>
  <c r="BR76" i="35"/>
  <c r="CG125" i="19"/>
  <c r="BB125" i="19"/>
  <c r="BB125" i="35"/>
  <c r="CG125" i="35"/>
  <c r="BB81" i="33"/>
  <c r="CG81" i="33"/>
  <c r="BB16" i="35"/>
  <c r="CG16" i="35"/>
  <c r="BB7" i="35"/>
  <c r="CG7" i="35"/>
  <c r="BR60" i="33"/>
  <c r="AM60" i="33"/>
  <c r="BR60" i="34"/>
  <c r="AM60" i="34"/>
  <c r="CG59" i="19"/>
  <c r="BB59" i="19"/>
  <c r="BR81" i="19"/>
  <c r="AM81" i="19"/>
  <c r="BR123" i="34"/>
  <c r="AM123" i="34"/>
  <c r="BR107" i="34"/>
  <c r="AM107" i="34"/>
  <c r="AM107" i="19"/>
  <c r="BR107" i="19"/>
  <c r="BR75" i="24"/>
  <c r="AM75" i="24"/>
  <c r="CG85" i="24"/>
  <c r="BB85" i="24"/>
  <c r="BR119" i="24"/>
  <c r="AM119" i="24"/>
  <c r="BR32" i="24"/>
  <c r="AM32" i="24"/>
  <c r="AM32" i="34"/>
  <c r="BR32" i="34"/>
  <c r="BR37" i="24"/>
  <c r="AM37" i="24"/>
  <c r="BR124" i="24"/>
  <c r="AM124" i="24"/>
  <c r="CG150" i="33"/>
  <c r="BB150" i="33"/>
  <c r="CG35" i="19"/>
  <c r="BB35" i="19"/>
  <c r="CG35" i="35"/>
  <c r="BB35" i="35"/>
  <c r="BB75" i="19"/>
  <c r="CG75" i="19"/>
  <c r="BR28" i="35"/>
  <c r="AM28" i="35"/>
  <c r="BB50" i="19"/>
  <c r="CG50" i="19"/>
  <c r="AM145" i="33"/>
  <c r="BR145" i="33"/>
  <c r="AM145" i="19"/>
  <c r="BR145" i="19"/>
  <c r="AM41" i="33"/>
  <c r="BR41" i="33"/>
  <c r="CG144" i="33"/>
  <c r="BB144" i="33"/>
  <c r="BR25" i="33"/>
  <c r="AM25" i="33"/>
  <c r="CG51" i="35"/>
  <c r="BB51" i="35"/>
  <c r="BB51" i="34"/>
  <c r="CG51" i="34"/>
  <c r="AM22" i="34"/>
  <c r="BR22" i="34"/>
  <c r="BB122" i="35"/>
  <c r="CG122" i="35"/>
  <c r="BB19" i="24"/>
  <c r="CG19" i="24"/>
  <c r="AM133" i="35"/>
  <c r="BR133" i="35"/>
  <c r="BR133" i="34"/>
  <c r="AM133" i="34"/>
  <c r="BR95" i="34"/>
  <c r="AM95" i="34"/>
  <c r="BB58" i="33"/>
  <c r="CG58" i="33"/>
  <c r="AM29" i="24"/>
  <c r="BR29" i="24"/>
  <c r="AM71" i="35"/>
  <c r="BR71" i="35"/>
  <c r="AM71" i="33"/>
  <c r="BR71" i="33"/>
  <c r="BB152" i="24"/>
  <c r="CG152" i="24"/>
  <c r="BR79" i="24"/>
  <c r="AM79" i="24"/>
  <c r="BB11" i="35"/>
  <c r="CG11" i="35"/>
  <c r="AM136" i="19"/>
  <c r="BR136" i="19"/>
  <c r="BR136" i="35"/>
  <c r="AM136" i="35"/>
  <c r="AM65" i="24"/>
  <c r="BR65" i="24"/>
  <c r="CG103" i="24"/>
  <c r="BB103" i="24"/>
  <c r="BB20" i="33"/>
  <c r="CG20" i="33"/>
  <c r="CG47" i="33"/>
  <c r="BB47" i="33"/>
  <c r="BB47" i="19"/>
  <c r="CG47" i="19"/>
  <c r="BB44" i="19"/>
  <c r="CG44" i="19"/>
  <c r="BR146" i="19"/>
  <c r="AM146" i="19"/>
  <c r="CG145" i="35"/>
  <c r="BB145" i="35"/>
  <c r="AM51" i="34"/>
  <c r="BR51" i="34"/>
  <c r="AM51" i="19"/>
  <c r="BR51" i="19"/>
  <c r="CG84" i="24"/>
  <c r="BB84" i="24"/>
  <c r="BB68" i="35"/>
  <c r="CG68" i="35"/>
  <c r="BB39" i="24"/>
  <c r="CG39" i="24"/>
  <c r="BR50" i="19"/>
  <c r="AM50" i="19"/>
  <c r="AM50" i="35"/>
  <c r="BR50" i="35"/>
  <c r="BR118" i="19"/>
  <c r="AM118" i="19"/>
  <c r="CG94" i="24"/>
  <c r="BB94" i="24"/>
  <c r="CG71" i="19"/>
  <c r="BB71" i="19"/>
  <c r="BB13" i="33"/>
  <c r="CG13" i="33"/>
  <c r="BB13" i="34"/>
  <c r="CG13" i="34"/>
  <c r="BB23" i="24"/>
  <c r="CG23" i="24"/>
  <c r="BB126" i="19"/>
  <c r="CG126" i="19"/>
  <c r="BR93" i="24"/>
  <c r="AM93" i="24"/>
  <c r="BB143" i="34"/>
  <c r="CG143" i="34"/>
  <c r="CG143" i="33"/>
  <c r="BB143" i="33"/>
  <c r="AM128" i="34"/>
  <c r="BR128" i="34"/>
  <c r="BR7" i="19"/>
  <c r="AM7" i="19"/>
  <c r="BR152" i="34"/>
  <c r="AM152" i="34"/>
  <c r="BR113" i="34"/>
  <c r="AM113" i="34"/>
  <c r="AM113" i="33"/>
  <c r="BR113" i="33"/>
  <c r="CG21" i="24"/>
  <c r="BB21" i="24"/>
  <c r="BB147" i="35"/>
  <c r="CG147" i="35"/>
  <c r="BB139" i="35"/>
  <c r="CG139" i="35"/>
  <c r="BB80" i="33"/>
  <c r="CG80" i="33"/>
  <c r="BB80" i="19"/>
  <c r="CG80" i="19"/>
  <c r="BB48" i="33"/>
  <c r="CG48" i="33"/>
  <c r="BR48" i="24"/>
  <c r="AM48" i="24"/>
  <c r="BB61" i="35"/>
  <c r="CG61" i="35"/>
  <c r="BV91" i="24"/>
  <c r="AQ91" i="24"/>
  <c r="BV31" i="35"/>
  <c r="AQ31" i="35"/>
  <c r="BV153" i="35"/>
  <c r="AQ153" i="35"/>
  <c r="AQ153" i="34"/>
  <c r="BV153" i="34"/>
  <c r="AQ12" i="34"/>
  <c r="BV12" i="34"/>
  <c r="BV55" i="19"/>
  <c r="AQ55" i="19"/>
  <c r="AQ137" i="35"/>
  <c r="BV137" i="35"/>
  <c r="BF78" i="24"/>
  <c r="CK78" i="24"/>
  <c r="BF78" i="34"/>
  <c r="CK78" i="34"/>
  <c r="CK117" i="19"/>
  <c r="BF117" i="19"/>
  <c r="AQ23" i="35"/>
  <c r="BV23" i="35"/>
  <c r="CK153" i="34"/>
  <c r="BF153" i="34"/>
  <c r="BF128" i="34"/>
  <c r="CK128" i="34"/>
  <c r="CK128" i="33"/>
  <c r="BF128" i="33"/>
  <c r="BF15" i="24"/>
  <c r="CK15" i="24"/>
  <c r="AQ33" i="35"/>
  <c r="BV33" i="35"/>
  <c r="CK68" i="35"/>
  <c r="BF68" i="35"/>
  <c r="AQ18" i="24"/>
  <c r="BV18" i="24"/>
  <c r="AQ140" i="24"/>
  <c r="BV140" i="24"/>
  <c r="BV74" i="34"/>
  <c r="AQ74" i="34"/>
  <c r="AQ65" i="19"/>
  <c r="BV65" i="19"/>
  <c r="BV65" i="35"/>
  <c r="AQ65" i="35"/>
  <c r="CK59" i="34"/>
  <c r="BF59" i="34"/>
  <c r="CK116" i="33"/>
  <c r="BF116" i="33"/>
  <c r="BV145" i="35"/>
  <c r="AQ145" i="35"/>
  <c r="AQ78" i="35"/>
  <c r="BV78" i="35"/>
  <c r="AQ78" i="34"/>
  <c r="BV78" i="34"/>
  <c r="BF102" i="24"/>
  <c r="CK102" i="24"/>
  <c r="BV152" i="35"/>
  <c r="AQ152" i="35"/>
  <c r="AQ49" i="33"/>
  <c r="BV49" i="33"/>
  <c r="BV118" i="33"/>
  <c r="AQ118" i="33"/>
  <c r="AQ118" i="19"/>
  <c r="BV118" i="19"/>
  <c r="BF8" i="19"/>
  <c r="CK8" i="19"/>
  <c r="BV20" i="19"/>
  <c r="AQ20" i="19"/>
  <c r="CK47" i="19"/>
  <c r="BF47" i="19"/>
  <c r="CK136" i="33"/>
  <c r="BF136" i="33"/>
  <c r="BF136" i="19"/>
  <c r="CK136" i="19"/>
  <c r="AQ43" i="19"/>
  <c r="BV43" i="19"/>
  <c r="BF17" i="35"/>
  <c r="CK17" i="35"/>
  <c r="CK108" i="35"/>
  <c r="BF108" i="35"/>
  <c r="BF107" i="19"/>
  <c r="CK107" i="19"/>
  <c r="CK107" i="35"/>
  <c r="BF107" i="35"/>
  <c r="BF36" i="33"/>
  <c r="CK36" i="33"/>
  <c r="AQ75" i="35"/>
  <c r="BV75" i="35"/>
  <c r="CK45" i="35"/>
  <c r="BF45" i="35"/>
  <c r="AQ149" i="24"/>
  <c r="BV149" i="24"/>
  <c r="BV149" i="34"/>
  <c r="AQ149" i="34"/>
  <c r="CK51" i="24"/>
  <c r="BF51" i="24"/>
  <c r="BF133" i="35"/>
  <c r="CK133" i="35"/>
  <c r="CK141" i="33"/>
  <c r="BF141" i="33"/>
  <c r="CK61" i="24"/>
  <c r="BF61" i="24"/>
  <c r="CK61" i="35"/>
  <c r="BF61" i="35"/>
  <c r="AQ96" i="24"/>
  <c r="BV96" i="24"/>
  <c r="AQ24" i="19"/>
  <c r="BV24" i="19"/>
  <c r="BF67" i="19"/>
  <c r="CK67" i="19"/>
  <c r="AQ124" i="19"/>
  <c r="BV124" i="19"/>
  <c r="BV124" i="35"/>
  <c r="AQ124" i="35"/>
  <c r="CK7" i="24"/>
  <c r="BF7" i="24"/>
  <c r="BV94" i="24"/>
  <c r="AQ94" i="24"/>
  <c r="BV46" i="35"/>
  <c r="AQ46" i="35"/>
  <c r="BV40" i="34"/>
  <c r="AQ40" i="34"/>
  <c r="AQ40" i="33"/>
  <c r="BV40" i="33"/>
  <c r="CK131" i="24"/>
  <c r="BF131" i="24"/>
  <c r="BF114" i="19"/>
  <c r="CK114" i="19"/>
  <c r="BV68" i="34"/>
  <c r="AQ68" i="34"/>
  <c r="CK81" i="35"/>
  <c r="BF81" i="35"/>
  <c r="CK81" i="34"/>
  <c r="BF81" i="34"/>
  <c r="BF101" i="19"/>
  <c r="CK101" i="19"/>
  <c r="BV99" i="33"/>
  <c r="AQ99" i="33"/>
  <c r="BV95" i="24"/>
  <c r="AQ95" i="24"/>
  <c r="AQ90" i="34"/>
  <c r="BV90" i="34"/>
  <c r="AQ90" i="33"/>
  <c r="BV90" i="33"/>
  <c r="CK87" i="24"/>
  <c r="BF87" i="24"/>
  <c r="BF138" i="35"/>
  <c r="CK138" i="35"/>
  <c r="BV119" i="35"/>
  <c r="AQ119" i="35"/>
  <c r="BV19" i="35"/>
  <c r="AQ19" i="35"/>
  <c r="BV19" i="34"/>
  <c r="AQ19" i="34"/>
  <c r="BF76" i="35"/>
  <c r="CK76" i="35"/>
  <c r="BF148" i="35"/>
  <c r="CK148" i="35"/>
  <c r="CK145" i="34"/>
  <c r="BF145" i="34"/>
  <c r="AQ108" i="19"/>
  <c r="BV108" i="19"/>
  <c r="AQ83" i="35"/>
  <c r="BV83" i="35"/>
  <c r="AQ21" i="33"/>
  <c r="BV21" i="33"/>
  <c r="AQ126" i="19"/>
  <c r="BV126" i="19"/>
  <c r="AQ126" i="35"/>
  <c r="BV126" i="35"/>
  <c r="BF72" i="34"/>
  <c r="CK72" i="34"/>
  <c r="BV34" i="19"/>
  <c r="AQ34" i="19"/>
  <c r="BF134" i="35"/>
  <c r="CK134" i="35"/>
  <c r="BZ110" i="33"/>
  <c r="AU110" i="33"/>
  <c r="AU110" i="19"/>
  <c r="BZ110" i="19"/>
  <c r="AU67" i="34"/>
  <c r="BZ67" i="34"/>
  <c r="BZ80" i="33"/>
  <c r="AU80" i="33"/>
  <c r="CO34" i="34"/>
  <c r="BJ34" i="34"/>
  <c r="CO69" i="33"/>
  <c r="BJ69" i="33"/>
  <c r="BJ69" i="19"/>
  <c r="CO69" i="19"/>
  <c r="BJ76" i="33"/>
  <c r="CO76" i="33"/>
  <c r="BJ43" i="24"/>
  <c r="CO43" i="24"/>
  <c r="BZ148" i="24"/>
  <c r="AU148" i="24"/>
  <c r="BZ120" i="33"/>
  <c r="AU120" i="33"/>
  <c r="BZ120" i="19"/>
  <c r="AU120" i="19"/>
  <c r="CO147" i="34"/>
  <c r="BJ147" i="34"/>
  <c r="BJ86" i="24"/>
  <c r="CO86" i="24"/>
  <c r="AU72" i="24"/>
  <c r="BZ72" i="24"/>
  <c r="AU29" i="34"/>
  <c r="BZ29" i="34"/>
  <c r="AU29" i="19"/>
  <c r="BZ29" i="19"/>
  <c r="AU66" i="24"/>
  <c r="BZ66" i="24"/>
  <c r="BZ124" i="33"/>
  <c r="AU124" i="33"/>
  <c r="CO81" i="35"/>
  <c r="BJ81" i="35"/>
  <c r="CO16" i="19"/>
  <c r="BJ16" i="19"/>
  <c r="CO16" i="35"/>
  <c r="BJ16" i="35"/>
  <c r="BJ107" i="24"/>
  <c r="CO107" i="24"/>
  <c r="AU25" i="35"/>
  <c r="BZ25" i="35"/>
  <c r="AU150" i="24"/>
  <c r="BZ150" i="24"/>
  <c r="CO109" i="33"/>
  <c r="BJ109" i="33"/>
  <c r="BJ109" i="19"/>
  <c r="CO109" i="19"/>
  <c r="BJ46" i="19"/>
  <c r="CO46" i="19"/>
  <c r="AU121" i="24"/>
  <c r="BZ121" i="24"/>
  <c r="BZ30" i="33"/>
  <c r="AU30" i="33"/>
  <c r="BZ155" i="34"/>
  <c r="AU155" i="34"/>
  <c r="BZ155" i="33"/>
  <c r="AU155" i="33"/>
  <c r="BJ79" i="33"/>
  <c r="CO79" i="33"/>
  <c r="BJ54" i="35"/>
  <c r="CO54" i="35"/>
  <c r="CO110" i="35"/>
  <c r="BJ110" i="35"/>
  <c r="CO122" i="24"/>
  <c r="BJ122" i="24"/>
  <c r="CO122" i="35"/>
  <c r="BJ122" i="35"/>
  <c r="BZ91" i="19"/>
  <c r="AU91" i="19"/>
  <c r="CO148" i="24"/>
  <c r="BJ148" i="24"/>
  <c r="BZ31" i="19"/>
  <c r="AU31" i="19"/>
  <c r="CO123" i="35"/>
  <c r="BJ123" i="35"/>
  <c r="CO123" i="34"/>
  <c r="BJ123" i="34"/>
  <c r="BJ115" i="34"/>
  <c r="CO115" i="34"/>
  <c r="BJ138" i="34"/>
  <c r="CO138" i="34"/>
  <c r="AU90" i="33"/>
  <c r="BZ90" i="33"/>
  <c r="AU61" i="19"/>
  <c r="BZ61" i="19"/>
  <c r="AU61" i="35"/>
  <c r="BZ61" i="35"/>
  <c r="CO87" i="24"/>
  <c r="BJ87" i="24"/>
  <c r="AU43" i="24"/>
  <c r="BZ43" i="24"/>
  <c r="BJ75" i="34"/>
  <c r="CO75" i="34"/>
  <c r="BJ121" i="34"/>
  <c r="CO121" i="34"/>
  <c r="CO121" i="33"/>
  <c r="BJ121" i="33"/>
  <c r="AU130" i="33"/>
  <c r="BZ130" i="33"/>
  <c r="BJ131" i="35"/>
  <c r="CO131" i="35"/>
  <c r="AU41" i="34"/>
  <c r="BZ41" i="34"/>
  <c r="AU142" i="34"/>
  <c r="BZ142" i="34"/>
  <c r="BZ142" i="33"/>
  <c r="AU142" i="33"/>
  <c r="BJ145" i="24"/>
  <c r="CO145" i="24"/>
  <c r="BJ47" i="35"/>
  <c r="CO47" i="35"/>
  <c r="BZ8" i="33"/>
  <c r="AU8" i="33"/>
  <c r="BJ65" i="24"/>
  <c r="CO65" i="24"/>
  <c r="BJ65" i="35"/>
  <c r="CO65" i="35"/>
  <c r="BZ21" i="24"/>
  <c r="AU21" i="24"/>
  <c r="CO119" i="24"/>
  <c r="BJ119" i="24"/>
  <c r="AU50" i="19"/>
  <c r="BZ50" i="19"/>
  <c r="AU154" i="19"/>
  <c r="BZ154" i="19"/>
  <c r="BZ154" i="35"/>
  <c r="AU154" i="35"/>
  <c r="CO114" i="19"/>
  <c r="BJ114" i="19"/>
  <c r="BJ135" i="34"/>
  <c r="CO135" i="34"/>
  <c r="BZ62" i="35"/>
  <c r="AU62" i="35"/>
  <c r="CO14" i="35"/>
  <c r="BJ14" i="35"/>
  <c r="BJ14" i="34"/>
  <c r="CO14" i="34"/>
  <c r="BZ125" i="34"/>
  <c r="AU125" i="34"/>
  <c r="BJ11" i="24"/>
  <c r="CO11" i="24"/>
  <c r="BJ41" i="24"/>
  <c r="CO41" i="24"/>
  <c r="BJ62" i="34"/>
  <c r="CO62" i="34"/>
  <c r="BJ62" i="33"/>
  <c r="CO62" i="33"/>
  <c r="AU126" i="33"/>
  <c r="BZ126" i="33"/>
  <c r="AU123" i="35"/>
  <c r="BZ123" i="35"/>
  <c r="AU137" i="34"/>
  <c r="BZ137" i="34"/>
  <c r="BJ24" i="34"/>
  <c r="CO24" i="34"/>
  <c r="BJ24" i="33"/>
  <c r="CO24" i="33"/>
  <c r="AU47" i="33"/>
  <c r="BZ47" i="33"/>
  <c r="CO74" i="24"/>
  <c r="BJ74" i="24"/>
  <c r="CO106" i="19"/>
  <c r="BJ106" i="19"/>
  <c r="BJ98" i="24"/>
  <c r="CO98" i="24"/>
  <c r="BJ98" i="33"/>
  <c r="CO98" i="33"/>
  <c r="BZ39" i="24"/>
  <c r="AU39" i="24"/>
  <c r="AU101" i="35"/>
  <c r="BZ101" i="35"/>
  <c r="AU105" i="35"/>
  <c r="BZ105" i="35"/>
  <c r="BZ87" i="34"/>
  <c r="AU87" i="34"/>
  <c r="AU87" i="33"/>
  <c r="BZ87" i="33"/>
  <c r="BZ22" i="34"/>
  <c r="AU22" i="34"/>
  <c r="AK47" i="24"/>
  <c r="BP47" i="24"/>
  <c r="AK116" i="19"/>
  <c r="BP116" i="19"/>
  <c r="AK100" i="35"/>
  <c r="BP100" i="35"/>
  <c r="BP97" i="34"/>
  <c r="AK97" i="34"/>
  <c r="AK97" i="33"/>
  <c r="BP97" i="33"/>
  <c r="AZ137" i="33"/>
  <c r="CE137" i="33"/>
  <c r="AK129" i="33"/>
  <c r="BP129" i="33"/>
  <c r="AK72" i="35"/>
  <c r="BP72" i="35"/>
  <c r="CE47" i="24"/>
  <c r="AZ47" i="24"/>
  <c r="AZ47" i="35"/>
  <c r="CE47" i="35"/>
  <c r="AZ133" i="33"/>
  <c r="CE133" i="33"/>
  <c r="CE68" i="33"/>
  <c r="AZ68" i="33"/>
  <c r="AK151" i="35"/>
  <c r="BP151" i="35"/>
  <c r="BP88" i="24"/>
  <c r="AK88" i="24"/>
  <c r="AK88" i="34"/>
  <c r="BP88" i="34"/>
  <c r="BP92" i="34"/>
  <c r="AK92" i="34"/>
  <c r="AZ98" i="34"/>
  <c r="CE98" i="34"/>
  <c r="BP118" i="35"/>
  <c r="AK118" i="35"/>
  <c r="BP61" i="34"/>
  <c r="AK61" i="34"/>
  <c r="AK61" i="33"/>
  <c r="BP61" i="33"/>
  <c r="AZ105" i="33"/>
  <c r="CE105" i="33"/>
  <c r="CE51" i="35"/>
  <c r="AZ51" i="35"/>
  <c r="BP140" i="34"/>
  <c r="AK140" i="34"/>
  <c r="BP82" i="34"/>
  <c r="AK82" i="34"/>
  <c r="AK82" i="33"/>
  <c r="BP82" i="33"/>
  <c r="CE79" i="33"/>
  <c r="AZ79" i="33"/>
  <c r="AZ34" i="35"/>
  <c r="CE34" i="35"/>
  <c r="AK135" i="35"/>
  <c r="BP135" i="35"/>
  <c r="AK44" i="35"/>
  <c r="BP44" i="35"/>
  <c r="AK44" i="34"/>
  <c r="BP44" i="34"/>
  <c r="AK103" i="34"/>
  <c r="BP103" i="34"/>
  <c r="AK124" i="19"/>
  <c r="BP124" i="19"/>
  <c r="CE9" i="34"/>
  <c r="AZ9" i="34"/>
  <c r="CE135" i="34"/>
  <c r="AZ135" i="34"/>
  <c r="CE135" i="33"/>
  <c r="AZ135" i="33"/>
  <c r="CE147" i="24"/>
  <c r="AZ147" i="24"/>
  <c r="AK64" i="19"/>
  <c r="BP64" i="19"/>
  <c r="CE77" i="35"/>
  <c r="AZ77" i="35"/>
  <c r="AZ94" i="35"/>
  <c r="CE94" i="35"/>
  <c r="AZ94" i="33"/>
  <c r="CE94" i="33"/>
  <c r="BP74" i="19"/>
  <c r="AK74" i="19"/>
  <c r="AZ19" i="34"/>
  <c r="CE19" i="34"/>
  <c r="AZ18" i="19"/>
  <c r="CE18" i="19"/>
  <c r="AZ31" i="34"/>
  <c r="CE31" i="34"/>
  <c r="CE31" i="33"/>
  <c r="AZ31" i="33"/>
  <c r="AK111" i="34"/>
  <c r="BP111" i="34"/>
  <c r="AZ43" i="34"/>
  <c r="CE43" i="34"/>
  <c r="AK93" i="35"/>
  <c r="BP93" i="35"/>
  <c r="AZ76" i="35"/>
  <c r="CE76" i="35"/>
  <c r="CE76" i="34"/>
  <c r="AZ76" i="34"/>
  <c r="AZ65" i="33"/>
  <c r="CE65" i="33"/>
  <c r="CE44" i="19"/>
  <c r="AZ44" i="19"/>
  <c r="AK39" i="33"/>
  <c r="BP39" i="33"/>
  <c r="AZ104" i="19"/>
  <c r="CE104" i="19"/>
  <c r="CE104" i="35"/>
  <c r="AZ104" i="35"/>
  <c r="AK13" i="34"/>
  <c r="BP13" i="34"/>
  <c r="CE142" i="24"/>
  <c r="AZ142" i="24"/>
  <c r="CE109" i="35"/>
  <c r="AZ109" i="35"/>
  <c r="BP56" i="33"/>
  <c r="AK56" i="33"/>
  <c r="AK56" i="19"/>
  <c r="BP56" i="19"/>
  <c r="AK146" i="33"/>
  <c r="BP146" i="33"/>
  <c r="AZ57" i="24"/>
  <c r="CE57" i="24"/>
  <c r="AZ88" i="19"/>
  <c r="CE88" i="19"/>
  <c r="AK18" i="33"/>
  <c r="BP18" i="33"/>
  <c r="AK18" i="19"/>
  <c r="BP18" i="19"/>
  <c r="AK142" i="19"/>
  <c r="BP142" i="19"/>
  <c r="AK67" i="19"/>
  <c r="BP67" i="19"/>
  <c r="BP143" i="34"/>
  <c r="AK143" i="34"/>
  <c r="AZ80" i="33"/>
  <c r="CE80" i="33"/>
  <c r="AZ80" i="19"/>
  <c r="CE80" i="19"/>
  <c r="AZ126" i="19"/>
  <c r="CE126" i="19"/>
  <c r="CE99" i="34"/>
  <c r="AZ99" i="34"/>
  <c r="CE127" i="19"/>
  <c r="AZ127" i="19"/>
  <c r="BP26" i="35"/>
  <c r="AK26" i="35"/>
  <c r="BP26" i="34"/>
  <c r="AK26" i="34"/>
  <c r="AK43" i="33"/>
  <c r="BP43" i="33"/>
  <c r="CE58" i="19"/>
  <c r="AZ58" i="19"/>
  <c r="CE28" i="24"/>
  <c r="AZ28" i="24"/>
  <c r="CE66" i="35"/>
  <c r="AZ66" i="35"/>
  <c r="CE66" i="33"/>
  <c r="AZ66" i="33"/>
  <c r="CE134" i="19"/>
  <c r="AZ134" i="19"/>
  <c r="CE111" i="34"/>
  <c r="AZ111" i="34"/>
  <c r="AK32" i="34"/>
  <c r="BP32" i="34"/>
  <c r="BP57" i="34"/>
  <c r="AK57" i="34"/>
  <c r="BP57" i="33"/>
  <c r="AK57" i="33"/>
  <c r="BP77" i="33"/>
  <c r="AK77" i="33"/>
  <c r="AZ143" i="19"/>
  <c r="CE143" i="19"/>
  <c r="BP33" i="35"/>
  <c r="AK33" i="35"/>
  <c r="BT151" i="34"/>
  <c r="AO151" i="34"/>
  <c r="BT151" i="33"/>
  <c r="AO151" i="33"/>
  <c r="BD19" i="19"/>
  <c r="CI19" i="19"/>
  <c r="BD128" i="33"/>
  <c r="CI128" i="33"/>
  <c r="BD10" i="24"/>
  <c r="CI10" i="24"/>
  <c r="BD39" i="34"/>
  <c r="CI39" i="34"/>
  <c r="BD39" i="19"/>
  <c r="CI39" i="19"/>
  <c r="AO58" i="34"/>
  <c r="BT58" i="34"/>
  <c r="BD148" i="19"/>
  <c r="CI148" i="19"/>
  <c r="CI58" i="33"/>
  <c r="BD58" i="33"/>
  <c r="BT62" i="35"/>
  <c r="AO62" i="35"/>
  <c r="BT62" i="34"/>
  <c r="AO62" i="34"/>
  <c r="BD44" i="24"/>
  <c r="CI44" i="24"/>
  <c r="CI143" i="33"/>
  <c r="BD143" i="33"/>
  <c r="BT53" i="33"/>
  <c r="AO53" i="33"/>
  <c r="BT89" i="34"/>
  <c r="AO89" i="34"/>
  <c r="BT89" i="33"/>
  <c r="AO89" i="33"/>
  <c r="BD93" i="34"/>
  <c r="CI93" i="34"/>
  <c r="CI90" i="24"/>
  <c r="BD90" i="24"/>
  <c r="CI113" i="35"/>
  <c r="BD113" i="35"/>
  <c r="BD75" i="34"/>
  <c r="CI75" i="34"/>
  <c r="CI75" i="19"/>
  <c r="BD75" i="19"/>
  <c r="AO77" i="24"/>
  <c r="BT77" i="24"/>
  <c r="BD41" i="19"/>
  <c r="CI41" i="19"/>
  <c r="BD123" i="24"/>
  <c r="CI123" i="24"/>
  <c r="BD45" i="24"/>
  <c r="CI45" i="24"/>
  <c r="BD45" i="34"/>
  <c r="CI45" i="34"/>
  <c r="CI121" i="33"/>
  <c r="BD121" i="33"/>
  <c r="CI28" i="24"/>
  <c r="BD28" i="24"/>
  <c r="CI153" i="24"/>
  <c r="BD153" i="24"/>
  <c r="BD137" i="24"/>
  <c r="CI137" i="24"/>
  <c r="CI137" i="34"/>
  <c r="BD137" i="34"/>
  <c r="BT135" i="19"/>
  <c r="AO135" i="19"/>
  <c r="AO79" i="24"/>
  <c r="BT79" i="24"/>
  <c r="BT95" i="35"/>
  <c r="AO95" i="35"/>
  <c r="BT11" i="35"/>
  <c r="AO11" i="35"/>
  <c r="BT11" i="34"/>
  <c r="AO11" i="34"/>
  <c r="BD122" i="33"/>
  <c r="CI122" i="33"/>
  <c r="BD68" i="35"/>
  <c r="CI68" i="35"/>
  <c r="BT66" i="33"/>
  <c r="AO66" i="33"/>
  <c r="BD154" i="35"/>
  <c r="CI154" i="35"/>
  <c r="BD154" i="34"/>
  <c r="CI154" i="34"/>
  <c r="AO152" i="33"/>
  <c r="BT152" i="33"/>
  <c r="BD120" i="19"/>
  <c r="CI120" i="19"/>
  <c r="AO139" i="19"/>
  <c r="BT139" i="19"/>
  <c r="BD43" i="19"/>
  <c r="CI43" i="19"/>
  <c r="CI43" i="35"/>
  <c r="BD43" i="35"/>
  <c r="BT121" i="19"/>
  <c r="AO121" i="19"/>
  <c r="BD87" i="24"/>
  <c r="CI87" i="24"/>
  <c r="CI15" i="33"/>
  <c r="BD15" i="33"/>
  <c r="AO7" i="24"/>
  <c r="BT7" i="24"/>
  <c r="AO7" i="34"/>
  <c r="BT7" i="34"/>
  <c r="BT36" i="33"/>
  <c r="AO36" i="33"/>
  <c r="BD30" i="35"/>
  <c r="CI30" i="35"/>
  <c r="CI70" i="35"/>
  <c r="BD70" i="35"/>
  <c r="CI72" i="33"/>
  <c r="BD72" i="33"/>
  <c r="CI72" i="34"/>
  <c r="BD72" i="34"/>
  <c r="BT68" i="33"/>
  <c r="AO68" i="33"/>
  <c r="BD34" i="34"/>
  <c r="CI34" i="34"/>
  <c r="CI55" i="35"/>
  <c r="BD55" i="35"/>
  <c r="AO102" i="34"/>
  <c r="BT102" i="34"/>
  <c r="BT102" i="33"/>
  <c r="AO102" i="33"/>
  <c r="CI135" i="24"/>
  <c r="BD135" i="24"/>
  <c r="BT97" i="19"/>
  <c r="AO97" i="19"/>
  <c r="CI25" i="34"/>
  <c r="BD25" i="34"/>
  <c r="AO117" i="33"/>
  <c r="BT117" i="33"/>
  <c r="BT117" i="19"/>
  <c r="AO117" i="19"/>
  <c r="CI112" i="19"/>
  <c r="BD112" i="19"/>
  <c r="BD61" i="33"/>
  <c r="CI61" i="33"/>
  <c r="CI61" i="19"/>
  <c r="BD61" i="19"/>
  <c r="BD97" i="24"/>
  <c r="CI97" i="24"/>
  <c r="AO156" i="24"/>
  <c r="BT156" i="24"/>
  <c r="CI152" i="35"/>
  <c r="BD152" i="35"/>
  <c r="BD114" i="33"/>
  <c r="CI114" i="33"/>
  <c r="CI114" i="19"/>
  <c r="BD114" i="19"/>
  <c r="CI78" i="34"/>
  <c r="BD78" i="34"/>
  <c r="BD18" i="35"/>
  <c r="CI18" i="35"/>
  <c r="AO122" i="34"/>
  <c r="BT122" i="34"/>
  <c r="AO88" i="19"/>
  <c r="BT88" i="19"/>
  <c r="BT88" i="35"/>
  <c r="AO88" i="35"/>
  <c r="CI88" i="33"/>
  <c r="BD88" i="33"/>
  <c r="BD96" i="35"/>
  <c r="CI96" i="35"/>
  <c r="AS105" i="35"/>
  <c r="BX105" i="35"/>
  <c r="AS41" i="33"/>
  <c r="BX41" i="33"/>
  <c r="BX41" i="19"/>
  <c r="AS41" i="19"/>
  <c r="BX57" i="24"/>
  <c r="AS57" i="24"/>
  <c r="BH13" i="19"/>
  <c r="CM13" i="19"/>
  <c r="AS156" i="35"/>
  <c r="BX156" i="35"/>
  <c r="BH38" i="34"/>
  <c r="CM38" i="34"/>
  <c r="CM38" i="33"/>
  <c r="BH38" i="33"/>
  <c r="CM149" i="24"/>
  <c r="BH149" i="24"/>
  <c r="AS22" i="19"/>
  <c r="BX22" i="19"/>
  <c r="CM14" i="34"/>
  <c r="BH14" i="34"/>
  <c r="BX97" i="33"/>
  <c r="AS97" i="33"/>
  <c r="AS97" i="19"/>
  <c r="BX97" i="19"/>
  <c r="BX125" i="24"/>
  <c r="AS125" i="24"/>
  <c r="AS135" i="24"/>
  <c r="BX135" i="24"/>
  <c r="BX15" i="34"/>
  <c r="AS15" i="34"/>
  <c r="BX147" i="33"/>
  <c r="AS147" i="33"/>
  <c r="AS147" i="19"/>
  <c r="BX147" i="19"/>
  <c r="BX34" i="24"/>
  <c r="AS34" i="24"/>
  <c r="BH93" i="24"/>
  <c r="CM93" i="24"/>
  <c r="BX13" i="34"/>
  <c r="AS13" i="34"/>
  <c r="CM61" i="24"/>
  <c r="BH61" i="24"/>
  <c r="BH61" i="35"/>
  <c r="CM61" i="35"/>
  <c r="BH112" i="24"/>
  <c r="CM112" i="24"/>
  <c r="AS68" i="19"/>
  <c r="BX68" i="19"/>
  <c r="AS150" i="35"/>
  <c r="BX150" i="35"/>
  <c r="BH46" i="33"/>
  <c r="CM46" i="33"/>
  <c r="BH46" i="19"/>
  <c r="CM46" i="19"/>
  <c r="BH133" i="19"/>
  <c r="CM133" i="19"/>
  <c r="BH125" i="35"/>
  <c r="CM125" i="35"/>
  <c r="AS88" i="34"/>
  <c r="BX88" i="34"/>
  <c r="AS92" i="24"/>
  <c r="BX92" i="24"/>
  <c r="BX92" i="34"/>
  <c r="AS92" i="34"/>
  <c r="CM37" i="33"/>
  <c r="BH37" i="33"/>
  <c r="BX127" i="24"/>
  <c r="AS127" i="24"/>
  <c r="CM102" i="24"/>
  <c r="BH102" i="24"/>
  <c r="AS107" i="35"/>
  <c r="BX107" i="35"/>
  <c r="AS107" i="34"/>
  <c r="BX107" i="34"/>
  <c r="BX56" i="34"/>
  <c r="AS56" i="34"/>
  <c r="BX36" i="33"/>
  <c r="AS36" i="33"/>
  <c r="BH68" i="35"/>
  <c r="CM68" i="35"/>
  <c r="BH97" i="19"/>
  <c r="CM97" i="19"/>
  <c r="CM97" i="35"/>
  <c r="BH97" i="35"/>
  <c r="CM16" i="34"/>
  <c r="BH16" i="34"/>
  <c r="CM88" i="24"/>
  <c r="BH88" i="24"/>
  <c r="BX12" i="19"/>
  <c r="AS12" i="19"/>
  <c r="BH142" i="24"/>
  <c r="CM142" i="24"/>
  <c r="CM142" i="35"/>
  <c r="BH142" i="35"/>
  <c r="BH134" i="24"/>
  <c r="CM134" i="24"/>
  <c r="AS55" i="19"/>
  <c r="BX55" i="19"/>
  <c r="BH148" i="35"/>
  <c r="CM148" i="35"/>
  <c r="AS48" i="35"/>
  <c r="BX48" i="35"/>
  <c r="AS48" i="34"/>
  <c r="BX48" i="34"/>
  <c r="BX33" i="24"/>
  <c r="AS33" i="24"/>
  <c r="BH17" i="24"/>
  <c r="CM17" i="24"/>
  <c r="BX32" i="33"/>
  <c r="AS32" i="33"/>
  <c r="BH136" i="19"/>
  <c r="CM136" i="19"/>
  <c r="CM136" i="35"/>
  <c r="BH136" i="35"/>
  <c r="BH39" i="24"/>
  <c r="CM39" i="24"/>
  <c r="BX53" i="19"/>
  <c r="AS53" i="19"/>
  <c r="BH117" i="33"/>
  <c r="CM117" i="33"/>
  <c r="AS130" i="19"/>
  <c r="BX130" i="19"/>
  <c r="BX130" i="35"/>
  <c r="AS130" i="35"/>
  <c r="BH67" i="24"/>
  <c r="CM67" i="24"/>
  <c r="CM33" i="33"/>
  <c r="BH33" i="33"/>
  <c r="AS133" i="34"/>
  <c r="BX133" i="34"/>
  <c r="BX104" i="35"/>
  <c r="AS104" i="35"/>
  <c r="AS104" i="34"/>
  <c r="BX104" i="34"/>
  <c r="AS47" i="33"/>
  <c r="BX47" i="33"/>
  <c r="BH115" i="24"/>
  <c r="CM115" i="24"/>
  <c r="CM85" i="34"/>
  <c r="BH85" i="34"/>
  <c r="CM145" i="34"/>
  <c r="BH145" i="34"/>
  <c r="BH145" i="33"/>
  <c r="CM145" i="33"/>
  <c r="AS129" i="33"/>
  <c r="BX129" i="33"/>
  <c r="AS126" i="19"/>
  <c r="BX126" i="19"/>
  <c r="BH52" i="34"/>
  <c r="CM52" i="34"/>
  <c r="CM121" i="33"/>
  <c r="BH121" i="33"/>
  <c r="BH121" i="19"/>
  <c r="CM121" i="19"/>
  <c r="AS79" i="19"/>
  <c r="BX79" i="19"/>
  <c r="BX151" i="35"/>
  <c r="AS151" i="35"/>
  <c r="BX71" i="24"/>
  <c r="AS71" i="24"/>
  <c r="AS101" i="35"/>
  <c r="BX101" i="35"/>
  <c r="AS101" i="34"/>
  <c r="BX101" i="34"/>
  <c r="BH132" i="24"/>
  <c r="CM132" i="24"/>
  <c r="BH119" i="19"/>
  <c r="CM119" i="19"/>
  <c r="AS78" i="19"/>
  <c r="BX78" i="19"/>
  <c r="BH79" i="35"/>
  <c r="CM79" i="35"/>
  <c r="CM79" i="34"/>
  <c r="BH79" i="34"/>
  <c r="CM50" i="24"/>
  <c r="BH50" i="24"/>
  <c r="CJ41" i="34"/>
  <c r="BE41" i="34"/>
  <c r="CL127" i="34"/>
  <c r="BG127" i="34"/>
  <c r="AT63" i="24"/>
  <c r="BY63" i="24"/>
  <c r="BY63" i="34"/>
  <c r="AT63" i="34"/>
  <c r="CI7" i="19"/>
  <c r="BD7" i="19"/>
  <c r="BY62" i="19"/>
  <c r="AT62" i="19"/>
  <c r="AN95" i="35"/>
  <c r="BS95" i="35"/>
  <c r="CJ49" i="33"/>
  <c r="BE49" i="33"/>
  <c r="BE49" i="19"/>
  <c r="CJ49" i="19"/>
  <c r="AJ15" i="35"/>
  <c r="BO15" i="35"/>
  <c r="BO112" i="35"/>
  <c r="AJ112" i="35"/>
  <c r="BO112" i="34"/>
  <c r="AJ112" i="34"/>
  <c r="AJ98" i="34"/>
  <c r="BO98" i="34"/>
  <c r="AY54" i="24"/>
  <c r="CD54" i="24"/>
  <c r="CD86" i="34"/>
  <c r="AY86" i="34"/>
  <c r="AJ29" i="33"/>
  <c r="BO29" i="33"/>
  <c r="AJ29" i="19"/>
  <c r="BO29" i="19"/>
  <c r="AY76" i="34"/>
  <c r="CD76" i="34"/>
  <c r="AY10" i="24"/>
  <c r="CD10" i="24"/>
  <c r="AY140" i="19"/>
  <c r="CD140" i="19"/>
  <c r="AY26" i="34"/>
  <c r="CD26" i="34"/>
  <c r="AY26" i="33"/>
  <c r="CD26" i="33"/>
  <c r="AJ46" i="19"/>
  <c r="BO46" i="19"/>
  <c r="AJ72" i="24"/>
  <c r="BO72" i="24"/>
  <c r="BO62" i="33"/>
  <c r="AJ62" i="33"/>
  <c r="BO152" i="33"/>
  <c r="AJ152" i="33"/>
  <c r="AJ152" i="19"/>
  <c r="BO152" i="19"/>
  <c r="BO90" i="34"/>
  <c r="AJ90" i="34"/>
  <c r="AY126" i="35"/>
  <c r="CD126" i="35"/>
  <c r="BO83" i="34"/>
  <c r="AJ83" i="34"/>
  <c r="BO16" i="34"/>
  <c r="AJ16" i="34"/>
  <c r="AJ16" i="33"/>
  <c r="BO16" i="33"/>
  <c r="BO50" i="24"/>
  <c r="AJ50" i="24"/>
  <c r="AY112" i="19"/>
  <c r="CD112" i="19"/>
  <c r="AJ154" i="33"/>
  <c r="BO154" i="33"/>
  <c r="AJ135" i="24"/>
  <c r="BO135" i="24"/>
  <c r="AJ135" i="35"/>
  <c r="BO135" i="35"/>
  <c r="BO76" i="34"/>
  <c r="AJ76" i="34"/>
  <c r="BO129" i="24"/>
  <c r="AJ129" i="24"/>
  <c r="CD62" i="34"/>
  <c r="AY62" i="34"/>
  <c r="CD29" i="33"/>
  <c r="AY29" i="33"/>
  <c r="AY29" i="19"/>
  <c r="CD29" i="19"/>
  <c r="AY99" i="19"/>
  <c r="CD99" i="19"/>
  <c r="AY100" i="24"/>
  <c r="CD100" i="24"/>
  <c r="BO55" i="35"/>
  <c r="AJ55" i="35"/>
  <c r="BO63" i="24"/>
  <c r="AJ63" i="24"/>
  <c r="BO63" i="35"/>
  <c r="AJ63" i="35"/>
  <c r="AY41" i="33"/>
  <c r="CD41" i="33"/>
  <c r="BO66" i="19"/>
  <c r="AJ66" i="19"/>
  <c r="AJ65" i="34"/>
  <c r="BO65" i="34"/>
  <c r="AY138" i="19"/>
  <c r="CD138" i="19"/>
  <c r="CD138" i="35"/>
  <c r="AY138" i="35"/>
  <c r="BO127" i="19"/>
  <c r="AJ127" i="19"/>
  <c r="CD92" i="34"/>
  <c r="AY92" i="34"/>
  <c r="BO147" i="24"/>
  <c r="AJ147" i="24"/>
  <c r="AY11" i="33"/>
  <c r="CD11" i="33"/>
  <c r="AY11" i="19"/>
  <c r="CD11" i="19"/>
  <c r="AY78" i="24"/>
  <c r="CD78" i="24"/>
  <c r="CD90" i="24"/>
  <c r="AY90" i="24"/>
  <c r="AY128" i="19"/>
  <c r="CD128" i="19"/>
  <c r="AY28" i="34"/>
  <c r="CD28" i="34"/>
  <c r="AY28" i="33"/>
  <c r="CD28" i="33"/>
  <c r="BO140" i="33"/>
  <c r="AJ140" i="33"/>
  <c r="AY101" i="35"/>
  <c r="CD101" i="35"/>
  <c r="AJ151" i="35"/>
  <c r="BO151" i="35"/>
  <c r="AY131" i="19"/>
  <c r="CD131" i="19"/>
  <c r="CD131" i="35"/>
  <c r="AY131" i="35"/>
  <c r="AJ111" i="34"/>
  <c r="BO111" i="34"/>
  <c r="AY68" i="33"/>
  <c r="CD68" i="33"/>
  <c r="BO124" i="19"/>
  <c r="AJ124" i="19"/>
  <c r="AY73" i="19"/>
  <c r="CD73" i="19"/>
  <c r="AY73" i="35"/>
  <c r="CD73" i="35"/>
  <c r="CD13" i="35"/>
  <c r="AY13" i="35"/>
  <c r="AY88" i="24"/>
  <c r="CD88" i="24"/>
  <c r="CD129" i="35"/>
  <c r="AY129" i="35"/>
  <c r="CD148" i="33"/>
  <c r="AY148" i="33"/>
  <c r="AY148" i="19"/>
  <c r="CD148" i="19"/>
  <c r="BO49" i="19"/>
  <c r="AJ49" i="19"/>
  <c r="CD66" i="33"/>
  <c r="AY66" i="33"/>
  <c r="BO96" i="33"/>
  <c r="AJ96" i="33"/>
  <c r="CD82" i="33"/>
  <c r="AY82" i="33"/>
  <c r="AY82" i="19"/>
  <c r="CD82" i="19"/>
  <c r="BO142" i="24"/>
  <c r="AJ142" i="24"/>
  <c r="AJ59" i="24"/>
  <c r="BO59" i="24"/>
  <c r="AY111" i="19"/>
  <c r="CD111" i="19"/>
  <c r="AJ25" i="35"/>
  <c r="BO25" i="35"/>
  <c r="AJ25" i="34"/>
  <c r="BO25" i="34"/>
  <c r="AY98" i="33"/>
  <c r="CD98" i="33"/>
  <c r="AY37" i="24"/>
  <c r="CD37" i="24"/>
  <c r="BO9" i="35"/>
  <c r="AJ9" i="35"/>
  <c r="BO123" i="33"/>
  <c r="AJ123" i="33"/>
  <c r="AJ123" i="19"/>
  <c r="BO123" i="19"/>
  <c r="AJ41" i="34"/>
  <c r="BO41" i="34"/>
  <c r="AJ38" i="19"/>
  <c r="BO38" i="19"/>
  <c r="BO23" i="35"/>
  <c r="AJ23" i="35"/>
  <c r="AY121" i="19"/>
  <c r="CD121" i="19"/>
  <c r="CD121" i="35"/>
  <c r="AY121" i="35"/>
  <c r="CD20" i="24"/>
  <c r="AY20" i="24"/>
  <c r="BS119" i="24"/>
  <c r="AN119" i="24"/>
  <c r="AN63" i="19"/>
  <c r="BS63" i="19"/>
  <c r="BS153" i="33"/>
  <c r="AN153" i="33"/>
  <c r="BS153" i="19"/>
  <c r="AN153" i="19"/>
  <c r="AN7" i="24"/>
  <c r="BS7" i="24"/>
  <c r="BC101" i="35"/>
  <c r="CH101" i="35"/>
  <c r="CH39" i="35"/>
  <c r="BC39" i="35"/>
  <c r="CH94" i="33"/>
  <c r="BC94" i="33"/>
  <c r="BC94" i="19"/>
  <c r="CH94" i="19"/>
  <c r="BS19" i="24"/>
  <c r="AN19" i="24"/>
  <c r="BC54" i="35"/>
  <c r="CH54" i="35"/>
  <c r="BS125" i="34"/>
  <c r="AN125" i="34"/>
  <c r="AN61" i="33"/>
  <c r="BS61" i="33"/>
  <c r="AN61" i="19"/>
  <c r="BS61" i="19"/>
  <c r="BC84" i="19"/>
  <c r="CH84" i="19"/>
  <c r="BS62" i="24"/>
  <c r="AN62" i="24"/>
  <c r="BS78" i="34"/>
  <c r="AN78" i="34"/>
  <c r="BS52" i="34"/>
  <c r="AN52" i="34"/>
  <c r="BS52" i="33"/>
  <c r="AN52" i="33"/>
  <c r="BC114" i="33"/>
  <c r="CH114" i="33"/>
  <c r="BC136" i="35"/>
  <c r="CH136" i="35"/>
  <c r="AN144" i="33"/>
  <c r="BS144" i="33"/>
  <c r="AN134" i="19"/>
  <c r="BS134" i="19"/>
  <c r="AN134" i="35"/>
  <c r="BS134" i="35"/>
  <c r="BC52" i="24"/>
  <c r="CH52" i="24"/>
  <c r="AN104" i="35"/>
  <c r="BS104" i="35"/>
  <c r="AN122" i="35"/>
  <c r="BS122" i="35"/>
  <c r="CH91" i="19"/>
  <c r="BC91" i="19"/>
  <c r="CH91" i="35"/>
  <c r="BC91" i="35"/>
  <c r="CH47" i="34"/>
  <c r="BC47" i="34"/>
  <c r="CH11" i="19"/>
  <c r="BC11" i="19"/>
  <c r="BC95" i="24"/>
  <c r="CH95" i="24"/>
  <c r="BS35" i="35"/>
  <c r="AN35" i="35"/>
  <c r="BS35" i="34"/>
  <c r="AN35" i="34"/>
  <c r="BC132" i="33"/>
  <c r="CH132" i="33"/>
  <c r="CH150" i="33"/>
  <c r="BC150" i="33"/>
  <c r="BC131" i="19"/>
  <c r="CH131" i="19"/>
  <c r="AN66" i="24"/>
  <c r="BS66" i="24"/>
  <c r="AN66" i="35"/>
  <c r="BS66" i="35"/>
  <c r="BC82" i="24"/>
  <c r="CH82" i="24"/>
  <c r="AN93" i="35"/>
  <c r="BS93" i="35"/>
  <c r="BC18" i="24"/>
  <c r="CH18" i="24"/>
  <c r="CH55" i="19"/>
  <c r="BC55" i="19"/>
  <c r="CH55" i="35"/>
  <c r="BC55" i="35"/>
  <c r="BC77" i="19"/>
  <c r="CH77" i="19"/>
  <c r="AN115" i="19"/>
  <c r="BS115" i="19"/>
  <c r="BS76" i="24"/>
  <c r="AN76" i="24"/>
  <c r="CH31" i="24"/>
  <c r="BC31" i="24"/>
  <c r="CH31" i="35"/>
  <c r="BC31" i="35"/>
  <c r="BC76" i="34"/>
  <c r="CH76" i="34"/>
  <c r="AN56" i="35"/>
  <c r="BS56" i="35"/>
  <c r="CH112" i="24"/>
  <c r="BC112" i="24"/>
  <c r="BC22" i="34"/>
  <c r="CH22" i="34"/>
  <c r="CH22" i="19"/>
  <c r="BC22" i="19"/>
  <c r="BC96" i="24"/>
  <c r="CH96" i="24"/>
  <c r="AN51" i="33"/>
  <c r="BS51" i="33"/>
  <c r="AN12" i="34"/>
  <c r="BS12" i="34"/>
  <c r="BS17" i="24"/>
  <c r="AN17" i="24"/>
  <c r="AN17" i="35"/>
  <c r="BS17" i="35"/>
  <c r="CH85" i="24"/>
  <c r="BC85" i="24"/>
  <c r="BC17" i="24"/>
  <c r="CH17" i="24"/>
  <c r="BC127" i="33"/>
  <c r="CH127" i="33"/>
  <c r="AN68" i="35"/>
  <c r="BS68" i="35"/>
  <c r="AN68" i="34"/>
  <c r="BS68" i="34"/>
  <c r="BS130" i="19"/>
  <c r="AN130" i="19"/>
  <c r="BC72" i="19"/>
  <c r="CH72" i="19"/>
  <c r="CH156" i="33"/>
  <c r="BC156" i="33"/>
  <c r="BS113" i="33"/>
  <c r="AN113" i="33"/>
  <c r="BS113" i="19"/>
  <c r="AN113" i="19"/>
  <c r="AN147" i="24"/>
  <c r="BS147" i="24"/>
  <c r="CH113" i="19"/>
  <c r="BC113" i="19"/>
  <c r="AN90" i="35"/>
  <c r="BS90" i="35"/>
  <c r="AN128" i="33"/>
  <c r="BS128" i="33"/>
  <c r="AN128" i="19"/>
  <c r="BS128" i="19"/>
  <c r="BC40" i="33"/>
  <c r="CH40" i="33"/>
  <c r="BC53" i="34"/>
  <c r="CH53" i="34"/>
  <c r="BS139" i="24"/>
  <c r="AN139" i="24"/>
  <c r="CH93" i="35"/>
  <c r="BC93" i="35"/>
  <c r="BC93" i="34"/>
  <c r="CH93" i="34"/>
  <c r="BC67" i="33"/>
  <c r="CH67" i="33"/>
  <c r="BC42" i="35"/>
  <c r="CH42" i="35"/>
  <c r="BS118" i="19"/>
  <c r="AN118" i="19"/>
  <c r="CH122" i="34"/>
  <c r="BC122" i="34"/>
  <c r="BC122" i="33"/>
  <c r="CH122" i="33"/>
  <c r="AN81" i="33"/>
  <c r="BS81" i="33"/>
  <c r="BC66" i="35"/>
  <c r="CH66" i="35"/>
  <c r="AN22" i="35"/>
  <c r="BS22" i="35"/>
  <c r="BW131" i="33"/>
  <c r="AR131" i="33"/>
  <c r="AR131" i="19"/>
  <c r="BW131" i="19"/>
  <c r="AR32" i="19"/>
  <c r="BW32" i="19"/>
  <c r="AR65" i="35"/>
  <c r="BW65" i="35"/>
  <c r="AR12" i="19"/>
  <c r="BW12" i="19"/>
  <c r="BG15" i="19"/>
  <c r="CL15" i="19"/>
  <c r="BG15" i="35"/>
  <c r="CL15" i="35"/>
  <c r="CL44" i="19"/>
  <c r="BG44" i="19"/>
  <c r="BG38" i="33"/>
  <c r="CL38" i="33"/>
  <c r="CL35" i="33"/>
  <c r="BG35" i="33"/>
  <c r="BG118" i="34"/>
  <c r="CL118" i="34"/>
  <c r="CL118" i="33"/>
  <c r="BG118" i="33"/>
  <c r="AR101" i="19"/>
  <c r="BW101" i="19"/>
  <c r="BW80" i="24"/>
  <c r="AR80" i="24"/>
  <c r="BG114" i="24"/>
  <c r="CL114" i="24"/>
  <c r="AR109" i="35"/>
  <c r="BW109" i="35"/>
  <c r="BW109" i="34"/>
  <c r="AR109" i="34"/>
  <c r="AR150" i="34"/>
  <c r="BW150" i="34"/>
  <c r="AR110" i="19"/>
  <c r="BW110" i="19"/>
  <c r="AR79" i="35"/>
  <c r="BW79" i="35"/>
  <c r="CL128" i="34"/>
  <c r="BG128" i="34"/>
  <c r="CL128" i="33"/>
  <c r="BG128" i="33"/>
  <c r="AR125" i="34"/>
  <c r="BW125" i="34"/>
  <c r="AR8" i="19"/>
  <c r="BW8" i="19"/>
  <c r="CL37" i="34"/>
  <c r="BG37" i="34"/>
  <c r="BG32" i="33"/>
  <c r="CL32" i="33"/>
  <c r="BG32" i="19"/>
  <c r="CL32" i="19"/>
  <c r="AR74" i="19"/>
  <c r="BW74" i="19"/>
  <c r="BG145" i="24"/>
  <c r="CL145" i="24"/>
  <c r="BW139" i="24"/>
  <c r="AR139" i="24"/>
  <c r="AR49" i="24"/>
  <c r="BW49" i="24"/>
  <c r="BW49" i="35"/>
  <c r="AR49" i="35"/>
  <c r="BG154" i="33"/>
  <c r="CL154" i="33"/>
  <c r="CL84" i="24"/>
  <c r="BG84" i="24"/>
  <c r="AR144" i="19"/>
  <c r="BW144" i="19"/>
  <c r="AR116" i="35"/>
  <c r="BW116" i="35"/>
  <c r="AR116" i="34"/>
  <c r="BW116" i="34"/>
  <c r="BG26" i="24"/>
  <c r="CL26" i="24"/>
  <c r="BW129" i="19"/>
  <c r="AR129" i="19"/>
  <c r="BG16" i="24"/>
  <c r="CL16" i="24"/>
  <c r="BW112" i="24"/>
  <c r="AR112" i="24"/>
  <c r="BW112" i="34"/>
  <c r="AR112" i="34"/>
  <c r="BG43" i="19"/>
  <c r="CL43" i="19"/>
  <c r="AR124" i="24"/>
  <c r="BW124" i="24"/>
  <c r="CL73" i="33"/>
  <c r="BG73" i="33"/>
  <c r="BG13" i="33"/>
  <c r="CL13" i="33"/>
  <c r="BG13" i="19"/>
  <c r="CL13" i="19"/>
  <c r="BW152" i="34"/>
  <c r="AR152" i="34"/>
  <c r="AR38" i="35"/>
  <c r="BW38" i="35"/>
  <c r="BG17" i="35"/>
  <c r="CL17" i="35"/>
  <c r="BG121" i="24"/>
  <c r="CL121" i="24"/>
  <c r="CL121" i="34"/>
  <c r="BG121" i="34"/>
  <c r="CL20" i="33"/>
  <c r="BG20" i="33"/>
  <c r="CL29" i="33"/>
  <c r="BG29" i="33"/>
  <c r="BG85" i="24"/>
  <c r="CL85" i="24"/>
  <c r="AR78" i="34"/>
  <c r="BW78" i="34"/>
  <c r="BW78" i="33"/>
  <c r="AR78" i="33"/>
  <c r="AR54" i="19"/>
  <c r="BW54" i="19"/>
  <c r="BG61" i="34"/>
  <c r="CL61" i="34"/>
  <c r="BG57" i="34"/>
  <c r="CL57" i="34"/>
  <c r="AR9" i="33"/>
  <c r="BW9" i="33"/>
  <c r="AR9" i="19"/>
  <c r="BW9" i="19"/>
  <c r="AR68" i="19"/>
  <c r="BW68" i="19"/>
  <c r="BG74" i="19"/>
  <c r="CL74" i="19"/>
  <c r="AR142" i="34"/>
  <c r="BW142" i="34"/>
  <c r="AR62" i="24"/>
  <c r="BW62" i="24"/>
  <c r="BW62" i="34"/>
  <c r="AR62" i="34"/>
  <c r="AR43" i="33"/>
  <c r="BW43" i="33"/>
  <c r="AR25" i="24"/>
  <c r="BW25" i="24"/>
  <c r="AR143" i="33"/>
  <c r="BW143" i="33"/>
  <c r="CL24" i="19"/>
  <c r="BG24" i="19"/>
  <c r="BG24" i="35"/>
  <c r="CL24" i="35"/>
  <c r="CL67" i="24"/>
  <c r="BG67" i="24"/>
  <c r="BW55" i="24"/>
  <c r="AR55" i="24"/>
  <c r="BW61" i="24"/>
  <c r="AR61" i="24"/>
  <c r="BG60" i="24"/>
  <c r="CL60" i="24"/>
  <c r="BG60" i="33"/>
  <c r="CL60" i="33"/>
  <c r="AR114" i="19"/>
  <c r="BW114" i="19"/>
  <c r="BG140" i="24"/>
  <c r="CL140" i="24"/>
  <c r="BG151" i="35"/>
  <c r="CL151" i="35"/>
  <c r="BW83" i="33"/>
  <c r="AR83" i="33"/>
  <c r="AR83" i="19"/>
  <c r="BW83" i="19"/>
  <c r="CL63" i="35"/>
  <c r="BG63" i="35"/>
  <c r="BG30" i="19"/>
  <c r="CL30" i="19"/>
  <c r="CL108" i="34"/>
  <c r="BG108" i="34"/>
  <c r="BG105" i="33"/>
  <c r="CL105" i="33"/>
  <c r="BG105" i="19"/>
  <c r="CL105" i="19"/>
  <c r="BG78" i="24"/>
  <c r="CL78" i="24"/>
  <c r="BW81" i="33"/>
  <c r="AR81" i="33"/>
  <c r="AY149" i="24"/>
  <c r="CD149" i="24"/>
  <c r="BG46" i="24"/>
  <c r="CL46" i="24"/>
  <c r="AN121" i="24"/>
  <c r="BS121" i="24"/>
  <c r="BO10" i="24"/>
  <c r="AJ10" i="24"/>
  <c r="CB30" i="34"/>
  <c r="AW30" i="34"/>
  <c r="CB147" i="24"/>
  <c r="AW147" i="24"/>
  <c r="CB147" i="34"/>
  <c r="AW147" i="34"/>
  <c r="CB75" i="34"/>
  <c r="AW75" i="34"/>
  <c r="AW139" i="19"/>
  <c r="CB139" i="19"/>
  <c r="CB139" i="35"/>
  <c r="AW139" i="35"/>
  <c r="C81" i="33"/>
  <c r="C81" i="19"/>
  <c r="C81" i="24"/>
  <c r="DF81" i="17"/>
  <c r="C81" i="35"/>
  <c r="C81" i="34"/>
  <c r="AW99" i="33"/>
  <c r="CB99" i="33"/>
  <c r="CB98" i="34"/>
  <c r="AW98" i="34"/>
  <c r="CB98" i="33"/>
  <c r="AW98" i="33"/>
  <c r="AW155" i="24"/>
  <c r="CB155" i="24"/>
  <c r="AW52" i="24"/>
  <c r="CB52" i="24"/>
  <c r="CB17" i="24"/>
  <c r="AW17" i="24"/>
  <c r="AW83" i="35"/>
  <c r="CB83" i="35"/>
  <c r="AW83" i="34"/>
  <c r="CB83" i="34"/>
  <c r="C75" i="34"/>
  <c r="C75" i="24"/>
  <c r="C75" i="19"/>
  <c r="C75" i="33"/>
  <c r="DF75" i="17"/>
  <c r="C75" i="35"/>
  <c r="CB81" i="24"/>
  <c r="AW81" i="24"/>
  <c r="AW56" i="35"/>
  <c r="CB56" i="35"/>
  <c r="AW15" i="33"/>
  <c r="CB15" i="33"/>
  <c r="AW82" i="35"/>
  <c r="CB82" i="35"/>
  <c r="AW82" i="34"/>
  <c r="CB82" i="34"/>
  <c r="AW109" i="19"/>
  <c r="CB109" i="19"/>
  <c r="AW71" i="19"/>
  <c r="CB71" i="19"/>
  <c r="AW71" i="35"/>
  <c r="CB71" i="35"/>
  <c r="AW105" i="33"/>
  <c r="CB105" i="33"/>
  <c r="CB125" i="19"/>
  <c r="AW125" i="19"/>
  <c r="CB125" i="35"/>
  <c r="AW125" i="35"/>
  <c r="AW19" i="24"/>
  <c r="CB19" i="24"/>
  <c r="AW127" i="24"/>
  <c r="CB127" i="24"/>
  <c r="CB91" i="24"/>
  <c r="AW91" i="24"/>
  <c r="AW129" i="33"/>
  <c r="CB129" i="33"/>
  <c r="C45" i="35"/>
  <c r="C45" i="19"/>
  <c r="C45" i="33"/>
  <c r="C45" i="34"/>
  <c r="C45" i="24"/>
  <c r="DF45" i="17"/>
  <c r="AW40" i="35"/>
  <c r="CB40" i="35"/>
  <c r="AW55" i="19"/>
  <c r="CB55" i="19"/>
  <c r="CB156" i="35"/>
  <c r="AW156" i="35"/>
  <c r="CB78" i="19"/>
  <c r="AW78" i="19"/>
  <c r="AW78" i="35"/>
  <c r="CB78" i="35"/>
  <c r="AW122" i="34"/>
  <c r="CB122" i="34"/>
  <c r="AW102" i="33"/>
  <c r="CB102" i="33"/>
  <c r="C56" i="34"/>
  <c r="DF56" i="17"/>
  <c r="C56" i="24"/>
  <c r="C56" i="33"/>
  <c r="C56" i="19"/>
  <c r="C56" i="35"/>
  <c r="AW8" i="34"/>
  <c r="CB8" i="34"/>
  <c r="CB135" i="33"/>
  <c r="AW135" i="33"/>
  <c r="C68" i="35"/>
  <c r="C68" i="19"/>
  <c r="C68" i="34"/>
  <c r="DF68" i="17"/>
  <c r="C68" i="33"/>
  <c r="C68" i="24"/>
  <c r="CB65" i="24"/>
  <c r="AW65" i="24"/>
  <c r="AW39" i="24"/>
  <c r="CB39" i="24"/>
  <c r="CB101" i="33"/>
  <c r="AW101" i="33"/>
  <c r="CB150" i="24"/>
  <c r="AW150" i="24"/>
  <c r="CB9" i="35"/>
  <c r="AW9" i="35"/>
  <c r="C133" i="24"/>
  <c r="C133" i="34"/>
  <c r="C133" i="33"/>
  <c r="DF133" i="17"/>
  <c r="C133" i="35"/>
  <c r="C133" i="19"/>
  <c r="CB132" i="24"/>
  <c r="AW132" i="24"/>
  <c r="C14" i="33"/>
  <c r="C14" i="35"/>
  <c r="C14" i="24"/>
  <c r="C14" i="19"/>
  <c r="C14" i="34"/>
  <c r="DF14" i="17"/>
  <c r="AW100" i="24"/>
  <c r="CB100" i="24"/>
  <c r="CB110" i="24"/>
  <c r="AW110" i="24"/>
  <c r="C152" i="33"/>
  <c r="DF152" i="17"/>
  <c r="C152" i="24"/>
  <c r="C152" i="19"/>
  <c r="C152" i="35"/>
  <c r="C152" i="34"/>
  <c r="CB90" i="24"/>
  <c r="AW90" i="24"/>
  <c r="AW66" i="24"/>
  <c r="CB66" i="24"/>
  <c r="CB66" i="35"/>
  <c r="AW66" i="35"/>
  <c r="AW20" i="34"/>
  <c r="CB20" i="34"/>
  <c r="AW12" i="35"/>
  <c r="CB12" i="35"/>
  <c r="AW80" i="24"/>
  <c r="CB80" i="24"/>
  <c r="AL9" i="34"/>
  <c r="BQ9" i="34"/>
  <c r="BQ9" i="33"/>
  <c r="AL9" i="33"/>
  <c r="BQ138" i="19"/>
  <c r="AL138" i="19"/>
  <c r="AL119" i="24"/>
  <c r="BQ119" i="24"/>
  <c r="BA86" i="34"/>
  <c r="CF86" i="34"/>
  <c r="BA46" i="33"/>
  <c r="CF46" i="33"/>
  <c r="BA46" i="19"/>
  <c r="CF46" i="19"/>
  <c r="CF48" i="19"/>
  <c r="BA48" i="19"/>
  <c r="AL101" i="19"/>
  <c r="BQ101" i="19"/>
  <c r="BA75" i="35"/>
  <c r="CF75" i="35"/>
  <c r="BQ123" i="35"/>
  <c r="AL123" i="35"/>
  <c r="BQ123" i="34"/>
  <c r="AL123" i="34"/>
  <c r="BA30" i="19"/>
  <c r="CF30" i="19"/>
  <c r="BQ8" i="24"/>
  <c r="AL8" i="24"/>
  <c r="BQ133" i="35"/>
  <c r="AL133" i="35"/>
  <c r="BQ111" i="34"/>
  <c r="AL111" i="34"/>
  <c r="AL111" i="33"/>
  <c r="BQ111" i="33"/>
  <c r="AL48" i="33"/>
  <c r="BQ48" i="33"/>
  <c r="BQ25" i="24"/>
  <c r="AL25" i="24"/>
  <c r="BA8" i="24"/>
  <c r="CF8" i="24"/>
  <c r="BA120" i="33"/>
  <c r="CF120" i="33"/>
  <c r="BA120" i="19"/>
  <c r="CF120" i="19"/>
  <c r="AL67" i="19"/>
  <c r="BQ67" i="19"/>
  <c r="BA67" i="24"/>
  <c r="CF67" i="24"/>
  <c r="BQ19" i="19"/>
  <c r="AL19" i="19"/>
  <c r="BQ74" i="34"/>
  <c r="AL74" i="34"/>
  <c r="BQ74" i="33"/>
  <c r="AL74" i="33"/>
  <c r="BA118" i="24"/>
  <c r="CF118" i="24"/>
  <c r="AL154" i="35"/>
  <c r="BQ154" i="35"/>
  <c r="CF64" i="24"/>
  <c r="BA64" i="24"/>
  <c r="AL94" i="35"/>
  <c r="BQ94" i="35"/>
  <c r="AL94" i="34"/>
  <c r="BQ94" i="34"/>
  <c r="CF29" i="34"/>
  <c r="BA29" i="34"/>
  <c r="AL137" i="35"/>
  <c r="BQ137" i="35"/>
  <c r="AL147" i="34"/>
  <c r="BQ147" i="34"/>
  <c r="CF148" i="24"/>
  <c r="BA148" i="24"/>
  <c r="BA148" i="35"/>
  <c r="CF148" i="35"/>
  <c r="CF121" i="24"/>
  <c r="BA121" i="24"/>
  <c r="AL10" i="35"/>
  <c r="BQ10" i="35"/>
  <c r="AL112" i="33"/>
  <c r="BQ112" i="33"/>
  <c r="CF131" i="33"/>
  <c r="BA131" i="33"/>
  <c r="BA131" i="19"/>
  <c r="CF131" i="19"/>
  <c r="CF62" i="24"/>
  <c r="BA62" i="24"/>
  <c r="AL85" i="35"/>
  <c r="BQ85" i="35"/>
  <c r="AL30" i="35"/>
  <c r="BQ30" i="35"/>
  <c r="CF134" i="24"/>
  <c r="BA134" i="24"/>
  <c r="CF134" i="35"/>
  <c r="BA134" i="35"/>
  <c r="CF52" i="33"/>
  <c r="BA52" i="33"/>
  <c r="BQ136" i="24"/>
  <c r="AL136" i="24"/>
  <c r="BQ23" i="19"/>
  <c r="AL23" i="19"/>
  <c r="BA43" i="33"/>
  <c r="CF43" i="33"/>
  <c r="CF43" i="19"/>
  <c r="BA43" i="19"/>
  <c r="CF72" i="24"/>
  <c r="BA72" i="24"/>
  <c r="BQ83" i="24"/>
  <c r="AL83" i="24"/>
  <c r="AL139" i="35"/>
  <c r="BQ139" i="35"/>
  <c r="BA144" i="19"/>
  <c r="CF144" i="19"/>
  <c r="BA144" i="35"/>
  <c r="CF144" i="35"/>
  <c r="AL115" i="24"/>
  <c r="BQ115" i="24"/>
  <c r="AL70" i="24"/>
  <c r="BQ70" i="24"/>
  <c r="CF107" i="33"/>
  <c r="BA107" i="33"/>
  <c r="AL7" i="24"/>
  <c r="BQ7" i="24"/>
  <c r="BQ7" i="35"/>
  <c r="AL7" i="35"/>
  <c r="BA69" i="33"/>
  <c r="CF69" i="33"/>
  <c r="BQ93" i="19"/>
  <c r="AL93" i="19"/>
  <c r="AL87" i="33"/>
  <c r="BQ87" i="33"/>
  <c r="BA149" i="34"/>
  <c r="CF149" i="34"/>
  <c r="CF149" i="33"/>
  <c r="BA149" i="33"/>
  <c r="AL121" i="33"/>
  <c r="BQ121" i="33"/>
  <c r="AL63" i="24"/>
  <c r="BQ63" i="24"/>
  <c r="CF18" i="34"/>
  <c r="BA18" i="34"/>
  <c r="CF93" i="35"/>
  <c r="BA93" i="35"/>
  <c r="CF93" i="34"/>
  <c r="BA93" i="34"/>
  <c r="AL43" i="33"/>
  <c r="BQ43" i="33"/>
  <c r="AL34" i="19"/>
  <c r="BQ34" i="19"/>
  <c r="BA157" i="19"/>
  <c r="CF157" i="19"/>
  <c r="CF100" i="33"/>
  <c r="BA100" i="33"/>
  <c r="BA100" i="34"/>
  <c r="CF100" i="34"/>
  <c r="BQ125" i="24"/>
  <c r="AL125" i="24"/>
  <c r="BA117" i="24"/>
  <c r="CF117" i="24"/>
  <c r="BA130" i="35"/>
  <c r="CF130" i="35"/>
  <c r="BA137" i="33"/>
  <c r="CF137" i="33"/>
  <c r="BA137" i="19"/>
  <c r="CF137" i="19"/>
  <c r="BQ75" i="24"/>
  <c r="AL75" i="24"/>
  <c r="BA102" i="24"/>
  <c r="CF102" i="24"/>
  <c r="CF28" i="33"/>
  <c r="BA28" i="33"/>
  <c r="BQ109" i="35"/>
  <c r="AL109" i="35"/>
  <c r="BQ109" i="34"/>
  <c r="AL109" i="34"/>
  <c r="CF27" i="19"/>
  <c r="BA27" i="19"/>
  <c r="BA36" i="24"/>
  <c r="CF36" i="24"/>
  <c r="BA155" i="24"/>
  <c r="CF155" i="24"/>
  <c r="AP51" i="24"/>
  <c r="BU51" i="24"/>
  <c r="BU51" i="34"/>
  <c r="AP51" i="34"/>
  <c r="BU35" i="34"/>
  <c r="AP35" i="34"/>
  <c r="AP65" i="19"/>
  <c r="BU65" i="19"/>
  <c r="AP65" i="35"/>
  <c r="BU65" i="35"/>
  <c r="AP144" i="19"/>
  <c r="BU144" i="19"/>
  <c r="BE124" i="24"/>
  <c r="CJ124" i="24"/>
  <c r="CJ32" i="34"/>
  <c r="BE32" i="34"/>
  <c r="CJ142" i="33"/>
  <c r="BE142" i="33"/>
  <c r="BE142" i="19"/>
  <c r="CJ142" i="19"/>
  <c r="CJ96" i="19"/>
  <c r="BE96" i="19"/>
  <c r="BE148" i="33"/>
  <c r="CJ148" i="33"/>
  <c r="CJ23" i="34"/>
  <c r="BE23" i="34"/>
  <c r="BE151" i="33"/>
  <c r="CJ151" i="33"/>
  <c r="BE151" i="19"/>
  <c r="CJ151" i="19"/>
  <c r="BU69" i="33"/>
  <c r="AP69" i="33"/>
  <c r="AP7" i="35"/>
  <c r="BU7" i="35"/>
  <c r="CJ10" i="35"/>
  <c r="BE10" i="35"/>
  <c r="BU148" i="24"/>
  <c r="AP148" i="24"/>
  <c r="AP148" i="35"/>
  <c r="BU148" i="35"/>
  <c r="BU90" i="19"/>
  <c r="AP90" i="19"/>
  <c r="BU123" i="19"/>
  <c r="AP123" i="19"/>
  <c r="BU114" i="33"/>
  <c r="AP114" i="33"/>
  <c r="CJ29" i="34"/>
  <c r="BE29" i="34"/>
  <c r="BE29" i="33"/>
  <c r="CJ29" i="33"/>
  <c r="BU92" i="24"/>
  <c r="AP92" i="24"/>
  <c r="AP50" i="35"/>
  <c r="BU50" i="35"/>
  <c r="CJ79" i="35"/>
  <c r="BE79" i="35"/>
  <c r="CJ95" i="35"/>
  <c r="BE95" i="35"/>
  <c r="BE95" i="34"/>
  <c r="CJ95" i="34"/>
  <c r="AP96" i="33"/>
  <c r="BU96" i="33"/>
  <c r="AP39" i="24"/>
  <c r="BU39" i="24"/>
  <c r="AP145" i="34"/>
  <c r="BU145" i="34"/>
  <c r="BE125" i="24"/>
  <c r="CJ125" i="24"/>
  <c r="BE125" i="34"/>
  <c r="CJ125" i="34"/>
  <c r="BE135" i="34"/>
  <c r="CJ135" i="34"/>
  <c r="CJ106" i="33"/>
  <c r="BE106" i="33"/>
  <c r="AP10" i="33"/>
  <c r="BU10" i="33"/>
  <c r="AP17" i="34"/>
  <c r="BU17" i="34"/>
  <c r="AP17" i="33"/>
  <c r="BU17" i="33"/>
  <c r="BU60" i="24"/>
  <c r="AP60" i="24"/>
  <c r="CJ77" i="24"/>
  <c r="BE77" i="24"/>
  <c r="BE68" i="35"/>
  <c r="CJ68" i="35"/>
  <c r="BU75" i="33"/>
  <c r="AP75" i="33"/>
  <c r="AP75" i="19"/>
  <c r="BU75" i="19"/>
  <c r="CJ64" i="24"/>
  <c r="BE64" i="24"/>
  <c r="BE153" i="19"/>
  <c r="CJ153" i="19"/>
  <c r="AP85" i="19"/>
  <c r="BU85" i="19"/>
  <c r="BU38" i="33"/>
  <c r="AP38" i="33"/>
  <c r="AP151" i="24"/>
  <c r="BU151" i="24"/>
  <c r="CJ51" i="35"/>
  <c r="BE51" i="35"/>
  <c r="BE38" i="33"/>
  <c r="CJ38" i="33"/>
  <c r="BE38" i="19"/>
  <c r="CJ38" i="19"/>
  <c r="AP18" i="19"/>
  <c r="BU18" i="19"/>
  <c r="BE97" i="24"/>
  <c r="CJ97" i="24"/>
  <c r="BE13" i="24"/>
  <c r="CJ13" i="24"/>
  <c r="AP131" i="34"/>
  <c r="BU131" i="34"/>
  <c r="BU131" i="33"/>
  <c r="AP131" i="33"/>
  <c r="CJ28" i="24"/>
  <c r="BE28" i="24"/>
  <c r="AP137" i="35"/>
  <c r="BU137" i="35"/>
  <c r="AP119" i="35"/>
  <c r="BU119" i="35"/>
  <c r="BU58" i="33"/>
  <c r="AP58" i="33"/>
  <c r="AP58" i="19"/>
  <c r="BU58" i="19"/>
  <c r="AP117" i="24"/>
  <c r="BU117" i="24"/>
  <c r="AP98" i="33"/>
  <c r="BU98" i="33"/>
  <c r="BU34" i="35"/>
  <c r="AP34" i="35"/>
  <c r="AP68" i="24"/>
  <c r="BU68" i="24"/>
  <c r="AP68" i="34"/>
  <c r="BU68" i="34"/>
  <c r="CJ60" i="34"/>
  <c r="BE60" i="34"/>
  <c r="CJ152" i="19"/>
  <c r="BE152" i="19"/>
  <c r="AP31" i="35"/>
  <c r="BU31" i="35"/>
  <c r="AP8" i="19"/>
  <c r="BU8" i="19"/>
  <c r="AP8" i="35"/>
  <c r="BU8" i="35"/>
  <c r="BE91" i="33"/>
  <c r="CJ91" i="33"/>
  <c r="BE131" i="24"/>
  <c r="CJ131" i="24"/>
  <c r="CJ37" i="24"/>
  <c r="BE37" i="24"/>
  <c r="CJ121" i="34"/>
  <c r="BE121" i="34"/>
  <c r="BE121" i="33"/>
  <c r="CJ121" i="33"/>
  <c r="BE57" i="34"/>
  <c r="CJ57" i="34"/>
  <c r="BU136" i="24"/>
  <c r="AP136" i="24"/>
  <c r="AP55" i="35"/>
  <c r="BU55" i="35"/>
  <c r="BE94" i="33"/>
  <c r="CJ94" i="33"/>
  <c r="BE94" i="19"/>
  <c r="CJ94" i="19"/>
  <c r="BE150" i="19"/>
  <c r="CJ150" i="19"/>
  <c r="BU16" i="33"/>
  <c r="AP16" i="33"/>
  <c r="AP15" i="35"/>
  <c r="BU15" i="35"/>
  <c r="AP146" i="24"/>
  <c r="BU146" i="24"/>
  <c r="AP146" i="34"/>
  <c r="BU146" i="34"/>
  <c r="AP28" i="19"/>
  <c r="BU28" i="19"/>
  <c r="AT12" i="33"/>
  <c r="BY12" i="33"/>
  <c r="BY133" i="35"/>
  <c r="AT133" i="35"/>
  <c r="BY111" i="33"/>
  <c r="AT111" i="33"/>
  <c r="BY111" i="19"/>
  <c r="AT111" i="19"/>
  <c r="BY83" i="24"/>
  <c r="AT83" i="24"/>
  <c r="AT91" i="24"/>
  <c r="BY91" i="24"/>
  <c r="AT84" i="24"/>
  <c r="BY84" i="24"/>
  <c r="CN112" i="34"/>
  <c r="BI112" i="34"/>
  <c r="CN57" i="33"/>
  <c r="BI57" i="33"/>
  <c r="CN34" i="35"/>
  <c r="BI34" i="35"/>
  <c r="AT53" i="19"/>
  <c r="BY53" i="19"/>
  <c r="AT53" i="35"/>
  <c r="BY53" i="35"/>
  <c r="BI134" i="33"/>
  <c r="CN134" i="33"/>
  <c r="CN52" i="24"/>
  <c r="BI52" i="24"/>
  <c r="AT126" i="35"/>
  <c r="BY126" i="35"/>
  <c r="BY127" i="34"/>
  <c r="AT127" i="34"/>
  <c r="BY127" i="33"/>
  <c r="AT127" i="33"/>
  <c r="AT10" i="19"/>
  <c r="BY10" i="19"/>
  <c r="AT152" i="19"/>
  <c r="BY152" i="19"/>
  <c r="CN111" i="34"/>
  <c r="BI111" i="34"/>
  <c r="BY24" i="34"/>
  <c r="AT24" i="34"/>
  <c r="BY24" i="33"/>
  <c r="AT24" i="33"/>
  <c r="CN137" i="24"/>
  <c r="BI137" i="24"/>
  <c r="BI64" i="35"/>
  <c r="CN64" i="35"/>
  <c r="AT44" i="34"/>
  <c r="BY44" i="34"/>
  <c r="AT112" i="35"/>
  <c r="BY112" i="35"/>
  <c r="BY112" i="34"/>
  <c r="AT112" i="34"/>
  <c r="AT97" i="34"/>
  <c r="BY97" i="34"/>
  <c r="CN33" i="19"/>
  <c r="BI33" i="19"/>
  <c r="BI152" i="35"/>
  <c r="CN152" i="35"/>
  <c r="BY50" i="34"/>
  <c r="AT50" i="34"/>
  <c r="AT50" i="33"/>
  <c r="BY50" i="33"/>
  <c r="BI81" i="33"/>
  <c r="CN81" i="33"/>
  <c r="AT39" i="19"/>
  <c r="BY39" i="19"/>
  <c r="BI138" i="24"/>
  <c r="CN138" i="24"/>
  <c r="BI72" i="19"/>
  <c r="CN72" i="19"/>
  <c r="CN72" i="35"/>
  <c r="BI72" i="35"/>
  <c r="BY88" i="24"/>
  <c r="AT88" i="24"/>
  <c r="CN77" i="33"/>
  <c r="BI77" i="33"/>
  <c r="BI140" i="19"/>
  <c r="CN140" i="19"/>
  <c r="AT106" i="19"/>
  <c r="BY106" i="19"/>
  <c r="BY106" i="35"/>
  <c r="AT106" i="35"/>
  <c r="CN114" i="33"/>
  <c r="BI114" i="33"/>
  <c r="AT26" i="33"/>
  <c r="BY26" i="33"/>
  <c r="AT9" i="19"/>
  <c r="BY9" i="19"/>
  <c r="CN7" i="33"/>
  <c r="BI7" i="33"/>
  <c r="BI7" i="19"/>
  <c r="CN7" i="19"/>
  <c r="CN84" i="19"/>
  <c r="BI84" i="19"/>
  <c r="BY124" i="35"/>
  <c r="AT124" i="35"/>
  <c r="BI78" i="19"/>
  <c r="CN78" i="19"/>
  <c r="BY148" i="35"/>
  <c r="AT148" i="35"/>
  <c r="BY148" i="34"/>
  <c r="AT148" i="34"/>
  <c r="CN62" i="33"/>
  <c r="BI62" i="33"/>
  <c r="BI147" i="35"/>
  <c r="CN147" i="35"/>
  <c r="CN103" i="33"/>
  <c r="BI103" i="33"/>
  <c r="BY121" i="34"/>
  <c r="AT121" i="34"/>
  <c r="BY121" i="33"/>
  <c r="AT121" i="33"/>
  <c r="BI26" i="19"/>
  <c r="CN26" i="19"/>
  <c r="AT67" i="35"/>
  <c r="BY67" i="35"/>
  <c r="CN41" i="19"/>
  <c r="BI41" i="19"/>
  <c r="BY78" i="24"/>
  <c r="AT78" i="24"/>
  <c r="BY78" i="35"/>
  <c r="AT78" i="35"/>
  <c r="BY72" i="34"/>
  <c r="AT72" i="34"/>
  <c r="CN157" i="24"/>
  <c r="BI157" i="24"/>
  <c r="AT142" i="19"/>
  <c r="BY142" i="19"/>
  <c r="BI21" i="19"/>
  <c r="CN21" i="19"/>
  <c r="BI21" i="35"/>
  <c r="CN21" i="35"/>
  <c r="AT125" i="34"/>
  <c r="BY125" i="34"/>
  <c r="BI117" i="24"/>
  <c r="CN117" i="24"/>
  <c r="CN36" i="34"/>
  <c r="BI36" i="34"/>
  <c r="AT134" i="35"/>
  <c r="BY134" i="35"/>
  <c r="AT134" i="34"/>
  <c r="BY134" i="34"/>
  <c r="AT76" i="34"/>
  <c r="BY76" i="34"/>
  <c r="BI148" i="24"/>
  <c r="CN148" i="24"/>
  <c r="CN104" i="33"/>
  <c r="BI104" i="33"/>
  <c r="BI98" i="33"/>
  <c r="CN98" i="33"/>
  <c r="BI98" i="19"/>
  <c r="CN98" i="19"/>
  <c r="BY138" i="34"/>
  <c r="AT138" i="34"/>
  <c r="AT109" i="24"/>
  <c r="BY109" i="24"/>
  <c r="AT52" i="34"/>
  <c r="BY52" i="34"/>
  <c r="BI35" i="35"/>
  <c r="CN35" i="35"/>
  <c r="BI35" i="34"/>
  <c r="CN35" i="34"/>
  <c r="AT58" i="33"/>
  <c r="BY58" i="33"/>
  <c r="BY114" i="24"/>
  <c r="AT114" i="24"/>
  <c r="CN128" i="35"/>
  <c r="BI128" i="35"/>
  <c r="AT14" i="24"/>
  <c r="BY14" i="24"/>
  <c r="AT14" i="34"/>
  <c r="BY14" i="34"/>
  <c r="CH79" i="24"/>
  <c r="BC79" i="24"/>
  <c r="BU153" i="33"/>
  <c r="AP153" i="33"/>
  <c r="CJ112" i="35"/>
  <c r="BE112" i="35"/>
  <c r="BW39" i="33"/>
  <c r="AR39" i="33"/>
  <c r="AR39" i="19"/>
  <c r="BW39" i="19"/>
  <c r="CI11" i="34"/>
  <c r="BD11" i="34"/>
  <c r="AJ146" i="24"/>
  <c r="BO146" i="24"/>
  <c r="CN74" i="24"/>
  <c r="BI74" i="24"/>
  <c r="AT49" i="35"/>
  <c r="BY49" i="35"/>
  <c r="CN40" i="35"/>
  <c r="BI40" i="35"/>
  <c r="CN16" i="33"/>
  <c r="BI16" i="33"/>
  <c r="CN16" i="19"/>
  <c r="BI16" i="19"/>
  <c r="CN63" i="24"/>
  <c r="BI63" i="24"/>
  <c r="CN122" i="33"/>
  <c r="BI122" i="33"/>
  <c r="BI151" i="35"/>
  <c r="CN151" i="35"/>
  <c r="AT69" i="34"/>
  <c r="BY69" i="34"/>
  <c r="AT69" i="33"/>
  <c r="BY69" i="33"/>
  <c r="BI44" i="34"/>
  <c r="CN44" i="34"/>
  <c r="BI51" i="33"/>
  <c r="CN51" i="33"/>
  <c r="BY43" i="35"/>
  <c r="AT43" i="35"/>
  <c r="CN100" i="19"/>
  <c r="BI100" i="19"/>
  <c r="BI143" i="35"/>
  <c r="CN143" i="35"/>
  <c r="BI143" i="19"/>
  <c r="CN143" i="19"/>
  <c r="AT116" i="19"/>
  <c r="BY116" i="19"/>
  <c r="BI108" i="34"/>
  <c r="CN108" i="34"/>
  <c r="CN61" i="35"/>
  <c r="BI61" i="35"/>
  <c r="BY123" i="34"/>
  <c r="AT123" i="34"/>
  <c r="AT123" i="33"/>
  <c r="BY123" i="33"/>
  <c r="BY15" i="24"/>
  <c r="AT15" i="24"/>
  <c r="BI49" i="33"/>
  <c r="CN49" i="33"/>
  <c r="BI121" i="19"/>
  <c r="CN121" i="19"/>
  <c r="BI28" i="24"/>
  <c r="CN28" i="24"/>
  <c r="BI28" i="35"/>
  <c r="CN28" i="35"/>
  <c r="BY54" i="19"/>
  <c r="AT54" i="19"/>
  <c r="AT150" i="35"/>
  <c r="BY150" i="35"/>
  <c r="BI53" i="19"/>
  <c r="CN53" i="19"/>
  <c r="BY18" i="34"/>
  <c r="AT18" i="34"/>
  <c r="AT18" i="33"/>
  <c r="BY18" i="33"/>
  <c r="BI39" i="33"/>
  <c r="CN39" i="33"/>
  <c r="CN106" i="24"/>
  <c r="BI106" i="24"/>
  <c r="CN38" i="24"/>
  <c r="BI38" i="24"/>
  <c r="CE17" i="24"/>
  <c r="AZ17" i="24"/>
  <c r="AZ17" i="35"/>
  <c r="CE17" i="35"/>
  <c r="CN115" i="34"/>
  <c r="BI115" i="34"/>
  <c r="BU64" i="24"/>
  <c r="AP64" i="24"/>
  <c r="BA147" i="35"/>
  <c r="CF147" i="35"/>
  <c r="AS113" i="19"/>
  <c r="BX113" i="19"/>
  <c r="AS113" i="35"/>
  <c r="BX113" i="35"/>
  <c r="AW36" i="33"/>
  <c r="CB36" i="33"/>
  <c r="BI13" i="35"/>
  <c r="CN13" i="35"/>
  <c r="AS89" i="19"/>
  <c r="BX89" i="19"/>
  <c r="AI133" i="35"/>
  <c r="BN133" i="35"/>
  <c r="AI133" i="34"/>
  <c r="BN133" i="34"/>
  <c r="BN118" i="33"/>
  <c r="AI118" i="33"/>
  <c r="CC143" i="19"/>
  <c r="AX143" i="19"/>
  <c r="BN120" i="34"/>
  <c r="AI120" i="34"/>
  <c r="BN89" i="33"/>
  <c r="AI89" i="33"/>
  <c r="AI89" i="19"/>
  <c r="BN89" i="19"/>
  <c r="CC120" i="19"/>
  <c r="AX120" i="19"/>
  <c r="CC154" i="33"/>
  <c r="AX154" i="33"/>
  <c r="BN93" i="35"/>
  <c r="AI93" i="35"/>
  <c r="BN22" i="35"/>
  <c r="AI22" i="35"/>
  <c r="AI22" i="34"/>
  <c r="BN22" i="34"/>
  <c r="AX91" i="34"/>
  <c r="CC91" i="34"/>
  <c r="AX116" i="35"/>
  <c r="CC116" i="35"/>
  <c r="AI72" i="34"/>
  <c r="BN72" i="34"/>
  <c r="AI157" i="19"/>
  <c r="BN157" i="19"/>
  <c r="AI157" i="35"/>
  <c r="BN157" i="35"/>
  <c r="BN24" i="24"/>
  <c r="AI24" i="24"/>
  <c r="AX153" i="19"/>
  <c r="CC153" i="19"/>
  <c r="AI91" i="35"/>
  <c r="BN91" i="35"/>
  <c r="BN114" i="33"/>
  <c r="AI114" i="33"/>
  <c r="BN114" i="19"/>
  <c r="AI114" i="19"/>
  <c r="AX132" i="34"/>
  <c r="CC132" i="34"/>
  <c r="AI141" i="35"/>
  <c r="BN141" i="35"/>
  <c r="BN154" i="35"/>
  <c r="AI154" i="35"/>
  <c r="AI90" i="24"/>
  <c r="BN90" i="24"/>
  <c r="AI90" i="33"/>
  <c r="BN90" i="33"/>
  <c r="AX137" i="34"/>
  <c r="CC137" i="34"/>
  <c r="CC28" i="24"/>
  <c r="AX28" i="24"/>
  <c r="CC102" i="35"/>
  <c r="AX102" i="35"/>
  <c r="AX26" i="33"/>
  <c r="CC26" i="33"/>
  <c r="AX26" i="19"/>
  <c r="CC26" i="19"/>
  <c r="AI87" i="33"/>
  <c r="BN87" i="33"/>
  <c r="AX124" i="24"/>
  <c r="CC124" i="24"/>
  <c r="AX21" i="34"/>
  <c r="CC21" i="34"/>
  <c r="CC113" i="35"/>
  <c r="AX113" i="35"/>
  <c r="CC113" i="34"/>
  <c r="AX113" i="34"/>
  <c r="AI126" i="34"/>
  <c r="BN126" i="34"/>
  <c r="AX68" i="24"/>
  <c r="CC68" i="24"/>
  <c r="AX84" i="19"/>
  <c r="CC84" i="19"/>
  <c r="CC47" i="24"/>
  <c r="AX47" i="24"/>
  <c r="CC47" i="35"/>
  <c r="AX47" i="35"/>
  <c r="BN29" i="34"/>
  <c r="AI29" i="34"/>
  <c r="AI80" i="24"/>
  <c r="BN80" i="24"/>
  <c r="CC39" i="34"/>
  <c r="AX39" i="34"/>
  <c r="BN113" i="34"/>
  <c r="AI113" i="34"/>
  <c r="AI113" i="33"/>
  <c r="BN113" i="33"/>
  <c r="CC14" i="24"/>
  <c r="AX14" i="24"/>
  <c r="CC78" i="33"/>
  <c r="AX78" i="33"/>
  <c r="AX123" i="19"/>
  <c r="CC123" i="19"/>
  <c r="CC126" i="24"/>
  <c r="AX126" i="24"/>
  <c r="CC126" i="35"/>
  <c r="AX126" i="35"/>
  <c r="CC31" i="34"/>
  <c r="AX31" i="34"/>
  <c r="AI125" i="35"/>
  <c r="BN125" i="35"/>
  <c r="AX127" i="19"/>
  <c r="CC127" i="19"/>
  <c r="CC109" i="33"/>
  <c r="AX109" i="33"/>
  <c r="AX109" i="19"/>
  <c r="CC109" i="19"/>
  <c r="BN151" i="24"/>
  <c r="AI151" i="24"/>
  <c r="CC54" i="33"/>
  <c r="AX54" i="33"/>
  <c r="AX36" i="34"/>
  <c r="CC36" i="34"/>
  <c r="CC138" i="34"/>
  <c r="AX138" i="34"/>
  <c r="AX138" i="33"/>
  <c r="CC138" i="33"/>
  <c r="AX56" i="33"/>
  <c r="CC56" i="33"/>
  <c r="BN14" i="33"/>
  <c r="AI14" i="33"/>
  <c r="CC119" i="35"/>
  <c r="AX119" i="35"/>
  <c r="BN54" i="19"/>
  <c r="AI54" i="19"/>
  <c r="AI54" i="35"/>
  <c r="BN54" i="35"/>
  <c r="CC20" i="34"/>
  <c r="AX20" i="34"/>
  <c r="AX134" i="24"/>
  <c r="CC134" i="24"/>
  <c r="AI147" i="33"/>
  <c r="BN147" i="33"/>
  <c r="AI68" i="24"/>
  <c r="BN68" i="24"/>
  <c r="AI68" i="34"/>
  <c r="BN68" i="34"/>
  <c r="CC112" i="33"/>
  <c r="AX112" i="33"/>
  <c r="AX98" i="35"/>
  <c r="CC98" i="35"/>
  <c r="BN106" i="19"/>
  <c r="AI106" i="19"/>
  <c r="AX99" i="33"/>
  <c r="CC99" i="33"/>
  <c r="AX99" i="19"/>
  <c r="CC99" i="19"/>
  <c r="AX27" i="35"/>
  <c r="CC27" i="35"/>
  <c r="AX41" i="34"/>
  <c r="CC41" i="34"/>
  <c r="AX41" i="33"/>
  <c r="CC41" i="33"/>
  <c r="AX46" i="33"/>
  <c r="CC46" i="33"/>
  <c r="AI117" i="19"/>
  <c r="BN117" i="19"/>
  <c r="AI17" i="34"/>
  <c r="BN17" i="34"/>
  <c r="BN11" i="33"/>
  <c r="AI11" i="33"/>
  <c r="AI11" i="19"/>
  <c r="BN11" i="19"/>
  <c r="AI108" i="33"/>
  <c r="BN108" i="33"/>
  <c r="BN40" i="24"/>
  <c r="AI40" i="24"/>
  <c r="AX15" i="35"/>
  <c r="CC15" i="35"/>
  <c r="CC104" i="34"/>
  <c r="AX104" i="34"/>
  <c r="AX104" i="33"/>
  <c r="CC104" i="33"/>
  <c r="AI94" i="24"/>
  <c r="BN94" i="24"/>
  <c r="AX97" i="35"/>
  <c r="CC97" i="35"/>
  <c r="AM82" i="35"/>
  <c r="BR82" i="35"/>
  <c r="AM19" i="35"/>
  <c r="BR19" i="35"/>
  <c r="AM19" i="34"/>
  <c r="BR19" i="34"/>
  <c r="BR96" i="33"/>
  <c r="AM96" i="33"/>
  <c r="BR40" i="33"/>
  <c r="AM40" i="33"/>
  <c r="BB121" i="35"/>
  <c r="CG121" i="35"/>
  <c r="CG72" i="34"/>
  <c r="BB72" i="34"/>
  <c r="CG72" i="33"/>
  <c r="BB72" i="33"/>
  <c r="CG123" i="34"/>
  <c r="BB123" i="34"/>
  <c r="BB77" i="24"/>
  <c r="CG77" i="24"/>
  <c r="AM58" i="33"/>
  <c r="BR58" i="33"/>
  <c r="BB57" i="34"/>
  <c r="CG57" i="34"/>
  <c r="CG57" i="33"/>
  <c r="BB57" i="33"/>
  <c r="AM68" i="34"/>
  <c r="BR68" i="34"/>
  <c r="BR9" i="33"/>
  <c r="AM9" i="33"/>
  <c r="BR31" i="33"/>
  <c r="AM31" i="33"/>
  <c r="BB55" i="24"/>
  <c r="CG55" i="24"/>
  <c r="CG55" i="35"/>
  <c r="BB55" i="35"/>
  <c r="BR106" i="33"/>
  <c r="AM106" i="33"/>
  <c r="AM47" i="33"/>
  <c r="BR47" i="33"/>
  <c r="CG9" i="34"/>
  <c r="BB9" i="34"/>
  <c r="AM80" i="34"/>
  <c r="BR80" i="34"/>
  <c r="AM80" i="19"/>
  <c r="BR80" i="19"/>
  <c r="BR112" i="34"/>
  <c r="AM112" i="34"/>
  <c r="AM54" i="24"/>
  <c r="BR54" i="24"/>
  <c r="CG17" i="35"/>
  <c r="BB17" i="35"/>
  <c r="BB38" i="34"/>
  <c r="CG38" i="34"/>
  <c r="CG38" i="33"/>
  <c r="BB38" i="33"/>
  <c r="BB132" i="34"/>
  <c r="CG132" i="34"/>
  <c r="AM42" i="19"/>
  <c r="BR42" i="19"/>
  <c r="AM143" i="34"/>
  <c r="BR143" i="34"/>
  <c r="CG93" i="35"/>
  <c r="BB93" i="35"/>
  <c r="BB93" i="34"/>
  <c r="CG93" i="34"/>
  <c r="CG142" i="34"/>
  <c r="BB142" i="34"/>
  <c r="AM18" i="19"/>
  <c r="BR18" i="19"/>
  <c r="CG8" i="34"/>
  <c r="BB8" i="34"/>
  <c r="AM20" i="19"/>
  <c r="BR20" i="19"/>
  <c r="AM20" i="35"/>
  <c r="BR20" i="35"/>
  <c r="BR111" i="24"/>
  <c r="AM111" i="24"/>
  <c r="BB100" i="24"/>
  <c r="CG100" i="24"/>
  <c r="CG31" i="35"/>
  <c r="BB31" i="35"/>
  <c r="BR91" i="24"/>
  <c r="AM91" i="24"/>
  <c r="AM91" i="33"/>
  <c r="BR91" i="33"/>
  <c r="BB148" i="33"/>
  <c r="CG148" i="33"/>
  <c r="AM26" i="33"/>
  <c r="BR26" i="33"/>
  <c r="BR153" i="19"/>
  <c r="AM153" i="19"/>
  <c r="CG118" i="24"/>
  <c r="BB118" i="24"/>
  <c r="CG118" i="35"/>
  <c r="BB118" i="35"/>
  <c r="CG117" i="24"/>
  <c r="BB117" i="24"/>
  <c r="CG138" i="33"/>
  <c r="BB138" i="33"/>
  <c r="AM104" i="33"/>
  <c r="BR104" i="33"/>
  <c r="BR63" i="34"/>
  <c r="AM63" i="34"/>
  <c r="AM63" i="19"/>
  <c r="BR63" i="19"/>
  <c r="CG89" i="35"/>
  <c r="BB89" i="35"/>
  <c r="BB15" i="19"/>
  <c r="CG15" i="19"/>
  <c r="AM151" i="35"/>
  <c r="BR151" i="35"/>
  <c r="BR149" i="24"/>
  <c r="AM149" i="24"/>
  <c r="AM149" i="34"/>
  <c r="BR149" i="34"/>
  <c r="AM142" i="33"/>
  <c r="BR142" i="33"/>
  <c r="CG141" i="24"/>
  <c r="BB141" i="24"/>
  <c r="BB63" i="35"/>
  <c r="CG63" i="35"/>
  <c r="BB151" i="34"/>
  <c r="CG151" i="34"/>
  <c r="CG151" i="33"/>
  <c r="BB151" i="33"/>
  <c r="AM148" i="33"/>
  <c r="BR148" i="33"/>
  <c r="CG149" i="34"/>
  <c r="BB149" i="34"/>
  <c r="BR36" i="33"/>
  <c r="AM36" i="33"/>
  <c r="AM36" i="34"/>
  <c r="BR36" i="34"/>
  <c r="BB74" i="24"/>
  <c r="CG74" i="24"/>
  <c r="BB127" i="34"/>
  <c r="CG127" i="34"/>
  <c r="BB135" i="24"/>
  <c r="CG135" i="24"/>
  <c r="AM62" i="35"/>
  <c r="BR62" i="35"/>
  <c r="BR62" i="34"/>
  <c r="AM62" i="34"/>
  <c r="BB14" i="33"/>
  <c r="CG14" i="33"/>
  <c r="BB119" i="24"/>
  <c r="CG119" i="24"/>
  <c r="BR12" i="34"/>
  <c r="AM12" i="34"/>
  <c r="BB65" i="33"/>
  <c r="CG65" i="33"/>
  <c r="CG65" i="19"/>
  <c r="BB65" i="19"/>
  <c r="BB155" i="19"/>
  <c r="CG155" i="19"/>
  <c r="AM117" i="24"/>
  <c r="BR117" i="24"/>
  <c r="BR73" i="24"/>
  <c r="AM73" i="24"/>
  <c r="CG98" i="19"/>
  <c r="BB98" i="19"/>
  <c r="BB98" i="35"/>
  <c r="CG98" i="35"/>
  <c r="BB49" i="24"/>
  <c r="CG49" i="24"/>
  <c r="BB113" i="33"/>
  <c r="CG113" i="33"/>
  <c r="CG107" i="35"/>
  <c r="BB107" i="35"/>
  <c r="BB26" i="35"/>
  <c r="CG26" i="35"/>
  <c r="BB26" i="34"/>
  <c r="CG26" i="34"/>
  <c r="CG18" i="33"/>
  <c r="BB18" i="33"/>
  <c r="BR23" i="24"/>
  <c r="AM23" i="24"/>
  <c r="BR87" i="24"/>
  <c r="AM87" i="24"/>
  <c r="AQ60" i="34"/>
  <c r="BV60" i="34"/>
  <c r="AQ60" i="19"/>
  <c r="BV60" i="19"/>
  <c r="BV98" i="34"/>
  <c r="AQ98" i="34"/>
  <c r="AQ148" i="33"/>
  <c r="BV148" i="33"/>
  <c r="BV127" i="35"/>
  <c r="AQ127" i="35"/>
  <c r="BV128" i="33"/>
  <c r="AQ128" i="33"/>
  <c r="BV128" i="19"/>
  <c r="AQ128" i="19"/>
  <c r="CK60" i="19"/>
  <c r="BF60" i="19"/>
  <c r="CK118" i="24"/>
  <c r="BF118" i="24"/>
  <c r="AQ14" i="24"/>
  <c r="BV14" i="24"/>
  <c r="CK144" i="34"/>
  <c r="BF144" i="34"/>
  <c r="BF144" i="33"/>
  <c r="CK144" i="33"/>
  <c r="BF105" i="19"/>
  <c r="CK105" i="19"/>
  <c r="AQ111" i="35"/>
  <c r="BV111" i="35"/>
  <c r="BF126" i="19"/>
  <c r="CK126" i="19"/>
  <c r="BF66" i="34"/>
  <c r="CK66" i="34"/>
  <c r="CK66" i="33"/>
  <c r="BF66" i="33"/>
  <c r="AQ59" i="19"/>
  <c r="BV59" i="19"/>
  <c r="AQ146" i="33"/>
  <c r="BV146" i="33"/>
  <c r="AQ70" i="24"/>
  <c r="BV70" i="24"/>
  <c r="BV147" i="33"/>
  <c r="AQ147" i="33"/>
  <c r="AQ147" i="19"/>
  <c r="BV147" i="19"/>
  <c r="BV61" i="34"/>
  <c r="AQ61" i="34"/>
  <c r="BF56" i="24"/>
  <c r="CK56" i="24"/>
  <c r="AQ120" i="24"/>
  <c r="BV120" i="24"/>
  <c r="BV141" i="33"/>
  <c r="AQ141" i="33"/>
  <c r="AQ141" i="19"/>
  <c r="BV141" i="19"/>
  <c r="AQ63" i="33"/>
  <c r="BV63" i="33"/>
  <c r="CK12" i="24"/>
  <c r="BF12" i="24"/>
  <c r="AQ22" i="19"/>
  <c r="BV22" i="19"/>
  <c r="BV117" i="35"/>
  <c r="AQ117" i="35"/>
  <c r="BV117" i="34"/>
  <c r="AQ117" i="34"/>
  <c r="AQ113" i="24"/>
  <c r="BV113" i="24"/>
  <c r="BV27" i="19"/>
  <c r="AQ27" i="19"/>
  <c r="CK14" i="35"/>
  <c r="BF14" i="35"/>
  <c r="BF129" i="34"/>
  <c r="CK129" i="34"/>
  <c r="BF129" i="19"/>
  <c r="CK129" i="19"/>
  <c r="BF97" i="24"/>
  <c r="CK97" i="24"/>
  <c r="BF62" i="24"/>
  <c r="CK62" i="24"/>
  <c r="AQ16" i="35"/>
  <c r="BV16" i="35"/>
  <c r="AQ79" i="33"/>
  <c r="BV79" i="33"/>
  <c r="AQ79" i="19"/>
  <c r="BV79" i="19"/>
  <c r="AQ106" i="33"/>
  <c r="BV106" i="33"/>
  <c r="AQ9" i="24"/>
  <c r="BV9" i="24"/>
  <c r="CK151" i="35"/>
  <c r="BF151" i="35"/>
  <c r="AQ54" i="35"/>
  <c r="BV54" i="35"/>
  <c r="BV54" i="34"/>
  <c r="AQ54" i="34"/>
  <c r="CK39" i="33"/>
  <c r="BF39" i="33"/>
  <c r="BV129" i="35"/>
  <c r="AQ129" i="35"/>
  <c r="CK18" i="34"/>
  <c r="BF18" i="34"/>
  <c r="CK31" i="34"/>
  <c r="BF31" i="34"/>
  <c r="CK31" i="33"/>
  <c r="BF31" i="33"/>
  <c r="BF42" i="33"/>
  <c r="CK42" i="33"/>
  <c r="BF22" i="24"/>
  <c r="CK22" i="24"/>
  <c r="BV81" i="24"/>
  <c r="AQ81" i="24"/>
  <c r="AQ85" i="34"/>
  <c r="BV85" i="34"/>
  <c r="AQ85" i="19"/>
  <c r="BV85" i="19"/>
  <c r="BF43" i="33"/>
  <c r="CK43" i="33"/>
  <c r="BV69" i="24"/>
  <c r="AQ69" i="24"/>
  <c r="BF121" i="34"/>
  <c r="CK121" i="34"/>
  <c r="BV44" i="33"/>
  <c r="AQ44" i="33"/>
  <c r="BV44" i="34"/>
  <c r="AQ44" i="34"/>
  <c r="CK77" i="33"/>
  <c r="BF77" i="33"/>
  <c r="AQ38" i="24"/>
  <c r="BV38" i="24"/>
  <c r="CK120" i="34"/>
  <c r="BF120" i="34"/>
  <c r="CK103" i="34"/>
  <c r="BF103" i="34"/>
  <c r="CK103" i="33"/>
  <c r="BF103" i="33"/>
  <c r="BV32" i="33"/>
  <c r="AQ32" i="33"/>
  <c r="BF33" i="33"/>
  <c r="CK33" i="33"/>
  <c r="BV93" i="34"/>
  <c r="AQ93" i="34"/>
  <c r="AQ76" i="35"/>
  <c r="BV76" i="35"/>
  <c r="BV76" i="33"/>
  <c r="AQ76" i="33"/>
  <c r="BV143" i="19"/>
  <c r="AQ143" i="19"/>
  <c r="BF58" i="24"/>
  <c r="CK58" i="24"/>
  <c r="CK130" i="35"/>
  <c r="BF130" i="35"/>
  <c r="BF64" i="34"/>
  <c r="CK64" i="34"/>
  <c r="BF64" i="33"/>
  <c r="CK64" i="33"/>
  <c r="AQ26" i="33"/>
  <c r="BV26" i="33"/>
  <c r="CK94" i="24"/>
  <c r="BF94" i="24"/>
  <c r="AQ39" i="24"/>
  <c r="BV39" i="24"/>
  <c r="CK50" i="33"/>
  <c r="BF50" i="33"/>
  <c r="BF50" i="19"/>
  <c r="CK50" i="19"/>
  <c r="BF71" i="33"/>
  <c r="CK71" i="33"/>
  <c r="AQ109" i="35"/>
  <c r="BV109" i="35"/>
  <c r="BF123" i="33"/>
  <c r="CK123" i="33"/>
  <c r="CK46" i="24"/>
  <c r="BF46" i="24"/>
  <c r="BF46" i="35"/>
  <c r="CK46" i="35"/>
  <c r="BF49" i="19"/>
  <c r="CK49" i="19"/>
  <c r="BF69" i="35"/>
  <c r="CK69" i="35"/>
  <c r="BF83" i="24"/>
  <c r="CK83" i="24"/>
  <c r="BF79" i="19"/>
  <c r="CK79" i="19"/>
  <c r="BF79" i="35"/>
  <c r="CK79" i="35"/>
  <c r="CK96" i="24"/>
  <c r="BF96" i="24"/>
  <c r="CK35" i="33"/>
  <c r="BF35" i="33"/>
  <c r="BZ33" i="34"/>
  <c r="AU33" i="34"/>
  <c r="BZ107" i="24"/>
  <c r="AU107" i="24"/>
  <c r="AU107" i="35"/>
  <c r="BZ107" i="35"/>
  <c r="AU16" i="34"/>
  <c r="BZ16" i="34"/>
  <c r="BJ156" i="24"/>
  <c r="CO156" i="24"/>
  <c r="BJ17" i="35"/>
  <c r="CO17" i="35"/>
  <c r="CO51" i="24"/>
  <c r="BJ51" i="24"/>
  <c r="BJ51" i="34"/>
  <c r="CO51" i="34"/>
  <c r="BJ39" i="33"/>
  <c r="CO39" i="33"/>
  <c r="CO85" i="24"/>
  <c r="BJ85" i="24"/>
  <c r="AU133" i="33"/>
  <c r="BZ133" i="33"/>
  <c r="BZ78" i="35"/>
  <c r="AU78" i="35"/>
  <c r="AU78" i="33"/>
  <c r="BZ78" i="33"/>
  <c r="BJ132" i="33"/>
  <c r="CO132" i="33"/>
  <c r="BJ50" i="24"/>
  <c r="CO50" i="24"/>
  <c r="BZ32" i="35"/>
  <c r="AU32" i="35"/>
  <c r="BZ12" i="34"/>
  <c r="AU12" i="34"/>
  <c r="AU12" i="33"/>
  <c r="BZ12" i="33"/>
  <c r="AU100" i="33"/>
  <c r="BZ100" i="33"/>
  <c r="CO72" i="34"/>
  <c r="BJ72" i="34"/>
  <c r="BJ42" i="33"/>
  <c r="CO42" i="33"/>
  <c r="BJ42" i="19"/>
  <c r="CO42" i="19"/>
  <c r="BZ156" i="24"/>
  <c r="AU156" i="24"/>
  <c r="BZ96" i="35"/>
  <c r="AU96" i="35"/>
  <c r="AU54" i="35"/>
  <c r="BZ54" i="35"/>
  <c r="BJ100" i="34"/>
  <c r="CO100" i="34"/>
  <c r="BJ100" i="33"/>
  <c r="CO100" i="33"/>
  <c r="BJ40" i="24"/>
  <c r="CO40" i="24"/>
  <c r="BJ108" i="24"/>
  <c r="CO108" i="24"/>
  <c r="AU157" i="24"/>
  <c r="BZ157" i="24"/>
  <c r="BZ99" i="33"/>
  <c r="AU99" i="33"/>
  <c r="BZ99" i="19"/>
  <c r="AU99" i="19"/>
  <c r="CO29" i="24"/>
  <c r="BJ29" i="24"/>
  <c r="BJ45" i="19"/>
  <c r="CO45" i="19"/>
  <c r="CO84" i="33"/>
  <c r="BJ84" i="33"/>
  <c r="CO99" i="24"/>
  <c r="BJ99" i="24"/>
  <c r="CO99" i="35"/>
  <c r="BJ99" i="35"/>
  <c r="AU60" i="19"/>
  <c r="BZ60" i="19"/>
  <c r="BJ129" i="35"/>
  <c r="CO129" i="35"/>
  <c r="BZ18" i="35"/>
  <c r="AU18" i="35"/>
  <c r="AU71" i="34"/>
  <c r="BZ71" i="34"/>
  <c r="BZ71" i="33"/>
  <c r="AU71" i="33"/>
  <c r="BJ154" i="33"/>
  <c r="CO154" i="33"/>
  <c r="BJ70" i="35"/>
  <c r="CO70" i="35"/>
  <c r="CO136" i="33"/>
  <c r="BJ136" i="33"/>
  <c r="AU88" i="24"/>
  <c r="BZ88" i="24"/>
  <c r="BZ88" i="35"/>
  <c r="AU88" i="35"/>
  <c r="BJ105" i="34"/>
  <c r="CO105" i="34"/>
  <c r="BJ22" i="19"/>
  <c r="CO22" i="19"/>
  <c r="CO126" i="35"/>
  <c r="BJ126" i="35"/>
  <c r="AU11" i="19"/>
  <c r="BZ11" i="19"/>
  <c r="AU11" i="35"/>
  <c r="BZ11" i="35"/>
  <c r="BJ73" i="33"/>
  <c r="CO73" i="33"/>
  <c r="AU59" i="19"/>
  <c r="BZ59" i="19"/>
  <c r="BJ60" i="24"/>
  <c r="CO60" i="24"/>
  <c r="BZ9" i="24"/>
  <c r="AU9" i="24"/>
  <c r="AU9" i="34"/>
  <c r="BZ9" i="34"/>
  <c r="BJ143" i="24"/>
  <c r="CO143" i="24"/>
  <c r="AU102" i="24"/>
  <c r="BZ102" i="24"/>
  <c r="BJ92" i="33"/>
  <c r="CO92" i="33"/>
  <c r="CO63" i="19"/>
  <c r="BJ63" i="19"/>
  <c r="BJ63" i="35"/>
  <c r="CO63" i="35"/>
  <c r="BZ14" i="24"/>
  <c r="AU14" i="24"/>
  <c r="CO150" i="24"/>
  <c r="BJ150" i="24"/>
  <c r="CO57" i="34"/>
  <c r="BJ57" i="34"/>
  <c r="AU115" i="33"/>
  <c r="BZ115" i="33"/>
  <c r="AU115" i="19"/>
  <c r="BZ115" i="19"/>
  <c r="BJ71" i="19"/>
  <c r="CO71" i="19"/>
  <c r="AU135" i="35"/>
  <c r="BZ135" i="35"/>
  <c r="CO104" i="24"/>
  <c r="BJ104" i="24"/>
  <c r="BZ34" i="24"/>
  <c r="AU34" i="24"/>
  <c r="AU34" i="35"/>
  <c r="BZ34" i="35"/>
  <c r="AU13" i="19"/>
  <c r="BZ13" i="19"/>
  <c r="BJ56" i="19"/>
  <c r="CO56" i="19"/>
  <c r="CO144" i="19"/>
  <c r="BJ144" i="19"/>
  <c r="BZ20" i="35"/>
  <c r="AU20" i="35"/>
  <c r="BZ20" i="34"/>
  <c r="AU20" i="34"/>
  <c r="AU152" i="19"/>
  <c r="BZ152" i="19"/>
  <c r="AU64" i="35"/>
  <c r="BZ64" i="35"/>
  <c r="BZ28" i="24"/>
  <c r="AU28" i="24"/>
  <c r="AU28" i="35"/>
  <c r="BZ28" i="35"/>
  <c r="CO9" i="33"/>
  <c r="BJ9" i="33"/>
  <c r="CO8" i="33"/>
  <c r="BJ8" i="33"/>
  <c r="AU40" i="35"/>
  <c r="BZ40" i="35"/>
  <c r="BJ137" i="34"/>
  <c r="CO137" i="34"/>
  <c r="CO137" i="19"/>
  <c r="BJ137" i="19"/>
  <c r="BZ58" i="33"/>
  <c r="AU58" i="33"/>
  <c r="BZ75" i="33"/>
  <c r="AU75" i="33"/>
  <c r="CO26" i="34"/>
  <c r="BJ26" i="34"/>
  <c r="BZ26" i="33"/>
  <c r="AU26" i="33"/>
  <c r="BZ26" i="19"/>
  <c r="AU26" i="19"/>
  <c r="BZ82" i="24"/>
  <c r="AU82" i="24"/>
  <c r="BP38" i="24"/>
  <c r="AK38" i="24"/>
  <c r="AK121" i="24"/>
  <c r="BP121" i="24"/>
  <c r="BP105" i="34"/>
  <c r="AK105" i="34"/>
  <c r="BP21" i="19"/>
  <c r="AK21" i="19"/>
  <c r="BP21" i="35"/>
  <c r="AK21" i="35"/>
  <c r="AK154" i="33"/>
  <c r="BP154" i="33"/>
  <c r="AZ72" i="24"/>
  <c r="CE72" i="24"/>
  <c r="CE84" i="34"/>
  <c r="AZ84" i="34"/>
  <c r="AK85" i="34"/>
  <c r="BP85" i="34"/>
  <c r="AK85" i="33"/>
  <c r="BP85" i="33"/>
  <c r="AZ82" i="34"/>
  <c r="CE82" i="34"/>
  <c r="AZ154" i="24"/>
  <c r="CE154" i="24"/>
  <c r="BP99" i="24"/>
  <c r="AK99" i="24"/>
  <c r="AK20" i="35"/>
  <c r="BP20" i="35"/>
  <c r="BP20" i="34"/>
  <c r="AK20" i="34"/>
  <c r="AZ39" i="19"/>
  <c r="CE39" i="19"/>
  <c r="AK115" i="19"/>
  <c r="BP115" i="19"/>
  <c r="BP55" i="24"/>
  <c r="AK55" i="24"/>
  <c r="AZ21" i="34"/>
  <c r="CE21" i="34"/>
  <c r="BP70" i="24"/>
  <c r="AK70" i="24"/>
  <c r="AZ85" i="24"/>
  <c r="CE85" i="24"/>
  <c r="AZ54" i="33"/>
  <c r="CE54" i="33"/>
  <c r="AZ54" i="34"/>
  <c r="CE54" i="34"/>
  <c r="CE131" i="19"/>
  <c r="AZ131" i="19"/>
  <c r="AK49" i="24"/>
  <c r="BP49" i="24"/>
  <c r="BP63" i="35"/>
  <c r="AK63" i="35"/>
  <c r="BP106" i="33"/>
  <c r="AK106" i="33"/>
  <c r="AK106" i="19"/>
  <c r="BP106" i="19"/>
  <c r="BP71" i="33"/>
  <c r="AK71" i="33"/>
  <c r="CE93" i="19"/>
  <c r="AZ93" i="19"/>
  <c r="BP147" i="35"/>
  <c r="AK147" i="35"/>
  <c r="AZ7" i="24"/>
  <c r="CE7" i="24"/>
  <c r="CE7" i="35"/>
  <c r="AZ7" i="35"/>
  <c r="CE146" i="34"/>
  <c r="AZ146" i="34"/>
  <c r="CE83" i="34"/>
  <c r="AZ83" i="34"/>
  <c r="CE14" i="35"/>
  <c r="AZ14" i="35"/>
  <c r="AK123" i="19"/>
  <c r="BP123" i="19"/>
  <c r="BP123" i="35"/>
  <c r="AK123" i="35"/>
  <c r="CE30" i="33"/>
  <c r="AZ30" i="33"/>
  <c r="AZ42" i="35"/>
  <c r="CE42" i="35"/>
  <c r="AK148" i="35"/>
  <c r="BP148" i="35"/>
  <c r="AK120" i="33"/>
  <c r="BP120" i="33"/>
  <c r="AK120" i="19"/>
  <c r="BP120" i="19"/>
  <c r="CE50" i="35"/>
  <c r="AZ50" i="35"/>
  <c r="AK101" i="19"/>
  <c r="BP101" i="19"/>
  <c r="AK24" i="24"/>
  <c r="BP24" i="24"/>
  <c r="CE150" i="34"/>
  <c r="AZ150" i="34"/>
  <c r="CE150" i="33"/>
  <c r="AZ150" i="33"/>
  <c r="CE15" i="34"/>
  <c r="AZ15" i="34"/>
  <c r="AK75" i="24"/>
  <c r="BP75" i="24"/>
  <c r="AZ138" i="24"/>
  <c r="CE138" i="24"/>
  <c r="AZ102" i="35"/>
  <c r="CE102" i="35"/>
  <c r="BP41" i="34"/>
  <c r="AK41" i="34"/>
  <c r="BP51" i="24"/>
  <c r="AK51" i="24"/>
  <c r="AK51" i="34"/>
  <c r="BP51" i="34"/>
  <c r="AZ55" i="33"/>
  <c r="CE55" i="33"/>
  <c r="BP62" i="35"/>
  <c r="AK62" i="35"/>
  <c r="BP119" i="34"/>
  <c r="AK119" i="34"/>
  <c r="AZ25" i="35"/>
  <c r="CE25" i="35"/>
  <c r="AZ25" i="33"/>
  <c r="CE25" i="33"/>
  <c r="AK81" i="34"/>
  <c r="BP81" i="34"/>
  <c r="AK153" i="35"/>
  <c r="BP153" i="35"/>
  <c r="AZ24" i="35"/>
  <c r="CE24" i="35"/>
  <c r="AZ10" i="34"/>
  <c r="CE10" i="34"/>
  <c r="AZ10" i="33"/>
  <c r="CE10" i="33"/>
  <c r="AZ136" i="24"/>
  <c r="CE136" i="24"/>
  <c r="AK102" i="35"/>
  <c r="BP102" i="35"/>
  <c r="BP109" i="35"/>
  <c r="AK109" i="35"/>
  <c r="BP130" i="33"/>
  <c r="AK130" i="33"/>
  <c r="BP130" i="19"/>
  <c r="AK130" i="19"/>
  <c r="AZ67" i="35"/>
  <c r="CE67" i="35"/>
  <c r="AZ33" i="19"/>
  <c r="CE33" i="19"/>
  <c r="CE121" i="33"/>
  <c r="AZ121" i="33"/>
  <c r="AK19" i="24"/>
  <c r="BP19" i="24"/>
  <c r="BP19" i="35"/>
  <c r="AK19" i="35"/>
  <c r="AZ120" i="19"/>
  <c r="CE120" i="19"/>
  <c r="BP126" i="35"/>
  <c r="AK126" i="35"/>
  <c r="AZ116" i="24"/>
  <c r="CE116" i="24"/>
  <c r="BP138" i="33"/>
  <c r="AK138" i="33"/>
  <c r="AK138" i="19"/>
  <c r="BP138" i="19"/>
  <c r="AZ153" i="19"/>
  <c r="CE153" i="19"/>
  <c r="AK42" i="35"/>
  <c r="BP42" i="35"/>
  <c r="CE87" i="35"/>
  <c r="AZ87" i="35"/>
  <c r="AO143" i="33"/>
  <c r="BT143" i="33"/>
  <c r="AO143" i="34"/>
  <c r="BT143" i="34"/>
  <c r="AO44" i="19"/>
  <c r="BT44" i="19"/>
  <c r="BD71" i="19"/>
  <c r="CI71" i="19"/>
  <c r="AO45" i="33"/>
  <c r="BT45" i="33"/>
  <c r="CI17" i="24"/>
  <c r="BD17" i="24"/>
  <c r="BD17" i="35"/>
  <c r="CI17" i="35"/>
  <c r="AO74" i="33"/>
  <c r="BT74" i="33"/>
  <c r="AO67" i="35"/>
  <c r="BT67" i="35"/>
  <c r="AO17" i="35"/>
  <c r="BT17" i="35"/>
  <c r="BD67" i="33"/>
  <c r="CI67" i="33"/>
  <c r="BD67" i="34"/>
  <c r="CI67" i="34"/>
  <c r="CI99" i="33"/>
  <c r="BD99" i="33"/>
  <c r="AO10" i="19"/>
  <c r="BT10" i="19"/>
  <c r="CI108" i="35"/>
  <c r="BD108" i="35"/>
  <c r="BT40" i="35"/>
  <c r="AO40" i="35"/>
  <c r="AO40" i="34"/>
  <c r="BT40" i="34"/>
  <c r="AO100" i="19"/>
  <c r="BT100" i="19"/>
  <c r="BT21" i="33"/>
  <c r="AO21" i="33"/>
  <c r="BT99" i="34"/>
  <c r="AO99" i="34"/>
  <c r="BD85" i="34"/>
  <c r="CI85" i="34"/>
  <c r="BD85" i="33"/>
  <c r="CI85" i="33"/>
  <c r="AO47" i="33"/>
  <c r="BT47" i="33"/>
  <c r="BT43" i="24"/>
  <c r="AO43" i="24"/>
  <c r="BT116" i="35"/>
  <c r="AO116" i="35"/>
  <c r="BT39" i="19"/>
  <c r="AO39" i="19"/>
  <c r="AO39" i="35"/>
  <c r="BT39" i="35"/>
  <c r="BD139" i="19"/>
  <c r="CI139" i="19"/>
  <c r="BD151" i="19"/>
  <c r="CI151" i="19"/>
  <c r="BD92" i="33"/>
  <c r="CI92" i="33"/>
  <c r="CI14" i="34"/>
  <c r="BD14" i="34"/>
  <c r="CI14" i="33"/>
  <c r="BD14" i="33"/>
  <c r="CI130" i="19"/>
  <c r="BD130" i="19"/>
  <c r="AO130" i="19"/>
  <c r="BT130" i="19"/>
  <c r="BD150" i="35"/>
  <c r="CI150" i="35"/>
  <c r="AO46" i="24"/>
  <c r="BT46" i="24"/>
  <c r="BT46" i="34"/>
  <c r="AO46" i="34"/>
  <c r="BD117" i="33"/>
  <c r="CI117" i="33"/>
  <c r="AO25" i="33"/>
  <c r="BT25" i="33"/>
  <c r="AO115" i="24"/>
  <c r="BT115" i="24"/>
  <c r="BT106" i="24"/>
  <c r="AO106" i="24"/>
  <c r="AO106" i="35"/>
  <c r="BT106" i="35"/>
  <c r="BD82" i="33"/>
  <c r="CI82" i="33"/>
  <c r="CI24" i="34"/>
  <c r="BD24" i="34"/>
  <c r="BD13" i="35"/>
  <c r="CI13" i="35"/>
  <c r="AO90" i="33"/>
  <c r="BT90" i="33"/>
  <c r="AO90" i="19"/>
  <c r="BT90" i="19"/>
  <c r="AO132" i="34"/>
  <c r="BT132" i="34"/>
  <c r="BD145" i="35"/>
  <c r="CI145" i="35"/>
  <c r="CI21" i="34"/>
  <c r="BD21" i="34"/>
  <c r="CI40" i="24"/>
  <c r="BD40" i="24"/>
  <c r="CI40" i="35"/>
  <c r="BD40" i="35"/>
  <c r="BD73" i="33"/>
  <c r="CI73" i="33"/>
  <c r="CI52" i="33"/>
  <c r="BD52" i="33"/>
  <c r="BD115" i="33"/>
  <c r="CI115" i="33"/>
  <c r="AO131" i="33"/>
  <c r="BT131" i="33"/>
  <c r="AO131" i="35"/>
  <c r="BT131" i="35"/>
  <c r="BD110" i="24"/>
  <c r="CI110" i="24"/>
  <c r="BT82" i="34"/>
  <c r="AO82" i="34"/>
  <c r="BD146" i="24"/>
  <c r="CI146" i="24"/>
  <c r="BD144" i="19"/>
  <c r="CI144" i="19"/>
  <c r="BD144" i="35"/>
  <c r="CI144" i="35"/>
  <c r="AO50" i="24"/>
  <c r="BT50" i="24"/>
  <c r="AO38" i="24"/>
  <c r="BT38" i="24"/>
  <c r="BD53" i="19"/>
  <c r="CI53" i="19"/>
  <c r="BT125" i="34"/>
  <c r="AO125" i="34"/>
  <c r="BT125" i="19"/>
  <c r="AO125" i="19"/>
  <c r="CI119" i="24"/>
  <c r="BD119" i="24"/>
  <c r="AO14" i="33"/>
  <c r="BT14" i="33"/>
  <c r="BT15" i="24"/>
  <c r="AO15" i="24"/>
  <c r="BT15" i="35"/>
  <c r="AO15" i="35"/>
  <c r="AO70" i="33"/>
  <c r="BT70" i="33"/>
  <c r="BD57" i="19"/>
  <c r="CI57" i="19"/>
  <c r="CI140" i="35"/>
  <c r="BD140" i="35"/>
  <c r="AO9" i="34"/>
  <c r="BT9" i="34"/>
  <c r="AO9" i="19"/>
  <c r="BT9" i="19"/>
  <c r="AO133" i="24"/>
  <c r="BT133" i="24"/>
  <c r="BD89" i="24"/>
  <c r="CI89" i="24"/>
  <c r="BT73" i="24"/>
  <c r="AO73" i="24"/>
  <c r="CI27" i="35"/>
  <c r="BD27" i="35"/>
  <c r="BD27" i="34"/>
  <c r="CI27" i="34"/>
  <c r="BD133" i="34"/>
  <c r="CI133" i="34"/>
  <c r="BD33" i="24"/>
  <c r="CI33" i="24"/>
  <c r="AS137" i="24"/>
  <c r="BX137" i="24"/>
  <c r="AS118" i="34"/>
  <c r="BX118" i="34"/>
  <c r="AS118" i="19"/>
  <c r="BX118" i="19"/>
  <c r="AS66" i="33"/>
  <c r="BX66" i="33"/>
  <c r="BH25" i="24"/>
  <c r="CM25" i="24"/>
  <c r="CM147" i="24"/>
  <c r="BH147" i="24"/>
  <c r="BH76" i="33"/>
  <c r="CM76" i="33"/>
  <c r="BH76" i="34"/>
  <c r="CM76" i="34"/>
  <c r="CM31" i="19"/>
  <c r="BH31" i="19"/>
  <c r="BH146" i="24"/>
  <c r="CM146" i="24"/>
  <c r="BX37" i="34"/>
  <c r="AS37" i="34"/>
  <c r="BH77" i="34"/>
  <c r="CM77" i="34"/>
  <c r="BH77" i="19"/>
  <c r="CM77" i="19"/>
  <c r="BX54" i="34"/>
  <c r="AS54" i="34"/>
  <c r="BX124" i="24"/>
  <c r="AS124" i="24"/>
  <c r="AS31" i="19"/>
  <c r="BX31" i="19"/>
  <c r="BX38" i="34"/>
  <c r="AS38" i="34"/>
  <c r="AS38" i="33"/>
  <c r="BX38" i="33"/>
  <c r="BX7" i="24"/>
  <c r="AS7" i="24"/>
  <c r="BX91" i="35"/>
  <c r="AS91" i="35"/>
  <c r="CM135" i="34"/>
  <c r="BH135" i="34"/>
  <c r="AS26" i="34"/>
  <c r="BX26" i="34"/>
  <c r="AS26" i="33"/>
  <c r="BX26" i="33"/>
  <c r="AS72" i="24"/>
  <c r="BX72" i="24"/>
  <c r="BH36" i="19"/>
  <c r="CM36" i="19"/>
  <c r="AS112" i="35"/>
  <c r="BX112" i="35"/>
  <c r="AS29" i="33"/>
  <c r="BX29" i="33"/>
  <c r="AS29" i="19"/>
  <c r="BX29" i="19"/>
  <c r="CM80" i="33"/>
  <c r="BH80" i="33"/>
  <c r="CM29" i="24"/>
  <c r="BH29" i="24"/>
  <c r="BH7" i="35"/>
  <c r="CM7" i="35"/>
  <c r="BX128" i="34"/>
  <c r="AS128" i="34"/>
  <c r="BX128" i="33"/>
  <c r="AS128" i="33"/>
  <c r="BX98" i="24"/>
  <c r="AS98" i="24"/>
  <c r="CM104" i="19"/>
  <c r="BH104" i="19"/>
  <c r="AS70" i="34"/>
  <c r="BX70" i="34"/>
  <c r="CM113" i="24"/>
  <c r="BH113" i="24"/>
  <c r="BH113" i="35"/>
  <c r="CM113" i="35"/>
  <c r="AS116" i="33"/>
  <c r="BX116" i="33"/>
  <c r="BX86" i="33"/>
  <c r="AS86" i="33"/>
  <c r="AS25" i="35"/>
  <c r="BX25" i="35"/>
  <c r="BH91" i="33"/>
  <c r="CM91" i="33"/>
  <c r="BH91" i="19"/>
  <c r="CM91" i="19"/>
  <c r="BH21" i="33"/>
  <c r="CM21" i="33"/>
  <c r="BH66" i="24"/>
  <c r="CM66" i="24"/>
  <c r="AS45" i="33"/>
  <c r="BX45" i="33"/>
  <c r="BH92" i="34"/>
  <c r="CM92" i="34"/>
  <c r="BH92" i="19"/>
  <c r="CM92" i="19"/>
  <c r="CM9" i="33"/>
  <c r="BH9" i="33"/>
  <c r="BH47" i="24"/>
  <c r="CM47" i="24"/>
  <c r="BH10" i="34"/>
  <c r="CM10" i="34"/>
  <c r="BH157" i="34"/>
  <c r="CM157" i="34"/>
  <c r="BH157" i="19"/>
  <c r="CM157" i="19"/>
  <c r="AS58" i="24"/>
  <c r="BX58" i="24"/>
  <c r="BH56" i="24"/>
  <c r="CM56" i="24"/>
  <c r="AS143" i="19"/>
  <c r="BX143" i="19"/>
  <c r="BH15" i="34"/>
  <c r="CM15" i="34"/>
  <c r="BH15" i="33"/>
  <c r="CM15" i="33"/>
  <c r="AS14" i="24"/>
  <c r="BX14" i="24"/>
  <c r="BH45" i="24"/>
  <c r="CM45" i="24"/>
  <c r="CM140" i="33"/>
  <c r="BH140" i="33"/>
  <c r="CM130" i="33"/>
  <c r="BH130" i="33"/>
  <c r="BH130" i="19"/>
  <c r="CM130" i="19"/>
  <c r="BH81" i="24"/>
  <c r="CM81" i="24"/>
  <c r="AS35" i="19"/>
  <c r="BX35" i="19"/>
  <c r="AS149" i="35"/>
  <c r="BX149" i="35"/>
  <c r="CM114" i="33"/>
  <c r="BH114" i="33"/>
  <c r="BH114" i="19"/>
  <c r="CM114" i="19"/>
  <c r="BX142" i="24"/>
  <c r="AS142" i="24"/>
  <c r="BH139" i="24"/>
  <c r="CM139" i="24"/>
  <c r="BX117" i="35"/>
  <c r="AS117" i="35"/>
  <c r="BH43" i="19"/>
  <c r="CM43" i="19"/>
  <c r="BH43" i="35"/>
  <c r="CM43" i="35"/>
  <c r="BX108" i="19"/>
  <c r="AS108" i="19"/>
  <c r="CM32" i="24"/>
  <c r="BH32" i="24"/>
  <c r="CM100" i="35"/>
  <c r="BH100" i="35"/>
  <c r="BX11" i="33"/>
  <c r="AS11" i="33"/>
  <c r="AS11" i="19"/>
  <c r="BX11" i="19"/>
  <c r="BH143" i="24"/>
  <c r="CM143" i="24"/>
  <c r="BH96" i="35"/>
  <c r="CM96" i="35"/>
  <c r="BX122" i="35"/>
  <c r="AS122" i="35"/>
  <c r="BX10" i="34"/>
  <c r="AS10" i="34"/>
  <c r="AS10" i="33"/>
  <c r="BX10" i="33"/>
  <c r="BH55" i="35"/>
  <c r="CM55" i="35"/>
  <c r="BH82" i="24"/>
  <c r="CM82" i="24"/>
  <c r="BX83" i="34"/>
  <c r="AS83" i="34"/>
  <c r="BX8" i="33"/>
  <c r="AS8" i="33"/>
  <c r="BX8" i="19"/>
  <c r="AS8" i="19"/>
  <c r="AS132" i="24"/>
  <c r="BX132" i="24"/>
  <c r="BO155" i="24"/>
  <c r="AJ155" i="24"/>
  <c r="AJ69" i="19"/>
  <c r="BO69" i="19"/>
  <c r="CB153" i="33"/>
  <c r="AW153" i="33"/>
  <c r="AW153" i="19"/>
  <c r="CB153" i="19"/>
  <c r="BE61" i="34"/>
  <c r="CJ61" i="34"/>
  <c r="AT147" i="19"/>
  <c r="BY147" i="19"/>
  <c r="AO93" i="35"/>
  <c r="BT93" i="35"/>
  <c r="CN154" i="35"/>
  <c r="BI154" i="35"/>
  <c r="BI154" i="34"/>
  <c r="CN154" i="34"/>
  <c r="AS73" i="19"/>
  <c r="BX73" i="19"/>
  <c r="AJ64" i="35"/>
  <c r="BO64" i="35"/>
  <c r="AJ64" i="34"/>
  <c r="BO64" i="34"/>
  <c r="AJ132" i="24"/>
  <c r="BO132" i="24"/>
  <c r="AJ45" i="35"/>
  <c r="BO45" i="35"/>
  <c r="AY152" i="19"/>
  <c r="CD152" i="19"/>
  <c r="CD150" i="34"/>
  <c r="AY150" i="34"/>
  <c r="AY150" i="33"/>
  <c r="CD150" i="33"/>
  <c r="AJ53" i="24"/>
  <c r="BO53" i="24"/>
  <c r="AY95" i="19"/>
  <c r="CD95" i="19"/>
  <c r="AY36" i="35"/>
  <c r="CD36" i="35"/>
  <c r="AJ87" i="34"/>
  <c r="BO87" i="34"/>
  <c r="AJ87" i="33"/>
  <c r="BO87" i="33"/>
  <c r="CD55" i="19"/>
  <c r="AY55" i="19"/>
  <c r="BO54" i="24"/>
  <c r="AJ54" i="24"/>
  <c r="AJ78" i="34"/>
  <c r="BO78" i="34"/>
  <c r="AJ100" i="19"/>
  <c r="BO100" i="19"/>
  <c r="AJ100" i="35"/>
  <c r="BO100" i="35"/>
  <c r="BO28" i="33"/>
  <c r="AJ28" i="33"/>
  <c r="BO71" i="35"/>
  <c r="AJ71" i="35"/>
  <c r="CD141" i="34"/>
  <c r="AY141" i="34"/>
  <c r="AJ31" i="19"/>
  <c r="BO31" i="19"/>
  <c r="AJ31" i="35"/>
  <c r="BO31" i="35"/>
  <c r="AJ48" i="33"/>
  <c r="BO48" i="33"/>
  <c r="BO57" i="24"/>
  <c r="AJ57" i="24"/>
  <c r="AY48" i="19"/>
  <c r="CD48" i="19"/>
  <c r="CD139" i="19"/>
  <c r="AY139" i="19"/>
  <c r="AY139" i="35"/>
  <c r="CD139" i="35"/>
  <c r="BO34" i="19"/>
  <c r="AJ34" i="19"/>
  <c r="AJ84" i="33"/>
  <c r="BO84" i="33"/>
  <c r="AJ117" i="24"/>
  <c r="BO117" i="24"/>
  <c r="AY135" i="24"/>
  <c r="CD135" i="24"/>
  <c r="AY135" i="34"/>
  <c r="CD135" i="34"/>
  <c r="AY79" i="33"/>
  <c r="CD79" i="33"/>
  <c r="CD154" i="33"/>
  <c r="AY154" i="33"/>
  <c r="AY137" i="33"/>
  <c r="CD137" i="33"/>
  <c r="AJ70" i="33"/>
  <c r="BO70" i="33"/>
  <c r="BO70" i="19"/>
  <c r="AJ70" i="19"/>
  <c r="AJ77" i="33"/>
  <c r="BO77" i="33"/>
  <c r="AY114" i="33"/>
  <c r="CD114" i="33"/>
  <c r="BO14" i="35"/>
  <c r="AJ14" i="35"/>
  <c r="AJ104" i="24"/>
  <c r="BO104" i="24"/>
  <c r="AJ104" i="34"/>
  <c r="BO104" i="34"/>
  <c r="CD27" i="24"/>
  <c r="AY27" i="24"/>
  <c r="CD127" i="24"/>
  <c r="AY127" i="24"/>
  <c r="AY97" i="35"/>
  <c r="CD97" i="35"/>
  <c r="AJ157" i="35"/>
  <c r="BO157" i="35"/>
  <c r="BO157" i="34"/>
  <c r="AJ157" i="34"/>
  <c r="AY25" i="35"/>
  <c r="CD25" i="35"/>
  <c r="AY42" i="35"/>
  <c r="CD42" i="35"/>
  <c r="AY12" i="19"/>
  <c r="CD12" i="19"/>
  <c r="AY115" i="34"/>
  <c r="CD115" i="34"/>
  <c r="AY115" i="33"/>
  <c r="CD115" i="33"/>
  <c r="AY34" i="19"/>
  <c r="CD34" i="19"/>
  <c r="AY50" i="35"/>
  <c r="CD50" i="35"/>
  <c r="AJ153" i="33"/>
  <c r="BO153" i="33"/>
  <c r="AJ106" i="34"/>
  <c r="BO106" i="34"/>
  <c r="AJ106" i="33"/>
  <c r="BO106" i="33"/>
  <c r="AY63" i="34"/>
  <c r="CD63" i="34"/>
  <c r="AY38" i="35"/>
  <c r="CD38" i="35"/>
  <c r="AY39" i="35"/>
  <c r="CD39" i="35"/>
  <c r="BO17" i="33"/>
  <c r="AJ17" i="33"/>
  <c r="AJ17" i="19"/>
  <c r="BO17" i="19"/>
  <c r="AJ134" i="33"/>
  <c r="BO134" i="33"/>
  <c r="AY94" i="19"/>
  <c r="CD94" i="19"/>
  <c r="AJ149" i="19"/>
  <c r="BO149" i="19"/>
  <c r="CD15" i="24"/>
  <c r="AY15" i="24"/>
  <c r="CD53" i="33"/>
  <c r="AY53" i="33"/>
  <c r="CD87" i="35"/>
  <c r="AY87" i="35"/>
  <c r="AY14" i="33"/>
  <c r="CD14" i="33"/>
  <c r="AY14" i="19"/>
  <c r="CD14" i="19"/>
  <c r="BO107" i="33"/>
  <c r="AJ107" i="33"/>
  <c r="AY130" i="35"/>
  <c r="CD130" i="35"/>
  <c r="CD81" i="35"/>
  <c r="AY81" i="35"/>
  <c r="BO30" i="19"/>
  <c r="AJ30" i="19"/>
  <c r="CD9" i="19"/>
  <c r="AY9" i="19"/>
  <c r="AJ33" i="33"/>
  <c r="BO33" i="33"/>
  <c r="AJ33" i="19"/>
  <c r="BO33" i="19"/>
  <c r="BO19" i="19"/>
  <c r="AJ19" i="19"/>
  <c r="AY145" i="19"/>
  <c r="CD145" i="19"/>
  <c r="AJ101" i="35"/>
  <c r="BO101" i="35"/>
  <c r="AY80" i="34"/>
  <c r="CD80" i="34"/>
  <c r="CD80" i="33"/>
  <c r="AY80" i="33"/>
  <c r="AY102" i="24"/>
  <c r="CD102" i="24"/>
  <c r="CD7" i="24"/>
  <c r="AY7" i="24"/>
  <c r="BO131" i="19"/>
  <c r="AJ131" i="19"/>
  <c r="BS142" i="33"/>
  <c r="AN142" i="33"/>
  <c r="AN142" i="19"/>
  <c r="BS142" i="19"/>
  <c r="AN136" i="19"/>
  <c r="BS136" i="19"/>
  <c r="AN91" i="35"/>
  <c r="BS91" i="35"/>
  <c r="AN80" i="35"/>
  <c r="BS80" i="35"/>
  <c r="CH106" i="33"/>
  <c r="BC106" i="33"/>
  <c r="BC106" i="19"/>
  <c r="CH106" i="19"/>
  <c r="BC104" i="33"/>
  <c r="CH104" i="33"/>
  <c r="BC124" i="35"/>
  <c r="CH124" i="35"/>
  <c r="AN124" i="35"/>
  <c r="BS124" i="35"/>
  <c r="BC63" i="19"/>
  <c r="CH63" i="19"/>
  <c r="CH63" i="35"/>
  <c r="BC63" i="35"/>
  <c r="AN141" i="19"/>
  <c r="BS141" i="19"/>
  <c r="BS99" i="19"/>
  <c r="AN99" i="19"/>
  <c r="BC117" i="19"/>
  <c r="CH117" i="19"/>
  <c r="AN39" i="34"/>
  <c r="BS39" i="34"/>
  <c r="BS39" i="33"/>
  <c r="AN39" i="33"/>
  <c r="BS127" i="33"/>
  <c r="AN127" i="33"/>
  <c r="BC146" i="35"/>
  <c r="CH146" i="35"/>
  <c r="CH32" i="35"/>
  <c r="BC32" i="35"/>
  <c r="BS67" i="24"/>
  <c r="AN67" i="24"/>
  <c r="AN67" i="34"/>
  <c r="BS67" i="34"/>
  <c r="AN87" i="19"/>
  <c r="BS87" i="19"/>
  <c r="BC43" i="33"/>
  <c r="CH43" i="33"/>
  <c r="BS57" i="34"/>
  <c r="AN57" i="34"/>
  <c r="BS140" i="34"/>
  <c r="AN140" i="34"/>
  <c r="AN140" i="33"/>
  <c r="BS140" i="33"/>
  <c r="BS155" i="19"/>
  <c r="AN155" i="19"/>
  <c r="BC116" i="33"/>
  <c r="CH116" i="33"/>
  <c r="CH69" i="35"/>
  <c r="BC69" i="35"/>
  <c r="AN83" i="33"/>
  <c r="BS83" i="33"/>
  <c r="AN83" i="19"/>
  <c r="BS83" i="19"/>
  <c r="BS111" i="34"/>
  <c r="AN111" i="34"/>
  <c r="CH15" i="24"/>
  <c r="BC15" i="24"/>
  <c r="CH60" i="34"/>
  <c r="BC60" i="34"/>
  <c r="BC100" i="24"/>
  <c r="CH100" i="24"/>
  <c r="BC100" i="35"/>
  <c r="CH100" i="35"/>
  <c r="BS72" i="24"/>
  <c r="AN72" i="24"/>
  <c r="CH110" i="34"/>
  <c r="BC110" i="34"/>
  <c r="AN98" i="35"/>
  <c r="BS98" i="35"/>
  <c r="AN10" i="19"/>
  <c r="BS10" i="19"/>
  <c r="BS10" i="35"/>
  <c r="AN10" i="35"/>
  <c r="AN55" i="19"/>
  <c r="BS55" i="19"/>
  <c r="CH70" i="35"/>
  <c r="BC70" i="35"/>
  <c r="AN143" i="33"/>
  <c r="BS143" i="33"/>
  <c r="AN88" i="24"/>
  <c r="BS88" i="24"/>
  <c r="BS88" i="35"/>
  <c r="AN88" i="35"/>
  <c r="BC107" i="33"/>
  <c r="CH107" i="33"/>
  <c r="BC83" i="33"/>
  <c r="CH83" i="33"/>
  <c r="AN120" i="33"/>
  <c r="BS120" i="33"/>
  <c r="AN40" i="19"/>
  <c r="BS40" i="19"/>
  <c r="AN40" i="35"/>
  <c r="BS40" i="35"/>
  <c r="CH128" i="24"/>
  <c r="BC128" i="24"/>
  <c r="AN131" i="35"/>
  <c r="BS131" i="35"/>
  <c r="AN24" i="34"/>
  <c r="BS24" i="34"/>
  <c r="BS79" i="35"/>
  <c r="AN79" i="35"/>
  <c r="BS79" i="34"/>
  <c r="AN79" i="34"/>
  <c r="AN36" i="19"/>
  <c r="BS36" i="19"/>
  <c r="BC10" i="19"/>
  <c r="CH10" i="19"/>
  <c r="BS69" i="19"/>
  <c r="AN69" i="19"/>
  <c r="BS102" i="33"/>
  <c r="AN102" i="33"/>
  <c r="BS102" i="19"/>
  <c r="AN102" i="19"/>
  <c r="CH58" i="24"/>
  <c r="BC58" i="24"/>
  <c r="BS15" i="33"/>
  <c r="AN15" i="33"/>
  <c r="CH35" i="19"/>
  <c r="BC35" i="19"/>
  <c r="BS27" i="34"/>
  <c r="AN27" i="34"/>
  <c r="AN27" i="33"/>
  <c r="BS27" i="33"/>
  <c r="AN148" i="24"/>
  <c r="BS148" i="24"/>
  <c r="BS101" i="35"/>
  <c r="AN101" i="35"/>
  <c r="AN13" i="35"/>
  <c r="BS13" i="35"/>
  <c r="CH38" i="35"/>
  <c r="BC38" i="35"/>
  <c r="BC38" i="34"/>
  <c r="CH38" i="34"/>
  <c r="BS117" i="34"/>
  <c r="AN117" i="34"/>
  <c r="AN137" i="19"/>
  <c r="BS137" i="19"/>
  <c r="BC56" i="19"/>
  <c r="CH56" i="19"/>
  <c r="BC28" i="24"/>
  <c r="CH28" i="24"/>
  <c r="BC28" i="33"/>
  <c r="CH28" i="33"/>
  <c r="BS152" i="24"/>
  <c r="AN152" i="24"/>
  <c r="AN74" i="24"/>
  <c r="BS74" i="24"/>
  <c r="CH46" i="33"/>
  <c r="BC46" i="33"/>
  <c r="CH115" i="34"/>
  <c r="BC115" i="34"/>
  <c r="CH115" i="33"/>
  <c r="BC115" i="33"/>
  <c r="BC24" i="35"/>
  <c r="CH24" i="35"/>
  <c r="AN132" i="19"/>
  <c r="BS132" i="19"/>
  <c r="BS82" i="19"/>
  <c r="AN82" i="19"/>
  <c r="BC121" i="19"/>
  <c r="CH121" i="19"/>
  <c r="BW90" i="24"/>
  <c r="AR90" i="24"/>
  <c r="AR90" i="34"/>
  <c r="BW90" i="34"/>
  <c r="AR35" i="34"/>
  <c r="BW35" i="34"/>
  <c r="BW48" i="24"/>
  <c r="AR48" i="24"/>
  <c r="BW17" i="35"/>
  <c r="AR17" i="35"/>
  <c r="BW44" i="34"/>
  <c r="AR44" i="34"/>
  <c r="AR44" i="33"/>
  <c r="BW44" i="33"/>
  <c r="CL90" i="19"/>
  <c r="BG90" i="19"/>
  <c r="BG53" i="19"/>
  <c r="CL53" i="19"/>
  <c r="BG109" i="33"/>
  <c r="CL109" i="33"/>
  <c r="BG58" i="24"/>
  <c r="CL58" i="24"/>
  <c r="BG58" i="35"/>
  <c r="CL58" i="35"/>
  <c r="CL123" i="19"/>
  <c r="BG123" i="19"/>
  <c r="AR106" i="35"/>
  <c r="BW106" i="35"/>
  <c r="BG119" i="24"/>
  <c r="CL119" i="24"/>
  <c r="CL156" i="34"/>
  <c r="BG156" i="34"/>
  <c r="CL156" i="33"/>
  <c r="BG156" i="33"/>
  <c r="AR58" i="24"/>
  <c r="BW58" i="24"/>
  <c r="AR130" i="24"/>
  <c r="BW130" i="24"/>
  <c r="AR111" i="35"/>
  <c r="BW111" i="35"/>
  <c r="CL76" i="24"/>
  <c r="BG76" i="24"/>
  <c r="BG76" i="34"/>
  <c r="CL76" i="34"/>
  <c r="BW154" i="33"/>
  <c r="AR154" i="33"/>
  <c r="BW18" i="24"/>
  <c r="AR18" i="24"/>
  <c r="CL107" i="35"/>
  <c r="BG107" i="35"/>
  <c r="BG96" i="34"/>
  <c r="CL96" i="34"/>
  <c r="BG96" i="33"/>
  <c r="CL96" i="33"/>
  <c r="AR93" i="19"/>
  <c r="BW93" i="19"/>
  <c r="AR148" i="19"/>
  <c r="BW148" i="19"/>
  <c r="BW96" i="19"/>
  <c r="AR96" i="19"/>
  <c r="AR31" i="19"/>
  <c r="BW31" i="19"/>
  <c r="BW31" i="35"/>
  <c r="AR31" i="35"/>
  <c r="AR15" i="19"/>
  <c r="BW15" i="19"/>
  <c r="CL48" i="24"/>
  <c r="BG48" i="24"/>
  <c r="BG93" i="35"/>
  <c r="CL93" i="35"/>
  <c r="BW119" i="34"/>
  <c r="AR119" i="34"/>
  <c r="AR119" i="33"/>
  <c r="BW119" i="33"/>
  <c r="BG47" i="34"/>
  <c r="CL47" i="34"/>
  <c r="BW21" i="24"/>
  <c r="AR21" i="24"/>
  <c r="BG72" i="35"/>
  <c r="CL72" i="35"/>
  <c r="BG120" i="19"/>
  <c r="CL120" i="19"/>
  <c r="BG120" i="34"/>
  <c r="CL120" i="34"/>
  <c r="BG86" i="24"/>
  <c r="CL86" i="24"/>
  <c r="BG94" i="34"/>
  <c r="CL94" i="34"/>
  <c r="BW149" i="19"/>
  <c r="AR149" i="19"/>
  <c r="BW20" i="24"/>
  <c r="AR20" i="24"/>
  <c r="BG126" i="33"/>
  <c r="CL126" i="33"/>
  <c r="BG141" i="33"/>
  <c r="CL141" i="33"/>
  <c r="CL49" i="34"/>
  <c r="BG49" i="34"/>
  <c r="CL49" i="33"/>
  <c r="BG49" i="33"/>
  <c r="CL79" i="19"/>
  <c r="BG79" i="19"/>
  <c r="BG116" i="33"/>
  <c r="CL116" i="33"/>
  <c r="AR45" i="34"/>
  <c r="BW45" i="34"/>
  <c r="BW63" i="34"/>
  <c r="AR63" i="34"/>
  <c r="AR63" i="33"/>
  <c r="BW63" i="33"/>
  <c r="CL104" i="24"/>
  <c r="BG104" i="24"/>
  <c r="BG81" i="34"/>
  <c r="CL81" i="34"/>
  <c r="BW19" i="34"/>
  <c r="AR19" i="34"/>
  <c r="AR128" i="24"/>
  <c r="BW128" i="24"/>
  <c r="BW128" i="34"/>
  <c r="AR128" i="34"/>
  <c r="BG132" i="33"/>
  <c r="CL132" i="33"/>
  <c r="BG82" i="33"/>
  <c r="CL82" i="33"/>
  <c r="AR16" i="24"/>
  <c r="BW16" i="24"/>
  <c r="AR86" i="35"/>
  <c r="BW86" i="35"/>
  <c r="BW86" i="34"/>
  <c r="AR86" i="34"/>
  <c r="BW30" i="19"/>
  <c r="AR30" i="19"/>
  <c r="BG9" i="24"/>
  <c r="CL9" i="24"/>
  <c r="CL50" i="24"/>
  <c r="BG50" i="24"/>
  <c r="BG42" i="24"/>
  <c r="CL42" i="24"/>
  <c r="BG42" i="35"/>
  <c r="CL42" i="35"/>
  <c r="BG12" i="19"/>
  <c r="CL12" i="19"/>
  <c r="AR14" i="35"/>
  <c r="BW14" i="35"/>
  <c r="BW57" i="35"/>
  <c r="AR57" i="35"/>
  <c r="BW147" i="34"/>
  <c r="AR147" i="34"/>
  <c r="BW147" i="33"/>
  <c r="AR147" i="33"/>
  <c r="BW88" i="24"/>
  <c r="AR88" i="24"/>
  <c r="CL153" i="24"/>
  <c r="BG153" i="24"/>
  <c r="BW72" i="35"/>
  <c r="AR72" i="35"/>
  <c r="BG102" i="19"/>
  <c r="CL102" i="19"/>
  <c r="BG102" i="35"/>
  <c r="CL102" i="35"/>
  <c r="BW64" i="33"/>
  <c r="AR64" i="33"/>
  <c r="CL92" i="34"/>
  <c r="BG92" i="34"/>
  <c r="BG18" i="24"/>
  <c r="CL18" i="24"/>
  <c r="BG129" i="33"/>
  <c r="CL129" i="33"/>
  <c r="BG129" i="19"/>
  <c r="CL129" i="19"/>
  <c r="AR104" i="19"/>
  <c r="BW104" i="19"/>
  <c r="CL112" i="35"/>
  <c r="BG112" i="35"/>
  <c r="BG25" i="35"/>
  <c r="CL25" i="35"/>
  <c r="BC111" i="35"/>
  <c r="CH111" i="35"/>
  <c r="BS71" i="33"/>
  <c r="AN71" i="33"/>
  <c r="BC75" i="33"/>
  <c r="CH75" i="33"/>
  <c r="BC75" i="19"/>
  <c r="CH75" i="19"/>
  <c r="AW149" i="19"/>
  <c r="CB149" i="19"/>
  <c r="C103" i="33"/>
  <c r="C103" i="35"/>
  <c r="DF103" i="17"/>
  <c r="C103" i="34"/>
  <c r="C103" i="24"/>
  <c r="C103" i="19"/>
  <c r="AW136" i="24"/>
  <c r="CB136" i="24"/>
  <c r="CB136" i="34"/>
  <c r="AW136" i="34"/>
  <c r="C30" i="35"/>
  <c r="C30" i="19"/>
  <c r="C30" i="33"/>
  <c r="DF30" i="17"/>
  <c r="C30" i="34"/>
  <c r="C30" i="24"/>
  <c r="AW104" i="19"/>
  <c r="CB104" i="19"/>
  <c r="AW31" i="24"/>
  <c r="CB31" i="24"/>
  <c r="CB18" i="35"/>
  <c r="AW18" i="35"/>
  <c r="C19" i="34"/>
  <c r="C19" i="33"/>
  <c r="C19" i="35"/>
  <c r="C19" i="24"/>
  <c r="DF19" i="17"/>
  <c r="C19" i="19"/>
  <c r="AW157" i="19"/>
  <c r="CB157" i="19"/>
  <c r="C100" i="35"/>
  <c r="C100" i="34"/>
  <c r="C100" i="33"/>
  <c r="C100" i="19"/>
  <c r="DF100" i="17"/>
  <c r="C100" i="24"/>
  <c r="C33" i="19"/>
  <c r="C33" i="24"/>
  <c r="C33" i="35"/>
  <c r="DF33" i="17"/>
  <c r="C33" i="34"/>
  <c r="C33" i="33"/>
  <c r="C116" i="35"/>
  <c r="DF116" i="17"/>
  <c r="C116" i="34"/>
  <c r="C116" i="33"/>
  <c r="C116" i="19"/>
  <c r="C116" i="24"/>
  <c r="AW137" i="24"/>
  <c r="CB137" i="24"/>
  <c r="CB148" i="33"/>
  <c r="AW148" i="33"/>
  <c r="AW148" i="19"/>
  <c r="CB148" i="19"/>
  <c r="CB117" i="34"/>
  <c r="AW117" i="34"/>
  <c r="CB33" i="19"/>
  <c r="AW33" i="19"/>
  <c r="CB33" i="35"/>
  <c r="AW33" i="35"/>
  <c r="AW143" i="34"/>
  <c r="CB143" i="34"/>
  <c r="AW73" i="33"/>
  <c r="CB73" i="33"/>
  <c r="CB86" i="24"/>
  <c r="AW86" i="24"/>
  <c r="AW131" i="24"/>
  <c r="CB131" i="24"/>
  <c r="AW131" i="35"/>
  <c r="CB131" i="35"/>
  <c r="AW32" i="19"/>
  <c r="CB32" i="19"/>
  <c r="AW119" i="24"/>
  <c r="CB119" i="24"/>
  <c r="AW119" i="35"/>
  <c r="CB119" i="35"/>
  <c r="AW79" i="19"/>
  <c r="CB79" i="19"/>
  <c r="AW140" i="24"/>
  <c r="CB140" i="24"/>
  <c r="CB146" i="24"/>
  <c r="AW146" i="24"/>
  <c r="CB26" i="34"/>
  <c r="AW26" i="34"/>
  <c r="CB26" i="33"/>
  <c r="AW26" i="33"/>
  <c r="AW69" i="35"/>
  <c r="CB69" i="35"/>
  <c r="C11" i="35"/>
  <c r="C11" i="24"/>
  <c r="DF11" i="17"/>
  <c r="C11" i="34"/>
  <c r="C11" i="19"/>
  <c r="C11" i="33"/>
  <c r="AW138" i="19"/>
  <c r="CB138" i="19"/>
  <c r="CB138" i="35"/>
  <c r="AW138" i="35"/>
  <c r="CB111" i="24"/>
  <c r="AW111" i="24"/>
  <c r="CB88" i="24"/>
  <c r="AW88" i="24"/>
  <c r="AW152" i="19"/>
  <c r="CB152" i="19"/>
  <c r="AW121" i="24"/>
  <c r="CB121" i="24"/>
  <c r="AW121" i="34"/>
  <c r="CB121" i="34"/>
  <c r="C10" i="35"/>
  <c r="DF10" i="17"/>
  <c r="C10" i="33"/>
  <c r="C10" i="34"/>
  <c r="C10" i="19"/>
  <c r="C10" i="24"/>
  <c r="CB38" i="33"/>
  <c r="AW38" i="33"/>
  <c r="CB93" i="19"/>
  <c r="AW93" i="19"/>
  <c r="AW93" i="35"/>
  <c r="CB93" i="35"/>
  <c r="C135" i="24"/>
  <c r="C135" i="34"/>
  <c r="C135" i="35"/>
  <c r="DF135" i="17"/>
  <c r="C135" i="19"/>
  <c r="C135" i="33"/>
  <c r="CB50" i="33"/>
  <c r="AW50" i="33"/>
  <c r="AW51" i="19"/>
  <c r="CB51" i="19"/>
  <c r="CB51" i="35"/>
  <c r="AW51" i="35"/>
  <c r="AW95" i="34"/>
  <c r="CB95" i="34"/>
  <c r="AW11" i="35"/>
  <c r="CB11" i="35"/>
  <c r="CB11" i="34"/>
  <c r="AW11" i="34"/>
  <c r="AL15" i="24"/>
  <c r="BQ15" i="24"/>
  <c r="AL32" i="19"/>
  <c r="BQ32" i="19"/>
  <c r="BA9" i="35"/>
  <c r="CF9" i="35"/>
  <c r="BA76" i="34"/>
  <c r="CF76" i="34"/>
  <c r="CF76" i="33"/>
  <c r="BA76" i="33"/>
  <c r="CF58" i="33"/>
  <c r="BA58" i="33"/>
  <c r="AL152" i="35"/>
  <c r="BQ152" i="35"/>
  <c r="BA91" i="34"/>
  <c r="CF91" i="34"/>
  <c r="BA101" i="33"/>
  <c r="CF101" i="33"/>
  <c r="BA101" i="19"/>
  <c r="CF101" i="19"/>
  <c r="BA124" i="33"/>
  <c r="CF124" i="33"/>
  <c r="AL12" i="19"/>
  <c r="BQ12" i="19"/>
  <c r="BQ39" i="35"/>
  <c r="AL39" i="35"/>
  <c r="BQ120" i="34"/>
  <c r="AL120" i="34"/>
  <c r="AL120" i="33"/>
  <c r="BQ120" i="33"/>
  <c r="BQ58" i="34"/>
  <c r="AL58" i="34"/>
  <c r="BQ44" i="35"/>
  <c r="AL44" i="35"/>
  <c r="CF12" i="24"/>
  <c r="BA12" i="24"/>
  <c r="BA132" i="35"/>
  <c r="CF132" i="35"/>
  <c r="CF132" i="34"/>
  <c r="BA132" i="34"/>
  <c r="BQ110" i="34"/>
  <c r="AL110" i="34"/>
  <c r="CF126" i="24"/>
  <c r="BA126" i="24"/>
  <c r="AL98" i="35"/>
  <c r="BQ98" i="35"/>
  <c r="BQ135" i="35"/>
  <c r="AL135" i="35"/>
  <c r="AL135" i="34"/>
  <c r="BQ135" i="34"/>
  <c r="BQ41" i="19"/>
  <c r="AL41" i="19"/>
  <c r="BA63" i="24"/>
  <c r="CF63" i="24"/>
  <c r="CF89" i="35"/>
  <c r="BA89" i="35"/>
  <c r="BQ134" i="34"/>
  <c r="AL134" i="34"/>
  <c r="AL134" i="33"/>
  <c r="BQ134" i="33"/>
  <c r="CF53" i="24"/>
  <c r="BA53" i="24"/>
  <c r="BQ27" i="19"/>
  <c r="AL27" i="19"/>
  <c r="BQ149" i="35"/>
  <c r="AL149" i="35"/>
  <c r="CF21" i="33"/>
  <c r="BA21" i="33"/>
  <c r="BA21" i="19"/>
  <c r="CF21" i="19"/>
  <c r="AL105" i="33"/>
  <c r="BQ105" i="33"/>
  <c r="AL122" i="35"/>
  <c r="BQ122" i="35"/>
  <c r="AL97" i="35"/>
  <c r="BQ97" i="35"/>
  <c r="AL130" i="33"/>
  <c r="BQ130" i="33"/>
  <c r="AL130" i="19"/>
  <c r="BQ130" i="19"/>
  <c r="BA113" i="24"/>
  <c r="CF113" i="24"/>
  <c r="BA127" i="35"/>
  <c r="CF127" i="35"/>
  <c r="CF61" i="35"/>
  <c r="BA61" i="35"/>
  <c r="BQ51" i="24"/>
  <c r="AL51" i="24"/>
  <c r="AL51" i="34"/>
  <c r="BQ51" i="34"/>
  <c r="AL56" i="33"/>
  <c r="BQ56" i="33"/>
  <c r="CF79" i="24"/>
  <c r="BA79" i="24"/>
  <c r="AL16" i="35"/>
  <c r="BQ16" i="35"/>
  <c r="AL45" i="24"/>
  <c r="BQ45" i="24"/>
  <c r="AL45" i="35"/>
  <c r="BQ45" i="35"/>
  <c r="AL28" i="24"/>
  <c r="BQ28" i="24"/>
  <c r="BA156" i="35"/>
  <c r="CF156" i="35"/>
  <c r="AL100" i="34"/>
  <c r="BQ100" i="34"/>
  <c r="BQ141" i="34"/>
  <c r="AL141" i="34"/>
  <c r="BQ141" i="33"/>
  <c r="AL141" i="33"/>
  <c r="BA146" i="19"/>
  <c r="CF146" i="19"/>
  <c r="AL117" i="35"/>
  <c r="BQ117" i="35"/>
  <c r="BQ95" i="19"/>
  <c r="AL95" i="19"/>
  <c r="CF109" i="24"/>
  <c r="BA109" i="24"/>
  <c r="BA109" i="34"/>
  <c r="CF109" i="34"/>
  <c r="AL151" i="34"/>
  <c r="BQ151" i="34"/>
  <c r="AL84" i="35"/>
  <c r="BQ84" i="35"/>
  <c r="BQ124" i="35"/>
  <c r="AL124" i="35"/>
  <c r="CF78" i="33"/>
  <c r="BA78" i="33"/>
  <c r="BA78" i="19"/>
  <c r="CF78" i="19"/>
  <c r="BA14" i="19"/>
  <c r="CF14" i="19"/>
  <c r="BA105" i="24"/>
  <c r="CF105" i="24"/>
  <c r="BA119" i="35"/>
  <c r="CF119" i="35"/>
  <c r="BQ96" i="34"/>
  <c r="AL96" i="34"/>
  <c r="CF60" i="34"/>
  <c r="BA60" i="34"/>
  <c r="CF60" i="33"/>
  <c r="BA60" i="33"/>
  <c r="AL72" i="24"/>
  <c r="BQ72" i="24"/>
  <c r="CF23" i="33"/>
  <c r="BA23" i="33"/>
  <c r="AL142" i="19"/>
  <c r="BQ142" i="19"/>
  <c r="BA125" i="35"/>
  <c r="CF125" i="35"/>
  <c r="BA125" i="19"/>
  <c r="CF125" i="19"/>
  <c r="BQ71" i="34"/>
  <c r="AL71" i="34"/>
  <c r="BA39" i="35"/>
  <c r="CF39" i="35"/>
  <c r="BQ49" i="35"/>
  <c r="AL49" i="35"/>
  <c r="BA31" i="33"/>
  <c r="CF31" i="33"/>
  <c r="BA31" i="19"/>
  <c r="CF31" i="19"/>
  <c r="CF50" i="19"/>
  <c r="BA50" i="19"/>
  <c r="CF88" i="24"/>
  <c r="BA88" i="24"/>
  <c r="BA141" i="19"/>
  <c r="CF141" i="19"/>
  <c r="CF84" i="24"/>
  <c r="BA84" i="24"/>
  <c r="BA84" i="34"/>
  <c r="CF84" i="34"/>
  <c r="BQ55" i="24"/>
  <c r="AL55" i="24"/>
  <c r="AL57" i="19"/>
  <c r="BQ57" i="19"/>
  <c r="CF106" i="33"/>
  <c r="BA106" i="33"/>
  <c r="BU56" i="33"/>
  <c r="AP56" i="33"/>
  <c r="AP56" i="19"/>
  <c r="BU56" i="19"/>
  <c r="BU49" i="19"/>
  <c r="AP49" i="19"/>
  <c r="AP88" i="35"/>
  <c r="BU88" i="35"/>
  <c r="BU30" i="34"/>
  <c r="AP30" i="34"/>
  <c r="AP26" i="33"/>
  <c r="BU26" i="33"/>
  <c r="AP26" i="19"/>
  <c r="BU26" i="19"/>
  <c r="BE82" i="34"/>
  <c r="CJ82" i="34"/>
  <c r="BE21" i="24"/>
  <c r="CJ21" i="24"/>
  <c r="CJ52" i="34"/>
  <c r="BE52" i="34"/>
  <c r="BE157" i="24"/>
  <c r="CJ157" i="24"/>
  <c r="BE157" i="35"/>
  <c r="CJ157" i="35"/>
  <c r="CJ40" i="33"/>
  <c r="BE40" i="33"/>
  <c r="BE109" i="24"/>
  <c r="CJ109" i="24"/>
  <c r="AP113" i="19"/>
  <c r="BU113" i="19"/>
  <c r="AP9" i="34"/>
  <c r="BU9" i="34"/>
  <c r="BU9" i="33"/>
  <c r="AP9" i="33"/>
  <c r="CJ12" i="34"/>
  <c r="BE12" i="34"/>
  <c r="AP81" i="19"/>
  <c r="BU81" i="19"/>
  <c r="BU104" i="19"/>
  <c r="AP104" i="19"/>
  <c r="BU23" i="35"/>
  <c r="AP23" i="35"/>
  <c r="AP23" i="34"/>
  <c r="BU23" i="34"/>
  <c r="AP122" i="19"/>
  <c r="BU122" i="19"/>
  <c r="BE123" i="19"/>
  <c r="CJ123" i="19"/>
  <c r="CJ20" i="35"/>
  <c r="BE20" i="35"/>
  <c r="AP149" i="34"/>
  <c r="BU149" i="34"/>
  <c r="AP149" i="33"/>
  <c r="BU149" i="33"/>
  <c r="AP150" i="24"/>
  <c r="BU150" i="24"/>
  <c r="BE141" i="24"/>
  <c r="CJ141" i="24"/>
  <c r="BU53" i="34"/>
  <c r="AP53" i="34"/>
  <c r="AP156" i="33"/>
  <c r="BU156" i="33"/>
  <c r="BU156" i="19"/>
  <c r="AP156" i="19"/>
  <c r="AP79" i="19"/>
  <c r="BU79" i="19"/>
  <c r="BE43" i="24"/>
  <c r="CJ43" i="24"/>
  <c r="BE78" i="34"/>
  <c r="CJ78" i="34"/>
  <c r="CJ117" i="24"/>
  <c r="BE117" i="24"/>
  <c r="CJ117" i="35"/>
  <c r="BE117" i="35"/>
  <c r="AP25" i="19"/>
  <c r="BU25" i="19"/>
  <c r="BE11" i="35"/>
  <c r="CJ11" i="35"/>
  <c r="BU67" i="34"/>
  <c r="AP67" i="34"/>
  <c r="CJ111" i="33"/>
  <c r="BE111" i="33"/>
  <c r="BE137" i="19"/>
  <c r="CJ137" i="19"/>
  <c r="AP152" i="35"/>
  <c r="BU152" i="35"/>
  <c r="BE15" i="34"/>
  <c r="CJ15" i="34"/>
  <c r="CJ15" i="19"/>
  <c r="BE15" i="19"/>
  <c r="CJ101" i="35"/>
  <c r="BE101" i="35"/>
  <c r="AP147" i="24"/>
  <c r="BU147" i="24"/>
  <c r="BU95" i="24"/>
  <c r="AP95" i="24"/>
  <c r="CJ146" i="34"/>
  <c r="BE146" i="34"/>
  <c r="CJ146" i="33"/>
  <c r="BE146" i="33"/>
  <c r="CJ87" i="34"/>
  <c r="BE87" i="34"/>
  <c r="BE116" i="24"/>
  <c r="CJ116" i="24"/>
  <c r="CJ113" i="34"/>
  <c r="BE113" i="34"/>
  <c r="BE19" i="35"/>
  <c r="CJ19" i="35"/>
  <c r="CJ19" i="34"/>
  <c r="BE19" i="34"/>
  <c r="BU133" i="34"/>
  <c r="AP133" i="34"/>
  <c r="AP59" i="24"/>
  <c r="BU59" i="24"/>
  <c r="BE136" i="24"/>
  <c r="CJ136" i="24"/>
  <c r="BE76" i="34"/>
  <c r="CJ76" i="34"/>
  <c r="BE76" i="19"/>
  <c r="CJ76" i="19"/>
  <c r="AP99" i="24"/>
  <c r="BU99" i="24"/>
  <c r="BE105" i="24"/>
  <c r="CJ105" i="24"/>
  <c r="CJ115" i="24"/>
  <c r="BE115" i="24"/>
  <c r="CJ69" i="33"/>
  <c r="BE69" i="33"/>
  <c r="BE69" i="19"/>
  <c r="CJ69" i="19"/>
  <c r="AP111" i="33"/>
  <c r="BU111" i="33"/>
  <c r="BE67" i="33"/>
  <c r="CJ67" i="33"/>
  <c r="BE62" i="35"/>
  <c r="CJ62" i="35"/>
  <c r="BU116" i="34"/>
  <c r="AP116" i="34"/>
  <c r="AP116" i="33"/>
  <c r="BU116" i="33"/>
  <c r="BU19" i="34"/>
  <c r="AP19" i="34"/>
  <c r="CJ9" i="24"/>
  <c r="BE9" i="24"/>
  <c r="BE83" i="35"/>
  <c r="CJ83" i="35"/>
  <c r="AP76" i="24"/>
  <c r="BU76" i="24"/>
  <c r="AP76" i="35"/>
  <c r="BU76" i="35"/>
  <c r="CJ144" i="24"/>
  <c r="BE144" i="24"/>
  <c r="CJ7" i="24"/>
  <c r="BE7" i="24"/>
  <c r="CJ17" i="34"/>
  <c r="BE17" i="34"/>
  <c r="BU101" i="33"/>
  <c r="AP101" i="33"/>
  <c r="AP101" i="19"/>
  <c r="BU101" i="19"/>
  <c r="BU45" i="34"/>
  <c r="AP45" i="34"/>
  <c r="BE70" i="35"/>
  <c r="CJ70" i="35"/>
  <c r="CJ133" i="24"/>
  <c r="BE133" i="24"/>
  <c r="BU93" i="19"/>
  <c r="AP93" i="19"/>
  <c r="BU93" i="35"/>
  <c r="AP93" i="35"/>
  <c r="BU46" i="34"/>
  <c r="AP46" i="34"/>
  <c r="AP14" i="35"/>
  <c r="BU14" i="35"/>
  <c r="CJ155" i="35"/>
  <c r="BE155" i="35"/>
  <c r="AT25" i="33"/>
  <c r="BY25" i="33"/>
  <c r="BY25" i="19"/>
  <c r="AT25" i="19"/>
  <c r="BY120" i="24"/>
  <c r="AT120" i="24"/>
  <c r="AT27" i="19"/>
  <c r="BY27" i="19"/>
  <c r="BY7" i="34"/>
  <c r="AT7" i="34"/>
  <c r="AT101" i="34"/>
  <c r="BY101" i="34"/>
  <c r="AT101" i="33"/>
  <c r="BY101" i="33"/>
  <c r="CN60" i="24"/>
  <c r="BI60" i="24"/>
  <c r="BI132" i="24"/>
  <c r="CN132" i="24"/>
  <c r="AT119" i="34"/>
  <c r="BY119" i="34"/>
  <c r="CN11" i="33"/>
  <c r="BI11" i="33"/>
  <c r="BI11" i="19"/>
  <c r="CN11" i="19"/>
  <c r="BI68" i="34"/>
  <c r="CN68" i="34"/>
  <c r="AT92" i="35"/>
  <c r="BY92" i="35"/>
  <c r="AT82" i="35"/>
  <c r="BY82" i="35"/>
  <c r="BI79" i="33"/>
  <c r="CN79" i="33"/>
  <c r="CN79" i="19"/>
  <c r="BI79" i="19"/>
  <c r="AT23" i="33"/>
  <c r="BY23" i="33"/>
  <c r="AT20" i="19"/>
  <c r="BY20" i="19"/>
  <c r="BY19" i="34"/>
  <c r="AT19" i="34"/>
  <c r="AT90" i="33"/>
  <c r="BY90" i="33"/>
  <c r="AT90" i="19"/>
  <c r="BY90" i="19"/>
  <c r="BI118" i="34"/>
  <c r="CN118" i="34"/>
  <c r="BY33" i="24"/>
  <c r="AT33" i="24"/>
  <c r="BI17" i="35"/>
  <c r="CN17" i="35"/>
  <c r="BI27" i="33"/>
  <c r="CN27" i="33"/>
  <c r="BI27" i="19"/>
  <c r="CN27" i="19"/>
  <c r="AT41" i="24"/>
  <c r="BY41" i="24"/>
  <c r="AT130" i="19"/>
  <c r="BY130" i="19"/>
  <c r="AT132" i="24"/>
  <c r="BY132" i="24"/>
  <c r="CN59" i="34"/>
  <c r="BI59" i="34"/>
  <c r="CN59" i="33"/>
  <c r="BI59" i="33"/>
  <c r="CN20" i="34"/>
  <c r="BI20" i="34"/>
  <c r="BY56" i="24"/>
  <c r="AT56" i="24"/>
  <c r="CN96" i="35"/>
  <c r="BI96" i="35"/>
  <c r="BI48" i="19"/>
  <c r="CN48" i="19"/>
  <c r="BI48" i="35"/>
  <c r="CN48" i="35"/>
  <c r="BI156" i="34"/>
  <c r="CN156" i="34"/>
  <c r="AT100" i="19"/>
  <c r="BY100" i="19"/>
  <c r="AT145" i="35"/>
  <c r="BY145" i="35"/>
  <c r="CN99" i="33"/>
  <c r="BI99" i="33"/>
  <c r="BI99" i="35"/>
  <c r="CN99" i="35"/>
  <c r="CN142" i="33"/>
  <c r="BI142" i="33"/>
  <c r="AT108" i="33"/>
  <c r="BY108" i="33"/>
  <c r="CN116" i="33"/>
  <c r="BI116" i="33"/>
  <c r="AT31" i="24"/>
  <c r="BY31" i="24"/>
  <c r="BY31" i="35"/>
  <c r="AT31" i="35"/>
  <c r="BY57" i="34"/>
  <c r="AT57" i="34"/>
  <c r="CN19" i="24"/>
  <c r="BI19" i="24"/>
  <c r="CN89" i="35"/>
  <c r="BI89" i="35"/>
  <c r="CN47" i="19"/>
  <c r="BI47" i="19"/>
  <c r="CN47" i="35"/>
  <c r="BI47" i="35"/>
  <c r="BI94" i="34"/>
  <c r="CN94" i="34"/>
  <c r="AT38" i="33"/>
  <c r="BY38" i="33"/>
  <c r="CN76" i="19"/>
  <c r="BI76" i="19"/>
  <c r="CN149" i="33"/>
  <c r="BI149" i="33"/>
  <c r="BI149" i="19"/>
  <c r="CN149" i="19"/>
  <c r="CN105" i="24"/>
  <c r="BI105" i="24"/>
  <c r="CN14" i="35"/>
  <c r="BI14" i="35"/>
  <c r="BI31" i="19"/>
  <c r="CN31" i="19"/>
  <c r="BY110" i="24"/>
  <c r="AT110" i="24"/>
  <c r="BY110" i="34"/>
  <c r="AT110" i="34"/>
  <c r="BI83" i="33"/>
  <c r="CN83" i="33"/>
  <c r="BI126" i="35"/>
  <c r="CN126" i="35"/>
  <c r="AT135" i="35"/>
  <c r="BY135" i="35"/>
  <c r="BI46" i="35"/>
  <c r="CN46" i="35"/>
  <c r="BI46" i="34"/>
  <c r="CN46" i="34"/>
  <c r="BY146" i="34"/>
  <c r="AT146" i="34"/>
  <c r="CN80" i="34"/>
  <c r="BI80" i="34"/>
  <c r="CN125" i="33"/>
  <c r="BI125" i="33"/>
  <c r="AT71" i="35"/>
  <c r="BY71" i="35"/>
  <c r="BY71" i="34"/>
  <c r="AT71" i="34"/>
  <c r="AT28" i="19"/>
  <c r="BY28" i="19"/>
  <c r="CN86" i="33"/>
  <c r="BI86" i="33"/>
  <c r="CN124" i="35"/>
  <c r="BI124" i="35"/>
  <c r="AT16" i="34"/>
  <c r="BY16" i="34"/>
  <c r="BY16" i="33"/>
  <c r="AT16" i="33"/>
  <c r="AT103" i="24"/>
  <c r="BY103" i="24"/>
  <c r="CN150" i="24"/>
  <c r="BI150" i="24"/>
  <c r="CN30" i="34"/>
  <c r="BI30" i="34"/>
  <c r="BI141" i="34"/>
  <c r="CN141" i="34"/>
  <c r="BI141" i="19"/>
  <c r="CN141" i="19"/>
  <c r="BI119" i="34"/>
  <c r="CN119" i="34"/>
  <c r="BI56" i="35"/>
  <c r="CN56" i="35"/>
  <c r="AT156" i="33"/>
  <c r="BY156" i="33"/>
  <c r="AT144" i="19"/>
  <c r="BY144" i="19"/>
  <c r="BY144" i="35"/>
  <c r="AT144" i="35"/>
  <c r="BY40" i="19"/>
  <c r="AT40" i="19"/>
  <c r="AT45" i="35"/>
  <c r="BY45" i="35"/>
  <c r="AW42" i="19"/>
  <c r="CB42" i="19"/>
  <c r="CH37" i="35"/>
  <c r="BC37" i="35"/>
  <c r="BT8" i="34"/>
  <c r="AO8" i="34"/>
  <c r="BU63" i="34"/>
  <c r="AP63" i="34"/>
  <c r="BU63" i="33"/>
  <c r="AP63" i="33"/>
  <c r="AK94" i="24"/>
  <c r="BP94" i="24"/>
  <c r="BH51" i="19"/>
  <c r="CM51" i="19"/>
  <c r="CM41" i="35"/>
  <c r="BH41" i="35"/>
  <c r="AF143" i="19"/>
  <c r="BM108" i="33"/>
  <c r="AH108" i="33"/>
  <c r="AF108" i="33"/>
  <c r="AZ163" i="17" l="1"/>
  <c r="CE162" i="17" s="1"/>
  <c r="BP163" i="17"/>
  <c r="CU162" i="17" s="1"/>
  <c r="BI163" i="17"/>
  <c r="CN162" i="17" s="1"/>
  <c r="BY163" i="17"/>
  <c r="DD162" i="17" s="1"/>
  <c r="BN163" i="17"/>
  <c r="CS162" i="17" s="1"/>
  <c r="BK163" i="17"/>
  <c r="CP162" i="17" s="1"/>
  <c r="CP108" i="33"/>
  <c r="BM85" i="34"/>
  <c r="CP85" i="34" s="1"/>
  <c r="AF85" i="34"/>
  <c r="BK85" i="34"/>
  <c r="CP108" i="24"/>
  <c r="BK108" i="33"/>
  <c r="CP108" i="19"/>
  <c r="CP108" i="35"/>
  <c r="BK85" i="19"/>
  <c r="BK85" i="24"/>
  <c r="CP85" i="35"/>
  <c r="BK85" i="33"/>
  <c r="BU163" i="17"/>
  <c r="CZ162" i="17" s="1"/>
  <c r="AX163" i="17"/>
  <c r="CC162" i="17" s="1"/>
  <c r="BL163" i="17"/>
  <c r="CQ162" i="17" s="1"/>
  <c r="BE163" i="17"/>
  <c r="CJ162" i="17" s="1"/>
  <c r="BT163" i="17"/>
  <c r="CY162" i="17" s="1"/>
  <c r="BJ163" i="17"/>
  <c r="CO162" i="17" s="1"/>
  <c r="BZ163" i="17"/>
  <c r="DE162" i="17" s="1"/>
  <c r="BG163" i="17"/>
  <c r="CL162" i="17" s="1"/>
  <c r="BD163" i="17"/>
  <c r="CI162" i="17" s="1"/>
  <c r="BX163" i="17"/>
  <c r="DC162" i="17" s="1"/>
  <c r="BM163" i="17"/>
  <c r="CR162" i="17" s="1"/>
  <c r="BB163" i="17"/>
  <c r="CG162" i="17" s="1"/>
  <c r="BR163" i="17"/>
  <c r="CW162" i="17" s="1"/>
  <c r="AY163" i="17"/>
  <c r="CD162" i="17" s="1"/>
  <c r="BO163" i="17"/>
  <c r="CT162" i="17" s="1"/>
  <c r="BH163" i="17"/>
  <c r="CM162" i="17" s="1"/>
  <c r="BA163" i="17"/>
  <c r="CF162" i="17" s="1"/>
  <c r="BQ163" i="17"/>
  <c r="CV162" i="17" s="1"/>
  <c r="BF163" i="17"/>
  <c r="CK162" i="17" s="1"/>
  <c r="BV163" i="17"/>
  <c r="DA162" i="17" s="1"/>
  <c r="BC163" i="17"/>
  <c r="CH162" i="17" s="1"/>
  <c r="BS163" i="17"/>
  <c r="CX162" i="17" s="1"/>
  <c r="BW163" i="17"/>
  <c r="DB162" i="17" s="1"/>
  <c r="AF163" i="17"/>
  <c r="S163" i="17"/>
  <c r="AO163" i="17"/>
  <c r="AC163" i="17"/>
  <c r="AN163" i="17"/>
  <c r="V163" i="17"/>
  <c r="AD163" i="17"/>
  <c r="W163" i="17"/>
  <c r="AL163" i="17"/>
  <c r="AE163" i="17"/>
  <c r="AS163" i="17"/>
  <c r="T163" i="17"/>
  <c r="AM163" i="17"/>
  <c r="AK163" i="17"/>
  <c r="AT163" i="17"/>
  <c r="AG163" i="17"/>
  <c r="X163" i="17"/>
  <c r="AQ163" i="17"/>
  <c r="AP163" i="17"/>
  <c r="AR163" i="17"/>
  <c r="AB162" i="35" s="1"/>
  <c r="AB163" i="17"/>
  <c r="AU163" i="17"/>
  <c r="AH163" i="17"/>
  <c r="AA163" i="17"/>
  <c r="AJ163" i="17"/>
  <c r="Y163" i="17"/>
  <c r="U163" i="17"/>
  <c r="Z163" i="17"/>
  <c r="AI163" i="17"/>
  <c r="H12" i="40"/>
  <c r="CC6" i="34"/>
  <c r="AF108" i="35"/>
  <c r="BT6" i="19"/>
  <c r="BM108" i="34"/>
  <c r="CP108" i="34" s="1"/>
  <c r="AH108" i="34"/>
  <c r="BK108" i="34" s="1"/>
  <c r="BM85" i="19"/>
  <c r="CP85" i="19" s="1"/>
  <c r="AY6" i="35"/>
  <c r="CF6" i="33"/>
  <c r="BR6" i="24"/>
  <c r="CO6" i="35"/>
  <c r="AH108" i="35"/>
  <c r="BK108" i="35" s="1"/>
  <c r="BR6" i="34"/>
  <c r="BG6" i="24"/>
  <c r="BG6" i="33"/>
  <c r="AT6" i="35"/>
  <c r="AF108" i="19"/>
  <c r="CK6" i="19"/>
  <c r="CE6" i="19"/>
  <c r="BB6" i="33"/>
  <c r="CG6" i="34"/>
  <c r="AP6" i="34"/>
  <c r="BP6" i="24"/>
  <c r="CE6" i="35"/>
  <c r="AF85" i="35"/>
  <c r="BD6" i="19"/>
  <c r="BM85" i="33"/>
  <c r="CP85" i="33" s="1"/>
  <c r="BN6" i="34"/>
  <c r="BA6" i="24"/>
  <c r="BT6" i="35"/>
  <c r="CL6" i="19"/>
  <c r="BJ6" i="24"/>
  <c r="BB6" i="19"/>
  <c r="CC6" i="24"/>
  <c r="CF6" i="34"/>
  <c r="AF85" i="33"/>
  <c r="AO6" i="24"/>
  <c r="AH108" i="24"/>
  <c r="BK108" i="24" s="1"/>
  <c r="CJ6" i="35"/>
  <c r="AO6" i="33"/>
  <c r="AO6" i="34"/>
  <c r="CH6" i="34"/>
  <c r="AH108" i="19"/>
  <c r="BK108" i="19" s="1"/>
  <c r="CO6" i="33"/>
  <c r="BS6" i="33"/>
  <c r="CC6" i="33"/>
  <c r="BJ6" i="34"/>
  <c r="BA6" i="19"/>
  <c r="BN6" i="24"/>
  <c r="CH6" i="24"/>
  <c r="CE6" i="34"/>
  <c r="CK6" i="34"/>
  <c r="BY6" i="34"/>
  <c r="AJ6" i="19"/>
  <c r="BE6" i="34"/>
  <c r="CK6" i="35"/>
  <c r="AP6" i="24"/>
  <c r="CM6" i="24"/>
  <c r="BO6" i="34"/>
  <c r="AK6" i="34"/>
  <c r="CD6" i="34"/>
  <c r="CN6" i="34"/>
  <c r="AI6" i="35"/>
  <c r="AM6" i="19"/>
  <c r="CB6" i="34"/>
  <c r="CL6" i="35"/>
  <c r="BC6" i="19"/>
  <c r="AM6" i="35"/>
  <c r="BJ6" i="19"/>
  <c r="BQ6" i="34"/>
  <c r="BV6" i="34"/>
  <c r="BI6" i="35"/>
  <c r="CC6" i="35"/>
  <c r="BA6" i="35"/>
  <c r="BS6" i="35"/>
  <c r="AU6" i="35"/>
  <c r="BO6" i="33"/>
  <c r="AF85" i="19"/>
  <c r="CB6" i="35"/>
  <c r="BS6" i="19"/>
  <c r="AN6" i="24"/>
  <c r="CM6" i="34"/>
  <c r="AY6" i="24"/>
  <c r="BN6" i="33"/>
  <c r="AU6" i="34"/>
  <c r="CG6" i="24"/>
  <c r="BV6" i="35"/>
  <c r="BD6" i="35"/>
  <c r="BG6" i="34"/>
  <c r="CB6" i="19"/>
  <c r="AW6" i="24"/>
  <c r="CN6" i="24"/>
  <c r="AT6" i="24"/>
  <c r="BE6" i="24"/>
  <c r="BC6" i="35"/>
  <c r="CG6" i="35"/>
  <c r="BC6" i="33"/>
  <c r="BE6" i="33"/>
  <c r="CM6" i="19"/>
  <c r="CN6" i="19"/>
  <c r="BQ6" i="33"/>
  <c r="BY6" i="19"/>
  <c r="AW6" i="33"/>
  <c r="BO6" i="35"/>
  <c r="CN6" i="33"/>
  <c r="AH85" i="35"/>
  <c r="BK85" i="35" s="1"/>
  <c r="CD6" i="33"/>
  <c r="AF108" i="24"/>
  <c r="AK6" i="33"/>
  <c r="AL6" i="24"/>
  <c r="BU6" i="35"/>
  <c r="AF85" i="24"/>
  <c r="BH6" i="35"/>
  <c r="BM85" i="24"/>
  <c r="CP85" i="24" s="1"/>
  <c r="AQ6" i="24"/>
  <c r="BE6" i="19"/>
  <c r="BQ6" i="19"/>
  <c r="CM6" i="33"/>
  <c r="CI6" i="33"/>
  <c r="AX6" i="19"/>
  <c r="AK6" i="35"/>
  <c r="CI6" i="24"/>
  <c r="BD6" i="34"/>
  <c r="AQ6" i="33"/>
  <c r="BF6" i="24"/>
  <c r="AP6" i="33"/>
  <c r="BF6" i="33"/>
  <c r="AZ6" i="33"/>
  <c r="CE6" i="24"/>
  <c r="BZ6" i="19"/>
  <c r="CD6" i="19"/>
  <c r="AU6" i="33"/>
  <c r="CP148" i="35"/>
  <c r="AR6" i="34"/>
  <c r="BW6" i="34"/>
  <c r="BW6" i="33"/>
  <c r="AR6" i="33"/>
  <c r="BK148" i="35"/>
  <c r="CP143" i="35"/>
  <c r="AR6" i="35"/>
  <c r="BW6" i="35"/>
  <c r="AH159" i="24"/>
  <c r="BK159" i="24" s="1"/>
  <c r="BM159" i="24"/>
  <c r="CP159" i="24" s="1"/>
  <c r="AF159" i="24"/>
  <c r="AH159" i="35"/>
  <c r="BK159" i="35" s="1"/>
  <c r="AF159" i="35"/>
  <c r="BM159" i="35"/>
  <c r="CP159" i="35" s="1"/>
  <c r="AR6" i="24"/>
  <c r="BW6" i="24"/>
  <c r="AH159" i="33"/>
  <c r="BK159" i="33" s="1"/>
  <c r="BM159" i="33"/>
  <c r="CP159" i="33" s="1"/>
  <c r="AF159" i="33"/>
  <c r="BM159" i="19"/>
  <c r="CP159" i="19" s="1"/>
  <c r="AH159" i="19"/>
  <c r="BK159" i="19" s="1"/>
  <c r="AF159" i="19"/>
  <c r="CP13" i="19"/>
  <c r="BW6" i="19"/>
  <c r="AR6" i="19"/>
  <c r="BM159" i="34"/>
  <c r="CP159" i="34" s="1"/>
  <c r="AH159" i="34"/>
  <c r="BK159" i="34" s="1"/>
  <c r="AF159" i="34"/>
  <c r="BK148" i="33"/>
  <c r="CP143" i="33"/>
  <c r="CP13" i="33"/>
  <c r="BK143" i="33"/>
  <c r="CP143" i="34"/>
  <c r="CP13" i="24"/>
  <c r="CP148" i="24"/>
  <c r="CP148" i="34"/>
  <c r="BK13" i="24"/>
  <c r="BK143" i="24"/>
  <c r="CP13" i="34"/>
  <c r="BK148" i="34"/>
  <c r="CP143" i="24"/>
  <c r="BK13" i="33"/>
  <c r="BK13" i="34"/>
  <c r="CP143" i="19"/>
  <c r="BK148" i="24"/>
  <c r="CP13" i="35"/>
  <c r="BK143" i="34"/>
  <c r="BK143" i="35"/>
  <c r="BK13" i="35"/>
  <c r="CP148" i="33"/>
  <c r="AF135" i="24"/>
  <c r="BM135" i="24"/>
  <c r="CP135" i="24" s="1"/>
  <c r="AH135" i="24"/>
  <c r="BK135" i="24" s="1"/>
  <c r="AH10" i="35"/>
  <c r="BK10" i="35" s="1"/>
  <c r="BM10" i="35"/>
  <c r="CP10" i="35" s="1"/>
  <c r="AF10" i="35"/>
  <c r="AH11" i="35"/>
  <c r="BK11" i="35" s="1"/>
  <c r="BM11" i="35"/>
  <c r="CP11" i="35" s="1"/>
  <c r="AF11" i="35"/>
  <c r="BM33" i="34"/>
  <c r="CP33" i="34" s="1"/>
  <c r="AH33" i="34"/>
  <c r="BK33" i="34" s="1"/>
  <c r="AF33" i="34"/>
  <c r="AH100" i="33"/>
  <c r="BK100" i="33" s="1"/>
  <c r="BM100" i="33"/>
  <c r="CP100" i="33" s="1"/>
  <c r="AF100" i="33"/>
  <c r="AH19" i="35"/>
  <c r="BK19" i="35" s="1"/>
  <c r="BM19" i="35"/>
  <c r="CP19" i="35" s="1"/>
  <c r="AF19" i="35"/>
  <c r="BM103" i="24"/>
  <c r="CP103" i="24" s="1"/>
  <c r="AH103" i="24"/>
  <c r="BK103" i="24" s="1"/>
  <c r="AF103" i="24"/>
  <c r="AH152" i="24"/>
  <c r="BK152" i="24" s="1"/>
  <c r="BM152" i="24"/>
  <c r="CP152" i="24" s="1"/>
  <c r="AF152" i="24"/>
  <c r="AH14" i="34"/>
  <c r="BK14" i="34" s="1"/>
  <c r="AF14" i="34"/>
  <c r="BM14" i="34"/>
  <c r="CP14" i="34" s="1"/>
  <c r="AF133" i="35"/>
  <c r="BM133" i="35"/>
  <c r="CP133" i="35" s="1"/>
  <c r="AH133" i="35"/>
  <c r="BK133" i="35" s="1"/>
  <c r="AF68" i="33"/>
  <c r="AH68" i="33"/>
  <c r="BK68" i="33" s="1"/>
  <c r="BM68" i="33"/>
  <c r="CP68" i="33" s="1"/>
  <c r="BM56" i="24"/>
  <c r="CP56" i="24" s="1"/>
  <c r="AH56" i="24"/>
  <c r="BK56" i="24" s="1"/>
  <c r="AF56" i="24"/>
  <c r="AF75" i="19"/>
  <c r="AH75" i="19"/>
  <c r="BK75" i="19" s="1"/>
  <c r="BM75" i="19"/>
  <c r="CP75" i="19" s="1"/>
  <c r="BM81" i="33"/>
  <c r="CP81" i="33" s="1"/>
  <c r="AF81" i="33"/>
  <c r="AH81" i="33"/>
  <c r="BK81" i="33" s="1"/>
  <c r="AI12" i="33"/>
  <c r="BK12" i="33" s="1"/>
  <c r="BN12" i="33"/>
  <c r="CP12" i="33" s="1"/>
  <c r="AF12" i="33"/>
  <c r="BM138" i="34"/>
  <c r="CP138" i="34" s="1"/>
  <c r="AF138" i="34"/>
  <c r="AH138" i="34"/>
  <c r="BK138" i="34" s="1"/>
  <c r="AH127" i="33"/>
  <c r="BK127" i="33" s="1"/>
  <c r="BM127" i="33"/>
  <c r="CP127" i="33" s="1"/>
  <c r="AF127" i="33"/>
  <c r="BM69" i="24"/>
  <c r="CP69" i="24" s="1"/>
  <c r="AH69" i="24"/>
  <c r="BK69" i="24" s="1"/>
  <c r="AF69" i="24"/>
  <c r="AH54" i="33"/>
  <c r="BK54" i="33" s="1"/>
  <c r="AF54" i="33"/>
  <c r="BM54" i="33"/>
  <c r="CP54" i="33" s="1"/>
  <c r="AH83" i="35"/>
  <c r="BK83" i="35" s="1"/>
  <c r="AF83" i="35"/>
  <c r="BM83" i="35"/>
  <c r="CP83" i="35" s="1"/>
  <c r="AH83" i="33"/>
  <c r="BK83" i="33" s="1"/>
  <c r="AF83" i="33"/>
  <c r="BM83" i="33"/>
  <c r="CP83" i="33" s="1"/>
  <c r="AH67" i="19"/>
  <c r="BK67" i="19" s="1"/>
  <c r="AF67" i="19"/>
  <c r="BM67" i="19"/>
  <c r="CP67" i="19" s="1"/>
  <c r="AH80" i="19"/>
  <c r="BK80" i="19" s="1"/>
  <c r="BM80" i="19"/>
  <c r="CP80" i="19" s="1"/>
  <c r="AF80" i="19"/>
  <c r="AF38" i="34"/>
  <c r="BM38" i="34"/>
  <c r="CP38" i="34" s="1"/>
  <c r="AH38" i="34"/>
  <c r="BK38" i="34" s="1"/>
  <c r="BM86" i="34"/>
  <c r="CP86" i="34" s="1"/>
  <c r="AH86" i="34"/>
  <c r="BK86" i="34" s="1"/>
  <c r="AF86" i="34"/>
  <c r="BM99" i="33"/>
  <c r="CP99" i="33" s="1"/>
  <c r="AF99" i="33"/>
  <c r="AH99" i="33"/>
  <c r="BK99" i="33" s="1"/>
  <c r="BM99" i="19"/>
  <c r="CP99" i="19" s="1"/>
  <c r="AH99" i="19"/>
  <c r="BK99" i="19" s="1"/>
  <c r="AF99" i="19"/>
  <c r="AF149" i="34"/>
  <c r="AH149" i="34"/>
  <c r="BK149" i="34" s="1"/>
  <c r="BM149" i="34"/>
  <c r="CP149" i="34" s="1"/>
  <c r="BM27" i="35"/>
  <c r="CP27" i="35" s="1"/>
  <c r="AF27" i="35"/>
  <c r="AH27" i="35"/>
  <c r="BK27" i="35" s="1"/>
  <c r="AI48" i="19"/>
  <c r="BK48" i="19" s="1"/>
  <c r="BN48" i="19"/>
  <c r="CP48" i="19" s="1"/>
  <c r="AF48" i="19"/>
  <c r="AH98" i="24"/>
  <c r="BK98" i="24" s="1"/>
  <c r="AF98" i="24"/>
  <c r="BM98" i="24"/>
  <c r="CP98" i="24" s="1"/>
  <c r="AH34" i="35"/>
  <c r="BK34" i="35" s="1"/>
  <c r="AF34" i="35"/>
  <c r="BM34" i="35"/>
  <c r="CP34" i="35" s="1"/>
  <c r="AH145" i="34"/>
  <c r="BK145" i="34" s="1"/>
  <c r="AF145" i="34"/>
  <c r="BM145" i="34"/>
  <c r="CP145" i="34" s="1"/>
  <c r="BM49" i="34"/>
  <c r="CP49" i="34" s="1"/>
  <c r="AH49" i="34"/>
  <c r="BK49" i="34" s="1"/>
  <c r="AF49" i="34"/>
  <c r="AF144" i="35"/>
  <c r="BM144" i="35"/>
  <c r="CP144" i="35" s="1"/>
  <c r="AH144" i="35"/>
  <c r="BK144" i="35" s="1"/>
  <c r="BN131" i="35"/>
  <c r="CP131" i="35" s="1"/>
  <c r="AI131" i="35"/>
  <c r="BK131" i="35" s="1"/>
  <c r="AF131" i="35"/>
  <c r="AH72" i="33"/>
  <c r="BK72" i="33" s="1"/>
  <c r="AF72" i="33"/>
  <c r="BM72" i="33"/>
  <c r="CP72" i="33" s="1"/>
  <c r="BM115" i="34"/>
  <c r="CP115" i="34" s="1"/>
  <c r="AH115" i="34"/>
  <c r="BK115" i="34" s="1"/>
  <c r="AF115" i="34"/>
  <c r="AH43" i="19"/>
  <c r="BK43" i="19" s="1"/>
  <c r="BM43" i="19"/>
  <c r="CP43" i="19" s="1"/>
  <c r="AF43" i="19"/>
  <c r="AH117" i="35"/>
  <c r="BK117" i="35" s="1"/>
  <c r="BM117" i="35"/>
  <c r="CP117" i="35" s="1"/>
  <c r="AF117" i="35"/>
  <c r="AF8" i="35"/>
  <c r="BM8" i="35"/>
  <c r="CP8" i="35" s="1"/>
  <c r="AH8" i="35"/>
  <c r="BK8" i="35" s="1"/>
  <c r="AH102" i="19"/>
  <c r="BK102" i="19" s="1"/>
  <c r="BM102" i="19"/>
  <c r="CP102" i="19" s="1"/>
  <c r="AF102" i="19"/>
  <c r="BM136" i="34"/>
  <c r="CP136" i="34" s="1"/>
  <c r="AH136" i="34"/>
  <c r="BK136" i="34" s="1"/>
  <c r="AF136" i="34"/>
  <c r="BM105" i="19"/>
  <c r="CP105" i="19" s="1"/>
  <c r="AF105" i="19"/>
  <c r="AH105" i="19"/>
  <c r="BK105" i="19" s="1"/>
  <c r="AF40" i="34"/>
  <c r="AH40" i="34"/>
  <c r="BK40" i="34" s="1"/>
  <c r="BM40" i="34"/>
  <c r="CP40" i="34" s="1"/>
  <c r="AH142" i="34"/>
  <c r="BK142" i="34" s="1"/>
  <c r="BM142" i="34"/>
  <c r="CP142" i="34" s="1"/>
  <c r="AF142" i="34"/>
  <c r="AH55" i="19"/>
  <c r="BK55" i="19" s="1"/>
  <c r="AF55" i="19"/>
  <c r="BM55" i="19"/>
  <c r="CP55" i="19" s="1"/>
  <c r="AF35" i="34"/>
  <c r="AH35" i="34"/>
  <c r="BK35" i="34" s="1"/>
  <c r="BM35" i="34"/>
  <c r="CP35" i="34" s="1"/>
  <c r="AF42" i="35"/>
  <c r="BM42" i="35"/>
  <c r="CP42" i="35" s="1"/>
  <c r="AH42" i="35"/>
  <c r="BK42" i="35" s="1"/>
  <c r="AF155" i="34"/>
  <c r="BM155" i="34"/>
  <c r="CP155" i="34" s="1"/>
  <c r="AH155" i="34"/>
  <c r="BK155" i="34" s="1"/>
  <c r="BM130" i="24"/>
  <c r="CP130" i="24" s="1"/>
  <c r="AH130" i="24"/>
  <c r="BK130" i="24" s="1"/>
  <c r="AF130" i="24"/>
  <c r="AH58" i="33"/>
  <c r="BK58" i="33" s="1"/>
  <c r="BM58" i="33"/>
  <c r="CP58" i="33" s="1"/>
  <c r="AF58" i="33"/>
  <c r="BM126" i="19"/>
  <c r="CP126" i="19" s="1"/>
  <c r="AH126" i="19"/>
  <c r="BK126" i="19" s="1"/>
  <c r="AF126" i="19"/>
  <c r="AF119" i="19"/>
  <c r="AH119" i="19"/>
  <c r="BK119" i="19" s="1"/>
  <c r="BM119" i="19"/>
  <c r="CP119" i="19" s="1"/>
  <c r="AF112" i="35"/>
  <c r="AH112" i="35"/>
  <c r="BK112" i="35" s="1"/>
  <c r="BM112" i="35"/>
  <c r="CP112" i="35" s="1"/>
  <c r="AF90" i="35"/>
  <c r="AH90" i="35"/>
  <c r="BK90" i="35" s="1"/>
  <c r="BM90" i="35"/>
  <c r="CP90" i="35" s="1"/>
  <c r="AH132" i="33"/>
  <c r="BK132" i="33" s="1"/>
  <c r="BM132" i="33"/>
  <c r="CP132" i="33" s="1"/>
  <c r="AF132" i="33"/>
  <c r="BM79" i="34"/>
  <c r="CP79" i="34" s="1"/>
  <c r="AH79" i="34"/>
  <c r="BK79" i="34" s="1"/>
  <c r="AF79" i="34"/>
  <c r="AF31" i="19"/>
  <c r="AH31" i="19"/>
  <c r="BK31" i="19" s="1"/>
  <c r="BM31" i="19"/>
  <c r="CP31" i="19" s="1"/>
  <c r="BM7" i="34"/>
  <c r="CP7" i="34" s="1"/>
  <c r="AF7" i="34"/>
  <c r="AH7" i="34"/>
  <c r="BK7" i="34" s="1"/>
  <c r="AH28" i="35"/>
  <c r="BK28" i="35" s="1"/>
  <c r="BM28" i="35"/>
  <c r="CP28" i="35" s="1"/>
  <c r="AF28" i="35"/>
  <c r="AH141" i="33"/>
  <c r="BK141" i="33" s="1"/>
  <c r="AF141" i="33"/>
  <c r="BM141" i="33"/>
  <c r="CP141" i="33" s="1"/>
  <c r="BM39" i="24"/>
  <c r="CP39" i="24" s="1"/>
  <c r="AF39" i="24"/>
  <c r="AH39" i="24"/>
  <c r="BK39" i="24" s="1"/>
  <c r="AF22" i="24"/>
  <c r="BM22" i="24"/>
  <c r="CP22" i="24" s="1"/>
  <c r="AH22" i="24"/>
  <c r="BK22" i="24" s="1"/>
  <c r="BM22" i="19"/>
  <c r="CP22" i="19" s="1"/>
  <c r="AH22" i="19"/>
  <c r="BK22" i="19" s="1"/>
  <c r="AF22" i="19"/>
  <c r="BM16" i="19"/>
  <c r="CP16" i="19" s="1"/>
  <c r="AF16" i="19"/>
  <c r="AH16" i="19"/>
  <c r="BK16" i="19" s="1"/>
  <c r="AH95" i="24"/>
  <c r="BK95" i="24" s="1"/>
  <c r="AF95" i="24"/>
  <c r="BM95" i="24"/>
  <c r="CP95" i="24" s="1"/>
  <c r="AF60" i="24"/>
  <c r="AH60" i="24"/>
  <c r="BK60" i="24" s="1"/>
  <c r="BM60" i="24"/>
  <c r="CP60" i="24" s="1"/>
  <c r="BM150" i="24"/>
  <c r="CP150" i="24" s="1"/>
  <c r="AH150" i="24"/>
  <c r="BK150" i="24" s="1"/>
  <c r="AF150" i="24"/>
  <c r="AF77" i="24"/>
  <c r="BM77" i="24"/>
  <c r="CP77" i="24" s="1"/>
  <c r="AH77" i="24"/>
  <c r="BK77" i="24" s="1"/>
  <c r="BM20" i="33"/>
  <c r="CP20" i="33" s="1"/>
  <c r="AF20" i="33"/>
  <c r="AH20" i="33"/>
  <c r="BK20" i="33" s="1"/>
  <c r="AF94" i="24"/>
  <c r="AH94" i="24"/>
  <c r="BK94" i="24" s="1"/>
  <c r="BM94" i="24"/>
  <c r="CP94" i="24" s="1"/>
  <c r="AH32" i="34"/>
  <c r="BK32" i="34" s="1"/>
  <c r="BM32" i="34"/>
  <c r="CP32" i="34" s="1"/>
  <c r="AF32" i="34"/>
  <c r="AF140" i="35"/>
  <c r="BM140" i="35"/>
  <c r="CP140" i="35" s="1"/>
  <c r="AH140" i="35"/>
  <c r="BK140" i="35" s="1"/>
  <c r="AH15" i="34"/>
  <c r="BK15" i="34" s="1"/>
  <c r="BM15" i="34"/>
  <c r="CP15" i="34" s="1"/>
  <c r="AF15" i="34"/>
  <c r="BM29" i="33"/>
  <c r="CP29" i="33" s="1"/>
  <c r="AF29" i="33"/>
  <c r="AH29" i="33"/>
  <c r="BK29" i="33" s="1"/>
  <c r="AH52" i="34"/>
  <c r="BK52" i="34" s="1"/>
  <c r="AF52" i="34"/>
  <c r="BM52" i="34"/>
  <c r="CP52" i="34" s="1"/>
  <c r="AF64" i="33"/>
  <c r="BM64" i="33"/>
  <c r="CP64" i="33" s="1"/>
  <c r="AH64" i="33"/>
  <c r="BK64" i="33" s="1"/>
  <c r="AH78" i="34"/>
  <c r="BK78" i="34" s="1"/>
  <c r="BM78" i="34"/>
  <c r="CP78" i="34" s="1"/>
  <c r="AF78" i="34"/>
  <c r="BM91" i="33"/>
  <c r="CP91" i="33" s="1"/>
  <c r="AH91" i="33"/>
  <c r="BK91" i="33" s="1"/>
  <c r="AF91" i="33"/>
  <c r="AH118" i="33"/>
  <c r="BK118" i="33" s="1"/>
  <c r="BM118" i="33"/>
  <c r="CP118" i="33" s="1"/>
  <c r="AF118" i="33"/>
  <c r="AH9" i="24"/>
  <c r="BK9" i="24" s="1"/>
  <c r="AF9" i="24"/>
  <c r="BM9" i="24"/>
  <c r="CP9" i="24" s="1"/>
  <c r="AF114" i="19"/>
  <c r="BM114" i="19"/>
  <c r="CP114" i="19" s="1"/>
  <c r="AH114" i="19"/>
  <c r="BK114" i="19" s="1"/>
  <c r="BM156" i="24"/>
  <c r="CP156" i="24" s="1"/>
  <c r="AH156" i="24"/>
  <c r="BK156" i="24" s="1"/>
  <c r="AF156" i="24"/>
  <c r="AF111" i="34"/>
  <c r="BM111" i="34"/>
  <c r="CP111" i="34" s="1"/>
  <c r="AH111" i="34"/>
  <c r="BK111" i="34" s="1"/>
  <c r="AH110" i="35"/>
  <c r="BK110" i="35" s="1"/>
  <c r="BM110" i="35"/>
  <c r="CP110" i="35" s="1"/>
  <c r="AF110" i="35"/>
  <c r="AF121" i="35"/>
  <c r="BM121" i="35"/>
  <c r="CP121" i="35" s="1"/>
  <c r="AH121" i="35"/>
  <c r="BK121" i="35" s="1"/>
  <c r="BM123" i="35"/>
  <c r="CP123" i="35" s="1"/>
  <c r="AF123" i="35"/>
  <c r="AH123" i="35"/>
  <c r="BK123" i="35" s="1"/>
  <c r="BM59" i="35"/>
  <c r="CP59" i="35" s="1"/>
  <c r="AH59" i="35"/>
  <c r="BK59" i="35" s="1"/>
  <c r="AF59" i="35"/>
  <c r="AH153" i="33"/>
  <c r="BK153" i="33" s="1"/>
  <c r="AF153" i="33"/>
  <c r="BM153" i="33"/>
  <c r="CP153" i="33" s="1"/>
  <c r="AH153" i="24"/>
  <c r="BK153" i="24" s="1"/>
  <c r="AF153" i="24"/>
  <c r="BM153" i="24"/>
  <c r="CP153" i="24" s="1"/>
  <c r="BM17" i="24"/>
  <c r="CP17" i="24" s="1"/>
  <c r="AF17" i="24"/>
  <c r="AH17" i="24"/>
  <c r="BK17" i="24" s="1"/>
  <c r="BM89" i="35"/>
  <c r="CP89" i="35" s="1"/>
  <c r="AF89" i="35"/>
  <c r="AH89" i="35"/>
  <c r="BK89" i="35" s="1"/>
  <c r="AH73" i="34"/>
  <c r="BK73" i="34" s="1"/>
  <c r="BM73" i="34"/>
  <c r="CP73" i="34" s="1"/>
  <c r="AF73" i="34"/>
  <c r="AH76" i="24"/>
  <c r="BK76" i="24" s="1"/>
  <c r="AF76" i="24"/>
  <c r="BM76" i="24"/>
  <c r="CP76" i="24" s="1"/>
  <c r="AH10" i="34"/>
  <c r="BK10" i="34" s="1"/>
  <c r="AF10" i="34"/>
  <c r="BM10" i="34"/>
  <c r="CP10" i="34" s="1"/>
  <c r="AH11" i="34"/>
  <c r="BK11" i="34" s="1"/>
  <c r="AF11" i="34"/>
  <c r="BM11" i="34"/>
  <c r="CP11" i="34" s="1"/>
  <c r="BM100" i="24"/>
  <c r="CP100" i="24" s="1"/>
  <c r="AF100" i="24"/>
  <c r="AH100" i="24"/>
  <c r="BK100" i="24" s="1"/>
  <c r="BM19" i="19"/>
  <c r="CP19" i="19" s="1"/>
  <c r="AH19" i="19"/>
  <c r="BK19" i="19" s="1"/>
  <c r="AF19" i="19"/>
  <c r="AH30" i="19"/>
  <c r="BK30" i="19" s="1"/>
  <c r="BM30" i="19"/>
  <c r="CP30" i="19" s="1"/>
  <c r="AF30" i="19"/>
  <c r="AH152" i="34"/>
  <c r="BK152" i="34" s="1"/>
  <c r="AF152" i="34"/>
  <c r="BM152" i="34"/>
  <c r="CP152" i="34" s="1"/>
  <c r="BM14" i="19"/>
  <c r="CP14" i="19" s="1"/>
  <c r="AH14" i="19"/>
  <c r="BK14" i="19" s="1"/>
  <c r="AF14" i="19"/>
  <c r="AF56" i="35"/>
  <c r="BM56" i="35"/>
  <c r="CP56" i="35" s="1"/>
  <c r="AH56" i="35"/>
  <c r="BK56" i="35" s="1"/>
  <c r="BM45" i="19"/>
  <c r="CP45" i="19" s="1"/>
  <c r="AF45" i="19"/>
  <c r="AH45" i="19"/>
  <c r="BK45" i="19" s="1"/>
  <c r="AH75" i="24"/>
  <c r="BK75" i="24" s="1"/>
  <c r="AF75" i="24"/>
  <c r="BM75" i="24"/>
  <c r="CP75" i="24" s="1"/>
  <c r="AI12" i="19"/>
  <c r="BK12" i="19" s="1"/>
  <c r="BN12" i="19"/>
  <c r="CP12" i="19" s="1"/>
  <c r="AF12" i="19"/>
  <c r="BM154" i="33"/>
  <c r="CP154" i="33" s="1"/>
  <c r="AF154" i="33"/>
  <c r="AH154" i="33"/>
  <c r="BK154" i="33" s="1"/>
  <c r="AH109" i="35"/>
  <c r="BK109" i="35" s="1"/>
  <c r="AF109" i="35"/>
  <c r="BM109" i="35"/>
  <c r="CP109" i="35" s="1"/>
  <c r="AH138" i="33"/>
  <c r="BK138" i="33" s="1"/>
  <c r="BM138" i="33"/>
  <c r="CP138" i="33" s="1"/>
  <c r="AF138" i="33"/>
  <c r="BM88" i="19"/>
  <c r="CP88" i="19" s="1"/>
  <c r="AF88" i="19"/>
  <c r="AH88" i="19"/>
  <c r="BK88" i="19" s="1"/>
  <c r="AF88" i="34"/>
  <c r="BM88" i="34"/>
  <c r="CP88" i="34" s="1"/>
  <c r="AH88" i="34"/>
  <c r="BK88" i="34" s="1"/>
  <c r="BM134" i="19"/>
  <c r="CP134" i="19" s="1"/>
  <c r="AH134" i="19"/>
  <c r="BK134" i="19" s="1"/>
  <c r="AF134" i="19"/>
  <c r="AF113" i="35"/>
  <c r="BM113" i="35"/>
  <c r="CP113" i="35" s="1"/>
  <c r="AH113" i="35"/>
  <c r="BK113" i="35" s="1"/>
  <c r="BM137" i="33"/>
  <c r="CP137" i="33" s="1"/>
  <c r="AF137" i="33"/>
  <c r="AH137" i="33"/>
  <c r="BK137" i="33" s="1"/>
  <c r="AH67" i="35"/>
  <c r="BK67" i="35" s="1"/>
  <c r="AF67" i="35"/>
  <c r="BM67" i="35"/>
  <c r="CP67" i="35" s="1"/>
  <c r="AH139" i="33"/>
  <c r="BK139" i="33" s="1"/>
  <c r="BM139" i="33"/>
  <c r="CP139" i="33" s="1"/>
  <c r="AF139" i="33"/>
  <c r="AH80" i="34"/>
  <c r="BK80" i="34" s="1"/>
  <c r="BM80" i="34"/>
  <c r="CP80" i="34" s="1"/>
  <c r="AF80" i="34"/>
  <c r="AF38" i="33"/>
  <c r="BM38" i="33"/>
  <c r="CP38" i="33" s="1"/>
  <c r="AH38" i="33"/>
  <c r="BK38" i="33" s="1"/>
  <c r="AH99" i="34"/>
  <c r="BK99" i="34" s="1"/>
  <c r="BM99" i="34"/>
  <c r="CP99" i="34" s="1"/>
  <c r="AF99" i="34"/>
  <c r="BM149" i="19"/>
  <c r="CP149" i="19" s="1"/>
  <c r="AF149" i="19"/>
  <c r="AH149" i="19"/>
  <c r="BK149" i="19" s="1"/>
  <c r="AI48" i="34"/>
  <c r="BK48" i="34" s="1"/>
  <c r="AF48" i="34"/>
  <c r="BN48" i="34"/>
  <c r="CP48" i="34" s="1"/>
  <c r="AH21" i="24"/>
  <c r="BK21" i="24" s="1"/>
  <c r="AF21" i="24"/>
  <c r="BM21" i="24"/>
  <c r="CP21" i="24" s="1"/>
  <c r="AF93" i="34"/>
  <c r="AH93" i="34"/>
  <c r="BK93" i="34" s="1"/>
  <c r="BM93" i="34"/>
  <c r="CP93" i="34" s="1"/>
  <c r="AF46" i="34"/>
  <c r="AH46" i="34"/>
  <c r="BK46" i="34" s="1"/>
  <c r="BM46" i="34"/>
  <c r="CP46" i="34" s="1"/>
  <c r="BM145" i="19"/>
  <c r="CP145" i="19" s="1"/>
  <c r="AH145" i="19"/>
  <c r="BK145" i="19" s="1"/>
  <c r="AF145" i="19"/>
  <c r="AH72" i="35"/>
  <c r="BK72" i="35" s="1"/>
  <c r="AF72" i="35"/>
  <c r="BM72" i="35"/>
  <c r="CP72" i="35" s="1"/>
  <c r="AH115" i="33"/>
  <c r="BK115" i="33" s="1"/>
  <c r="AF115" i="33"/>
  <c r="BM115" i="33"/>
  <c r="CP115" i="33" s="1"/>
  <c r="BM117" i="33"/>
  <c r="CP117" i="33" s="1"/>
  <c r="AH117" i="33"/>
  <c r="BK117" i="33" s="1"/>
  <c r="AF117" i="33"/>
  <c r="AF8" i="34"/>
  <c r="BM8" i="34"/>
  <c r="CP8" i="34" s="1"/>
  <c r="AH8" i="34"/>
  <c r="BK8" i="34" s="1"/>
  <c r="AF102" i="24"/>
  <c r="BM102" i="24"/>
  <c r="CP102" i="24" s="1"/>
  <c r="AH102" i="24"/>
  <c r="BK102" i="24" s="1"/>
  <c r="BM136" i="33"/>
  <c r="CP136" i="33" s="1"/>
  <c r="AH136" i="33"/>
  <c r="BK136" i="33" s="1"/>
  <c r="AF136" i="33"/>
  <c r="AH105" i="35"/>
  <c r="BK105" i="35" s="1"/>
  <c r="AF105" i="35"/>
  <c r="BM105" i="35"/>
  <c r="CP105" i="35" s="1"/>
  <c r="AF40" i="35"/>
  <c r="BM40" i="35"/>
  <c r="CP40" i="35" s="1"/>
  <c r="AH40" i="35"/>
  <c r="BK40" i="35" s="1"/>
  <c r="AF142" i="24"/>
  <c r="AH142" i="24"/>
  <c r="BK142" i="24" s="1"/>
  <c r="BM142" i="24"/>
  <c r="CP142" i="24" s="1"/>
  <c r="AF35" i="24"/>
  <c r="AH35" i="24"/>
  <c r="BK35" i="24" s="1"/>
  <c r="BM35" i="24"/>
  <c r="CP35" i="24" s="1"/>
  <c r="AF124" i="33"/>
  <c r="AH124" i="33"/>
  <c r="BK124" i="33" s="1"/>
  <c r="BM124" i="33"/>
  <c r="CP124" i="33" s="1"/>
  <c r="AH84" i="19"/>
  <c r="BK84" i="19" s="1"/>
  <c r="BM84" i="19"/>
  <c r="CP84" i="19" s="1"/>
  <c r="AF84" i="19"/>
  <c r="AF130" i="34"/>
  <c r="AH130" i="34"/>
  <c r="BK130" i="34" s="1"/>
  <c r="BM130" i="34"/>
  <c r="CP130" i="34" s="1"/>
  <c r="BM107" i="34"/>
  <c r="CP107" i="34" s="1"/>
  <c r="AF107" i="34"/>
  <c r="AH107" i="34"/>
  <c r="BK107" i="34" s="1"/>
  <c r="BM25" i="35"/>
  <c r="CP25" i="35" s="1"/>
  <c r="AF25" i="35"/>
  <c r="AH25" i="35"/>
  <c r="BK25" i="35" s="1"/>
  <c r="BM26" i="19"/>
  <c r="CP26" i="19" s="1"/>
  <c r="AH26" i="19"/>
  <c r="BK26" i="19" s="1"/>
  <c r="AF26" i="19"/>
  <c r="AF74" i="35"/>
  <c r="BM74" i="35"/>
  <c r="CP74" i="35" s="1"/>
  <c r="AH74" i="35"/>
  <c r="BK74" i="35" s="1"/>
  <c r="BM129" i="24"/>
  <c r="CP129" i="24" s="1"/>
  <c r="AF129" i="24"/>
  <c r="AH129" i="24"/>
  <c r="BK129" i="24" s="1"/>
  <c r="BM82" i="35"/>
  <c r="CP82" i="35" s="1"/>
  <c r="AF82" i="35"/>
  <c r="AH82" i="35"/>
  <c r="BK82" i="35" s="1"/>
  <c r="BM126" i="35"/>
  <c r="CP126" i="35" s="1"/>
  <c r="AH126" i="35"/>
  <c r="BK126" i="35" s="1"/>
  <c r="AF126" i="35"/>
  <c r="BM119" i="24"/>
  <c r="CP119" i="24" s="1"/>
  <c r="AH119" i="24"/>
  <c r="BK119" i="24" s="1"/>
  <c r="AF119" i="24"/>
  <c r="BM112" i="19"/>
  <c r="CP112" i="19" s="1"/>
  <c r="AF112" i="19"/>
  <c r="AH112" i="19"/>
  <c r="BK112" i="19" s="1"/>
  <c r="AF90" i="24"/>
  <c r="AH90" i="24"/>
  <c r="BK90" i="24" s="1"/>
  <c r="BM90" i="24"/>
  <c r="CP90" i="24" s="1"/>
  <c r="AH132" i="34"/>
  <c r="BK132" i="34" s="1"/>
  <c r="AF132" i="34"/>
  <c r="BM132" i="34"/>
  <c r="CP132" i="34" s="1"/>
  <c r="BM79" i="33"/>
  <c r="CP79" i="33" s="1"/>
  <c r="AF79" i="33"/>
  <c r="AH79" i="33"/>
  <c r="BK79" i="33" s="1"/>
  <c r="AH104" i="33"/>
  <c r="BK104" i="33" s="1"/>
  <c r="BM104" i="33"/>
  <c r="CP104" i="33" s="1"/>
  <c r="AF104" i="33"/>
  <c r="AF63" i="24"/>
  <c r="AH63" i="24"/>
  <c r="BK63" i="24" s="1"/>
  <c r="BM63" i="24"/>
  <c r="CP63" i="24" s="1"/>
  <c r="BM106" i="35"/>
  <c r="CP106" i="35" s="1"/>
  <c r="AH106" i="35"/>
  <c r="BK106" i="35" s="1"/>
  <c r="AF106" i="35"/>
  <c r="BM18" i="34"/>
  <c r="CP18" i="34" s="1"/>
  <c r="AF18" i="34"/>
  <c r="AH18" i="34"/>
  <c r="BK18" i="34" s="1"/>
  <c r="BM44" i="34"/>
  <c r="CP44" i="34" s="1"/>
  <c r="AH44" i="34"/>
  <c r="BK44" i="34" s="1"/>
  <c r="AF44" i="34"/>
  <c r="AF128" i="33"/>
  <c r="BM128" i="33"/>
  <c r="CP128" i="33" s="1"/>
  <c r="AH128" i="33"/>
  <c r="BK128" i="33" s="1"/>
  <c r="AF157" i="19"/>
  <c r="AH157" i="19"/>
  <c r="BK157" i="19" s="1"/>
  <c r="BM157" i="19"/>
  <c r="CP157" i="19" s="1"/>
  <c r="AF97" i="33"/>
  <c r="BM97" i="33"/>
  <c r="CP97" i="33" s="1"/>
  <c r="AH97" i="33"/>
  <c r="BK97" i="33" s="1"/>
  <c r="BM31" i="24"/>
  <c r="CP31" i="24" s="1"/>
  <c r="AH31" i="24"/>
  <c r="BK31" i="24" s="1"/>
  <c r="AF31" i="24"/>
  <c r="AH7" i="19"/>
  <c r="BK7" i="19" s="1"/>
  <c r="BM7" i="19"/>
  <c r="CP7" i="19" s="1"/>
  <c r="AF7" i="19"/>
  <c r="BM28" i="33"/>
  <c r="CP28" i="33" s="1"/>
  <c r="AF28" i="33"/>
  <c r="AH28" i="33"/>
  <c r="BK28" i="33" s="1"/>
  <c r="AH57" i="34"/>
  <c r="BK57" i="34" s="1"/>
  <c r="BM57" i="34"/>
  <c r="CP57" i="34" s="1"/>
  <c r="AF57" i="34"/>
  <c r="BM141" i="34"/>
  <c r="CP141" i="34" s="1"/>
  <c r="AF141" i="34"/>
  <c r="AH141" i="34"/>
  <c r="BK141" i="34" s="1"/>
  <c r="AF65" i="24"/>
  <c r="BM65" i="24"/>
  <c r="CP65" i="24" s="1"/>
  <c r="AH65" i="24"/>
  <c r="BK65" i="24" s="1"/>
  <c r="AH39" i="19"/>
  <c r="BK39" i="19" s="1"/>
  <c r="AF39" i="19"/>
  <c r="BM39" i="19"/>
  <c r="CP39" i="19" s="1"/>
  <c r="BM22" i="35"/>
  <c r="CP22" i="35" s="1"/>
  <c r="AF22" i="35"/>
  <c r="AH22" i="35"/>
  <c r="BK22" i="35" s="1"/>
  <c r="AF151" i="35"/>
  <c r="BM151" i="35"/>
  <c r="CP151" i="35" s="1"/>
  <c r="AH151" i="35"/>
  <c r="BK151" i="35" s="1"/>
  <c r="BM16" i="35"/>
  <c r="CP16" i="35" s="1"/>
  <c r="AH16" i="35"/>
  <c r="BK16" i="35" s="1"/>
  <c r="AF16" i="35"/>
  <c r="BM41" i="34"/>
  <c r="CP41" i="34" s="1"/>
  <c r="AH41" i="34"/>
  <c r="BK41" i="34" s="1"/>
  <c r="AF41" i="34"/>
  <c r="BM94" i="35"/>
  <c r="CP94" i="35" s="1"/>
  <c r="AF94" i="35"/>
  <c r="AH94" i="35"/>
  <c r="BK94" i="35" s="1"/>
  <c r="AF32" i="19"/>
  <c r="BM32" i="19"/>
  <c r="CP32" i="19" s="1"/>
  <c r="AH32" i="19"/>
  <c r="BK32" i="19" s="1"/>
  <c r="AH51" i="19"/>
  <c r="BK51" i="19" s="1"/>
  <c r="BM51" i="19"/>
  <c r="CP51" i="19" s="1"/>
  <c r="AF51" i="19"/>
  <c r="AH140" i="19"/>
  <c r="BK140" i="19" s="1"/>
  <c r="BM140" i="19"/>
  <c r="CP140" i="19" s="1"/>
  <c r="AF140" i="19"/>
  <c r="BM15" i="33"/>
  <c r="CP15" i="33" s="1"/>
  <c r="AH15" i="33"/>
  <c r="BK15" i="33" s="1"/>
  <c r="AF15" i="33"/>
  <c r="AF120" i="24"/>
  <c r="AH120" i="24"/>
  <c r="BK120" i="24" s="1"/>
  <c r="BM120" i="24"/>
  <c r="CP120" i="24" s="1"/>
  <c r="BM146" i="19"/>
  <c r="CP146" i="19" s="1"/>
  <c r="AH146" i="19"/>
  <c r="BK146" i="19" s="1"/>
  <c r="AF146" i="19"/>
  <c r="BM47" i="24"/>
  <c r="CP47" i="24" s="1"/>
  <c r="AF47" i="24"/>
  <c r="AH47" i="24"/>
  <c r="BK47" i="24" s="1"/>
  <c r="BM122" i="24"/>
  <c r="CP122" i="24" s="1"/>
  <c r="AH122" i="24"/>
  <c r="BK122" i="24" s="1"/>
  <c r="AF122" i="24"/>
  <c r="BM122" i="19"/>
  <c r="CP122" i="19" s="1"/>
  <c r="AF122" i="19"/>
  <c r="AH122" i="19"/>
  <c r="BK122" i="19" s="1"/>
  <c r="AF125" i="35"/>
  <c r="BM125" i="35"/>
  <c r="CP125" i="35" s="1"/>
  <c r="AH125" i="35"/>
  <c r="BK125" i="35" s="1"/>
  <c r="AF66" i="24"/>
  <c r="BM66" i="24"/>
  <c r="CP66" i="24" s="1"/>
  <c r="AH66" i="24"/>
  <c r="BK66" i="24" s="1"/>
  <c r="AF118" i="34"/>
  <c r="AH118" i="34"/>
  <c r="BK118" i="34" s="1"/>
  <c r="BM118" i="34"/>
  <c r="CP118" i="34" s="1"/>
  <c r="BM87" i="19"/>
  <c r="CP87" i="19" s="1"/>
  <c r="AF87" i="19"/>
  <c r="AH87" i="19"/>
  <c r="BK87" i="19" s="1"/>
  <c r="BM9" i="33"/>
  <c r="CP9" i="33" s="1"/>
  <c r="AF9" i="33"/>
  <c r="AH9" i="33"/>
  <c r="BK9" i="33" s="1"/>
  <c r="AF114" i="35"/>
  <c r="BM114" i="35"/>
  <c r="CP114" i="35" s="1"/>
  <c r="AH114" i="35"/>
  <c r="BK114" i="35" s="1"/>
  <c r="AH111" i="24"/>
  <c r="BK111" i="24" s="1"/>
  <c r="BM111" i="24"/>
  <c r="CP111" i="24" s="1"/>
  <c r="AF111" i="24"/>
  <c r="BM6" i="19"/>
  <c r="AF6" i="19"/>
  <c r="AH6" i="19"/>
  <c r="AH36" i="33"/>
  <c r="BK36" i="33" s="1"/>
  <c r="BM36" i="33"/>
  <c r="CP36" i="33" s="1"/>
  <c r="AF36" i="33"/>
  <c r="BM147" i="33"/>
  <c r="CP147" i="33" s="1"/>
  <c r="AH147" i="33"/>
  <c r="BK147" i="33" s="1"/>
  <c r="AF147" i="33"/>
  <c r="BM101" i="35"/>
  <c r="CP101" i="35" s="1"/>
  <c r="AF101" i="35"/>
  <c r="AH101" i="35"/>
  <c r="BK101" i="35" s="1"/>
  <c r="AH59" i="34"/>
  <c r="BK59" i="34" s="1"/>
  <c r="BM59" i="34"/>
  <c r="CP59" i="34" s="1"/>
  <c r="AF59" i="34"/>
  <c r="AH153" i="19"/>
  <c r="BK153" i="19" s="1"/>
  <c r="BM153" i="19"/>
  <c r="CP153" i="19" s="1"/>
  <c r="AF153" i="19"/>
  <c r="AH17" i="33"/>
  <c r="BK17" i="33" s="1"/>
  <c r="BM17" i="33"/>
  <c r="CP17" i="33" s="1"/>
  <c r="AF17" i="33"/>
  <c r="BM70" i="35"/>
  <c r="CP70" i="35" s="1"/>
  <c r="AF70" i="35"/>
  <c r="AH70" i="35"/>
  <c r="BK70" i="35" s="1"/>
  <c r="AH76" i="19"/>
  <c r="BK76" i="19" s="1"/>
  <c r="AF76" i="19"/>
  <c r="BM76" i="19"/>
  <c r="CP76" i="19" s="1"/>
  <c r="AF135" i="35"/>
  <c r="BM135" i="35"/>
  <c r="CP135" i="35" s="1"/>
  <c r="AH135" i="35"/>
  <c r="BK135" i="35" s="1"/>
  <c r="BM10" i="33"/>
  <c r="CP10" i="33" s="1"/>
  <c r="AH10" i="33"/>
  <c r="BK10" i="33" s="1"/>
  <c r="AF10" i="33"/>
  <c r="AH116" i="19"/>
  <c r="BK116" i="19" s="1"/>
  <c r="BM116" i="19"/>
  <c r="CP116" i="19" s="1"/>
  <c r="AF116" i="19"/>
  <c r="BM116" i="35"/>
  <c r="CP116" i="35" s="1"/>
  <c r="AH116" i="35"/>
  <c r="BK116" i="35" s="1"/>
  <c r="AF116" i="35"/>
  <c r="AH33" i="35"/>
  <c r="BK33" i="35" s="1"/>
  <c r="BM33" i="35"/>
  <c r="CP33" i="35" s="1"/>
  <c r="AF33" i="35"/>
  <c r="AF100" i="35"/>
  <c r="BM100" i="35"/>
  <c r="CP100" i="35" s="1"/>
  <c r="AH100" i="35"/>
  <c r="BK100" i="35" s="1"/>
  <c r="AF19" i="34"/>
  <c r="BM19" i="34"/>
  <c r="CP19" i="34" s="1"/>
  <c r="AH19" i="34"/>
  <c r="BK19" i="34" s="1"/>
  <c r="AH30" i="34"/>
  <c r="BK30" i="34" s="1"/>
  <c r="BM30" i="34"/>
  <c r="CP30" i="34" s="1"/>
  <c r="AF30" i="34"/>
  <c r="BM30" i="35"/>
  <c r="CP30" i="35" s="1"/>
  <c r="AF30" i="35"/>
  <c r="AH30" i="35"/>
  <c r="BK30" i="35" s="1"/>
  <c r="AF152" i="35"/>
  <c r="BM152" i="35"/>
  <c r="CP152" i="35" s="1"/>
  <c r="AH152" i="35"/>
  <c r="BK152" i="35" s="1"/>
  <c r="AH152" i="33"/>
  <c r="BK152" i="33" s="1"/>
  <c r="AF152" i="33"/>
  <c r="BM152" i="33"/>
  <c r="CP152" i="33" s="1"/>
  <c r="AH14" i="24"/>
  <c r="BK14" i="24" s="1"/>
  <c r="BM14" i="24"/>
  <c r="CP14" i="24" s="1"/>
  <c r="AF14" i="24"/>
  <c r="AH133" i="33"/>
  <c r="BK133" i="33" s="1"/>
  <c r="BM133" i="33"/>
  <c r="CP133" i="33" s="1"/>
  <c r="AF133" i="33"/>
  <c r="AH68" i="34"/>
  <c r="BK68" i="34" s="1"/>
  <c r="AF68" i="34"/>
  <c r="BM68" i="34"/>
  <c r="CP68" i="34" s="1"/>
  <c r="AH56" i="19"/>
  <c r="BK56" i="19" s="1"/>
  <c r="BM56" i="19"/>
  <c r="CP56" i="19" s="1"/>
  <c r="AF56" i="19"/>
  <c r="BM56" i="34"/>
  <c r="CP56" i="34" s="1"/>
  <c r="AF56" i="34"/>
  <c r="AH56" i="34"/>
  <c r="BK56" i="34" s="1"/>
  <c r="BM45" i="24"/>
  <c r="CP45" i="24" s="1"/>
  <c r="AH45" i="24"/>
  <c r="BK45" i="24" s="1"/>
  <c r="AF45" i="24"/>
  <c r="AH45" i="35"/>
  <c r="BK45" i="35" s="1"/>
  <c r="BM45" i="35"/>
  <c r="CP45" i="35" s="1"/>
  <c r="AF45" i="35"/>
  <c r="AH75" i="34"/>
  <c r="BK75" i="34" s="1"/>
  <c r="AF75" i="34"/>
  <c r="BM75" i="34"/>
  <c r="CP75" i="34" s="1"/>
  <c r="BM81" i="24"/>
  <c r="CP81" i="24" s="1"/>
  <c r="AF81" i="24"/>
  <c r="AH81" i="24"/>
  <c r="BK81" i="24" s="1"/>
  <c r="BN12" i="34"/>
  <c r="CP12" i="34" s="1"/>
  <c r="AI12" i="34"/>
  <c r="BK12" i="34" s="1"/>
  <c r="AF12" i="34"/>
  <c r="AH154" i="19"/>
  <c r="BK154" i="19" s="1"/>
  <c r="AF154" i="19"/>
  <c r="BM154" i="19"/>
  <c r="CP154" i="19" s="1"/>
  <c r="BM109" i="24"/>
  <c r="CP109" i="24" s="1"/>
  <c r="AH109" i="24"/>
  <c r="BK109" i="24" s="1"/>
  <c r="AF109" i="24"/>
  <c r="AH138" i="35"/>
  <c r="BK138" i="35" s="1"/>
  <c r="BM138" i="35"/>
  <c r="CP138" i="35" s="1"/>
  <c r="AF138" i="35"/>
  <c r="AH127" i="35"/>
  <c r="BK127" i="35" s="1"/>
  <c r="AF127" i="35"/>
  <c r="BM127" i="35"/>
  <c r="CP127" i="35" s="1"/>
  <c r="AF88" i="24"/>
  <c r="AH88" i="24"/>
  <c r="BK88" i="24" s="1"/>
  <c r="BM88" i="24"/>
  <c r="CP88" i="24" s="1"/>
  <c r="AF88" i="33"/>
  <c r="BM88" i="33"/>
  <c r="CP88" i="33" s="1"/>
  <c r="AH88" i="33"/>
  <c r="BK88" i="33" s="1"/>
  <c r="BM69" i="34"/>
  <c r="CP69" i="34" s="1"/>
  <c r="AH69" i="34"/>
  <c r="BK69" i="34" s="1"/>
  <c r="AF69" i="34"/>
  <c r="AH134" i="34"/>
  <c r="BK134" i="34" s="1"/>
  <c r="BM134" i="34"/>
  <c r="CP134" i="34" s="1"/>
  <c r="AF134" i="34"/>
  <c r="BM134" i="35"/>
  <c r="CP134" i="35" s="1"/>
  <c r="AH134" i="35"/>
  <c r="BK134" i="35" s="1"/>
  <c r="AF134" i="35"/>
  <c r="AF113" i="24"/>
  <c r="AH113" i="24"/>
  <c r="BK113" i="24" s="1"/>
  <c r="BM113" i="24"/>
  <c r="CP113" i="24" s="1"/>
  <c r="AF113" i="34"/>
  <c r="AH113" i="34"/>
  <c r="BK113" i="34" s="1"/>
  <c r="BM113" i="34"/>
  <c r="CP113" i="34" s="1"/>
  <c r="AH54" i="35"/>
  <c r="BK54" i="35" s="1"/>
  <c r="BM54" i="35"/>
  <c r="CP54" i="35" s="1"/>
  <c r="AF54" i="35"/>
  <c r="BM83" i="24"/>
  <c r="CP83" i="24" s="1"/>
  <c r="AH83" i="24"/>
  <c r="BK83" i="24" s="1"/>
  <c r="AF83" i="24"/>
  <c r="AH137" i="19"/>
  <c r="BK137" i="19" s="1"/>
  <c r="AF137" i="19"/>
  <c r="BM137" i="19"/>
  <c r="CP137" i="19" s="1"/>
  <c r="BK143" i="19"/>
  <c r="AF67" i="33"/>
  <c r="BM67" i="33"/>
  <c r="CP67" i="33" s="1"/>
  <c r="AH67" i="33"/>
  <c r="BK67" i="33" s="1"/>
  <c r="BM139" i="19"/>
  <c r="CP139" i="19" s="1"/>
  <c r="AH139" i="19"/>
  <c r="BK139" i="19" s="1"/>
  <c r="AF139" i="19"/>
  <c r="BM139" i="24"/>
  <c r="CP139" i="24" s="1"/>
  <c r="AF139" i="24"/>
  <c r="AH139" i="24"/>
  <c r="BK139" i="24" s="1"/>
  <c r="AF80" i="35"/>
  <c r="BM80" i="35"/>
  <c r="CP80" i="35" s="1"/>
  <c r="AH80" i="35"/>
  <c r="BK80" i="35" s="1"/>
  <c r="BM38" i="24"/>
  <c r="CP38" i="24" s="1"/>
  <c r="AF38" i="24"/>
  <c r="AH38" i="24"/>
  <c r="BK38" i="24" s="1"/>
  <c r="AF86" i="35"/>
  <c r="BM86" i="35"/>
  <c r="CP86" i="35" s="1"/>
  <c r="AH86" i="35"/>
  <c r="BK86" i="35" s="1"/>
  <c r="AH99" i="35"/>
  <c r="BK99" i="35" s="1"/>
  <c r="BM99" i="35"/>
  <c r="CP99" i="35" s="1"/>
  <c r="AF99" i="35"/>
  <c r="AH149" i="35"/>
  <c r="BK149" i="35" s="1"/>
  <c r="BM149" i="35"/>
  <c r="CP149" i="35" s="1"/>
  <c r="AF149" i="35"/>
  <c r="AH27" i="33"/>
  <c r="BK27" i="33" s="1"/>
  <c r="AF27" i="33"/>
  <c r="BM27" i="33"/>
  <c r="CP27" i="33" s="1"/>
  <c r="AI48" i="35"/>
  <c r="BK48" i="35" s="1"/>
  <c r="AF48" i="35"/>
  <c r="BN48" i="35"/>
  <c r="CP48" i="35" s="1"/>
  <c r="BM21" i="33"/>
  <c r="CP21" i="33" s="1"/>
  <c r="AH21" i="33"/>
  <c r="BK21" i="33" s="1"/>
  <c r="AF21" i="33"/>
  <c r="AF21" i="35"/>
  <c r="BM21" i="35"/>
  <c r="CP21" i="35" s="1"/>
  <c r="AH21" i="35"/>
  <c r="BK21" i="35" s="1"/>
  <c r="BM98" i="34"/>
  <c r="CP98" i="34" s="1"/>
  <c r="AH98" i="34"/>
  <c r="BK98" i="34" s="1"/>
  <c r="AF98" i="34"/>
  <c r="AH34" i="34"/>
  <c r="BK34" i="34" s="1"/>
  <c r="BM34" i="34"/>
  <c r="CP34" i="34" s="1"/>
  <c r="AF34" i="34"/>
  <c r="AF34" i="19"/>
  <c r="BM34" i="19"/>
  <c r="CP34" i="19" s="1"/>
  <c r="AH34" i="19"/>
  <c r="BK34" i="19" s="1"/>
  <c r="BM93" i="35"/>
  <c r="CP93" i="35" s="1"/>
  <c r="AF93" i="35"/>
  <c r="AH93" i="35"/>
  <c r="BK93" i="35" s="1"/>
  <c r="AH46" i="35"/>
  <c r="BK46" i="35" s="1"/>
  <c r="AF46" i="35"/>
  <c r="BM46" i="35"/>
  <c r="CP46" i="35" s="1"/>
  <c r="AH46" i="33"/>
  <c r="BK46" i="33" s="1"/>
  <c r="BM46" i="33"/>
  <c r="CP46" i="33" s="1"/>
  <c r="AF46" i="33"/>
  <c r="AH145" i="35"/>
  <c r="BK145" i="35" s="1"/>
  <c r="BM145" i="35"/>
  <c r="CP145" i="35" s="1"/>
  <c r="AF145" i="35"/>
  <c r="BM49" i="35"/>
  <c r="CP49" i="35" s="1"/>
  <c r="AF49" i="35"/>
  <c r="AH49" i="35"/>
  <c r="BK49" i="35" s="1"/>
  <c r="AH144" i="33"/>
  <c r="BK144" i="33" s="1"/>
  <c r="AF144" i="33"/>
  <c r="BM144" i="33"/>
  <c r="CP144" i="33" s="1"/>
  <c r="BN131" i="33"/>
  <c r="CP131" i="33" s="1"/>
  <c r="AI131" i="33"/>
  <c r="BK131" i="33" s="1"/>
  <c r="AF131" i="33"/>
  <c r="AI131" i="19"/>
  <c r="BK131" i="19" s="1"/>
  <c r="BN131" i="19"/>
  <c r="CP131" i="19" s="1"/>
  <c r="AF131" i="19"/>
  <c r="BM72" i="24"/>
  <c r="CP72" i="24" s="1"/>
  <c r="AH72" i="24"/>
  <c r="BK72" i="24" s="1"/>
  <c r="AF72" i="24"/>
  <c r="AF72" i="34"/>
  <c r="AH72" i="34"/>
  <c r="BK72" i="34" s="1"/>
  <c r="BM72" i="34"/>
  <c r="CP72" i="34" s="1"/>
  <c r="BM115" i="19"/>
  <c r="CP115" i="19" s="1"/>
  <c r="AF115" i="19"/>
  <c r="AH115" i="19"/>
  <c r="BK115" i="19" s="1"/>
  <c r="AH43" i="33"/>
  <c r="BK43" i="33" s="1"/>
  <c r="AF43" i="33"/>
  <c r="BM43" i="33"/>
  <c r="CP43" i="33" s="1"/>
  <c r="BM117" i="34"/>
  <c r="CP117" i="34" s="1"/>
  <c r="AH117" i="34"/>
  <c r="BK117" i="34" s="1"/>
  <c r="AF117" i="34"/>
  <c r="AH50" i="19"/>
  <c r="BK50" i="19" s="1"/>
  <c r="BM50" i="19"/>
  <c r="CP50" i="19" s="1"/>
  <c r="AF50" i="19"/>
  <c r="BM8" i="33"/>
  <c r="CP8" i="33" s="1"/>
  <c r="AF8" i="33"/>
  <c r="AH8" i="33"/>
  <c r="BK8" i="33" s="1"/>
  <c r="AF102" i="34"/>
  <c r="BM102" i="34"/>
  <c r="CP102" i="34" s="1"/>
  <c r="AH102" i="34"/>
  <c r="BK102" i="34" s="1"/>
  <c r="BM102" i="33"/>
  <c r="CP102" i="33" s="1"/>
  <c r="AH102" i="33"/>
  <c r="BK102" i="33" s="1"/>
  <c r="AF102" i="33"/>
  <c r="AH105" i="33"/>
  <c r="BK105" i="33" s="1"/>
  <c r="BM105" i="33"/>
  <c r="CP105" i="33" s="1"/>
  <c r="AF105" i="33"/>
  <c r="BM92" i="19"/>
  <c r="CP92" i="19" s="1"/>
  <c r="AH92" i="19"/>
  <c r="BK92" i="19" s="1"/>
  <c r="AF92" i="19"/>
  <c r="AF92" i="34"/>
  <c r="AH92" i="34"/>
  <c r="BK92" i="34" s="1"/>
  <c r="BM92" i="34"/>
  <c r="CP92" i="34" s="1"/>
  <c r="BM55" i="35"/>
  <c r="CP55" i="35" s="1"/>
  <c r="AH55" i="35"/>
  <c r="BK55" i="35" s="1"/>
  <c r="AF55" i="35"/>
  <c r="BM55" i="33"/>
  <c r="CP55" i="33" s="1"/>
  <c r="AF55" i="33"/>
  <c r="AH55" i="33"/>
  <c r="BK55" i="33" s="1"/>
  <c r="AH35" i="19"/>
  <c r="BK35" i="19" s="1"/>
  <c r="AF35" i="19"/>
  <c r="BM35" i="19"/>
  <c r="CP35" i="19" s="1"/>
  <c r="BM42" i="24"/>
  <c r="CP42" i="24" s="1"/>
  <c r="AH42" i="24"/>
  <c r="BK42" i="24" s="1"/>
  <c r="AF42" i="24"/>
  <c r="AH155" i="19"/>
  <c r="BK155" i="19" s="1"/>
  <c r="BM155" i="19"/>
  <c r="CP155" i="19" s="1"/>
  <c r="AF155" i="19"/>
  <c r="BM124" i="19"/>
  <c r="CP124" i="19" s="1"/>
  <c r="AH124" i="19"/>
  <c r="BK124" i="19" s="1"/>
  <c r="AF124" i="19"/>
  <c r="AF124" i="35"/>
  <c r="BM124" i="35"/>
  <c r="CP124" i="35" s="1"/>
  <c r="AH124" i="35"/>
  <c r="BK124" i="35" s="1"/>
  <c r="BM84" i="33"/>
  <c r="CP84" i="33" s="1"/>
  <c r="AH84" i="33"/>
  <c r="BK84" i="33" s="1"/>
  <c r="AF84" i="33"/>
  <c r="AH84" i="35"/>
  <c r="BK84" i="35" s="1"/>
  <c r="BM84" i="35"/>
  <c r="CP84" i="35" s="1"/>
  <c r="AF84" i="35"/>
  <c r="BM130" i="35"/>
  <c r="CP130" i="35" s="1"/>
  <c r="AF130" i="35"/>
  <c r="AH130" i="35"/>
  <c r="BK130" i="35" s="1"/>
  <c r="AH107" i="19"/>
  <c r="BK107" i="19" s="1"/>
  <c r="AF107" i="19"/>
  <c r="BM107" i="19"/>
  <c r="CP107" i="19" s="1"/>
  <c r="AF107" i="24"/>
  <c r="BM107" i="24"/>
  <c r="CP107" i="24" s="1"/>
  <c r="AH107" i="24"/>
  <c r="BK107" i="24" s="1"/>
  <c r="BM62" i="35"/>
  <c r="CP62" i="35" s="1"/>
  <c r="AF62" i="35"/>
  <c r="AH62" i="35"/>
  <c r="BK62" i="35" s="1"/>
  <c r="AH25" i="33"/>
  <c r="BK25" i="33" s="1"/>
  <c r="BM25" i="33"/>
  <c r="CP25" i="33" s="1"/>
  <c r="AF25" i="33"/>
  <c r="AF26" i="24"/>
  <c r="BM26" i="24"/>
  <c r="CP26" i="24" s="1"/>
  <c r="AH26" i="24"/>
  <c r="BK26" i="24" s="1"/>
  <c r="AF74" i="24"/>
  <c r="BM74" i="24"/>
  <c r="CP74" i="24" s="1"/>
  <c r="AH74" i="24"/>
  <c r="BK74" i="24" s="1"/>
  <c r="BM74" i="34"/>
  <c r="CP74" i="34" s="1"/>
  <c r="AH74" i="34"/>
  <c r="BK74" i="34" s="1"/>
  <c r="AF74" i="34"/>
  <c r="AH129" i="34"/>
  <c r="BK129" i="34" s="1"/>
  <c r="AF129" i="34"/>
  <c r="BM129" i="34"/>
  <c r="CP129" i="34" s="1"/>
  <c r="AF129" i="19"/>
  <c r="AH129" i="19"/>
  <c r="BK129" i="19" s="1"/>
  <c r="BM129" i="19"/>
  <c r="CP129" i="19" s="1"/>
  <c r="BM58" i="24"/>
  <c r="CP58" i="24" s="1"/>
  <c r="AH58" i="24"/>
  <c r="BK58" i="24" s="1"/>
  <c r="AF58" i="24"/>
  <c r="AH58" i="34"/>
  <c r="BK58" i="34" s="1"/>
  <c r="BM58" i="34"/>
  <c r="CP58" i="34" s="1"/>
  <c r="AF58" i="34"/>
  <c r="AH23" i="33"/>
  <c r="BK23" i="33" s="1"/>
  <c r="BM23" i="33"/>
  <c r="CP23" i="33" s="1"/>
  <c r="AF23" i="33"/>
  <c r="BK148" i="19"/>
  <c r="AH82" i="34"/>
  <c r="BK82" i="34" s="1"/>
  <c r="AF82" i="34"/>
  <c r="BM82" i="34"/>
  <c r="CP82" i="34" s="1"/>
  <c r="AH82" i="24"/>
  <c r="BK82" i="24" s="1"/>
  <c r="BM82" i="24"/>
  <c r="CP82" i="24" s="1"/>
  <c r="AF82" i="24"/>
  <c r="AH126" i="33"/>
  <c r="BK126" i="33" s="1"/>
  <c r="AF126" i="33"/>
  <c r="BM126" i="33"/>
  <c r="CP126" i="33" s="1"/>
  <c r="AH90" i="34"/>
  <c r="BK90" i="34" s="1"/>
  <c r="AF90" i="34"/>
  <c r="BM90" i="34"/>
  <c r="CP90" i="34" s="1"/>
  <c r="BM90" i="19"/>
  <c r="CP90" i="19" s="1"/>
  <c r="AH90" i="19"/>
  <c r="BK90" i="19" s="1"/>
  <c r="AF90" i="19"/>
  <c r="BM132" i="35"/>
  <c r="CP132" i="35" s="1"/>
  <c r="AH132" i="35"/>
  <c r="BK132" i="35" s="1"/>
  <c r="AF132" i="35"/>
  <c r="BM79" i="35"/>
  <c r="CP79" i="35" s="1"/>
  <c r="AF79" i="35"/>
  <c r="AH79" i="35"/>
  <c r="BK79" i="35" s="1"/>
  <c r="AH104" i="19"/>
  <c r="BK104" i="19" s="1"/>
  <c r="AF104" i="19"/>
  <c r="BM104" i="19"/>
  <c r="CP104" i="19" s="1"/>
  <c r="BM104" i="34"/>
  <c r="CP104" i="34" s="1"/>
  <c r="AH104" i="34"/>
  <c r="BK104" i="34" s="1"/>
  <c r="AF104" i="34"/>
  <c r="AH63" i="33"/>
  <c r="BK63" i="33" s="1"/>
  <c r="AF63" i="33"/>
  <c r="BM63" i="33"/>
  <c r="CP63" i="33" s="1"/>
  <c r="AF106" i="19"/>
  <c r="BM106" i="19"/>
  <c r="CP106" i="19" s="1"/>
  <c r="AH106" i="19"/>
  <c r="BK106" i="19" s="1"/>
  <c r="AF106" i="34"/>
  <c r="BM106" i="34"/>
  <c r="CP106" i="34" s="1"/>
  <c r="AH106" i="34"/>
  <c r="BK106" i="34" s="1"/>
  <c r="AH61" i="33"/>
  <c r="BK61" i="33" s="1"/>
  <c r="AF61" i="33"/>
  <c r="BM61" i="33"/>
  <c r="CP61" i="33" s="1"/>
  <c r="AF61" i="24"/>
  <c r="AH61" i="24"/>
  <c r="BK61" i="24" s="1"/>
  <c r="BM61" i="24"/>
  <c r="CP61" i="24" s="1"/>
  <c r="AF18" i="35"/>
  <c r="BM18" i="35"/>
  <c r="CP18" i="35" s="1"/>
  <c r="AH18" i="35"/>
  <c r="BK18" i="35" s="1"/>
  <c r="AF44" i="19"/>
  <c r="AH44" i="19"/>
  <c r="BK44" i="19" s="1"/>
  <c r="BM44" i="19"/>
  <c r="CP44" i="19" s="1"/>
  <c r="BM128" i="19"/>
  <c r="CP128" i="19" s="1"/>
  <c r="AF128" i="19"/>
  <c r="AH128" i="19"/>
  <c r="BK128" i="19" s="1"/>
  <c r="AF157" i="24"/>
  <c r="AH157" i="24"/>
  <c r="BK157" i="24" s="1"/>
  <c r="BM157" i="24"/>
  <c r="CP157" i="24" s="1"/>
  <c r="AH97" i="35"/>
  <c r="BK97" i="35" s="1"/>
  <c r="BM97" i="35"/>
  <c r="CP97" i="35" s="1"/>
  <c r="AF97" i="35"/>
  <c r="AF97" i="24"/>
  <c r="BM97" i="24"/>
  <c r="CP97" i="24" s="1"/>
  <c r="AH97" i="24"/>
  <c r="BK97" i="24" s="1"/>
  <c r="BM31" i="35"/>
  <c r="CP31" i="35" s="1"/>
  <c r="AH31" i="35"/>
  <c r="BK31" i="35" s="1"/>
  <c r="AF31" i="35"/>
  <c r="AH7" i="24"/>
  <c r="BK7" i="24" s="1"/>
  <c r="AF7" i="24"/>
  <c r="BM7" i="24"/>
  <c r="CP7" i="24" s="1"/>
  <c r="AH28" i="34"/>
  <c r="BK28" i="34" s="1"/>
  <c r="BM28" i="34"/>
  <c r="CP28" i="34" s="1"/>
  <c r="AF28" i="34"/>
  <c r="AH57" i="24"/>
  <c r="BK57" i="24" s="1"/>
  <c r="BM57" i="24"/>
  <c r="CP57" i="24" s="1"/>
  <c r="AF57" i="24"/>
  <c r="AF141" i="35"/>
  <c r="BM141" i="35"/>
  <c r="CP141" i="35" s="1"/>
  <c r="AH141" i="35"/>
  <c r="BK141" i="35" s="1"/>
  <c r="AH65" i="34"/>
  <c r="BK65" i="34" s="1"/>
  <c r="AF65" i="34"/>
  <c r="BM65" i="34"/>
  <c r="CP65" i="34" s="1"/>
  <c r="BM65" i="19"/>
  <c r="CP65" i="19" s="1"/>
  <c r="AH65" i="19"/>
  <c r="BK65" i="19" s="1"/>
  <c r="AF65" i="19"/>
  <c r="BM39" i="34"/>
  <c r="CP39" i="34" s="1"/>
  <c r="AF39" i="34"/>
  <c r="AH39" i="34"/>
  <c r="BK39" i="34" s="1"/>
  <c r="AF22" i="34"/>
  <c r="BM22" i="34"/>
  <c r="CP22" i="34" s="1"/>
  <c r="AH22" i="34"/>
  <c r="BK22" i="34" s="1"/>
  <c r="BM151" i="34"/>
  <c r="CP151" i="34" s="1"/>
  <c r="AH151" i="34"/>
  <c r="BK151" i="34" s="1"/>
  <c r="AF151" i="34"/>
  <c r="AH151" i="24"/>
  <c r="BK151" i="24" s="1"/>
  <c r="BM151" i="24"/>
  <c r="CP151" i="24" s="1"/>
  <c r="AF151" i="24"/>
  <c r="AF95" i="35"/>
  <c r="BM95" i="35"/>
  <c r="CP95" i="35" s="1"/>
  <c r="AH95" i="35"/>
  <c r="BK95" i="35" s="1"/>
  <c r="AH95" i="19"/>
  <c r="BK95" i="19" s="1"/>
  <c r="AF95" i="19"/>
  <c r="BM95" i="19"/>
  <c r="CP95" i="19" s="1"/>
  <c r="AH60" i="19"/>
  <c r="BK60" i="19" s="1"/>
  <c r="BM60" i="19"/>
  <c r="CP60" i="19" s="1"/>
  <c r="AF60" i="19"/>
  <c r="AH60" i="35"/>
  <c r="BK60" i="35" s="1"/>
  <c r="BM60" i="35"/>
  <c r="CP60" i="35" s="1"/>
  <c r="AF60" i="35"/>
  <c r="BM41" i="19"/>
  <c r="CP41" i="19" s="1"/>
  <c r="AF41" i="19"/>
  <c r="AH41" i="19"/>
  <c r="BK41" i="19" s="1"/>
  <c r="AH150" i="35"/>
  <c r="BK150" i="35" s="1"/>
  <c r="AF150" i="35"/>
  <c r="BM150" i="35"/>
  <c r="CP150" i="35" s="1"/>
  <c r="AF150" i="33"/>
  <c r="BM150" i="33"/>
  <c r="CP150" i="33" s="1"/>
  <c r="AH150" i="33"/>
  <c r="BK150" i="33" s="1"/>
  <c r="BM20" i="24"/>
  <c r="CP20" i="24" s="1"/>
  <c r="AH20" i="24"/>
  <c r="BK20" i="24" s="1"/>
  <c r="AF20" i="24"/>
  <c r="BM32" i="33"/>
  <c r="CP32" i="33" s="1"/>
  <c r="AF32" i="33"/>
  <c r="AH32" i="33"/>
  <c r="BK32" i="33" s="1"/>
  <c r="BM140" i="24"/>
  <c r="CP140" i="24" s="1"/>
  <c r="AH140" i="24"/>
  <c r="BK140" i="24" s="1"/>
  <c r="AF140" i="24"/>
  <c r="BM140" i="34"/>
  <c r="CP140" i="34" s="1"/>
  <c r="AH140" i="34"/>
  <c r="BK140" i="34" s="1"/>
  <c r="AF140" i="34"/>
  <c r="AF29" i="24"/>
  <c r="AH29" i="24"/>
  <c r="BK29" i="24" s="1"/>
  <c r="BM29" i="24"/>
  <c r="CP29" i="24" s="1"/>
  <c r="AF52" i="24"/>
  <c r="BM52" i="24"/>
  <c r="CP52" i="24" s="1"/>
  <c r="AH52" i="24"/>
  <c r="BK52" i="24" s="1"/>
  <c r="BM120" i="19"/>
  <c r="CP120" i="19" s="1"/>
  <c r="AH120" i="19"/>
  <c r="BK120" i="19" s="1"/>
  <c r="AF120" i="19"/>
  <c r="AF120" i="35"/>
  <c r="BM120" i="35"/>
  <c r="CP120" i="35" s="1"/>
  <c r="AH120" i="35"/>
  <c r="BK120" i="35" s="1"/>
  <c r="BM146" i="35"/>
  <c r="CP146" i="35" s="1"/>
  <c r="AF146" i="35"/>
  <c r="AH146" i="35"/>
  <c r="BK146" i="35" s="1"/>
  <c r="BM146" i="33"/>
  <c r="CP146" i="33" s="1"/>
  <c r="AF146" i="33"/>
  <c r="AH146" i="33"/>
  <c r="BK146" i="33" s="1"/>
  <c r="AF47" i="34"/>
  <c r="AH47" i="34"/>
  <c r="BK47" i="34" s="1"/>
  <c r="BM47" i="34"/>
  <c r="CP47" i="34" s="1"/>
  <c r="AH47" i="19"/>
  <c r="BK47" i="19" s="1"/>
  <c r="BM47" i="19"/>
  <c r="CP47" i="19" s="1"/>
  <c r="AF47" i="19"/>
  <c r="AH64" i="34"/>
  <c r="BK64" i="34" s="1"/>
  <c r="BM64" i="34"/>
  <c r="CP64" i="34" s="1"/>
  <c r="AF64" i="34"/>
  <c r="AH122" i="35"/>
  <c r="BK122" i="35" s="1"/>
  <c r="AF122" i="35"/>
  <c r="BM122" i="35"/>
  <c r="CP122" i="35" s="1"/>
  <c r="AF125" i="34"/>
  <c r="BM125" i="34"/>
  <c r="CP125" i="34" s="1"/>
  <c r="AH125" i="34"/>
  <c r="BK125" i="34" s="1"/>
  <c r="AH125" i="33"/>
  <c r="BK125" i="33" s="1"/>
  <c r="BM125" i="33"/>
  <c r="CP125" i="33" s="1"/>
  <c r="AF125" i="33"/>
  <c r="BM91" i="35"/>
  <c r="CP91" i="35" s="1"/>
  <c r="AF91" i="35"/>
  <c r="AH91" i="35"/>
  <c r="BK91" i="35" s="1"/>
  <c r="BM66" i="19"/>
  <c r="CP66" i="19" s="1"/>
  <c r="AH66" i="19"/>
  <c r="BK66" i="19" s="1"/>
  <c r="AF66" i="19"/>
  <c r="BM66" i="35"/>
  <c r="CP66" i="35" s="1"/>
  <c r="AF66" i="35"/>
  <c r="AH66" i="35"/>
  <c r="BK66" i="35" s="1"/>
  <c r="AF24" i="34"/>
  <c r="AH24" i="34"/>
  <c r="BK24" i="34" s="1"/>
  <c r="BM24" i="34"/>
  <c r="CP24" i="34" s="1"/>
  <c r="AH118" i="35"/>
  <c r="BK118" i="35" s="1"/>
  <c r="BM118" i="35"/>
  <c r="CP118" i="35" s="1"/>
  <c r="AF118" i="35"/>
  <c r="BM87" i="33"/>
  <c r="CP87" i="33" s="1"/>
  <c r="AH87" i="33"/>
  <c r="BK87" i="33" s="1"/>
  <c r="AF87" i="33"/>
  <c r="AH87" i="24"/>
  <c r="BK87" i="24" s="1"/>
  <c r="AF87" i="24"/>
  <c r="BM87" i="24"/>
  <c r="CP87" i="24" s="1"/>
  <c r="AF9" i="19"/>
  <c r="BM9" i="19"/>
  <c r="CP9" i="19" s="1"/>
  <c r="AH9" i="19"/>
  <c r="BK9" i="19" s="1"/>
  <c r="AH114" i="33"/>
  <c r="BK114" i="33" s="1"/>
  <c r="AF114" i="33"/>
  <c r="BM114" i="33"/>
  <c r="CP114" i="33" s="1"/>
  <c r="AH156" i="33"/>
  <c r="BK156" i="33" s="1"/>
  <c r="AF156" i="33"/>
  <c r="BM156" i="33"/>
  <c r="CP156" i="33" s="1"/>
  <c r="BM111" i="19"/>
  <c r="CP111" i="19" s="1"/>
  <c r="AH111" i="19"/>
  <c r="BK111" i="19" s="1"/>
  <c r="AF111" i="19"/>
  <c r="AH6" i="35"/>
  <c r="BM6" i="35"/>
  <c r="AF6" i="35"/>
  <c r="AH110" i="33"/>
  <c r="BK110" i="33" s="1"/>
  <c r="AF110" i="33"/>
  <c r="BM110" i="33"/>
  <c r="CP110" i="33" s="1"/>
  <c r="BM110" i="24"/>
  <c r="CP110" i="24" s="1"/>
  <c r="AH110" i="24"/>
  <c r="BK110" i="24" s="1"/>
  <c r="AF110" i="24"/>
  <c r="BM36" i="19"/>
  <c r="CP36" i="19" s="1"/>
  <c r="AH36" i="19"/>
  <c r="BK36" i="19" s="1"/>
  <c r="AF36" i="19"/>
  <c r="BM121" i="19"/>
  <c r="CP121" i="19" s="1"/>
  <c r="AH121" i="19"/>
  <c r="BK121" i="19" s="1"/>
  <c r="AF121" i="19"/>
  <c r="BM147" i="35"/>
  <c r="CP147" i="35" s="1"/>
  <c r="AF147" i="35"/>
  <c r="AH147" i="35"/>
  <c r="BK147" i="35" s="1"/>
  <c r="AF37" i="24"/>
  <c r="BM37" i="24"/>
  <c r="CP37" i="24" s="1"/>
  <c r="AH37" i="24"/>
  <c r="BK37" i="24" s="1"/>
  <c r="AH123" i="24"/>
  <c r="BK123" i="24" s="1"/>
  <c r="BM123" i="24"/>
  <c r="CP123" i="24" s="1"/>
  <c r="AF123" i="24"/>
  <c r="AH101" i="24"/>
  <c r="BK101" i="24" s="1"/>
  <c r="BM101" i="24"/>
  <c r="CP101" i="24" s="1"/>
  <c r="AF101" i="24"/>
  <c r="BM59" i="24"/>
  <c r="CP59" i="24" s="1"/>
  <c r="AF59" i="24"/>
  <c r="AH59" i="24"/>
  <c r="BK59" i="24" s="1"/>
  <c r="AH71" i="35"/>
  <c r="BK71" i="35" s="1"/>
  <c r="BM71" i="35"/>
  <c r="CP71" i="35" s="1"/>
  <c r="AF71" i="35"/>
  <c r="AH71" i="33"/>
  <c r="BK71" i="33" s="1"/>
  <c r="BM71" i="33"/>
  <c r="CP71" i="33" s="1"/>
  <c r="AF71" i="33"/>
  <c r="BM96" i="34"/>
  <c r="CP96" i="34" s="1"/>
  <c r="AF96" i="34"/>
  <c r="AH96" i="34"/>
  <c r="BK96" i="34" s="1"/>
  <c r="AF153" i="35"/>
  <c r="BM153" i="35"/>
  <c r="CP153" i="35" s="1"/>
  <c r="AH153" i="35"/>
  <c r="BK153" i="35" s="1"/>
  <c r="AH17" i="35"/>
  <c r="BK17" i="35" s="1"/>
  <c r="BM17" i="35"/>
  <c r="CP17" i="35" s="1"/>
  <c r="AF17" i="35"/>
  <c r="BM89" i="33"/>
  <c r="CP89" i="33" s="1"/>
  <c r="AF89" i="33"/>
  <c r="AH89" i="33"/>
  <c r="BK89" i="33" s="1"/>
  <c r="AH70" i="34"/>
  <c r="BK70" i="34" s="1"/>
  <c r="AF70" i="34"/>
  <c r="BM70" i="34"/>
  <c r="CP70" i="34" s="1"/>
  <c r="BM53" i="34"/>
  <c r="CP53" i="34" s="1"/>
  <c r="AF53" i="34"/>
  <c r="AH53" i="34"/>
  <c r="BK53" i="34" s="1"/>
  <c r="BM53" i="19"/>
  <c r="CP53" i="19" s="1"/>
  <c r="AF53" i="19"/>
  <c r="AH53" i="19"/>
  <c r="BK53" i="19" s="1"/>
  <c r="BM73" i="33"/>
  <c r="CP73" i="33" s="1"/>
  <c r="AF73" i="33"/>
  <c r="AH73" i="33"/>
  <c r="BK73" i="33" s="1"/>
  <c r="AH73" i="24"/>
  <c r="BK73" i="24" s="1"/>
  <c r="BM73" i="24"/>
  <c r="CP73" i="24" s="1"/>
  <c r="AF73" i="24"/>
  <c r="BM76" i="33"/>
  <c r="CP76" i="33" s="1"/>
  <c r="AH76" i="33"/>
  <c r="BK76" i="33" s="1"/>
  <c r="AF76" i="33"/>
  <c r="BM135" i="19"/>
  <c r="CP135" i="19" s="1"/>
  <c r="AF135" i="19"/>
  <c r="AH135" i="19"/>
  <c r="BK135" i="19" s="1"/>
  <c r="AH10" i="19"/>
  <c r="BK10" i="19" s="1"/>
  <c r="BM10" i="19"/>
  <c r="CP10" i="19" s="1"/>
  <c r="AF10" i="19"/>
  <c r="AF11" i="19"/>
  <c r="BM11" i="19"/>
  <c r="CP11" i="19" s="1"/>
  <c r="AH11" i="19"/>
  <c r="BK11" i="19" s="1"/>
  <c r="AH116" i="34"/>
  <c r="BK116" i="34" s="1"/>
  <c r="AF116" i="34"/>
  <c r="BM116" i="34"/>
  <c r="CP116" i="34" s="1"/>
  <c r="BM33" i="19"/>
  <c r="CP33" i="19" s="1"/>
  <c r="AH33" i="19"/>
  <c r="BK33" i="19" s="1"/>
  <c r="AF33" i="19"/>
  <c r="AH30" i="33"/>
  <c r="BK30" i="33" s="1"/>
  <c r="BM30" i="33"/>
  <c r="CP30" i="33" s="1"/>
  <c r="AF30" i="33"/>
  <c r="BM103" i="33"/>
  <c r="CP103" i="33" s="1"/>
  <c r="AF103" i="33"/>
  <c r="AH103" i="33"/>
  <c r="BK103" i="33" s="1"/>
  <c r="BM14" i="33"/>
  <c r="CP14" i="33" s="1"/>
  <c r="AF14" i="33"/>
  <c r="AH14" i="33"/>
  <c r="BK14" i="33" s="1"/>
  <c r="AH133" i="24"/>
  <c r="BK133" i="24" s="1"/>
  <c r="AF133" i="24"/>
  <c r="BM133" i="24"/>
  <c r="CP133" i="24" s="1"/>
  <c r="AH68" i="35"/>
  <c r="BK68" i="35" s="1"/>
  <c r="AF68" i="35"/>
  <c r="BM68" i="35"/>
  <c r="CP68" i="35" s="1"/>
  <c r="AF45" i="33"/>
  <c r="AH45" i="33"/>
  <c r="BK45" i="33" s="1"/>
  <c r="BM45" i="33"/>
  <c r="CP45" i="33" s="1"/>
  <c r="AH81" i="35"/>
  <c r="BK81" i="35" s="1"/>
  <c r="AF81" i="35"/>
  <c r="BM81" i="35"/>
  <c r="CP81" i="35" s="1"/>
  <c r="AI12" i="35"/>
  <c r="BK12" i="35" s="1"/>
  <c r="BN12" i="35"/>
  <c r="CP12" i="35" s="1"/>
  <c r="AF12" i="35"/>
  <c r="AH154" i="35"/>
  <c r="BK154" i="35" s="1"/>
  <c r="BM154" i="35"/>
  <c r="CP154" i="35" s="1"/>
  <c r="AF154" i="35"/>
  <c r="BM109" i="33"/>
  <c r="CP109" i="33" s="1"/>
  <c r="AF109" i="33"/>
  <c r="AH109" i="33"/>
  <c r="BK109" i="33" s="1"/>
  <c r="AH127" i="24"/>
  <c r="BK127" i="24" s="1"/>
  <c r="BM127" i="24"/>
  <c r="CP127" i="24" s="1"/>
  <c r="AF127" i="24"/>
  <c r="AF88" i="35"/>
  <c r="BM88" i="35"/>
  <c r="CP88" i="35" s="1"/>
  <c r="AH88" i="35"/>
  <c r="BK88" i="35" s="1"/>
  <c r="AH69" i="35"/>
  <c r="BK69" i="35" s="1"/>
  <c r="BM69" i="35"/>
  <c r="CP69" i="35" s="1"/>
  <c r="AF69" i="35"/>
  <c r="BM134" i="33"/>
  <c r="CP134" i="33" s="1"/>
  <c r="AF134" i="33"/>
  <c r="AH134" i="33"/>
  <c r="BK134" i="33" s="1"/>
  <c r="AF113" i="33"/>
  <c r="BM113" i="33"/>
  <c r="CP113" i="33" s="1"/>
  <c r="AH113" i="33"/>
  <c r="BK113" i="33" s="1"/>
  <c r="AF54" i="24"/>
  <c r="BM54" i="24"/>
  <c r="CP54" i="24" s="1"/>
  <c r="AH54" i="24"/>
  <c r="BK54" i="24" s="1"/>
  <c r="AH137" i="35"/>
  <c r="BK137" i="35" s="1"/>
  <c r="AF137" i="35"/>
  <c r="BM137" i="35"/>
  <c r="CP137" i="35" s="1"/>
  <c r="AH80" i="33"/>
  <c r="BK80" i="33" s="1"/>
  <c r="AF80" i="33"/>
  <c r="BM80" i="33"/>
  <c r="CP80" i="33" s="1"/>
  <c r="AH86" i="19"/>
  <c r="BK86" i="19" s="1"/>
  <c r="BM86" i="19"/>
  <c r="CP86" i="19" s="1"/>
  <c r="AF86" i="19"/>
  <c r="AH27" i="34"/>
  <c r="BK27" i="34" s="1"/>
  <c r="BM27" i="34"/>
  <c r="CP27" i="34" s="1"/>
  <c r="AF27" i="34"/>
  <c r="AH21" i="34"/>
  <c r="BK21" i="34" s="1"/>
  <c r="BM21" i="34"/>
  <c r="CP21" i="34" s="1"/>
  <c r="AF21" i="34"/>
  <c r="BM98" i="35"/>
  <c r="CP98" i="35" s="1"/>
  <c r="AF98" i="35"/>
  <c r="AH98" i="35"/>
  <c r="BK98" i="35" s="1"/>
  <c r="AH93" i="24"/>
  <c r="BK93" i="24" s="1"/>
  <c r="BM93" i="24"/>
  <c r="CP93" i="24" s="1"/>
  <c r="AF93" i="24"/>
  <c r="BM46" i="24"/>
  <c r="CP46" i="24" s="1"/>
  <c r="AH46" i="24"/>
  <c r="BK46" i="24" s="1"/>
  <c r="AF46" i="24"/>
  <c r="AF145" i="24"/>
  <c r="BM145" i="24"/>
  <c r="CP145" i="24" s="1"/>
  <c r="AH145" i="24"/>
  <c r="BK145" i="24" s="1"/>
  <c r="AH49" i="19"/>
  <c r="BK49" i="19" s="1"/>
  <c r="BM49" i="19"/>
  <c r="CP49" i="19" s="1"/>
  <c r="AF49" i="19"/>
  <c r="AF144" i="19"/>
  <c r="BM144" i="19"/>
  <c r="CP144" i="19" s="1"/>
  <c r="AH144" i="19"/>
  <c r="BK144" i="19" s="1"/>
  <c r="AH43" i="35"/>
  <c r="BK43" i="35" s="1"/>
  <c r="AF43" i="35"/>
  <c r="BM43" i="35"/>
  <c r="CP43" i="35" s="1"/>
  <c r="AF117" i="24"/>
  <c r="AH117" i="24"/>
  <c r="BK117" i="24" s="1"/>
  <c r="BM117" i="24"/>
  <c r="CP117" i="24" s="1"/>
  <c r="AF50" i="33"/>
  <c r="BM50" i="33"/>
  <c r="CP50" i="33" s="1"/>
  <c r="AH50" i="33"/>
  <c r="BK50" i="33" s="1"/>
  <c r="AF136" i="19"/>
  <c r="BM136" i="19"/>
  <c r="CP136" i="19" s="1"/>
  <c r="AH136" i="19"/>
  <c r="BK136" i="19" s="1"/>
  <c r="AH40" i="19"/>
  <c r="BK40" i="19" s="1"/>
  <c r="BM40" i="19"/>
  <c r="CP40" i="19" s="1"/>
  <c r="AF40" i="19"/>
  <c r="AH142" i="33"/>
  <c r="BK142" i="33" s="1"/>
  <c r="BM142" i="33"/>
  <c r="CP142" i="33" s="1"/>
  <c r="AF142" i="33"/>
  <c r="AH92" i="24"/>
  <c r="BK92" i="24" s="1"/>
  <c r="BM92" i="24"/>
  <c r="CP92" i="24" s="1"/>
  <c r="AF92" i="24"/>
  <c r="AF35" i="35"/>
  <c r="AH35" i="35"/>
  <c r="BK35" i="35" s="1"/>
  <c r="BM35" i="35"/>
  <c r="CP35" i="35" s="1"/>
  <c r="AH42" i="33"/>
  <c r="BK42" i="33" s="1"/>
  <c r="BM42" i="33"/>
  <c r="CP42" i="33" s="1"/>
  <c r="AF42" i="33"/>
  <c r="BM155" i="24"/>
  <c r="CP155" i="24" s="1"/>
  <c r="AH155" i="24"/>
  <c r="BK155" i="24" s="1"/>
  <c r="AF155" i="24"/>
  <c r="BM124" i="34"/>
  <c r="CP124" i="34" s="1"/>
  <c r="AH124" i="34"/>
  <c r="BK124" i="34" s="1"/>
  <c r="AF124" i="34"/>
  <c r="AH84" i="34"/>
  <c r="BK84" i="34" s="1"/>
  <c r="AF84" i="34"/>
  <c r="BM84" i="34"/>
  <c r="CP84" i="34" s="1"/>
  <c r="AF130" i="33"/>
  <c r="AH130" i="33"/>
  <c r="BK130" i="33" s="1"/>
  <c r="BM130" i="33"/>
  <c r="CP130" i="33" s="1"/>
  <c r="BM62" i="34"/>
  <c r="CP62" i="34" s="1"/>
  <c r="AH62" i="34"/>
  <c r="BK62" i="34" s="1"/>
  <c r="AF62" i="34"/>
  <c r="AF25" i="34"/>
  <c r="BM25" i="34"/>
  <c r="CP25" i="34" s="1"/>
  <c r="AH25" i="34"/>
  <c r="BK25" i="34" s="1"/>
  <c r="AH26" i="35"/>
  <c r="BK26" i="35" s="1"/>
  <c r="BM26" i="35"/>
  <c r="CP26" i="35" s="1"/>
  <c r="AF26" i="35"/>
  <c r="AH74" i="33"/>
  <c r="BK74" i="33" s="1"/>
  <c r="BM74" i="33"/>
  <c r="CP74" i="33" s="1"/>
  <c r="AF74" i="33"/>
  <c r="AF23" i="35"/>
  <c r="AH23" i="35"/>
  <c r="BK23" i="35" s="1"/>
  <c r="BM23" i="35"/>
  <c r="CP23" i="35" s="1"/>
  <c r="AF119" i="33"/>
  <c r="BM119" i="33"/>
  <c r="CP119" i="33" s="1"/>
  <c r="AH119" i="33"/>
  <c r="BK119" i="33" s="1"/>
  <c r="AF112" i="24"/>
  <c r="AH112" i="24"/>
  <c r="BK112" i="24" s="1"/>
  <c r="BM112" i="24"/>
  <c r="CP112" i="24" s="1"/>
  <c r="BM132" i="24"/>
  <c r="CP132" i="24" s="1"/>
  <c r="AF132" i="24"/>
  <c r="AH132" i="24"/>
  <c r="BK132" i="24" s="1"/>
  <c r="BM79" i="19"/>
  <c r="CP79" i="19" s="1"/>
  <c r="AH79" i="19"/>
  <c r="BK79" i="19" s="1"/>
  <c r="AF79" i="19"/>
  <c r="AH104" i="24"/>
  <c r="BK104" i="24" s="1"/>
  <c r="AF104" i="24"/>
  <c r="BM104" i="24"/>
  <c r="CP104" i="24" s="1"/>
  <c r="AH63" i="19"/>
  <c r="BK63" i="19" s="1"/>
  <c r="AF63" i="19"/>
  <c r="BM63" i="19"/>
  <c r="CP63" i="19" s="1"/>
  <c r="AF61" i="19"/>
  <c r="BM61" i="19"/>
  <c r="CP61" i="19" s="1"/>
  <c r="AH61" i="19"/>
  <c r="BK61" i="19" s="1"/>
  <c r="AF18" i="19"/>
  <c r="AH18" i="19"/>
  <c r="BK18" i="19" s="1"/>
  <c r="BM18" i="19"/>
  <c r="CP18" i="19" s="1"/>
  <c r="BM44" i="35"/>
  <c r="CP44" i="35" s="1"/>
  <c r="AF44" i="35"/>
  <c r="AH44" i="35"/>
  <c r="BK44" i="35" s="1"/>
  <c r="AH44" i="33"/>
  <c r="BK44" i="33" s="1"/>
  <c r="AF44" i="33"/>
  <c r="BM44" i="33"/>
  <c r="CP44" i="33" s="1"/>
  <c r="AH128" i="24"/>
  <c r="BK128" i="24" s="1"/>
  <c r="AF128" i="24"/>
  <c r="BM128" i="24"/>
  <c r="CP128" i="24" s="1"/>
  <c r="BM157" i="33"/>
  <c r="CP157" i="33" s="1"/>
  <c r="AH157" i="33"/>
  <c r="BK157" i="33" s="1"/>
  <c r="AF157" i="33"/>
  <c r="AF31" i="33"/>
  <c r="BM31" i="33"/>
  <c r="CP31" i="33" s="1"/>
  <c r="AH31" i="33"/>
  <c r="BK31" i="33" s="1"/>
  <c r="AF7" i="33"/>
  <c r="AH7" i="33"/>
  <c r="BK7" i="33" s="1"/>
  <c r="BM7" i="33"/>
  <c r="CP7" i="33" s="1"/>
  <c r="AH28" i="19"/>
  <c r="BK28" i="19" s="1"/>
  <c r="AF28" i="19"/>
  <c r="BM28" i="19"/>
  <c r="CP28" i="19" s="1"/>
  <c r="AH57" i="19"/>
  <c r="BK57" i="19" s="1"/>
  <c r="AF57" i="19"/>
  <c r="BM57" i="19"/>
  <c r="CP57" i="19" s="1"/>
  <c r="BM141" i="19"/>
  <c r="CP141" i="19" s="1"/>
  <c r="AH141" i="19"/>
  <c r="BK141" i="19" s="1"/>
  <c r="AF141" i="19"/>
  <c r="BM65" i="35"/>
  <c r="CP65" i="35" s="1"/>
  <c r="AH65" i="35"/>
  <c r="BK65" i="35" s="1"/>
  <c r="AF65" i="35"/>
  <c r="AH16" i="34"/>
  <c r="BK16" i="34" s="1"/>
  <c r="AF16" i="34"/>
  <c r="BM16" i="34"/>
  <c r="CP16" i="34" s="1"/>
  <c r="AH41" i="24"/>
  <c r="BK41" i="24" s="1"/>
  <c r="BM41" i="24"/>
  <c r="CP41" i="24" s="1"/>
  <c r="AF41" i="24"/>
  <c r="AH77" i="34"/>
  <c r="BK77" i="34" s="1"/>
  <c r="AF77" i="34"/>
  <c r="BM77" i="34"/>
  <c r="CP77" i="34" s="1"/>
  <c r="AF20" i="35"/>
  <c r="BM20" i="35"/>
  <c r="CP20" i="35" s="1"/>
  <c r="AH20" i="35"/>
  <c r="BK20" i="35" s="1"/>
  <c r="AH94" i="33"/>
  <c r="BK94" i="33" s="1"/>
  <c r="BM94" i="33"/>
  <c r="CP94" i="33" s="1"/>
  <c r="AF94" i="33"/>
  <c r="BM32" i="24"/>
  <c r="CP32" i="24" s="1"/>
  <c r="AF32" i="24"/>
  <c r="AH32" i="24"/>
  <c r="BK32" i="24" s="1"/>
  <c r="AF51" i="24"/>
  <c r="BM51" i="24"/>
  <c r="CP51" i="24" s="1"/>
  <c r="AH51" i="24"/>
  <c r="BK51" i="24" s="1"/>
  <c r="AF51" i="33"/>
  <c r="BM51" i="33"/>
  <c r="CP51" i="33" s="1"/>
  <c r="AH51" i="33"/>
  <c r="BK51" i="33" s="1"/>
  <c r="AF15" i="24"/>
  <c r="BM15" i="24"/>
  <c r="CP15" i="24" s="1"/>
  <c r="AH15" i="24"/>
  <c r="BK15" i="24" s="1"/>
  <c r="AH29" i="35"/>
  <c r="BK29" i="35" s="1"/>
  <c r="BM29" i="35"/>
  <c r="CP29" i="35" s="1"/>
  <c r="AF29" i="35"/>
  <c r="AH52" i="35"/>
  <c r="BK52" i="35" s="1"/>
  <c r="BM52" i="35"/>
  <c r="CP52" i="35" s="1"/>
  <c r="AF52" i="35"/>
  <c r="BM120" i="33"/>
  <c r="CP120" i="33" s="1"/>
  <c r="AF120" i="33"/>
  <c r="AH120" i="33"/>
  <c r="BK120" i="33" s="1"/>
  <c r="AH146" i="24"/>
  <c r="BK146" i="24" s="1"/>
  <c r="AF146" i="24"/>
  <c r="BM146" i="24"/>
  <c r="CP146" i="24" s="1"/>
  <c r="AF47" i="35"/>
  <c r="BM47" i="35"/>
  <c r="CP47" i="35" s="1"/>
  <c r="AH47" i="35"/>
  <c r="BK47" i="35" s="1"/>
  <c r="AH64" i="24"/>
  <c r="BK64" i="24" s="1"/>
  <c r="AF64" i="24"/>
  <c r="BM64" i="24"/>
  <c r="CP64" i="24" s="1"/>
  <c r="AF122" i="34"/>
  <c r="BM122" i="34"/>
  <c r="CP122" i="34" s="1"/>
  <c r="AH122" i="34"/>
  <c r="BK122" i="34" s="1"/>
  <c r="AH125" i="19"/>
  <c r="BK125" i="19" s="1"/>
  <c r="AF125" i="19"/>
  <c r="BM125" i="19"/>
  <c r="CP125" i="19" s="1"/>
  <c r="BM78" i="19"/>
  <c r="CP78" i="19" s="1"/>
  <c r="AH78" i="19"/>
  <c r="BK78" i="19" s="1"/>
  <c r="AF78" i="19"/>
  <c r="BM91" i="34"/>
  <c r="CP91" i="34" s="1"/>
  <c r="AH91" i="34"/>
  <c r="BK91" i="34" s="1"/>
  <c r="AF91" i="34"/>
  <c r="AH24" i="19"/>
  <c r="BK24" i="19" s="1"/>
  <c r="BM24" i="19"/>
  <c r="CP24" i="19" s="1"/>
  <c r="AF24" i="19"/>
  <c r="BM118" i="24"/>
  <c r="CP118" i="24" s="1"/>
  <c r="AF118" i="24"/>
  <c r="AH118" i="24"/>
  <c r="BK118" i="24" s="1"/>
  <c r="AF6" i="24"/>
  <c r="AH6" i="24"/>
  <c r="BM6" i="24"/>
  <c r="BM36" i="34"/>
  <c r="CP36" i="34" s="1"/>
  <c r="AF36" i="34"/>
  <c r="AH36" i="34"/>
  <c r="BK36" i="34" s="1"/>
  <c r="BM36" i="24"/>
  <c r="CP36" i="24" s="1"/>
  <c r="AF36" i="24"/>
  <c r="AH36" i="24"/>
  <c r="BK36" i="24" s="1"/>
  <c r="AF147" i="24"/>
  <c r="AH147" i="24"/>
  <c r="BK147" i="24" s="1"/>
  <c r="BM147" i="24"/>
  <c r="CP147" i="24" s="1"/>
  <c r="AH37" i="33"/>
  <c r="BK37" i="33" s="1"/>
  <c r="AF37" i="33"/>
  <c r="BM37" i="33"/>
  <c r="CP37" i="33" s="1"/>
  <c r="BM123" i="33"/>
  <c r="CP123" i="33" s="1"/>
  <c r="AF123" i="33"/>
  <c r="AH123" i="33"/>
  <c r="BK123" i="33" s="1"/>
  <c r="AF101" i="33"/>
  <c r="BM101" i="33"/>
  <c r="CP101" i="33" s="1"/>
  <c r="AH101" i="33"/>
  <c r="BK101" i="33" s="1"/>
  <c r="BM59" i="33"/>
  <c r="CP59" i="33" s="1"/>
  <c r="AF59" i="33"/>
  <c r="AH59" i="33"/>
  <c r="BK59" i="33" s="1"/>
  <c r="BM71" i="19"/>
  <c r="CP71" i="19" s="1"/>
  <c r="AF71" i="19"/>
  <c r="AH71" i="19"/>
  <c r="BK71" i="19" s="1"/>
  <c r="BM96" i="35"/>
  <c r="CP96" i="35" s="1"/>
  <c r="AF96" i="35"/>
  <c r="AH96" i="35"/>
  <c r="BK96" i="35" s="1"/>
  <c r="AH89" i="19"/>
  <c r="BK89" i="19" s="1"/>
  <c r="AF89" i="19"/>
  <c r="BM89" i="19"/>
  <c r="CP89" i="19" s="1"/>
  <c r="AF70" i="19"/>
  <c r="BM70" i="19"/>
  <c r="CP70" i="19" s="1"/>
  <c r="AH70" i="19"/>
  <c r="BK70" i="19" s="1"/>
  <c r="AH53" i="35"/>
  <c r="BK53" i="35" s="1"/>
  <c r="AF53" i="35"/>
  <c r="BM53" i="35"/>
  <c r="CP53" i="35" s="1"/>
  <c r="AF116" i="24"/>
  <c r="AH116" i="24"/>
  <c r="BK116" i="24" s="1"/>
  <c r="BM116" i="24"/>
  <c r="CP116" i="24" s="1"/>
  <c r="BM100" i="34"/>
  <c r="CP100" i="34" s="1"/>
  <c r="AH100" i="34"/>
  <c r="BK100" i="34" s="1"/>
  <c r="AF100" i="34"/>
  <c r="AF19" i="33"/>
  <c r="BM19" i="33"/>
  <c r="CP19" i="33" s="1"/>
  <c r="AH19" i="33"/>
  <c r="BK19" i="33" s="1"/>
  <c r="AH30" i="24"/>
  <c r="BK30" i="24" s="1"/>
  <c r="BM30" i="24"/>
  <c r="CP30" i="24" s="1"/>
  <c r="AF30" i="24"/>
  <c r="AH103" i="34"/>
  <c r="BK103" i="34" s="1"/>
  <c r="BM103" i="34"/>
  <c r="CP103" i="34" s="1"/>
  <c r="AF103" i="34"/>
  <c r="AH75" i="35"/>
  <c r="BK75" i="35" s="1"/>
  <c r="BM75" i="35"/>
  <c r="CP75" i="35" s="1"/>
  <c r="AF75" i="35"/>
  <c r="BM154" i="24"/>
  <c r="CP154" i="24" s="1"/>
  <c r="AH154" i="24"/>
  <c r="BK154" i="24" s="1"/>
  <c r="AF154" i="24"/>
  <c r="AF138" i="24"/>
  <c r="AH138" i="24"/>
  <c r="BK138" i="24" s="1"/>
  <c r="BM138" i="24"/>
  <c r="CP138" i="24" s="1"/>
  <c r="BM127" i="19"/>
  <c r="CP127" i="19" s="1"/>
  <c r="AF127" i="19"/>
  <c r="AH127" i="19"/>
  <c r="BK127" i="19" s="1"/>
  <c r="BM113" i="19"/>
  <c r="CP113" i="19" s="1"/>
  <c r="AF113" i="19"/>
  <c r="AH113" i="19"/>
  <c r="BK113" i="19" s="1"/>
  <c r="AH137" i="24"/>
  <c r="BK137" i="24" s="1"/>
  <c r="AF137" i="24"/>
  <c r="BM137" i="24"/>
  <c r="CP137" i="24" s="1"/>
  <c r="AH139" i="35"/>
  <c r="BK139" i="35" s="1"/>
  <c r="AF139" i="35"/>
  <c r="BM139" i="35"/>
  <c r="CP139" i="35" s="1"/>
  <c r="BM38" i="19"/>
  <c r="CP38" i="19" s="1"/>
  <c r="AH38" i="19"/>
  <c r="BK38" i="19" s="1"/>
  <c r="AF38" i="19"/>
  <c r="BM27" i="24"/>
  <c r="CP27" i="24" s="1"/>
  <c r="AH27" i="24"/>
  <c r="BK27" i="24" s="1"/>
  <c r="AF27" i="24"/>
  <c r="AF98" i="19"/>
  <c r="AH98" i="19"/>
  <c r="BK98" i="19" s="1"/>
  <c r="BM98" i="19"/>
  <c r="CP98" i="19" s="1"/>
  <c r="AH34" i="24"/>
  <c r="BK34" i="24" s="1"/>
  <c r="AF34" i="24"/>
  <c r="BM34" i="24"/>
  <c r="CP34" i="24" s="1"/>
  <c r="AH46" i="19"/>
  <c r="BK46" i="19" s="1"/>
  <c r="BM46" i="19"/>
  <c r="CP46" i="19" s="1"/>
  <c r="AF46" i="19"/>
  <c r="AF144" i="34"/>
  <c r="AH144" i="34"/>
  <c r="BK144" i="34" s="1"/>
  <c r="BM144" i="34"/>
  <c r="CP144" i="34" s="1"/>
  <c r="BN131" i="24"/>
  <c r="CP131" i="24" s="1"/>
  <c r="AI131" i="24"/>
  <c r="BK131" i="24" s="1"/>
  <c r="AF131" i="24"/>
  <c r="BM72" i="19"/>
  <c r="CP72" i="19" s="1"/>
  <c r="AH72" i="19"/>
  <c r="BK72" i="19" s="1"/>
  <c r="AF72" i="19"/>
  <c r="BK13" i="19"/>
  <c r="AH43" i="34"/>
  <c r="BK43" i="34" s="1"/>
  <c r="BM43" i="34"/>
  <c r="CP43" i="34" s="1"/>
  <c r="AF43" i="34"/>
  <c r="BM50" i="24"/>
  <c r="CP50" i="24" s="1"/>
  <c r="AH50" i="24"/>
  <c r="BK50" i="24" s="1"/>
  <c r="AF50" i="24"/>
  <c r="AF102" i="35"/>
  <c r="BM102" i="35"/>
  <c r="CP102" i="35" s="1"/>
  <c r="AH102" i="35"/>
  <c r="BK102" i="35" s="1"/>
  <c r="BM105" i="34"/>
  <c r="CP105" i="34" s="1"/>
  <c r="AH105" i="34"/>
  <c r="BK105" i="34" s="1"/>
  <c r="AF105" i="34"/>
  <c r="AH92" i="35"/>
  <c r="BK92" i="35" s="1"/>
  <c r="AF92" i="35"/>
  <c r="BM92" i="35"/>
  <c r="CP92" i="35" s="1"/>
  <c r="BM55" i="34"/>
  <c r="CP55" i="34" s="1"/>
  <c r="AH55" i="34"/>
  <c r="BK55" i="34" s="1"/>
  <c r="AF55" i="34"/>
  <c r="AF155" i="33"/>
  <c r="BM155" i="33"/>
  <c r="CP155" i="33" s="1"/>
  <c r="AH155" i="33"/>
  <c r="BK155" i="33" s="1"/>
  <c r="AH124" i="24"/>
  <c r="BK124" i="24" s="1"/>
  <c r="BM124" i="24"/>
  <c r="CP124" i="24" s="1"/>
  <c r="AF124" i="24"/>
  <c r="AH84" i="24"/>
  <c r="BK84" i="24" s="1"/>
  <c r="AF84" i="24"/>
  <c r="BM84" i="24"/>
  <c r="CP84" i="24" s="1"/>
  <c r="AH107" i="35"/>
  <c r="BK107" i="35" s="1"/>
  <c r="BM107" i="35"/>
  <c r="CP107" i="35" s="1"/>
  <c r="AF107" i="35"/>
  <c r="AH62" i="33"/>
  <c r="BK62" i="33" s="1"/>
  <c r="BM62" i="33"/>
  <c r="CP62" i="33" s="1"/>
  <c r="AF62" i="33"/>
  <c r="BM129" i="33"/>
  <c r="CP129" i="33" s="1"/>
  <c r="AF129" i="33"/>
  <c r="AH129" i="33"/>
  <c r="BK129" i="33" s="1"/>
  <c r="AF58" i="35"/>
  <c r="BM58" i="35"/>
  <c r="CP58" i="35" s="1"/>
  <c r="AH58" i="35"/>
  <c r="BK58" i="35" s="1"/>
  <c r="BM23" i="24"/>
  <c r="CP23" i="24" s="1"/>
  <c r="AH23" i="24"/>
  <c r="BK23" i="24" s="1"/>
  <c r="AF23" i="24"/>
  <c r="CP148" i="19"/>
  <c r="AH126" i="24"/>
  <c r="BK126" i="24" s="1"/>
  <c r="BM126" i="24"/>
  <c r="CP126" i="24" s="1"/>
  <c r="AF126" i="24"/>
  <c r="AF119" i="34"/>
  <c r="AH119" i="34"/>
  <c r="BK119" i="34" s="1"/>
  <c r="BM119" i="34"/>
  <c r="CP119" i="34" s="1"/>
  <c r="AH112" i="33"/>
  <c r="BK112" i="33" s="1"/>
  <c r="BM112" i="33"/>
  <c r="CP112" i="33" s="1"/>
  <c r="AF112" i="33"/>
  <c r="AH132" i="19"/>
  <c r="BK132" i="19" s="1"/>
  <c r="AF132" i="19"/>
  <c r="BM132" i="19"/>
  <c r="CP132" i="19" s="1"/>
  <c r="AF63" i="34"/>
  <c r="AH63" i="34"/>
  <c r="BK63" i="34" s="1"/>
  <c r="BM63" i="34"/>
  <c r="CP63" i="34" s="1"/>
  <c r="AH61" i="35"/>
  <c r="BK61" i="35" s="1"/>
  <c r="AF61" i="35"/>
  <c r="BM61" i="35"/>
  <c r="CP61" i="35" s="1"/>
  <c r="AH18" i="33"/>
  <c r="BK18" i="33" s="1"/>
  <c r="BM18" i="33"/>
  <c r="CP18" i="33" s="1"/>
  <c r="AF18" i="33"/>
  <c r="AF44" i="24"/>
  <c r="BM44" i="24"/>
  <c r="CP44" i="24" s="1"/>
  <c r="AH44" i="24"/>
  <c r="BK44" i="24" s="1"/>
  <c r="AF128" i="35"/>
  <c r="BM128" i="35"/>
  <c r="CP128" i="35" s="1"/>
  <c r="AH128" i="35"/>
  <c r="BK128" i="35" s="1"/>
  <c r="AF157" i="35"/>
  <c r="AH157" i="35"/>
  <c r="BK157" i="35" s="1"/>
  <c r="BM157" i="35"/>
  <c r="CP157" i="35" s="1"/>
  <c r="AH7" i="35"/>
  <c r="BK7" i="35" s="1"/>
  <c r="BM7" i="35"/>
  <c r="CP7" i="35" s="1"/>
  <c r="AF7" i="35"/>
  <c r="BM28" i="24"/>
  <c r="CP28" i="24" s="1"/>
  <c r="AF28" i="24"/>
  <c r="AH28" i="24"/>
  <c r="BK28" i="24" s="1"/>
  <c r="AH57" i="35"/>
  <c r="BK57" i="35" s="1"/>
  <c r="AF57" i="35"/>
  <c r="BM57" i="35"/>
  <c r="CP57" i="35" s="1"/>
  <c r="AH39" i="35"/>
  <c r="BK39" i="35" s="1"/>
  <c r="AF39" i="35"/>
  <c r="BM39" i="35"/>
  <c r="CP39" i="35" s="1"/>
  <c r="AF22" i="33"/>
  <c r="AH22" i="33"/>
  <c r="BK22" i="33" s="1"/>
  <c r="BM22" i="33"/>
  <c r="CP22" i="33" s="1"/>
  <c r="AH16" i="33"/>
  <c r="BK16" i="33" s="1"/>
  <c r="AF16" i="33"/>
  <c r="BM16" i="33"/>
  <c r="CP16" i="33" s="1"/>
  <c r="BM95" i="33"/>
  <c r="CP95" i="33" s="1"/>
  <c r="AF95" i="33"/>
  <c r="AH95" i="33"/>
  <c r="BK95" i="33" s="1"/>
  <c r="AF41" i="33"/>
  <c r="AH41" i="33"/>
  <c r="BK41" i="33" s="1"/>
  <c r="BM41" i="33"/>
  <c r="CP41" i="33" s="1"/>
  <c r="AH77" i="33"/>
  <c r="BK77" i="33" s="1"/>
  <c r="AF77" i="33"/>
  <c r="BM77" i="33"/>
  <c r="CP77" i="33" s="1"/>
  <c r="AH77" i="19"/>
  <c r="BK77" i="19" s="1"/>
  <c r="BM77" i="19"/>
  <c r="CP77" i="19" s="1"/>
  <c r="AF77" i="19"/>
  <c r="BM20" i="34"/>
  <c r="CP20" i="34" s="1"/>
  <c r="AH20" i="34"/>
  <c r="BK20" i="34" s="1"/>
  <c r="AF20" i="34"/>
  <c r="BM94" i="34"/>
  <c r="CP94" i="34" s="1"/>
  <c r="AH94" i="34"/>
  <c r="BK94" i="34" s="1"/>
  <c r="AF94" i="34"/>
  <c r="AH146" i="34"/>
  <c r="BK146" i="34" s="1"/>
  <c r="AF146" i="34"/>
  <c r="BM146" i="34"/>
  <c r="CP146" i="34" s="1"/>
  <c r="BM78" i="35"/>
  <c r="CP78" i="35" s="1"/>
  <c r="AF78" i="35"/>
  <c r="AH78" i="35"/>
  <c r="BK78" i="35" s="1"/>
  <c r="AH66" i="34"/>
  <c r="BK66" i="34" s="1"/>
  <c r="AF66" i="34"/>
  <c r="BM66" i="34"/>
  <c r="CP66" i="34" s="1"/>
  <c r="AH24" i="35"/>
  <c r="BK24" i="35" s="1"/>
  <c r="BM24" i="35"/>
  <c r="CP24" i="35" s="1"/>
  <c r="AF24" i="35"/>
  <c r="BM114" i="24"/>
  <c r="CP114" i="24" s="1"/>
  <c r="AH114" i="24"/>
  <c r="BK114" i="24" s="1"/>
  <c r="AF114" i="24"/>
  <c r="AH156" i="19"/>
  <c r="BK156" i="19" s="1"/>
  <c r="BM156" i="19"/>
  <c r="CP156" i="19" s="1"/>
  <c r="AF156" i="19"/>
  <c r="AF6" i="34"/>
  <c r="AH6" i="34"/>
  <c r="BM6" i="34"/>
  <c r="AH121" i="34"/>
  <c r="BK121" i="34" s="1"/>
  <c r="AF121" i="34"/>
  <c r="BM121" i="34"/>
  <c r="CP121" i="34" s="1"/>
  <c r="AF147" i="34"/>
  <c r="BM147" i="34"/>
  <c r="CP147" i="34" s="1"/>
  <c r="AH147" i="34"/>
  <c r="BK147" i="34" s="1"/>
  <c r="AF37" i="35"/>
  <c r="BM37" i="35"/>
  <c r="CP37" i="35" s="1"/>
  <c r="AH37" i="35"/>
  <c r="BK37" i="35" s="1"/>
  <c r="AH123" i="34"/>
  <c r="BK123" i="34" s="1"/>
  <c r="BM123" i="34"/>
  <c r="CP123" i="34" s="1"/>
  <c r="AF123" i="34"/>
  <c r="AH96" i="19"/>
  <c r="BK96" i="19" s="1"/>
  <c r="BM96" i="19"/>
  <c r="CP96" i="19" s="1"/>
  <c r="AF96" i="19"/>
  <c r="AF153" i="34"/>
  <c r="AH153" i="34"/>
  <c r="BK153" i="34" s="1"/>
  <c r="BM153" i="34"/>
  <c r="CP153" i="34" s="1"/>
  <c r="AH17" i="19"/>
  <c r="BK17" i="19" s="1"/>
  <c r="BM17" i="19"/>
  <c r="CP17" i="19" s="1"/>
  <c r="AF17" i="19"/>
  <c r="BM89" i="34"/>
  <c r="CP89" i="34" s="1"/>
  <c r="AH89" i="34"/>
  <c r="BK89" i="34" s="1"/>
  <c r="AF89" i="34"/>
  <c r="BM53" i="24"/>
  <c r="CP53" i="24" s="1"/>
  <c r="AF53" i="24"/>
  <c r="AH53" i="24"/>
  <c r="BK53" i="24" s="1"/>
  <c r="AH76" i="34"/>
  <c r="BK76" i="34" s="1"/>
  <c r="BM76" i="34"/>
  <c r="CP76" i="34" s="1"/>
  <c r="AF76" i="34"/>
  <c r="AF135" i="33"/>
  <c r="BM135" i="33"/>
  <c r="CP135" i="33" s="1"/>
  <c r="AH135" i="33"/>
  <c r="BK135" i="33" s="1"/>
  <c r="BM135" i="34"/>
  <c r="CP135" i="34" s="1"/>
  <c r="AH135" i="34"/>
  <c r="BK135" i="34" s="1"/>
  <c r="AF135" i="34"/>
  <c r="AF10" i="24"/>
  <c r="AH10" i="24"/>
  <c r="BK10" i="24" s="1"/>
  <c r="BM10" i="24"/>
  <c r="CP10" i="24" s="1"/>
  <c r="AF11" i="33"/>
  <c r="BM11" i="33"/>
  <c r="CP11" i="33" s="1"/>
  <c r="AH11" i="33"/>
  <c r="BK11" i="33" s="1"/>
  <c r="AF11" i="24"/>
  <c r="BM11" i="24"/>
  <c r="CP11" i="24" s="1"/>
  <c r="AH11" i="24"/>
  <c r="BK11" i="24" s="1"/>
  <c r="AH116" i="33"/>
  <c r="BK116" i="33" s="1"/>
  <c r="AF116" i="33"/>
  <c r="BM116" i="33"/>
  <c r="CP116" i="33" s="1"/>
  <c r="AH33" i="33"/>
  <c r="BK33" i="33" s="1"/>
  <c r="BM33" i="33"/>
  <c r="CP33" i="33" s="1"/>
  <c r="AF33" i="33"/>
  <c r="BM33" i="24"/>
  <c r="CP33" i="24" s="1"/>
  <c r="AH33" i="24"/>
  <c r="BK33" i="24" s="1"/>
  <c r="AF33" i="24"/>
  <c r="AH100" i="19"/>
  <c r="BK100" i="19" s="1"/>
  <c r="BM100" i="19"/>
  <c r="CP100" i="19" s="1"/>
  <c r="AF100" i="19"/>
  <c r="AF19" i="24"/>
  <c r="AH19" i="24"/>
  <c r="BK19" i="24" s="1"/>
  <c r="BM19" i="24"/>
  <c r="CP19" i="24" s="1"/>
  <c r="AH103" i="19"/>
  <c r="BK103" i="19" s="1"/>
  <c r="BM103" i="19"/>
  <c r="CP103" i="19" s="1"/>
  <c r="AF103" i="19"/>
  <c r="AF103" i="35"/>
  <c r="BM103" i="35"/>
  <c r="CP103" i="35" s="1"/>
  <c r="AH103" i="35"/>
  <c r="BK103" i="35" s="1"/>
  <c r="BM152" i="19"/>
  <c r="CP152" i="19" s="1"/>
  <c r="AH152" i="19"/>
  <c r="BK152" i="19" s="1"/>
  <c r="AF152" i="19"/>
  <c r="AF14" i="35"/>
  <c r="BM14" i="35"/>
  <c r="CP14" i="35" s="1"/>
  <c r="AH14" i="35"/>
  <c r="BK14" i="35" s="1"/>
  <c r="BM133" i="19"/>
  <c r="CP133" i="19" s="1"/>
  <c r="AF133" i="19"/>
  <c r="AH133" i="19"/>
  <c r="BK133" i="19" s="1"/>
  <c r="BM133" i="34"/>
  <c r="CP133" i="34" s="1"/>
  <c r="AF133" i="34"/>
  <c r="AH133" i="34"/>
  <c r="BK133" i="34" s="1"/>
  <c r="BM68" i="24"/>
  <c r="CP68" i="24" s="1"/>
  <c r="AH68" i="24"/>
  <c r="BK68" i="24" s="1"/>
  <c r="AF68" i="24"/>
  <c r="AF68" i="19"/>
  <c r="BM68" i="19"/>
  <c r="CP68" i="19" s="1"/>
  <c r="AH68" i="19"/>
  <c r="BK68" i="19" s="1"/>
  <c r="BM56" i="33"/>
  <c r="CP56" i="33" s="1"/>
  <c r="AF56" i="33"/>
  <c r="AH56" i="33"/>
  <c r="BK56" i="33" s="1"/>
  <c r="BM45" i="34"/>
  <c r="CP45" i="34" s="1"/>
  <c r="AF45" i="34"/>
  <c r="AH45" i="34"/>
  <c r="BK45" i="34" s="1"/>
  <c r="AF75" i="33"/>
  <c r="BM75" i="33"/>
  <c r="CP75" i="33" s="1"/>
  <c r="AH75" i="33"/>
  <c r="BK75" i="33" s="1"/>
  <c r="BM81" i="34"/>
  <c r="CP81" i="34" s="1"/>
  <c r="AH81" i="34"/>
  <c r="BK81" i="34" s="1"/>
  <c r="AF81" i="34"/>
  <c r="BM81" i="19"/>
  <c r="CP81" i="19" s="1"/>
  <c r="AF81" i="19"/>
  <c r="AH81" i="19"/>
  <c r="BK81" i="19" s="1"/>
  <c r="BN12" i="24"/>
  <c r="CP12" i="24" s="1"/>
  <c r="AI12" i="24"/>
  <c r="BK12" i="24" s="1"/>
  <c r="AF12" i="24"/>
  <c r="AF154" i="34"/>
  <c r="BM154" i="34"/>
  <c r="CP154" i="34" s="1"/>
  <c r="AH154" i="34"/>
  <c r="BK154" i="34" s="1"/>
  <c r="AH109" i="34"/>
  <c r="BK109" i="34" s="1"/>
  <c r="BM109" i="34"/>
  <c r="CP109" i="34" s="1"/>
  <c r="AF109" i="34"/>
  <c r="AH109" i="19"/>
  <c r="BK109" i="19" s="1"/>
  <c r="BM109" i="19"/>
  <c r="CP109" i="19" s="1"/>
  <c r="AF109" i="19"/>
  <c r="AH138" i="19"/>
  <c r="BK138" i="19" s="1"/>
  <c r="BM138" i="19"/>
  <c r="CP138" i="19" s="1"/>
  <c r="AF138" i="19"/>
  <c r="BM127" i="34"/>
  <c r="CP127" i="34" s="1"/>
  <c r="AH127" i="34"/>
  <c r="BK127" i="34" s="1"/>
  <c r="AF127" i="34"/>
  <c r="AH69" i="19"/>
  <c r="BK69" i="19" s="1"/>
  <c r="BM69" i="19"/>
  <c r="CP69" i="19" s="1"/>
  <c r="AF69" i="19"/>
  <c r="AH69" i="33"/>
  <c r="BK69" i="33" s="1"/>
  <c r="AF69" i="33"/>
  <c r="BM69" i="33"/>
  <c r="CP69" i="33" s="1"/>
  <c r="AF134" i="24"/>
  <c r="BM134" i="24"/>
  <c r="CP134" i="24" s="1"/>
  <c r="AH134" i="24"/>
  <c r="BK134" i="24" s="1"/>
  <c r="AF54" i="19"/>
  <c r="BM54" i="19"/>
  <c r="CP54" i="19" s="1"/>
  <c r="AH54" i="19"/>
  <c r="BK54" i="19" s="1"/>
  <c r="BM54" i="34"/>
  <c r="CP54" i="34" s="1"/>
  <c r="AH54" i="34"/>
  <c r="BK54" i="34" s="1"/>
  <c r="AF54" i="34"/>
  <c r="AF83" i="34"/>
  <c r="BM83" i="34"/>
  <c r="CP83" i="34" s="1"/>
  <c r="AH83" i="34"/>
  <c r="BK83" i="34" s="1"/>
  <c r="AH83" i="19"/>
  <c r="BK83" i="19" s="1"/>
  <c r="BM83" i="19"/>
  <c r="CP83" i="19" s="1"/>
  <c r="AF83" i="19"/>
  <c r="AF137" i="34"/>
  <c r="BM137" i="34"/>
  <c r="CP137" i="34" s="1"/>
  <c r="AH137" i="34"/>
  <c r="BK137" i="34" s="1"/>
  <c r="AF67" i="34"/>
  <c r="AH67" i="34"/>
  <c r="BK67" i="34" s="1"/>
  <c r="BM67" i="34"/>
  <c r="CP67" i="34" s="1"/>
  <c r="AH67" i="24"/>
  <c r="BK67" i="24" s="1"/>
  <c r="AF67" i="24"/>
  <c r="BM67" i="24"/>
  <c r="CP67" i="24" s="1"/>
  <c r="AF139" i="34"/>
  <c r="BM139" i="34"/>
  <c r="CP139" i="34" s="1"/>
  <c r="AH139" i="34"/>
  <c r="BK139" i="34" s="1"/>
  <c r="AF80" i="24"/>
  <c r="BM80" i="24"/>
  <c r="CP80" i="24" s="1"/>
  <c r="AH80" i="24"/>
  <c r="BK80" i="24" s="1"/>
  <c r="AH38" i="35"/>
  <c r="BK38" i="35" s="1"/>
  <c r="AF38" i="35"/>
  <c r="BM38" i="35"/>
  <c r="CP38" i="35" s="1"/>
  <c r="AF86" i="33"/>
  <c r="BM86" i="33"/>
  <c r="CP86" i="33" s="1"/>
  <c r="AH86" i="33"/>
  <c r="BK86" i="33" s="1"/>
  <c r="AF86" i="24"/>
  <c r="AH86" i="24"/>
  <c r="BK86" i="24" s="1"/>
  <c r="BM86" i="24"/>
  <c r="CP86" i="24" s="1"/>
  <c r="BM99" i="24"/>
  <c r="CP99" i="24" s="1"/>
  <c r="AF99" i="24"/>
  <c r="AH99" i="24"/>
  <c r="BK99" i="24" s="1"/>
  <c r="AH149" i="33"/>
  <c r="BK149" i="33" s="1"/>
  <c r="AF149" i="33"/>
  <c r="BM149" i="33"/>
  <c r="CP149" i="33" s="1"/>
  <c r="AF149" i="24"/>
  <c r="BM149" i="24"/>
  <c r="CP149" i="24" s="1"/>
  <c r="AH149" i="24"/>
  <c r="BK149" i="24" s="1"/>
  <c r="AH27" i="19"/>
  <c r="BK27" i="19" s="1"/>
  <c r="BM27" i="19"/>
  <c r="CP27" i="19" s="1"/>
  <c r="AF27" i="19"/>
  <c r="BN48" i="33"/>
  <c r="CP48" i="33" s="1"/>
  <c r="AF48" i="33"/>
  <c r="AI48" i="33"/>
  <c r="BK48" i="33" s="1"/>
  <c r="AI48" i="24"/>
  <c r="BK48" i="24" s="1"/>
  <c r="BN48" i="24"/>
  <c r="CP48" i="24" s="1"/>
  <c r="AF48" i="24"/>
  <c r="BM21" i="19"/>
  <c r="CP21" i="19" s="1"/>
  <c r="AH21" i="19"/>
  <c r="BK21" i="19" s="1"/>
  <c r="AF21" i="19"/>
  <c r="AF98" i="33"/>
  <c r="BM98" i="33"/>
  <c r="CP98" i="33" s="1"/>
  <c r="AH98" i="33"/>
  <c r="BK98" i="33" s="1"/>
  <c r="AF34" i="33"/>
  <c r="AH34" i="33"/>
  <c r="BK34" i="33" s="1"/>
  <c r="BM34" i="33"/>
  <c r="CP34" i="33" s="1"/>
  <c r="AF93" i="19"/>
  <c r="AH93" i="19"/>
  <c r="BK93" i="19" s="1"/>
  <c r="BM93" i="19"/>
  <c r="CP93" i="19" s="1"/>
  <c r="AH93" i="33"/>
  <c r="BK93" i="33" s="1"/>
  <c r="AF93" i="33"/>
  <c r="BM93" i="33"/>
  <c r="CP93" i="33" s="1"/>
  <c r="AH145" i="33"/>
  <c r="BK145" i="33" s="1"/>
  <c r="BM145" i="33"/>
  <c r="CP145" i="33" s="1"/>
  <c r="AF145" i="33"/>
  <c r="AH49" i="33"/>
  <c r="BK49" i="33" s="1"/>
  <c r="BM49" i="33"/>
  <c r="CP49" i="33" s="1"/>
  <c r="AF49" i="33"/>
  <c r="AF49" i="24"/>
  <c r="BM49" i="24"/>
  <c r="CP49" i="24" s="1"/>
  <c r="AH49" i="24"/>
  <c r="BK49" i="24" s="1"/>
  <c r="AH144" i="24"/>
  <c r="BK144" i="24" s="1"/>
  <c r="AF144" i="24"/>
  <c r="BM144" i="24"/>
  <c r="CP144" i="24" s="1"/>
  <c r="BN131" i="34"/>
  <c r="CP131" i="34" s="1"/>
  <c r="AI131" i="34"/>
  <c r="BK131" i="34" s="1"/>
  <c r="AF131" i="34"/>
  <c r="AH115" i="35"/>
  <c r="BK115" i="35" s="1"/>
  <c r="AF115" i="35"/>
  <c r="BM115" i="35"/>
  <c r="CP115" i="35" s="1"/>
  <c r="BM115" i="24"/>
  <c r="CP115" i="24" s="1"/>
  <c r="AF115" i="24"/>
  <c r="AH115" i="24"/>
  <c r="BK115" i="24" s="1"/>
  <c r="AF43" i="24"/>
  <c r="AH43" i="24"/>
  <c r="BK43" i="24" s="1"/>
  <c r="BM43" i="24"/>
  <c r="CP43" i="24" s="1"/>
  <c r="AF117" i="19"/>
  <c r="AH117" i="19"/>
  <c r="BK117" i="19" s="1"/>
  <c r="BM117" i="19"/>
  <c r="CP117" i="19" s="1"/>
  <c r="AH50" i="34"/>
  <c r="BK50" i="34" s="1"/>
  <c r="BM50" i="34"/>
  <c r="CP50" i="34" s="1"/>
  <c r="AF50" i="34"/>
  <c r="BM50" i="35"/>
  <c r="CP50" i="35" s="1"/>
  <c r="AH50" i="35"/>
  <c r="BK50" i="35" s="1"/>
  <c r="AF50" i="35"/>
  <c r="BM8" i="24"/>
  <c r="CP8" i="24" s="1"/>
  <c r="AH8" i="24"/>
  <c r="BK8" i="24" s="1"/>
  <c r="AF8" i="24"/>
  <c r="AH8" i="19"/>
  <c r="BK8" i="19" s="1"/>
  <c r="BM8" i="19"/>
  <c r="CP8" i="19" s="1"/>
  <c r="AF8" i="19"/>
  <c r="AH136" i="24"/>
  <c r="BK136" i="24" s="1"/>
  <c r="BM136" i="24"/>
  <c r="CP136" i="24" s="1"/>
  <c r="AF136" i="24"/>
  <c r="BM136" i="35"/>
  <c r="CP136" i="35" s="1"/>
  <c r="AF136" i="35"/>
  <c r="AH136" i="35"/>
  <c r="BK136" i="35" s="1"/>
  <c r="BM105" i="24"/>
  <c r="CP105" i="24" s="1"/>
  <c r="AF105" i="24"/>
  <c r="AH105" i="24"/>
  <c r="BK105" i="24" s="1"/>
  <c r="AF40" i="33"/>
  <c r="AH40" i="33"/>
  <c r="BK40" i="33" s="1"/>
  <c r="BM40" i="33"/>
  <c r="CP40" i="33" s="1"/>
  <c r="BM40" i="24"/>
  <c r="CP40" i="24" s="1"/>
  <c r="AH40" i="24"/>
  <c r="BK40" i="24" s="1"/>
  <c r="AF40" i="24"/>
  <c r="BM142" i="19"/>
  <c r="CP142" i="19" s="1"/>
  <c r="AF142" i="19"/>
  <c r="AH142" i="19"/>
  <c r="BK142" i="19" s="1"/>
  <c r="BM142" i="35"/>
  <c r="CP142" i="35" s="1"/>
  <c r="AF142" i="35"/>
  <c r="AH142" i="35"/>
  <c r="BK142" i="35" s="1"/>
  <c r="AH92" i="33"/>
  <c r="BK92" i="33" s="1"/>
  <c r="AF92" i="33"/>
  <c r="BM92" i="33"/>
  <c r="CP92" i="33" s="1"/>
  <c r="BM55" i="24"/>
  <c r="CP55" i="24" s="1"/>
  <c r="AF55" i="24"/>
  <c r="AH55" i="24"/>
  <c r="BK55" i="24" s="1"/>
  <c r="BM35" i="33"/>
  <c r="CP35" i="33" s="1"/>
  <c r="AF35" i="33"/>
  <c r="AH35" i="33"/>
  <c r="BK35" i="33" s="1"/>
  <c r="AH42" i="34"/>
  <c r="BK42" i="34" s="1"/>
  <c r="BM42" i="34"/>
  <c r="CP42" i="34" s="1"/>
  <c r="AF42" i="34"/>
  <c r="AH42" i="19"/>
  <c r="BK42" i="19" s="1"/>
  <c r="AF42" i="19"/>
  <c r="BM42" i="19"/>
  <c r="CP42" i="19" s="1"/>
  <c r="BM155" i="35"/>
  <c r="CP155" i="35" s="1"/>
  <c r="AF155" i="35"/>
  <c r="AH155" i="35"/>
  <c r="BK155" i="35" s="1"/>
  <c r="AF130" i="19"/>
  <c r="AH130" i="19"/>
  <c r="BK130" i="19" s="1"/>
  <c r="BM130" i="19"/>
  <c r="CP130" i="19" s="1"/>
  <c r="AF107" i="33"/>
  <c r="BM107" i="33"/>
  <c r="CP107" i="33" s="1"/>
  <c r="AH107" i="33"/>
  <c r="BK107" i="33" s="1"/>
  <c r="AH62" i="19"/>
  <c r="BK62" i="19" s="1"/>
  <c r="AF62" i="19"/>
  <c r="BM62" i="19"/>
  <c r="CP62" i="19" s="1"/>
  <c r="AH62" i="24"/>
  <c r="BK62" i="24" s="1"/>
  <c r="BM62" i="24"/>
  <c r="CP62" i="24" s="1"/>
  <c r="AF62" i="24"/>
  <c r="BM25" i="24"/>
  <c r="CP25" i="24" s="1"/>
  <c r="AH25" i="24"/>
  <c r="BK25" i="24" s="1"/>
  <c r="AF25" i="24"/>
  <c r="BM25" i="19"/>
  <c r="CP25" i="19" s="1"/>
  <c r="AF25" i="19"/>
  <c r="AH25" i="19"/>
  <c r="BK25" i="19" s="1"/>
  <c r="AH26" i="34"/>
  <c r="BK26" i="34" s="1"/>
  <c r="BM26" i="34"/>
  <c r="CP26" i="34" s="1"/>
  <c r="AF26" i="34"/>
  <c r="BM26" i="33"/>
  <c r="CP26" i="33" s="1"/>
  <c r="AH26" i="33"/>
  <c r="BK26" i="33" s="1"/>
  <c r="AF26" i="33"/>
  <c r="BM74" i="19"/>
  <c r="CP74" i="19" s="1"/>
  <c r="AH74" i="19"/>
  <c r="BK74" i="19" s="1"/>
  <c r="AF74" i="19"/>
  <c r="BM129" i="35"/>
  <c r="CP129" i="35" s="1"/>
  <c r="AF129" i="35"/>
  <c r="AH129" i="35"/>
  <c r="BK129" i="35" s="1"/>
  <c r="AH58" i="19"/>
  <c r="BK58" i="19" s="1"/>
  <c r="AF58" i="19"/>
  <c r="BM58" i="19"/>
  <c r="CP58" i="19" s="1"/>
  <c r="AH23" i="34"/>
  <c r="BK23" i="34" s="1"/>
  <c r="BM23" i="34"/>
  <c r="CP23" i="34" s="1"/>
  <c r="AF23" i="34"/>
  <c r="AH23" i="19"/>
  <c r="BK23" i="19" s="1"/>
  <c r="AF23" i="19"/>
  <c r="BM23" i="19"/>
  <c r="CP23" i="19" s="1"/>
  <c r="BM82" i="19"/>
  <c r="CP82" i="19" s="1"/>
  <c r="AH82" i="19"/>
  <c r="BK82" i="19" s="1"/>
  <c r="AF82" i="19"/>
  <c r="AF82" i="33"/>
  <c r="BM82" i="33"/>
  <c r="CP82" i="33" s="1"/>
  <c r="AH82" i="33"/>
  <c r="BK82" i="33" s="1"/>
  <c r="AF126" i="34"/>
  <c r="BM126" i="34"/>
  <c r="CP126" i="34" s="1"/>
  <c r="AH126" i="34"/>
  <c r="BK126" i="34" s="1"/>
  <c r="BM119" i="35"/>
  <c r="CP119" i="35" s="1"/>
  <c r="AF119" i="35"/>
  <c r="AH119" i="35"/>
  <c r="BK119" i="35" s="1"/>
  <c r="BM112" i="34"/>
  <c r="CP112" i="34" s="1"/>
  <c r="AH112" i="34"/>
  <c r="BK112" i="34" s="1"/>
  <c r="AF112" i="34"/>
  <c r="BM90" i="33"/>
  <c r="CP90" i="33" s="1"/>
  <c r="AF90" i="33"/>
  <c r="AH90" i="33"/>
  <c r="BK90" i="33" s="1"/>
  <c r="AF79" i="24"/>
  <c r="AH79" i="24"/>
  <c r="BK79" i="24" s="1"/>
  <c r="BM79" i="24"/>
  <c r="CP79" i="24" s="1"/>
  <c r="AF104" i="35"/>
  <c r="BM104" i="35"/>
  <c r="CP104" i="35" s="1"/>
  <c r="AH104" i="35"/>
  <c r="BK104" i="35" s="1"/>
  <c r="AF63" i="35"/>
  <c r="AH63" i="35"/>
  <c r="BK63" i="35" s="1"/>
  <c r="BM63" i="35"/>
  <c r="CP63" i="35" s="1"/>
  <c r="AH106" i="24"/>
  <c r="BK106" i="24" s="1"/>
  <c r="AF106" i="24"/>
  <c r="BM106" i="24"/>
  <c r="CP106" i="24" s="1"/>
  <c r="AF106" i="33"/>
  <c r="BM106" i="33"/>
  <c r="CP106" i="33" s="1"/>
  <c r="AH106" i="33"/>
  <c r="BK106" i="33" s="1"/>
  <c r="AH61" i="34"/>
  <c r="BK61" i="34" s="1"/>
  <c r="BM61" i="34"/>
  <c r="CP61" i="34" s="1"/>
  <c r="AF61" i="34"/>
  <c r="AH18" i="24"/>
  <c r="BK18" i="24" s="1"/>
  <c r="AF18" i="24"/>
  <c r="BM18" i="24"/>
  <c r="CP18" i="24" s="1"/>
  <c r="AF128" i="34"/>
  <c r="AH128" i="34"/>
  <c r="BK128" i="34" s="1"/>
  <c r="BM128" i="34"/>
  <c r="CP128" i="34" s="1"/>
  <c r="BM157" i="34"/>
  <c r="CP157" i="34" s="1"/>
  <c r="AF157" i="34"/>
  <c r="AH157" i="34"/>
  <c r="BK157" i="34" s="1"/>
  <c r="AH97" i="19"/>
  <c r="BK97" i="19" s="1"/>
  <c r="AF97" i="19"/>
  <c r="BM97" i="19"/>
  <c r="CP97" i="19" s="1"/>
  <c r="BM97" i="34"/>
  <c r="CP97" i="34" s="1"/>
  <c r="AH97" i="34"/>
  <c r="BK97" i="34" s="1"/>
  <c r="AF97" i="34"/>
  <c r="AF31" i="34"/>
  <c r="BM31" i="34"/>
  <c r="CP31" i="34" s="1"/>
  <c r="AH31" i="34"/>
  <c r="BK31" i="34" s="1"/>
  <c r="AF57" i="33"/>
  <c r="AH57" i="33"/>
  <c r="BK57" i="33" s="1"/>
  <c r="BM57" i="33"/>
  <c r="CP57" i="33" s="1"/>
  <c r="BM141" i="24"/>
  <c r="CP141" i="24" s="1"/>
  <c r="AH141" i="24"/>
  <c r="BK141" i="24" s="1"/>
  <c r="AF141" i="24"/>
  <c r="AF65" i="33"/>
  <c r="BM65" i="33"/>
  <c r="CP65" i="33" s="1"/>
  <c r="AH65" i="33"/>
  <c r="BK65" i="33" s="1"/>
  <c r="AH39" i="33"/>
  <c r="BK39" i="33" s="1"/>
  <c r="AF39" i="33"/>
  <c r="BM39" i="33"/>
  <c r="CP39" i="33" s="1"/>
  <c r="AF151" i="19"/>
  <c r="BM151" i="19"/>
  <c r="CP151" i="19" s="1"/>
  <c r="AH151" i="19"/>
  <c r="BK151" i="19" s="1"/>
  <c r="AH151" i="33"/>
  <c r="BK151" i="33" s="1"/>
  <c r="AF151" i="33"/>
  <c r="BM151" i="33"/>
  <c r="CP151" i="33" s="1"/>
  <c r="AF16" i="24"/>
  <c r="AH16" i="24"/>
  <c r="BK16" i="24" s="1"/>
  <c r="BM16" i="24"/>
  <c r="CP16" i="24" s="1"/>
  <c r="AF95" i="34"/>
  <c r="AH95" i="34"/>
  <c r="BK95" i="34" s="1"/>
  <c r="BM95" i="34"/>
  <c r="CP95" i="34" s="1"/>
  <c r="BM60" i="33"/>
  <c r="CP60" i="33" s="1"/>
  <c r="AH60" i="33"/>
  <c r="BK60" i="33" s="1"/>
  <c r="AF60" i="33"/>
  <c r="AH60" i="34"/>
  <c r="BK60" i="34" s="1"/>
  <c r="AF60" i="34"/>
  <c r="BM60" i="34"/>
  <c r="CP60" i="34" s="1"/>
  <c r="AF41" i="35"/>
  <c r="BM41" i="35"/>
  <c r="CP41" i="35" s="1"/>
  <c r="AH41" i="35"/>
  <c r="BK41" i="35" s="1"/>
  <c r="AH150" i="19"/>
  <c r="BK150" i="19" s="1"/>
  <c r="AF150" i="19"/>
  <c r="BM150" i="19"/>
  <c r="CP150" i="19" s="1"/>
  <c r="AF150" i="34"/>
  <c r="AH150" i="34"/>
  <c r="BK150" i="34" s="1"/>
  <c r="BM150" i="34"/>
  <c r="CP150" i="34" s="1"/>
  <c r="AF77" i="35"/>
  <c r="AH77" i="35"/>
  <c r="BK77" i="35" s="1"/>
  <c r="BM77" i="35"/>
  <c r="CP77" i="35" s="1"/>
  <c r="AH20" i="19"/>
  <c r="BK20" i="19" s="1"/>
  <c r="BM20" i="19"/>
  <c r="CP20" i="19" s="1"/>
  <c r="AF20" i="19"/>
  <c r="AH94" i="19"/>
  <c r="BK94" i="19" s="1"/>
  <c r="BM94" i="19"/>
  <c r="CP94" i="19" s="1"/>
  <c r="AF94" i="19"/>
  <c r="AF32" i="35"/>
  <c r="BM32" i="35"/>
  <c r="CP32" i="35" s="1"/>
  <c r="AH32" i="35"/>
  <c r="BK32" i="35" s="1"/>
  <c r="AH51" i="34"/>
  <c r="BK51" i="34" s="1"/>
  <c r="AF51" i="34"/>
  <c r="BM51" i="34"/>
  <c r="CP51" i="34" s="1"/>
  <c r="BM51" i="35"/>
  <c r="CP51" i="35" s="1"/>
  <c r="AF51" i="35"/>
  <c r="AH51" i="35"/>
  <c r="BK51" i="35" s="1"/>
  <c r="BM140" i="33"/>
  <c r="CP140" i="33" s="1"/>
  <c r="AH140" i="33"/>
  <c r="BK140" i="33" s="1"/>
  <c r="AF140" i="33"/>
  <c r="AF15" i="35"/>
  <c r="BM15" i="35"/>
  <c r="CP15" i="35" s="1"/>
  <c r="AH15" i="35"/>
  <c r="BK15" i="35" s="1"/>
  <c r="AH15" i="19"/>
  <c r="BK15" i="19" s="1"/>
  <c r="BM15" i="19"/>
  <c r="CP15" i="19" s="1"/>
  <c r="AF15" i="19"/>
  <c r="AF29" i="34"/>
  <c r="BM29" i="34"/>
  <c r="CP29" i="34" s="1"/>
  <c r="AH29" i="34"/>
  <c r="BK29" i="34" s="1"/>
  <c r="BM29" i="19"/>
  <c r="CP29" i="19" s="1"/>
  <c r="AH29" i="19"/>
  <c r="BK29" i="19" s="1"/>
  <c r="AF29" i="19"/>
  <c r="AF52" i="19"/>
  <c r="BM52" i="19"/>
  <c r="CP52" i="19" s="1"/>
  <c r="AH52" i="19"/>
  <c r="BK52" i="19" s="1"/>
  <c r="BM52" i="33"/>
  <c r="CP52" i="33" s="1"/>
  <c r="AF52" i="33"/>
  <c r="AH52" i="33"/>
  <c r="BK52" i="33" s="1"/>
  <c r="BM120" i="34"/>
  <c r="CP120" i="34" s="1"/>
  <c r="AF120" i="34"/>
  <c r="AH120" i="34"/>
  <c r="BK120" i="34" s="1"/>
  <c r="BM47" i="33"/>
  <c r="CP47" i="33" s="1"/>
  <c r="AF47" i="33"/>
  <c r="AH47" i="33"/>
  <c r="BK47" i="33" s="1"/>
  <c r="AF64" i="19"/>
  <c r="AH64" i="19"/>
  <c r="BK64" i="19" s="1"/>
  <c r="BM64" i="19"/>
  <c r="CP64" i="19" s="1"/>
  <c r="AH64" i="35"/>
  <c r="BK64" i="35" s="1"/>
  <c r="AF64" i="35"/>
  <c r="BM64" i="35"/>
  <c r="CP64" i="35" s="1"/>
  <c r="AF122" i="33"/>
  <c r="AH122" i="33"/>
  <c r="BK122" i="33" s="1"/>
  <c r="BM122" i="33"/>
  <c r="CP122" i="33" s="1"/>
  <c r="BM125" i="24"/>
  <c r="CP125" i="24" s="1"/>
  <c r="AF125" i="24"/>
  <c r="AH125" i="24"/>
  <c r="BK125" i="24" s="1"/>
  <c r="AF78" i="33"/>
  <c r="AH78" i="33"/>
  <c r="BK78" i="33" s="1"/>
  <c r="BM78" i="33"/>
  <c r="CP78" i="33" s="1"/>
  <c r="BM78" i="24"/>
  <c r="CP78" i="24" s="1"/>
  <c r="AF78" i="24"/>
  <c r="AH78" i="24"/>
  <c r="BK78" i="24" s="1"/>
  <c r="AH91" i="24"/>
  <c r="BK91" i="24" s="1"/>
  <c r="AF91" i="24"/>
  <c r="BM91" i="24"/>
  <c r="CP91" i="24" s="1"/>
  <c r="BM91" i="19"/>
  <c r="CP91" i="19" s="1"/>
  <c r="AH91" i="19"/>
  <c r="BK91" i="19" s="1"/>
  <c r="AF91" i="19"/>
  <c r="AF66" i="33"/>
  <c r="BM66" i="33"/>
  <c r="CP66" i="33" s="1"/>
  <c r="AH66" i="33"/>
  <c r="BK66" i="33" s="1"/>
  <c r="BM24" i="33"/>
  <c r="CP24" i="33" s="1"/>
  <c r="AH24" i="33"/>
  <c r="BK24" i="33" s="1"/>
  <c r="AF24" i="33"/>
  <c r="AH24" i="24"/>
  <c r="BK24" i="24" s="1"/>
  <c r="AF24" i="24"/>
  <c r="BM24" i="24"/>
  <c r="CP24" i="24" s="1"/>
  <c r="AF118" i="19"/>
  <c r="BM118" i="19"/>
  <c r="CP118" i="19" s="1"/>
  <c r="AH118" i="19"/>
  <c r="BK118" i="19" s="1"/>
  <c r="AF87" i="34"/>
  <c r="BM87" i="34"/>
  <c r="CP87" i="34" s="1"/>
  <c r="AH87" i="34"/>
  <c r="BK87" i="34" s="1"/>
  <c r="AF87" i="35"/>
  <c r="AH87" i="35"/>
  <c r="BK87" i="35" s="1"/>
  <c r="BM87" i="35"/>
  <c r="CP87" i="35" s="1"/>
  <c r="BM9" i="35"/>
  <c r="CP9" i="35" s="1"/>
  <c r="AF9" i="35"/>
  <c r="AH9" i="35"/>
  <c r="BK9" i="35" s="1"/>
  <c r="AH9" i="34"/>
  <c r="BK9" i="34" s="1"/>
  <c r="BM9" i="34"/>
  <c r="CP9" i="34" s="1"/>
  <c r="AF9" i="34"/>
  <c r="AF114" i="34"/>
  <c r="AH114" i="34"/>
  <c r="BK114" i="34" s="1"/>
  <c r="BM114" i="34"/>
  <c r="CP114" i="34" s="1"/>
  <c r="BM156" i="35"/>
  <c r="CP156" i="35" s="1"/>
  <c r="AH156" i="35"/>
  <c r="BK156" i="35" s="1"/>
  <c r="AF156" i="35"/>
  <c r="AH156" i="34"/>
  <c r="BK156" i="34" s="1"/>
  <c r="AF156" i="34"/>
  <c r="BM156" i="34"/>
  <c r="CP156" i="34" s="1"/>
  <c r="BM111" i="35"/>
  <c r="CP111" i="35" s="1"/>
  <c r="AF111" i="35"/>
  <c r="AH111" i="35"/>
  <c r="BK111" i="35" s="1"/>
  <c r="BM111" i="33"/>
  <c r="CP111" i="33" s="1"/>
  <c r="AF111" i="33"/>
  <c r="AH111" i="33"/>
  <c r="BK111" i="33" s="1"/>
  <c r="BM6" i="33"/>
  <c r="AF6" i="33"/>
  <c r="AH6" i="33"/>
  <c r="BM110" i="19"/>
  <c r="CP110" i="19" s="1"/>
  <c r="AH110" i="19"/>
  <c r="BK110" i="19" s="1"/>
  <c r="AF110" i="19"/>
  <c r="AF110" i="34"/>
  <c r="BM110" i="34"/>
  <c r="CP110" i="34" s="1"/>
  <c r="AH110" i="34"/>
  <c r="BK110" i="34" s="1"/>
  <c r="AF36" i="35"/>
  <c r="BM36" i="35"/>
  <c r="CP36" i="35" s="1"/>
  <c r="AH36" i="35"/>
  <c r="BK36" i="35" s="1"/>
  <c r="BM121" i="33"/>
  <c r="CP121" i="33" s="1"/>
  <c r="AF121" i="33"/>
  <c r="AH121" i="33"/>
  <c r="BK121" i="33" s="1"/>
  <c r="AF121" i="24"/>
  <c r="AH121" i="24"/>
  <c r="BK121" i="24" s="1"/>
  <c r="BM121" i="24"/>
  <c r="CP121" i="24" s="1"/>
  <c r="AH147" i="19"/>
  <c r="BK147" i="19" s="1"/>
  <c r="BM147" i="19"/>
  <c r="CP147" i="19" s="1"/>
  <c r="AF147" i="19"/>
  <c r="BM37" i="34"/>
  <c r="CP37" i="34" s="1"/>
  <c r="AH37" i="34"/>
  <c r="BK37" i="34" s="1"/>
  <c r="AF37" i="34"/>
  <c r="AH37" i="19"/>
  <c r="BK37" i="19" s="1"/>
  <c r="AF37" i="19"/>
  <c r="BM37" i="19"/>
  <c r="CP37" i="19" s="1"/>
  <c r="AH123" i="19"/>
  <c r="BK123" i="19" s="1"/>
  <c r="BM123" i="19"/>
  <c r="CP123" i="19" s="1"/>
  <c r="AF123" i="19"/>
  <c r="BM101" i="19"/>
  <c r="CP101" i="19" s="1"/>
  <c r="AH101" i="19"/>
  <c r="BK101" i="19" s="1"/>
  <c r="AF101" i="19"/>
  <c r="AF101" i="34"/>
  <c r="BM101" i="34"/>
  <c r="CP101" i="34" s="1"/>
  <c r="AH101" i="34"/>
  <c r="BK101" i="34" s="1"/>
  <c r="AF59" i="19"/>
  <c r="AH59" i="19"/>
  <c r="BK59" i="19" s="1"/>
  <c r="BM59" i="19"/>
  <c r="CP59" i="19" s="1"/>
  <c r="AH71" i="24"/>
  <c r="BK71" i="24" s="1"/>
  <c r="BM71" i="24"/>
  <c r="CP71" i="24" s="1"/>
  <c r="AF71" i="24"/>
  <c r="BM71" i="34"/>
  <c r="CP71" i="34" s="1"/>
  <c r="AF71" i="34"/>
  <c r="AH71" i="34"/>
  <c r="BK71" i="34" s="1"/>
  <c r="BM96" i="24"/>
  <c r="CP96" i="24" s="1"/>
  <c r="AF96" i="24"/>
  <c r="AH96" i="24"/>
  <c r="BK96" i="24" s="1"/>
  <c r="BM96" i="33"/>
  <c r="CP96" i="33" s="1"/>
  <c r="AF96" i="33"/>
  <c r="AH96" i="33"/>
  <c r="BK96" i="33" s="1"/>
  <c r="AH17" i="34"/>
  <c r="BK17" i="34" s="1"/>
  <c r="BM17" i="34"/>
  <c r="CP17" i="34" s="1"/>
  <c r="AF17" i="34"/>
  <c r="AH89" i="24"/>
  <c r="BK89" i="24" s="1"/>
  <c r="AF89" i="24"/>
  <c r="BM89" i="24"/>
  <c r="CP89" i="24" s="1"/>
  <c r="AH70" i="33"/>
  <c r="BK70" i="33" s="1"/>
  <c r="BM70" i="33"/>
  <c r="CP70" i="33" s="1"/>
  <c r="AF70" i="33"/>
  <c r="BM70" i="24"/>
  <c r="CP70" i="24" s="1"/>
  <c r="AH70" i="24"/>
  <c r="BK70" i="24" s="1"/>
  <c r="AF70" i="24"/>
  <c r="AF53" i="33"/>
  <c r="BM53" i="33"/>
  <c r="CP53" i="33" s="1"/>
  <c r="AH53" i="33"/>
  <c r="BK53" i="33" s="1"/>
  <c r="AH73" i="35"/>
  <c r="BK73" i="35" s="1"/>
  <c r="AF73" i="35"/>
  <c r="BM73" i="35"/>
  <c r="CP73" i="35" s="1"/>
  <c r="AH73" i="19"/>
  <c r="BK73" i="19" s="1"/>
  <c r="AF73" i="19"/>
  <c r="BM73" i="19"/>
  <c r="CP73" i="19" s="1"/>
  <c r="BM76" i="35"/>
  <c r="CP76" i="35" s="1"/>
  <c r="AF76" i="35"/>
  <c r="AH76" i="35"/>
  <c r="BK76" i="35" s="1"/>
  <c r="E162" i="35" l="1"/>
  <c r="AJ162" i="35" s="1"/>
  <c r="W162" i="35"/>
  <c r="CG162" i="35" s="1"/>
  <c r="S162" i="35"/>
  <c r="CC162" i="35" s="1"/>
  <c r="U162" i="35"/>
  <c r="AZ162" i="35" s="1"/>
  <c r="AD162" i="35"/>
  <c r="CN162" i="35" s="1"/>
  <c r="N162" i="35"/>
  <c r="AS162" i="35" s="1"/>
  <c r="O162" i="35"/>
  <c r="BY162" i="35" s="1"/>
  <c r="F162" i="35"/>
  <c r="BP162" i="35" s="1"/>
  <c r="Z162" i="35"/>
  <c r="CJ162" i="35" s="1"/>
  <c r="J162" i="35"/>
  <c r="AO162" i="35" s="1"/>
  <c r="L162" i="35"/>
  <c r="AQ162" i="35" s="1"/>
  <c r="AE162" i="35"/>
  <c r="CO162" i="35" s="1"/>
  <c r="Y162" i="35"/>
  <c r="BD162" i="35" s="1"/>
  <c r="AF163" i="24"/>
  <c r="AF163" i="35"/>
  <c r="CP163" i="24"/>
  <c r="K162" i="35"/>
  <c r="BU162" i="35" s="1"/>
  <c r="G162" i="35"/>
  <c r="AL162" i="35" s="1"/>
  <c r="D162" i="35"/>
  <c r="AI162" i="35" s="1"/>
  <c r="H162" i="35"/>
  <c r="AM162" i="35" s="1"/>
  <c r="AC162" i="35"/>
  <c r="BH162" i="35" s="1"/>
  <c r="M162" i="35"/>
  <c r="AR162" i="35" s="1"/>
  <c r="I162" i="35"/>
  <c r="BS162" i="35" s="1"/>
  <c r="AA162" i="35"/>
  <c r="CK162" i="35" s="1"/>
  <c r="T162" i="35"/>
  <c r="CD162" i="35" s="1"/>
  <c r="V162" i="35"/>
  <c r="CF162" i="35" s="1"/>
  <c r="X162" i="35"/>
  <c r="CH162" i="35" s="1"/>
  <c r="R162" i="35"/>
  <c r="M162" i="19"/>
  <c r="BW162" i="19" s="1"/>
  <c r="AF163" i="34"/>
  <c r="AF163" i="33"/>
  <c r="Y162" i="34"/>
  <c r="CI162" i="34" s="1"/>
  <c r="M162" i="34"/>
  <c r="AR162" i="34" s="1"/>
  <c r="M162" i="24"/>
  <c r="BW162" i="24" s="1"/>
  <c r="AF163" i="19"/>
  <c r="Y162" i="24"/>
  <c r="CI162" i="24" s="1"/>
  <c r="CI162" i="35"/>
  <c r="X162" i="34"/>
  <c r="BC162" i="34" s="1"/>
  <c r="M162" i="33"/>
  <c r="BW162" i="33" s="1"/>
  <c r="Y162" i="33"/>
  <c r="CI162" i="33" s="1"/>
  <c r="Y162" i="19"/>
  <c r="BD162" i="19" s="1"/>
  <c r="X162" i="24"/>
  <c r="CH162" i="24" s="1"/>
  <c r="X162" i="19"/>
  <c r="CH162" i="19" s="1"/>
  <c r="X162" i="33"/>
  <c r="CL162" i="35"/>
  <c r="BG162" i="35"/>
  <c r="N162" i="33"/>
  <c r="AS162" i="33" s="1"/>
  <c r="N162" i="34"/>
  <c r="I162" i="33"/>
  <c r="BS162" i="33" s="1"/>
  <c r="I162" i="34"/>
  <c r="AE162" i="33"/>
  <c r="CO162" i="33" s="1"/>
  <c r="AE162" i="34"/>
  <c r="U162" i="33"/>
  <c r="AZ162" i="33" s="1"/>
  <c r="U162" i="34"/>
  <c r="O162" i="33"/>
  <c r="AT162" i="33" s="1"/>
  <c r="O162" i="34"/>
  <c r="F162" i="33"/>
  <c r="AK162" i="33" s="1"/>
  <c r="F162" i="34"/>
  <c r="E162" i="33"/>
  <c r="BO162" i="33" s="1"/>
  <c r="E162" i="34"/>
  <c r="Z162" i="33"/>
  <c r="BE162" i="33" s="1"/>
  <c r="Z162" i="34"/>
  <c r="AC162" i="33"/>
  <c r="CM162" i="33" s="1"/>
  <c r="AC162" i="34"/>
  <c r="S162" i="33"/>
  <c r="CC162" i="33" s="1"/>
  <c r="S162" i="34"/>
  <c r="T162" i="33"/>
  <c r="AY162" i="33" s="1"/>
  <c r="T162" i="34"/>
  <c r="L162" i="33"/>
  <c r="AQ162" i="33" s="1"/>
  <c r="L162" i="34"/>
  <c r="AA162" i="33"/>
  <c r="CK162" i="33" s="1"/>
  <c r="AA162" i="34"/>
  <c r="AD162" i="33"/>
  <c r="CN162" i="33" s="1"/>
  <c r="AD162" i="34"/>
  <c r="W162" i="33"/>
  <c r="CG162" i="33" s="1"/>
  <c r="W162" i="34"/>
  <c r="V162" i="33"/>
  <c r="CF162" i="33" s="1"/>
  <c r="V162" i="34"/>
  <c r="J162" i="33"/>
  <c r="BT162" i="33" s="1"/>
  <c r="J162" i="34"/>
  <c r="K162" i="33"/>
  <c r="BU162" i="33" s="1"/>
  <c r="K162" i="34"/>
  <c r="AB162" i="33"/>
  <c r="BG162" i="33" s="1"/>
  <c r="AB162" i="34"/>
  <c r="H162" i="33"/>
  <c r="AM162" i="33" s="1"/>
  <c r="H162" i="34"/>
  <c r="D162" i="33"/>
  <c r="AI162" i="33" s="1"/>
  <c r="D162" i="34"/>
  <c r="G162" i="33"/>
  <c r="BQ162" i="33" s="1"/>
  <c r="G162" i="34"/>
  <c r="I162" i="19"/>
  <c r="BS162" i="19" s="1"/>
  <c r="I162" i="24"/>
  <c r="AE162" i="19"/>
  <c r="CO162" i="19" s="1"/>
  <c r="AE162" i="24"/>
  <c r="D162" i="19"/>
  <c r="AI162" i="19" s="1"/>
  <c r="D162" i="24"/>
  <c r="N162" i="19"/>
  <c r="N162" i="24"/>
  <c r="S162" i="19"/>
  <c r="CC162" i="19" s="1"/>
  <c r="S162" i="24"/>
  <c r="T162" i="19"/>
  <c r="CD162" i="19" s="1"/>
  <c r="T162" i="24"/>
  <c r="L162" i="19"/>
  <c r="AQ162" i="19" s="1"/>
  <c r="L162" i="24"/>
  <c r="AA162" i="19"/>
  <c r="CK162" i="19" s="1"/>
  <c r="AA162" i="24"/>
  <c r="AD162" i="19"/>
  <c r="CN162" i="19" s="1"/>
  <c r="AD162" i="24"/>
  <c r="AC162" i="19"/>
  <c r="BH162" i="19" s="1"/>
  <c r="AC162" i="24"/>
  <c r="F162" i="19"/>
  <c r="F162" i="24"/>
  <c r="J162" i="19"/>
  <c r="BT162" i="19" s="1"/>
  <c r="J162" i="24"/>
  <c r="K162" i="19"/>
  <c r="BU162" i="19" s="1"/>
  <c r="K162" i="24"/>
  <c r="AB162" i="19"/>
  <c r="BG162" i="19" s="1"/>
  <c r="AB162" i="24"/>
  <c r="H162" i="19"/>
  <c r="AM162" i="19" s="1"/>
  <c r="H162" i="24"/>
  <c r="U162" i="19"/>
  <c r="AZ162" i="19" s="1"/>
  <c r="U162" i="24"/>
  <c r="O162" i="19"/>
  <c r="BY162" i="19" s="1"/>
  <c r="O162" i="24"/>
  <c r="E162" i="19"/>
  <c r="BO162" i="19" s="1"/>
  <c r="E162" i="24"/>
  <c r="Z162" i="19"/>
  <c r="BE162" i="19" s="1"/>
  <c r="Z162" i="24"/>
  <c r="W162" i="19"/>
  <c r="CG162" i="19" s="1"/>
  <c r="W162" i="24"/>
  <c r="V162" i="19"/>
  <c r="CF162" i="19" s="1"/>
  <c r="V162" i="24"/>
  <c r="G162" i="19"/>
  <c r="G162" i="24"/>
  <c r="CP6" i="35"/>
  <c r="CP163" i="35" s="1"/>
  <c r="CP6" i="33"/>
  <c r="CP163" i="33" s="1"/>
  <c r="BK6" i="35"/>
  <c r="BK163" i="35" s="1"/>
  <c r="CP6" i="34"/>
  <c r="CP163" i="34" s="1"/>
  <c r="BK6" i="19"/>
  <c r="BK163" i="19" s="1"/>
  <c r="BK6" i="34"/>
  <c r="BK163" i="34" s="1"/>
  <c r="CP6" i="19"/>
  <c r="CP163" i="19" s="1"/>
  <c r="CP6" i="24"/>
  <c r="BK6" i="33"/>
  <c r="BK163" i="33" s="1"/>
  <c r="BK6" i="24"/>
  <c r="BK158" i="24"/>
  <c r="BK158" i="35"/>
  <c r="BK158" i="34"/>
  <c r="AF158" i="35"/>
  <c r="AF158" i="33"/>
  <c r="AF158" i="24"/>
  <c r="AF158" i="34"/>
  <c r="BO162" i="35" l="1"/>
  <c r="BB162" i="35"/>
  <c r="BK163" i="24"/>
  <c r="AX162" i="35"/>
  <c r="CE162" i="35"/>
  <c r="BI162" i="35"/>
  <c r="BX162" i="35"/>
  <c r="AT162" i="35"/>
  <c r="AK162" i="35"/>
  <c r="BT162" i="35"/>
  <c r="BE162" i="35"/>
  <c r="BV162" i="35"/>
  <c r="BJ162" i="35"/>
  <c r="AP162" i="35"/>
  <c r="BR162" i="35"/>
  <c r="CM162" i="35"/>
  <c r="BN162" i="35"/>
  <c r="BQ162" i="35"/>
  <c r="BA162" i="35"/>
  <c r="BW162" i="35"/>
  <c r="BC162" i="35"/>
  <c r="AN162" i="35"/>
  <c r="BF162" i="35"/>
  <c r="AY162" i="35"/>
  <c r="P162" i="35"/>
  <c r="P162" i="33"/>
  <c r="AU162" i="33" s="1"/>
  <c r="P162" i="19"/>
  <c r="AU162" i="19" s="1"/>
  <c r="P162" i="34"/>
  <c r="AU162" i="34" s="1"/>
  <c r="P162" i="24"/>
  <c r="BZ162" i="24" s="1"/>
  <c r="AW162" i="35"/>
  <c r="CB162" i="35"/>
  <c r="R162" i="19"/>
  <c r="CB162" i="19" s="1"/>
  <c r="R162" i="33"/>
  <c r="CB162" i="33" s="1"/>
  <c r="R162" i="24"/>
  <c r="CB162" i="24" s="1"/>
  <c r="R162" i="34"/>
  <c r="AW162" i="34" s="1"/>
  <c r="C162" i="35"/>
  <c r="C162" i="34"/>
  <c r="AH162" i="34" s="1"/>
  <c r="C162" i="24"/>
  <c r="C162" i="33"/>
  <c r="BM162" i="33" s="1"/>
  <c r="C162" i="19"/>
  <c r="BM162" i="19" s="1"/>
  <c r="BD162" i="34"/>
  <c r="AR162" i="19"/>
  <c r="AR162" i="24"/>
  <c r="BY162" i="33"/>
  <c r="AX162" i="19"/>
  <c r="BD162" i="24"/>
  <c r="BH162" i="33"/>
  <c r="BW162" i="34"/>
  <c r="CD162" i="33"/>
  <c r="CH162" i="34"/>
  <c r="CI162" i="19"/>
  <c r="BN162" i="33"/>
  <c r="AR162" i="33"/>
  <c r="BB162" i="33"/>
  <c r="BD162" i="33"/>
  <c r="BJ162" i="33"/>
  <c r="AJ162" i="33"/>
  <c r="BF162" i="33"/>
  <c r="BX162" i="33"/>
  <c r="BC162" i="24"/>
  <c r="CL162" i="33"/>
  <c r="AN162" i="33"/>
  <c r="BR162" i="19"/>
  <c r="CE162" i="33"/>
  <c r="BN162" i="19"/>
  <c r="CJ162" i="33"/>
  <c r="CE162" i="19"/>
  <c r="BF162" i="19"/>
  <c r="BC162" i="33"/>
  <c r="CH162" i="33"/>
  <c r="CJ162" i="19"/>
  <c r="CL162" i="19"/>
  <c r="AO162" i="33"/>
  <c r="BC162" i="19"/>
  <c r="BA162" i="19"/>
  <c r="AP162" i="19"/>
  <c r="AJ162" i="19"/>
  <c r="AN162" i="19"/>
  <c r="AO162" i="19"/>
  <c r="CM162" i="19"/>
  <c r="AY162" i="19"/>
  <c r="BB162" i="19"/>
  <c r="AN162" i="34"/>
  <c r="BS162" i="34"/>
  <c r="BP162" i="33"/>
  <c r="AL162" i="33"/>
  <c r="BR162" i="33"/>
  <c r="AP162" i="33"/>
  <c r="BA162" i="33"/>
  <c r="BI162" i="33"/>
  <c r="BV162" i="33"/>
  <c r="AX162" i="33"/>
  <c r="AI162" i="34"/>
  <c r="BN162" i="34"/>
  <c r="CL162" i="34"/>
  <c r="BG162" i="34"/>
  <c r="BT162" i="34"/>
  <c r="AO162" i="34"/>
  <c r="CG162" i="34"/>
  <c r="BB162" i="34"/>
  <c r="CK162" i="34"/>
  <c r="BF162" i="34"/>
  <c r="CD162" i="34"/>
  <c r="AY162" i="34"/>
  <c r="BH162" i="34"/>
  <c r="CM162" i="34"/>
  <c r="AJ162" i="34"/>
  <c r="BO162" i="34"/>
  <c r="BY162" i="34"/>
  <c r="AT162" i="34"/>
  <c r="AT162" i="19"/>
  <c r="BV162" i="19"/>
  <c r="CO162" i="34"/>
  <c r="BJ162" i="34"/>
  <c r="BX162" i="34"/>
  <c r="AS162" i="34"/>
  <c r="BI162" i="19"/>
  <c r="BQ162" i="34"/>
  <c r="AL162" i="34"/>
  <c r="AM162" i="34"/>
  <c r="BR162" i="34"/>
  <c r="BU162" i="34"/>
  <c r="AP162" i="34"/>
  <c r="BA162" i="34"/>
  <c r="CF162" i="34"/>
  <c r="CN162" i="34"/>
  <c r="BI162" i="34"/>
  <c r="AQ162" i="34"/>
  <c r="BV162" i="34"/>
  <c r="CC162" i="34"/>
  <c r="AX162" i="34"/>
  <c r="BE162" i="34"/>
  <c r="CJ162" i="34"/>
  <c r="BP162" i="34"/>
  <c r="AK162" i="34"/>
  <c r="AZ162" i="34"/>
  <c r="CE162" i="34"/>
  <c r="BQ162" i="24"/>
  <c r="AL162" i="24"/>
  <c r="CG162" i="24"/>
  <c r="BB162" i="24"/>
  <c r="BY162" i="24"/>
  <c r="AT162" i="24"/>
  <c r="AM162" i="24"/>
  <c r="BR162" i="24"/>
  <c r="BU162" i="24"/>
  <c r="AP162" i="24"/>
  <c r="BP162" i="24"/>
  <c r="AK162" i="24"/>
  <c r="CN162" i="24"/>
  <c r="BI162" i="24"/>
  <c r="AQ162" i="24"/>
  <c r="BV162" i="24"/>
  <c r="CC162" i="24"/>
  <c r="AX162" i="24"/>
  <c r="BX162" i="24"/>
  <c r="AS162" i="24"/>
  <c r="CO162" i="24"/>
  <c r="BJ162" i="24"/>
  <c r="BJ162" i="19"/>
  <c r="CF162" i="24"/>
  <c r="BA162" i="24"/>
  <c r="CJ162" i="24"/>
  <c r="BE162" i="24"/>
  <c r="BO162" i="24"/>
  <c r="AJ162" i="24"/>
  <c r="AZ162" i="24"/>
  <c r="CE162" i="24"/>
  <c r="CL162" i="24"/>
  <c r="BG162" i="24"/>
  <c r="BT162" i="24"/>
  <c r="AO162" i="24"/>
  <c r="BH162" i="24"/>
  <c r="CM162" i="24"/>
  <c r="CK162" i="24"/>
  <c r="BF162" i="24"/>
  <c r="CD162" i="24"/>
  <c r="AY162" i="24"/>
  <c r="AI162" i="24"/>
  <c r="BN162" i="24"/>
  <c r="BS162" i="24"/>
  <c r="AN162" i="24"/>
  <c r="BQ162" i="19"/>
  <c r="AL162" i="19"/>
  <c r="BP162" i="19"/>
  <c r="AK162" i="19"/>
  <c r="AS162" i="19"/>
  <c r="BX162" i="19"/>
  <c r="BZ162" i="33" l="1"/>
  <c r="CP162" i="33" s="1"/>
  <c r="AU162" i="24"/>
  <c r="AF162" i="24"/>
  <c r="AF164" i="24" s="1"/>
  <c r="J17" i="40" s="1"/>
  <c r="AH162" i="24"/>
  <c r="BM162" i="24"/>
  <c r="CP162" i="24" s="1"/>
  <c r="AF162" i="19"/>
  <c r="BZ162" i="19"/>
  <c r="CP162" i="19" s="1"/>
  <c r="AW162" i="24"/>
  <c r="AW162" i="19"/>
  <c r="BZ162" i="34"/>
  <c r="AH162" i="19"/>
  <c r="AU162" i="35"/>
  <c r="BZ162" i="35"/>
  <c r="BM162" i="34"/>
  <c r="AW162" i="33"/>
  <c r="CB162" i="34"/>
  <c r="AF162" i="34"/>
  <c r="AF164" i="34" s="1"/>
  <c r="L17" i="40" s="1"/>
  <c r="AF162" i="33"/>
  <c r="AF164" i="33" s="1"/>
  <c r="K17" i="40" s="1"/>
  <c r="AH162" i="33"/>
  <c r="BK162" i="33" s="1"/>
  <c r="BM162" i="35"/>
  <c r="AH162" i="35"/>
  <c r="AF162" i="35"/>
  <c r="BK162" i="34"/>
  <c r="AF164" i="19" l="1"/>
  <c r="H17" i="40" s="1"/>
  <c r="BK162" i="24"/>
  <c r="BK164" i="24" s="1"/>
  <c r="J18" i="40" s="1"/>
  <c r="J22" i="40" s="1"/>
  <c r="AF164" i="35"/>
  <c r="I17" i="40" s="1"/>
  <c r="BK162" i="19"/>
  <c r="BK164" i="19" s="1"/>
  <c r="H18" i="40" s="1"/>
  <c r="CP162" i="35"/>
  <c r="CP162" i="34"/>
  <c r="CP164" i="34" s="1"/>
  <c r="L19" i="40" s="1"/>
  <c r="L23" i="40" s="1"/>
  <c r="BK162" i="35"/>
  <c r="BK164" i="34"/>
  <c r="L18" i="40" s="1"/>
  <c r="L22" i="40" s="1"/>
  <c r="CP164" i="33"/>
  <c r="K19" i="40" s="1"/>
  <c r="K23" i="40" s="1"/>
  <c r="BK164" i="33"/>
  <c r="K18" i="40" s="1"/>
  <c r="K22" i="40" s="1"/>
  <c r="CP164" i="24"/>
  <c r="J19" i="40" s="1"/>
  <c r="J23" i="40" s="1"/>
  <c r="CP164" i="19"/>
  <c r="H19" i="40" s="1"/>
  <c r="J26" i="40" l="1"/>
  <c r="K26" i="40"/>
  <c r="L26" i="40"/>
  <c r="I26" i="40"/>
  <c r="CP164" i="35"/>
  <c r="I19" i="40" s="1"/>
  <c r="BK164" i="35"/>
  <c r="I18" i="40" s="1"/>
  <c r="J28" i="40"/>
  <c r="K28" i="40"/>
  <c r="L28" i="40"/>
  <c r="H23" i="40"/>
  <c r="L27" i="40"/>
  <c r="K27" i="40"/>
  <c r="H22" i="40"/>
  <c r="J27" i="40"/>
  <c r="I28" i="40" l="1"/>
  <c r="I23" i="40"/>
  <c r="I27" i="40"/>
  <c r="I22" i="40"/>
</calcChain>
</file>

<file path=xl/sharedStrings.xml><?xml version="1.0" encoding="utf-8"?>
<sst xmlns="http://schemas.openxmlformats.org/spreadsheetml/2006/main" count="4046" uniqueCount="591">
  <si>
    <t>Males</t>
  </si>
  <si>
    <t>Females</t>
  </si>
  <si>
    <t>Total</t>
  </si>
  <si>
    <t>E09000002</t>
  </si>
  <si>
    <t>E09000003</t>
  </si>
  <si>
    <t>E08000016</t>
  </si>
  <si>
    <t>E06000022</t>
  </si>
  <si>
    <t>E06000055</t>
  </si>
  <si>
    <t>E09000004</t>
  </si>
  <si>
    <t>E08000025</t>
  </si>
  <si>
    <t>E06000008</t>
  </si>
  <si>
    <t>E06000009</t>
  </si>
  <si>
    <t>E08000001</t>
  </si>
  <si>
    <t>E06000028</t>
  </si>
  <si>
    <t>E06000036</t>
  </si>
  <si>
    <t>E08000032</t>
  </si>
  <si>
    <t>E09000005</t>
  </si>
  <si>
    <t>E06000043</t>
  </si>
  <si>
    <t>E06000023</t>
  </si>
  <si>
    <t>E09000006</t>
  </si>
  <si>
    <t>E10000002</t>
  </si>
  <si>
    <t>E08000002</t>
  </si>
  <si>
    <t>E08000033</t>
  </si>
  <si>
    <t>E10000003</t>
  </si>
  <si>
    <t>E09000007</t>
  </si>
  <si>
    <t>E06000056</t>
  </si>
  <si>
    <t>E06000049</t>
  </si>
  <si>
    <t>E06000050</t>
  </si>
  <si>
    <t>E09000001</t>
  </si>
  <si>
    <t>E06000052</t>
  </si>
  <si>
    <t>E06000047</t>
  </si>
  <si>
    <t>E08000026</t>
  </si>
  <si>
    <t>E09000008</t>
  </si>
  <si>
    <t>E10000006</t>
  </si>
  <si>
    <t>E06000005</t>
  </si>
  <si>
    <t>E06000015</t>
  </si>
  <si>
    <t>E10000007</t>
  </si>
  <si>
    <t>E10000008</t>
  </si>
  <si>
    <t>E08000017</t>
  </si>
  <si>
    <t>E10000009</t>
  </si>
  <si>
    <t>E08000027</t>
  </si>
  <si>
    <t>E09000009</t>
  </si>
  <si>
    <t>E06000011</t>
  </si>
  <si>
    <t>E10000011</t>
  </si>
  <si>
    <t>E09000010</t>
  </si>
  <si>
    <t>E10000012</t>
  </si>
  <si>
    <t>E10000013</t>
  </si>
  <si>
    <t>E09000011</t>
  </si>
  <si>
    <t>E09000012</t>
  </si>
  <si>
    <t>E06000006</t>
  </si>
  <si>
    <t>E09000013</t>
  </si>
  <si>
    <t>E10000014</t>
  </si>
  <si>
    <t>E09000014</t>
  </si>
  <si>
    <t>E09000015</t>
  </si>
  <si>
    <t>E06000001</t>
  </si>
  <si>
    <t>E09000016</t>
  </si>
  <si>
    <t>E06000019</t>
  </si>
  <si>
    <t>E10000015</t>
  </si>
  <si>
    <t>E09000017</t>
  </si>
  <si>
    <t>E09000018</t>
  </si>
  <si>
    <t>E06000046</t>
  </si>
  <si>
    <t>E09000019</t>
  </si>
  <si>
    <t>E09000020</t>
  </si>
  <si>
    <t>E10000016</t>
  </si>
  <si>
    <t>E06000010</t>
  </si>
  <si>
    <t>E09000021</t>
  </si>
  <si>
    <t>E08000034</t>
  </si>
  <si>
    <t>E08000011</t>
  </si>
  <si>
    <t>E09000022</t>
  </si>
  <si>
    <t>E10000017</t>
  </si>
  <si>
    <t>E08000035</t>
  </si>
  <si>
    <t>E06000016</t>
  </si>
  <si>
    <t>E10000018</t>
  </si>
  <si>
    <t>E09000023</t>
  </si>
  <si>
    <t>E10000019</t>
  </si>
  <si>
    <t>E08000012</t>
  </si>
  <si>
    <t>E06000032</t>
  </si>
  <si>
    <t>E08000003</t>
  </si>
  <si>
    <t>E06000035</t>
  </si>
  <si>
    <t>E09000024</t>
  </si>
  <si>
    <t>E06000002</t>
  </si>
  <si>
    <t>E06000042</t>
  </si>
  <si>
    <t>E08000021</t>
  </si>
  <si>
    <t>E09000025</t>
  </si>
  <si>
    <t>E10000020</t>
  </si>
  <si>
    <t>E06000012</t>
  </si>
  <si>
    <t>E06000013</t>
  </si>
  <si>
    <t>E06000024</t>
  </si>
  <si>
    <t>E08000022</t>
  </si>
  <si>
    <t>E10000023</t>
  </si>
  <si>
    <t>E10000021</t>
  </si>
  <si>
    <t>E06000018</t>
  </si>
  <si>
    <t>E10000024</t>
  </si>
  <si>
    <t>E08000004</t>
  </si>
  <si>
    <t>E10000025</t>
  </si>
  <si>
    <t>E06000031</t>
  </si>
  <si>
    <t>E06000026</t>
  </si>
  <si>
    <t>E06000029</t>
  </si>
  <si>
    <t>E06000044</t>
  </si>
  <si>
    <t>E06000038</t>
  </si>
  <si>
    <t>E09000026</t>
  </si>
  <si>
    <t>E06000003</t>
  </si>
  <si>
    <t>E09000027</t>
  </si>
  <si>
    <t>E08000005</t>
  </si>
  <si>
    <t>E08000018</t>
  </si>
  <si>
    <t>E06000017</t>
  </si>
  <si>
    <t>E08000006</t>
  </si>
  <si>
    <t>E08000028</t>
  </si>
  <si>
    <t>E08000014</t>
  </si>
  <si>
    <t>E08000019</t>
  </si>
  <si>
    <t>E06000051</t>
  </si>
  <si>
    <t>E06000039</t>
  </si>
  <si>
    <t>E08000029</t>
  </si>
  <si>
    <t>E10000027</t>
  </si>
  <si>
    <t>E06000025</t>
  </si>
  <si>
    <t>E08000023</t>
  </si>
  <si>
    <t>E06000045</t>
  </si>
  <si>
    <t>E06000033</t>
  </si>
  <si>
    <t>E09000028</t>
  </si>
  <si>
    <t>E08000013</t>
  </si>
  <si>
    <t>E10000028</t>
  </si>
  <si>
    <t>E08000007</t>
  </si>
  <si>
    <t>E06000004</t>
  </si>
  <si>
    <t>E06000021</t>
  </si>
  <si>
    <t>E10000029</t>
  </si>
  <si>
    <t>E08000024</t>
  </si>
  <si>
    <t>E10000030</t>
  </si>
  <si>
    <t>E09000029</t>
  </si>
  <si>
    <t>E06000030</t>
  </si>
  <si>
    <t>E08000008</t>
  </si>
  <si>
    <t>E06000020</t>
  </si>
  <si>
    <t>E06000034</t>
  </si>
  <si>
    <t>E06000027</t>
  </si>
  <si>
    <t>E09000030</t>
  </si>
  <si>
    <t>E08000009</t>
  </si>
  <si>
    <t>E08000036</t>
  </si>
  <si>
    <t>E08000030</t>
  </si>
  <si>
    <t>E09000031</t>
  </si>
  <si>
    <t>E09000032</t>
  </si>
  <si>
    <t>E06000007</t>
  </si>
  <si>
    <t>E10000031</t>
  </si>
  <si>
    <t>E06000037</t>
  </si>
  <si>
    <t>E10000032</t>
  </si>
  <si>
    <t>E09000033</t>
  </si>
  <si>
    <t>E08000010</t>
  </si>
  <si>
    <t>E06000054</t>
  </si>
  <si>
    <t>E06000040</t>
  </si>
  <si>
    <t>E08000015</t>
  </si>
  <si>
    <t>E06000041</t>
  </si>
  <si>
    <t>E08000031</t>
  </si>
  <si>
    <t>E10000034</t>
  </si>
  <si>
    <t>E06000014</t>
  </si>
  <si>
    <t>England</t>
  </si>
  <si>
    <t>Male</t>
  </si>
  <si>
    <t>Female</t>
  </si>
  <si>
    <t>15-19</t>
  </si>
  <si>
    <t>20-24</t>
  </si>
  <si>
    <t>25-29</t>
  </si>
  <si>
    <t>30-34</t>
  </si>
  <si>
    <t>35-39</t>
  </si>
  <si>
    <t>40-44</t>
  </si>
  <si>
    <t>45-49</t>
  </si>
  <si>
    <t>50-54</t>
  </si>
  <si>
    <t>55-59</t>
  </si>
  <si>
    <t>60-64</t>
  </si>
  <si>
    <t>65-69</t>
  </si>
  <si>
    <t>70-74</t>
  </si>
  <si>
    <t>75-79</t>
  </si>
  <si>
    <t>80-84</t>
  </si>
  <si>
    <t>85-89</t>
  </si>
  <si>
    <t>90+</t>
  </si>
  <si>
    <t>Buckinghamshire CC</t>
  </si>
  <si>
    <t>Cambridgeshire CC</t>
  </si>
  <si>
    <t>Cumbria CC</t>
  </si>
  <si>
    <t>Derbyshire CC</t>
  </si>
  <si>
    <t>Devon CC</t>
  </si>
  <si>
    <t>Dorset CC</t>
  </si>
  <si>
    <t>East Sussex CC</t>
  </si>
  <si>
    <t>Essex CC</t>
  </si>
  <si>
    <t>Gloucestershire CC</t>
  </si>
  <si>
    <t>Hampshire CC</t>
  </si>
  <si>
    <t>Hertfordshire CC</t>
  </si>
  <si>
    <t>Kent CC</t>
  </si>
  <si>
    <t>Lancashire CC</t>
  </si>
  <si>
    <t>Leicestershire CC</t>
  </si>
  <si>
    <t>Lincolnshire CC</t>
  </si>
  <si>
    <t>Norfolk CC</t>
  </si>
  <si>
    <t>Northamptonshire CC</t>
  </si>
  <si>
    <t>North Yorkshire CC</t>
  </si>
  <si>
    <t>Nottinghamshire CC</t>
  </si>
  <si>
    <t>Oxfordshire CC</t>
  </si>
  <si>
    <t>Somerset CC</t>
  </si>
  <si>
    <t>Staffordshire CC</t>
  </si>
  <si>
    <t>Suffolk CC</t>
  </si>
  <si>
    <t>Surrey CC</t>
  </si>
  <si>
    <t>Warwickshire CC</t>
  </si>
  <si>
    <t>West Sussex CC</t>
  </si>
  <si>
    <t>Worcestershire CC</t>
  </si>
  <si>
    <t>City of London LB</t>
  </si>
  <si>
    <t>Barking and Dagenham LB</t>
  </si>
  <si>
    <t>Barnet LB</t>
  </si>
  <si>
    <t>Bexley LB</t>
  </si>
  <si>
    <t>Brent LB</t>
  </si>
  <si>
    <t>Bromley LB</t>
  </si>
  <si>
    <t>Camden LB</t>
  </si>
  <si>
    <t>Croydon LB</t>
  </si>
  <si>
    <t>Ealing LB</t>
  </si>
  <si>
    <t>Enfield LB</t>
  </si>
  <si>
    <t>Greenwich LB</t>
  </si>
  <si>
    <t>Hackney LB</t>
  </si>
  <si>
    <t>Hammersmith and Fulham LB</t>
  </si>
  <si>
    <t>Haringey LB</t>
  </si>
  <si>
    <t>Harrow LB</t>
  </si>
  <si>
    <t>Havering LB</t>
  </si>
  <si>
    <t>Hillingdon LB</t>
  </si>
  <si>
    <t>Hounslow LB</t>
  </si>
  <si>
    <t>Islington LB</t>
  </si>
  <si>
    <t>Kensington and Chelsea LB</t>
  </si>
  <si>
    <t>Kingston upon Thames LB</t>
  </si>
  <si>
    <t>Lambeth LB</t>
  </si>
  <si>
    <t>Lewisham LB</t>
  </si>
  <si>
    <t>Merton LB</t>
  </si>
  <si>
    <t>Newham LB</t>
  </si>
  <si>
    <t>Redbridge LB</t>
  </si>
  <si>
    <t>Richmond upon Thames LB</t>
  </si>
  <si>
    <t>Southwark LB</t>
  </si>
  <si>
    <t>Sutton LB</t>
  </si>
  <si>
    <t>Tower Hamlets LB</t>
  </si>
  <si>
    <t>Waltham Forest LB</t>
  </si>
  <si>
    <t>Wandsworth LB</t>
  </si>
  <si>
    <t>Westminster LB</t>
  </si>
  <si>
    <t>Bolton MD</t>
  </si>
  <si>
    <t>Bury MD</t>
  </si>
  <si>
    <t>Manchester MD</t>
  </si>
  <si>
    <t>Oldham MD</t>
  </si>
  <si>
    <t>Rochdale MD</t>
  </si>
  <si>
    <t>Salford MD</t>
  </si>
  <si>
    <t>Stockport MD</t>
  </si>
  <si>
    <t>Tameside MD</t>
  </si>
  <si>
    <t>Trafford MD</t>
  </si>
  <si>
    <t>Wigan MD</t>
  </si>
  <si>
    <t>Knowsley MD</t>
  </si>
  <si>
    <t>Liverpool MD</t>
  </si>
  <si>
    <t>St Helens MD</t>
  </si>
  <si>
    <t>Sefton MD</t>
  </si>
  <si>
    <t>Wirral MD</t>
  </si>
  <si>
    <t>Barnsley MD</t>
  </si>
  <si>
    <t>Doncaster MD</t>
  </si>
  <si>
    <t>Rotherham MD</t>
  </si>
  <si>
    <t>Sheffield MD</t>
  </si>
  <si>
    <t>E08000037</t>
  </si>
  <si>
    <t>Gateshead MD</t>
  </si>
  <si>
    <t>Newcastle upon Tyne MD</t>
  </si>
  <si>
    <t>North Tyneside MD</t>
  </si>
  <si>
    <t>South Tyneside MD</t>
  </si>
  <si>
    <t>Sunderland MD</t>
  </si>
  <si>
    <t>Birmingham MD</t>
  </si>
  <si>
    <t>Coventry MD</t>
  </si>
  <si>
    <t>Dudley MD</t>
  </si>
  <si>
    <t>Sandwell MD</t>
  </si>
  <si>
    <t>Solihull MD</t>
  </si>
  <si>
    <t>Walsall MD</t>
  </si>
  <si>
    <t>Wolverhampton MD</t>
  </si>
  <si>
    <t>Bradford MD</t>
  </si>
  <si>
    <t>Calderdale MD</t>
  </si>
  <si>
    <t>Kirklees MD</t>
  </si>
  <si>
    <t>Leeds MD</t>
  </si>
  <si>
    <t>Wakefield MD</t>
  </si>
  <si>
    <t>Hartlepool UA</t>
  </si>
  <si>
    <t>Middlesbrough UA</t>
  </si>
  <si>
    <t>Redcar and Cleveland UA</t>
  </si>
  <si>
    <t>Stockton-on-Tees UA</t>
  </si>
  <si>
    <t>Darlington UA</t>
  </si>
  <si>
    <t>County Durham UA</t>
  </si>
  <si>
    <t>E06000057</t>
  </si>
  <si>
    <t>Northumberland UA</t>
  </si>
  <si>
    <t>Cheshire East UA</t>
  </si>
  <si>
    <t>Halton UA</t>
  </si>
  <si>
    <t>Warrington UA</t>
  </si>
  <si>
    <t>Cheshire West and Chester UA</t>
  </si>
  <si>
    <t>Blackburn with Darwen UA</t>
  </si>
  <si>
    <t>Blackpool UA</t>
  </si>
  <si>
    <t>Kingston upon Hull UA</t>
  </si>
  <si>
    <t>East Riding of Yorkshire UA</t>
  </si>
  <si>
    <t>North East Lincolnshire UA</t>
  </si>
  <si>
    <t>North Lincolnshire UA</t>
  </si>
  <si>
    <t>York UA</t>
  </si>
  <si>
    <t>Derby UA</t>
  </si>
  <si>
    <t>Leicester UA</t>
  </si>
  <si>
    <t>Rutland UA</t>
  </si>
  <si>
    <t>Nottingham UA</t>
  </si>
  <si>
    <t>Herefordshire County UA</t>
  </si>
  <si>
    <t>Telford and Wrekin UA</t>
  </si>
  <si>
    <t>Shropshire UA</t>
  </si>
  <si>
    <t>Stoke-on-Trent UA</t>
  </si>
  <si>
    <t>Bath and North East Somerset UA</t>
  </si>
  <si>
    <t>Bristol UA</t>
  </si>
  <si>
    <t>North Somerset UA</t>
  </si>
  <si>
    <t>South Gloucestershire UA</t>
  </si>
  <si>
    <t>Cornwall UA</t>
  </si>
  <si>
    <t>Plymouth UA</t>
  </si>
  <si>
    <t>Torbay UA</t>
  </si>
  <si>
    <t>Bournemouth UA</t>
  </si>
  <si>
    <t>Poole UA</t>
  </si>
  <si>
    <t>Swindon UA</t>
  </si>
  <si>
    <t>Wiltshire UA</t>
  </si>
  <si>
    <t>Peterborough UA</t>
  </si>
  <si>
    <t>Luton UA</t>
  </si>
  <si>
    <t>Bedford UA</t>
  </si>
  <si>
    <t>Central Bedfordshire UA</t>
  </si>
  <si>
    <t>Southend-on-Sea UA</t>
  </si>
  <si>
    <t>Thurrock UA</t>
  </si>
  <si>
    <t>Medway UA</t>
  </si>
  <si>
    <t>Bracknell Forest UA</t>
  </si>
  <si>
    <t>West Berkshire UA</t>
  </si>
  <si>
    <t>Reading UA</t>
  </si>
  <si>
    <t>Slough UA</t>
  </si>
  <si>
    <t>Windsor and Maidenhead UA</t>
  </si>
  <si>
    <t>Wokingham UA</t>
  </si>
  <si>
    <t>Milton Keynes UA</t>
  </si>
  <si>
    <t>Brighton and Hove UA</t>
  </si>
  <si>
    <t>Portsmouth UA</t>
  </si>
  <si>
    <t>Southampton UA</t>
  </si>
  <si>
    <t>Isle of Wight UA</t>
  </si>
  <si>
    <t>E92000001</t>
  </si>
  <si>
    <t>Code</t>
  </si>
  <si>
    <t>Name</t>
  </si>
  <si>
    <t>2016 ONS population</t>
  </si>
  <si>
    <t xml:space="preserve">Ineligible for NHS Health Check due to pre-exisiting conditions </t>
  </si>
  <si>
    <t>Previously used in Ready reckoner</t>
  </si>
  <si>
    <t>-</t>
  </si>
  <si>
    <t>Proportion identified as NDH</t>
  </si>
  <si>
    <t>Proportion identified as DM</t>
  </si>
  <si>
    <t>Proporton identified at high risk</t>
  </si>
  <si>
    <t>Eligible</t>
  </si>
  <si>
    <t>Diabetes Filter</t>
  </si>
  <si>
    <t>Proportion accepting offer to take up a Health Check</t>
  </si>
  <si>
    <t>Local Authority:</t>
  </si>
  <si>
    <t>Number of individuals exceeding threshold offered HbA1c test</t>
  </si>
  <si>
    <t>Number of individuals whose HbA1c ≥ 6.5 %</t>
  </si>
  <si>
    <t>Number of individuals whose HbA1c is &gt;6.0 but &lt; 6.5 %</t>
  </si>
  <si>
    <t>Cambridge</t>
  </si>
  <si>
    <t>Leicester Practice Risk</t>
  </si>
  <si>
    <t>QDiabetes</t>
  </si>
  <si>
    <t>Difference compared to Diabetes Filter</t>
  </si>
  <si>
    <t>40 to 44</t>
  </si>
  <si>
    <t>45 to 49</t>
  </si>
  <si>
    <t>50 to 54</t>
  </si>
  <si>
    <t>55 to 59</t>
  </si>
  <si>
    <t>60 to 64</t>
  </si>
  <si>
    <t>65 to 69</t>
  </si>
  <si>
    <t>70 to 74</t>
  </si>
  <si>
    <t>White, Mixed, Other</t>
  </si>
  <si>
    <t>Black &amp; Asian</t>
  </si>
  <si>
    <t>% White, mixed other</t>
  </si>
  <si>
    <t>% South asian &amp; Black</t>
  </si>
  <si>
    <t>Darlington</t>
  </si>
  <si>
    <t>County Durham</t>
  </si>
  <si>
    <t>Hartlepool</t>
  </si>
  <si>
    <t>Middlesbrough</t>
  </si>
  <si>
    <t>Northumberland</t>
  </si>
  <si>
    <t>Redcar and Cleveland</t>
  </si>
  <si>
    <t>Stockton-on-Tees</t>
  </si>
  <si>
    <t>Gateshead</t>
  </si>
  <si>
    <t>Newcastle upon Tyne</t>
  </si>
  <si>
    <t>North Tyneside</t>
  </si>
  <si>
    <t>South Tyneside</t>
  </si>
  <si>
    <t>Sunderland</t>
  </si>
  <si>
    <t>Blackburn with Darwen</t>
  </si>
  <si>
    <t>Blackpool</t>
  </si>
  <si>
    <t>Cheshire East</t>
  </si>
  <si>
    <t>Cheshire West and Chester</t>
  </si>
  <si>
    <t>Halton</t>
  </si>
  <si>
    <t>Warrington</t>
  </si>
  <si>
    <t>Bolton</t>
  </si>
  <si>
    <t>Bury</t>
  </si>
  <si>
    <t>Manchester</t>
  </si>
  <si>
    <t>Oldham</t>
  </si>
  <si>
    <t>Rochdale</t>
  </si>
  <si>
    <t>Salford</t>
  </si>
  <si>
    <t>Stockport</t>
  </si>
  <si>
    <t>Tameside</t>
  </si>
  <si>
    <t>Trafford</t>
  </si>
  <si>
    <t>Wigan</t>
  </si>
  <si>
    <t>Knowsley</t>
  </si>
  <si>
    <t>Liverpool</t>
  </si>
  <si>
    <t>Sefton</t>
  </si>
  <si>
    <t>St. Helens</t>
  </si>
  <si>
    <t>Wirral</t>
  </si>
  <si>
    <t>East Riding of Yorkshire</t>
  </si>
  <si>
    <t>Kingston upon Hull, City of</t>
  </si>
  <si>
    <t>North East Lincolnshire</t>
  </si>
  <si>
    <t>North Lincolnshire</t>
  </si>
  <si>
    <t>York</t>
  </si>
  <si>
    <t>Barnsley</t>
  </si>
  <si>
    <t>Doncaster</t>
  </si>
  <si>
    <t>Rotherham</t>
  </si>
  <si>
    <t>Sheffield</t>
  </si>
  <si>
    <t>Bradford</t>
  </si>
  <si>
    <t>Calderdale</t>
  </si>
  <si>
    <t>Kirklees</t>
  </si>
  <si>
    <t>Leeds</t>
  </si>
  <si>
    <t>Wakefield</t>
  </si>
  <si>
    <t>Derby</t>
  </si>
  <si>
    <t>Leicester</t>
  </si>
  <si>
    <t>Nottingham</t>
  </si>
  <si>
    <t>Rutland</t>
  </si>
  <si>
    <t>Herefordshire, County of</t>
  </si>
  <si>
    <t>Shropshire</t>
  </si>
  <si>
    <t>Stoke-on-Trent</t>
  </si>
  <si>
    <t>Telford and Wrekin</t>
  </si>
  <si>
    <t>Birmingham</t>
  </si>
  <si>
    <t>Coventry</t>
  </si>
  <si>
    <t>Dudley</t>
  </si>
  <si>
    <t>Sandwell</t>
  </si>
  <si>
    <t>Solihull</t>
  </si>
  <si>
    <t>Walsall</t>
  </si>
  <si>
    <t>Wolverhampton</t>
  </si>
  <si>
    <t>Bedford</t>
  </si>
  <si>
    <t>Central Bedfordshire</t>
  </si>
  <si>
    <t>Luton</t>
  </si>
  <si>
    <t>Peterborough</t>
  </si>
  <si>
    <t>Southend-on-Sea</t>
  </si>
  <si>
    <t>Thurrock</t>
  </si>
  <si>
    <t>Camden</t>
  </si>
  <si>
    <t>City of London</t>
  </si>
  <si>
    <t>Hackney</t>
  </si>
  <si>
    <t>Hammersmith and Fulham</t>
  </si>
  <si>
    <t>Haringey</t>
  </si>
  <si>
    <t>Islington</t>
  </si>
  <si>
    <t>Kensington and Chelsea</t>
  </si>
  <si>
    <t>Lambeth</t>
  </si>
  <si>
    <t>Lewisham</t>
  </si>
  <si>
    <t>Newham</t>
  </si>
  <si>
    <t>Southwark</t>
  </si>
  <si>
    <t>Tower Hamlets</t>
  </si>
  <si>
    <t>Wandsworth</t>
  </si>
  <si>
    <t>Westminster</t>
  </si>
  <si>
    <t>Barking and Dagenham</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</si>
  <si>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</si>
  <si>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</si>
  <si>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</si>
  <si>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</si>
  <si>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</si>
  <si>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</si>
  <si>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</si>
  <si>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</si>
  <si>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</si>
  <si>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</si>
  <si>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</si>
  <si>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</si>
  <si>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</si>
  <si>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</si>
  <si>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</si>
  <si>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</si>
  <si>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</si>
  <si>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</si>
  <si>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Bracknell Forest</t>
  </si>
  <si>
    <t>Brighton and Hove</t>
  </si>
  <si>
    <t>Isle of Wight</t>
  </si>
  <si>
    <t>Medway</t>
  </si>
  <si>
    <t>Milton Keynes</t>
  </si>
  <si>
    <t>Portsmouth</t>
  </si>
  <si>
    <t>Reading</t>
  </si>
  <si>
    <t>Slough</t>
  </si>
  <si>
    <t>Southampton</t>
  </si>
  <si>
    <t>West Berkshire</t>
  </si>
  <si>
    <t>Windsor and Maidenhead</t>
  </si>
  <si>
    <t>Wokingham</t>
  </si>
  <si>
    <t>Bath and North East Somerset</t>
  </si>
  <si>
    <t>Bournemouth</t>
  </si>
  <si>
    <t>Bristol, City of</t>
  </si>
  <si>
    <t>Cornwall</t>
  </si>
  <si>
    <t>Isles of Scilly</t>
  </si>
  <si>
    <t>E06000053</t>
  </si>
  <si>
    <t>North Somerset</t>
  </si>
  <si>
    <t>Plymouth</t>
  </si>
  <si>
    <t>Poole</t>
  </si>
  <si>
    <t>South Gloucestershire</t>
  </si>
  <si>
    <t>Swindon</t>
  </si>
  <si>
    <t>Torbay</t>
  </si>
  <si>
    <t>Wiltshire</t>
  </si>
  <si>
    <t>UTCode</t>
  </si>
  <si>
    <t>UTName</t>
  </si>
  <si>
    <t>Buckinghamshire</t>
  </si>
  <si>
    <t>Cambridgeshire</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</si>
  <si>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</si>
  <si>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</si>
  <si>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</si>
  <si>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</si>
  <si>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</si>
  <si>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</si>
  <si>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</si>
  <si>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</si>
  <si>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</si>
  <si>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</si>
  <si>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</si>
  <si>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</si>
  <si>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</si>
  <si>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</si>
  <si>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</si>
  <si>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</si>
  <si>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Nottinghamshire</t>
  </si>
  <si>
    <t>Oxfordshire</t>
  </si>
  <si>
    <t>Somerset</t>
  </si>
  <si>
    <t>Staffordshire</t>
  </si>
  <si>
    <t>Suffolk</t>
  </si>
  <si>
    <t>Surrey</t>
  </si>
  <si>
    <t>Warwickshire</t>
  </si>
  <si>
    <t>West Sussex</t>
  </si>
  <si>
    <t>Worcestershire</t>
  </si>
  <si>
    <t>White, mixed, other</t>
  </si>
  <si>
    <t>Asian &amp; Black</t>
  </si>
  <si>
    <t>SAME % currently used for ethnic groups to calculate the eligible population</t>
  </si>
  <si>
    <t>Eligible population (YEARLY)</t>
  </si>
  <si>
    <t>Currenty SAME take up used by age and ethnic group</t>
  </si>
  <si>
    <t>Health Check Diabetes filter</t>
  </si>
  <si>
    <t>Proportion identified as high risk</t>
  </si>
  <si>
    <t>Correctly identified as NDH</t>
  </si>
  <si>
    <t>Correctly identified as diabetes</t>
  </si>
  <si>
    <t>Estimated total eligible population for Health Check (per year)</t>
  </si>
  <si>
    <t>Leciester Risk Assesment tool</t>
  </si>
  <si>
    <t>National Cardiovascular Intelligence Network</t>
  </si>
  <si>
    <t>Leicester Risk Assessment tool</t>
  </si>
  <si>
    <t>Of the estimated number of individuals eligible for an Hba1c test, the number who are estimated to have an HbA1c ≥ 6.0 but &lt; 6.5%</t>
  </si>
  <si>
    <t>Of the estimated number of individuals eligible for an Hba1c test, the number who are estimated to have an HbA1c ≥ 6.5 %</t>
  </si>
  <si>
    <t>Estimated number of individuals eligible for an HbA1c test</t>
  </si>
  <si>
    <t>Of the estimated number of individuals eligible for an Hba1c test, the percentage who are estimated to have an HbA1c ≥ 6.0 but &lt; 6.5%</t>
  </si>
  <si>
    <t>Of the estimated number of individuals eligible for an Hba1c test, the percentage who are estimated to have an HbA1c ≥ 6.5 %</t>
  </si>
  <si>
    <t>Estimated percentage of eligible people having an HbA1c test who are correctly identified as having an HbA1c ≥ 6.0 but &lt; 6.5% or HbA1c ≥ 6.5</t>
  </si>
  <si>
    <t>Threshold applied</t>
  </si>
  <si>
    <t>&gt;0.2</t>
  </si>
  <si>
    <t>n/a</t>
  </si>
  <si>
    <t>≥16</t>
  </si>
  <si>
    <t>&gt;0.48</t>
  </si>
  <si>
    <t xml:space="preserve">QDiabetes </t>
  </si>
  <si>
    <t xml:space="preserve">Leicester Practice Risk </t>
  </si>
  <si>
    <t>ENGLAND</t>
  </si>
  <si>
    <t>2015 midyear population estimates</t>
  </si>
  <si>
    <t xml:space="preserve">using a validated risk assessment score to identify people at high risk of developing diabetes </t>
  </si>
  <si>
    <t>a blood test for those identified at high risk to assess more accurately their future risk of diabetes</t>
  </si>
  <si>
    <t>Diabetes risk tool</t>
  </si>
  <si>
    <t>&gt;5.6%</t>
  </si>
  <si>
    <t>&gt;4.8</t>
  </si>
  <si>
    <t>Threshold</t>
  </si>
  <si>
    <t>References</t>
  </si>
  <si>
    <t>Define own area</t>
  </si>
  <si>
    <t>Leicester Risk assessment</t>
  </si>
  <si>
    <t>Comparison of four risk assessment tools validated for use in the UK with the diabetes filter used in the NHS Health Checks</t>
  </si>
  <si>
    <t>Methodology</t>
  </si>
  <si>
    <t>Override</t>
  </si>
  <si>
    <t>Resulting uptake:</t>
  </si>
  <si>
    <t>Enter estimate here (per year):</t>
  </si>
  <si>
    <t>1. http://www.healthcheck.nhs.uk/commissioners_and_providers/guidance/</t>
  </si>
  <si>
    <t>2. National Institute for Health and Care Excellence. Preventing type 2 diabetes: risk identification and interventions for individuals at high risk. London: NICE; 2012 [cited 2015 Jul 15]. Available from: https://www.nice.org.uk/guidance/ph38</t>
  </si>
  <si>
    <t>3. Diabetes filter consultation paper.  Available from: http://www.healthcheck.nhs.uk</t>
  </si>
  <si>
    <t>4. QDiabetes: http://www.qdiabetes.org/index.php</t>
  </si>
  <si>
    <t xml:space="preserve">5. Cambridge risk score:  Rahman M, Simmons RK, Harding A, Wareham NJ, Griffin S. A simple risk score identified individuals at high risk of developing type 2 diabetes: a prospective cohort study. Fam Pract. 2008 ;25 (3):191–6. </t>
  </si>
  <si>
    <r>
      <t xml:space="preserve">NICE public health guidance 38 “Preventing type 2 diabetes risk” </t>
    </r>
    <r>
      <rPr>
        <vertAlign val="superscript"/>
        <sz val="11"/>
        <color rgb="FF000000"/>
        <rFont val="Arial"/>
        <family val="2"/>
      </rPr>
      <t>2</t>
    </r>
    <r>
      <rPr>
        <sz val="11"/>
        <color rgb="FF000000"/>
        <rFont val="Arial"/>
        <family val="2"/>
      </rPr>
      <t xml:space="preserve">, recommends a two stage approach to identify people at high risk of developing diabetes.  This involves:  </t>
    </r>
  </si>
  <si>
    <r>
      <t xml:space="preserve">QDiabetes </t>
    </r>
    <r>
      <rPr>
        <vertAlign val="superscript"/>
        <sz val="11"/>
        <color theme="1"/>
        <rFont val="Arial"/>
        <family val="2"/>
      </rPr>
      <t>4</t>
    </r>
  </si>
  <si>
    <r>
      <t xml:space="preserve">Cambridge </t>
    </r>
    <r>
      <rPr>
        <vertAlign val="superscript"/>
        <sz val="11"/>
        <color theme="1"/>
        <rFont val="Arial"/>
        <family val="2"/>
      </rPr>
      <t>5</t>
    </r>
  </si>
  <si>
    <r>
      <t xml:space="preserve">Leicester practice risk </t>
    </r>
    <r>
      <rPr>
        <vertAlign val="superscript"/>
        <sz val="11"/>
        <color theme="1"/>
        <rFont val="Arial"/>
        <family val="2"/>
      </rPr>
      <t>6</t>
    </r>
  </si>
  <si>
    <r>
      <t xml:space="preserve">Leicester risk tool </t>
    </r>
    <r>
      <rPr>
        <vertAlign val="superscript"/>
        <sz val="11"/>
        <color theme="1"/>
        <rFont val="Arial"/>
        <family val="2"/>
      </rPr>
      <t>7</t>
    </r>
  </si>
  <si>
    <t>The current diabetes filter used in the NHS Health Check programme uses the following criteria to identify people at risk of diabetes:</t>
  </si>
  <si>
    <t xml:space="preserve">BMI &gt;= 30 or &gt;=27.5 in individuals from Indian, Pakistani, Bangladeshi, other Asian and Chinese ethnicity background </t>
  </si>
  <si>
    <t>or</t>
  </si>
  <si>
    <t>blood pressure &gt;= 140/90mmHg, or SBP &gt;= 140mmHG or DBP &gt;= 90mmHg</t>
  </si>
  <si>
    <r>
      <t xml:space="preserve">The NHS Health Check programme aims to help prevent heart disease, stroke, diabetes, kidney disease and certain types of dementia. Everyone between the ages of 40 and 74, who has not already been diagnosed with one of these conditions, will be invited (once every five years) to have a check to assess their risk for those diseases. </t>
    </r>
    <r>
      <rPr>
        <vertAlign val="superscript"/>
        <sz val="11"/>
        <color rgb="FF000000"/>
        <rFont val="Arial"/>
        <family val="2"/>
      </rPr>
      <t>1</t>
    </r>
  </si>
  <si>
    <t>Comparison of the diabetes filter and risk assessment tools*</t>
  </si>
  <si>
    <t>*Note, these estimates do not represent a precise forecast in the number of eligible people detected, rather they are a tool to help illustrate and inform decisions as to which risk assessment tool to use in your local area.</t>
  </si>
  <si>
    <t>Limitations of the tool</t>
  </si>
  <si>
    <t>It is important to note that the estimates in the tool do not represent a precise forecast in the number of eligible people detected in each area, rather they are a tool to help illustrate and inform decisions as to which risk assessment tool to use in your local area.</t>
  </si>
  <si>
    <t>Estimated population having a Health Check (per year)</t>
  </si>
  <si>
    <t>Over-ride total eligible population with your own estimate</t>
  </si>
  <si>
    <t>Table 1: Diabetes risk assessment tools and thresholds</t>
  </si>
  <si>
    <t>6. Leicester practice risk: http://leicesterdiabetescentre.org.uk/The-Leicester-Diabetes-Risk-Score</t>
  </si>
  <si>
    <t>7. Leicester risk assessment tool: https://riskscore.diabetes.org.uk/start?gclid=CMnrxJL539ECFccV0wodXMIGaA</t>
  </si>
  <si>
    <r>
      <t xml:space="preserve">However, the diabetes filter has not been validated.  The Expert Scientific and Clinical Advisory panel (ESCAP) have reviewed evidence on the sensitivity, specificity and feasibility of using validated diabetes risk assessment tools </t>
    </r>
    <r>
      <rPr>
        <vertAlign val="superscript"/>
        <sz val="11"/>
        <color rgb="FF000000"/>
        <rFont val="Arial"/>
        <family val="2"/>
      </rPr>
      <t>3</t>
    </r>
    <r>
      <rPr>
        <sz val="11"/>
        <color rgb="FF000000"/>
        <rFont val="Arial"/>
        <family val="2"/>
      </rPr>
      <t xml:space="preserve"> and have recommended that providers should use one of the validated assessment tools and adopt a common definition of ‘high risk’ by using the corresponding cut off threshold shown in table 1. Alternatively, providers may continue to use the existing diabetes filter and thresholds if it is not possible to transition to a validated tool.</t>
    </r>
  </si>
  <si>
    <t>ONS 2015 population estimate (persons aged 40 to 74)</t>
  </si>
  <si>
    <t>Thresholds for the risk assessment tools were defined using data from the HSE.  Family history of diabetes is required for all risk assessment tools, and Townsend deprivation score for QDiabetes. However these are not available in the HSE dataset and were set to null for all individuals scored.  This may affect the threshold for high risk.</t>
  </si>
  <si>
    <t>8.  Office for National Statistics ONS 2015 mid-year poulation estimates for local authorities    https://www.ons.gov.uk/peoplepopulationandcommunity/populationandmigration/populationestimates/datasets/populationestimatesforukenglandandwalesscotlandandnorthernireland</t>
  </si>
  <si>
    <t>9. NHS Health Checks Ready Reckoner Tool: http://www.healthcheck.nhs.uk/commissioners_and_providers/delivery/making_the_case/</t>
  </si>
  <si>
    <t>- Estimated number of individuals eligible for an HbA1c test</t>
  </si>
  <si>
    <t xml:space="preserve">- Of the estimated number of individuals eligible for an Hba1c test, the number who are estimated to have an HbA1c ≥ 6.0 but &lt; 6.5% </t>
  </si>
  <si>
    <t>- Of the estimated number of individuals eligible for an Hba1c test, the number who are estimated to have an HbA1c ≥ 6.5 %</t>
  </si>
  <si>
    <t xml:space="preserve">The four risk assessment tools and the NHS Health Check diabetes filter were applied to all individuals in the HSE dataset who met the  following criteria: aged between 40 and 74, not been previously diagnosed with diagnosed or declared a heart or circulatory long-lasting  illness. Using the thresholds in Table 1, the results from the HSE analysis, by age and sex, were applied to the estimated population who will have a Health Check. </t>
  </si>
  <si>
    <r>
      <t xml:space="preserve">Five years of Health Survey for England (HSE) </t>
    </r>
    <r>
      <rPr>
        <vertAlign val="superscript"/>
        <sz val="11"/>
        <color theme="1"/>
        <rFont val="Arial"/>
        <family val="2"/>
      </rPr>
      <t>10</t>
    </r>
    <r>
      <rPr>
        <sz val="11"/>
        <color theme="1"/>
        <rFont val="Arial"/>
        <family val="2"/>
      </rPr>
      <t xml:space="preserve"> Data were used  to estimate the following:</t>
    </r>
  </si>
  <si>
    <t>10. Health Survey for England, UK data service https://discover.ukdataservice.ac.uk/series/?sn=2000021</t>
  </si>
  <si>
    <t>The analysis identified individuals who were eligible to be invited for an NHS Health Check, rather than individuals who were eligible for an NHS Health Check and attended.  There may be differences between these populations. In addition, the HSE analysis may not have excluded all individuals that were ineligible for a NHS Health Check.</t>
  </si>
  <si>
    <r>
      <t xml:space="preserve">The estimates used in this tool are based on Office for National Statistics (ONS) population estimates for people aged between 40 and 74.  </t>
    </r>
    <r>
      <rPr>
        <vertAlign val="superscript"/>
        <sz val="11"/>
        <color theme="1"/>
        <rFont val="Arial"/>
        <family val="2"/>
      </rPr>
      <t>8</t>
    </r>
    <r>
      <rPr>
        <sz val="11"/>
        <color theme="1"/>
        <rFont val="Arial"/>
        <family val="2"/>
      </rPr>
      <t xml:space="preserve">  In order to estimate the number of persons eligible for a NHS Health Check,  weightings from  the NHS Health Check Ready Reckoner </t>
    </r>
    <r>
      <rPr>
        <vertAlign val="superscript"/>
        <sz val="11"/>
        <color theme="1"/>
        <rFont val="Arial"/>
        <family val="2"/>
      </rPr>
      <t>9</t>
    </r>
    <r>
      <rPr>
        <sz val="11"/>
        <color theme="1"/>
        <rFont val="Arial"/>
        <family val="2"/>
      </rPr>
      <t xml:space="preserve"> were applied  by age/sex group to the ONS population estimates.  It was assumed that 50% of the elgibile population will have a NHS Health Check.  Note, there is also an option in the tool to enter a different value for the annual eligible population using cell K11 in the output tab. You will need to set K11 back to 0 if you select a different area.
</t>
    </r>
  </si>
  <si>
    <t>Comparison of four diabetes risk assessment tools validated for use in the UK with the diabetes filter used in the NHS Health Checks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</si>
</sst>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43" formatCode="_-* #,##0.00_-;\-* #,##0.00_-;_-* &quot;-&quot;??_-;_-@_-"/>
    <numFmt numFmtId="164" formatCode="_-* #,##0_-;\-* #,##0_-;_-* &quot;-&quot;??_-;_-@_-"/>
    <numFmt numFmtId="165" formatCode="0.0%"/>
    <numFmt numFmtId="166" formatCode="#,##0_ ;\-#,##0\ "/>
  </numFmts>
  <fonts count="6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indexed="8"/>
      <name val="Arial"/>
      <family val="2"/>
    </font>
    <font>
      <sz val="10"/>
      <name val="MS Sans Serif"/>
      <family val="2"/>
    </font>
    <font>
      <b/>
      <sz val="10"/>
      <name val="MS Sans Serif"/>
      <family val="2"/>
    </font>
    <font>
      <b/>
      <sz val="12"/>
      <color theme="1"/>
      <name val="Calibri"/>
      <family val="2"/>
      <scheme val="minor"/>
    </font>
    <font>
      <b/>
      <sz val="14"/>
      <color rgb="FF00AE9E"/>
      <name val="Arial"/>
      <family val="2"/>
    </font>
    <font>
      <b/>
      <sz val="12"/>
      <color rgb="FF00AE9E"/>
      <name val="Arial"/>
      <family val="2"/>
    </font>
    <font>
      <b/>
      <sz val="11"/>
      <color theme="1"/>
      <name val="Arial"/>
      <family val="2"/>
    </font>
    <font>
      <sz val="11"/>
      <color theme="1"/>
      <name val="Arial"/>
      <family val="2"/>
    </font>
    <font>
      <sz val="10"/>
      <color theme="1"/>
      <name val="Arial"/>
      <family val="2"/>
    </font>
    <font>
      <b/>
      <sz val="14"/>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color theme="3"/>
      <name val="Arial"/>
      <family val="2"/>
    </font>
    <font>
      <sz val="11"/>
      <color indexed="8"/>
      <name val="Calibri"/>
      <family val="2"/>
    </font>
    <font>
      <u/>
      <sz val="10"/>
      <color indexed="12"/>
      <name val="MS Sans Serif"/>
      <family val="2"/>
    </font>
    <font>
      <u/>
      <sz val="10"/>
      <color indexed="12"/>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indexed="12"/>
      <name val="Calibri"/>
      <family val="2"/>
    </font>
    <font>
      <b/>
      <sz val="10"/>
      <color indexed="21"/>
      <name val="Arial"/>
      <family val="2"/>
    </font>
    <font>
      <sz val="11"/>
      <color theme="1"/>
      <name val="Calibri"/>
      <family val="2"/>
    </font>
    <font>
      <sz val="11"/>
      <color rgb="FF000000"/>
      <name val="Arial"/>
      <family val="2"/>
    </font>
    <font>
      <vertAlign val="superscript"/>
      <sz val="11"/>
      <color rgb="FF000000"/>
      <name val="Arial"/>
      <family val="2"/>
    </font>
    <font>
      <sz val="12"/>
      <color theme="1"/>
      <name val="Arial"/>
      <family val="2"/>
    </font>
    <font>
      <sz val="8"/>
      <color theme="1"/>
      <name val="Calibri"/>
      <family val="2"/>
      <scheme val="minor"/>
    </font>
    <font>
      <b/>
      <sz val="11"/>
      <color rgb="FF000000"/>
      <name val="Arial"/>
      <family val="2"/>
    </font>
    <font>
      <vertAlign val="superscript"/>
      <sz val="11"/>
      <color theme="1"/>
      <name val="Arial"/>
      <family val="2"/>
    </font>
    <font>
      <b/>
      <sz val="12"/>
      <color theme="1"/>
      <name val="Arial"/>
      <family val="2"/>
    </font>
    <font>
      <b/>
      <sz val="12"/>
      <color rgb="FF000000"/>
      <name val="Arial"/>
      <family val="2"/>
    </font>
    <font>
      <sz val="11"/>
      <color rgb="FF1F497D"/>
      <name val="Calibri"/>
      <family val="2"/>
      <scheme val="minor"/>
    </font>
    <font>
      <u/>
      <sz val="11"/>
      <color theme="10"/>
      <name val="Calibri"/>
      <family val="2"/>
      <scheme val="minor"/>
    </font>
  </fonts>
  <fills count="61">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1">
    <border>
      <left/>
      <right/>
      <top/>
      <bottom/>
      <diagonal/>
    </border>
    <border>
      <left style="thin">
        <color rgb="FF000000"/>
      </left>
      <right/>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bottom style="medium">
        <color indexed="22"/>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150">
    <xf numFmtId="0" fontId="0" fillId="0" borderId="0"/>
    <xf numFmtId="43" fontId="1" fillId="0" borderId="0" applyFont="0" applyFill="0" applyBorder="0" applyAlignment="0" applyProtection="0"/>
    <xf numFmtId="0" fontId="5" fillId="0" borderId="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0" applyNumberFormat="0" applyBorder="0" applyAlignment="0" applyProtection="0"/>
    <xf numFmtId="0" fontId="21" fillId="10" borderId="9" applyNumberFormat="0" applyAlignment="0" applyProtection="0"/>
    <xf numFmtId="0" fontId="22" fillId="11" borderId="10" applyNumberFormat="0" applyAlignment="0" applyProtection="0"/>
    <xf numFmtId="0" fontId="23" fillId="11" borderId="9" applyNumberFormat="0" applyAlignment="0" applyProtection="0"/>
    <xf numFmtId="0" fontId="24" fillId="0" borderId="11" applyNumberFormat="0" applyFill="0" applyAlignment="0" applyProtection="0"/>
    <xf numFmtId="0" fontId="25" fillId="12" borderId="12" applyNumberFormat="0" applyAlignment="0" applyProtection="0"/>
    <xf numFmtId="0" fontId="26" fillId="0" borderId="0" applyNumberFormat="0" applyFill="0" applyBorder="0" applyAlignment="0" applyProtection="0"/>
    <xf numFmtId="0" fontId="1" fillId="13" borderId="13" applyNumberFormat="0" applyFont="0" applyAlignment="0" applyProtection="0"/>
    <xf numFmtId="0" fontId="27" fillId="0" borderId="0" applyNumberFormat="0" applyFill="0" applyBorder="0" applyAlignment="0" applyProtection="0"/>
    <xf numFmtId="0" fontId="2" fillId="0" borderId="14" applyNumberFormat="0" applyFill="0" applyAlignment="0" applyProtection="0"/>
    <xf numFmtId="0" fontId="2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30" fillId="0" borderId="0"/>
    <xf numFmtId="0" fontId="30"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7" borderId="0" applyNumberFormat="0" applyBorder="0" applyAlignment="0" applyProtection="0"/>
    <xf numFmtId="0" fontId="33" fillId="48"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5" borderId="0" applyNumberFormat="0" applyBorder="0" applyAlignment="0" applyProtection="0"/>
    <xf numFmtId="0" fontId="34" fillId="39" borderId="0" applyNumberFormat="0" applyBorder="0" applyAlignment="0" applyProtection="0"/>
    <xf numFmtId="0" fontId="35" fillId="56" borderId="22" applyNumberFormat="0" applyAlignment="0" applyProtection="0"/>
    <xf numFmtId="0" fontId="36" fillId="57" borderId="2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7" fillId="0" borderId="0" applyNumberFormat="0" applyFill="0" applyBorder="0" applyAlignment="0" applyProtection="0"/>
    <xf numFmtId="0" fontId="50" fillId="0" borderId="31" applyFill="0" applyProtection="0">
      <alignment horizontal="left" textRotation="60" wrapText="1"/>
    </xf>
    <xf numFmtId="0" fontId="3" fillId="0" borderId="0" applyFill="0" applyProtection="0"/>
    <xf numFmtId="0" fontId="3" fillId="0" borderId="0" applyFill="0" applyProtection="0"/>
    <xf numFmtId="0" fontId="4" fillId="0" borderId="0" applyNumberFormat="0" applyFont="0" applyBorder="0" applyAlignment="0" applyProtection="0"/>
    <xf numFmtId="0" fontId="38" fillId="40" borderId="0" applyNumberFormat="0" applyBorder="0" applyAlignment="0" applyProtection="0"/>
    <xf numFmtId="0" fontId="39" fillId="0" borderId="24" applyNumberFormat="0" applyFill="0" applyAlignment="0" applyProtection="0"/>
    <xf numFmtId="0" fontId="40" fillId="0" borderId="25" applyNumberFormat="0" applyFill="0" applyAlignment="0" applyProtection="0"/>
    <xf numFmtId="0" fontId="41" fillId="0" borderId="26" applyNumberFormat="0" applyFill="0" applyAlignment="0" applyProtection="0"/>
    <xf numFmtId="0" fontId="41" fillId="0" borderId="0" applyNumberFormat="0" applyFill="0" applyBorder="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xf numFmtId="0" fontId="32" fillId="0" borderId="0" applyNumberFormat="0" applyFill="0" applyBorder="0" applyAlignment="0" applyProtection="0">
      <alignment vertical="top"/>
      <protection locked="0"/>
    </xf>
    <xf numFmtId="0" fontId="42" fillId="43" borderId="22" applyNumberFormat="0" applyAlignment="0" applyProtection="0"/>
    <xf numFmtId="0" fontId="43" fillId="0" borderId="27" applyNumberFormat="0" applyFill="0" applyAlignment="0" applyProtection="0"/>
    <xf numFmtId="0" fontId="44" fillId="58" borderId="0" applyNumberFormat="0" applyBorder="0" applyAlignment="0" applyProtection="0"/>
    <xf numFmtId="0" fontId="30" fillId="0" borderId="0"/>
    <xf numFmtId="0" fontId="3" fillId="0" borderId="0"/>
    <xf numFmtId="0" fontId="3" fillId="0" borderId="0"/>
    <xf numFmtId="0" fontId="5" fillId="0" borderId="0"/>
    <xf numFmtId="0" fontId="12" fillId="0" borderId="0"/>
    <xf numFmtId="0" fontId="3" fillId="0" borderId="0"/>
    <xf numFmtId="0" fontId="3" fillId="0" borderId="0" applyNumberFormat="0" applyFill="0" applyBorder="0" applyAlignment="0" applyProtection="0"/>
    <xf numFmtId="0" fontId="51" fillId="0" borderId="0"/>
    <xf numFmtId="0" fontId="3" fillId="0" borderId="0"/>
    <xf numFmtId="0" fontId="5" fillId="0" borderId="0"/>
    <xf numFmtId="0" fontId="3" fillId="0" borderId="0"/>
    <xf numFmtId="0" fontId="5" fillId="0" borderId="0"/>
    <xf numFmtId="0" fontId="1" fillId="0" borderId="0"/>
    <xf numFmtId="0" fontId="3" fillId="59" borderId="28" applyNumberFormat="0" applyFont="0" applyAlignment="0" applyProtection="0"/>
    <xf numFmtId="0" fontId="45" fillId="56" borderId="29"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applyNumberFormat="0" applyFill="0" applyBorder="0" applyAlignment="0" applyProtection="0"/>
    <xf numFmtId="0" fontId="47" fillId="0" borderId="30" applyNumberFormat="0" applyFill="0" applyAlignment="0" applyProtection="0"/>
    <xf numFmtId="0" fontId="48" fillId="0" borderId="0" applyNumberFormat="0" applyFill="0" applyBorder="0" applyAlignment="0" applyProtection="0"/>
    <xf numFmtId="0" fontId="61" fillId="0" borderId="0" applyNumberFormat="0" applyFill="0" applyBorder="0" applyAlignment="0" applyProtection="0"/>
  </cellStyleXfs>
  <cellXfs count="133">
    <xf numFmtId="0" fontId="0" fillId="0" borderId="0" xfId="0"/>
    <xf numFmtId="164" fontId="0" fillId="0" borderId="0" xfId="1" applyNumberFormat="1" applyFont="1"/>
    <xf numFmtId="164" fontId="0" fillId="0" borderId="0" xfId="0" applyNumberFormat="1"/>
    <xf numFmtId="0" fontId="0" fillId="0" borderId="0" xfId="0" applyAlignment="1">
      <alignment horizontal="right"/>
    </xf>
    <xf numFmtId="0" fontId="0" fillId="0" borderId="0" xfId="0" applyAlignment="1">
      <alignment horizontal="center" wrapText="1"/>
    </xf>
    <xf numFmtId="0" fontId="2" fillId="0" borderId="0" xfId="0" applyFont="1"/>
    <xf numFmtId="1" fontId="0" fillId="0" borderId="0" xfId="0" applyNumberFormat="1"/>
    <xf numFmtId="49" fontId="4" fillId="0" borderId="0" xfId="0" applyNumberFormat="1" applyFont="1" applyFill="1" applyBorder="1" applyAlignment="1" applyProtection="1">
      <alignment horizontal="left" wrapText="1"/>
    </xf>
    <xf numFmtId="0" fontId="0" fillId="0" borderId="0" xfId="0" applyFont="1"/>
    <xf numFmtId="49" fontId="0" fillId="0" borderId="0" xfId="0" applyNumberFormat="1" applyFont="1" applyFill="1" applyBorder="1" applyAlignment="1" applyProtection="1">
      <alignment horizontal="left" wrapText="1"/>
    </xf>
    <xf numFmtId="0" fontId="6" fillId="2" borderId="1" xfId="2" applyFont="1" applyFill="1" applyBorder="1"/>
    <xf numFmtId="165" fontId="0" fillId="0" borderId="0" xfId="0" applyNumberFormat="1"/>
    <xf numFmtId="3" fontId="0" fillId="0" borderId="0" xfId="0" applyNumberFormat="1"/>
    <xf numFmtId="43" fontId="0" fillId="0" borderId="0" xfId="0" applyNumberFormat="1"/>
    <xf numFmtId="166" fontId="0" fillId="0" borderId="0" xfId="0" applyNumberFormat="1"/>
    <xf numFmtId="0" fontId="0" fillId="0" borderId="0" xfId="0" applyFont="1" applyAlignment="1">
      <alignment horizontal="right"/>
    </xf>
    <xf numFmtId="0" fontId="0" fillId="0" borderId="0" xfId="0" applyAlignment="1">
      <alignment wrapText="1"/>
    </xf>
    <xf numFmtId="0" fontId="0" fillId="3" borderId="0" xfId="0" applyFill="1"/>
    <xf numFmtId="0" fontId="0" fillId="4" borderId="0" xfId="0" applyFill="1"/>
    <xf numFmtId="49" fontId="4" fillId="4" borderId="0" xfId="0" applyNumberFormat="1" applyFont="1" applyFill="1" applyBorder="1" applyAlignment="1" applyProtection="1">
      <alignment horizontal="left" wrapText="1"/>
    </xf>
    <xf numFmtId="3" fontId="0" fillId="4" borderId="0" xfId="0" applyNumberFormat="1" applyFill="1"/>
    <xf numFmtId="0" fontId="2" fillId="4" borderId="0" xfId="0" applyFont="1" applyFill="1"/>
    <xf numFmtId="164" fontId="0" fillId="4" borderId="0" xfId="1" applyNumberFormat="1" applyFont="1" applyFill="1"/>
    <xf numFmtId="164" fontId="0" fillId="4" borderId="0" xfId="0" applyNumberFormat="1" applyFill="1"/>
    <xf numFmtId="43" fontId="0" fillId="4" borderId="0" xfId="0" applyNumberFormat="1" applyFill="1"/>
    <xf numFmtId="0" fontId="7" fillId="0" borderId="0" xfId="0" applyFont="1"/>
    <xf numFmtId="0" fontId="7" fillId="4" borderId="0" xfId="0" applyFont="1" applyFill="1"/>
    <xf numFmtId="1" fontId="0" fillId="4" borderId="0" xfId="0" applyNumberFormat="1" applyFont="1" applyFill="1"/>
    <xf numFmtId="0" fontId="0" fillId="4" borderId="0" xfId="0" applyFont="1" applyFill="1"/>
    <xf numFmtId="166" fontId="0" fillId="4" borderId="0" xfId="0" applyNumberFormat="1" applyFill="1"/>
    <xf numFmtId="0" fontId="0" fillId="5" borderId="0" xfId="0" applyFill="1"/>
    <xf numFmtId="165" fontId="0" fillId="5" borderId="0" xfId="0" applyNumberFormat="1" applyFill="1"/>
    <xf numFmtId="0" fontId="11" fillId="6" borderId="0" xfId="0" applyFont="1" applyFill="1"/>
    <xf numFmtId="0" fontId="13" fillId="0" borderId="0" xfId="0" applyFont="1"/>
    <xf numFmtId="9" fontId="0" fillId="4" borderId="0" xfId="0" applyNumberFormat="1" applyFill="1"/>
    <xf numFmtId="1" fontId="0" fillId="0" borderId="0" xfId="0" applyNumberFormat="1" applyFont="1"/>
    <xf numFmtId="0" fontId="29" fillId="6" borderId="0" xfId="0" applyFont="1" applyFill="1" applyBorder="1" applyAlignment="1">
      <alignment horizontal="right"/>
    </xf>
    <xf numFmtId="0" fontId="0" fillId="0" borderId="0" xfId="0"/>
    <xf numFmtId="0" fontId="0" fillId="6" borderId="0" xfId="0" applyFill="1"/>
    <xf numFmtId="0" fontId="0" fillId="6" borderId="0" xfId="0" applyFont="1" applyFill="1"/>
    <xf numFmtId="0" fontId="52" fillId="6" borderId="0" xfId="0" applyFont="1" applyFill="1" applyAlignment="1">
      <alignment horizontal="left" vertical="center" indent="2" readingOrder="1"/>
    </xf>
    <xf numFmtId="0" fontId="0" fillId="6" borderId="0" xfId="0" applyFont="1" applyFill="1" applyAlignment="1">
      <alignment horizontal="center"/>
    </xf>
    <xf numFmtId="0" fontId="0" fillId="6" borderId="0" xfId="0" applyFill="1" applyAlignment="1">
      <alignment horizontal="center"/>
    </xf>
    <xf numFmtId="0" fontId="54" fillId="6" borderId="0" xfId="0" applyFont="1" applyFill="1" applyAlignment="1">
      <alignment vertical="center"/>
    </xf>
    <xf numFmtId="0" fontId="10" fillId="6" borderId="32" xfId="0" applyFont="1" applyFill="1" applyBorder="1" applyAlignment="1">
      <alignment horizontal="center" vertical="center" wrapText="1"/>
    </xf>
    <xf numFmtId="0" fontId="56" fillId="6" borderId="32" xfId="0" applyFont="1" applyFill="1" applyBorder="1" applyAlignment="1">
      <alignment horizontal="center" vertical="center" wrapText="1"/>
    </xf>
    <xf numFmtId="0" fontId="11" fillId="6" borderId="32" xfId="0" applyFont="1" applyFill="1" applyBorder="1" applyAlignment="1">
      <alignment horizontal="right" vertical="center" wrapText="1"/>
    </xf>
    <xf numFmtId="0" fontId="52" fillId="6" borderId="32" xfId="0" applyFont="1" applyFill="1" applyBorder="1" applyAlignment="1">
      <alignment horizontal="right" vertical="center" wrapText="1"/>
    </xf>
    <xf numFmtId="0" fontId="55" fillId="6" borderId="0" xfId="0" applyFont="1" applyFill="1" applyAlignment="1">
      <alignment vertical="center"/>
    </xf>
    <xf numFmtId="0" fontId="58" fillId="6" borderId="0" xfId="0" applyFont="1" applyFill="1" applyAlignment="1">
      <alignment vertical="center"/>
    </xf>
    <xf numFmtId="0" fontId="0" fillId="6" borderId="0" xfId="0" applyFill="1" applyBorder="1"/>
    <xf numFmtId="0" fontId="0" fillId="6" borderId="0" xfId="0" applyFont="1" applyFill="1" applyBorder="1"/>
    <xf numFmtId="0" fontId="52" fillId="6" borderId="0" xfId="0" applyFont="1" applyFill="1" applyBorder="1" applyAlignment="1">
      <alignment horizontal="left" vertical="top" wrapText="1"/>
    </xf>
    <xf numFmtId="0" fontId="52" fillId="6" borderId="0" xfId="0" applyFont="1" applyFill="1" applyBorder="1" applyAlignment="1">
      <alignment horizontal="left" vertical="top" wrapText="1" readingOrder="1"/>
    </xf>
    <xf numFmtId="0" fontId="11" fillId="6" borderId="0" xfId="0" applyFont="1" applyFill="1" applyProtection="1">
      <protection locked="0"/>
    </xf>
    <xf numFmtId="0" fontId="29" fillId="6" borderId="0" xfId="0" applyFont="1" applyFill="1" applyBorder="1" applyAlignment="1" applyProtection="1">
      <alignment horizontal="right"/>
      <protection locked="0"/>
    </xf>
    <xf numFmtId="0" fontId="9" fillId="6" borderId="0" xfId="0" applyFont="1" applyFill="1" applyAlignment="1" applyProtection="1">
      <alignment vertical="center"/>
      <protection locked="0"/>
    </xf>
    <xf numFmtId="0" fontId="11" fillId="6" borderId="0" xfId="0" applyFont="1" applyFill="1" applyAlignment="1" applyProtection="1">
      <alignment horizontal="right" vertical="center"/>
      <protection locked="0"/>
    </xf>
    <xf numFmtId="0" fontId="10" fillId="6" borderId="0" xfId="0" applyFont="1" applyFill="1" applyProtection="1">
      <protection locked="0"/>
    </xf>
    <xf numFmtId="0" fontId="10" fillId="6" borderId="33" xfId="0" applyFont="1" applyFill="1" applyBorder="1" applyProtection="1">
      <protection locked="0"/>
    </xf>
    <xf numFmtId="0" fontId="11" fillId="6" borderId="34" xfId="0" applyFont="1" applyFill="1" applyBorder="1" applyProtection="1">
      <protection locked="0"/>
    </xf>
    <xf numFmtId="0" fontId="11" fillId="6" borderId="35" xfId="0" applyFont="1" applyFill="1" applyBorder="1" applyProtection="1">
      <protection locked="0"/>
    </xf>
    <xf numFmtId="0" fontId="11" fillId="6" borderId="0" xfId="0" applyFont="1" applyFill="1" applyAlignment="1" applyProtection="1">
      <alignment horizontal="right"/>
      <protection locked="0"/>
    </xf>
    <xf numFmtId="0" fontId="11" fillId="6" borderId="36" xfId="0" applyFont="1" applyFill="1" applyBorder="1" applyProtection="1">
      <protection locked="0"/>
    </xf>
    <xf numFmtId="0" fontId="11" fillId="6" borderId="0" xfId="0" applyFont="1" applyFill="1" applyBorder="1" applyProtection="1">
      <protection locked="0"/>
    </xf>
    <xf numFmtId="0" fontId="11" fillId="6" borderId="37" xfId="0" applyFont="1" applyFill="1" applyBorder="1" applyProtection="1">
      <protection locked="0"/>
    </xf>
    <xf numFmtId="0" fontId="11" fillId="6" borderId="0" xfId="0" applyFont="1" applyFill="1" applyBorder="1" applyAlignment="1" applyProtection="1">
      <alignment horizontal="right"/>
      <protection locked="0"/>
    </xf>
    <xf numFmtId="164" fontId="11" fillId="60" borderId="32" xfId="1" applyNumberFormat="1" applyFont="1" applyFill="1" applyBorder="1" applyProtection="1">
      <protection locked="0"/>
    </xf>
    <xf numFmtId="0" fontId="11" fillId="6" borderId="38" xfId="0" applyFont="1" applyFill="1" applyBorder="1" applyProtection="1">
      <protection locked="0"/>
    </xf>
    <xf numFmtId="0" fontId="11" fillId="6" borderId="39" xfId="0" applyFont="1" applyFill="1" applyBorder="1" applyProtection="1">
      <protection locked="0"/>
    </xf>
    <xf numFmtId="0" fontId="11" fillId="6" borderId="40" xfId="0" applyFont="1" applyFill="1" applyBorder="1" applyProtection="1">
      <protection locked="0"/>
    </xf>
    <xf numFmtId="0" fontId="11" fillId="6" borderId="3" xfId="0" applyFont="1" applyFill="1" applyBorder="1" applyAlignment="1" applyProtection="1">
      <alignment horizontal="center" wrapText="1"/>
      <protection locked="0"/>
    </xf>
    <xf numFmtId="0" fontId="11" fillId="6" borderId="5" xfId="0" applyFont="1" applyFill="1" applyBorder="1" applyAlignment="1" applyProtection="1">
      <alignment horizontal="center" wrapText="1"/>
      <protection locked="0"/>
    </xf>
    <xf numFmtId="0" fontId="11" fillId="6" borderId="0" xfId="0" applyFont="1" applyFill="1" applyAlignment="1" applyProtection="1">
      <alignment horizontal="center" wrapText="1"/>
      <protection locked="0"/>
    </xf>
    <xf numFmtId="0" fontId="11" fillId="6" borderId="20" xfId="0" applyFont="1" applyFill="1" applyBorder="1" applyAlignment="1" applyProtection="1">
      <alignment horizontal="center" wrapText="1"/>
      <protection locked="0"/>
    </xf>
    <xf numFmtId="0" fontId="11" fillId="6" borderId="20" xfId="0" applyFont="1" applyFill="1" applyBorder="1" applyAlignment="1" applyProtection="1">
      <alignment horizontal="right" vertical="center" wrapText="1"/>
      <protection locked="0"/>
    </xf>
    <xf numFmtId="4" fontId="11" fillId="6" borderId="0" xfId="0" applyNumberFormat="1" applyFont="1" applyFill="1" applyProtection="1">
      <protection locked="0"/>
    </xf>
    <xf numFmtId="0" fontId="11" fillId="6" borderId="0" xfId="0" applyFont="1" applyFill="1" applyBorder="1" applyAlignment="1" applyProtection="1">
      <alignment horizontal="right" vertical="top"/>
      <protection locked="0"/>
    </xf>
    <xf numFmtId="0" fontId="10" fillId="6" borderId="0" xfId="0" applyFont="1" applyFill="1" applyBorder="1" applyAlignment="1" applyProtection="1">
      <alignment horizontal="left" vertical="top"/>
      <protection locked="0"/>
    </xf>
    <xf numFmtId="0" fontId="11" fillId="6" borderId="2" xfId="0" applyFont="1" applyFill="1" applyBorder="1" applyProtection="1">
      <protection locked="0"/>
    </xf>
    <xf numFmtId="0" fontId="11" fillId="6" borderId="2" xfId="0" applyFont="1" applyFill="1" applyBorder="1" applyAlignment="1" applyProtection="1">
      <alignment horizontal="right"/>
      <protection locked="0"/>
    </xf>
    <xf numFmtId="0" fontId="11" fillId="6" borderId="2" xfId="0" applyFont="1" applyFill="1" applyBorder="1" applyAlignment="1" applyProtection="1">
      <alignment horizontal="right" vertical="top"/>
      <protection locked="0"/>
    </xf>
    <xf numFmtId="0" fontId="11" fillId="6" borderId="2" xfId="0" applyFont="1" applyFill="1" applyBorder="1" applyAlignment="1" applyProtection="1">
      <alignment horizontal="right" vertical="center"/>
      <protection locked="0"/>
    </xf>
    <xf numFmtId="0" fontId="11" fillId="6" borderId="0" xfId="0" applyFont="1" applyFill="1" applyBorder="1" applyAlignment="1" applyProtection="1">
      <alignment horizontal="right" vertical="center"/>
      <protection locked="0"/>
    </xf>
    <xf numFmtId="3" fontId="11" fillId="6" borderId="0" xfId="0" applyNumberFormat="1" applyFont="1" applyFill="1" applyAlignment="1" applyProtection="1">
      <alignment horizontal="center"/>
    </xf>
    <xf numFmtId="164" fontId="11" fillId="6" borderId="0" xfId="1" applyNumberFormat="1" applyFont="1" applyFill="1" applyBorder="1" applyProtection="1"/>
    <xf numFmtId="0" fontId="11" fillId="6" borderId="21" xfId="0" applyFont="1" applyFill="1" applyBorder="1" applyAlignment="1" applyProtection="1">
      <alignment horizontal="right" vertical="center" wrapText="1"/>
    </xf>
    <xf numFmtId="3" fontId="11" fillId="6" borderId="15" xfId="0" applyNumberFormat="1" applyFont="1" applyFill="1" applyBorder="1" applyAlignment="1" applyProtection="1">
      <alignment horizontal="right" vertical="center"/>
    </xf>
    <xf numFmtId="164" fontId="11" fillId="6" borderId="15" xfId="1" applyNumberFormat="1" applyFont="1" applyFill="1" applyBorder="1" applyAlignment="1" applyProtection="1">
      <alignment horizontal="right" vertical="center"/>
    </xf>
    <xf numFmtId="3" fontId="11" fillId="6" borderId="17" xfId="0" applyNumberFormat="1" applyFont="1" applyFill="1" applyBorder="1" applyAlignment="1" applyProtection="1">
      <alignment horizontal="right" vertical="center"/>
    </xf>
    <xf numFmtId="164" fontId="11" fillId="6" borderId="17" xfId="1" applyNumberFormat="1" applyFont="1" applyFill="1" applyBorder="1" applyAlignment="1" applyProtection="1">
      <alignment horizontal="right" vertical="center"/>
    </xf>
    <xf numFmtId="3" fontId="11" fillId="6" borderId="4" xfId="0" applyNumberFormat="1" applyFont="1" applyFill="1" applyBorder="1" applyAlignment="1" applyProtection="1">
      <alignment horizontal="right" vertical="center"/>
    </xf>
    <xf numFmtId="164" fontId="11" fillId="6" borderId="4" xfId="1" applyNumberFormat="1" applyFont="1" applyFill="1" applyBorder="1" applyAlignment="1" applyProtection="1">
      <alignment horizontal="right" vertical="center"/>
    </xf>
    <xf numFmtId="165" fontId="11" fillId="6" borderId="15" xfId="0" applyNumberFormat="1" applyFont="1" applyFill="1" applyBorder="1" applyAlignment="1" applyProtection="1">
      <alignment vertical="center"/>
    </xf>
    <xf numFmtId="165" fontId="11" fillId="6" borderId="19" xfId="0" applyNumberFormat="1" applyFont="1" applyFill="1" applyBorder="1" applyAlignment="1" applyProtection="1">
      <alignment vertical="center"/>
    </xf>
    <xf numFmtId="165" fontId="11" fillId="6" borderId="2" xfId="0" applyNumberFormat="1" applyFont="1" applyFill="1" applyBorder="1" applyAlignment="1" applyProtection="1">
      <alignment vertical="center"/>
    </xf>
    <xf numFmtId="165" fontId="11" fillId="6" borderId="4" xfId="0" applyNumberFormat="1" applyFont="1" applyFill="1" applyBorder="1" applyAlignment="1" applyProtection="1">
      <alignment vertical="center"/>
    </xf>
    <xf numFmtId="165" fontId="11" fillId="6" borderId="18" xfId="0" applyNumberFormat="1" applyFont="1" applyFill="1" applyBorder="1" applyAlignment="1" applyProtection="1">
      <alignment vertical="center"/>
    </xf>
    <xf numFmtId="165" fontId="11" fillId="6" borderId="0" xfId="0" applyNumberFormat="1" applyFont="1" applyFill="1" applyAlignment="1" applyProtection="1">
      <alignment vertical="center"/>
    </xf>
    <xf numFmtId="0" fontId="11" fillId="6" borderId="15" xfId="0" quotePrefix="1" applyFont="1" applyFill="1" applyBorder="1" applyAlignment="1" applyProtection="1">
      <alignment horizontal="right" vertical="center"/>
    </xf>
    <xf numFmtId="3" fontId="11" fillId="6" borderId="19" xfId="0" applyNumberFormat="1" applyFont="1" applyFill="1" applyBorder="1" applyAlignment="1" applyProtection="1">
      <alignment horizontal="right" vertical="center"/>
    </xf>
    <xf numFmtId="3" fontId="11" fillId="6" borderId="2" xfId="0" applyNumberFormat="1" applyFont="1" applyFill="1" applyBorder="1" applyAlignment="1" applyProtection="1">
      <alignment horizontal="right" vertical="center"/>
    </xf>
    <xf numFmtId="0" fontId="11" fillId="6" borderId="4" xfId="0" quotePrefix="1" applyFont="1" applyFill="1" applyBorder="1" applyAlignment="1" applyProtection="1">
      <alignment horizontal="right" vertical="center"/>
    </xf>
    <xf numFmtId="3" fontId="11" fillId="6" borderId="18" xfId="0" applyNumberFormat="1" applyFont="1" applyFill="1" applyBorder="1" applyAlignment="1" applyProtection="1">
      <alignment horizontal="right" vertical="center"/>
    </xf>
    <xf numFmtId="3" fontId="11" fillId="6" borderId="0" xfId="0" applyNumberFormat="1" applyFont="1" applyFill="1" applyAlignment="1" applyProtection="1">
      <alignment horizontal="right" vertical="center"/>
    </xf>
    <xf numFmtId="0" fontId="52" fillId="6" borderId="0" xfId="0" applyFont="1" applyFill="1" applyAlignment="1">
      <alignment horizontal="left" vertical="center" readingOrder="1"/>
    </xf>
    <xf numFmtId="0" fontId="52" fillId="6" borderId="0" xfId="0" applyFont="1" applyFill="1" applyAlignment="1">
      <alignment horizontal="left" vertical="center" indent="3" readingOrder="1"/>
    </xf>
    <xf numFmtId="0" fontId="52" fillId="6" borderId="0" xfId="0" applyFont="1" applyFill="1" applyAlignment="1">
      <alignment horizontal="left" vertical="center" indent="4" readingOrder="1"/>
    </xf>
    <xf numFmtId="0" fontId="11" fillId="6" borderId="0" xfId="0" quotePrefix="1" applyFont="1" applyFill="1" applyBorder="1" applyAlignment="1" applyProtection="1">
      <alignment horizontal="right" vertical="center"/>
    </xf>
    <xf numFmtId="3" fontId="11" fillId="6" borderId="0" xfId="0" applyNumberFormat="1" applyFont="1" applyFill="1" applyBorder="1" applyAlignment="1" applyProtection="1">
      <alignment horizontal="right" vertical="center"/>
    </xf>
    <xf numFmtId="0" fontId="59" fillId="6" borderId="0" xfId="0" applyFont="1" applyFill="1" applyBorder="1" applyAlignment="1">
      <alignment horizontal="left" vertical="top" wrapText="1" readingOrder="1"/>
    </xf>
    <xf numFmtId="0" fontId="11" fillId="6" borderId="0" xfId="0" applyFont="1" applyFill="1" applyAlignment="1">
      <alignment horizontal="left" wrapText="1"/>
    </xf>
    <xf numFmtId="0" fontId="11" fillId="6" borderId="0" xfId="0" applyFont="1" applyFill="1" applyAlignment="1">
      <alignment horizontal="left" vertical="top" wrapText="1"/>
    </xf>
    <xf numFmtId="9" fontId="11" fillId="6" borderId="0" xfId="0" applyNumberFormat="1" applyFont="1" applyFill="1" applyProtection="1">
      <protection locked="0"/>
    </xf>
    <xf numFmtId="0" fontId="11" fillId="6" borderId="0" xfId="0" applyFont="1" applyFill="1" applyAlignment="1">
      <alignment horizontal="left" vertical="top"/>
    </xf>
    <xf numFmtId="0" fontId="60" fillId="6" borderId="0" xfId="0" applyFont="1" applyFill="1" applyAlignment="1">
      <alignment horizontal="left" vertical="center"/>
    </xf>
    <xf numFmtId="0" fontId="61" fillId="6" borderId="0" xfId="149" applyFill="1" applyAlignment="1">
      <alignment horizontal="left" vertical="center"/>
    </xf>
    <xf numFmtId="0" fontId="60" fillId="6" borderId="0" xfId="0" applyFont="1" applyFill="1" applyAlignment="1">
      <alignment vertical="center"/>
    </xf>
    <xf numFmtId="0" fontId="60" fillId="6" borderId="0" xfId="0" applyFont="1" applyFill="1" applyAlignment="1">
      <alignment horizontal="left" vertical="center" indent="5"/>
    </xf>
    <xf numFmtId="0" fontId="11" fillId="6" borderId="0" xfId="0" applyFont="1" applyFill="1" applyAlignment="1">
      <alignment horizontal="left"/>
    </xf>
    <xf numFmtId="0" fontId="11" fillId="6" borderId="0" xfId="0" quotePrefix="1" applyFont="1" applyFill="1" applyAlignment="1">
      <alignment horizontal="left" vertical="top" indent="5"/>
    </xf>
    <xf numFmtId="0" fontId="11" fillId="6" borderId="0" xfId="0" quotePrefix="1" applyFont="1" applyFill="1" applyAlignment="1">
      <alignment horizontal="left" indent="5"/>
    </xf>
    <xf numFmtId="0" fontId="11" fillId="6" borderId="0" xfId="0" applyFont="1" applyFill="1" applyAlignment="1">
      <alignment horizontal="left" wrapText="1"/>
    </xf>
    <xf numFmtId="0" fontId="11" fillId="6" borderId="0" xfId="0" applyFont="1" applyFill="1" applyAlignment="1">
      <alignment horizontal="left" vertical="top" wrapText="1"/>
    </xf>
    <xf numFmtId="0" fontId="8" fillId="6" borderId="0" xfId="0" applyFont="1" applyFill="1" applyAlignment="1">
      <alignment horizontal="left" vertical="center" wrapText="1"/>
    </xf>
    <xf numFmtId="0" fontId="52" fillId="6" borderId="0" xfId="0" applyFont="1" applyFill="1" applyAlignment="1">
      <alignment horizontal="left" vertical="top" wrapText="1" readingOrder="1"/>
    </xf>
    <xf numFmtId="0" fontId="52" fillId="6" borderId="0" xfId="0" applyFont="1" applyFill="1" applyBorder="1" applyAlignment="1">
      <alignment horizontal="left" vertical="top" wrapText="1" readingOrder="1"/>
    </xf>
    <xf numFmtId="0" fontId="52" fillId="6" borderId="0" xfId="0" applyFont="1" applyFill="1" applyBorder="1" applyAlignment="1">
      <alignment horizontal="left" vertical="top" wrapText="1"/>
    </xf>
    <xf numFmtId="0" fontId="11" fillId="6" borderId="0" xfId="0" applyFont="1" applyFill="1" applyBorder="1" applyAlignment="1" applyProtection="1">
      <alignment horizontal="right" vertical="center" wrapText="1"/>
      <protection locked="0"/>
    </xf>
    <xf numFmtId="0" fontId="11" fillId="6" borderId="0" xfId="0" applyFont="1" applyFill="1" applyAlignment="1" applyProtection="1">
      <alignment horizontal="left" vertical="top" wrapText="1"/>
      <protection locked="0"/>
    </xf>
    <xf numFmtId="0" fontId="8" fillId="6" borderId="0" xfId="0" applyFont="1" applyFill="1" applyAlignment="1" applyProtection="1">
      <alignment horizontal="left" vertical="center" wrapText="1"/>
      <protection locked="0"/>
    </xf>
    <xf numFmtId="0" fontId="11" fillId="6" borderId="2" xfId="0" applyFont="1" applyFill="1" applyBorder="1" applyAlignment="1" applyProtection="1">
      <alignment horizontal="right" vertical="center" wrapText="1"/>
      <protection locked="0"/>
    </xf>
    <xf numFmtId="0" fontId="11" fillId="6" borderId="16" xfId="0" applyFont="1" applyFill="1" applyBorder="1" applyAlignment="1" applyProtection="1">
      <alignment horizontal="right" vertical="center" wrapText="1"/>
      <protection locked="0"/>
    </xf>
  </cellXfs>
  <cellStyles count="150">
    <cellStyle name="20% - Accent1" xfId="21" builtinId="30" customBuiltin="1"/>
    <cellStyle name="20% - Accent1 2" xfId="45"/>
    <cellStyle name="20% - Accent2" xfId="25" builtinId="34" customBuiltin="1"/>
    <cellStyle name="20% - Accent2 2" xfId="46"/>
    <cellStyle name="20% - Accent3" xfId="29" builtinId="38" customBuiltin="1"/>
    <cellStyle name="20% - Accent3 2" xfId="47"/>
    <cellStyle name="20% - Accent4" xfId="33" builtinId="42" customBuiltin="1"/>
    <cellStyle name="20% - Accent4 2" xfId="48"/>
    <cellStyle name="20% - Accent5" xfId="37" builtinId="46" customBuiltin="1"/>
    <cellStyle name="20% - Accent5 2" xfId="49"/>
    <cellStyle name="20% - Accent6" xfId="41" builtinId="50" customBuiltin="1"/>
    <cellStyle name="20% - Accent6 2" xfId="50"/>
    <cellStyle name="40% - Accent1" xfId="22" builtinId="31" customBuiltin="1"/>
    <cellStyle name="40% - Accent1 2" xfId="51"/>
    <cellStyle name="40% - Accent2" xfId="26" builtinId="35" customBuiltin="1"/>
    <cellStyle name="40% - Accent2 2" xfId="52"/>
    <cellStyle name="40% - Accent3" xfId="30" builtinId="39" customBuiltin="1"/>
    <cellStyle name="40% - Accent3 2" xfId="53"/>
    <cellStyle name="40% - Accent4" xfId="34" builtinId="43" customBuiltin="1"/>
    <cellStyle name="40% - Accent4 2" xfId="54"/>
    <cellStyle name="40% - Accent5" xfId="38" builtinId="47" customBuiltin="1"/>
    <cellStyle name="40% - Accent5 2" xfId="55"/>
    <cellStyle name="40% - Accent6" xfId="42" builtinId="51" customBuiltin="1"/>
    <cellStyle name="40% - Accent6 2" xfId="56"/>
    <cellStyle name="60% - Accent1" xfId="23" builtinId="32" customBuiltin="1"/>
    <cellStyle name="60% - Accent1 2" xfId="57"/>
    <cellStyle name="60% - Accent2" xfId="27" builtinId="36" customBuiltin="1"/>
    <cellStyle name="60% - Accent2 2" xfId="58"/>
    <cellStyle name="60% - Accent3" xfId="31" builtinId="40" customBuiltin="1"/>
    <cellStyle name="60% - Accent3 2" xfId="59"/>
    <cellStyle name="60% - Accent4" xfId="35" builtinId="44" customBuiltin="1"/>
    <cellStyle name="60% - Accent4 2" xfId="60"/>
    <cellStyle name="60% - Accent5" xfId="39" builtinId="48" customBuiltin="1"/>
    <cellStyle name="60% - Accent5 2" xfId="61"/>
    <cellStyle name="60% - Accent6" xfId="43" builtinId="52" customBuiltin="1"/>
    <cellStyle name="60% - Accent6 2" xfId="62"/>
    <cellStyle name="Accent1" xfId="20" builtinId="29" customBuiltin="1"/>
    <cellStyle name="Accent1 2" xfId="63"/>
    <cellStyle name="Accent2" xfId="24" builtinId="33" customBuiltin="1"/>
    <cellStyle name="Accent2 2" xfId="64"/>
    <cellStyle name="Accent3" xfId="28" builtinId="37" customBuiltin="1"/>
    <cellStyle name="Accent3 2" xfId="65"/>
    <cellStyle name="Accent4" xfId="32" builtinId="41" customBuiltin="1"/>
    <cellStyle name="Accent4 2" xfId="66"/>
    <cellStyle name="Accent5" xfId="36" builtinId="45" customBuiltin="1"/>
    <cellStyle name="Accent5 2" xfId="67"/>
    <cellStyle name="Accent6" xfId="40" builtinId="49" customBuiltin="1"/>
    <cellStyle name="Accent6 2" xfId="68"/>
    <cellStyle name="Bad" xfId="9" builtinId="27" customBuiltin="1"/>
    <cellStyle name="Bad 2" xfId="69"/>
    <cellStyle name="Calculation" xfId="13" builtinId="22" customBuiltin="1"/>
    <cellStyle name="Calculation 2" xfId="70"/>
    <cellStyle name="Check Cell" xfId="15" builtinId="23" customBuiltin="1"/>
    <cellStyle name="Check Cell 2" xfId="71"/>
    <cellStyle name="Comma" xfId="1" builtinId="3"/>
    <cellStyle name="Comma 10" xfId="72"/>
    <cellStyle name="Comma 11" xfId="73"/>
    <cellStyle name="Comma 12" xfId="74"/>
    <cellStyle name="Comma 13" xfId="75"/>
    <cellStyle name="Comma 14" xfId="76"/>
    <cellStyle name="Comma 15" xfId="77"/>
    <cellStyle name="Comma 16" xfId="78"/>
    <cellStyle name="Comma 17" xfId="79"/>
    <cellStyle name="Comma 2" xfId="80"/>
    <cellStyle name="Comma 3" xfId="81"/>
    <cellStyle name="Comma 4" xfId="82"/>
    <cellStyle name="Comma 4 2" xfId="83"/>
    <cellStyle name="Comma 5" xfId="84"/>
    <cellStyle name="Comma 5 2" xfId="85"/>
    <cellStyle name="Comma 6" xfId="86"/>
    <cellStyle name="Comma 6 2" xfId="87"/>
    <cellStyle name="Comma 7" xfId="88"/>
    <cellStyle name="Comma 8" xfId="89"/>
    <cellStyle name="Comma 9" xfId="90"/>
    <cellStyle name="Currency 10" xfId="91"/>
    <cellStyle name="Currency 11" xfId="92"/>
    <cellStyle name="Currency 12" xfId="93"/>
    <cellStyle name="Currency 13" xfId="94"/>
    <cellStyle name="Currency 14" xfId="95"/>
    <cellStyle name="Currency 15" xfId="96"/>
    <cellStyle name="Currency 16" xfId="97"/>
    <cellStyle name="Currency 2" xfId="98"/>
    <cellStyle name="Currency 3" xfId="99"/>
    <cellStyle name="Currency 3 2" xfId="100"/>
    <cellStyle name="Currency 4" xfId="101"/>
    <cellStyle name="Currency 4 2" xfId="102"/>
    <cellStyle name="Currency 5" xfId="103"/>
    <cellStyle name="Currency 5 2" xfId="104"/>
    <cellStyle name="Currency 6" xfId="105"/>
    <cellStyle name="Currency 7" xfId="106"/>
    <cellStyle name="Currency 8" xfId="107"/>
    <cellStyle name="Currency 9" xfId="108"/>
    <cellStyle name="Explanatory Text" xfId="18" builtinId="53" customBuiltin="1"/>
    <cellStyle name="Explanatory Text 2" xfId="109"/>
    <cellStyle name="ExportHeaderStyle" xfId="110"/>
    <cellStyle name="ExportHeaderStyleLeft" xfId="111"/>
    <cellStyle name="ExportHeaderStyleRight" xfId="112"/>
    <cellStyle name="ExportLogo" xfId="113"/>
    <cellStyle name="Good" xfId="8" builtinId="26" customBuiltin="1"/>
    <cellStyle name="Good 2" xfId="114"/>
    <cellStyle name="Heading 1" xfId="4" builtinId="16" customBuiltin="1"/>
    <cellStyle name="Heading 1 2" xfId="115"/>
    <cellStyle name="Heading 2" xfId="5" builtinId="17" customBuiltin="1"/>
    <cellStyle name="Heading 2 2" xfId="116"/>
    <cellStyle name="Heading 3" xfId="6" builtinId="18" customBuiltin="1"/>
    <cellStyle name="Heading 3 2" xfId="117"/>
    <cellStyle name="Heading 4" xfId="7" builtinId="19" customBuiltin="1"/>
    <cellStyle name="Heading 4 2" xfId="118"/>
    <cellStyle name="Hyperlink" xfId="149" builtinId="8"/>
    <cellStyle name="Hyperlink 2" xfId="120"/>
    <cellStyle name="Hyperlink 2 2" xfId="121"/>
    <cellStyle name="Hyperlink 2 3" xfId="122"/>
    <cellStyle name="Hyperlink 2 4" xfId="123"/>
    <cellStyle name="Hyperlink 3" xfId="119"/>
    <cellStyle name="Input" xfId="11" builtinId="20" customBuiltin="1"/>
    <cellStyle name="Input 2" xfId="124"/>
    <cellStyle name="Linked Cell" xfId="14" builtinId="24" customBuiltin="1"/>
    <cellStyle name="Linked Cell 2" xfId="125"/>
    <cellStyle name="Neutral" xfId="10" builtinId="28" customBuiltin="1"/>
    <cellStyle name="Neutral 2" xfId="126"/>
    <cellStyle name="Normal" xfId="0" builtinId="0"/>
    <cellStyle name="Normal 2" xfId="127"/>
    <cellStyle name="Normal 2 2" xfId="128"/>
    <cellStyle name="Normal 2 3" xfId="129"/>
    <cellStyle name="Normal 3" xfId="2"/>
    <cellStyle name="Normal 3 2" xfId="130"/>
    <cellStyle name="Normal 3 3" xfId="131"/>
    <cellStyle name="Normal 3 4" xfId="132"/>
    <cellStyle name="Normal 4" xfId="133"/>
    <cellStyle name="Normal 5" xfId="134"/>
    <cellStyle name="Normal 5 2" xfId="135"/>
    <cellStyle name="Normal 5 3" xfId="136"/>
    <cellStyle name="Normal 6" xfId="137"/>
    <cellStyle name="Normal 7" xfId="138"/>
    <cellStyle name="Normal 8" xfId="139"/>
    <cellStyle name="Normal 9" xfId="44"/>
    <cellStyle name="Note" xfId="17" builtinId="10" customBuiltin="1"/>
    <cellStyle name="Note 2" xfId="140"/>
    <cellStyle name="Output" xfId="12" builtinId="21" customBuiltin="1"/>
    <cellStyle name="Output 2" xfId="141"/>
    <cellStyle name="Percent 2" xfId="142"/>
    <cellStyle name="Percent 3" xfId="143"/>
    <cellStyle name="Percent 3 2" xfId="144"/>
    <cellStyle name="Percent 4" xfId="145"/>
    <cellStyle name="Title" xfId="3" builtinId="15" customBuiltin="1"/>
    <cellStyle name="Title 2" xfId="146"/>
    <cellStyle name="Total" xfId="19" builtinId="25" customBuiltin="1"/>
    <cellStyle name="Total 2" xfId="147"/>
    <cellStyle name="Warning Text" xfId="16" builtinId="11" customBuiltin="1"/>
    <cellStyle name="Warning Text 2" xfId="148"/>
  </cellStyles>
  <dxfs count="0"/>
  <tableStyles count="0" defaultTableStyle="TableStyleMedium2" defaultPivotStyle="PivotStyleLight16"/>
  <colors>
    <mruColors>
      <color rgb="FF00AE9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Style="combo" dx="16" fmlaLink="Lookups!$D$1" fmlaRange="Lookups!$B$2:$B$153" noThreeD="1" val="0"/>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57151</xdr:rowOff>
    </xdr:from>
    <xdr:to>
      <xdr:col>1</xdr:col>
      <xdr:colOff>1276350</xdr:colOff>
      <xdr:row>2</xdr:row>
      <xdr:rowOff>159083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57151"/>
          <a:ext cx="1142999" cy="616282"/>
        </a:xfrm>
        <a:prstGeom prst="rect">
          <a:avLst/>
        </a:prstGeom>
        <a:gradFill>
          <a:gsLst>
            <a:gs pos="14000">
              <a:srgbClr val="00AE9E"/>
            </a:gs>
            <a:gs pos="26000">
              <a:schemeClr val="accent1">
                <a:tint val="44500"/>
                <a:satMod val="160000"/>
              </a:schemeClr>
            </a:gs>
            <a:gs pos="100000">
              <a:schemeClr val="accent1">
                <a:tint val="23500"/>
                <a:satMod val="160000"/>
              </a:schemeClr>
            </a:gs>
          </a:gsLst>
          <a:lin ang="5400000" scaled="0"/>
        </a:gradFill>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57151</xdr:rowOff>
    </xdr:from>
    <xdr:to>
      <xdr:col>3</xdr:col>
      <xdr:colOff>57150</xdr:colOff>
      <xdr:row>2</xdr:row>
      <xdr:rowOff>159083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57151"/>
          <a:ext cx="1142999" cy="616282"/>
        </a:xfrm>
        <a:prstGeom prst="rect">
          <a:avLst/>
        </a:prstGeom>
        <a:gradFill>
          <a:gsLst>
            <a:gs pos="14000">
              <a:srgbClr val="00AE9E"/>
            </a:gs>
            <a:gs pos="26000">
              <a:schemeClr val="accent1">
                <a:tint val="44500"/>
                <a:satMod val="160000"/>
              </a:schemeClr>
            </a:gs>
            <a:gs pos="100000">
              <a:schemeClr val="accent1">
                <a:tint val="23500"/>
                <a:satMod val="160000"/>
              </a:schemeClr>
            </a:gs>
          </a:gsLst>
          <a:lin ang="5400000" scaled="0"/>
        </a:gradFill>
        <a:effectLst/>
      </xdr:spPr>
    </xdr:pic>
    <xdr:clientData/>
  </xdr:twoCellAnchor>
  <mc:AlternateContent xmlns:mc="http://schemas.openxmlformats.org/markup-compatibility/2006">
    <mc:Choice xmlns:a14="http://schemas.microsoft.com/office/drawing/2010/main" Requires="a14">
      <xdr:twoCellAnchor editAs="oneCell">
        <xdr:from>
          <xdr:col>3</xdr:col>
          <xdr:colOff>38100</xdr:colOff>
          <xdr:row>6</xdr:row>
          <xdr:rowOff>9525</xdr:rowOff>
        </xdr:from>
        <xdr:to>
          <xdr:col>6</xdr:col>
          <xdr:colOff>1295400</xdr:colOff>
          <xdr:row>6</xdr:row>
          <xdr:rowOff>219075</xdr:rowOff>
        </xdr:to>
        <xdr:sp macro="" textlink="">
          <xdr:nvSpPr>
            <xdr:cNvPr id="26625" name="Drop Down 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14999847407452621"/>
  </sheetPr>
  <dimension ref="B1:O48"/>
  <sheetViews>
    <sheetView zoomScaleNormal="100" workbookViewId="0">
      <selection activeCell="R6" sqref="R6"/>
    </sheetView>
  </sheetViews>
  <sheetFormatPr defaultRowHeight="15" x14ac:dyDescent="0.25"/>
  <cols>
    <col min="1" max="1" width="0.7109375" style="38" customWidth="1"/>
    <col min="2" max="2" width="25.7109375" style="38" customWidth="1"/>
    <col min="3" max="11" width="12.5703125" style="38" customWidth="1"/>
    <col min="12" max="12" width="3.42578125" style="38" customWidth="1"/>
    <col min="13" max="13" width="3" style="38" customWidth="1"/>
    <col min="14" max="16384" width="9.140625" style="38"/>
  </cols>
  <sheetData>
    <row r="1" spans="2:15" s="32" customFormat="1" ht="26.25" customHeight="1" x14ac:dyDescent="0.3">
      <c r="L1" s="36" t="s">
        <v>522</v>
      </c>
    </row>
    <row r="2" spans="2:15" s="32" customFormat="1" ht="14.25" x14ac:dyDescent="0.2"/>
    <row r="3" spans="2:15" s="32" customFormat="1" ht="14.25" x14ac:dyDescent="0.2"/>
    <row r="4" spans="2:15" s="32" customFormat="1" ht="7.5" customHeight="1" x14ac:dyDescent="0.2"/>
    <row r="5" spans="2:15" s="32" customFormat="1" ht="37.5" customHeight="1" x14ac:dyDescent="0.2">
      <c r="B5" s="124" t="s">
        <v>548</v>
      </c>
      <c r="C5" s="124"/>
      <c r="D5" s="124"/>
      <c r="E5" s="124"/>
      <c r="F5" s="124"/>
      <c r="G5" s="124"/>
      <c r="H5" s="124"/>
      <c r="I5" s="124"/>
      <c r="J5" s="124"/>
      <c r="K5" s="124"/>
      <c r="L5" s="124"/>
      <c r="M5" s="124"/>
    </row>
    <row r="6" spans="2:15" ht="15" customHeight="1" x14ac:dyDescent="0.25"/>
    <row r="7" spans="2:15" ht="45" customHeight="1" x14ac:dyDescent="0.25">
      <c r="B7" s="125" t="s">
        <v>567</v>
      </c>
      <c r="C7" s="125"/>
      <c r="D7" s="125"/>
      <c r="E7" s="125"/>
      <c r="F7" s="125"/>
      <c r="G7" s="125"/>
      <c r="H7" s="125"/>
      <c r="I7" s="125"/>
      <c r="J7" s="125"/>
      <c r="K7" s="125"/>
      <c r="L7" s="125"/>
      <c r="M7" s="125"/>
      <c r="N7" s="39"/>
      <c r="O7" s="39"/>
    </row>
    <row r="8" spans="2:15" ht="32.25" customHeight="1" x14ac:dyDescent="0.25">
      <c r="B8" s="125" t="s">
        <v>558</v>
      </c>
      <c r="C8" s="125"/>
      <c r="D8" s="125"/>
      <c r="E8" s="125"/>
      <c r="F8" s="125"/>
      <c r="G8" s="125"/>
      <c r="H8" s="125"/>
      <c r="I8" s="125"/>
      <c r="J8" s="125"/>
      <c r="K8" s="125"/>
      <c r="L8" s="125"/>
      <c r="M8" s="125"/>
      <c r="N8" s="39"/>
      <c r="O8" s="39"/>
    </row>
    <row r="9" spans="2:15" x14ac:dyDescent="0.25">
      <c r="B9" s="40" t="s">
        <v>539</v>
      </c>
      <c r="C9" s="39"/>
      <c r="D9" s="39"/>
      <c r="E9" s="39"/>
      <c r="F9" s="39"/>
      <c r="G9" s="39"/>
      <c r="H9" s="39"/>
      <c r="I9" s="39"/>
      <c r="J9" s="39"/>
      <c r="K9" s="39"/>
      <c r="L9" s="39"/>
      <c r="M9" s="39"/>
      <c r="N9" s="39"/>
      <c r="O9" s="39"/>
    </row>
    <row r="10" spans="2:15" ht="15.75" customHeight="1" x14ac:dyDescent="0.25">
      <c r="B10" s="40" t="s">
        <v>540</v>
      </c>
      <c r="C10" s="39"/>
      <c r="D10" s="39"/>
      <c r="E10" s="39"/>
      <c r="F10" s="39"/>
      <c r="G10" s="39"/>
      <c r="H10" s="39"/>
      <c r="I10" s="39"/>
      <c r="J10" s="39"/>
      <c r="K10" s="39"/>
      <c r="L10" s="39"/>
      <c r="M10" s="39"/>
      <c r="N10" s="39"/>
      <c r="O10" s="39"/>
    </row>
    <row r="11" spans="2:15" ht="15.75" customHeight="1" x14ac:dyDescent="0.25">
      <c r="B11" s="105" t="s">
        <v>563</v>
      </c>
      <c r="C11" s="39"/>
      <c r="D11" s="39"/>
      <c r="E11" s="39"/>
      <c r="F11" s="39"/>
      <c r="G11" s="39"/>
      <c r="H11" s="39"/>
      <c r="I11" s="39"/>
      <c r="J11" s="39"/>
      <c r="K11" s="39"/>
      <c r="L11" s="39"/>
      <c r="M11" s="39"/>
      <c r="N11" s="39"/>
      <c r="O11" s="39"/>
    </row>
    <row r="12" spans="2:15" ht="15.75" customHeight="1" x14ac:dyDescent="0.25">
      <c r="B12" s="106" t="s">
        <v>564</v>
      </c>
      <c r="C12" s="39"/>
      <c r="D12" s="39"/>
      <c r="E12" s="39"/>
      <c r="F12" s="39"/>
      <c r="G12" s="39"/>
      <c r="H12" s="39"/>
      <c r="I12" s="39"/>
      <c r="J12" s="39"/>
      <c r="K12" s="39"/>
      <c r="L12" s="39"/>
      <c r="M12" s="39"/>
      <c r="N12" s="39"/>
      <c r="O12" s="39"/>
    </row>
    <row r="13" spans="2:15" ht="15.75" customHeight="1" x14ac:dyDescent="0.25">
      <c r="B13" s="107" t="s">
        <v>565</v>
      </c>
      <c r="C13" s="39"/>
      <c r="D13" s="39"/>
      <c r="E13" s="39"/>
      <c r="F13" s="39"/>
      <c r="G13" s="39"/>
      <c r="H13" s="39"/>
      <c r="I13" s="39"/>
      <c r="J13" s="39"/>
      <c r="K13" s="39"/>
      <c r="L13" s="39"/>
      <c r="M13" s="39"/>
      <c r="N13" s="39"/>
      <c r="O13" s="39"/>
    </row>
    <row r="14" spans="2:15" ht="15.75" customHeight="1" x14ac:dyDescent="0.25">
      <c r="B14" s="106" t="s">
        <v>566</v>
      </c>
      <c r="C14" s="39"/>
      <c r="D14" s="39"/>
      <c r="E14" s="39"/>
      <c r="F14" s="39"/>
      <c r="G14" s="39"/>
      <c r="H14" s="39"/>
      <c r="I14" s="39"/>
      <c r="J14" s="39"/>
      <c r="K14" s="39"/>
      <c r="L14" s="39"/>
      <c r="M14" s="39"/>
      <c r="N14" s="39"/>
      <c r="O14" s="39"/>
    </row>
    <row r="15" spans="2:15" ht="63" customHeight="1" x14ac:dyDescent="0.25">
      <c r="B15" s="125" t="s">
        <v>577</v>
      </c>
      <c r="C15" s="125"/>
      <c r="D15" s="125"/>
      <c r="E15" s="125"/>
      <c r="F15" s="125"/>
      <c r="G15" s="125"/>
      <c r="H15" s="125"/>
      <c r="I15" s="125"/>
      <c r="J15" s="125"/>
      <c r="K15" s="125"/>
      <c r="L15" s="125"/>
      <c r="M15" s="125"/>
      <c r="N15" s="39"/>
      <c r="O15" s="39"/>
    </row>
    <row r="16" spans="2:15" ht="12" customHeight="1" x14ac:dyDescent="0.25">
      <c r="B16" s="43"/>
      <c r="C16" s="39"/>
      <c r="D16" s="39"/>
      <c r="E16" s="39"/>
      <c r="F16" s="39"/>
      <c r="G16" s="39"/>
      <c r="H16" s="39"/>
      <c r="I16" s="39"/>
      <c r="J16" s="39"/>
      <c r="K16" s="39"/>
      <c r="L16" s="39"/>
      <c r="M16" s="39"/>
      <c r="N16" s="39"/>
      <c r="O16" s="39"/>
    </row>
    <row r="17" spans="2:15" ht="15.75" x14ac:dyDescent="0.25">
      <c r="B17" s="49" t="s">
        <v>574</v>
      </c>
      <c r="C17" s="39"/>
      <c r="D17" s="39"/>
      <c r="E17" s="39"/>
      <c r="F17" s="39"/>
      <c r="G17" s="39"/>
      <c r="H17" s="39"/>
      <c r="I17" s="39"/>
      <c r="J17" s="39"/>
      <c r="K17" s="39"/>
      <c r="L17" s="39"/>
      <c r="M17" s="39"/>
      <c r="N17" s="39"/>
      <c r="O17" s="39"/>
    </row>
    <row r="18" spans="2:15" ht="9" customHeight="1" x14ac:dyDescent="0.25">
      <c r="B18" s="43"/>
      <c r="C18" s="39"/>
      <c r="D18" s="39"/>
      <c r="E18" s="39"/>
      <c r="F18" s="39"/>
      <c r="G18" s="39"/>
      <c r="H18" s="39"/>
      <c r="I18" s="39"/>
      <c r="J18" s="39"/>
      <c r="K18" s="39"/>
      <c r="L18" s="39"/>
      <c r="M18" s="39"/>
      <c r="N18" s="39"/>
      <c r="O18" s="39"/>
    </row>
    <row r="19" spans="2:15" s="42" customFormat="1" x14ac:dyDescent="0.25">
      <c r="B19" s="44" t="s">
        <v>541</v>
      </c>
      <c r="C19" s="45" t="s">
        <v>544</v>
      </c>
      <c r="D19" s="41"/>
      <c r="E19" s="41"/>
      <c r="F19" s="41"/>
      <c r="G19" s="41"/>
      <c r="H19" s="41"/>
      <c r="I19" s="41"/>
      <c r="J19" s="41"/>
      <c r="K19" s="41"/>
      <c r="L19" s="41"/>
      <c r="M19" s="41"/>
      <c r="N19" s="41"/>
      <c r="O19" s="41"/>
    </row>
    <row r="20" spans="2:15" ht="16.5" x14ac:dyDescent="0.25">
      <c r="B20" s="46" t="s">
        <v>559</v>
      </c>
      <c r="C20" s="47" t="s">
        <v>542</v>
      </c>
      <c r="D20" s="39"/>
      <c r="E20" s="39"/>
      <c r="F20" s="39"/>
      <c r="G20" s="39"/>
      <c r="H20" s="39"/>
      <c r="I20" s="39"/>
      <c r="J20" s="39"/>
      <c r="K20" s="39"/>
      <c r="L20" s="39"/>
      <c r="M20" s="39"/>
      <c r="N20" s="39"/>
      <c r="O20" s="39"/>
    </row>
    <row r="21" spans="2:15" ht="16.5" x14ac:dyDescent="0.25">
      <c r="B21" s="46" t="s">
        <v>560</v>
      </c>
      <c r="C21" s="47" t="s">
        <v>531</v>
      </c>
    </row>
    <row r="22" spans="2:15" ht="16.5" x14ac:dyDescent="0.25">
      <c r="B22" s="46" t="s">
        <v>561</v>
      </c>
      <c r="C22" s="46" t="s">
        <v>543</v>
      </c>
    </row>
    <row r="23" spans="2:15" ht="16.5" x14ac:dyDescent="0.25">
      <c r="B23" s="46" t="s">
        <v>562</v>
      </c>
      <c r="C23" s="46" t="s">
        <v>533</v>
      </c>
    </row>
    <row r="24" spans="2:15" ht="11.25" customHeight="1" x14ac:dyDescent="0.25">
      <c r="B24" s="48"/>
    </row>
    <row r="25" spans="2:15" ht="15.75" x14ac:dyDescent="0.25">
      <c r="B25" s="49" t="s">
        <v>549</v>
      </c>
    </row>
    <row r="26" spans="2:15" ht="75.75" customHeight="1" x14ac:dyDescent="0.25">
      <c r="B26" s="123" t="s">
        <v>589</v>
      </c>
      <c r="C26" s="123"/>
      <c r="D26" s="123"/>
      <c r="E26" s="123"/>
      <c r="F26" s="123"/>
      <c r="G26" s="123"/>
      <c r="H26" s="123"/>
      <c r="I26" s="123"/>
      <c r="J26" s="123"/>
      <c r="K26" s="123"/>
    </row>
    <row r="27" spans="2:15" ht="20.25" customHeight="1" x14ac:dyDescent="0.25">
      <c r="B27" s="114" t="s">
        <v>586</v>
      </c>
      <c r="C27" s="112"/>
      <c r="D27" s="112"/>
      <c r="E27" s="112"/>
      <c r="F27" s="112"/>
      <c r="G27" s="112"/>
      <c r="H27" s="112"/>
      <c r="I27" s="112"/>
      <c r="J27" s="112"/>
      <c r="K27" s="112"/>
      <c r="N27" s="115"/>
    </row>
    <row r="28" spans="2:15" ht="15.75" customHeight="1" x14ac:dyDescent="0.25">
      <c r="B28" s="120" t="s">
        <v>582</v>
      </c>
      <c r="C28" s="112"/>
      <c r="D28" s="112"/>
      <c r="E28" s="112"/>
      <c r="F28" s="112"/>
      <c r="G28" s="112"/>
      <c r="H28" s="112"/>
      <c r="I28" s="112"/>
      <c r="J28" s="112"/>
      <c r="K28" s="112"/>
      <c r="N28" s="115"/>
    </row>
    <row r="29" spans="2:15" ht="15.75" customHeight="1" x14ac:dyDescent="0.25">
      <c r="B29" s="120" t="s">
        <v>583</v>
      </c>
      <c r="C29" s="112"/>
      <c r="D29" s="112"/>
      <c r="E29" s="112"/>
      <c r="F29" s="112"/>
      <c r="G29" s="112"/>
      <c r="H29" s="112"/>
      <c r="I29" s="112"/>
      <c r="J29" s="112"/>
      <c r="K29" s="112"/>
      <c r="N29" s="115"/>
    </row>
    <row r="30" spans="2:15" x14ac:dyDescent="0.25">
      <c r="B30" s="121" t="s">
        <v>584</v>
      </c>
      <c r="C30" s="112"/>
      <c r="D30" s="112"/>
      <c r="E30" s="112"/>
      <c r="F30" s="112"/>
      <c r="G30" s="112"/>
      <c r="H30" s="112"/>
      <c r="I30" s="112"/>
      <c r="J30" s="112"/>
      <c r="K30" s="112"/>
      <c r="N30" s="115"/>
    </row>
    <row r="31" spans="2:15" s="50" customFormat="1" ht="48.75" customHeight="1" x14ac:dyDescent="0.25">
      <c r="B31" s="127" t="s">
        <v>585</v>
      </c>
      <c r="C31" s="127"/>
      <c r="D31" s="127"/>
      <c r="E31" s="127"/>
      <c r="F31" s="127"/>
      <c r="G31" s="127"/>
      <c r="H31" s="127"/>
      <c r="I31" s="127"/>
      <c r="J31" s="127"/>
      <c r="K31" s="127"/>
      <c r="L31" s="127"/>
      <c r="M31" s="127"/>
      <c r="N31" s="115"/>
    </row>
    <row r="32" spans="2:15" s="50" customFormat="1" ht="18.75" customHeight="1" x14ac:dyDescent="0.25">
      <c r="B32" s="52"/>
      <c r="C32" s="52"/>
      <c r="D32" s="52"/>
      <c r="E32" s="52"/>
      <c r="F32" s="52"/>
      <c r="G32" s="52"/>
      <c r="H32" s="52"/>
      <c r="I32" s="52"/>
      <c r="J32" s="52"/>
      <c r="K32" s="52"/>
      <c r="L32" s="52"/>
      <c r="M32" s="52"/>
      <c r="N32" s="115"/>
    </row>
    <row r="33" spans="2:15" s="50" customFormat="1" ht="18" customHeight="1" x14ac:dyDescent="0.25">
      <c r="B33" s="110" t="s">
        <v>570</v>
      </c>
      <c r="C33" s="53"/>
      <c r="D33" s="53"/>
      <c r="E33" s="53"/>
      <c r="F33" s="53"/>
      <c r="G33" s="53"/>
      <c r="H33" s="53"/>
      <c r="I33" s="53"/>
      <c r="J33" s="53"/>
      <c r="K33" s="53"/>
      <c r="L33" s="53"/>
      <c r="M33" s="53"/>
      <c r="N33" s="115"/>
      <c r="O33" s="51"/>
    </row>
    <row r="34" spans="2:15" s="50" customFormat="1" ht="44.25" customHeight="1" x14ac:dyDescent="0.25">
      <c r="B34" s="126" t="s">
        <v>579</v>
      </c>
      <c r="C34" s="126"/>
      <c r="D34" s="126"/>
      <c r="E34" s="126"/>
      <c r="F34" s="126"/>
      <c r="G34" s="126"/>
      <c r="H34" s="126"/>
      <c r="I34" s="126"/>
      <c r="J34" s="126"/>
      <c r="K34" s="126"/>
      <c r="L34" s="126"/>
      <c r="M34" s="126"/>
      <c r="N34" s="116"/>
    </row>
    <row r="35" spans="2:15" ht="45.75" customHeight="1" x14ac:dyDescent="0.25">
      <c r="B35" s="125" t="s">
        <v>588</v>
      </c>
      <c r="C35" s="125"/>
      <c r="D35" s="125"/>
      <c r="E35" s="125"/>
      <c r="F35" s="125"/>
      <c r="G35" s="125"/>
      <c r="H35" s="125"/>
      <c r="I35" s="125"/>
      <c r="J35" s="125"/>
      <c r="K35" s="125"/>
      <c r="L35" s="125"/>
      <c r="N35" s="117"/>
    </row>
    <row r="36" spans="2:15" ht="30.75" customHeight="1" x14ac:dyDescent="0.25">
      <c r="B36" s="125" t="s">
        <v>571</v>
      </c>
      <c r="C36" s="125"/>
      <c r="D36" s="125"/>
      <c r="E36" s="125"/>
      <c r="F36" s="125"/>
      <c r="G36" s="125"/>
      <c r="H36" s="125"/>
      <c r="I36" s="125"/>
      <c r="J36" s="125"/>
      <c r="K36" s="125"/>
      <c r="L36" s="125"/>
      <c r="N36" s="118"/>
    </row>
    <row r="37" spans="2:15" x14ac:dyDescent="0.25">
      <c r="N37" s="117"/>
    </row>
    <row r="38" spans="2:15" x14ac:dyDescent="0.25">
      <c r="B38" s="32" t="s">
        <v>545</v>
      </c>
      <c r="C38" s="32"/>
      <c r="D38" s="32"/>
      <c r="E38" s="32"/>
      <c r="F38" s="32"/>
      <c r="G38" s="32"/>
      <c r="H38" s="32"/>
      <c r="I38" s="32"/>
      <c r="J38" s="32"/>
      <c r="K38" s="32"/>
      <c r="L38" s="32"/>
      <c r="N38" s="118"/>
    </row>
    <row r="39" spans="2:15" x14ac:dyDescent="0.25">
      <c r="B39" s="32" t="s">
        <v>553</v>
      </c>
      <c r="C39" s="32"/>
      <c r="D39" s="32"/>
      <c r="E39" s="32"/>
      <c r="F39" s="32"/>
      <c r="G39" s="32"/>
      <c r="H39" s="32"/>
      <c r="I39" s="32"/>
      <c r="J39" s="32"/>
      <c r="K39" s="32"/>
      <c r="L39" s="32"/>
      <c r="N39" s="118"/>
    </row>
    <row r="40" spans="2:15" ht="29.25" customHeight="1" x14ac:dyDescent="0.25">
      <c r="B40" s="122" t="s">
        <v>554</v>
      </c>
      <c r="C40" s="122"/>
      <c r="D40" s="122"/>
      <c r="E40" s="122"/>
      <c r="F40" s="122"/>
      <c r="G40" s="122"/>
      <c r="H40" s="122"/>
      <c r="I40" s="122"/>
      <c r="J40" s="122"/>
      <c r="K40" s="122"/>
      <c r="L40" s="122"/>
    </row>
    <row r="41" spans="2:15" ht="17.25" customHeight="1" x14ac:dyDescent="0.25">
      <c r="B41" s="123" t="s">
        <v>555</v>
      </c>
      <c r="C41" s="123"/>
      <c r="D41" s="123"/>
      <c r="E41" s="123"/>
      <c r="F41" s="123"/>
      <c r="G41" s="123"/>
      <c r="H41" s="123"/>
      <c r="I41" s="123"/>
      <c r="J41" s="123"/>
      <c r="K41" s="123"/>
      <c r="L41" s="123"/>
    </row>
    <row r="42" spans="2:15" x14ac:dyDescent="0.25">
      <c r="B42" s="32" t="s">
        <v>556</v>
      </c>
      <c r="C42" s="32"/>
      <c r="D42" s="32"/>
      <c r="E42" s="32"/>
      <c r="F42" s="32"/>
      <c r="G42" s="32"/>
      <c r="H42" s="32"/>
      <c r="I42" s="32"/>
      <c r="J42" s="32"/>
      <c r="K42" s="32"/>
      <c r="L42" s="32"/>
    </row>
    <row r="43" spans="2:15" ht="32.25" customHeight="1" x14ac:dyDescent="0.25">
      <c r="B43" s="123" t="s">
        <v>557</v>
      </c>
      <c r="C43" s="123"/>
      <c r="D43" s="123"/>
      <c r="E43" s="123"/>
      <c r="F43" s="123"/>
      <c r="G43" s="123"/>
      <c r="H43" s="123"/>
      <c r="I43" s="123"/>
      <c r="J43" s="123"/>
      <c r="K43" s="123"/>
      <c r="L43" s="123"/>
    </row>
    <row r="44" spans="2:15" x14ac:dyDescent="0.25">
      <c r="B44" s="32" t="s">
        <v>575</v>
      </c>
      <c r="C44" s="32"/>
      <c r="D44" s="32"/>
      <c r="E44" s="32"/>
      <c r="F44" s="32"/>
      <c r="G44" s="32"/>
      <c r="H44" s="32"/>
      <c r="I44" s="32"/>
      <c r="J44" s="32"/>
      <c r="K44" s="32"/>
      <c r="L44" s="32"/>
    </row>
    <row r="45" spans="2:15" x14ac:dyDescent="0.25">
      <c r="B45" s="32" t="s">
        <v>576</v>
      </c>
      <c r="C45" s="32"/>
      <c r="D45" s="32"/>
      <c r="E45" s="32"/>
      <c r="F45" s="32"/>
      <c r="G45" s="32"/>
      <c r="H45" s="32"/>
      <c r="I45" s="32"/>
      <c r="J45" s="32"/>
      <c r="K45" s="32"/>
      <c r="L45" s="32"/>
    </row>
    <row r="46" spans="2:15" ht="28.5" customHeight="1" x14ac:dyDescent="0.25">
      <c r="B46" s="122" t="s">
        <v>580</v>
      </c>
      <c r="C46" s="122"/>
      <c r="D46" s="122"/>
      <c r="E46" s="122"/>
      <c r="F46" s="122"/>
      <c r="G46" s="122"/>
      <c r="H46" s="122"/>
      <c r="I46" s="122"/>
      <c r="J46" s="122"/>
      <c r="K46" s="122"/>
      <c r="L46" s="122"/>
    </row>
    <row r="47" spans="2:15" ht="15" customHeight="1" x14ac:dyDescent="0.25">
      <c r="B47" s="119" t="s">
        <v>581</v>
      </c>
      <c r="C47" s="111"/>
      <c r="D47" s="111"/>
      <c r="E47" s="111"/>
      <c r="F47" s="111"/>
      <c r="G47" s="111"/>
      <c r="H47" s="111"/>
      <c r="I47" s="111"/>
      <c r="J47" s="111"/>
      <c r="K47" s="111"/>
      <c r="L47" s="111"/>
    </row>
    <row r="48" spans="2:15" x14ac:dyDescent="0.25">
      <c r="B48" s="32" t="s">
        <v>587</v>
      </c>
      <c r="C48" s="32"/>
      <c r="D48" s="32"/>
      <c r="E48" s="32"/>
      <c r="F48" s="32"/>
      <c r="G48" s="32"/>
      <c r="H48" s="32"/>
      <c r="I48" s="32"/>
      <c r="J48" s="32"/>
      <c r="K48" s="32"/>
      <c r="L48" s="32"/>
    </row>
  </sheetData>
  <mergeCells count="13">
    <mergeCell ref="B46:L46"/>
    <mergeCell ref="B41:L41"/>
    <mergeCell ref="B43:L43"/>
    <mergeCell ref="B5:M5"/>
    <mergeCell ref="B7:M7"/>
    <mergeCell ref="B8:M8"/>
    <mergeCell ref="B15:M15"/>
    <mergeCell ref="B40:L40"/>
    <mergeCell ref="B34:M34"/>
    <mergeCell ref="B31:M31"/>
    <mergeCell ref="B35:L35"/>
    <mergeCell ref="B36:L36"/>
    <mergeCell ref="B26:K26"/>
  </mergeCells>
  <pageMargins left="0.7" right="0.7" top="0.75" bottom="0.75" header="0.3" footer="0.3"/>
  <pageSetup paperSize="9" scale="87" orientation="landscape"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J164"/>
  <sheetViews>
    <sheetView workbookViewId="0">
      <pane xSplit="2" ySplit="5" topLeftCell="M131"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7.85546875" style="18" customWidth="1"/>
    <col min="17" max="17" width="1.42578125" style="18" customWidth="1"/>
    <col min="18" max="31" width="7.28515625" style="18" customWidth="1"/>
    <col min="32" max="32" width="8" style="18" bestFit="1" customWidth="1"/>
    <col min="33" max="33" width="2" customWidth="1"/>
    <col min="34" max="47" width="7.140625" customWidth="1"/>
    <col min="48" max="48" width="1.85546875" customWidth="1"/>
    <col min="49" max="63" width="7.140625" customWidth="1"/>
    <col min="64" max="64" width="2.7109375" customWidth="1"/>
    <col min="65" max="78" width="9.140625" customWidth="1"/>
    <col min="79" max="79" width="1.42578125" customWidth="1"/>
    <col min="80" max="95" width="9.140625" customWidth="1"/>
  </cols>
  <sheetData>
    <row r="1" spans="1:192" x14ac:dyDescent="0.25">
      <c r="A1" s="5" t="s">
        <v>523</v>
      </c>
    </row>
    <row r="2" spans="1:192" ht="15.75" x14ac:dyDescent="0.25">
      <c r="C2" s="26" t="s">
        <v>517</v>
      </c>
      <c r="AH2" s="25" t="s">
        <v>518</v>
      </c>
      <c r="BM2" s="25" t="s">
        <v>519</v>
      </c>
      <c r="CB2" s="25"/>
    </row>
    <row r="3" spans="1:192" x14ac:dyDescent="0.25">
      <c r="C3" s="18" t="s">
        <v>511</v>
      </c>
      <c r="R3" s="18" t="s">
        <v>353</v>
      </c>
      <c r="AH3" t="s">
        <v>511</v>
      </c>
      <c r="AW3" t="s">
        <v>353</v>
      </c>
      <c r="BM3" t="s">
        <v>511</v>
      </c>
      <c r="CB3" t="s">
        <v>353</v>
      </c>
    </row>
    <row r="4" spans="1:192" x14ac:dyDescent="0.25">
      <c r="C4" s="18" t="s">
        <v>0</v>
      </c>
      <c r="J4" s="18" t="s">
        <v>1</v>
      </c>
      <c r="R4" s="18" t="s">
        <v>0</v>
      </c>
      <c r="Y4" s="18" t="s">
        <v>1</v>
      </c>
      <c r="AH4" t="s">
        <v>0</v>
      </c>
      <c r="AO4" t="s">
        <v>1</v>
      </c>
      <c r="AW4" t="s">
        <v>0</v>
      </c>
      <c r="BD4" t="s">
        <v>1</v>
      </c>
      <c r="BM4" t="s">
        <v>0</v>
      </c>
      <c r="BT4" t="s">
        <v>1</v>
      </c>
      <c r="CB4" t="s">
        <v>0</v>
      </c>
      <c r="CI4" t="s">
        <v>1</v>
      </c>
    </row>
    <row r="5" spans="1:192"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R5" s="19" t="s">
        <v>160</v>
      </c>
      <c r="S5" s="19" t="s">
        <v>161</v>
      </c>
      <c r="T5" s="19" t="s">
        <v>162</v>
      </c>
      <c r="U5" s="19" t="s">
        <v>163</v>
      </c>
      <c r="V5" s="19" t="s">
        <v>164</v>
      </c>
      <c r="W5" s="19" t="s">
        <v>165</v>
      </c>
      <c r="X5" s="19" t="s">
        <v>166</v>
      </c>
      <c r="Y5" s="19" t="s">
        <v>160</v>
      </c>
      <c r="Z5" s="19" t="s">
        <v>161</v>
      </c>
      <c r="AA5" s="19" t="s">
        <v>162</v>
      </c>
      <c r="AB5" s="19" t="s">
        <v>163</v>
      </c>
      <c r="AC5" s="19" t="s">
        <v>164</v>
      </c>
      <c r="AD5" s="19" t="s">
        <v>165</v>
      </c>
      <c r="AE5" s="19" t="s">
        <v>166</v>
      </c>
      <c r="AF5" s="19" t="s">
        <v>2</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c r="AW5" s="7" t="s">
        <v>160</v>
      </c>
      <c r="AX5" s="7" t="s">
        <v>161</v>
      </c>
      <c r="AY5" s="7" t="s">
        <v>162</v>
      </c>
      <c r="AZ5" s="7" t="s">
        <v>163</v>
      </c>
      <c r="BA5" s="7" t="s">
        <v>164</v>
      </c>
      <c r="BB5" s="7" t="s">
        <v>165</v>
      </c>
      <c r="BC5" s="7" t="s">
        <v>166</v>
      </c>
      <c r="BD5" s="7" t="s">
        <v>160</v>
      </c>
      <c r="BE5" s="7" t="s">
        <v>161</v>
      </c>
      <c r="BF5" s="7" t="s">
        <v>162</v>
      </c>
      <c r="BG5" s="7" t="s">
        <v>163</v>
      </c>
      <c r="BH5" s="7" t="s">
        <v>164</v>
      </c>
      <c r="BI5" s="7" t="s">
        <v>165</v>
      </c>
      <c r="BJ5" s="7" t="s">
        <v>166</v>
      </c>
      <c r="BK5" s="7" t="s">
        <v>2</v>
      </c>
      <c r="BM5" s="7" t="s">
        <v>160</v>
      </c>
      <c r="BN5" s="7" t="s">
        <v>161</v>
      </c>
      <c r="BO5" s="7" t="s">
        <v>162</v>
      </c>
      <c r="BP5" s="7" t="s">
        <v>163</v>
      </c>
      <c r="BQ5" s="7" t="s">
        <v>164</v>
      </c>
      <c r="BR5" s="7" t="s">
        <v>165</v>
      </c>
      <c r="BS5" s="7" t="s">
        <v>166</v>
      </c>
      <c r="BT5" s="7" t="s">
        <v>160</v>
      </c>
      <c r="BU5" s="7" t="s">
        <v>161</v>
      </c>
      <c r="BV5" s="7" t="s">
        <v>162</v>
      </c>
      <c r="BW5" s="7" t="s">
        <v>163</v>
      </c>
      <c r="BX5" s="7" t="s">
        <v>164</v>
      </c>
      <c r="BY5" s="7" t="s">
        <v>165</v>
      </c>
      <c r="BZ5" s="7" t="s">
        <v>166</v>
      </c>
      <c r="CA5" s="7"/>
      <c r="CB5" s="7" t="s">
        <v>160</v>
      </c>
      <c r="CC5" s="7" t="s">
        <v>161</v>
      </c>
      <c r="CD5" s="7" t="s">
        <v>162</v>
      </c>
      <c r="CE5" s="7" t="s">
        <v>163</v>
      </c>
      <c r="CF5" s="7" t="s">
        <v>164</v>
      </c>
      <c r="CG5" s="7" t="s">
        <v>165</v>
      </c>
      <c r="CH5" s="7" t="s">
        <v>166</v>
      </c>
      <c r="CI5" s="7" t="s">
        <v>160</v>
      </c>
      <c r="CJ5" s="7" t="s">
        <v>161</v>
      </c>
      <c r="CK5" s="7" t="s">
        <v>162</v>
      </c>
      <c r="CL5" s="7" t="s">
        <v>163</v>
      </c>
      <c r="CM5" s="7" t="s">
        <v>164</v>
      </c>
      <c r="CN5" s="7" t="s">
        <v>165</v>
      </c>
      <c r="CO5" s="7" t="s">
        <v>166</v>
      </c>
      <c r="CP5" s="7" t="s">
        <v>2</v>
      </c>
      <c r="CR5" s="7"/>
      <c r="CS5" s="7"/>
      <c r="CT5" s="7"/>
      <c r="CU5" s="7"/>
      <c r="CV5" s="7"/>
      <c r="CW5" s="7"/>
      <c r="CX5" s="7"/>
      <c r="CY5" s="7"/>
      <c r="CZ5" s="7"/>
      <c r="DA5" s="7"/>
      <c r="DB5" s="7"/>
      <c r="DC5" s="7"/>
      <c r="DD5" s="7"/>
      <c r="DE5" s="7"/>
      <c r="DF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row>
    <row r="6" spans="1:192" x14ac:dyDescent="0.25">
      <c r="A6" s="8" t="s">
        <v>20</v>
      </c>
      <c r="B6" s="8" t="s">
        <v>171</v>
      </c>
      <c r="C6" s="22">
        <f>Baseline!CC6*'Summary all tools'!B$53</f>
        <v>460.00475531375349</v>
      </c>
      <c r="D6" s="22">
        <f>Baseline!CD6*'Summary all tools'!C$53</f>
        <v>470.34431183515596</v>
      </c>
      <c r="E6" s="22">
        <f>Baseline!CE6*'Summary all tools'!D$53</f>
        <v>863.70050344904541</v>
      </c>
      <c r="F6" s="22">
        <f>Baseline!CF6*'Summary all tools'!E$53</f>
        <v>640.1656141659937</v>
      </c>
      <c r="G6" s="22">
        <f>Baseline!CG6*'Summary all tools'!F$53</f>
        <v>462.38051332647689</v>
      </c>
      <c r="H6" s="22">
        <f>Baseline!CH6*'Summary all tools'!G$53</f>
        <v>433.73892206716084</v>
      </c>
      <c r="I6" s="22">
        <f>Baseline!CI6*'Summary all tools'!H$53</f>
        <v>253.23143148700234</v>
      </c>
      <c r="J6" s="27">
        <f>Baseline!CJ6*'Summary all tools'!J$53</f>
        <v>268.26839632525599</v>
      </c>
      <c r="K6" s="27">
        <f>Baseline!CK6*'Summary all tools'!K$53</f>
        <v>286.48735621681624</v>
      </c>
      <c r="L6" s="27">
        <f>Baseline!CL6*'Summary all tools'!L$53</f>
        <v>485.74946052500519</v>
      </c>
      <c r="M6" s="27">
        <f>Baseline!CM6*'Summary all tools'!M$53</f>
        <v>370.39378097980091</v>
      </c>
      <c r="N6" s="27">
        <f>Baseline!CN6*'Summary all tools'!N$53</f>
        <v>280.43767845430034</v>
      </c>
      <c r="O6" s="27">
        <f>Baseline!CO6*'Summary all tools'!O$53</f>
        <v>357.48812843673255</v>
      </c>
      <c r="P6" s="27">
        <f>Baseline!CP6*'Summary all tools'!P$53</f>
        <v>219.59619991285697</v>
      </c>
      <c r="Q6" s="28"/>
      <c r="R6" s="29">
        <f>Baseline!CR6*'Summary all tools'!B$60</f>
        <v>60.325826872181885</v>
      </c>
      <c r="S6" s="29">
        <f>Baseline!CS6*'Summary all tools'!C$60</f>
        <v>44.777830892223868</v>
      </c>
      <c r="T6" s="29">
        <f>Baseline!CT6*'Summary all tools'!D$60</f>
        <v>70.577807458496991</v>
      </c>
      <c r="U6" s="29">
        <f>Baseline!CU6*'Summary all tools'!E$60</f>
        <v>45.864904240734361</v>
      </c>
      <c r="V6" s="29">
        <f>Baseline!CV6*'Summary all tools'!F$60</f>
        <v>17.513228776653843</v>
      </c>
      <c r="W6" s="29">
        <f>Baseline!CW6*'Summary all tools'!G$60</f>
        <v>17.547957775739764</v>
      </c>
      <c r="X6" s="29">
        <f>Baseline!CX6*'Summary all tools'!H$60</f>
        <v>13.417359548942445</v>
      </c>
      <c r="Y6" s="29">
        <f>Baseline!CY6*'Summary all tools'!J$60</f>
        <v>34.524148770561681</v>
      </c>
      <c r="Z6" s="29">
        <f>Baseline!CZ6*'Summary all tools'!K$60</f>
        <v>26.364058096006449</v>
      </c>
      <c r="AA6" s="29">
        <f>Baseline!DA6*'Summary all tools'!L$60</f>
        <v>42.51277369169221</v>
      </c>
      <c r="AB6" s="29">
        <f>Baseline!DB6*'Summary all tools'!M$60</f>
        <v>27.357296671141828</v>
      </c>
      <c r="AC6" s="29">
        <f>Baseline!DC6*'Summary all tools'!N$60</f>
        <v>14.021883922715016</v>
      </c>
      <c r="AD6" s="29">
        <f>Baseline!DD6*'Summary all tools'!O$60</f>
        <v>14.218610980139024</v>
      </c>
      <c r="AE6" s="29">
        <f>Baseline!DE6*'Summary all tools'!P$60</f>
        <v>10.457997243374676</v>
      </c>
      <c r="AF6" s="29">
        <f t="shared" ref="AF6:AF69" si="0">SUM(C6:AE6)</f>
        <v>6291.4687374359601</v>
      </c>
      <c r="AH6" s="6">
        <f>C6*'Summary all tools'!B$54</f>
        <v>78.251112690067416</v>
      </c>
      <c r="AI6" s="6">
        <f>D6*'Summary all tools'!C$54</f>
        <v>80.009967991399549</v>
      </c>
      <c r="AJ6" s="6">
        <f>E6*'Summary all tools'!D$54</f>
        <v>169.16822037686646</v>
      </c>
      <c r="AK6" s="6">
        <f>F6*'Summary all tools'!E$54</f>
        <v>125.38568318816993</v>
      </c>
      <c r="AL6" s="6">
        <f>G6*'Summary all tools'!F$54</f>
        <v>90.563902954812534</v>
      </c>
      <c r="AM6" s="6">
        <f>H6*'Summary all tools'!G$54</f>
        <v>110.33265462151817</v>
      </c>
      <c r="AN6" s="6">
        <f>I6*'Summary all tools'!H$54</f>
        <v>64.415930063204797</v>
      </c>
      <c r="AO6" s="6">
        <f>J6*'Summary all tools'!J$54</f>
        <v>36.266900497251306</v>
      </c>
      <c r="AP6" s="6">
        <f>K6*'Summary all tools'!K$54</f>
        <v>38.729901039251502</v>
      </c>
      <c r="AQ6" s="6">
        <f>L6*'Summary all tools'!L$54</f>
        <v>128.854232463789</v>
      </c>
      <c r="AR6" s="6">
        <f>M6*'Summary all tools'!M$54</f>
        <v>98.253956485981831</v>
      </c>
      <c r="AS6" s="6">
        <f>N6*'Summary all tools'!N$54</f>
        <v>74.391398751323067</v>
      </c>
      <c r="AT6" s="6">
        <f>O6*'Summary all tools'!O$54</f>
        <v>87.839940130168571</v>
      </c>
      <c r="AU6" s="6">
        <f>P6*'Summary all tools'!P$54</f>
        <v>53.957923407159143</v>
      </c>
      <c r="AV6" s="6"/>
      <c r="AW6" s="6">
        <f>R6*'Summary all tools'!B$61</f>
        <v>10.261987560273953</v>
      </c>
      <c r="AX6" s="6">
        <f>S6*'Summary all tools'!C$61</f>
        <v>7.6171279768060041</v>
      </c>
      <c r="AY6" s="6">
        <f>T6*'Summary all tools'!D$61</f>
        <v>13.823683138051393</v>
      </c>
      <c r="AZ6" s="6">
        <f>U6*'Summary all tools'!E$61</f>
        <v>8.9833040471513037</v>
      </c>
      <c r="BA6" s="6">
        <f>V6*'Summary all tools'!F$61</f>
        <v>3.4302188471217465</v>
      </c>
      <c r="BB6" s="6">
        <f>W6*'Summary all tools'!G$61</f>
        <v>4.4637745567226013</v>
      </c>
      <c r="BC6" s="6">
        <f>X6*'Summary all tools'!H$61</f>
        <v>3.4130506203844262</v>
      </c>
      <c r="BD6" s="6">
        <f>Y6*'Summary all tools'!J$61</f>
        <v>4.6672805494993925</v>
      </c>
      <c r="BE6" s="6">
        <f>Z6*'Summary all tools'!K$61</f>
        <v>3.5641271382275121</v>
      </c>
      <c r="BF6" s="6">
        <f>AA6*'Summary all tools'!L$61</f>
        <v>11.277317360330388</v>
      </c>
      <c r="BG6" s="6">
        <f>AB6*'Summary all tools'!M$61</f>
        <v>7.257040411396785</v>
      </c>
      <c r="BH6" s="6">
        <f>AC6*'Summary all tools'!N$61</f>
        <v>3.7195699375661531</v>
      </c>
      <c r="BI6" s="6">
        <f>AD6*'Summary all tools'!O$61</f>
        <v>3.4937158408341604</v>
      </c>
      <c r="BJ6" s="6">
        <f>AE6*'Summary all tools'!P$61</f>
        <v>2.5696793226577777</v>
      </c>
      <c r="BK6" s="6">
        <f>SUM(AH6:BJ6)</f>
        <v>1324.9636019679865</v>
      </c>
      <c r="BM6" s="6">
        <f>C6*'Summary all tools'!B$39</f>
        <v>19.900372110079186</v>
      </c>
      <c r="BN6" s="6">
        <f>D6*'Summary all tools'!C$39</f>
        <v>20.347674056096597</v>
      </c>
      <c r="BO6" s="6">
        <f>E6*'Summary all tools'!D$39</f>
        <v>48.152316800269553</v>
      </c>
      <c r="BP6" s="6">
        <f>F6*'Summary all tools'!E$39</f>
        <v>35.689984357845894</v>
      </c>
      <c r="BQ6" s="6">
        <f>G6*'Summary all tools'!F$39</f>
        <v>25.7782563180841</v>
      </c>
      <c r="BR6" s="6">
        <f>H6*'Summary all tools'!G$39</f>
        <v>21.646859326826881</v>
      </c>
      <c r="BS6" s="6">
        <f>I6*'Summary all tools'!H$39</f>
        <v>12.638167560349469</v>
      </c>
      <c r="BT6" s="6">
        <f>J6*'Summary all tools'!J$39</f>
        <v>7.2204744352553378</v>
      </c>
      <c r="BU6" s="6">
        <f>K6*'Summary all tools'!K$39</f>
        <v>7.710839815359444</v>
      </c>
      <c r="BV6" s="6">
        <f>L6*'Summary all tools'!L$39</f>
        <v>23.549069984367549</v>
      </c>
      <c r="BW6" s="6">
        <f>M6*'Summary all tools'!M$39</f>
        <v>17.95664180592297</v>
      </c>
      <c r="BX6" s="6">
        <f>N6*'Summary all tools'!N$39</f>
        <v>13.595581782090157</v>
      </c>
      <c r="BY6" s="6">
        <f>O6*'Summary all tools'!O$39</f>
        <v>17.991014851429224</v>
      </c>
      <c r="BZ6" s="6">
        <f>P6*'Summary all tools'!P$39</f>
        <v>11.05143969738516</v>
      </c>
      <c r="CA6" s="6"/>
      <c r="CB6" s="6">
        <f>R6*'Summary all tools'!B$46</f>
        <v>2.6097695485469701</v>
      </c>
      <c r="CC6" s="6">
        <f>S6*'Summary all tools'!C$46</f>
        <v>1.9371440984988697</v>
      </c>
      <c r="CD6" s="6">
        <f>T6*'Summary all tools'!D$46</f>
        <v>3.9347956036133884</v>
      </c>
      <c r="CE6" s="6">
        <f>U6*'Summary all tools'!E$46</f>
        <v>2.5570222434681718</v>
      </c>
      <c r="CF6" s="6">
        <f>V6*'Summary all tools'!F$46</f>
        <v>0.97638305973128825</v>
      </c>
      <c r="CG6" s="6">
        <f>W6*'Summary all tools'!G$46</f>
        <v>0.8757760812291564</v>
      </c>
      <c r="CH6" s="6">
        <f>X6*'Summary all tools'!H$46</f>
        <v>0.66962792573280228</v>
      </c>
      <c r="CI6" s="6">
        <f>Y6*'Summary all tools'!I$46</f>
        <v>0</v>
      </c>
      <c r="CJ6" s="6">
        <f>Z6*'Summary all tools'!J$46</f>
        <v>0.70959162577243029</v>
      </c>
      <c r="CK6" s="6">
        <f>AA6*'Summary all tools'!K$46</f>
        <v>1.1442361449109706</v>
      </c>
      <c r="CL6" s="6">
        <f>AB6*'Summary all tools'!L$46</f>
        <v>1.3262781459304585</v>
      </c>
      <c r="CM6" s="6">
        <f>AC6*'Summary all tools'!M$46</f>
        <v>0.67977908910450779</v>
      </c>
      <c r="CN6" s="6">
        <f>AD6*'Summary all tools'!N$46</f>
        <v>0.68931639098455422</v>
      </c>
      <c r="CO6" s="6">
        <f>AE6*'Summary all tools'!O$46</f>
        <v>0.52631113806359031</v>
      </c>
      <c r="CP6" s="6">
        <f>SUM(BM6:CO6)</f>
        <v>301.86472399694873</v>
      </c>
      <c r="CR6" s="6"/>
      <c r="CS6" s="6"/>
      <c r="CT6" s="6"/>
      <c r="CU6" s="6"/>
      <c r="CV6" s="6"/>
      <c r="CW6" s="6"/>
      <c r="CX6" s="6"/>
      <c r="CY6" s="6"/>
      <c r="CZ6" s="6"/>
      <c r="DA6" s="6"/>
      <c r="DB6" s="6"/>
      <c r="DC6" s="6"/>
      <c r="DD6" s="6"/>
      <c r="DE6" s="6"/>
      <c r="DF6" s="6"/>
      <c r="DH6" s="6"/>
      <c r="DI6" s="6"/>
      <c r="DJ6" s="6"/>
      <c r="DK6" s="6"/>
      <c r="DL6" s="6"/>
      <c r="DM6" s="6"/>
      <c r="DN6" s="6"/>
      <c r="DO6" s="6"/>
      <c r="DP6" s="6"/>
      <c r="DQ6" s="6"/>
      <c r="DR6" s="6"/>
      <c r="DS6" s="6"/>
      <c r="DT6" s="6"/>
      <c r="DU6" s="6"/>
      <c r="DV6" s="6"/>
      <c r="DX6" s="6"/>
      <c r="DY6" s="6"/>
      <c r="DZ6" s="6"/>
      <c r="EA6" s="6"/>
      <c r="EB6" s="6"/>
      <c r="EC6" s="6"/>
      <c r="ED6" s="6"/>
      <c r="EE6" s="6"/>
      <c r="EF6" s="6"/>
      <c r="EG6" s="6"/>
      <c r="EH6" s="6"/>
      <c r="EI6" s="6"/>
      <c r="EJ6" s="6"/>
      <c r="EK6" s="6"/>
      <c r="EL6" s="6"/>
      <c r="EN6" s="1"/>
      <c r="EO6" s="1"/>
      <c r="EP6" s="1"/>
      <c r="EQ6" s="1"/>
      <c r="ER6" s="1"/>
      <c r="ES6" s="1"/>
      <c r="ET6" s="1"/>
      <c r="EU6" s="1"/>
      <c r="EV6" s="1"/>
      <c r="EW6" s="1"/>
      <c r="EX6" s="1"/>
      <c r="EY6" s="1"/>
      <c r="EZ6" s="1"/>
      <c r="FA6" s="1"/>
      <c r="FB6" s="2"/>
      <c r="FD6" s="2"/>
      <c r="FE6" s="2"/>
      <c r="FF6" s="2"/>
      <c r="FG6" s="2"/>
      <c r="FH6" s="2"/>
      <c r="FI6" s="2"/>
      <c r="FJ6" s="2"/>
      <c r="FK6" s="2"/>
      <c r="FL6" s="2"/>
      <c r="FM6" s="2"/>
      <c r="FN6" s="2"/>
      <c r="FO6" s="2"/>
      <c r="FP6" s="2"/>
      <c r="FQ6" s="2"/>
      <c r="FR6" s="2"/>
      <c r="FT6" s="2"/>
      <c r="FU6" s="2"/>
      <c r="FV6" s="2"/>
      <c r="FW6" s="2"/>
      <c r="FX6" s="2"/>
      <c r="FY6" s="2"/>
      <c r="FZ6" s="2"/>
      <c r="GA6" s="2"/>
      <c r="GB6" s="2"/>
      <c r="GC6" s="2"/>
      <c r="GD6" s="2"/>
      <c r="GE6" s="2"/>
      <c r="GF6" s="2"/>
      <c r="GG6" s="2"/>
      <c r="GH6" s="2"/>
      <c r="GJ6" s="6"/>
    </row>
    <row r="7" spans="1:192" x14ac:dyDescent="0.25">
      <c r="A7" s="8" t="s">
        <v>23</v>
      </c>
      <c r="B7" s="8" t="s">
        <v>172</v>
      </c>
      <c r="C7" s="22">
        <f>Baseline!CC7*'Summary all tools'!B$53</f>
        <v>588.21062584392087</v>
      </c>
      <c r="D7" s="22">
        <f>Baseline!CD7*'Summary all tools'!C$53</f>
        <v>579.60527930026853</v>
      </c>
      <c r="E7" s="22">
        <f>Baseline!CE7*'Summary all tools'!D$53</f>
        <v>1023.4079459093265</v>
      </c>
      <c r="F7" s="22">
        <f>Baseline!CF7*'Summary all tools'!E$53</f>
        <v>768.69262405017366</v>
      </c>
      <c r="G7" s="22">
        <f>Baseline!CG7*'Summary all tools'!F$53</f>
        <v>568.06181110762907</v>
      </c>
      <c r="H7" s="22">
        <f>Baseline!CH7*'Summary all tools'!G$53</f>
        <v>578.22332093591979</v>
      </c>
      <c r="I7" s="22">
        <f>Baseline!CI7*'Summary all tools'!H$53</f>
        <v>325.63215832598638</v>
      </c>
      <c r="J7" s="27">
        <f>Baseline!CJ7*'Summary all tools'!J$53</f>
        <v>331.58706332465687</v>
      </c>
      <c r="K7" s="27">
        <f>Baseline!CK7*'Summary all tools'!K$53</f>
        <v>334.97144968166674</v>
      </c>
      <c r="L7" s="27">
        <f>Baseline!CL7*'Summary all tools'!L$53</f>
        <v>583.20620298857091</v>
      </c>
      <c r="M7" s="27">
        <f>Baseline!CM7*'Summary all tools'!M$53</f>
        <v>440.31672156092736</v>
      </c>
      <c r="N7" s="27">
        <f>Baseline!CN7*'Summary all tools'!N$53</f>
        <v>356.31286466388718</v>
      </c>
      <c r="O7" s="27">
        <f>Baseline!CO7*'Summary all tools'!O$53</f>
        <v>453.30090617528691</v>
      </c>
      <c r="P7" s="27">
        <f>Baseline!CP7*'Summary all tools'!P$53</f>
        <v>267.34783829317826</v>
      </c>
      <c r="Q7" s="28"/>
      <c r="R7" s="29">
        <f>Baseline!CR7*'Summary all tools'!B$60</f>
        <v>33.54598825815534</v>
      </c>
      <c r="S7" s="29">
        <f>Baseline!CS7*'Summary all tools'!C$60</f>
        <v>24.144752409157668</v>
      </c>
      <c r="T7" s="29">
        <f>Baseline!CT7*'Summary all tools'!D$60</f>
        <v>36.192395587105871</v>
      </c>
      <c r="U7" s="29">
        <f>Baseline!CU7*'Summary all tools'!E$60</f>
        <v>18.935747320598523</v>
      </c>
      <c r="V7" s="29">
        <f>Baseline!CV7*'Summary all tools'!F$60</f>
        <v>8.6120870239423368</v>
      </c>
      <c r="W7" s="29">
        <f>Baseline!CW7*'Summary all tools'!G$60</f>
        <v>7.7227782557710567</v>
      </c>
      <c r="X7" s="29">
        <f>Baseline!CX7*'Summary all tools'!H$60</f>
        <v>4.9124273207262625</v>
      </c>
      <c r="Y7" s="29">
        <f>Baseline!CY7*'Summary all tools'!J$60</f>
        <v>20.675768231312503</v>
      </c>
      <c r="Z7" s="29">
        <f>Baseline!CZ7*'Summary all tools'!K$60</f>
        <v>14.728375985092857</v>
      </c>
      <c r="AA7" s="29">
        <f>Baseline!DA7*'Summary all tools'!L$60</f>
        <v>22.208285219961954</v>
      </c>
      <c r="AB7" s="29">
        <f>Baseline!DB7*'Summary all tools'!M$60</f>
        <v>13.145651340317709</v>
      </c>
      <c r="AC7" s="29">
        <f>Baseline!DC7*'Summary all tools'!N$60</f>
        <v>6.1876148681304395</v>
      </c>
      <c r="AD7" s="29">
        <f>Baseline!DD7*'Summary all tools'!O$60</f>
        <v>5.3104604753430991</v>
      </c>
      <c r="AE7" s="29">
        <f>Baseline!DE7*'Summary all tools'!P$60</f>
        <v>3.8221799704922077</v>
      </c>
      <c r="AF7" s="29">
        <f t="shared" si="0"/>
        <v>7419.0213244275064</v>
      </c>
      <c r="AH7" s="6">
        <f>C7*'Summary all tools'!B$54</f>
        <v>100.06013076324291</v>
      </c>
      <c r="AI7" s="6">
        <f>D7*'Summary all tools'!C$54</f>
        <v>98.596280804419919</v>
      </c>
      <c r="AJ7" s="6">
        <f>E7*'Summary all tools'!D$54</f>
        <v>200.44923007184397</v>
      </c>
      <c r="AK7" s="6">
        <f>F7*'Summary all tools'!E$54</f>
        <v>150.55955473929308</v>
      </c>
      <c r="AL7" s="6">
        <f>G7*'Summary all tools'!F$54</f>
        <v>111.26311176777801</v>
      </c>
      <c r="AM7" s="6">
        <f>H7*'Summary all tools'!G$54</f>
        <v>147.08597895452803</v>
      </c>
      <c r="AN7" s="6">
        <f>I7*'Summary all tools'!H$54</f>
        <v>82.832917753868188</v>
      </c>
      <c r="AO7" s="6">
        <f>J7*'Summary all tools'!J$54</f>
        <v>44.826879336136514</v>
      </c>
      <c r="AP7" s="6">
        <f>K7*'Summary all tools'!K$54</f>
        <v>45.284410692551369</v>
      </c>
      <c r="AQ7" s="6">
        <f>L7*'Summary all tools'!L$54</f>
        <v>154.70647681829914</v>
      </c>
      <c r="AR7" s="6">
        <f>M7*'Summary all tools'!M$54</f>
        <v>116.80233908316306</v>
      </c>
      <c r="AS7" s="6">
        <f>N7*'Summary all tools'!N$54</f>
        <v>94.518727089508829</v>
      </c>
      <c r="AT7" s="6">
        <f>O7*'Summary all tools'!O$54</f>
        <v>111.38250837449907</v>
      </c>
      <c r="AU7" s="6">
        <f>P7*'Summary all tools'!P$54</f>
        <v>65.691183123466658</v>
      </c>
      <c r="AV7" s="6"/>
      <c r="AW7" s="6">
        <f>R7*'Summary all tools'!B$61</f>
        <v>5.7064864594674942</v>
      </c>
      <c r="AX7" s="6">
        <f>S7*'Summary all tools'!C$61</f>
        <v>4.1072482834533091</v>
      </c>
      <c r="AY7" s="6">
        <f>T7*'Summary all tools'!D$61</f>
        <v>7.0888035009782326</v>
      </c>
      <c r="AZ7" s="6">
        <f>U7*'Summary all tools'!E$61</f>
        <v>3.7088396532591021</v>
      </c>
      <c r="BA7" s="6">
        <f>V7*'Summary all tools'!F$61</f>
        <v>1.6868016514441913</v>
      </c>
      <c r="BB7" s="6">
        <f>W7*'Summary all tools'!G$61</f>
        <v>1.9644873509429295</v>
      </c>
      <c r="BC7" s="6">
        <f>X7*'Summary all tools'!H$61</f>
        <v>1.2496022822850936</v>
      </c>
      <c r="BD7" s="6">
        <f>Y7*'Summary all tools'!J$61</f>
        <v>2.7951336773941358</v>
      </c>
      <c r="BE7" s="6">
        <f>Z7*'Summary all tools'!K$61</f>
        <v>1.9911124592173246</v>
      </c>
      <c r="BF7" s="6">
        <f>AA7*'Summary all tools'!L$61</f>
        <v>5.8911677292697622</v>
      </c>
      <c r="BG7" s="6">
        <f>AB7*'Summary all tools'!M$61</f>
        <v>3.487132670950277</v>
      </c>
      <c r="BH7" s="6">
        <f>AC7*'Summary all tools'!N$61</f>
        <v>1.6413818838887493</v>
      </c>
      <c r="BI7" s="6">
        <f>AD7*'Summary all tools'!O$61</f>
        <v>1.3048560025128757</v>
      </c>
      <c r="BJ7" s="6">
        <f>AE7*'Summary all tools'!P$61</f>
        <v>0.93916422132094246</v>
      </c>
      <c r="BK7" s="6">
        <f t="shared" ref="BK7:BK70" si="1">SUM(AH7:BJ7)</f>
        <v>1567.621947198983</v>
      </c>
      <c r="BM7" s="6">
        <f>C7*'Summary all tools'!B$39</f>
        <v>25.446715926692086</v>
      </c>
      <c r="BN7" s="6">
        <f>D7*'Summary all tools'!C$39</f>
        <v>25.074438039612286</v>
      </c>
      <c r="BO7" s="6">
        <f>E7*'Summary all tools'!D$39</f>
        <v>57.056194167480058</v>
      </c>
      <c r="BP7" s="6">
        <f>F7*'Summary all tools'!E$39</f>
        <v>42.855516012186911</v>
      </c>
      <c r="BQ7" s="6">
        <f>G7*'Summary all tools'!F$39</f>
        <v>31.670112708465236</v>
      </c>
      <c r="BR7" s="6">
        <f>H7*'Summary all tools'!G$39</f>
        <v>28.857725813807455</v>
      </c>
      <c r="BS7" s="6">
        <f>I7*'Summary all tools'!H$39</f>
        <v>16.251512522738693</v>
      </c>
      <c r="BT7" s="6">
        <f>J7*'Summary all tools'!J$39</f>
        <v>8.9247035677443876</v>
      </c>
      <c r="BU7" s="6">
        <f>K7*'Summary all tools'!K$39</f>
        <v>9.015794711928919</v>
      </c>
      <c r="BV7" s="6">
        <f>L7*'Summary all tools'!L$39</f>
        <v>28.273760046282405</v>
      </c>
      <c r="BW7" s="6">
        <f>M7*'Summary all tools'!M$39</f>
        <v>21.346496772468953</v>
      </c>
      <c r="BX7" s="6">
        <f>N7*'Summary all tools'!N$39</f>
        <v>17.274000834157228</v>
      </c>
      <c r="BY7" s="6">
        <f>O7*'Summary all tools'!O$39</f>
        <v>22.812906741347149</v>
      </c>
      <c r="BZ7" s="6">
        <f>P7*'Summary all tools'!P$39</f>
        <v>13.45459764010403</v>
      </c>
      <c r="CA7" s="6"/>
      <c r="CB7" s="6">
        <f>R7*'Summary all tools'!B$46</f>
        <v>1.4512407565924108</v>
      </c>
      <c r="CC7" s="6">
        <f>S7*'Summary all tools'!C$46</f>
        <v>1.0445317181998326</v>
      </c>
      <c r="CD7" s="6">
        <f>T7*'Summary all tools'!D$46</f>
        <v>2.0177685333186957</v>
      </c>
      <c r="CE7" s="6">
        <f>U7*'Summary all tools'!E$46</f>
        <v>1.0556901381789083</v>
      </c>
      <c r="CF7" s="6">
        <f>V7*'Summary all tools'!F$46</f>
        <v>0.4801339596681467</v>
      </c>
      <c r="CG7" s="6">
        <f>W7*'Summary all tools'!G$46</f>
        <v>0.3854251624876498</v>
      </c>
      <c r="CH7" s="6">
        <f>X7*'Summary all tools'!H$46</f>
        <v>0.24516735242071921</v>
      </c>
      <c r="CI7" s="6">
        <f>Y7*'Summary all tools'!I$46</f>
        <v>0</v>
      </c>
      <c r="CJ7" s="6">
        <f>Z7*'Summary all tools'!J$46</f>
        <v>0.39641591678303756</v>
      </c>
      <c r="CK7" s="6">
        <f>AA7*'Summary all tools'!K$46</f>
        <v>0.59773852558903817</v>
      </c>
      <c r="CL7" s="6">
        <f>AB7*'Summary all tools'!L$46</f>
        <v>0.6372994487089112</v>
      </c>
      <c r="CM7" s="6">
        <f>AC7*'Summary all tools'!M$46</f>
        <v>0.29997475531610185</v>
      </c>
      <c r="CN7" s="6">
        <f>AD7*'Summary all tools'!N$46</f>
        <v>0.25745042567398757</v>
      </c>
      <c r="CO7" s="6">
        <f>AE7*'Summary all tools'!O$46</f>
        <v>0.1923557487479769</v>
      </c>
      <c r="CP7" s="6">
        <f t="shared" ref="CP7:CP70" si="2">SUM(BM7:CO7)</f>
        <v>357.3756679467013</v>
      </c>
      <c r="CR7" s="6"/>
      <c r="CS7" s="6"/>
      <c r="CT7" s="6"/>
      <c r="CU7" s="6"/>
      <c r="CV7" s="6"/>
      <c r="CW7" s="6"/>
      <c r="CX7" s="6"/>
      <c r="CY7" s="6"/>
      <c r="CZ7" s="6"/>
      <c r="DA7" s="6"/>
      <c r="DB7" s="6"/>
      <c r="DC7" s="6"/>
      <c r="DD7" s="6"/>
      <c r="DE7" s="6"/>
      <c r="DF7" s="6"/>
      <c r="DH7" s="6"/>
      <c r="DI7" s="6"/>
      <c r="DJ7" s="6"/>
      <c r="DK7" s="6"/>
      <c r="DL7" s="6"/>
      <c r="DM7" s="6"/>
      <c r="DN7" s="6"/>
      <c r="DO7" s="6"/>
      <c r="DP7" s="6"/>
      <c r="DQ7" s="6"/>
      <c r="DR7" s="6"/>
      <c r="DS7" s="6"/>
      <c r="DT7" s="6"/>
      <c r="DU7" s="6"/>
      <c r="DV7" s="6"/>
      <c r="DX7" s="6"/>
      <c r="DY7" s="6"/>
      <c r="DZ7" s="6"/>
      <c r="EA7" s="6"/>
      <c r="EB7" s="6"/>
      <c r="EC7" s="6"/>
      <c r="ED7" s="6"/>
      <c r="EE7" s="6"/>
      <c r="EF7" s="6"/>
      <c r="EG7" s="6"/>
      <c r="EH7" s="6"/>
      <c r="EI7" s="6"/>
      <c r="EJ7" s="6"/>
      <c r="EK7" s="6"/>
      <c r="EL7" s="6"/>
      <c r="EN7" s="1"/>
      <c r="EO7" s="1"/>
      <c r="EP7" s="1"/>
      <c r="EQ7" s="1"/>
      <c r="ER7" s="1"/>
      <c r="ES7" s="1"/>
      <c r="ET7" s="1"/>
      <c r="EU7" s="1"/>
      <c r="EV7" s="1"/>
      <c r="EW7" s="1"/>
      <c r="EX7" s="1"/>
      <c r="EY7" s="1"/>
      <c r="EZ7" s="1"/>
      <c r="FA7" s="1"/>
      <c r="FB7" s="2"/>
      <c r="FD7" s="2"/>
      <c r="FE7" s="2"/>
      <c r="FF7" s="2"/>
      <c r="FG7" s="2"/>
      <c r="FH7" s="2"/>
      <c r="FI7" s="2"/>
      <c r="FJ7" s="2"/>
      <c r="FK7" s="2"/>
      <c r="FL7" s="2"/>
      <c r="FM7" s="2"/>
      <c r="FN7" s="2"/>
      <c r="FO7" s="2"/>
      <c r="FP7" s="2"/>
      <c r="FQ7" s="2"/>
      <c r="FR7" s="2"/>
      <c r="FT7" s="2"/>
      <c r="FU7" s="2"/>
      <c r="FV7" s="2"/>
      <c r="FW7" s="2"/>
      <c r="FX7" s="2"/>
      <c r="FY7" s="2"/>
      <c r="FZ7" s="2"/>
      <c r="GA7" s="2"/>
      <c r="GB7" s="2"/>
      <c r="GC7" s="2"/>
      <c r="GD7" s="2"/>
      <c r="GE7" s="2"/>
      <c r="GF7" s="2"/>
      <c r="GG7" s="2"/>
      <c r="GH7" s="2"/>
      <c r="GJ7" s="6"/>
    </row>
    <row r="8" spans="1:192" x14ac:dyDescent="0.25">
      <c r="A8" s="8" t="s">
        <v>33</v>
      </c>
      <c r="B8" s="8" t="s">
        <v>173</v>
      </c>
      <c r="C8" s="22">
        <f>Baseline!CC8*'Summary all tools'!B$53</f>
        <v>408.88841017103789</v>
      </c>
      <c r="D8" s="22">
        <f>Baseline!CD8*'Summary all tools'!C$53</f>
        <v>468.17521619689774</v>
      </c>
      <c r="E8" s="22">
        <f>Baseline!CE8*'Summary all tools'!D$53</f>
        <v>900.30078921283337</v>
      </c>
      <c r="F8" s="22">
        <f>Baseline!CF8*'Summary all tools'!E$53</f>
        <v>720.48363607351428</v>
      </c>
      <c r="G8" s="22">
        <f>Baseline!CG8*'Summary all tools'!F$53</f>
        <v>555.78306605356863</v>
      </c>
      <c r="H8" s="22">
        <f>Baseline!CH8*'Summary all tools'!G$53</f>
        <v>583.49832787713137</v>
      </c>
      <c r="I8" s="22">
        <f>Baseline!CI8*'Summary all tools'!H$53</f>
        <v>336.3325332294483</v>
      </c>
      <c r="J8" s="27">
        <f>Baseline!CJ8*'Summary all tools'!J$53</f>
        <v>251.3199929151485</v>
      </c>
      <c r="K8" s="27">
        <f>Baseline!CK8*'Summary all tools'!K$53</f>
        <v>285.06529456267657</v>
      </c>
      <c r="L8" s="27">
        <f>Baseline!CL8*'Summary all tools'!L$53</f>
        <v>521.79477600474104</v>
      </c>
      <c r="M8" s="27">
        <f>Baseline!CM8*'Summary all tools'!M$53</f>
        <v>426.421183411502</v>
      </c>
      <c r="N8" s="27">
        <f>Baseline!CN8*'Summary all tools'!N$53</f>
        <v>336.31518379088379</v>
      </c>
      <c r="O8" s="27">
        <f>Baseline!CO8*'Summary all tools'!O$53</f>
        <v>444.07117989760144</v>
      </c>
      <c r="P8" s="27">
        <f>Baseline!CP8*'Summary all tools'!P$53</f>
        <v>267.82392388830954</v>
      </c>
      <c r="Q8" s="28"/>
      <c r="R8" s="29">
        <f>Baseline!CR8*'Summary all tools'!B$60</f>
        <v>5.0868683664235128</v>
      </c>
      <c r="S8" s="29">
        <f>Baseline!CS8*'Summary all tools'!C$60</f>
        <v>4.0674666817755281</v>
      </c>
      <c r="T8" s="29">
        <f>Baseline!CT8*'Summary all tools'!D$60</f>
        <v>5.2549659718354285</v>
      </c>
      <c r="U8" s="29">
        <f>Baseline!CU8*'Summary all tools'!E$60</f>
        <v>3.3193959954890335</v>
      </c>
      <c r="V8" s="29">
        <f>Baseline!CV8*'Summary all tools'!F$60</f>
        <v>1.8743803671512038</v>
      </c>
      <c r="W8" s="29">
        <f>Baseline!CW8*'Summary all tools'!G$60</f>
        <v>1.5794171415436973</v>
      </c>
      <c r="X8" s="29">
        <f>Baseline!CX8*'Summary all tools'!H$60</f>
        <v>1.0312674011344649</v>
      </c>
      <c r="Y8" s="29">
        <f>Baseline!CY8*'Summary all tools'!J$60</f>
        <v>3.5307972622536816</v>
      </c>
      <c r="Z8" s="29">
        <f>Baseline!CZ8*'Summary all tools'!K$60</f>
        <v>2.5503592056339173</v>
      </c>
      <c r="AA8" s="29">
        <f>Baseline!DA8*'Summary all tools'!L$60</f>
        <v>3.972618288020207</v>
      </c>
      <c r="AB8" s="29">
        <f>Baseline!DB8*'Summary all tools'!M$60</f>
        <v>2.1089588081871629</v>
      </c>
      <c r="AC8" s="29">
        <f>Baseline!DC8*'Summary all tools'!N$60</f>
        <v>1.1378216293607106</v>
      </c>
      <c r="AD8" s="29">
        <f>Baseline!DD8*'Summary all tools'!O$60</f>
        <v>0.93365819689377427</v>
      </c>
      <c r="AE8" s="29">
        <f>Baseline!DE8*'Summary all tools'!P$60</f>
        <v>0.60503963486491996</v>
      </c>
      <c r="AF8" s="29">
        <f t="shared" si="0"/>
        <v>6543.3265282358625</v>
      </c>
      <c r="AH8" s="6">
        <f>C8*'Summary all tools'!B$54</f>
        <v>69.555744136021019</v>
      </c>
      <c r="AI8" s="6">
        <f>D8*'Summary all tools'!C$54</f>
        <v>79.640984529241408</v>
      </c>
      <c r="AJ8" s="6">
        <f>E8*'Summary all tools'!D$54</f>
        <v>176.33691506121551</v>
      </c>
      <c r="AK8" s="6">
        <f>F8*'Summary all tools'!E$54</f>
        <v>141.11712803048155</v>
      </c>
      <c r="AL8" s="6">
        <f>G8*'Summary all tools'!F$54</f>
        <v>108.85814217361684</v>
      </c>
      <c r="AM8" s="6">
        <f>H8*'Summary all tools'!G$54</f>
        <v>148.42781269219913</v>
      </c>
      <c r="AN8" s="6">
        <f>I8*'Summary all tools'!H$54</f>
        <v>85.554833423593621</v>
      </c>
      <c r="AO8" s="6">
        <f>J8*'Summary all tools'!J$54</f>
        <v>33.975665046183096</v>
      </c>
      <c r="AP8" s="6">
        <f>K8*'Summary all tools'!K$54</f>
        <v>38.537654135709758</v>
      </c>
      <c r="AQ8" s="6">
        <f>L8*'Summary all tools'!L$54</f>
        <v>138.41593419998145</v>
      </c>
      <c r="AR8" s="6">
        <f>M8*'Summary all tools'!M$54</f>
        <v>113.1162847518205</v>
      </c>
      <c r="AS8" s="6">
        <f>N8*'Summary all tools'!N$54</f>
        <v>89.213963977344747</v>
      </c>
      <c r="AT8" s="6">
        <f>O8*'Summary all tools'!O$54</f>
        <v>109.11463277483921</v>
      </c>
      <c r="AU8" s="6">
        <f>P8*'Summary all tools'!P$54</f>
        <v>65.808164155413195</v>
      </c>
      <c r="AV8" s="6"/>
      <c r="AW8" s="6">
        <f>R8*'Summary all tools'!B$61</f>
        <v>0.86532390194324638</v>
      </c>
      <c r="AX8" s="6">
        <f>S8*'Summary all tools'!C$61</f>
        <v>0.69191413784759892</v>
      </c>
      <c r="AY8" s="6">
        <f>T8*'Summary all tools'!D$61</f>
        <v>1.0292609973554745</v>
      </c>
      <c r="AZ8" s="6">
        <f>U8*'Summary all tools'!E$61</f>
        <v>0.65015165678446896</v>
      </c>
      <c r="BA8" s="6">
        <f>V8*'Summary all tools'!F$61</f>
        <v>0.36712447168211404</v>
      </c>
      <c r="BB8" s="6">
        <f>W8*'Summary all tools'!G$61</f>
        <v>0.40176538723048544</v>
      </c>
      <c r="BC8" s="6">
        <f>X8*'Summary all tools'!H$61</f>
        <v>0.26232939725474141</v>
      </c>
      <c r="BD8" s="6">
        <f>Y8*'Summary all tools'!J$61</f>
        <v>0.47732448078180983</v>
      </c>
      <c r="BE8" s="6">
        <f>Z8*'Summary all tools'!K$61</f>
        <v>0.34478017094056934</v>
      </c>
      <c r="BF8" s="6">
        <f>AA8*'Summary all tools'!L$61</f>
        <v>1.0538121438595081</v>
      </c>
      <c r="BG8" s="6">
        <f>AB8*'Summary all tools'!M$61</f>
        <v>0.5594412152985091</v>
      </c>
      <c r="BH8" s="6">
        <f>AC8*'Summary all tools'!N$61</f>
        <v>0.30182870933816486</v>
      </c>
      <c r="BI8" s="6">
        <f>AD8*'Summary all tools'!O$61</f>
        <v>0.22941315695104167</v>
      </c>
      <c r="BJ8" s="6">
        <f>AE8*'Summary all tools'!P$61</f>
        <v>0.14866688170966605</v>
      </c>
      <c r="BK8" s="6">
        <f t="shared" si="1"/>
        <v>1405.0569957966379</v>
      </c>
      <c r="BM8" s="6">
        <f>C8*'Summary all tools'!B$39</f>
        <v>17.689016080610624</v>
      </c>
      <c r="BN8" s="6">
        <f>D8*'Summary all tools'!C$39</f>
        <v>20.253836308018872</v>
      </c>
      <c r="BO8" s="6">
        <f>E8*'Summary all tools'!D$39</f>
        <v>50.192825689682614</v>
      </c>
      <c r="BP8" s="6">
        <f>F8*'Summary all tools'!E$39</f>
        <v>40.167808349168929</v>
      </c>
      <c r="BQ8" s="6">
        <f>G8*'Summary all tools'!F$39</f>
        <v>30.985558260028768</v>
      </c>
      <c r="BR8" s="6">
        <f>H8*'Summary all tools'!G$39</f>
        <v>29.120988637121158</v>
      </c>
      <c r="BS8" s="6">
        <f>I8*'Summary all tools'!H$39</f>
        <v>16.785542323835681</v>
      </c>
      <c r="BT8" s="6">
        <f>J8*'Summary all tools'!J$39</f>
        <v>6.7643062275298771</v>
      </c>
      <c r="BU8" s="6">
        <f>K8*'Summary all tools'!K$39</f>
        <v>7.6725648640057882</v>
      </c>
      <c r="BV8" s="6">
        <f>L8*'Summary all tools'!L$39</f>
        <v>25.296542139917602</v>
      </c>
      <c r="BW8" s="6">
        <f>M8*'Summary all tools'!M$39</f>
        <v>20.672842909842743</v>
      </c>
      <c r="BX8" s="6">
        <f>N8*'Summary all tools'!N$39</f>
        <v>16.304515894545723</v>
      </c>
      <c r="BY8" s="6">
        <f>O8*'Summary all tools'!O$39</f>
        <v>22.348409799133716</v>
      </c>
      <c r="BZ8" s="6">
        <f>P8*'Summary all tools'!P$39</f>
        <v>13.478557213391159</v>
      </c>
      <c r="CA8" s="6"/>
      <c r="CB8" s="6">
        <f>R8*'Summary all tools'!B$46</f>
        <v>0.22006418889685747</v>
      </c>
      <c r="CC8" s="6">
        <f>S8*'Summary all tools'!C$46</f>
        <v>0.17596361684885814</v>
      </c>
      <c r="CD8" s="6">
        <f>T8*'Summary all tools'!D$46</f>
        <v>0.29297052073026159</v>
      </c>
      <c r="CE8" s="6">
        <f>U8*'Summary all tools'!E$46</f>
        <v>0.18506022275320316</v>
      </c>
      <c r="CF8" s="6">
        <f>V8*'Summary all tools'!F$46</f>
        <v>0.10449890544563636</v>
      </c>
      <c r="CG8" s="6">
        <f>W8*'Summary all tools'!G$46</f>
        <v>7.8824885067800055E-2</v>
      </c>
      <c r="CH8" s="6">
        <f>X8*'Summary all tools'!H$46</f>
        <v>5.1468058836655367E-2</v>
      </c>
      <c r="CI8" s="6">
        <f>Y8*'Summary all tools'!I$46</f>
        <v>0</v>
      </c>
      <c r="CJ8" s="6">
        <f>Z8*'Summary all tools'!J$46</f>
        <v>6.864320843321102E-2</v>
      </c>
      <c r="CK8" s="6">
        <f>AA8*'Summary all tools'!K$46</f>
        <v>0.10692347359060599</v>
      </c>
      <c r="CL8" s="6">
        <f>AB8*'Summary all tools'!L$46</f>
        <v>0.10224204575434891</v>
      </c>
      <c r="CM8" s="6">
        <f>AC8*'Summary all tools'!M$46</f>
        <v>5.5161443001053349E-2</v>
      </c>
      <c r="CN8" s="6">
        <f>AD8*'Summary all tools'!N$46</f>
        <v>4.5263626636592183E-2</v>
      </c>
      <c r="CO8" s="6">
        <f>AE8*'Summary all tools'!O$46</f>
        <v>3.0449338567293267E-2</v>
      </c>
      <c r="CP8" s="6">
        <f t="shared" si="2"/>
        <v>319.25084823139548</v>
      </c>
      <c r="CR8" s="6"/>
      <c r="CS8" s="6"/>
      <c r="CT8" s="6"/>
      <c r="CU8" s="6"/>
      <c r="CV8" s="6"/>
      <c r="CW8" s="6"/>
      <c r="CX8" s="6"/>
      <c r="CY8" s="6"/>
      <c r="CZ8" s="6"/>
      <c r="DA8" s="6"/>
      <c r="DB8" s="6"/>
      <c r="DC8" s="6"/>
      <c r="DD8" s="6"/>
      <c r="DE8" s="6"/>
      <c r="DF8" s="6"/>
      <c r="DH8" s="6"/>
      <c r="DI8" s="6"/>
      <c r="DJ8" s="6"/>
      <c r="DK8" s="6"/>
      <c r="DL8" s="6"/>
      <c r="DM8" s="6"/>
      <c r="DN8" s="6"/>
      <c r="DO8" s="6"/>
      <c r="DP8" s="6"/>
      <c r="DQ8" s="6"/>
      <c r="DR8" s="6"/>
      <c r="DS8" s="6"/>
      <c r="DT8" s="6"/>
      <c r="DU8" s="6"/>
      <c r="DV8" s="6"/>
      <c r="DX8" s="6"/>
      <c r="DY8" s="6"/>
      <c r="DZ8" s="6"/>
      <c r="EA8" s="6"/>
      <c r="EB8" s="6"/>
      <c r="EC8" s="6"/>
      <c r="ED8" s="6"/>
      <c r="EE8" s="6"/>
      <c r="EF8" s="6"/>
      <c r="EG8" s="6"/>
      <c r="EH8" s="6"/>
      <c r="EI8" s="6"/>
      <c r="EJ8" s="6"/>
      <c r="EK8" s="6"/>
      <c r="EL8" s="6"/>
      <c r="EN8" s="1"/>
      <c r="EO8" s="1"/>
      <c r="EP8" s="1"/>
      <c r="EQ8" s="1"/>
      <c r="ER8" s="1"/>
      <c r="ES8" s="1"/>
      <c r="ET8" s="1"/>
      <c r="EU8" s="1"/>
      <c r="EV8" s="1"/>
      <c r="EW8" s="1"/>
      <c r="EX8" s="1"/>
      <c r="EY8" s="1"/>
      <c r="EZ8" s="1"/>
      <c r="FA8" s="1"/>
      <c r="FB8" s="2"/>
      <c r="FD8" s="2"/>
      <c r="FE8" s="2"/>
      <c r="FF8" s="2"/>
      <c r="FG8" s="2"/>
      <c r="FH8" s="2"/>
      <c r="FI8" s="2"/>
      <c r="FJ8" s="2"/>
      <c r="FK8" s="2"/>
      <c r="FL8" s="2"/>
      <c r="FM8" s="2"/>
      <c r="FN8" s="2"/>
      <c r="FO8" s="2"/>
      <c r="FP8" s="2"/>
      <c r="FQ8" s="2"/>
      <c r="FR8" s="2"/>
      <c r="FT8" s="2"/>
      <c r="FU8" s="2"/>
      <c r="FV8" s="2"/>
      <c r="FW8" s="2"/>
      <c r="FX8" s="2"/>
      <c r="FY8" s="2"/>
      <c r="FZ8" s="2"/>
      <c r="GA8" s="2"/>
      <c r="GB8" s="2"/>
      <c r="GC8" s="2"/>
      <c r="GD8" s="2"/>
      <c r="GE8" s="2"/>
      <c r="GF8" s="2"/>
      <c r="GG8" s="2"/>
      <c r="GH8" s="2"/>
      <c r="GJ8" s="6"/>
    </row>
    <row r="9" spans="1:192" x14ac:dyDescent="0.25">
      <c r="A9" s="8" t="s">
        <v>36</v>
      </c>
      <c r="B9" s="8" t="s">
        <v>174</v>
      </c>
      <c r="C9" s="22">
        <f>Baseline!CC9*'Summary all tools'!B$53</f>
        <v>716.29098346324929</v>
      </c>
      <c r="D9" s="22">
        <f>Baseline!CD9*'Summary all tools'!C$53</f>
        <v>777.88673235197064</v>
      </c>
      <c r="E9" s="22">
        <f>Baseline!CE9*'Summary all tools'!D$53</f>
        <v>1400.2898066383291</v>
      </c>
      <c r="F9" s="22">
        <f>Baseline!CF9*'Summary all tools'!E$53</f>
        <v>1076.3397804026818</v>
      </c>
      <c r="G9" s="22">
        <f>Baseline!CG9*'Summary all tools'!F$53</f>
        <v>817.65333869384426</v>
      </c>
      <c r="H9" s="22">
        <f>Baseline!CH9*'Summary all tools'!G$53</f>
        <v>826.02539725082681</v>
      </c>
      <c r="I9" s="22">
        <f>Baseline!CI9*'Summary all tools'!H$53</f>
        <v>481.33448322687099</v>
      </c>
      <c r="J9" s="27">
        <f>Baseline!CJ9*'Summary all tools'!J$53</f>
        <v>419.19118038949642</v>
      </c>
      <c r="K9" s="27">
        <f>Baseline!CK9*'Summary all tools'!K$53</f>
        <v>462.68488503716509</v>
      </c>
      <c r="L9" s="27">
        <f>Baseline!CL9*'Summary all tools'!L$53</f>
        <v>803.42121381737047</v>
      </c>
      <c r="M9" s="27">
        <f>Baseline!CM9*'Summary all tools'!M$53</f>
        <v>621.83301449815906</v>
      </c>
      <c r="N9" s="27">
        <f>Baseline!CN9*'Summary all tools'!N$53</f>
        <v>492.13261322942458</v>
      </c>
      <c r="O9" s="27">
        <f>Baseline!CO9*'Summary all tools'!O$53</f>
        <v>655.21775405340361</v>
      </c>
      <c r="P9" s="27">
        <f>Baseline!CP9*'Summary all tools'!P$53</f>
        <v>396.45683206360536</v>
      </c>
      <c r="Q9" s="28"/>
      <c r="R9" s="29">
        <f>Baseline!CR9*'Summary all tools'!B$60</f>
        <v>13.464024864745362</v>
      </c>
      <c r="S9" s="29">
        <f>Baseline!CS9*'Summary all tools'!C$60</f>
        <v>12.759847980721259</v>
      </c>
      <c r="T9" s="29">
        <f>Baseline!CT9*'Summary all tools'!D$60</f>
        <v>18.903834274599784</v>
      </c>
      <c r="U9" s="29">
        <f>Baseline!CU9*'Summary all tools'!E$60</f>
        <v>12.243645769137265</v>
      </c>
      <c r="V9" s="29">
        <f>Baseline!CV9*'Summary all tools'!F$60</f>
        <v>4.7402819015152158</v>
      </c>
      <c r="W9" s="29">
        <f>Baseline!CW9*'Summary all tools'!G$60</f>
        <v>3.7352569643125242</v>
      </c>
      <c r="X9" s="29">
        <f>Baseline!CX9*'Summary all tools'!H$60</f>
        <v>3.5042084834511793</v>
      </c>
      <c r="Y9" s="29">
        <f>Baseline!CY9*'Summary all tools'!J$60</f>
        <v>8.495129429021663</v>
      </c>
      <c r="Z9" s="29">
        <f>Baseline!CZ9*'Summary all tools'!K$60</f>
        <v>7.9125378160862168</v>
      </c>
      <c r="AA9" s="29">
        <f>Baseline!DA9*'Summary all tools'!L$60</f>
        <v>11.372044351619582</v>
      </c>
      <c r="AB9" s="29">
        <f>Baseline!DB9*'Summary all tools'!M$60</f>
        <v>6.844234079378265</v>
      </c>
      <c r="AC9" s="29">
        <f>Baseline!DC9*'Summary all tools'!N$60</f>
        <v>3.6374236323579869</v>
      </c>
      <c r="AD9" s="29">
        <f>Baseline!DD9*'Summary all tools'!O$60</f>
        <v>3.6039613517828748</v>
      </c>
      <c r="AE9" s="29">
        <f>Baseline!DE9*'Summary all tools'!P$60</f>
        <v>1.9292303263435782</v>
      </c>
      <c r="AF9" s="29">
        <f t="shared" si="0"/>
        <v>10059.903676341466</v>
      </c>
      <c r="AH9" s="6">
        <f>C9*'Summary all tools'!B$54</f>
        <v>121.84779791598407</v>
      </c>
      <c r="AI9" s="6">
        <f>D9*'Summary all tools'!C$54</f>
        <v>132.32581109268031</v>
      </c>
      <c r="AJ9" s="6">
        <f>E9*'Summary all tools'!D$54</f>
        <v>274.26698682577268</v>
      </c>
      <c r="AK9" s="6">
        <f>F9*'Summary all tools'!E$54</f>
        <v>210.81669449587278</v>
      </c>
      <c r="AL9" s="6">
        <f>G9*'Summary all tools'!F$54</f>
        <v>160.14921797507233</v>
      </c>
      <c r="AM9" s="6">
        <f>H9*'Summary all tools'!G$54</f>
        <v>210.12081283626634</v>
      </c>
      <c r="AN9" s="6">
        <f>I9*'Summary all tools'!H$54</f>
        <v>122.43981020240126</v>
      </c>
      <c r="AO9" s="6">
        <f>J9*'Summary all tools'!J$54</f>
        <v>56.669980649077054</v>
      </c>
      <c r="AP9" s="6">
        <f>K9*'Summary all tools'!K$54</f>
        <v>62.549845293294688</v>
      </c>
      <c r="AQ9" s="6">
        <f>L9*'Summary all tools'!L$54</f>
        <v>213.12267385675008</v>
      </c>
      <c r="AR9" s="6">
        <f>M9*'Summary all tools'!M$54</f>
        <v>164.95296920598386</v>
      </c>
      <c r="AS9" s="6">
        <f>N9*'Summary all tools'!N$54</f>
        <v>130.54748445739523</v>
      </c>
      <c r="AT9" s="6">
        <f>O9*'Summary all tools'!O$54</f>
        <v>160.9963624245506</v>
      </c>
      <c r="AU9" s="6">
        <f>P9*'Summary all tools'!P$54</f>
        <v>97.415107307057312</v>
      </c>
      <c r="AV9" s="6"/>
      <c r="AW9" s="6">
        <f>R9*'Summary all tools'!B$61</f>
        <v>2.2903565991061368</v>
      </c>
      <c r="AX9" s="6">
        <f>S9*'Summary all tools'!C$61</f>
        <v>2.1705695228444428</v>
      </c>
      <c r="AY9" s="6">
        <f>T9*'Summary all tools'!D$61</f>
        <v>3.7025890221932953</v>
      </c>
      <c r="AZ9" s="6">
        <f>U9*'Summary all tools'!E$61</f>
        <v>2.3980948921745018</v>
      </c>
      <c r="BA9" s="6">
        <f>V9*'Summary all tools'!F$61</f>
        <v>0.92845268720085505</v>
      </c>
      <c r="BB9" s="6">
        <f>W9*'Summary all tools'!G$61</f>
        <v>0.9501587143758814</v>
      </c>
      <c r="BC9" s="6">
        <f>X9*'Summary all tools'!H$61</f>
        <v>0.8913855885558426</v>
      </c>
      <c r="BD9" s="6">
        <f>Y9*'Summary all tools'!J$61</f>
        <v>1.1484469208220141</v>
      </c>
      <c r="BE9" s="6">
        <f>Z9*'Summary all tools'!K$61</f>
        <v>1.0696870208625502</v>
      </c>
      <c r="BF9" s="6">
        <f>AA9*'Summary all tools'!L$61</f>
        <v>3.0166498690257963</v>
      </c>
      <c r="BG9" s="6">
        <f>AB9*'Summary all tools'!M$61</f>
        <v>1.8155625497712629</v>
      </c>
      <c r="BH9" s="6">
        <f>AC9*'Summary all tools'!N$61</f>
        <v>0.96489542116333116</v>
      </c>
      <c r="BI9" s="6">
        <f>AD9*'Summary all tools'!O$61</f>
        <v>0.88554478929522062</v>
      </c>
      <c r="BJ9" s="6">
        <f>AE9*'Summary all tools'!P$61</f>
        <v>0.47403945161585065</v>
      </c>
      <c r="BK9" s="6">
        <f t="shared" si="1"/>
        <v>2140.9279875871657</v>
      </c>
      <c r="BM9" s="6">
        <f>C9*'Summary all tools'!B$39</f>
        <v>30.987629900240403</v>
      </c>
      <c r="BN9" s="6">
        <f>D9*'Summary all tools'!C$39</f>
        <v>33.652337838853974</v>
      </c>
      <c r="BO9" s="6">
        <f>E9*'Summary all tools'!D$39</f>
        <v>78.067800252723742</v>
      </c>
      <c r="BP9" s="6">
        <f>F9*'Summary all tools'!E$39</f>
        <v>60.007206067050916</v>
      </c>
      <c r="BQ9" s="6">
        <f>G9*'Summary all tools'!F$39</f>
        <v>45.585133319199066</v>
      </c>
      <c r="BR9" s="6">
        <f>H9*'Summary all tools'!G$39</f>
        <v>41.22492740438507</v>
      </c>
      <c r="BS9" s="6">
        <f>I9*'Summary all tools'!H$39</f>
        <v>24.022238534427942</v>
      </c>
      <c r="BT9" s="6">
        <f>J9*'Summary all tools'!J$39</f>
        <v>11.282578354168642</v>
      </c>
      <c r="BU9" s="6">
        <f>K9*'Summary all tools'!K$39</f>
        <v>12.45321636745993</v>
      </c>
      <c r="BV9" s="6">
        <f>L9*'Summary all tools'!L$39</f>
        <v>38.949754819412377</v>
      </c>
      <c r="BW9" s="6">
        <f>M9*'Summary all tools'!M$39</f>
        <v>30.146382789968271</v>
      </c>
      <c r="BX9" s="6">
        <f>N9*'Summary all tools'!N$39</f>
        <v>23.858524388279417</v>
      </c>
      <c r="BY9" s="6">
        <f>O9*'Summary all tools'!O$39</f>
        <v>32.974612039966253</v>
      </c>
      <c r="BZ9" s="6">
        <f>P9*'Summary all tools'!P$39</f>
        <v>19.952161166295141</v>
      </c>
      <c r="CA9" s="6"/>
      <c r="CB9" s="6">
        <f>R9*'Summary all tools'!B$46</f>
        <v>0.58247029364954983</v>
      </c>
      <c r="CC9" s="6">
        <f>S9*'Summary all tools'!C$46</f>
        <v>0.55200673460690974</v>
      </c>
      <c r="CD9" s="6">
        <f>T9*'Summary all tools'!D$46</f>
        <v>1.0539109484078519</v>
      </c>
      <c r="CE9" s="6">
        <f>U9*'Summary all tools'!E$46</f>
        <v>0.68259762210565733</v>
      </c>
      <c r="CF9" s="6">
        <f>V9*'Summary all tools'!F$46</f>
        <v>0.26427627972062528</v>
      </c>
      <c r="CG9" s="6">
        <f>W9*'Summary all tools'!G$46</f>
        <v>0.18641763038158624</v>
      </c>
      <c r="CH9" s="6">
        <f>X9*'Summary all tools'!H$46</f>
        <v>0.17488656017224</v>
      </c>
      <c r="CI9" s="6">
        <f>Y9*'Summary all tools'!I$46</f>
        <v>0</v>
      </c>
      <c r="CJ9" s="6">
        <f>Z9*'Summary all tools'!J$46</f>
        <v>0.21296685633358348</v>
      </c>
      <c r="CK9" s="6">
        <f>AA9*'Summary all tools'!K$46</f>
        <v>0.30607986867713161</v>
      </c>
      <c r="CL9" s="6">
        <f>AB9*'Summary all tools'!L$46</f>
        <v>0.33180756835112379</v>
      </c>
      <c r="CM9" s="6">
        <f>AC9*'Summary all tools'!M$46</f>
        <v>0.17634181948161154</v>
      </c>
      <c r="CN9" s="6">
        <f>AD9*'Summary all tools'!N$46</f>
        <v>0.1747195725186439</v>
      </c>
      <c r="CO9" s="6">
        <f>AE9*'Summary all tools'!O$46</f>
        <v>9.709080859511017E-2</v>
      </c>
      <c r="CP9" s="6">
        <f t="shared" si="2"/>
        <v>487.96007580543272</v>
      </c>
      <c r="CR9" s="6"/>
      <c r="CS9" s="6"/>
      <c r="CT9" s="6"/>
      <c r="CU9" s="6"/>
      <c r="CV9" s="6"/>
      <c r="CW9" s="6"/>
      <c r="CX9" s="6"/>
      <c r="CY9" s="6"/>
      <c r="CZ9" s="6"/>
      <c r="DA9" s="6"/>
      <c r="DB9" s="6"/>
      <c r="DC9" s="6"/>
      <c r="DD9" s="6"/>
      <c r="DE9" s="6"/>
      <c r="DF9" s="6"/>
      <c r="DH9" s="6"/>
      <c r="DI9" s="6"/>
      <c r="DJ9" s="6"/>
      <c r="DK9" s="6"/>
      <c r="DL9" s="6"/>
      <c r="DM9" s="6"/>
      <c r="DN9" s="6"/>
      <c r="DO9" s="6"/>
      <c r="DP9" s="6"/>
      <c r="DQ9" s="6"/>
      <c r="DR9" s="6"/>
      <c r="DS9" s="6"/>
      <c r="DT9" s="6"/>
      <c r="DU9" s="6"/>
      <c r="DV9" s="6"/>
      <c r="DX9" s="6"/>
      <c r="DY9" s="6"/>
      <c r="DZ9" s="6"/>
      <c r="EA9" s="6"/>
      <c r="EB9" s="6"/>
      <c r="EC9" s="6"/>
      <c r="ED9" s="6"/>
      <c r="EE9" s="6"/>
      <c r="EF9" s="6"/>
      <c r="EG9" s="6"/>
      <c r="EH9" s="6"/>
      <c r="EI9" s="6"/>
      <c r="EJ9" s="6"/>
      <c r="EK9" s="6"/>
      <c r="EL9" s="6"/>
      <c r="EN9" s="1"/>
      <c r="EO9" s="1"/>
      <c r="EP9" s="1"/>
      <c r="EQ9" s="1"/>
      <c r="ER9" s="1"/>
      <c r="ES9" s="1"/>
      <c r="ET9" s="1"/>
      <c r="EU9" s="1"/>
      <c r="EV9" s="1"/>
      <c r="EW9" s="1"/>
      <c r="EX9" s="1"/>
      <c r="EY9" s="1"/>
      <c r="EZ9" s="1"/>
      <c r="FA9" s="1"/>
      <c r="FB9" s="2"/>
      <c r="FD9" s="2"/>
      <c r="FE9" s="2"/>
      <c r="FF9" s="2"/>
      <c r="FG9" s="2"/>
      <c r="FH9" s="2"/>
      <c r="FI9" s="2"/>
      <c r="FJ9" s="2"/>
      <c r="FK9" s="2"/>
      <c r="FL9" s="2"/>
      <c r="FM9" s="2"/>
      <c r="FN9" s="2"/>
      <c r="FO9" s="2"/>
      <c r="FP9" s="2"/>
      <c r="FQ9" s="2"/>
      <c r="FR9" s="2"/>
      <c r="FT9" s="2"/>
      <c r="FU9" s="2"/>
      <c r="FV9" s="2"/>
      <c r="FW9" s="2"/>
      <c r="FX9" s="2"/>
      <c r="FY9" s="2"/>
      <c r="FZ9" s="2"/>
      <c r="GA9" s="2"/>
      <c r="GB9" s="2"/>
      <c r="GC9" s="2"/>
      <c r="GD9" s="2"/>
      <c r="GE9" s="2"/>
      <c r="GF9" s="2"/>
      <c r="GG9" s="2"/>
      <c r="GH9" s="2"/>
      <c r="GJ9" s="6"/>
    </row>
    <row r="10" spans="1:192" x14ac:dyDescent="0.25">
      <c r="A10" s="8" t="s">
        <v>37</v>
      </c>
      <c r="B10" s="8" t="s">
        <v>175</v>
      </c>
      <c r="C10" s="22">
        <f>Baseline!CC10*'Summary all tools'!B$53</f>
        <v>597.42970946058585</v>
      </c>
      <c r="D10" s="22">
        <f>Baseline!CD10*'Summary all tools'!C$53</f>
        <v>661.32674508954346</v>
      </c>
      <c r="E10" s="22">
        <f>Baseline!CE10*'Summary all tools'!D$53</f>
        <v>1261.2592678224289</v>
      </c>
      <c r="F10" s="22">
        <f>Baseline!CF10*'Summary all tools'!E$53</f>
        <v>1020.2041402088145</v>
      </c>
      <c r="G10" s="22">
        <f>Baseline!CG10*'Summary all tools'!F$53</f>
        <v>828.22516199126437</v>
      </c>
      <c r="H10" s="22">
        <f>Baseline!CH10*'Summary all tools'!G$53</f>
        <v>901.59230894557277</v>
      </c>
      <c r="I10" s="22">
        <f>Baseline!CI10*'Summary all tools'!H$53</f>
        <v>536.98685856101849</v>
      </c>
      <c r="J10" s="27">
        <f>Baseline!CJ10*'Summary all tools'!J$53</f>
        <v>362.78883729814669</v>
      </c>
      <c r="K10" s="27">
        <f>Baseline!CK10*'Summary all tools'!K$53</f>
        <v>411.91526904626949</v>
      </c>
      <c r="L10" s="27">
        <f>Baseline!CL10*'Summary all tools'!L$53</f>
        <v>774.39457892375742</v>
      </c>
      <c r="M10" s="27">
        <f>Baseline!CM10*'Summary all tools'!M$53</f>
        <v>633.11378586875435</v>
      </c>
      <c r="N10" s="27">
        <f>Baseline!CN10*'Summary all tools'!N$53</f>
        <v>539.174443326404</v>
      </c>
      <c r="O10" s="27">
        <f>Baseline!CO10*'Summary all tools'!O$53</f>
        <v>732.89799413894468</v>
      </c>
      <c r="P10" s="27">
        <f>Baseline!CP10*'Summary all tools'!P$53</f>
        <v>451.34528489350333</v>
      </c>
      <c r="Q10" s="28"/>
      <c r="R10" s="29">
        <f>Baseline!CR10*'Summary all tools'!B$60</f>
        <v>8.2858847667794695</v>
      </c>
      <c r="S10" s="29">
        <f>Baseline!CS10*'Summary all tools'!C$60</f>
        <v>6.8846325286677423</v>
      </c>
      <c r="T10" s="29">
        <f>Baseline!CT10*'Summary all tools'!D$60</f>
        <v>9.877550838228494</v>
      </c>
      <c r="U10" s="29">
        <f>Baseline!CU10*'Summary all tools'!E$60</f>
        <v>5.0031333101924806</v>
      </c>
      <c r="V10" s="29">
        <f>Baseline!CV10*'Summary all tools'!F$60</f>
        <v>1.8769131368866785</v>
      </c>
      <c r="W10" s="29">
        <f>Baseline!CW10*'Summary all tools'!G$60</f>
        <v>1.9141274445789407</v>
      </c>
      <c r="X10" s="29">
        <f>Baseline!CX10*'Summary all tools'!H$60</f>
        <v>1.6062311173929542</v>
      </c>
      <c r="Y10" s="29">
        <f>Baseline!CY10*'Summary all tools'!J$60</f>
        <v>6.1286191813240318</v>
      </c>
      <c r="Z10" s="29">
        <f>Baseline!CZ10*'Summary all tools'!K$60</f>
        <v>4.4747799381813147</v>
      </c>
      <c r="AA10" s="29">
        <f>Baseline!DA10*'Summary all tools'!L$60</f>
        <v>7.5097142264598995</v>
      </c>
      <c r="AB10" s="29">
        <f>Baseline!DB10*'Summary all tools'!M$60</f>
        <v>5.09427729725184</v>
      </c>
      <c r="AC10" s="29">
        <f>Baseline!DC10*'Summary all tools'!N$60</f>
        <v>2.7857255201749171</v>
      </c>
      <c r="AD10" s="29">
        <f>Baseline!DD10*'Summary all tools'!O$60</f>
        <v>2.4204613765916254</v>
      </c>
      <c r="AE10" s="29">
        <f>Baseline!DE10*'Summary all tools'!P$60</f>
        <v>1.1425884382904747</v>
      </c>
      <c r="AF10" s="29">
        <f t="shared" si="0"/>
        <v>9777.6590246960095</v>
      </c>
      <c r="AH10" s="6">
        <f>C10*'Summary all tools'!B$54</f>
        <v>101.62838314031836</v>
      </c>
      <c r="AI10" s="6">
        <f>D10*'Summary all tools'!C$54</f>
        <v>112.49786672240107</v>
      </c>
      <c r="AJ10" s="6">
        <f>E10*'Summary all tools'!D$54</f>
        <v>247.03584740232526</v>
      </c>
      <c r="AK10" s="6">
        <f>F10*'Summary all tools'!E$54</f>
        <v>199.82171844411587</v>
      </c>
      <c r="AL10" s="6">
        <f>G10*'Summary all tools'!F$54</f>
        <v>162.21986228548027</v>
      </c>
      <c r="AM10" s="6">
        <f>H10*'Summary all tools'!G$54</f>
        <v>229.34320110867549</v>
      </c>
      <c r="AN10" s="6">
        <f>I10*'Summary all tools'!H$54</f>
        <v>136.59642376464649</v>
      </c>
      <c r="AO10" s="6">
        <f>J10*'Summary all tools'!J$54</f>
        <v>49.045011801737523</v>
      </c>
      <c r="AP10" s="6">
        <f>K10*'Summary all tools'!K$54</f>
        <v>55.686358439654725</v>
      </c>
      <c r="AQ10" s="6">
        <f>L10*'Summary all tools'!L$54</f>
        <v>205.4228099059375</v>
      </c>
      <c r="AR10" s="6">
        <f>M10*'Summary all tools'!M$54</f>
        <v>167.94540719034416</v>
      </c>
      <c r="AS10" s="6">
        <f>N10*'Summary all tools'!N$54</f>
        <v>143.02621969734145</v>
      </c>
      <c r="AT10" s="6">
        <f>O10*'Summary all tools'!O$54</f>
        <v>180.08350713128354</v>
      </c>
      <c r="AU10" s="6">
        <f>P10*'Summary all tools'!P$54</f>
        <v>110.90198428811796</v>
      </c>
      <c r="AV10" s="6"/>
      <c r="AW10" s="6">
        <f>R10*'Summary all tools'!B$61</f>
        <v>1.4095065216878806</v>
      </c>
      <c r="AX10" s="6">
        <f>S10*'Summary all tools'!C$61</f>
        <v>1.1711404058487047</v>
      </c>
      <c r="AY10" s="6">
        <f>T10*'Summary all tools'!D$61</f>
        <v>1.9346610200091423</v>
      </c>
      <c r="AZ10" s="6">
        <f>U10*'Summary all tools'!E$61</f>
        <v>0.9799359326683722</v>
      </c>
      <c r="BA10" s="6">
        <f>V10*'Summary all tools'!F$61</f>
        <v>0.36762055122249132</v>
      </c>
      <c r="BB10" s="6">
        <f>W10*'Summary all tools'!G$61</f>
        <v>0.48690756466535484</v>
      </c>
      <c r="BC10" s="6">
        <f>X10*'Summary all tools'!H$61</f>
        <v>0.40858621189225675</v>
      </c>
      <c r="BD10" s="6">
        <f>Y10*'Summary all tools'!J$61</f>
        <v>0.82852108216706599</v>
      </c>
      <c r="BE10" s="6">
        <f>Z10*'Summary all tools'!K$61</f>
        <v>0.6049404290185475</v>
      </c>
      <c r="BF10" s="6">
        <f>AA10*'Summary all tools'!L$61</f>
        <v>1.9920937464902744</v>
      </c>
      <c r="BG10" s="6">
        <f>AB10*'Summary all tools'!M$61</f>
        <v>1.3513534124888655</v>
      </c>
      <c r="BH10" s="6">
        <f>AC10*'Summary all tools'!N$61</f>
        <v>0.73896638684676474</v>
      </c>
      <c r="BI10" s="6">
        <f>AD10*'Summary all tools'!O$61</f>
        <v>0.59474193824822796</v>
      </c>
      <c r="BJ10" s="6">
        <f>AE10*'Summary all tools'!P$61</f>
        <v>0.28075030197994522</v>
      </c>
      <c r="BK10" s="6">
        <f t="shared" si="1"/>
        <v>2114.4043268276132</v>
      </c>
      <c r="BM10" s="6">
        <f>C10*'Summary all tools'!B$39</f>
        <v>25.845544835233333</v>
      </c>
      <c r="BN10" s="6">
        <f>D10*'Summary all tools'!C$39</f>
        <v>28.609809271760618</v>
      </c>
      <c r="BO10" s="6">
        <f>E10*'Summary all tools'!D$39</f>
        <v>70.316684532353719</v>
      </c>
      <c r="BP10" s="6">
        <f>F10*'Summary all tools'!E$39</f>
        <v>56.877578239341183</v>
      </c>
      <c r="BQ10" s="6">
        <f>G10*'Summary all tools'!F$39</f>
        <v>46.174524876273544</v>
      </c>
      <c r="BR10" s="6">
        <f>H10*'Summary all tools'!G$39</f>
        <v>44.996288986193093</v>
      </c>
      <c r="BS10" s="6">
        <f>I10*'Summary all tools'!H$39</f>
        <v>26.799713828368759</v>
      </c>
      <c r="BT10" s="6">
        <f>J10*'Summary all tools'!J$39</f>
        <v>9.7645028672379031</v>
      </c>
      <c r="BU10" s="6">
        <f>K10*'Summary all tools'!K$39</f>
        <v>11.086746371845763</v>
      </c>
      <c r="BV10" s="6">
        <f>L10*'Summary all tools'!L$39</f>
        <v>37.542547375925793</v>
      </c>
      <c r="BW10" s="6">
        <f>M10*'Summary all tools'!M$39</f>
        <v>30.693273102922358</v>
      </c>
      <c r="BX10" s="6">
        <f>N10*'Summary all tools'!N$39</f>
        <v>26.139106126752537</v>
      </c>
      <c r="BY10" s="6">
        <f>O10*'Summary all tools'!O$39</f>
        <v>36.883962426377458</v>
      </c>
      <c r="BZ10" s="6">
        <f>P10*'Summary all tools'!P$39</f>
        <v>22.714487776560279</v>
      </c>
      <c r="CA10" s="6"/>
      <c r="CB10" s="6">
        <f>R10*'Summary all tools'!B$46</f>
        <v>0.35845757726500205</v>
      </c>
      <c r="CC10" s="6">
        <f>S10*'Summary all tools'!C$46</f>
        <v>0.29783768010875428</v>
      </c>
      <c r="CD10" s="6">
        <f>T10*'Summary all tools'!D$46</f>
        <v>0.55068505260076694</v>
      </c>
      <c r="CE10" s="6">
        <f>U10*'Summary all tools'!E$46</f>
        <v>0.27893055426542585</v>
      </c>
      <c r="CF10" s="6">
        <f>V10*'Summary all tools'!F$46</f>
        <v>0.10464011033112351</v>
      </c>
      <c r="CG10" s="6">
        <f>W10*'Summary all tools'!G$46</f>
        <v>9.5529465810778924E-2</v>
      </c>
      <c r="CH10" s="6">
        <f>X10*'Summary all tools'!H$46</f>
        <v>8.0163105673955196E-2</v>
      </c>
      <c r="CI10" s="6">
        <f>Y10*'Summary all tools'!I$46</f>
        <v>0</v>
      </c>
      <c r="CJ10" s="6">
        <f>Z10*'Summary all tools'!J$46</f>
        <v>0.12043921158666065</v>
      </c>
      <c r="CK10" s="6">
        <f>AA10*'Summary all tools'!K$46</f>
        <v>0.20212481354861014</v>
      </c>
      <c r="CL10" s="6">
        <f>AB10*'Summary all tools'!L$46</f>
        <v>0.24696989362190516</v>
      </c>
      <c r="CM10" s="6">
        <f>AC10*'Summary all tools'!M$46</f>
        <v>0.13505160697643395</v>
      </c>
      <c r="CN10" s="6">
        <f>AD10*'Summary all tools'!N$46</f>
        <v>0.11734364931709607</v>
      </c>
      <c r="CO10" s="6">
        <f>AE10*'Summary all tools'!O$46</f>
        <v>5.7502120845932557E-2</v>
      </c>
      <c r="CP10" s="6">
        <f t="shared" si="2"/>
        <v>477.09044545909882</v>
      </c>
      <c r="CR10" s="6"/>
      <c r="CS10" s="6"/>
      <c r="CT10" s="6"/>
      <c r="CU10" s="6"/>
      <c r="CV10" s="6"/>
      <c r="CW10" s="6"/>
      <c r="CX10" s="6"/>
      <c r="CY10" s="6"/>
      <c r="CZ10" s="6"/>
      <c r="DA10" s="6"/>
      <c r="DB10" s="6"/>
      <c r="DC10" s="6"/>
      <c r="DD10" s="6"/>
      <c r="DE10" s="6"/>
      <c r="DF10" s="6"/>
      <c r="DH10" s="6"/>
      <c r="DI10" s="6"/>
      <c r="DJ10" s="6"/>
      <c r="DK10" s="6"/>
      <c r="DL10" s="6"/>
      <c r="DM10" s="6"/>
      <c r="DN10" s="6"/>
      <c r="DO10" s="6"/>
      <c r="DP10" s="6"/>
      <c r="DQ10" s="6"/>
      <c r="DR10" s="6"/>
      <c r="DS10" s="6"/>
      <c r="DT10" s="6"/>
      <c r="DU10" s="6"/>
      <c r="DV10" s="6"/>
      <c r="DX10" s="6"/>
      <c r="DY10" s="6"/>
      <c r="DZ10" s="6"/>
      <c r="EA10" s="6"/>
      <c r="EB10" s="6"/>
      <c r="EC10" s="6"/>
      <c r="ED10" s="6"/>
      <c r="EE10" s="6"/>
      <c r="EF10" s="6"/>
      <c r="EG10" s="6"/>
      <c r="EH10" s="6"/>
      <c r="EI10" s="6"/>
      <c r="EJ10" s="6"/>
      <c r="EK10" s="6"/>
      <c r="EL10" s="6"/>
      <c r="EN10" s="1"/>
      <c r="EO10" s="1"/>
      <c r="EP10" s="1"/>
      <c r="EQ10" s="1"/>
      <c r="ER10" s="1"/>
      <c r="ES10" s="1"/>
      <c r="ET10" s="1"/>
      <c r="EU10" s="1"/>
      <c r="EV10" s="1"/>
      <c r="EW10" s="1"/>
      <c r="EX10" s="1"/>
      <c r="EY10" s="1"/>
      <c r="EZ10" s="1"/>
      <c r="FA10" s="1"/>
      <c r="FB10" s="2"/>
      <c r="FD10" s="2"/>
      <c r="FE10" s="2"/>
      <c r="FF10" s="2"/>
      <c r="FG10" s="2"/>
      <c r="FH10" s="2"/>
      <c r="FI10" s="2"/>
      <c r="FJ10" s="2"/>
      <c r="FK10" s="2"/>
      <c r="FL10" s="2"/>
      <c r="FM10" s="2"/>
      <c r="FN10" s="2"/>
      <c r="FO10" s="2"/>
      <c r="FP10" s="2"/>
      <c r="FQ10" s="2"/>
      <c r="FR10" s="2"/>
      <c r="FT10" s="2"/>
      <c r="FU10" s="2"/>
      <c r="FV10" s="2"/>
      <c r="FW10" s="2"/>
      <c r="FX10" s="2"/>
      <c r="FY10" s="2"/>
      <c r="FZ10" s="2"/>
      <c r="GA10" s="2"/>
      <c r="GB10" s="2"/>
      <c r="GC10" s="2"/>
      <c r="GD10" s="2"/>
      <c r="GE10" s="2"/>
      <c r="GF10" s="2"/>
      <c r="GG10" s="2"/>
      <c r="GH10" s="2"/>
      <c r="GJ10" s="6"/>
    </row>
    <row r="11" spans="1:192" x14ac:dyDescent="0.25">
      <c r="A11" s="8" t="s">
        <v>39</v>
      </c>
      <c r="B11" s="8" t="s">
        <v>176</v>
      </c>
      <c r="C11" s="22">
        <f>Baseline!CC11*'Summary all tools'!B$53</f>
        <v>320.93676531028467</v>
      </c>
      <c r="D11" s="22">
        <f>Baseline!CD11*'Summary all tools'!C$53</f>
        <v>359.19467412405197</v>
      </c>
      <c r="E11" s="22">
        <f>Baseline!CE11*'Summary all tools'!D$53</f>
        <v>709.54446922417856</v>
      </c>
      <c r="F11" s="22">
        <f>Baseline!CF11*'Summary all tools'!E$53</f>
        <v>574.42978081633214</v>
      </c>
      <c r="G11" s="22">
        <f>Baseline!CG11*'Summary all tools'!F$53</f>
        <v>461.94008870394407</v>
      </c>
      <c r="H11" s="22">
        <f>Baseline!CH11*'Summary all tools'!G$53</f>
        <v>531.48376364739715</v>
      </c>
      <c r="I11" s="22">
        <f>Baseline!CI11*'Summary all tools'!H$53</f>
        <v>329.00834291061659</v>
      </c>
      <c r="J11" s="27">
        <f>Baseline!CJ11*'Summary all tools'!J$53</f>
        <v>195.060125321247</v>
      </c>
      <c r="K11" s="27">
        <f>Baseline!CK11*'Summary all tools'!K$53</f>
        <v>220.42217570476427</v>
      </c>
      <c r="L11" s="27">
        <f>Baseline!CL11*'Summary all tools'!L$53</f>
        <v>423.38581116658241</v>
      </c>
      <c r="M11" s="27">
        <f>Baseline!CM11*'Summary all tools'!M$53</f>
        <v>354.67702323876227</v>
      </c>
      <c r="N11" s="27">
        <f>Baseline!CN11*'Summary all tools'!N$53</f>
        <v>306.15216128493398</v>
      </c>
      <c r="O11" s="27">
        <f>Baseline!CO11*'Summary all tools'!O$53</f>
        <v>448.21672973865361</v>
      </c>
      <c r="P11" s="27">
        <f>Baseline!CP11*'Summary all tools'!P$53</f>
        <v>275.15570893879061</v>
      </c>
      <c r="Q11" s="28"/>
      <c r="R11" s="29">
        <f>Baseline!CR11*'Summary all tools'!B$60</f>
        <v>5.3420347801894312</v>
      </c>
      <c r="S11" s="29">
        <f>Baseline!CS11*'Summary all tools'!C$60</f>
        <v>4.3373347801425455</v>
      </c>
      <c r="T11" s="29">
        <f>Baseline!CT11*'Summary all tools'!D$60</f>
        <v>7.0692622395028843</v>
      </c>
      <c r="U11" s="29">
        <f>Baseline!CU11*'Summary all tools'!E$60</f>
        <v>3.7142715409569629</v>
      </c>
      <c r="V11" s="29">
        <f>Baseline!CV11*'Summary all tools'!F$60</f>
        <v>1.7896694449628829</v>
      </c>
      <c r="W11" s="29">
        <f>Baseline!CW11*'Summary all tools'!G$60</f>
        <v>1.4284084589927868</v>
      </c>
      <c r="X11" s="29">
        <f>Baseline!CX11*'Summary all tools'!H$60</f>
        <v>1.0366665468015466</v>
      </c>
      <c r="Y11" s="29">
        <f>Baseline!CY11*'Summary all tools'!J$60</f>
        <v>3.0280091656366861</v>
      </c>
      <c r="Z11" s="29">
        <f>Baseline!CZ11*'Summary all tools'!K$60</f>
        <v>2.5137136715177464</v>
      </c>
      <c r="AA11" s="29">
        <f>Baseline!DA11*'Summary all tools'!L$60</f>
        <v>5.0023473854408618</v>
      </c>
      <c r="AB11" s="29">
        <f>Baseline!DB11*'Summary all tools'!M$60</f>
        <v>2.7879428723927293</v>
      </c>
      <c r="AC11" s="29">
        <f>Baseline!DC11*'Summary all tools'!N$60</f>
        <v>1.6808909045869924</v>
      </c>
      <c r="AD11" s="29">
        <f>Baseline!DD11*'Summary all tools'!O$60</f>
        <v>1.118576757070699</v>
      </c>
      <c r="AE11" s="29">
        <f>Baseline!DE11*'Summary all tools'!P$60</f>
        <v>0.95209587868093648</v>
      </c>
      <c r="AF11" s="29">
        <f t="shared" si="0"/>
        <v>5551.4088445574143</v>
      </c>
      <c r="AH11" s="6">
        <f>C11*'Summary all tools'!B$54</f>
        <v>54.594346468335182</v>
      </c>
      <c r="AI11" s="6">
        <f>D11*'Summary all tools'!C$54</f>
        <v>61.102374699109689</v>
      </c>
      <c r="AJ11" s="6">
        <f>E11*'Summary all tools'!D$54</f>
        <v>138.97453417888852</v>
      </c>
      <c r="AK11" s="6">
        <f>F11*'Summary all tools'!E$54</f>
        <v>112.51037062514031</v>
      </c>
      <c r="AL11" s="6">
        <f>G11*'Summary all tools'!F$54</f>
        <v>90.477639430238341</v>
      </c>
      <c r="AM11" s="6">
        <f>H11*'Summary all tools'!G$54</f>
        <v>135.19656998265179</v>
      </c>
      <c r="AN11" s="6">
        <f>I11*'Summary all tools'!H$54</f>
        <v>83.691737169795132</v>
      </c>
      <c r="AO11" s="6">
        <f>J11*'Summary all tools'!J$54</f>
        <v>26.369957299890253</v>
      </c>
      <c r="AP11" s="6">
        <f>K11*'Summary all tools'!K$54</f>
        <v>29.798624150942288</v>
      </c>
      <c r="AQ11" s="6">
        <f>L11*'Summary all tools'!L$54</f>
        <v>112.31109484911167</v>
      </c>
      <c r="AR11" s="6">
        <f>M11*'Summary all tools'!M$54</f>
        <v>94.084789209188543</v>
      </c>
      <c r="AS11" s="6">
        <f>N11*'Summary all tools'!N$54</f>
        <v>81.212651717334367</v>
      </c>
      <c r="AT11" s="6">
        <f>O11*'Summary all tools'!O$54</f>
        <v>110.13325359292632</v>
      </c>
      <c r="AU11" s="6">
        <f>P11*'Summary all tools'!P$54</f>
        <v>67.60968848210284</v>
      </c>
      <c r="AV11" s="6"/>
      <c r="AW11" s="6">
        <f>R11*'Summary all tools'!B$61</f>
        <v>0.90873009626551682</v>
      </c>
      <c r="AX11" s="6">
        <f>S11*'Summary all tools'!C$61</f>
        <v>0.73782122626969182</v>
      </c>
      <c r="AY11" s="6">
        <f>T11*'Summary all tools'!D$61</f>
        <v>1.3846171301955679</v>
      </c>
      <c r="AZ11" s="6">
        <f>U11*'Summary all tools'!E$61</f>
        <v>0.72749373662626327</v>
      </c>
      <c r="BA11" s="6">
        <f>V11*'Summary all tools'!F$61</f>
        <v>0.3505326138611965</v>
      </c>
      <c r="BB11" s="6">
        <f>W11*'Summary all tools'!G$61</f>
        <v>0.36335244347774509</v>
      </c>
      <c r="BC11" s="6">
        <f>X11*'Summary all tools'!H$61</f>
        <v>0.26370280887133857</v>
      </c>
      <c r="BD11" s="6">
        <f>Y11*'Summary all tools'!J$61</f>
        <v>0.40935312776002913</v>
      </c>
      <c r="BE11" s="6">
        <f>Z11*'Summary all tools'!K$61</f>
        <v>0.33982610271015262</v>
      </c>
      <c r="BF11" s="6">
        <f>AA11*'Summary all tools'!L$61</f>
        <v>1.3269672645061905</v>
      </c>
      <c r="BG11" s="6">
        <f>AB11*'Summary all tools'!M$61</f>
        <v>0.7395545814642519</v>
      </c>
      <c r="BH11" s="6">
        <f>AC11*'Summary all tools'!N$61</f>
        <v>0.44588810686856412</v>
      </c>
      <c r="BI11" s="6">
        <f>AD11*'Summary all tools'!O$61</f>
        <v>0.27485028888022889</v>
      </c>
      <c r="BJ11" s="6">
        <f>AE11*'Summary all tools'!P$61</f>
        <v>0.23394355876160153</v>
      </c>
      <c r="BK11" s="6">
        <f t="shared" si="1"/>
        <v>1206.5742649421738</v>
      </c>
      <c r="BM11" s="6">
        <f>C11*'Summary all tools'!B$39</f>
        <v>13.88411963072779</v>
      </c>
      <c r="BN11" s="6">
        <f>D11*'Summary all tools'!C$39</f>
        <v>15.539203872255161</v>
      </c>
      <c r="BO11" s="6">
        <f>E11*'Summary all tools'!D$39</f>
        <v>39.557936957920752</v>
      </c>
      <c r="BP11" s="6">
        <f>F11*'Summary all tools'!E$39</f>
        <v>32.025134493868279</v>
      </c>
      <c r="BQ11" s="6">
        <f>G11*'Summary all tools'!F$39</f>
        <v>25.753702128447586</v>
      </c>
      <c r="BR11" s="6">
        <f>H11*'Summary all tools'!G$39</f>
        <v>26.525067686653831</v>
      </c>
      <c r="BS11" s="6">
        <f>I11*'Summary all tools'!H$39</f>
        <v>16.420009720123193</v>
      </c>
      <c r="BT11" s="6">
        <f>J11*'Summary all tools'!J$39</f>
        <v>5.2500654848368757</v>
      </c>
      <c r="BU11" s="6">
        <f>K11*'Summary all tools'!K$39</f>
        <v>5.9326879589274029</v>
      </c>
      <c r="BV11" s="6">
        <f>L11*'Summary all tools'!L$39</f>
        <v>20.525688462471951</v>
      </c>
      <c r="BW11" s="6">
        <f>M11*'Summary all tools'!M$39</f>
        <v>17.1946954569326</v>
      </c>
      <c r="BX11" s="6">
        <f>N11*'Summary all tools'!N$39</f>
        <v>14.842216529014877</v>
      </c>
      <c r="BY11" s="6">
        <f>O11*'Summary all tools'!O$39</f>
        <v>22.557039520864208</v>
      </c>
      <c r="BZ11" s="6">
        <f>P11*'Summary all tools'!P$39</f>
        <v>13.847538008103161</v>
      </c>
      <c r="CA11" s="6"/>
      <c r="CB11" s="6">
        <f>R11*'Summary all tools'!B$46</f>
        <v>0.23110300213797874</v>
      </c>
      <c r="CC11" s="6">
        <f>S11*'Summary all tools'!C$46</f>
        <v>0.18763844306773075</v>
      </c>
      <c r="CD11" s="6">
        <f>T11*'Summary all tools'!D$46</f>
        <v>0.39411966710843543</v>
      </c>
      <c r="CE11" s="6">
        <f>U11*'Summary all tools'!E$46</f>
        <v>0.2070749978819903</v>
      </c>
      <c r="CF11" s="6">
        <f>V11*'Summary all tools'!F$46</f>
        <v>9.9776172107672464E-2</v>
      </c>
      <c r="CG11" s="6">
        <f>W11*'Summary all tools'!G$46</f>
        <v>7.1288407380416349E-2</v>
      </c>
      <c r="CH11" s="6">
        <f>X11*'Summary all tools'!H$46</f>
        <v>5.1737517123182544E-2</v>
      </c>
      <c r="CI11" s="6">
        <f>Y11*'Summary all tools'!I$46</f>
        <v>0</v>
      </c>
      <c r="CJ11" s="6">
        <f>Z11*'Summary all tools'!J$46</f>
        <v>6.7656889709587373E-2</v>
      </c>
      <c r="CK11" s="6">
        <f>AA11*'Summary all tools'!K$46</f>
        <v>0.13463874950461949</v>
      </c>
      <c r="CL11" s="6">
        <f>AB11*'Summary all tools'!L$46</f>
        <v>0.13515910392043634</v>
      </c>
      <c r="CM11" s="6">
        <f>AC11*'Summary all tools'!M$46</f>
        <v>8.1489370066255187E-2</v>
      </c>
      <c r="CN11" s="6">
        <f>AD11*'Summary all tools'!N$46</f>
        <v>5.4228454122572919E-2</v>
      </c>
      <c r="CO11" s="6">
        <f>AE11*'Summary all tools'!O$46</f>
        <v>4.7915356429422712E-2</v>
      </c>
      <c r="CP11" s="6">
        <f t="shared" si="2"/>
        <v>271.61893204170804</v>
      </c>
      <c r="CR11" s="6"/>
      <c r="CS11" s="6"/>
      <c r="CT11" s="6"/>
      <c r="CU11" s="6"/>
      <c r="CV11" s="6"/>
      <c r="CW11" s="6"/>
      <c r="CX11" s="6"/>
      <c r="CY11" s="6"/>
      <c r="CZ11" s="6"/>
      <c r="DA11" s="6"/>
      <c r="DB11" s="6"/>
      <c r="DC11" s="6"/>
      <c r="DD11" s="6"/>
      <c r="DE11" s="6"/>
      <c r="DF11" s="6"/>
      <c r="DH11" s="6"/>
      <c r="DI11" s="6"/>
      <c r="DJ11" s="6"/>
      <c r="DK11" s="6"/>
      <c r="DL11" s="6"/>
      <c r="DM11" s="6"/>
      <c r="DN11" s="6"/>
      <c r="DO11" s="6"/>
      <c r="DP11" s="6"/>
      <c r="DQ11" s="6"/>
      <c r="DR11" s="6"/>
      <c r="DS11" s="6"/>
      <c r="DT11" s="6"/>
      <c r="DU11" s="6"/>
      <c r="DV11" s="6"/>
      <c r="DX11" s="6"/>
      <c r="DY11" s="6"/>
      <c r="DZ11" s="6"/>
      <c r="EA11" s="6"/>
      <c r="EB11" s="6"/>
      <c r="EC11" s="6"/>
      <c r="ED11" s="6"/>
      <c r="EE11" s="6"/>
      <c r="EF11" s="6"/>
      <c r="EG11" s="6"/>
      <c r="EH11" s="6"/>
      <c r="EI11" s="6"/>
      <c r="EJ11" s="6"/>
      <c r="EK11" s="6"/>
      <c r="EL11" s="6"/>
      <c r="EN11" s="1"/>
      <c r="EO11" s="1"/>
      <c r="EP11" s="1"/>
      <c r="EQ11" s="1"/>
      <c r="ER11" s="1"/>
      <c r="ES11" s="1"/>
      <c r="ET11" s="1"/>
      <c r="EU11" s="1"/>
      <c r="EV11" s="1"/>
      <c r="EW11" s="1"/>
      <c r="EX11" s="1"/>
      <c r="EY11" s="1"/>
      <c r="EZ11" s="1"/>
      <c r="FA11" s="1"/>
      <c r="FB11" s="2"/>
      <c r="FD11" s="2"/>
      <c r="FE11" s="2"/>
      <c r="FF11" s="2"/>
      <c r="FG11" s="2"/>
      <c r="FH11" s="2"/>
      <c r="FI11" s="2"/>
      <c r="FJ11" s="2"/>
      <c r="FK11" s="2"/>
      <c r="FL11" s="2"/>
      <c r="FM11" s="2"/>
      <c r="FN11" s="2"/>
      <c r="FO11" s="2"/>
      <c r="FP11" s="2"/>
      <c r="FQ11" s="2"/>
      <c r="FR11" s="2"/>
      <c r="FT11" s="2"/>
      <c r="FU11" s="2"/>
      <c r="FV11" s="2"/>
      <c r="FW11" s="2"/>
      <c r="FX11" s="2"/>
      <c r="FY11" s="2"/>
      <c r="FZ11" s="2"/>
      <c r="GA11" s="2"/>
      <c r="GB11" s="2"/>
      <c r="GC11" s="2"/>
      <c r="GD11" s="2"/>
      <c r="GE11" s="2"/>
      <c r="GF11" s="2"/>
      <c r="GG11" s="2"/>
      <c r="GH11" s="2"/>
      <c r="GJ11" s="6"/>
    </row>
    <row r="12" spans="1:192" x14ac:dyDescent="0.25">
      <c r="A12" s="8" t="s">
        <v>43</v>
      </c>
      <c r="B12" s="8" t="s">
        <v>177</v>
      </c>
      <c r="C12" s="22">
        <f>Baseline!CC12*'Summary all tools'!B$53</f>
        <v>429.03594917548332</v>
      </c>
      <c r="D12" s="22">
        <f>Baseline!CD12*'Summary all tools'!C$53</f>
        <v>481.80767053324644</v>
      </c>
      <c r="E12" s="22">
        <f>Baseline!CE12*'Summary all tools'!D$53</f>
        <v>910.5769076913125</v>
      </c>
      <c r="F12" s="22">
        <f>Baseline!CF12*'Summary all tools'!E$53</f>
        <v>710.92307816351183</v>
      </c>
      <c r="G12" s="22">
        <f>Baseline!CG12*'Summary all tools'!F$53</f>
        <v>554.06325961356492</v>
      </c>
      <c r="H12" s="22">
        <f>Baseline!CH12*'Summary all tools'!G$53</f>
        <v>618.516400036248</v>
      </c>
      <c r="I12" s="22">
        <f>Baseline!CI12*'Summary all tools'!H$53</f>
        <v>360.77659259314447</v>
      </c>
      <c r="J12" s="27">
        <f>Baseline!CJ12*'Summary all tools'!J$53</f>
        <v>263.44134253809909</v>
      </c>
      <c r="K12" s="27">
        <f>Baseline!CK12*'Summary all tools'!K$53</f>
        <v>292.81552408302298</v>
      </c>
      <c r="L12" s="27">
        <f>Baseline!CL12*'Summary all tools'!L$53</f>
        <v>539.99426298719402</v>
      </c>
      <c r="M12" s="27">
        <f>Baseline!CM12*'Summary all tools'!M$53</f>
        <v>437.15023932679878</v>
      </c>
      <c r="N12" s="27">
        <f>Baseline!CN12*'Summary all tools'!N$53</f>
        <v>364.82812447282936</v>
      </c>
      <c r="O12" s="27">
        <f>Baseline!CO12*'Summary all tools'!O$53</f>
        <v>519.83552464079457</v>
      </c>
      <c r="P12" s="27">
        <f>Baseline!CP12*'Summary all tools'!P$53</f>
        <v>311.02051601337109</v>
      </c>
      <c r="Q12" s="28"/>
      <c r="R12" s="29">
        <f>Baseline!CR12*'Summary all tools'!B$60</f>
        <v>14.431412777462178</v>
      </c>
      <c r="S12" s="29">
        <f>Baseline!CS12*'Summary all tools'!C$60</f>
        <v>10.595337048254509</v>
      </c>
      <c r="T12" s="29">
        <f>Baseline!CT12*'Summary all tools'!D$60</f>
        <v>18.929903731322593</v>
      </c>
      <c r="U12" s="29">
        <f>Baseline!CU12*'Summary all tools'!E$60</f>
        <v>11.287383059190201</v>
      </c>
      <c r="V12" s="29">
        <f>Baseline!CV12*'Summary all tools'!F$60</f>
        <v>4.5110514432138897</v>
      </c>
      <c r="W12" s="29">
        <f>Baseline!CW12*'Summary all tools'!G$60</f>
        <v>5.0583799861294025</v>
      </c>
      <c r="X12" s="29">
        <f>Baseline!CX12*'Summary all tools'!H$60</f>
        <v>3.3145341646945079</v>
      </c>
      <c r="Y12" s="29">
        <f>Baseline!CY12*'Summary all tools'!J$60</f>
        <v>8.6213496873957887</v>
      </c>
      <c r="Z12" s="29">
        <f>Baseline!CZ12*'Summary all tools'!K$60</f>
        <v>7.9131229765501132</v>
      </c>
      <c r="AA12" s="29">
        <f>Baseline!DA12*'Summary all tools'!L$60</f>
        <v>13.350501647572308</v>
      </c>
      <c r="AB12" s="29">
        <f>Baseline!DB12*'Summary all tools'!M$60</f>
        <v>8.2786788839163226</v>
      </c>
      <c r="AC12" s="29">
        <f>Baseline!DC12*'Summary all tools'!N$60</f>
        <v>4.9964145329053933</v>
      </c>
      <c r="AD12" s="29">
        <f>Baseline!DD12*'Summary all tools'!O$60</f>
        <v>4.7662752603848242</v>
      </c>
      <c r="AE12" s="29">
        <f>Baseline!DE12*'Summary all tools'!P$60</f>
        <v>2.6066905711722366</v>
      </c>
      <c r="AF12" s="29">
        <f t="shared" si="0"/>
        <v>6913.4464276387844</v>
      </c>
      <c r="AH12" s="6">
        <f>C12*'Summary all tools'!B$54</f>
        <v>72.983029021345885</v>
      </c>
      <c r="AI12" s="6">
        <f>D12*'Summary all tools'!C$54</f>
        <v>81.959992557295863</v>
      </c>
      <c r="AJ12" s="6">
        <f>E12*'Summary all tools'!D$54</f>
        <v>178.34964131116462</v>
      </c>
      <c r="AK12" s="6">
        <f>F12*'Summary all tools'!E$54</f>
        <v>139.24455465465684</v>
      </c>
      <c r="AL12" s="6">
        <f>G12*'Summary all tools'!F$54</f>
        <v>108.52129323849836</v>
      </c>
      <c r="AM12" s="6">
        <f>H12*'Summary all tools'!G$54</f>
        <v>157.33556033594175</v>
      </c>
      <c r="AN12" s="6">
        <f>I12*'Summary all tools'!H$54</f>
        <v>91.772808850998246</v>
      </c>
      <c r="AO12" s="6">
        <f>J12*'Summary all tools'!J$54</f>
        <v>35.614336565786758</v>
      </c>
      <c r="AP12" s="6">
        <f>K12*'Summary all tools'!K$54</f>
        <v>39.585398881999133</v>
      </c>
      <c r="AQ12" s="6">
        <f>L12*'Summary all tools'!L$54</f>
        <v>143.24369236943798</v>
      </c>
      <c r="AR12" s="6">
        <f>M12*'Summary all tools'!M$54</f>
        <v>115.96236977584181</v>
      </c>
      <c r="AS12" s="6">
        <f>N12*'Summary all tools'!N$54</f>
        <v>96.777560821871788</v>
      </c>
      <c r="AT12" s="6">
        <f>O12*'Summary all tools'!O$54</f>
        <v>127.73101462602381</v>
      </c>
      <c r="AU12" s="6">
        <f>P12*'Summary all tools'!P$54</f>
        <v>76.422183934714042</v>
      </c>
      <c r="AV12" s="6"/>
      <c r="AW12" s="6">
        <f>R12*'Summary all tools'!B$61</f>
        <v>2.4549183339546841</v>
      </c>
      <c r="AX12" s="6">
        <f>S12*'Summary all tools'!C$61</f>
        <v>1.802365962036004</v>
      </c>
      <c r="AY12" s="6">
        <f>T12*'Summary all tools'!D$61</f>
        <v>3.7076951018845516</v>
      </c>
      <c r="AZ12" s="6">
        <f>U12*'Summary all tools'!E$61</f>
        <v>2.2107970265272021</v>
      </c>
      <c r="BA12" s="6">
        <f>V12*'Summary all tools'!F$61</f>
        <v>0.88355459054332941</v>
      </c>
      <c r="BB12" s="6">
        <f>W12*'Summary all tools'!G$61</f>
        <v>1.2867290979885762</v>
      </c>
      <c r="BC12" s="6">
        <f>X12*'Summary all tools'!H$61</f>
        <v>0.84313704539486911</v>
      </c>
      <c r="BD12" s="6">
        <f>Y12*'Summary all tools'!J$61</f>
        <v>1.1655104945187149</v>
      </c>
      <c r="BE12" s="6">
        <f>Z12*'Summary all tools'!K$61</f>
        <v>1.0697661280425601</v>
      </c>
      <c r="BF12" s="6">
        <f>AA12*'Summary all tools'!L$61</f>
        <v>3.5414730897388713</v>
      </c>
      <c r="BG12" s="6">
        <f>AB12*'Summary all tools'!M$61</f>
        <v>2.1960761670188242</v>
      </c>
      <c r="BH12" s="6">
        <f>AC12*'Summary all tools'!N$61</f>
        <v>1.3253934631499267</v>
      </c>
      <c r="BI12" s="6">
        <f>AD12*'Summary all tools'!O$61</f>
        <v>1.1711419211231282</v>
      </c>
      <c r="BJ12" s="6">
        <f>AE12*'Summary all tools'!P$61</f>
        <v>0.64050111177374958</v>
      </c>
      <c r="BK12" s="6">
        <f t="shared" si="1"/>
        <v>1489.8024964792719</v>
      </c>
      <c r="BM12" s="6">
        <f>C12*'Summary all tools'!B$39</f>
        <v>18.560623425228897</v>
      </c>
      <c r="BN12" s="6">
        <f>D12*'Summary all tools'!C$39</f>
        <v>20.843593067994025</v>
      </c>
      <c r="BO12" s="6">
        <f>E12*'Summary all tools'!D$39</f>
        <v>50.765731356029747</v>
      </c>
      <c r="BP12" s="6">
        <f>F12*'Summary all tools'!E$39</f>
        <v>39.634796024374189</v>
      </c>
      <c r="BQ12" s="6">
        <f>G12*'Summary all tools'!F$39</f>
        <v>30.8896770324464</v>
      </c>
      <c r="BR12" s="6">
        <f>H12*'Summary all tools'!G$39</f>
        <v>30.86865582435988</v>
      </c>
      <c r="BS12" s="6">
        <f>I12*'Summary all tools'!H$39</f>
        <v>18.005486136811278</v>
      </c>
      <c r="BT12" s="6">
        <f>J12*'Summary all tools'!J$39</f>
        <v>7.0905537329095001</v>
      </c>
      <c r="BU12" s="6">
        <f>K12*'Summary all tools'!K$39</f>
        <v>7.8811631740772237</v>
      </c>
      <c r="BV12" s="6">
        <f>L12*'Summary all tools'!L$39</f>
        <v>26.178850876125267</v>
      </c>
      <c r="BW12" s="6">
        <f>M12*'Summary all tools'!M$39</f>
        <v>21.192986130058447</v>
      </c>
      <c r="BX12" s="6">
        <f>N12*'Summary all tools'!N$39</f>
        <v>17.686819510186471</v>
      </c>
      <c r="BY12" s="6">
        <f>O12*'Summary all tools'!O$39</f>
        <v>26.161340475864776</v>
      </c>
      <c r="BZ12" s="6">
        <f>P12*'Summary all tools'!P$39</f>
        <v>15.652477040747472</v>
      </c>
      <c r="CA12" s="6"/>
      <c r="CB12" s="6">
        <f>R12*'Summary all tools'!B$46</f>
        <v>0.62432068588022738</v>
      </c>
      <c r="CC12" s="6">
        <f>S12*'Summary all tools'!C$46</f>
        <v>0.45836732654678408</v>
      </c>
      <c r="CD12" s="6">
        <f>T12*'Summary all tools'!D$46</f>
        <v>1.0553643512181023</v>
      </c>
      <c r="CE12" s="6">
        <f>U12*'Summary all tools'!E$46</f>
        <v>0.6292848536520359</v>
      </c>
      <c r="CF12" s="6">
        <f>V12*'Summary all tools'!F$46</f>
        <v>0.25149641262049266</v>
      </c>
      <c r="CG12" s="6">
        <f>W12*'Summary all tools'!G$46</f>
        <v>0.25245149653510879</v>
      </c>
      <c r="CH12" s="6">
        <f>X12*'Summary all tools'!H$46</f>
        <v>0.16542037420841352</v>
      </c>
      <c r="CI12" s="6">
        <f>Y12*'Summary all tools'!I$46</f>
        <v>0</v>
      </c>
      <c r="CJ12" s="6">
        <f>Z12*'Summary all tools'!J$46</f>
        <v>0.21298260599410243</v>
      </c>
      <c r="CK12" s="6">
        <f>AA12*'Summary all tools'!K$46</f>
        <v>0.3593302720878675</v>
      </c>
      <c r="CL12" s="6">
        <f>AB12*'Summary all tools'!L$46</f>
        <v>0.40134926388747993</v>
      </c>
      <c r="CM12" s="6">
        <f>AC12*'Summary all tools'!M$46</f>
        <v>0.24222551967248826</v>
      </c>
      <c r="CN12" s="6">
        <f>AD12*'Summary all tools'!N$46</f>
        <v>0.23106839799729223</v>
      </c>
      <c r="CO12" s="6">
        <f>AE12*'Summary all tools'!O$46</f>
        <v>0.13118480041314143</v>
      </c>
      <c r="CP12" s="6">
        <f t="shared" si="2"/>
        <v>336.42760016792721</v>
      </c>
      <c r="CR12" s="6"/>
      <c r="CS12" s="6"/>
      <c r="CT12" s="6"/>
      <c r="CU12" s="6"/>
      <c r="CV12" s="6"/>
      <c r="CW12" s="6"/>
      <c r="CX12" s="6"/>
      <c r="CY12" s="6"/>
      <c r="CZ12" s="6"/>
      <c r="DA12" s="6"/>
      <c r="DB12" s="6"/>
      <c r="DC12" s="6"/>
      <c r="DD12" s="6"/>
      <c r="DE12" s="6"/>
      <c r="DF12" s="6"/>
      <c r="DH12" s="6"/>
      <c r="DI12" s="6"/>
      <c r="DJ12" s="6"/>
      <c r="DK12" s="6"/>
      <c r="DL12" s="6"/>
      <c r="DM12" s="6"/>
      <c r="DN12" s="6"/>
      <c r="DO12" s="6"/>
      <c r="DP12" s="6"/>
      <c r="DQ12" s="6"/>
      <c r="DR12" s="6"/>
      <c r="DS12" s="6"/>
      <c r="DT12" s="6"/>
      <c r="DU12" s="6"/>
      <c r="DV12" s="6"/>
      <c r="DX12" s="6"/>
      <c r="DY12" s="6"/>
      <c r="DZ12" s="6"/>
      <c r="EA12" s="6"/>
      <c r="EB12" s="6"/>
      <c r="EC12" s="6"/>
      <c r="ED12" s="6"/>
      <c r="EE12" s="6"/>
      <c r="EF12" s="6"/>
      <c r="EG12" s="6"/>
      <c r="EH12" s="6"/>
      <c r="EI12" s="6"/>
      <c r="EJ12" s="6"/>
      <c r="EK12" s="6"/>
      <c r="EL12" s="6"/>
      <c r="EN12" s="1"/>
      <c r="EO12" s="1"/>
      <c r="EP12" s="1"/>
      <c r="EQ12" s="1"/>
      <c r="ER12" s="1"/>
      <c r="ES12" s="1"/>
      <c r="ET12" s="1"/>
      <c r="EU12" s="1"/>
      <c r="EV12" s="1"/>
      <c r="EW12" s="1"/>
      <c r="EX12" s="1"/>
      <c r="EY12" s="1"/>
      <c r="EZ12" s="1"/>
      <c r="FA12" s="1"/>
      <c r="FB12" s="2"/>
      <c r="FD12" s="2"/>
      <c r="FE12" s="2"/>
      <c r="FF12" s="2"/>
      <c r="FG12" s="2"/>
      <c r="FH12" s="2"/>
      <c r="FI12" s="2"/>
      <c r="FJ12" s="2"/>
      <c r="FK12" s="2"/>
      <c r="FL12" s="2"/>
      <c r="FM12" s="2"/>
      <c r="FN12" s="2"/>
      <c r="FO12" s="2"/>
      <c r="FP12" s="2"/>
      <c r="FQ12" s="2"/>
      <c r="FR12" s="2"/>
      <c r="FT12" s="2"/>
      <c r="FU12" s="2"/>
      <c r="FV12" s="2"/>
      <c r="FW12" s="2"/>
      <c r="FX12" s="2"/>
      <c r="FY12" s="2"/>
      <c r="FZ12" s="2"/>
      <c r="GA12" s="2"/>
      <c r="GB12" s="2"/>
      <c r="GC12" s="2"/>
      <c r="GD12" s="2"/>
      <c r="GE12" s="2"/>
      <c r="GF12" s="2"/>
      <c r="GG12" s="2"/>
      <c r="GH12" s="2"/>
      <c r="GJ12" s="6"/>
    </row>
    <row r="13" spans="1:192" x14ac:dyDescent="0.25">
      <c r="A13" s="8" t="s">
        <v>45</v>
      </c>
      <c r="B13" s="8" t="s">
        <v>178</v>
      </c>
      <c r="C13" s="22">
        <f>Baseline!CC13*'Summary all tools'!B$53</f>
        <v>1245.6747247277449</v>
      </c>
      <c r="D13" s="22">
        <f>Baseline!CD13*'Summary all tools'!C$53</f>
        <v>1295.6032341949178</v>
      </c>
      <c r="E13" s="22">
        <f>Baseline!CE13*'Summary all tools'!D$53</f>
        <v>2329.509675916674</v>
      </c>
      <c r="F13" s="22">
        <f>Baseline!CF13*'Summary all tools'!E$53</f>
        <v>1786.4008026704605</v>
      </c>
      <c r="G13" s="22">
        <f>Baseline!CG13*'Summary all tools'!F$53</f>
        <v>1324.1440283732495</v>
      </c>
      <c r="H13" s="22">
        <f>Baseline!CH13*'Summary all tools'!G$53</f>
        <v>1382.2637317431358</v>
      </c>
      <c r="I13" s="22">
        <f>Baseline!CI13*'Summary all tools'!H$53</f>
        <v>790.82413577643888</v>
      </c>
      <c r="J13" s="27">
        <f>Baseline!CJ13*'Summary all tools'!J$53</f>
        <v>745.19559096369153</v>
      </c>
      <c r="K13" s="27">
        <f>Baseline!CK13*'Summary all tools'!K$53</f>
        <v>790.13496292312266</v>
      </c>
      <c r="L13" s="27">
        <f>Baseline!CL13*'Summary all tools'!L$53</f>
        <v>1383.4075512710299</v>
      </c>
      <c r="M13" s="27">
        <f>Baseline!CM13*'Summary all tools'!M$53</f>
        <v>1062.2203291518249</v>
      </c>
      <c r="N13" s="27">
        <f>Baseline!CN13*'Summary all tools'!N$53</f>
        <v>841.87350394400664</v>
      </c>
      <c r="O13" s="27">
        <f>Baseline!CO13*'Summary all tools'!O$53</f>
        <v>1159.7696178623726</v>
      </c>
      <c r="P13" s="27">
        <f>Baseline!CP13*'Summary all tools'!P$53</f>
        <v>679.44817952179051</v>
      </c>
      <c r="Q13" s="28"/>
      <c r="R13" s="29">
        <f>Baseline!CR13*'Summary all tools'!B$60</f>
        <v>62.78235477471646</v>
      </c>
      <c r="S13" s="29">
        <f>Baseline!CS13*'Summary all tools'!C$60</f>
        <v>53.20002813465171</v>
      </c>
      <c r="T13" s="29">
        <f>Baseline!CT13*'Summary all tools'!D$60</f>
        <v>77.477917185503756</v>
      </c>
      <c r="U13" s="29">
        <f>Baseline!CU13*'Summary all tools'!E$60</f>
        <v>44.402308177590072</v>
      </c>
      <c r="V13" s="29">
        <f>Baseline!CV13*'Summary all tools'!F$60</f>
        <v>23.001785593159951</v>
      </c>
      <c r="W13" s="29">
        <f>Baseline!CW13*'Summary all tools'!G$60</f>
        <v>21.286063241472739</v>
      </c>
      <c r="X13" s="29">
        <f>Baseline!CX13*'Summary all tools'!H$60</f>
        <v>12.269567323950884</v>
      </c>
      <c r="Y13" s="29">
        <f>Baseline!CY13*'Summary all tools'!J$60</f>
        <v>39.514289275161879</v>
      </c>
      <c r="Z13" s="29">
        <f>Baseline!CZ13*'Summary all tools'!K$60</f>
        <v>32.112730823277438</v>
      </c>
      <c r="AA13" s="29">
        <f>Baseline!DA13*'Summary all tools'!L$60</f>
        <v>47.450210695769613</v>
      </c>
      <c r="AB13" s="29">
        <f>Baseline!DB13*'Summary all tools'!M$60</f>
        <v>31.470354396772482</v>
      </c>
      <c r="AC13" s="29">
        <f>Baseline!DC13*'Summary all tools'!N$60</f>
        <v>15.790046195065697</v>
      </c>
      <c r="AD13" s="29">
        <f>Baseline!DD13*'Summary all tools'!O$60</f>
        <v>18.019367535575487</v>
      </c>
      <c r="AE13" s="29">
        <f>Baseline!DE13*'Summary all tools'!P$60</f>
        <v>8.7898415971945045</v>
      </c>
      <c r="AF13" s="29">
        <f t="shared" si="0"/>
        <v>17304.036933990323</v>
      </c>
      <c r="AH13" s="6">
        <f>C13*'Summary all tools'!B$54</f>
        <v>211.9009252270769</v>
      </c>
      <c r="AI13" s="6">
        <f>D13*'Summary all tools'!C$54</f>
        <v>220.39423181930559</v>
      </c>
      <c r="AJ13" s="6">
        <f>E13*'Summary all tools'!D$54</f>
        <v>456.26812147477654</v>
      </c>
      <c r="AK13" s="6">
        <f>F13*'Summary all tools'!E$54</f>
        <v>349.89240305033144</v>
      </c>
      <c r="AL13" s="6">
        <f>G13*'Summary all tools'!F$54</f>
        <v>259.35273617190012</v>
      </c>
      <c r="AM13" s="6">
        <f>H13*'Summary all tools'!G$54</f>
        <v>351.61434483080939</v>
      </c>
      <c r="AN13" s="6">
        <f>I13*'Summary all tools'!H$54</f>
        <v>201.16646627685378</v>
      </c>
      <c r="AO13" s="6">
        <f>J13*'Summary all tools'!J$54</f>
        <v>100.74214748614519</v>
      </c>
      <c r="AP13" s="6">
        <f>K13*'Summary all tools'!K$54</f>
        <v>106.81745025600863</v>
      </c>
      <c r="AQ13" s="6">
        <f>L13*'Summary all tools'!L$54</f>
        <v>366.97502043743822</v>
      </c>
      <c r="AR13" s="6">
        <f>M13*'Summary all tools'!M$54</f>
        <v>281.77403444227991</v>
      </c>
      <c r="AS13" s="6">
        <f>N13*'Summary all tools'!N$54</f>
        <v>223.32287114649586</v>
      </c>
      <c r="AT13" s="6">
        <f>O13*'Summary all tools'!O$54</f>
        <v>284.97196324618295</v>
      </c>
      <c r="AU13" s="6">
        <f>P13*'Summary all tools'!P$54</f>
        <v>166.95012411106853</v>
      </c>
      <c r="AV13" s="6"/>
      <c r="AW13" s="6">
        <f>R13*'Summary all tools'!B$61</f>
        <v>10.679865939805959</v>
      </c>
      <c r="AX13" s="6">
        <f>S13*'Summary all tools'!C$61</f>
        <v>9.049822525943183</v>
      </c>
      <c r="AY13" s="6">
        <f>T13*'Summary all tools'!D$61</f>
        <v>15.175169305144619</v>
      </c>
      <c r="AZ13" s="6">
        <f>U13*'Summary all tools'!E$61</f>
        <v>8.6968334799300493</v>
      </c>
      <c r="BA13" s="6">
        <f>V13*'Summary all tools'!F$61</f>
        <v>4.5052319857941088</v>
      </c>
      <c r="BB13" s="6">
        <f>W13*'Summary all tools'!G$61</f>
        <v>5.414657860724688</v>
      </c>
      <c r="BC13" s="6">
        <f>X13*'Summary all tools'!H$61</f>
        <v>3.1210801360808551</v>
      </c>
      <c r="BD13" s="6">
        <f>Y13*'Summary all tools'!J$61</f>
        <v>5.3418919894851049</v>
      </c>
      <c r="BE13" s="6">
        <f>Z13*'Summary all tools'!K$61</f>
        <v>4.3412836898267715</v>
      </c>
      <c r="BF13" s="6">
        <f>AA13*'Summary all tools'!L$61</f>
        <v>12.587065918385559</v>
      </c>
      <c r="BG13" s="6">
        <f>AB13*'Summary all tools'!M$61</f>
        <v>8.3481067725257923</v>
      </c>
      <c r="BH13" s="6">
        <f>AC13*'Summary all tools'!N$61</f>
        <v>4.1886084254914477</v>
      </c>
      <c r="BI13" s="6">
        <f>AD13*'Summary all tools'!O$61</f>
        <v>4.4276160230271193</v>
      </c>
      <c r="BJ13" s="6">
        <f>AE13*'Summary all tools'!P$61</f>
        <v>2.1597896495963642</v>
      </c>
      <c r="BK13" s="6">
        <f t="shared" si="1"/>
        <v>3680.1798636784347</v>
      </c>
      <c r="BM13" s="6">
        <f>C13*'Summary all tools'!B$39</f>
        <v>53.889422367589631</v>
      </c>
      <c r="BN13" s="6">
        <f>D13*'Summary all tools'!C$39</f>
        <v>56.049391163174484</v>
      </c>
      <c r="BO13" s="6">
        <f>E13*'Summary all tools'!D$39</f>
        <v>129.87289859864086</v>
      </c>
      <c r="BP13" s="6">
        <f>F13*'Summary all tools'!E$39</f>
        <v>99.5939414634353</v>
      </c>
      <c r="BQ13" s="6">
        <f>G13*'Summary all tools'!F$39</f>
        <v>73.822583741466374</v>
      </c>
      <c r="BR13" s="6">
        <f>H13*'Summary all tools'!G$39</f>
        <v>68.985435780156507</v>
      </c>
      <c r="BS13" s="6">
        <f>I13*'Summary all tools'!H$39</f>
        <v>39.468117682003417</v>
      </c>
      <c r="BT13" s="6">
        <f>J13*'Summary all tools'!J$39</f>
        <v>20.057024187428553</v>
      </c>
      <c r="BU13" s="6">
        <f>K13*'Summary all tools'!K$39</f>
        <v>21.266572501036428</v>
      </c>
      <c r="BV13" s="6">
        <f>L13*'Summary all tools'!L$39</f>
        <v>67.067416207880669</v>
      </c>
      <c r="BW13" s="6">
        <f>M13*'Summary all tools'!M$39</f>
        <v>51.496301906292253</v>
      </c>
      <c r="BX13" s="6">
        <f>N13*'Summary all tools'!N$39</f>
        <v>40.813916789397204</v>
      </c>
      <c r="BY13" s="6">
        <f>O13*'Summary all tools'!O$39</f>
        <v>58.366784123549039</v>
      </c>
      <c r="BZ13" s="6">
        <f>P13*'Summary all tools'!P$39</f>
        <v>34.1940369936409</v>
      </c>
      <c r="CA13" s="6"/>
      <c r="CB13" s="6">
        <f>R13*'Summary all tools'!B$46</f>
        <v>2.7160419702872347</v>
      </c>
      <c r="CC13" s="6">
        <f>S13*'Summary all tools'!C$46</f>
        <v>2.3014987212994087</v>
      </c>
      <c r="CD13" s="6">
        <f>T13*'Summary all tools'!D$46</f>
        <v>4.3194848196143525</v>
      </c>
      <c r="CE13" s="6">
        <f>U13*'Summary all tools'!E$46</f>
        <v>2.4754807962858316</v>
      </c>
      <c r="CF13" s="6">
        <f>V13*'Summary all tools'!F$46</f>
        <v>1.2823765442195982</v>
      </c>
      <c r="CG13" s="6">
        <f>W13*'Summary all tools'!G$46</f>
        <v>1.062335873419157</v>
      </c>
      <c r="CH13" s="6">
        <f>X13*'Summary all tools'!H$46</f>
        <v>0.61234439509551553</v>
      </c>
      <c r="CI13" s="6">
        <f>Y13*'Summary all tools'!I$46</f>
        <v>0</v>
      </c>
      <c r="CJ13" s="6">
        <f>Z13*'Summary all tools'!J$46</f>
        <v>0.8643178068376951</v>
      </c>
      <c r="CK13" s="6">
        <f>AA13*'Summary all tools'!K$46</f>
        <v>1.2771278241097412</v>
      </c>
      <c r="CL13" s="6">
        <f>AB13*'Summary all tools'!L$46</f>
        <v>1.5256786437219199</v>
      </c>
      <c r="CM13" s="6">
        <f>AC13*'Summary all tools'!M$46</f>
        <v>0.76549936360630744</v>
      </c>
      <c r="CN13" s="6">
        <f>AD13*'Summary all tools'!N$46</f>
        <v>0.87357656910349524</v>
      </c>
      <c r="CO13" s="6">
        <f>AE13*'Summary all tools'!O$46</f>
        <v>0.44235922297157804</v>
      </c>
      <c r="CP13" s="6">
        <f t="shared" si="2"/>
        <v>835.46196605626335</v>
      </c>
      <c r="CR13" s="6"/>
      <c r="CS13" s="6"/>
      <c r="CT13" s="6"/>
      <c r="CU13" s="6"/>
      <c r="CV13" s="6"/>
      <c r="CW13" s="6"/>
      <c r="CX13" s="6"/>
      <c r="CY13" s="6"/>
      <c r="CZ13" s="6"/>
      <c r="DA13" s="6"/>
      <c r="DB13" s="6"/>
      <c r="DC13" s="6"/>
      <c r="DD13" s="6"/>
      <c r="DE13" s="6"/>
      <c r="DF13" s="6"/>
      <c r="DH13" s="6"/>
      <c r="DI13" s="6"/>
      <c r="DJ13" s="6"/>
      <c r="DK13" s="6"/>
      <c r="DL13" s="6"/>
      <c r="DM13" s="6"/>
      <c r="DN13" s="6"/>
      <c r="DO13" s="6"/>
      <c r="DP13" s="6"/>
      <c r="DQ13" s="6"/>
      <c r="DR13" s="6"/>
      <c r="DS13" s="6"/>
      <c r="DT13" s="6"/>
      <c r="DU13" s="6"/>
      <c r="DV13" s="6"/>
      <c r="DX13" s="6"/>
      <c r="DY13" s="6"/>
      <c r="DZ13" s="6"/>
      <c r="EA13" s="6"/>
      <c r="EB13" s="6"/>
      <c r="EC13" s="6"/>
      <c r="ED13" s="6"/>
      <c r="EE13" s="6"/>
      <c r="EF13" s="6"/>
      <c r="EG13" s="6"/>
      <c r="EH13" s="6"/>
      <c r="EI13" s="6"/>
      <c r="EJ13" s="6"/>
      <c r="EK13" s="6"/>
      <c r="EL13" s="6"/>
      <c r="EN13" s="1"/>
      <c r="EO13" s="1"/>
      <c r="EP13" s="1"/>
      <c r="EQ13" s="1"/>
      <c r="ER13" s="1"/>
      <c r="ES13" s="1"/>
      <c r="ET13" s="1"/>
      <c r="EU13" s="1"/>
      <c r="EV13" s="1"/>
      <c r="EW13" s="1"/>
      <c r="EX13" s="1"/>
      <c r="EY13" s="1"/>
      <c r="EZ13" s="1"/>
      <c r="FA13" s="1"/>
      <c r="FB13" s="2"/>
      <c r="FD13" s="2"/>
      <c r="FE13" s="2"/>
      <c r="FF13" s="2"/>
      <c r="FG13" s="2"/>
      <c r="FH13" s="2"/>
      <c r="FI13" s="2"/>
      <c r="FJ13" s="2"/>
      <c r="FK13" s="2"/>
      <c r="FL13" s="2"/>
      <c r="FM13" s="2"/>
      <c r="FN13" s="2"/>
      <c r="FO13" s="2"/>
      <c r="FP13" s="2"/>
      <c r="FQ13" s="2"/>
      <c r="FR13" s="2"/>
      <c r="FT13" s="2"/>
      <c r="FU13" s="2"/>
      <c r="FV13" s="2"/>
      <c r="FW13" s="2"/>
      <c r="FX13" s="2"/>
      <c r="FY13" s="2"/>
      <c r="FZ13" s="2"/>
      <c r="GA13" s="2"/>
      <c r="GB13" s="2"/>
      <c r="GC13" s="2"/>
      <c r="GD13" s="2"/>
      <c r="GE13" s="2"/>
      <c r="GF13" s="2"/>
      <c r="GG13" s="2"/>
      <c r="GH13" s="2"/>
      <c r="GJ13" s="6"/>
    </row>
    <row r="14" spans="1:192" x14ac:dyDescent="0.25">
      <c r="A14" s="8" t="s">
        <v>46</v>
      </c>
      <c r="B14" s="8" t="s">
        <v>179</v>
      </c>
      <c r="C14" s="22">
        <f>Baseline!CC14*'Summary all tools'!B$53</f>
        <v>546.89968146824458</v>
      </c>
      <c r="D14" s="22">
        <f>Baseline!CD14*'Summary all tools'!C$53</f>
        <v>583.84661357684854</v>
      </c>
      <c r="E14" s="22">
        <f>Baseline!CE14*'Summary all tools'!D$53</f>
        <v>1033.302591722653</v>
      </c>
      <c r="F14" s="22">
        <f>Baseline!CF14*'Summary all tools'!E$53</f>
        <v>798.54793023200261</v>
      </c>
      <c r="G14" s="22">
        <f>Baseline!CG14*'Summary all tools'!F$53</f>
        <v>610.99894566783007</v>
      </c>
      <c r="H14" s="22">
        <f>Baseline!CH14*'Summary all tools'!G$53</f>
        <v>599.03975293243434</v>
      </c>
      <c r="I14" s="22">
        <f>Baseline!CI14*'Summary all tools'!H$53</f>
        <v>354.53000432070559</v>
      </c>
      <c r="J14" s="27">
        <f>Baseline!CJ14*'Summary all tools'!J$53</f>
        <v>313.91247168718496</v>
      </c>
      <c r="K14" s="27">
        <f>Baseline!CK14*'Summary all tools'!K$53</f>
        <v>338.7811132440732</v>
      </c>
      <c r="L14" s="27">
        <f>Baseline!CL14*'Summary all tools'!L$53</f>
        <v>617.92529983162478</v>
      </c>
      <c r="M14" s="27">
        <f>Baseline!CM14*'Summary all tools'!M$53</f>
        <v>479.8639548014666</v>
      </c>
      <c r="N14" s="27">
        <f>Baseline!CN14*'Summary all tools'!N$53</f>
        <v>380.82956327238355</v>
      </c>
      <c r="O14" s="27">
        <f>Baseline!CO14*'Summary all tools'!O$53</f>
        <v>492.12156156833652</v>
      </c>
      <c r="P14" s="27">
        <f>Baseline!CP14*'Summary all tools'!P$53</f>
        <v>300.27418998200102</v>
      </c>
      <c r="Q14" s="28"/>
      <c r="R14" s="29">
        <f>Baseline!CR14*'Summary all tools'!B$60</f>
        <v>18.880457029371744</v>
      </c>
      <c r="S14" s="29">
        <f>Baseline!CS14*'Summary all tools'!C$60</f>
        <v>16.750136576494373</v>
      </c>
      <c r="T14" s="29">
        <f>Baseline!CT14*'Summary all tools'!D$60</f>
        <v>25.829955706631313</v>
      </c>
      <c r="U14" s="29">
        <f>Baseline!CU14*'Summary all tools'!E$60</f>
        <v>14.561574679591137</v>
      </c>
      <c r="V14" s="29">
        <f>Baseline!CV14*'Summary all tools'!F$60</f>
        <v>6.3905338946535934</v>
      </c>
      <c r="W14" s="29">
        <f>Baseline!CW14*'Summary all tools'!G$60</f>
        <v>6.0422993312724511</v>
      </c>
      <c r="X14" s="29">
        <f>Baseline!CX14*'Summary all tools'!H$60</f>
        <v>5.4146400659889586</v>
      </c>
      <c r="Y14" s="29">
        <f>Baseline!CY14*'Summary all tools'!J$60</f>
        <v>11.792124331116856</v>
      </c>
      <c r="Z14" s="29">
        <f>Baseline!CZ14*'Summary all tools'!K$60</f>
        <v>9.8834761102182771</v>
      </c>
      <c r="AA14" s="29">
        <f>Baseline!DA14*'Summary all tools'!L$60</f>
        <v>17.212657578213275</v>
      </c>
      <c r="AB14" s="29">
        <f>Baseline!DB14*'Summary all tools'!M$60</f>
        <v>9.2736118586111385</v>
      </c>
      <c r="AC14" s="29">
        <f>Baseline!DC14*'Summary all tools'!N$60</f>
        <v>4.8165627732594887</v>
      </c>
      <c r="AD14" s="29">
        <f>Baseline!DD14*'Summary all tools'!O$60</f>
        <v>5.7592799025310537</v>
      </c>
      <c r="AE14" s="29">
        <f>Baseline!DE14*'Summary all tools'!P$60</f>
        <v>4.7410502902040479</v>
      </c>
      <c r="AF14" s="29">
        <f t="shared" si="0"/>
        <v>7608.2220344359457</v>
      </c>
      <c r="AH14" s="6">
        <f>C14*'Summary all tools'!B$54</f>
        <v>93.032752619142457</v>
      </c>
      <c r="AI14" s="6">
        <f>D14*'Summary all tools'!C$54</f>
        <v>99.317771446851509</v>
      </c>
      <c r="AJ14" s="6">
        <f>E14*'Summary all tools'!D$54</f>
        <v>202.3872393896753</v>
      </c>
      <c r="AK14" s="6">
        <f>F14*'Summary all tools'!E$54</f>
        <v>156.40714773642327</v>
      </c>
      <c r="AL14" s="6">
        <f>G14*'Summary all tools'!F$54</f>
        <v>119.67296982925335</v>
      </c>
      <c r="AM14" s="6">
        <f>H14*'Summary all tools'!G$54</f>
        <v>152.38117402481996</v>
      </c>
      <c r="AN14" s="6">
        <f>I14*'Summary all tools'!H$54</f>
        <v>90.183828403633399</v>
      </c>
      <c r="AO14" s="6">
        <f>J14*'Summary all tools'!J$54</f>
        <v>42.437471321527987</v>
      </c>
      <c r="AP14" s="6">
        <f>K14*'Summary all tools'!K$54</f>
        <v>45.799434792439321</v>
      </c>
      <c r="AQ14" s="6">
        <f>L14*'Summary all tools'!L$54</f>
        <v>163.91637397539</v>
      </c>
      <c r="AR14" s="6">
        <f>M14*'Summary all tools'!M$54</f>
        <v>127.29299074496518</v>
      </c>
      <c r="AS14" s="6">
        <f>N14*'Summary all tools'!N$54</f>
        <v>101.02224513424214</v>
      </c>
      <c r="AT14" s="6">
        <f>O14*'Summary all tools'!O$54</f>
        <v>120.92129798536268</v>
      </c>
      <c r="AU14" s="6">
        <f>P14*'Summary all tools'!P$54</f>
        <v>73.781658109863102</v>
      </c>
      <c r="AV14" s="6"/>
      <c r="AW14" s="6">
        <f>R14*'Summary all tools'!B$61</f>
        <v>3.2117423865273924</v>
      </c>
      <c r="AX14" s="6">
        <f>S14*'Summary all tools'!C$61</f>
        <v>2.8493549461837331</v>
      </c>
      <c r="AY14" s="6">
        <f>T14*'Summary all tools'!D$61</f>
        <v>5.0591699574734514</v>
      </c>
      <c r="AZ14" s="6">
        <f>U14*'Summary all tools'!E$61</f>
        <v>2.8520947534408836</v>
      </c>
      <c r="BA14" s="6">
        <f>V14*'Summary all tools'!F$61</f>
        <v>1.2516783791366315</v>
      </c>
      <c r="BB14" s="6">
        <f>W14*'Summary all tools'!G$61</f>
        <v>1.5370142989701219</v>
      </c>
      <c r="BC14" s="6">
        <f>X14*'Summary all tools'!H$61</f>
        <v>1.3773530156191285</v>
      </c>
      <c r="BD14" s="6">
        <f>Y14*'Summary all tools'!J$61</f>
        <v>1.5941639254790183</v>
      </c>
      <c r="BE14" s="6">
        <f>Z14*'Summary all tools'!K$61</f>
        <v>1.3361359353774211</v>
      </c>
      <c r="BF14" s="6">
        <f>AA14*'Summary all tools'!L$61</f>
        <v>4.5659830038833764</v>
      </c>
      <c r="BG14" s="6">
        <f>AB14*'Summary all tools'!M$61</f>
        <v>2.4600009579360451</v>
      </c>
      <c r="BH14" s="6">
        <f>AC14*'Summary all tools'!N$61</f>
        <v>1.2776843819676493</v>
      </c>
      <c r="BI14" s="6">
        <f>AD14*'Summary all tools'!O$61</f>
        <v>1.4151373474790589</v>
      </c>
      <c r="BJ14" s="6">
        <f>AE14*'Summary all tools'!P$61</f>
        <v>1.1649437855929947</v>
      </c>
      <c r="BK14" s="6">
        <f t="shared" si="1"/>
        <v>1620.5068125886564</v>
      </c>
      <c r="BM14" s="6">
        <f>C14*'Summary all tools'!B$39</f>
        <v>23.659553607611247</v>
      </c>
      <c r="BN14" s="6">
        <f>D14*'Summary all tools'!C$39</f>
        <v>25.257923382692283</v>
      </c>
      <c r="BO14" s="6">
        <f>E14*'Summary all tools'!D$39</f>
        <v>57.607832285007063</v>
      </c>
      <c r="BP14" s="6">
        <f>F14*'Summary all tools'!E$39</f>
        <v>44.519984373263057</v>
      </c>
      <c r="BQ14" s="6">
        <f>G14*'Summary all tools'!F$39</f>
        <v>34.063908355894284</v>
      </c>
      <c r="BR14" s="6">
        <f>H14*'Summary all tools'!G$39</f>
        <v>29.896623528975468</v>
      </c>
      <c r="BS14" s="6">
        <f>I14*'Summary all tools'!H$39</f>
        <v>17.693734041883644</v>
      </c>
      <c r="BT14" s="6">
        <f>J14*'Summary all tools'!J$39</f>
        <v>8.4489899211871737</v>
      </c>
      <c r="BU14" s="6">
        <f>K14*'Summary all tools'!K$39</f>
        <v>9.1183322405237099</v>
      </c>
      <c r="BV14" s="6">
        <f>L14*'Summary all tools'!L$39</f>
        <v>29.956937296685179</v>
      </c>
      <c r="BW14" s="6">
        <f>M14*'Summary all tools'!M$39</f>
        <v>23.26374144066272</v>
      </c>
      <c r="BX14" s="6">
        <f>N14*'Summary all tools'!N$39</f>
        <v>18.462567159466417</v>
      </c>
      <c r="BY14" s="6">
        <f>O14*'Summary all tools'!O$39</f>
        <v>24.766602352926533</v>
      </c>
      <c r="BZ14" s="6">
        <f>P14*'Summary all tools'!P$39</f>
        <v>15.111655413819248</v>
      </c>
      <c r="CA14" s="6"/>
      <c r="CB14" s="6">
        <f>R14*'Summary all tools'!B$46</f>
        <v>0.81679181824237168</v>
      </c>
      <c r="CC14" s="6">
        <f>S14*'Summary all tools'!C$46</f>
        <v>0.72463153242737732</v>
      </c>
      <c r="CD14" s="6">
        <f>T14*'Summary all tools'!D$46</f>
        <v>1.4400503474941166</v>
      </c>
      <c r="CE14" s="6">
        <f>U14*'Summary all tools'!E$46</f>
        <v>0.81182487943729931</v>
      </c>
      <c r="CF14" s="6">
        <f>V14*'Summary all tools'!F$46</f>
        <v>0.35627976525357474</v>
      </c>
      <c r="CG14" s="6">
        <f>W14*'Summary all tools'!G$46</f>
        <v>0.3015565285477933</v>
      </c>
      <c r="CH14" s="6">
        <f>X14*'Summary all tools'!H$46</f>
        <v>0.27023157445785928</v>
      </c>
      <c r="CI14" s="6">
        <f>Y14*'Summary all tools'!I$46</f>
        <v>0</v>
      </c>
      <c r="CJ14" s="6">
        <f>Z14*'Summary all tools'!J$46</f>
        <v>0.26601488495411513</v>
      </c>
      <c r="CK14" s="6">
        <f>AA14*'Summary all tools'!K$46</f>
        <v>0.46328063875108194</v>
      </c>
      <c r="CL14" s="6">
        <f>AB14*'Summary all tools'!L$46</f>
        <v>0.44958348369602069</v>
      </c>
      <c r="CM14" s="6">
        <f>AC14*'Summary all tools'!M$46</f>
        <v>0.23350633001011489</v>
      </c>
      <c r="CN14" s="6">
        <f>AD14*'Summary all tools'!N$46</f>
        <v>0.27920913249739704</v>
      </c>
      <c r="CO14" s="6">
        <f>AE14*'Summary all tools'!O$46</f>
        <v>0.23859898944176941</v>
      </c>
      <c r="CP14" s="6">
        <f t="shared" si="2"/>
        <v>368.47994530580894</v>
      </c>
      <c r="CR14" s="6"/>
      <c r="CS14" s="6"/>
      <c r="CT14" s="6"/>
      <c r="CU14" s="6"/>
      <c r="CV14" s="6"/>
      <c r="CW14" s="6"/>
      <c r="CX14" s="6"/>
      <c r="CY14" s="6"/>
      <c r="CZ14" s="6"/>
      <c r="DA14" s="6"/>
      <c r="DB14" s="6"/>
      <c r="DC14" s="6"/>
      <c r="DD14" s="6"/>
      <c r="DE14" s="6"/>
      <c r="DF14" s="6"/>
      <c r="DH14" s="6"/>
      <c r="DI14" s="6"/>
      <c r="DJ14" s="6"/>
      <c r="DK14" s="6"/>
      <c r="DL14" s="6"/>
      <c r="DM14" s="6"/>
      <c r="DN14" s="6"/>
      <c r="DO14" s="6"/>
      <c r="DP14" s="6"/>
      <c r="DQ14" s="6"/>
      <c r="DR14" s="6"/>
      <c r="DS14" s="6"/>
      <c r="DT14" s="6"/>
      <c r="DU14" s="6"/>
      <c r="DV14" s="6"/>
      <c r="DX14" s="6"/>
      <c r="DY14" s="6"/>
      <c r="DZ14" s="6"/>
      <c r="EA14" s="6"/>
      <c r="EB14" s="6"/>
      <c r="EC14" s="6"/>
      <c r="ED14" s="6"/>
      <c r="EE14" s="6"/>
      <c r="EF14" s="6"/>
      <c r="EG14" s="6"/>
      <c r="EH14" s="6"/>
      <c r="EI14" s="6"/>
      <c r="EJ14" s="6"/>
      <c r="EK14" s="6"/>
      <c r="EL14" s="6"/>
      <c r="EN14" s="1"/>
      <c r="EO14" s="1"/>
      <c r="EP14" s="1"/>
      <c r="EQ14" s="1"/>
      <c r="ER14" s="1"/>
      <c r="ES14" s="1"/>
      <c r="ET14" s="1"/>
      <c r="EU14" s="1"/>
      <c r="EV14" s="1"/>
      <c r="EW14" s="1"/>
      <c r="EX14" s="1"/>
      <c r="EY14" s="1"/>
      <c r="EZ14" s="1"/>
      <c r="FA14" s="1"/>
      <c r="FB14" s="2"/>
      <c r="FD14" s="2"/>
      <c r="FE14" s="2"/>
      <c r="FF14" s="2"/>
      <c r="FG14" s="2"/>
      <c r="FH14" s="2"/>
      <c r="FI14" s="2"/>
      <c r="FJ14" s="2"/>
      <c r="FK14" s="2"/>
      <c r="FL14" s="2"/>
      <c r="FM14" s="2"/>
      <c r="FN14" s="2"/>
      <c r="FO14" s="2"/>
      <c r="FP14" s="2"/>
      <c r="FQ14" s="2"/>
      <c r="FR14" s="2"/>
      <c r="FT14" s="2"/>
      <c r="FU14" s="2"/>
      <c r="FV14" s="2"/>
      <c r="FW14" s="2"/>
      <c r="FX14" s="2"/>
      <c r="FY14" s="2"/>
      <c r="FZ14" s="2"/>
      <c r="GA14" s="2"/>
      <c r="GB14" s="2"/>
      <c r="GC14" s="2"/>
      <c r="GD14" s="2"/>
      <c r="GE14" s="2"/>
      <c r="GF14" s="2"/>
      <c r="GG14" s="2"/>
      <c r="GH14" s="2"/>
      <c r="GJ14" s="6"/>
    </row>
    <row r="15" spans="1:192" x14ac:dyDescent="0.25">
      <c r="A15" s="8" t="s">
        <v>51</v>
      </c>
      <c r="B15" s="8" t="s">
        <v>180</v>
      </c>
      <c r="C15" s="22">
        <f>Baseline!CC15*'Summary all tools'!B$53</f>
        <v>1196.1226863898098</v>
      </c>
      <c r="D15" s="22">
        <f>Baseline!CD15*'Summary all tools'!C$53</f>
        <v>1229.1749457060423</v>
      </c>
      <c r="E15" s="22">
        <f>Baseline!CE15*'Summary all tools'!D$53</f>
        <v>2316.8343851829836</v>
      </c>
      <c r="F15" s="22">
        <f>Baseline!CF15*'Summary all tools'!E$53</f>
        <v>1778.3555536021934</v>
      </c>
      <c r="G15" s="22">
        <f>Baseline!CG15*'Summary all tools'!F$53</f>
        <v>1269.6582171908935</v>
      </c>
      <c r="H15" s="22">
        <f>Baseline!CH15*'Summary all tools'!G$53</f>
        <v>1310.3054802733532</v>
      </c>
      <c r="I15" s="22">
        <f>Baseline!CI15*'Summary all tools'!H$53</f>
        <v>764.55333343493771</v>
      </c>
      <c r="J15" s="27">
        <f>Baseline!CJ15*'Summary all tools'!J$53</f>
        <v>727.93378399798235</v>
      </c>
      <c r="K15" s="27">
        <f>Baseline!CK15*'Summary all tools'!K$53</f>
        <v>750.530499190162</v>
      </c>
      <c r="L15" s="27">
        <f>Baseline!CL15*'Summary all tools'!L$53</f>
        <v>1366.8765042922516</v>
      </c>
      <c r="M15" s="27">
        <f>Baseline!CM15*'Summary all tools'!M$53</f>
        <v>1030.4283448927761</v>
      </c>
      <c r="N15" s="27">
        <f>Baseline!CN15*'Summary all tools'!N$53</f>
        <v>796.88213512069456</v>
      </c>
      <c r="O15" s="27">
        <f>Baseline!CO15*'Summary all tools'!O$53</f>
        <v>1085.3348827544442</v>
      </c>
      <c r="P15" s="27">
        <f>Baseline!CP15*'Summary all tools'!P$53</f>
        <v>658.3849326960036</v>
      </c>
      <c r="Q15" s="28"/>
      <c r="R15" s="29">
        <f>Baseline!CR15*'Summary all tools'!B$60</f>
        <v>50.537478005041301</v>
      </c>
      <c r="S15" s="29">
        <f>Baseline!CS15*'Summary all tools'!C$60</f>
        <v>39.917494336962086</v>
      </c>
      <c r="T15" s="29">
        <f>Baseline!CT15*'Summary all tools'!D$60</f>
        <v>59.74659355458828</v>
      </c>
      <c r="U15" s="29">
        <f>Baseline!CU15*'Summary all tools'!E$60</f>
        <v>33.500047689861745</v>
      </c>
      <c r="V15" s="29">
        <f>Baseline!CV15*'Summary all tools'!F$60</f>
        <v>17.415984138915601</v>
      </c>
      <c r="W15" s="29">
        <f>Baseline!CW15*'Summary all tools'!G$60</f>
        <v>18.083436846884013</v>
      </c>
      <c r="X15" s="29">
        <f>Baseline!CX15*'Summary all tools'!H$60</f>
        <v>10.489166636565344</v>
      </c>
      <c r="Y15" s="29">
        <f>Baseline!CY15*'Summary all tools'!J$60</f>
        <v>30.791060031354693</v>
      </c>
      <c r="Z15" s="29">
        <f>Baseline!CZ15*'Summary all tools'!K$60</f>
        <v>24.036310483432004</v>
      </c>
      <c r="AA15" s="29">
        <f>Baseline!DA15*'Summary all tools'!L$60</f>
        <v>35.840536381976136</v>
      </c>
      <c r="AB15" s="29">
        <f>Baseline!DB15*'Summary all tools'!M$60</f>
        <v>22.453339532626728</v>
      </c>
      <c r="AC15" s="29">
        <f>Baseline!DC15*'Summary all tools'!N$60</f>
        <v>12.952474145815881</v>
      </c>
      <c r="AD15" s="29">
        <f>Baseline!DD15*'Summary all tools'!O$60</f>
        <v>12.955560573211512</v>
      </c>
      <c r="AE15" s="29">
        <f>Baseline!DE15*'Summary all tools'!P$60</f>
        <v>6.7193640173776181</v>
      </c>
      <c r="AF15" s="29">
        <f t="shared" si="0"/>
        <v>16656.814531099139</v>
      </c>
      <c r="AH15" s="6">
        <f>C15*'Summary all tools'!B$54</f>
        <v>203.47165989620095</v>
      </c>
      <c r="AI15" s="6">
        <f>D15*'Summary all tools'!C$54</f>
        <v>209.09415844331218</v>
      </c>
      <c r="AJ15" s="6">
        <f>E15*'Summary all tools'!D$54</f>
        <v>453.78548268087161</v>
      </c>
      <c r="AK15" s="6">
        <f>F15*'Summary all tools'!E$54</f>
        <v>348.31662480088914</v>
      </c>
      <c r="AL15" s="6">
        <f>G15*'Summary all tools'!F$54</f>
        <v>248.68090296501708</v>
      </c>
      <c r="AM15" s="6">
        <f>H15*'Summary all tools'!G$54</f>
        <v>333.30991213487869</v>
      </c>
      <c r="AN15" s="6">
        <f>I15*'Summary all tools'!H$54</f>
        <v>194.48381177224789</v>
      </c>
      <c r="AO15" s="6">
        <f>J15*'Summary all tools'!J$54</f>
        <v>98.408543363544339</v>
      </c>
      <c r="AP15" s="6">
        <f>K15*'Summary all tools'!K$54</f>
        <v>101.46336768375949</v>
      </c>
      <c r="AQ15" s="6">
        <f>L15*'Summary all tools'!L$54</f>
        <v>362.58984753787172</v>
      </c>
      <c r="AR15" s="6">
        <f>M15*'Summary all tools'!M$54</f>
        <v>273.34060926508465</v>
      </c>
      <c r="AS15" s="6">
        <f>N15*'Summary all tools'!N$54</f>
        <v>211.38805954432283</v>
      </c>
      <c r="AT15" s="6">
        <f>O15*'Summary all tools'!O$54</f>
        <v>266.68228547680627</v>
      </c>
      <c r="AU15" s="6">
        <f>P15*'Summary all tools'!P$54</f>
        <v>161.7745834624466</v>
      </c>
      <c r="AV15" s="6"/>
      <c r="AW15" s="6">
        <f>R15*'Summary all tools'!B$61</f>
        <v>8.5968978380386165</v>
      </c>
      <c r="AX15" s="6">
        <f>S15*'Summary all tools'!C$61</f>
        <v>6.7903392553762965</v>
      </c>
      <c r="AY15" s="6">
        <f>T15*'Summary all tools'!D$61</f>
        <v>11.702233430278348</v>
      </c>
      <c r="AZ15" s="6">
        <f>U15*'Summary all tools'!E$61</f>
        <v>6.5614682723968158</v>
      </c>
      <c r="BA15" s="6">
        <f>V15*'Summary all tools'!F$61</f>
        <v>3.4111720800518208</v>
      </c>
      <c r="BB15" s="6">
        <f>W15*'Summary all tools'!G$61</f>
        <v>4.5999874359634951</v>
      </c>
      <c r="BC15" s="6">
        <f>X15*'Summary all tools'!H$61</f>
        <v>2.6681894128019197</v>
      </c>
      <c r="BD15" s="6">
        <f>Y15*'Summary all tools'!J$61</f>
        <v>4.1626085131851278</v>
      </c>
      <c r="BE15" s="6">
        <f>Z15*'Summary all tools'!K$61</f>
        <v>3.2494415762890188</v>
      </c>
      <c r="BF15" s="6">
        <f>AA15*'Summary all tools'!L$61</f>
        <v>9.5073802070693318</v>
      </c>
      <c r="BG15" s="6">
        <f>AB15*'Summary all tools'!M$61</f>
        <v>5.9561730209611472</v>
      </c>
      <c r="BH15" s="6">
        <f>AC15*'Summary all tools'!N$61</f>
        <v>3.4358887661188895</v>
      </c>
      <c r="BI15" s="6">
        <f>AD15*'Summary all tools'!O$61</f>
        <v>3.1833663122748286</v>
      </c>
      <c r="BJ15" s="6">
        <f>AE15*'Summary all tools'!P$61</f>
        <v>1.6510437299842147</v>
      </c>
      <c r="BK15" s="6">
        <f t="shared" si="1"/>
        <v>3542.2660388780432</v>
      </c>
      <c r="BM15" s="6">
        <f>C15*'Summary all tools'!B$39</f>
        <v>51.745740176597437</v>
      </c>
      <c r="BN15" s="6">
        <f>D15*'Summary all tools'!C$39</f>
        <v>53.175621611243102</v>
      </c>
      <c r="BO15" s="6">
        <f>E15*'Summary all tools'!D$39</f>
        <v>129.16623626313583</v>
      </c>
      <c r="BP15" s="6">
        <f>F15*'Summary all tools'!E$39</f>
        <v>99.145409385098802</v>
      </c>
      <c r="BQ15" s="6">
        <f>G15*'Summary all tools'!F$39</f>
        <v>70.784935817567415</v>
      </c>
      <c r="BR15" s="6">
        <f>H15*'Summary all tools'!G$39</f>
        <v>65.394173692015784</v>
      </c>
      <c r="BS15" s="6">
        <f>I15*'Summary all tools'!H$39</f>
        <v>38.157005550357333</v>
      </c>
      <c r="BT15" s="6">
        <f>J15*'Summary all tools'!J$39</f>
        <v>19.592420687316295</v>
      </c>
      <c r="BU15" s="6">
        <f>K15*'Summary all tools'!K$39</f>
        <v>20.200613849838728</v>
      </c>
      <c r="BV15" s="6">
        <f>L15*'Summary all tools'!L$39</f>
        <v>66.265993223699965</v>
      </c>
      <c r="BW15" s="6">
        <f>M15*'Summary all tools'!M$39</f>
        <v>49.955030689132123</v>
      </c>
      <c r="BX15" s="6">
        <f>N15*'Summary all tools'!N$39</f>
        <v>38.632741143895629</v>
      </c>
      <c r="BY15" s="6">
        <f>O15*'Summary all tools'!O$39</f>
        <v>54.620767631630926</v>
      </c>
      <c r="BZ15" s="6">
        <f>P15*'Summary all tools'!P$39</f>
        <v>33.134004068578001</v>
      </c>
      <c r="CA15" s="6"/>
      <c r="CB15" s="6">
        <f>R15*'Summary all tools'!B$46</f>
        <v>2.1863135243445488</v>
      </c>
      <c r="CC15" s="6">
        <f>S15*'Summary all tools'!C$46</f>
        <v>1.7268799546772284</v>
      </c>
      <c r="CD15" s="6">
        <f>T15*'Summary all tools'!D$46</f>
        <v>3.3309427157781024</v>
      </c>
      <c r="CE15" s="6">
        <f>U15*'Summary all tools'!E$46</f>
        <v>1.8676669780145925</v>
      </c>
      <c r="CF15" s="6">
        <f>V15*'Summary all tools'!F$46</f>
        <v>0.97096155704048248</v>
      </c>
      <c r="CG15" s="6">
        <f>W15*'Summary all tools'!G$46</f>
        <v>0.90250054503857369</v>
      </c>
      <c r="CH15" s="6">
        <f>X15*'Summary all tools'!H$46</f>
        <v>0.52348890792470293</v>
      </c>
      <c r="CI15" s="6">
        <f>Y15*'Summary all tools'!I$46</f>
        <v>0</v>
      </c>
      <c r="CJ15" s="6">
        <f>Z15*'Summary all tools'!J$46</f>
        <v>0.64694003371556119</v>
      </c>
      <c r="CK15" s="6">
        <f>AA15*'Summary all tools'!K$46</f>
        <v>0.96465211794138672</v>
      </c>
      <c r="CL15" s="6">
        <f>AB15*'Summary all tools'!L$46</f>
        <v>1.0885349485825613</v>
      </c>
      <c r="CM15" s="6">
        <f>AC15*'Summary all tools'!M$46</f>
        <v>0.62793424371662854</v>
      </c>
      <c r="CN15" s="6">
        <f>AD15*'Summary all tools'!N$46</f>
        <v>0.62808387331099358</v>
      </c>
      <c r="CO15" s="6">
        <f>AE15*'Summary all tools'!O$46</f>
        <v>0.33815997850735446</v>
      </c>
      <c r="CP15" s="6">
        <f t="shared" si="2"/>
        <v>805.77375316869995</v>
      </c>
      <c r="CR15" s="6"/>
      <c r="CS15" s="6"/>
      <c r="CT15" s="6"/>
      <c r="CU15" s="6"/>
      <c r="CV15" s="6"/>
      <c r="CW15" s="6"/>
      <c r="CX15" s="6"/>
      <c r="CY15" s="6"/>
      <c r="CZ15" s="6"/>
      <c r="DA15" s="6"/>
      <c r="DB15" s="6"/>
      <c r="DC15" s="6"/>
      <c r="DD15" s="6"/>
      <c r="DE15" s="6"/>
      <c r="DF15" s="6"/>
      <c r="DH15" s="6"/>
      <c r="DI15" s="6"/>
      <c r="DJ15" s="6"/>
      <c r="DK15" s="6"/>
      <c r="DL15" s="6"/>
      <c r="DM15" s="6"/>
      <c r="DN15" s="6"/>
      <c r="DO15" s="6"/>
      <c r="DP15" s="6"/>
      <c r="DQ15" s="6"/>
      <c r="DR15" s="6"/>
      <c r="DS15" s="6"/>
      <c r="DT15" s="6"/>
      <c r="DU15" s="6"/>
      <c r="DV15" s="6"/>
      <c r="DX15" s="6"/>
      <c r="DY15" s="6"/>
      <c r="DZ15" s="6"/>
      <c r="EA15" s="6"/>
      <c r="EB15" s="6"/>
      <c r="EC15" s="6"/>
      <c r="ED15" s="6"/>
      <c r="EE15" s="6"/>
      <c r="EF15" s="6"/>
      <c r="EG15" s="6"/>
      <c r="EH15" s="6"/>
      <c r="EI15" s="6"/>
      <c r="EJ15" s="6"/>
      <c r="EK15" s="6"/>
      <c r="EL15" s="6"/>
      <c r="EN15" s="1"/>
      <c r="EO15" s="1"/>
      <c r="EP15" s="1"/>
      <c r="EQ15" s="1"/>
      <c r="ER15" s="1"/>
      <c r="ES15" s="1"/>
      <c r="ET15" s="1"/>
      <c r="EU15" s="1"/>
      <c r="EV15" s="1"/>
      <c r="EW15" s="1"/>
      <c r="EX15" s="1"/>
      <c r="EY15" s="1"/>
      <c r="EZ15" s="1"/>
      <c r="FA15" s="1"/>
      <c r="FB15" s="2"/>
      <c r="FD15" s="2"/>
      <c r="FE15" s="2"/>
      <c r="FF15" s="2"/>
      <c r="FG15" s="2"/>
      <c r="FH15" s="2"/>
      <c r="FI15" s="2"/>
      <c r="FJ15" s="2"/>
      <c r="FK15" s="2"/>
      <c r="FL15" s="2"/>
      <c r="FM15" s="2"/>
      <c r="FN15" s="2"/>
      <c r="FO15" s="2"/>
      <c r="FP15" s="2"/>
      <c r="FQ15" s="2"/>
      <c r="FR15" s="2"/>
      <c r="FT15" s="2"/>
      <c r="FU15" s="2"/>
      <c r="FV15" s="2"/>
      <c r="FW15" s="2"/>
      <c r="FX15" s="2"/>
      <c r="FY15" s="2"/>
      <c r="FZ15" s="2"/>
      <c r="GA15" s="2"/>
      <c r="GB15" s="2"/>
      <c r="GC15" s="2"/>
      <c r="GD15" s="2"/>
      <c r="GE15" s="2"/>
      <c r="GF15" s="2"/>
      <c r="GG15" s="2"/>
      <c r="GH15" s="2"/>
      <c r="GJ15" s="6"/>
    </row>
    <row r="16" spans="1:192" x14ac:dyDescent="0.25">
      <c r="A16" s="8" t="s">
        <v>57</v>
      </c>
      <c r="B16" s="8" t="s">
        <v>181</v>
      </c>
      <c r="C16" s="22">
        <f>Baseline!CC16*'Summary all tools'!B$53</f>
        <v>1033.4872717732742</v>
      </c>
      <c r="D16" s="22">
        <f>Baseline!CD16*'Summary all tools'!C$53</f>
        <v>1019.3321026126227</v>
      </c>
      <c r="E16" s="22">
        <f>Baseline!CE16*'Summary all tools'!D$53</f>
        <v>1820.5526035972264</v>
      </c>
      <c r="F16" s="22">
        <f>Baseline!CF16*'Summary all tools'!E$53</f>
        <v>1337.8488526266331</v>
      </c>
      <c r="G16" s="22">
        <f>Baseline!CG16*'Summary all tools'!F$53</f>
        <v>928.58422094198727</v>
      </c>
      <c r="H16" s="22">
        <f>Baseline!CH16*'Summary all tools'!G$53</f>
        <v>859.41793760290079</v>
      </c>
      <c r="I16" s="22">
        <f>Baseline!CI16*'Summary all tools'!H$53</f>
        <v>484.67822366617867</v>
      </c>
      <c r="J16" s="27">
        <f>Baseline!CJ16*'Summary all tools'!J$53</f>
        <v>613.93864121239972</v>
      </c>
      <c r="K16" s="27">
        <f>Baseline!CK16*'Summary all tools'!K$53</f>
        <v>605.01764761271477</v>
      </c>
      <c r="L16" s="27">
        <f>Baseline!CL16*'Summary all tools'!L$53</f>
        <v>1062.0711585768763</v>
      </c>
      <c r="M16" s="27">
        <f>Baseline!CM16*'Summary all tools'!M$53</f>
        <v>775.04508273310637</v>
      </c>
      <c r="N16" s="27">
        <f>Baseline!CN16*'Summary all tools'!N$53</f>
        <v>561.0564115385622</v>
      </c>
      <c r="O16" s="27">
        <f>Baseline!CO16*'Summary all tools'!O$53</f>
        <v>712.26838732301849</v>
      </c>
      <c r="P16" s="27">
        <f>Baseline!CP16*'Summary all tools'!P$53</f>
        <v>424.28530253987498</v>
      </c>
      <c r="Q16" s="28"/>
      <c r="R16" s="29">
        <f>Baseline!CR16*'Summary all tools'!B$60</f>
        <v>118.1521290581852</v>
      </c>
      <c r="S16" s="29">
        <f>Baseline!CS16*'Summary all tools'!C$60</f>
        <v>93.466127843203111</v>
      </c>
      <c r="T16" s="29">
        <f>Baseline!CT16*'Summary all tools'!D$60</f>
        <v>137.53980266994296</v>
      </c>
      <c r="U16" s="29">
        <f>Baseline!CU16*'Summary all tools'!E$60</f>
        <v>91.095548004714587</v>
      </c>
      <c r="V16" s="29">
        <f>Baseline!CV16*'Summary all tools'!F$60</f>
        <v>42.409386593883198</v>
      </c>
      <c r="W16" s="29">
        <f>Baseline!CW16*'Summary all tools'!G$60</f>
        <v>36.048182370437601</v>
      </c>
      <c r="X16" s="29">
        <f>Baseline!CX16*'Summary all tools'!H$60</f>
        <v>24.165103939744739</v>
      </c>
      <c r="Y16" s="29">
        <f>Baseline!CY16*'Summary all tools'!J$60</f>
        <v>73.422886462125717</v>
      </c>
      <c r="Z16" s="29">
        <f>Baseline!CZ16*'Summary all tools'!K$60</f>
        <v>57.20351702086311</v>
      </c>
      <c r="AA16" s="29">
        <f>Baseline!DA16*'Summary all tools'!L$60</f>
        <v>85.903947498440218</v>
      </c>
      <c r="AB16" s="29">
        <f>Baseline!DB16*'Summary all tools'!M$60</f>
        <v>57.415717668702449</v>
      </c>
      <c r="AC16" s="29">
        <f>Baseline!DC16*'Summary all tools'!N$60</f>
        <v>29.744308605125092</v>
      </c>
      <c r="AD16" s="29">
        <f>Baseline!DD16*'Summary all tools'!O$60</f>
        <v>32.867436897577015</v>
      </c>
      <c r="AE16" s="29">
        <f>Baseline!DE16*'Summary all tools'!P$60</f>
        <v>17.141151307222614</v>
      </c>
      <c r="AF16" s="29">
        <f t="shared" si="0"/>
        <v>13134.15909029754</v>
      </c>
      <c r="AH16" s="6">
        <f>C16*'Summary all tools'!B$54</f>
        <v>175.80585425061773</v>
      </c>
      <c r="AI16" s="6">
        <f>D16*'Summary all tools'!C$54</f>
        <v>173.39792754042185</v>
      </c>
      <c r="AJ16" s="6">
        <f>E16*'Summary all tools'!D$54</f>
        <v>356.58152660922127</v>
      </c>
      <c r="AK16" s="6">
        <f>F16*'Summary all tools'!E$54</f>
        <v>262.03702397799077</v>
      </c>
      <c r="AL16" s="6">
        <f>G16*'Summary all tools'!F$54</f>
        <v>181.87663373992973</v>
      </c>
      <c r="AM16" s="6">
        <f>H16*'Summary all tools'!G$54</f>
        <v>218.6150646411113</v>
      </c>
      <c r="AN16" s="6">
        <f>I16*'Summary all tools'!H$54</f>
        <v>123.29037661520066</v>
      </c>
      <c r="AO16" s="6">
        <f>J16*'Summary all tools'!J$54</f>
        <v>82.997669189747882</v>
      </c>
      <c r="AP16" s="6">
        <f>K16*'Summary all tools'!K$54</f>
        <v>81.791650174283504</v>
      </c>
      <c r="AQ16" s="6">
        <f>L16*'Summary all tools'!L$54</f>
        <v>281.73446412568006</v>
      </c>
      <c r="AR16" s="6">
        <f>M16*'Summary all tools'!M$54</f>
        <v>205.59536834579214</v>
      </c>
      <c r="AS16" s="6">
        <f>N16*'Summary all tools'!N$54</f>
        <v>148.8308256679322</v>
      </c>
      <c r="AT16" s="6">
        <f>O16*'Summary all tools'!O$54</f>
        <v>175.01451802794168</v>
      </c>
      <c r="AU16" s="6">
        <f>P16*'Summary all tools'!P$54</f>
        <v>104.252960052655</v>
      </c>
      <c r="AV16" s="6"/>
      <c r="AW16" s="6">
        <f>R16*'Summary all tools'!B$61</f>
        <v>20.098782585839523</v>
      </c>
      <c r="AX16" s="6">
        <f>S16*'Summary all tools'!C$61</f>
        <v>15.89946281658376</v>
      </c>
      <c r="AY16" s="6">
        <f>T16*'Summary all tools'!D$61</f>
        <v>26.939157214503478</v>
      </c>
      <c r="AZ16" s="6">
        <f>U16*'Summary all tools'!E$61</f>
        <v>17.842379017580516</v>
      </c>
      <c r="BA16" s="6">
        <f>V16*'Summary all tools'!F$61</f>
        <v>8.3064909985721833</v>
      </c>
      <c r="BB16" s="6">
        <f>W16*'Summary all tools'!G$61</f>
        <v>9.1697826799946291</v>
      </c>
      <c r="BC16" s="6">
        <f>X16*'Summary all tools'!H$61</f>
        <v>6.1470159379980789</v>
      </c>
      <c r="BD16" s="6">
        <f>Y16*'Summary all tools'!J$61</f>
        <v>9.925956817941449</v>
      </c>
      <c r="BE16" s="6">
        <f>Z16*'Summary all tools'!K$61</f>
        <v>7.7332786429795064</v>
      </c>
      <c r="BF16" s="6">
        <f>AA16*'Summary all tools'!L$61</f>
        <v>22.78764696631368</v>
      </c>
      <c r="BG16" s="6">
        <f>AB16*'Summary all tools'!M$61</f>
        <v>15.230605142746048</v>
      </c>
      <c r="BH16" s="6">
        <f>AC16*'Summary all tools'!N$61</f>
        <v>7.8902404777496828</v>
      </c>
      <c r="BI16" s="6">
        <f>AD16*'Summary all tools'!O$61</f>
        <v>8.0759987805474953</v>
      </c>
      <c r="BJ16" s="6">
        <f>AE16*'Summary all tools'!P$61</f>
        <v>4.2118257497746994</v>
      </c>
      <c r="BK16" s="6">
        <f t="shared" si="1"/>
        <v>2752.0804867876509</v>
      </c>
      <c r="BM16" s="6">
        <f>C16*'Summary all tools'!B$39</f>
        <v>44.709931890357957</v>
      </c>
      <c r="BN16" s="6">
        <f>D16*'Summary all tools'!C$39</f>
        <v>44.09756184347453</v>
      </c>
      <c r="BO16" s="6">
        <f>E16*'Summary all tools'!D$39</f>
        <v>101.49794444937588</v>
      </c>
      <c r="BP16" s="6">
        <f>F16*'Summary all tools'!E$39</f>
        <v>74.586643779066989</v>
      </c>
      <c r="BQ16" s="6">
        <f>G16*'Summary all tools'!F$39</f>
        <v>51.769660205099058</v>
      </c>
      <c r="BR16" s="6">
        <f>H16*'Summary all tools'!G$39</f>
        <v>42.891468235264917</v>
      </c>
      <c r="BS16" s="6">
        <f>I16*'Summary all tools'!H$39</f>
        <v>24.189116523081005</v>
      </c>
      <c r="BT16" s="6">
        <f>J16*'Summary all tools'!J$39</f>
        <v>16.524228438428977</v>
      </c>
      <c r="BU16" s="6">
        <f>K16*'Summary all tools'!K$39</f>
        <v>16.284118879845327</v>
      </c>
      <c r="BV16" s="6">
        <f>L16*'Summary all tools'!L$39</f>
        <v>51.489070136430321</v>
      </c>
      <c r="BW16" s="6">
        <f>M16*'Summary all tools'!M$39</f>
        <v>37.574083715080754</v>
      </c>
      <c r="BX16" s="6">
        <f>N16*'Summary all tools'!N$39</f>
        <v>27.199941068837447</v>
      </c>
      <c r="BY16" s="6">
        <f>O16*'Summary all tools'!O$39</f>
        <v>35.84575295008667</v>
      </c>
      <c r="BZ16" s="6">
        <f>P16*'Summary all tools'!P$39</f>
        <v>21.352662010394454</v>
      </c>
      <c r="CA16" s="6"/>
      <c r="CB16" s="6">
        <f>R16*'Summary all tools'!B$46</f>
        <v>5.1114065815521057</v>
      </c>
      <c r="CC16" s="6">
        <f>S16*'Summary all tools'!C$46</f>
        <v>4.0434597735828302</v>
      </c>
      <c r="CD16" s="6">
        <f>T16*'Summary all tools'!D$46</f>
        <v>7.6680054305425944</v>
      </c>
      <c r="CE16" s="6">
        <f>U16*'Summary all tools'!E$46</f>
        <v>5.0786837209201208</v>
      </c>
      <c r="CF16" s="6">
        <f>V16*'Summary all tools'!F$46</f>
        <v>2.3643730788843333</v>
      </c>
      <c r="CG16" s="6">
        <f>W16*'Summary all tools'!G$46</f>
        <v>1.7990774935338545</v>
      </c>
      <c r="CH16" s="6">
        <f>X16*'Summary all tools'!H$46</f>
        <v>1.2060218232404953</v>
      </c>
      <c r="CI16" s="6">
        <f>Y16*'Summary all tools'!I$46</f>
        <v>0</v>
      </c>
      <c r="CJ16" s="6">
        <f>Z16*'Summary all tools'!J$46</f>
        <v>1.5396391744745765</v>
      </c>
      <c r="CK16" s="6">
        <f>AA16*'Summary all tools'!K$46</f>
        <v>2.3121145289435256</v>
      </c>
      <c r="CL16" s="6">
        <f>AB16*'Summary all tools'!L$46</f>
        <v>2.7835064440866431</v>
      </c>
      <c r="CM16" s="6">
        <f>AC16*'Summary all tools'!M$46</f>
        <v>1.4420001706675272</v>
      </c>
      <c r="CN16" s="6">
        <f>AD16*'Summary all tools'!N$46</f>
        <v>1.5934090196853279</v>
      </c>
      <c r="CO16" s="6">
        <f>AE16*'Summary all tools'!O$46</f>
        <v>0.86264880763282492</v>
      </c>
      <c r="CP16" s="6">
        <f t="shared" si="2"/>
        <v>627.81653017257111</v>
      </c>
      <c r="CR16" s="6"/>
      <c r="CS16" s="6"/>
      <c r="CT16" s="6"/>
      <c r="CU16" s="6"/>
      <c r="CV16" s="6"/>
      <c r="CW16" s="6"/>
      <c r="CX16" s="6"/>
      <c r="CY16" s="6"/>
      <c r="CZ16" s="6"/>
      <c r="DA16" s="6"/>
      <c r="DB16" s="6"/>
      <c r="DC16" s="6"/>
      <c r="DD16" s="6"/>
      <c r="DE16" s="6"/>
      <c r="DF16" s="6"/>
      <c r="DH16" s="6"/>
      <c r="DI16" s="6"/>
      <c r="DJ16" s="6"/>
      <c r="DK16" s="6"/>
      <c r="DL16" s="6"/>
      <c r="DM16" s="6"/>
      <c r="DN16" s="6"/>
      <c r="DO16" s="6"/>
      <c r="DP16" s="6"/>
      <c r="DQ16" s="6"/>
      <c r="DR16" s="6"/>
      <c r="DS16" s="6"/>
      <c r="DT16" s="6"/>
      <c r="DU16" s="6"/>
      <c r="DV16" s="6"/>
      <c r="DX16" s="6"/>
      <c r="DY16" s="6"/>
      <c r="DZ16" s="6"/>
      <c r="EA16" s="6"/>
      <c r="EB16" s="6"/>
      <c r="EC16" s="6"/>
      <c r="ED16" s="6"/>
      <c r="EE16" s="6"/>
      <c r="EF16" s="6"/>
      <c r="EG16" s="6"/>
      <c r="EH16" s="6"/>
      <c r="EI16" s="6"/>
      <c r="EJ16" s="6"/>
      <c r="EK16" s="6"/>
      <c r="EL16" s="6"/>
      <c r="EN16" s="1"/>
      <c r="EO16" s="1"/>
      <c r="EP16" s="1"/>
      <c r="EQ16" s="1"/>
      <c r="ER16" s="1"/>
      <c r="ES16" s="1"/>
      <c r="ET16" s="1"/>
      <c r="EU16" s="1"/>
      <c r="EV16" s="1"/>
      <c r="EW16" s="1"/>
      <c r="EX16" s="1"/>
      <c r="EY16" s="1"/>
      <c r="EZ16" s="1"/>
      <c r="FA16" s="1"/>
      <c r="FB16" s="2"/>
      <c r="FD16" s="2"/>
      <c r="FE16" s="2"/>
      <c r="FF16" s="2"/>
      <c r="FG16" s="2"/>
      <c r="FH16" s="2"/>
      <c r="FI16" s="2"/>
      <c r="FJ16" s="2"/>
      <c r="FK16" s="2"/>
      <c r="FL16" s="2"/>
      <c r="FM16" s="2"/>
      <c r="FN16" s="2"/>
      <c r="FO16" s="2"/>
      <c r="FP16" s="2"/>
      <c r="FQ16" s="2"/>
      <c r="FR16" s="2"/>
      <c r="FT16" s="2"/>
      <c r="FU16" s="2"/>
      <c r="FV16" s="2"/>
      <c r="FW16" s="2"/>
      <c r="FX16" s="2"/>
      <c r="FY16" s="2"/>
      <c r="FZ16" s="2"/>
      <c r="GA16" s="2"/>
      <c r="GB16" s="2"/>
      <c r="GC16" s="2"/>
      <c r="GD16" s="2"/>
      <c r="GE16" s="2"/>
      <c r="GF16" s="2"/>
      <c r="GG16" s="2"/>
      <c r="GH16" s="2"/>
      <c r="GJ16" s="6"/>
    </row>
    <row r="17" spans="1:192" x14ac:dyDescent="0.25">
      <c r="A17" s="8" t="s">
        <v>63</v>
      </c>
      <c r="B17" s="8" t="s">
        <v>182</v>
      </c>
      <c r="C17" s="22">
        <f>Baseline!CC17*'Summary all tools'!B$53</f>
        <v>1284.9684377532424</v>
      </c>
      <c r="D17" s="22">
        <f>Baseline!CD17*'Summary all tools'!C$53</f>
        <v>1367.7338126944924</v>
      </c>
      <c r="E17" s="22">
        <f>Baseline!CE17*'Summary all tools'!D$53</f>
        <v>2456.2906703003964</v>
      </c>
      <c r="F17" s="22">
        <f>Baseline!CF17*'Summary all tools'!E$53</f>
        <v>1841.4400095499552</v>
      </c>
      <c r="G17" s="22">
        <f>Baseline!CG17*'Summary all tools'!F$53</f>
        <v>1388.906265635811</v>
      </c>
      <c r="H17" s="22">
        <f>Baseline!CH17*'Summary all tools'!G$53</f>
        <v>1453.6994780858329</v>
      </c>
      <c r="I17" s="22">
        <f>Baseline!CI17*'Summary all tools'!H$53</f>
        <v>825.63749691464693</v>
      </c>
      <c r="J17" s="27">
        <f>Baseline!CJ17*'Summary all tools'!J$53</f>
        <v>769.22127619589639</v>
      </c>
      <c r="K17" s="27">
        <f>Baseline!CK17*'Summary all tools'!K$53</f>
        <v>816.88812026510311</v>
      </c>
      <c r="L17" s="27">
        <f>Baseline!CL17*'Summary all tools'!L$53</f>
        <v>1421.4735639601581</v>
      </c>
      <c r="M17" s="27">
        <f>Baseline!CM17*'Summary all tools'!M$53</f>
        <v>1097.4198749270386</v>
      </c>
      <c r="N17" s="27">
        <f>Baseline!CN17*'Summary all tools'!N$53</f>
        <v>862.62249977421584</v>
      </c>
      <c r="O17" s="27">
        <f>Baseline!CO17*'Summary all tools'!O$53</f>
        <v>1188.2693898695716</v>
      </c>
      <c r="P17" s="27">
        <f>Baseline!CP17*'Summary all tools'!P$53</f>
        <v>702.72155808293701</v>
      </c>
      <c r="Q17" s="28"/>
      <c r="R17" s="29">
        <f>Baseline!CR17*'Summary all tools'!B$60</f>
        <v>72.642114108358953</v>
      </c>
      <c r="S17" s="29">
        <f>Baseline!CS17*'Summary all tools'!C$60</f>
        <v>60.08241452808241</v>
      </c>
      <c r="T17" s="29">
        <f>Baseline!CT17*'Summary all tools'!D$60</f>
        <v>87.199231595502226</v>
      </c>
      <c r="U17" s="29">
        <f>Baseline!CU17*'Summary all tools'!E$60</f>
        <v>51.677540053373463</v>
      </c>
      <c r="V17" s="29">
        <f>Baseline!CV17*'Summary all tools'!F$60</f>
        <v>23.710474935101463</v>
      </c>
      <c r="W17" s="29">
        <f>Baseline!CW17*'Summary all tools'!G$60</f>
        <v>24.110679324463597</v>
      </c>
      <c r="X17" s="29">
        <f>Baseline!CX17*'Summary all tools'!H$60</f>
        <v>12.851179197259006</v>
      </c>
      <c r="Y17" s="29">
        <f>Baseline!CY17*'Summary all tools'!J$60</f>
        <v>43.320615865404861</v>
      </c>
      <c r="Z17" s="29">
        <f>Baseline!CZ17*'Summary all tools'!K$60</f>
        <v>35.171378595414552</v>
      </c>
      <c r="AA17" s="29">
        <f>Baseline!DA17*'Summary all tools'!L$60</f>
        <v>49.864987740187729</v>
      </c>
      <c r="AB17" s="29">
        <f>Baseline!DB17*'Summary all tools'!M$60</f>
        <v>33.75234130488969</v>
      </c>
      <c r="AC17" s="29">
        <f>Baseline!DC17*'Summary all tools'!N$60</f>
        <v>17.256015287899167</v>
      </c>
      <c r="AD17" s="29">
        <f>Baseline!DD17*'Summary all tools'!O$60</f>
        <v>18.504207895694734</v>
      </c>
      <c r="AE17" s="29">
        <f>Baseline!DE17*'Summary all tools'!P$60</f>
        <v>8.6501874416519797</v>
      </c>
      <c r="AF17" s="29">
        <f t="shared" si="0"/>
        <v>18016.085821882589</v>
      </c>
      <c r="AH17" s="6">
        <f>C17*'Summary all tools'!B$54</f>
        <v>218.585153445266</v>
      </c>
      <c r="AI17" s="6">
        <f>D17*'Summary all tools'!C$54</f>
        <v>232.66431807682739</v>
      </c>
      <c r="AJ17" s="6">
        <f>E17*'Summary all tools'!D$54</f>
        <v>481.10001066768251</v>
      </c>
      <c r="AK17" s="6">
        <f>F17*'Summary all tools'!E$54</f>
        <v>360.6726267986989</v>
      </c>
      <c r="AL17" s="6">
        <f>G17*'Summary all tools'!F$54</f>
        <v>272.03735587697389</v>
      </c>
      <c r="AM17" s="6">
        <f>H17*'Summary all tools'!G$54</f>
        <v>369.78586490398084</v>
      </c>
      <c r="AN17" s="6">
        <f>I17*'Summary all tools'!H$54</f>
        <v>210.02214040535944</v>
      </c>
      <c r="AO17" s="6">
        <f>J17*'Summary all tools'!J$54</f>
        <v>103.99015264676135</v>
      </c>
      <c r="AP17" s="6">
        <f>K17*'Summary all tools'!K$54</f>
        <v>110.43417928037179</v>
      </c>
      <c r="AQ17" s="6">
        <f>L17*'Summary all tools'!L$54</f>
        <v>377.07275033036103</v>
      </c>
      <c r="AR17" s="6">
        <f>M17*'Summary all tools'!M$54</f>
        <v>291.11137976642505</v>
      </c>
      <c r="AS17" s="6">
        <f>N17*'Summary all tools'!N$54</f>
        <v>228.82693476234897</v>
      </c>
      <c r="AT17" s="6">
        <f>O17*'Summary all tools'!O$54</f>
        <v>291.97476436795188</v>
      </c>
      <c r="AU17" s="6">
        <f>P17*'Summary all tools'!P$54</f>
        <v>172.66872570037881</v>
      </c>
      <c r="AV17" s="6"/>
      <c r="AW17" s="6">
        <f>R17*'Summary all tools'!B$61</f>
        <v>12.357103250510637</v>
      </c>
      <c r="AX17" s="6">
        <f>S17*'Summary all tools'!C$61</f>
        <v>10.220580843173192</v>
      </c>
      <c r="AY17" s="6">
        <f>T17*'Summary all tools'!D$61</f>
        <v>17.079229163737082</v>
      </c>
      <c r="AZ17" s="6">
        <f>U17*'Summary all tools'!E$61</f>
        <v>10.121792738771024</v>
      </c>
      <c r="BA17" s="6">
        <f>V17*'Summary all tools'!F$61</f>
        <v>4.644039030941757</v>
      </c>
      <c r="BB17" s="6">
        <f>W17*'Summary all tools'!G$61</f>
        <v>6.1331716367947076</v>
      </c>
      <c r="BC17" s="6">
        <f>X17*'Summary all tools'!H$61</f>
        <v>3.2690280805162932</v>
      </c>
      <c r="BD17" s="6">
        <f>Y17*'Summary all tools'!J$61</f>
        <v>5.8564649678877352</v>
      </c>
      <c r="BE17" s="6">
        <f>Z17*'Summary all tools'!K$61</f>
        <v>4.7547788160798996</v>
      </c>
      <c r="BF17" s="6">
        <f>AA17*'Summary all tools'!L$61</f>
        <v>13.227631205464567</v>
      </c>
      <c r="BG17" s="6">
        <f>AB17*'Summary all tools'!M$61</f>
        <v>8.9534469641958978</v>
      </c>
      <c r="BH17" s="6">
        <f>AC17*'Summary all tools'!N$61</f>
        <v>4.577484456498321</v>
      </c>
      <c r="BI17" s="6">
        <f>AD17*'Summary all tools'!O$61</f>
        <v>4.5467482257992771</v>
      </c>
      <c r="BJ17" s="6">
        <f>AE17*'Summary all tools'!P$61</f>
        <v>2.1254746285202009</v>
      </c>
      <c r="BK17" s="6">
        <f t="shared" si="1"/>
        <v>3828.8133310382791</v>
      </c>
      <c r="BM17" s="6">
        <f>C17*'Summary all tools'!B$39</f>
        <v>55.5893167746827</v>
      </c>
      <c r="BN17" s="6">
        <f>D17*'Summary all tools'!C$39</f>
        <v>59.169848802091188</v>
      </c>
      <c r="BO17" s="6">
        <f>E17*'Summary all tools'!D$39</f>
        <v>136.94108783951739</v>
      </c>
      <c r="BP17" s="6">
        <f>F17*'Summary all tools'!E$39</f>
        <v>102.6624418469752</v>
      </c>
      <c r="BQ17" s="6">
        <f>G17*'Summary all tools'!F$39</f>
        <v>77.433154480869746</v>
      </c>
      <c r="BR17" s="6">
        <f>H17*'Summary all tools'!G$39</f>
        <v>72.550620902620125</v>
      </c>
      <c r="BS17" s="6">
        <f>I17*'Summary all tools'!H$39</f>
        <v>41.205568237884414</v>
      </c>
      <c r="BT17" s="6">
        <f>J17*'Summary all tools'!J$39</f>
        <v>20.703678241297418</v>
      </c>
      <c r="BU17" s="6">
        <f>K17*'Summary all tools'!K$39</f>
        <v>21.986636777321618</v>
      </c>
      <c r="BV17" s="6">
        <f>L17*'Summary all tools'!L$39</f>
        <v>68.912851498479313</v>
      </c>
      <c r="BW17" s="6">
        <f>M17*'Summary all tools'!M$39</f>
        <v>53.202771257761114</v>
      </c>
      <c r="BX17" s="6">
        <f>N17*'Summary all tools'!N$39</f>
        <v>41.819825379358043</v>
      </c>
      <c r="BY17" s="6">
        <f>O17*'Summary all tools'!O$39</f>
        <v>59.80106901487126</v>
      </c>
      <c r="BZ17" s="6">
        <f>P17*'Summary all tools'!P$39</f>
        <v>35.36529742449077</v>
      </c>
      <c r="CA17" s="6"/>
      <c r="CB17" s="6">
        <f>R17*'Summary all tools'!B$46</f>
        <v>3.1425872991968933</v>
      </c>
      <c r="CC17" s="6">
        <f>S17*'Summary all tools'!C$46</f>
        <v>2.5992392308321843</v>
      </c>
      <c r="CD17" s="6">
        <f>T17*'Summary all tools'!D$46</f>
        <v>4.8614595079652059</v>
      </c>
      <c r="CE17" s="6">
        <f>U17*'Summary all tools'!E$46</f>
        <v>2.8810835123653047</v>
      </c>
      <c r="CF17" s="6">
        <f>V17*'Summary all tools'!F$46</f>
        <v>1.3218868068278398</v>
      </c>
      <c r="CG17" s="6">
        <f>W17*'Summary all tools'!G$46</f>
        <v>1.2033056224778504</v>
      </c>
      <c r="CH17" s="6">
        <f>X17*'Summary all tools'!H$46</f>
        <v>0.64137123535303731</v>
      </c>
      <c r="CI17" s="6">
        <f>Y17*'Summary all tools'!I$46</f>
        <v>0</v>
      </c>
      <c r="CJ17" s="6">
        <f>Z17*'Summary all tools'!J$46</f>
        <v>0.9466416599179901</v>
      </c>
      <c r="CK17" s="6">
        <f>AA17*'Summary all tools'!K$46</f>
        <v>1.3421218232348664</v>
      </c>
      <c r="CL17" s="6">
        <f>AB17*'Summary all tools'!L$46</f>
        <v>1.6363090690127295</v>
      </c>
      <c r="CM17" s="6">
        <f>AC17*'Summary all tools'!M$46</f>
        <v>0.83656935249470088</v>
      </c>
      <c r="CN17" s="6">
        <f>AD17*'Summary all tools'!N$46</f>
        <v>0.8970815660197119</v>
      </c>
      <c r="CO17" s="6">
        <f>AE17*'Summary all tools'!O$46</f>
        <v>0.43533096164884144</v>
      </c>
      <c r="CP17" s="6">
        <f t="shared" si="2"/>
        <v>870.08915612556723</v>
      </c>
      <c r="CR17" s="6"/>
      <c r="CS17" s="6"/>
      <c r="CT17" s="6"/>
      <c r="CU17" s="6"/>
      <c r="CV17" s="6"/>
      <c r="CW17" s="6"/>
      <c r="CX17" s="6"/>
      <c r="CY17" s="6"/>
      <c r="CZ17" s="6"/>
      <c r="DA17" s="6"/>
      <c r="DB17" s="6"/>
      <c r="DC17" s="6"/>
      <c r="DD17" s="6"/>
      <c r="DE17" s="6"/>
      <c r="DF17" s="6"/>
      <c r="DH17" s="6"/>
      <c r="DI17" s="6"/>
      <c r="DJ17" s="6"/>
      <c r="DK17" s="6"/>
      <c r="DL17" s="6"/>
      <c r="DM17" s="6"/>
      <c r="DN17" s="6"/>
      <c r="DO17" s="6"/>
      <c r="DP17" s="6"/>
      <c r="DQ17" s="6"/>
      <c r="DR17" s="6"/>
      <c r="DS17" s="6"/>
      <c r="DT17" s="6"/>
      <c r="DU17" s="6"/>
      <c r="DV17" s="6"/>
      <c r="DX17" s="6"/>
      <c r="DY17" s="6"/>
      <c r="DZ17" s="6"/>
      <c r="EA17" s="6"/>
      <c r="EB17" s="6"/>
      <c r="EC17" s="6"/>
      <c r="ED17" s="6"/>
      <c r="EE17" s="6"/>
      <c r="EF17" s="6"/>
      <c r="EG17" s="6"/>
      <c r="EH17" s="6"/>
      <c r="EI17" s="6"/>
      <c r="EJ17" s="6"/>
      <c r="EK17" s="6"/>
      <c r="EL17" s="6"/>
      <c r="EN17" s="1"/>
      <c r="EO17" s="1"/>
      <c r="EP17" s="1"/>
      <c r="EQ17" s="1"/>
      <c r="ER17" s="1"/>
      <c r="ES17" s="1"/>
      <c r="ET17" s="1"/>
      <c r="EU17" s="1"/>
      <c r="EV17" s="1"/>
      <c r="EW17" s="1"/>
      <c r="EX17" s="1"/>
      <c r="EY17" s="1"/>
      <c r="EZ17" s="1"/>
      <c r="FA17" s="1"/>
      <c r="FB17" s="2"/>
      <c r="FD17" s="2"/>
      <c r="FE17" s="2"/>
      <c r="FF17" s="2"/>
      <c r="FG17" s="2"/>
      <c r="FH17" s="2"/>
      <c r="FI17" s="2"/>
      <c r="FJ17" s="2"/>
      <c r="FK17" s="2"/>
      <c r="FL17" s="2"/>
      <c r="FM17" s="2"/>
      <c r="FN17" s="2"/>
      <c r="FO17" s="2"/>
      <c r="FP17" s="2"/>
      <c r="FQ17" s="2"/>
      <c r="FR17" s="2"/>
      <c r="FT17" s="2"/>
      <c r="FU17" s="2"/>
      <c r="FV17" s="2"/>
      <c r="FW17" s="2"/>
      <c r="FX17" s="2"/>
      <c r="FY17" s="2"/>
      <c r="FZ17" s="2"/>
      <c r="GA17" s="2"/>
      <c r="GB17" s="2"/>
      <c r="GC17" s="2"/>
      <c r="GD17" s="2"/>
      <c r="GE17" s="2"/>
      <c r="GF17" s="2"/>
      <c r="GG17" s="2"/>
      <c r="GH17" s="2"/>
      <c r="GJ17" s="6"/>
    </row>
    <row r="18" spans="1:192" x14ac:dyDescent="0.25">
      <c r="A18" s="8" t="s">
        <v>69</v>
      </c>
      <c r="B18" s="8" t="s">
        <v>183</v>
      </c>
      <c r="C18" s="22">
        <f>Baseline!CC18*'Summary all tools'!B$53</f>
        <v>972.85759617470262</v>
      </c>
      <c r="D18" s="22">
        <f>Baseline!CD18*'Summary all tools'!C$53</f>
        <v>1053.0089913506752</v>
      </c>
      <c r="E18" s="22">
        <f>Baseline!CE18*'Summary all tools'!D$53</f>
        <v>1919.3324705543118</v>
      </c>
      <c r="F18" s="22">
        <f>Baseline!CF18*'Summary all tools'!E$53</f>
        <v>1470.3906459138079</v>
      </c>
      <c r="G18" s="22">
        <f>Baseline!CG18*'Summary all tools'!F$53</f>
        <v>1131.7819658363371</v>
      </c>
      <c r="H18" s="22">
        <f>Baseline!CH18*'Summary all tools'!G$53</f>
        <v>1167.8077931937589</v>
      </c>
      <c r="I18" s="22">
        <f>Baseline!CI18*'Summary all tools'!H$53</f>
        <v>668.15824922326613</v>
      </c>
      <c r="J18" s="27">
        <f>Baseline!CJ18*'Summary all tools'!J$53</f>
        <v>574.82633524208029</v>
      </c>
      <c r="K18" s="27">
        <f>Baseline!CK18*'Summary all tools'!K$53</f>
        <v>624.65961563041151</v>
      </c>
      <c r="L18" s="27">
        <f>Baseline!CL18*'Summary all tools'!L$53</f>
        <v>1114.5601336887978</v>
      </c>
      <c r="M18" s="27">
        <f>Baseline!CM18*'Summary all tools'!M$53</f>
        <v>881.50281742297636</v>
      </c>
      <c r="N18" s="27">
        <f>Baseline!CN18*'Summary all tools'!N$53</f>
        <v>694.25491352258973</v>
      </c>
      <c r="O18" s="27">
        <f>Baseline!CO18*'Summary all tools'!O$53</f>
        <v>925.55478828794151</v>
      </c>
      <c r="P18" s="27">
        <f>Baseline!CP18*'Summary all tools'!P$53</f>
        <v>559.73227552486492</v>
      </c>
      <c r="Q18" s="28"/>
      <c r="R18" s="29">
        <f>Baseline!CR18*'Summary all tools'!B$60</f>
        <v>63.486974307271993</v>
      </c>
      <c r="S18" s="29">
        <f>Baseline!CS18*'Summary all tools'!C$60</f>
        <v>43.144047940251923</v>
      </c>
      <c r="T18" s="29">
        <f>Baseline!CT18*'Summary all tools'!D$60</f>
        <v>80.674284129298712</v>
      </c>
      <c r="U18" s="29">
        <f>Baseline!CU18*'Summary all tools'!E$60</f>
        <v>59.089893784049607</v>
      </c>
      <c r="V18" s="29">
        <f>Baseline!CV18*'Summary all tools'!F$60</f>
        <v>25.267246920524798</v>
      </c>
      <c r="W18" s="29">
        <f>Baseline!CW18*'Summary all tools'!G$60</f>
        <v>20.036392960580539</v>
      </c>
      <c r="X18" s="29">
        <f>Baseline!CX18*'Summary all tools'!H$60</f>
        <v>16.411002967001195</v>
      </c>
      <c r="Y18" s="29">
        <f>Baseline!CY18*'Summary all tools'!J$60</f>
        <v>33.815818033027483</v>
      </c>
      <c r="Z18" s="29">
        <f>Baseline!CZ18*'Summary all tools'!K$60</f>
        <v>24.778631057908115</v>
      </c>
      <c r="AA18" s="29">
        <f>Baseline!DA18*'Summary all tools'!L$60</f>
        <v>49.242451473856264</v>
      </c>
      <c r="AB18" s="29">
        <f>Baseline!DB18*'Summary all tools'!M$60</f>
        <v>34.64376394142387</v>
      </c>
      <c r="AC18" s="29">
        <f>Baseline!DC18*'Summary all tools'!N$60</f>
        <v>15.389799296828484</v>
      </c>
      <c r="AD18" s="29">
        <f>Baseline!DD18*'Summary all tools'!O$60</f>
        <v>15.387101483687553</v>
      </c>
      <c r="AE18" s="29">
        <f>Baseline!DE18*'Summary all tools'!P$60</f>
        <v>11.165274575443908</v>
      </c>
      <c r="AF18" s="29">
        <f t="shared" si="0"/>
        <v>14250.961274437674</v>
      </c>
      <c r="AH18" s="6">
        <f>C18*'Summary all tools'!B$54</f>
        <v>165.49217917917176</v>
      </c>
      <c r="AI18" s="6">
        <f>D18*'Summary all tools'!C$54</f>
        <v>179.12668139622664</v>
      </c>
      <c r="AJ18" s="6">
        <f>E18*'Summary all tools'!D$54</f>
        <v>375.92899049915013</v>
      </c>
      <c r="AK18" s="6">
        <f>F18*'Summary all tools'!E$54</f>
        <v>287.99724885503076</v>
      </c>
      <c r="AL18" s="6">
        <f>G18*'Summary all tools'!F$54</f>
        <v>221.67584741538826</v>
      </c>
      <c r="AM18" s="6">
        <f>H18*'Summary all tools'!G$54</f>
        <v>297.06195906212309</v>
      </c>
      <c r="AN18" s="6">
        <f>I18*'Summary all tools'!H$54</f>
        <v>169.96324192610504</v>
      </c>
      <c r="AO18" s="6">
        <f>J18*'Summary all tools'!J$54</f>
        <v>77.710120867716626</v>
      </c>
      <c r="AP18" s="6">
        <f>K18*'Summary all tools'!K$54</f>
        <v>84.447025572302152</v>
      </c>
      <c r="AQ18" s="6">
        <f>L18*'Summary all tools'!L$54</f>
        <v>295.65815761480417</v>
      </c>
      <c r="AR18" s="6">
        <f>M18*'Summary all tools'!M$54</f>
        <v>233.8352961441077</v>
      </c>
      <c r="AS18" s="6">
        <f>N18*'Summary all tools'!N$54</f>
        <v>184.16424779860859</v>
      </c>
      <c r="AT18" s="6">
        <f>O18*'Summary all tools'!O$54</f>
        <v>227.42203369360848</v>
      </c>
      <c r="AU18" s="6">
        <f>P18*'Summary all tools'!P$54</f>
        <v>137.53421627182396</v>
      </c>
      <c r="AV18" s="6"/>
      <c r="AW18" s="6">
        <f>R18*'Summary all tools'!B$61</f>
        <v>10.799728314724275</v>
      </c>
      <c r="AX18" s="6">
        <f>S18*'Summary all tools'!C$61</f>
        <v>7.3392062109784559</v>
      </c>
      <c r="AY18" s="6">
        <f>T18*'Summary all tools'!D$61</f>
        <v>15.801223944911467</v>
      </c>
      <c r="AZ18" s="6">
        <f>U18*'Summary all tools'!E$61</f>
        <v>11.573609293716782</v>
      </c>
      <c r="BA18" s="6">
        <f>V18*'Summary all tools'!F$61</f>
        <v>4.9489553129804458</v>
      </c>
      <c r="BB18" s="6">
        <f>W18*'Summary all tools'!G$61</f>
        <v>5.0967720716529259</v>
      </c>
      <c r="BC18" s="6">
        <f>X18*'Summary all tools'!H$61</f>
        <v>4.1745608480819847</v>
      </c>
      <c r="BD18" s="6">
        <f>Y18*'Summary all tools'!J$61</f>
        <v>4.5715221197730989</v>
      </c>
      <c r="BE18" s="6">
        <f>Z18*'Summary all tools'!K$61</f>
        <v>3.3497950535541787</v>
      </c>
      <c r="BF18" s="6">
        <f>AA18*'Summary all tools'!L$61</f>
        <v>13.062491685407634</v>
      </c>
      <c r="BG18" s="6">
        <f>AB18*'Summary all tools'!M$61</f>
        <v>9.1899136799948469</v>
      </c>
      <c r="BH18" s="6">
        <f>AC18*'Summary all tools'!N$61</f>
        <v>4.0824353649745575</v>
      </c>
      <c r="BI18" s="6">
        <f>AD18*'Summary all tools'!O$61</f>
        <v>3.7808306502775131</v>
      </c>
      <c r="BJ18" s="6">
        <f>AE18*'Summary all tools'!P$61</f>
        <v>2.7434674671090744</v>
      </c>
      <c r="BK18" s="6">
        <f t="shared" si="1"/>
        <v>3038.5317583143046</v>
      </c>
      <c r="BM18" s="6">
        <f>C18*'Summary all tools'!B$39</f>
        <v>42.087017471784144</v>
      </c>
      <c r="BN18" s="6">
        <f>D18*'Summary all tools'!C$39</f>
        <v>45.554465516002587</v>
      </c>
      <c r="BO18" s="6">
        <f>E18*'Summary all tools'!D$39</f>
        <v>107.00503797104437</v>
      </c>
      <c r="BP18" s="6">
        <f>F18*'Summary all tools'!E$39</f>
        <v>81.976004320312057</v>
      </c>
      <c r="BQ18" s="6">
        <f>G18*'Summary all tools'!F$39</f>
        <v>63.098172977964801</v>
      </c>
      <c r="BR18" s="6">
        <f>H18*'Summary all tools'!G$39</f>
        <v>58.282459179725493</v>
      </c>
      <c r="BS18" s="6">
        <f>I18*'Summary all tools'!H$39</f>
        <v>33.346160312436574</v>
      </c>
      <c r="BT18" s="6">
        <f>J18*'Summary all tools'!J$39</f>
        <v>15.471516269455577</v>
      </c>
      <c r="BU18" s="6">
        <f>K18*'Summary all tools'!K$39</f>
        <v>16.81278468570466</v>
      </c>
      <c r="BV18" s="6">
        <f>L18*'Summary all tools'!L$39</f>
        <v>54.03372874908716</v>
      </c>
      <c r="BW18" s="6">
        <f>M18*'Summary all tools'!M$39</f>
        <v>42.735140696758918</v>
      </c>
      <c r="BX18" s="6">
        <f>N18*'Summary all tools'!N$39</f>
        <v>33.657386933305503</v>
      </c>
      <c r="BY18" s="6">
        <f>O18*'Summary all tools'!O$39</f>
        <v>46.579644517752875</v>
      </c>
      <c r="BZ18" s="6">
        <f>P18*'Summary all tools'!P$39</f>
        <v>28.169191871708019</v>
      </c>
      <c r="CA18" s="6"/>
      <c r="CB18" s="6">
        <f>R18*'Summary all tools'!B$46</f>
        <v>2.7465246788503692</v>
      </c>
      <c r="CC18" s="6">
        <f>S18*'Summary all tools'!C$46</f>
        <v>1.866464636350333</v>
      </c>
      <c r="CD18" s="6">
        <f>T18*'Summary all tools'!D$46</f>
        <v>4.4976860283353153</v>
      </c>
      <c r="CE18" s="6">
        <f>U18*'Summary all tools'!E$46</f>
        <v>3.2943309327961927</v>
      </c>
      <c r="CF18" s="6">
        <f>V18*'Summary all tools'!F$46</f>
        <v>1.4086786722123568</v>
      </c>
      <c r="CG18" s="6">
        <f>W18*'Summary all tools'!G$46</f>
        <v>0.99996785570364977</v>
      </c>
      <c r="CH18" s="6">
        <f>X18*'Summary all tools'!H$46</f>
        <v>0.81903341979488409</v>
      </c>
      <c r="CI18" s="6">
        <f>Y18*'Summary all tools'!I$46</f>
        <v>0</v>
      </c>
      <c r="CJ18" s="6">
        <f>Z18*'Summary all tools'!J$46</f>
        <v>0.66691967650684369</v>
      </c>
      <c r="CK18" s="6">
        <f>AA18*'Summary all tools'!K$46</f>
        <v>1.3253661887373323</v>
      </c>
      <c r="CL18" s="6">
        <f>AB18*'Summary all tools'!L$46</f>
        <v>1.6795251212358326</v>
      </c>
      <c r="CM18" s="6">
        <f>AC18*'Summary all tools'!M$46</f>
        <v>0.74609544660055926</v>
      </c>
      <c r="CN18" s="6">
        <f>AD18*'Summary all tools'!N$46</f>
        <v>0.74596465697417069</v>
      </c>
      <c r="CO18" s="6">
        <f>AE18*'Summary all tools'!O$46</f>
        <v>0.56190571022737279</v>
      </c>
      <c r="CP18" s="6">
        <f t="shared" si="2"/>
        <v>690.16717449736791</v>
      </c>
      <c r="CR18" s="6"/>
      <c r="CS18" s="6"/>
      <c r="CT18" s="6"/>
      <c r="CU18" s="6"/>
      <c r="CV18" s="6"/>
      <c r="CW18" s="6"/>
      <c r="CX18" s="6"/>
      <c r="CY18" s="6"/>
      <c r="CZ18" s="6"/>
      <c r="DA18" s="6"/>
      <c r="DB18" s="6"/>
      <c r="DC18" s="6"/>
      <c r="DD18" s="6"/>
      <c r="DE18" s="6"/>
      <c r="DF18" s="6"/>
      <c r="DH18" s="6"/>
      <c r="DI18" s="6"/>
      <c r="DJ18" s="6"/>
      <c r="DK18" s="6"/>
      <c r="DL18" s="6"/>
      <c r="DM18" s="6"/>
      <c r="DN18" s="6"/>
      <c r="DO18" s="6"/>
      <c r="DP18" s="6"/>
      <c r="DQ18" s="6"/>
      <c r="DR18" s="6"/>
      <c r="DS18" s="6"/>
      <c r="DT18" s="6"/>
      <c r="DU18" s="6"/>
      <c r="DV18" s="6"/>
      <c r="DX18" s="6"/>
      <c r="DY18" s="6"/>
      <c r="DZ18" s="6"/>
      <c r="EA18" s="6"/>
      <c r="EB18" s="6"/>
      <c r="EC18" s="6"/>
      <c r="ED18" s="6"/>
      <c r="EE18" s="6"/>
      <c r="EF18" s="6"/>
      <c r="EG18" s="6"/>
      <c r="EH18" s="6"/>
      <c r="EI18" s="6"/>
      <c r="EJ18" s="6"/>
      <c r="EK18" s="6"/>
      <c r="EL18" s="6"/>
      <c r="EN18" s="1"/>
      <c r="EO18" s="1"/>
      <c r="EP18" s="1"/>
      <c r="EQ18" s="1"/>
      <c r="ER18" s="1"/>
      <c r="ES18" s="1"/>
      <c r="ET18" s="1"/>
      <c r="EU18" s="1"/>
      <c r="EV18" s="1"/>
      <c r="EW18" s="1"/>
      <c r="EX18" s="1"/>
      <c r="EY18" s="1"/>
      <c r="EZ18" s="1"/>
      <c r="FA18" s="1"/>
      <c r="FB18" s="2"/>
      <c r="FD18" s="2"/>
      <c r="FE18" s="2"/>
      <c r="FF18" s="2"/>
      <c r="FG18" s="2"/>
      <c r="FH18" s="2"/>
      <c r="FI18" s="2"/>
      <c r="FJ18" s="2"/>
      <c r="FK18" s="2"/>
      <c r="FL18" s="2"/>
      <c r="FM18" s="2"/>
      <c r="FN18" s="2"/>
      <c r="FO18" s="2"/>
      <c r="FP18" s="2"/>
      <c r="FQ18" s="2"/>
      <c r="FR18" s="2"/>
      <c r="FT18" s="2"/>
      <c r="FU18" s="2"/>
      <c r="FV18" s="2"/>
      <c r="FW18" s="2"/>
      <c r="FX18" s="2"/>
      <c r="FY18" s="2"/>
      <c r="FZ18" s="2"/>
      <c r="GA18" s="2"/>
      <c r="GB18" s="2"/>
      <c r="GC18" s="2"/>
      <c r="GD18" s="2"/>
      <c r="GE18" s="2"/>
      <c r="GF18" s="2"/>
      <c r="GG18" s="2"/>
      <c r="GH18" s="2"/>
      <c r="GJ18" s="6"/>
    </row>
    <row r="19" spans="1:192" x14ac:dyDescent="0.25">
      <c r="A19" s="8" t="s">
        <v>72</v>
      </c>
      <c r="B19" s="8" t="s">
        <v>184</v>
      </c>
      <c r="C19" s="22">
        <f>Baseline!CC19*'Summary all tools'!B$53</f>
        <v>576.20516010972858</v>
      </c>
      <c r="D19" s="22">
        <f>Baseline!CD19*'Summary all tools'!C$53</f>
        <v>608.92100189586961</v>
      </c>
      <c r="E19" s="22">
        <f>Baseline!CE19*'Summary all tools'!D$53</f>
        <v>1096.5283068781407</v>
      </c>
      <c r="F19" s="22">
        <f>Baseline!CF19*'Summary all tools'!E$53</f>
        <v>829.87363565846249</v>
      </c>
      <c r="G19" s="22">
        <f>Baseline!CG19*'Summary all tools'!F$53</f>
        <v>651.56115913239864</v>
      </c>
      <c r="H19" s="22">
        <f>Baseline!CH19*'Summary all tools'!G$53</f>
        <v>652.99143688088452</v>
      </c>
      <c r="I19" s="22">
        <f>Baseline!CI19*'Summary all tools'!H$53</f>
        <v>369.30351939028714</v>
      </c>
      <c r="J19" s="27">
        <f>Baseline!CJ19*'Summary all tools'!J$53</f>
        <v>338.2981749541832</v>
      </c>
      <c r="K19" s="27">
        <f>Baseline!CK19*'Summary all tools'!K$53</f>
        <v>361.48072595756588</v>
      </c>
      <c r="L19" s="27">
        <f>Baseline!CL19*'Summary all tools'!L$53</f>
        <v>639.53216394647347</v>
      </c>
      <c r="M19" s="27">
        <f>Baseline!CM19*'Summary all tools'!M$53</f>
        <v>483.9515929186602</v>
      </c>
      <c r="N19" s="27">
        <f>Baseline!CN19*'Summary all tools'!N$53</f>
        <v>388.627425964628</v>
      </c>
      <c r="O19" s="27">
        <f>Baseline!CO19*'Summary all tools'!O$53</f>
        <v>515.91297455102938</v>
      </c>
      <c r="P19" s="27">
        <f>Baseline!CP19*'Summary all tools'!P$53</f>
        <v>310.51904015922992</v>
      </c>
      <c r="Q19" s="28"/>
      <c r="R19" s="29">
        <f>Baseline!CR19*'Summary all tools'!B$60</f>
        <v>43.741269457875106</v>
      </c>
      <c r="S19" s="29">
        <f>Baseline!CS19*'Summary all tools'!C$60</f>
        <v>41.688861462565264</v>
      </c>
      <c r="T19" s="29">
        <f>Baseline!CT19*'Summary all tools'!D$60</f>
        <v>80.815801319387106</v>
      </c>
      <c r="U19" s="29">
        <f>Baseline!CU19*'Summary all tools'!E$60</f>
        <v>53.308986490389685</v>
      </c>
      <c r="V19" s="29">
        <f>Baseline!CV19*'Summary all tools'!F$60</f>
        <v>23.99828789560047</v>
      </c>
      <c r="W19" s="29">
        <f>Baseline!CW19*'Summary all tools'!G$60</f>
        <v>20.787078848075694</v>
      </c>
      <c r="X19" s="29">
        <f>Baseline!CX19*'Summary all tools'!H$60</f>
        <v>12.947201848407394</v>
      </c>
      <c r="Y19" s="29">
        <f>Baseline!CY19*'Summary all tools'!J$60</f>
        <v>28.501628451840446</v>
      </c>
      <c r="Z19" s="29">
        <f>Baseline!CZ19*'Summary all tools'!K$60</f>
        <v>26.837915191699221</v>
      </c>
      <c r="AA19" s="29">
        <f>Baseline!DA19*'Summary all tools'!L$60</f>
        <v>44.563673691145958</v>
      </c>
      <c r="AB19" s="29">
        <f>Baseline!DB19*'Summary all tools'!M$60</f>
        <v>28.478238820469034</v>
      </c>
      <c r="AC19" s="29">
        <f>Baseline!DC19*'Summary all tools'!N$60</f>
        <v>14.903972386998424</v>
      </c>
      <c r="AD19" s="29">
        <f>Baseline!DD19*'Summary all tools'!O$60</f>
        <v>16.488589459182183</v>
      </c>
      <c r="AE19" s="29">
        <f>Baseline!DE19*'Summary all tools'!P$60</f>
        <v>8.9013175789856422</v>
      </c>
      <c r="AF19" s="29">
        <f t="shared" si="0"/>
        <v>8269.6691413001645</v>
      </c>
      <c r="AH19" s="6">
        <f>C19*'Summary all tools'!B$54</f>
        <v>98.017888718544356</v>
      </c>
      <c r="AI19" s="6">
        <f>D19*'Summary all tools'!C$54</f>
        <v>103.58315949625971</v>
      </c>
      <c r="AJ19" s="6">
        <f>E19*'Summary all tools'!D$54</f>
        <v>214.77090904390926</v>
      </c>
      <c r="AK19" s="6">
        <f>F19*'Summary all tools'!E$54</f>
        <v>162.54273966659144</v>
      </c>
      <c r="AL19" s="6">
        <f>G19*'Summary all tools'!F$54</f>
        <v>127.61766528670186</v>
      </c>
      <c r="AM19" s="6">
        <f>H19*'Summary all tools'!G$54</f>
        <v>166.10517297553423</v>
      </c>
      <c r="AN19" s="6">
        <f>I19*'Summary all tools'!H$54</f>
        <v>93.941852073608644</v>
      </c>
      <c r="AO19" s="6">
        <f>J19*'Summary all tools'!J$54</f>
        <v>45.734146912295145</v>
      </c>
      <c r="AP19" s="6">
        <f>K19*'Summary all tools'!K$54</f>
        <v>48.868169711957215</v>
      </c>
      <c r="AQ19" s="6">
        <f>L19*'Summary all tools'!L$54</f>
        <v>169.64800338051396</v>
      </c>
      <c r="AR19" s="6">
        <f>M19*'Summary all tools'!M$54</f>
        <v>128.37731407413867</v>
      </c>
      <c r="AS19" s="6">
        <f>N19*'Summary all tools'!N$54</f>
        <v>103.09077571167435</v>
      </c>
      <c r="AT19" s="6">
        <f>O19*'Summary all tools'!O$54</f>
        <v>126.76718803253866</v>
      </c>
      <c r="AU19" s="6">
        <f>P19*'Summary all tools'!P$54</f>
        <v>76.298964153410779</v>
      </c>
      <c r="AV19" s="6"/>
      <c r="AW19" s="6">
        <f>R19*'Summary all tools'!B$61</f>
        <v>7.4407991787393861</v>
      </c>
      <c r="AX19" s="6">
        <f>S19*'Summary all tools'!C$61</f>
        <v>7.0916653763780522</v>
      </c>
      <c r="AY19" s="6">
        <f>T19*'Summary all tools'!D$61</f>
        <v>15.828942130908102</v>
      </c>
      <c r="AZ19" s="6">
        <f>U19*'Summary all tools'!E$61</f>
        <v>10.441335090880461</v>
      </c>
      <c r="BA19" s="6">
        <f>V19*'Summary all tools'!F$61</f>
        <v>4.7004113569211725</v>
      </c>
      <c r="BB19" s="6">
        <f>W19*'Summary all tools'!G$61</f>
        <v>5.2877283417508769</v>
      </c>
      <c r="BC19" s="6">
        <f>X19*'Summary all tools'!H$61</f>
        <v>3.2934539124303526</v>
      </c>
      <c r="BD19" s="6">
        <f>Y19*'Summary all tools'!J$61</f>
        <v>3.8531028523362831</v>
      </c>
      <c r="BE19" s="6">
        <f>Z19*'Summary all tools'!K$61</f>
        <v>3.6281873420189803</v>
      </c>
      <c r="BF19" s="6">
        <f>AA19*'Summary all tools'!L$61</f>
        <v>11.821357378417023</v>
      </c>
      <c r="BG19" s="6">
        <f>AB19*'Summary all tools'!M$61</f>
        <v>7.554391519376928</v>
      </c>
      <c r="BH19" s="6">
        <f>AC19*'Summary all tools'!N$61</f>
        <v>3.9535605876176314</v>
      </c>
      <c r="BI19" s="6">
        <f>AD19*'Summary all tools'!O$61</f>
        <v>4.0514819813990508</v>
      </c>
      <c r="BJ19" s="6">
        <f>AE19*'Summary all tools'!P$61</f>
        <v>2.1871808908364723</v>
      </c>
      <c r="BK19" s="6">
        <f t="shared" si="1"/>
        <v>1756.4975471776888</v>
      </c>
      <c r="BM19" s="6">
        <f>C19*'Summary all tools'!B$39</f>
        <v>24.927344696926696</v>
      </c>
      <c r="BN19" s="6">
        <f>D19*'Summary all tools'!C$39</f>
        <v>26.342672294996024</v>
      </c>
      <c r="BO19" s="6">
        <f>E19*'Summary all tools'!D$39</f>
        <v>61.132740113511367</v>
      </c>
      <c r="BP19" s="6">
        <f>F19*'Summary all tools'!E$39</f>
        <v>46.266429218048081</v>
      </c>
      <c r="BQ19" s="6">
        <f>G19*'Summary all tools'!F$39</f>
        <v>36.325299364775745</v>
      </c>
      <c r="BR19" s="6">
        <f>H19*'Summary all tools'!G$39</f>
        <v>32.589221433981301</v>
      </c>
      <c r="BS19" s="6">
        <f>I19*'Summary all tools'!H$39</f>
        <v>18.431044405799913</v>
      </c>
      <c r="BT19" s="6">
        <f>J19*'Summary all tools'!J$39</f>
        <v>9.1053339014583479</v>
      </c>
      <c r="BU19" s="6">
        <f>K19*'Summary all tools'!K$39</f>
        <v>9.7292949015493928</v>
      </c>
      <c r="BV19" s="6">
        <f>L19*'Summary all tools'!L$39</f>
        <v>31.004435228300686</v>
      </c>
      <c r="BW19" s="6">
        <f>M19*'Summary all tools'!M$39</f>
        <v>23.461909599179091</v>
      </c>
      <c r="BX19" s="6">
        <f>N19*'Summary all tools'!N$39</f>
        <v>18.840606517594949</v>
      </c>
      <c r="BY19" s="6">
        <f>O19*'Summary all tools'!O$39</f>
        <v>25.963933481598868</v>
      </c>
      <c r="BZ19" s="6">
        <f>P19*'Summary all tools'!P$39</f>
        <v>15.627239672505512</v>
      </c>
      <c r="CA19" s="6"/>
      <c r="CB19" s="6">
        <f>R19*'Summary all tools'!B$46</f>
        <v>1.8923011745503375</v>
      </c>
      <c r="CC19" s="6">
        <f>S19*'Summary all tools'!C$46</f>
        <v>1.8035114775818584</v>
      </c>
      <c r="CD19" s="6">
        <f>T19*'Summary all tools'!D$46</f>
        <v>4.5055757777827319</v>
      </c>
      <c r="CE19" s="6">
        <f>U19*'Summary all tools'!E$46</f>
        <v>2.9720385660721949</v>
      </c>
      <c r="CF19" s="6">
        <f>V19*'Summary all tools'!F$46</f>
        <v>1.3379327171842985</v>
      </c>
      <c r="CG19" s="6">
        <f>W19*'Summary all tools'!G$46</f>
        <v>1.0374327706063655</v>
      </c>
      <c r="CH19" s="6">
        <f>X19*'Summary all tools'!H$46</f>
        <v>0.64616349335859447</v>
      </c>
      <c r="CI19" s="6">
        <f>Y19*'Summary all tools'!I$46</f>
        <v>0</v>
      </c>
      <c r="CJ19" s="6">
        <f>Z19*'Summary all tools'!J$46</f>
        <v>0.72234554346188384</v>
      </c>
      <c r="CK19" s="6">
        <f>AA19*'Summary all tools'!K$46</f>
        <v>1.1994363519356055</v>
      </c>
      <c r="CL19" s="6">
        <f>AB19*'Summary all tools'!L$46</f>
        <v>1.3806212739586468</v>
      </c>
      <c r="CM19" s="6">
        <f>AC19*'Summary all tools'!M$46</f>
        <v>0.72254262188406493</v>
      </c>
      <c r="CN19" s="6">
        <f>AD19*'Summary all tools'!N$46</f>
        <v>0.79936464921261208</v>
      </c>
      <c r="CO19" s="6">
        <f>AE19*'Summary all tools'!O$46</f>
        <v>0.44796938421735755</v>
      </c>
      <c r="CP19" s="6">
        <f t="shared" si="2"/>
        <v>399.21474063203249</v>
      </c>
      <c r="CR19" s="6"/>
      <c r="CS19" s="6"/>
      <c r="CT19" s="6"/>
      <c r="CU19" s="6"/>
      <c r="CV19" s="6"/>
      <c r="CW19" s="6"/>
      <c r="CX19" s="6"/>
      <c r="CY19" s="6"/>
      <c r="CZ19" s="6"/>
      <c r="DA19" s="6"/>
      <c r="DB19" s="6"/>
      <c r="DC19" s="6"/>
      <c r="DD19" s="6"/>
      <c r="DE19" s="6"/>
      <c r="DF19" s="6"/>
      <c r="DH19" s="6"/>
      <c r="DI19" s="6"/>
      <c r="DJ19" s="6"/>
      <c r="DK19" s="6"/>
      <c r="DL19" s="6"/>
      <c r="DM19" s="6"/>
      <c r="DN19" s="6"/>
      <c r="DO19" s="6"/>
      <c r="DP19" s="6"/>
      <c r="DQ19" s="6"/>
      <c r="DR19" s="6"/>
      <c r="DS19" s="6"/>
      <c r="DT19" s="6"/>
      <c r="DU19" s="6"/>
      <c r="DV19" s="6"/>
      <c r="DX19" s="6"/>
      <c r="DY19" s="6"/>
      <c r="DZ19" s="6"/>
      <c r="EA19" s="6"/>
      <c r="EB19" s="6"/>
      <c r="EC19" s="6"/>
      <c r="ED19" s="6"/>
      <c r="EE19" s="6"/>
      <c r="EF19" s="6"/>
      <c r="EG19" s="6"/>
      <c r="EH19" s="6"/>
      <c r="EI19" s="6"/>
      <c r="EJ19" s="6"/>
      <c r="EK19" s="6"/>
      <c r="EL19" s="6"/>
      <c r="EN19" s="1"/>
      <c r="EO19" s="1"/>
      <c r="EP19" s="1"/>
      <c r="EQ19" s="1"/>
      <c r="ER19" s="1"/>
      <c r="ES19" s="1"/>
      <c r="ET19" s="1"/>
      <c r="EU19" s="1"/>
      <c r="EV19" s="1"/>
      <c r="EW19" s="1"/>
      <c r="EX19" s="1"/>
      <c r="EY19" s="1"/>
      <c r="EZ19" s="1"/>
      <c r="FA19" s="1"/>
      <c r="FB19" s="2"/>
      <c r="FD19" s="2"/>
      <c r="FE19" s="2"/>
      <c r="FF19" s="2"/>
      <c r="FG19" s="2"/>
      <c r="FH19" s="2"/>
      <c r="FI19" s="2"/>
      <c r="FJ19" s="2"/>
      <c r="FK19" s="2"/>
      <c r="FL19" s="2"/>
      <c r="FM19" s="2"/>
      <c r="FN19" s="2"/>
      <c r="FO19" s="2"/>
      <c r="FP19" s="2"/>
      <c r="FQ19" s="2"/>
      <c r="FR19" s="2"/>
      <c r="FT19" s="2"/>
      <c r="FU19" s="2"/>
      <c r="FV19" s="2"/>
      <c r="FW19" s="2"/>
      <c r="FX19" s="2"/>
      <c r="FY19" s="2"/>
      <c r="FZ19" s="2"/>
      <c r="GA19" s="2"/>
      <c r="GB19" s="2"/>
      <c r="GC19" s="2"/>
      <c r="GD19" s="2"/>
      <c r="GE19" s="2"/>
      <c r="GF19" s="2"/>
      <c r="GG19" s="2"/>
      <c r="GH19" s="2"/>
      <c r="GJ19" s="6"/>
    </row>
    <row r="20" spans="1:192" x14ac:dyDescent="0.25">
      <c r="A20" s="8" t="s">
        <v>74</v>
      </c>
      <c r="B20" s="8" t="s">
        <v>185</v>
      </c>
      <c r="C20" s="22">
        <f>Baseline!CC20*'Summary all tools'!B$53</f>
        <v>600.05494874828264</v>
      </c>
      <c r="D20" s="22">
        <f>Baseline!CD20*'Summary all tools'!C$53</f>
        <v>641.19246812635549</v>
      </c>
      <c r="E20" s="22">
        <f>Baseline!CE20*'Summary all tools'!D$53</f>
        <v>1217.9850337938688</v>
      </c>
      <c r="F20" s="22">
        <f>Baseline!CF20*'Summary all tools'!E$53</f>
        <v>945.95100702407353</v>
      </c>
      <c r="G20" s="22">
        <f>Baseline!CG20*'Summary all tools'!F$53</f>
        <v>765.88476522191866</v>
      </c>
      <c r="H20" s="22">
        <f>Baseline!CH20*'Summary all tools'!G$53</f>
        <v>836.25408887688673</v>
      </c>
      <c r="I20" s="22">
        <f>Baseline!CI20*'Summary all tools'!H$53</f>
        <v>500.78243471015918</v>
      </c>
      <c r="J20" s="27">
        <f>Baseline!CJ20*'Summary all tools'!J$53</f>
        <v>363.32909781398439</v>
      </c>
      <c r="K20" s="27">
        <f>Baseline!CK20*'Summary all tools'!K$53</f>
        <v>396.79960819861429</v>
      </c>
      <c r="L20" s="27">
        <f>Baseline!CL20*'Summary all tools'!L$53</f>
        <v>737.8208407488363</v>
      </c>
      <c r="M20" s="27">
        <f>Baseline!CM20*'Summary all tools'!M$53</f>
        <v>591.47435805628936</v>
      </c>
      <c r="N20" s="27">
        <f>Baseline!CN20*'Summary all tools'!N$53</f>
        <v>485.03883588672966</v>
      </c>
      <c r="O20" s="27">
        <f>Baseline!CO20*'Summary all tools'!O$53</f>
        <v>657.18879697792693</v>
      </c>
      <c r="P20" s="27">
        <f>Baseline!CP20*'Summary all tools'!P$53</f>
        <v>405.26249580032027</v>
      </c>
      <c r="Q20" s="28"/>
      <c r="R20" s="29">
        <f>Baseline!CR20*'Summary all tools'!B$60</f>
        <v>11.007652103986299</v>
      </c>
      <c r="S20" s="29">
        <f>Baseline!CS20*'Summary all tools'!C$60</f>
        <v>9.133082960629066</v>
      </c>
      <c r="T20" s="29">
        <f>Baseline!CT20*'Summary all tools'!D$60</f>
        <v>16.757406442691458</v>
      </c>
      <c r="U20" s="29">
        <f>Baseline!CU20*'Summary all tools'!E$60</f>
        <v>9.1831492576748595</v>
      </c>
      <c r="V20" s="29">
        <f>Baseline!CV20*'Summary all tools'!F$60</f>
        <v>4.17965521911563</v>
      </c>
      <c r="W20" s="29">
        <f>Baseline!CW20*'Summary all tools'!G$60</f>
        <v>3.8946541487755169</v>
      </c>
      <c r="X20" s="29">
        <f>Baseline!CX20*'Summary all tools'!H$60</f>
        <v>2.2158514810184036</v>
      </c>
      <c r="Y20" s="29">
        <f>Baseline!CY20*'Summary all tools'!J$60</f>
        <v>6.782523932467778</v>
      </c>
      <c r="Z20" s="29">
        <f>Baseline!CZ20*'Summary all tools'!K$60</f>
        <v>6.5824714683025709</v>
      </c>
      <c r="AA20" s="29">
        <f>Baseline!DA20*'Summary all tools'!L$60</f>
        <v>10.148264188699711</v>
      </c>
      <c r="AB20" s="29">
        <f>Baseline!DB20*'Summary all tools'!M$60</f>
        <v>6.5188964222119896</v>
      </c>
      <c r="AC20" s="29">
        <f>Baseline!DC20*'Summary all tools'!N$60</f>
        <v>3.0227295400081506</v>
      </c>
      <c r="AD20" s="29">
        <f>Baseline!DD20*'Summary all tools'!O$60</f>
        <v>2.7155355275668547</v>
      </c>
      <c r="AE20" s="29">
        <f>Baseline!DE20*'Summary all tools'!P$60</f>
        <v>1.9688141564772099</v>
      </c>
      <c r="AF20" s="29">
        <f t="shared" si="0"/>
        <v>9239.1294668338687</v>
      </c>
      <c r="AH20" s="6">
        <f>C20*'Summary all tools'!B$54</f>
        <v>102.07496090493265</v>
      </c>
      <c r="AI20" s="6">
        <f>D20*'Summary all tools'!C$54</f>
        <v>109.07283783437396</v>
      </c>
      <c r="AJ20" s="6">
        <f>E20*'Summary all tools'!D$54</f>
        <v>238.55996354032698</v>
      </c>
      <c r="AK20" s="6">
        <f>F20*'Summary all tools'!E$54</f>
        <v>185.27816966985014</v>
      </c>
      <c r="AL20" s="6">
        <f>G20*'Summary all tools'!F$54</f>
        <v>150.00959502623451</v>
      </c>
      <c r="AM20" s="6">
        <f>H20*'Summary all tools'!G$54</f>
        <v>212.72274372830958</v>
      </c>
      <c r="AN20" s="6">
        <f>I20*'Summary all tools'!H$54</f>
        <v>127.38689704412451</v>
      </c>
      <c r="AO20" s="6">
        <f>J20*'Summary all tools'!J$54</f>
        <v>49.118049008649976</v>
      </c>
      <c r="AP20" s="6">
        <f>K20*'Summary all tools'!K$54</f>
        <v>53.642889378739113</v>
      </c>
      <c r="AQ20" s="6">
        <f>L20*'Summary all tools'!L$54</f>
        <v>195.72093405461385</v>
      </c>
      <c r="AR20" s="6">
        <f>M20*'Summary all tools'!M$54</f>
        <v>156.89976134401115</v>
      </c>
      <c r="AS20" s="6">
        <f>N20*'Summary all tools'!N$54</f>
        <v>128.66572583686266</v>
      </c>
      <c r="AT20" s="6">
        <f>O20*'Summary all tools'!O$54</f>
        <v>161.48067582886205</v>
      </c>
      <c r="AU20" s="6">
        <f>P20*'Summary all tools'!P$54</f>
        <v>99.578784682364414</v>
      </c>
      <c r="AV20" s="6"/>
      <c r="AW20" s="6">
        <f>R20*'Summary all tools'!B$61</f>
        <v>1.8725046106416547</v>
      </c>
      <c r="AX20" s="6">
        <f>S20*'Summary all tools'!C$61</f>
        <v>1.5536228608603515</v>
      </c>
      <c r="AY20" s="6">
        <f>T20*'Summary all tools'!D$61</f>
        <v>3.2821801246167648</v>
      </c>
      <c r="AZ20" s="6">
        <f>U20*'Summary all tools'!E$61</f>
        <v>1.7986524393263223</v>
      </c>
      <c r="BA20" s="6">
        <f>V20*'Summary all tools'!F$61</f>
        <v>0.81864585279634117</v>
      </c>
      <c r="BB20" s="6">
        <f>W20*'Summary all tools'!G$61</f>
        <v>0.99070548942014325</v>
      </c>
      <c r="BC20" s="6">
        <f>X20*'Summary all tools'!H$61</f>
        <v>0.56365883647842707</v>
      </c>
      <c r="BD20" s="6">
        <f>Y20*'Summary all tools'!J$61</f>
        <v>0.91692172446880504</v>
      </c>
      <c r="BE20" s="6">
        <f>Z20*'Summary all tools'!K$61</f>
        <v>0.8898768585379222</v>
      </c>
      <c r="BF20" s="6">
        <f>AA20*'Summary all tools'!L$61</f>
        <v>2.6920190327362046</v>
      </c>
      <c r="BG20" s="6">
        <f>AB20*'Summary all tools'!M$61</f>
        <v>1.7292605823734633</v>
      </c>
      <c r="BH20" s="6">
        <f>AC20*'Summary all tools'!N$61</f>
        <v>0.80183618609149676</v>
      </c>
      <c r="BI20" s="6">
        <f>AD20*'Summary all tools'!O$61</f>
        <v>0.66724587248785572</v>
      </c>
      <c r="BJ20" s="6">
        <f>AE20*'Summary all tools'!P$61</f>
        <v>0.48376576416297157</v>
      </c>
      <c r="BK20" s="6">
        <f t="shared" si="1"/>
        <v>1989.2728841172545</v>
      </c>
      <c r="BM20" s="6">
        <f>C20*'Summary all tools'!B$39</f>
        <v>25.959115919226871</v>
      </c>
      <c r="BN20" s="6">
        <f>D20*'Summary all tools'!C$39</f>
        <v>27.738775659376447</v>
      </c>
      <c r="BO20" s="6">
        <f>E20*'Summary all tools'!D$39</f>
        <v>67.904095193906997</v>
      </c>
      <c r="BP20" s="6">
        <f>F20*'Summary all tools'!E$39</f>
        <v>52.737878912727105</v>
      </c>
      <c r="BQ20" s="6">
        <f>G20*'Summary all tools'!F$39</f>
        <v>42.698974586902743</v>
      </c>
      <c r="BR20" s="6">
        <f>H20*'Summary all tools'!G$39</f>
        <v>41.73541663526052</v>
      </c>
      <c r="BS20" s="6">
        <f>I20*'Summary all tools'!H$39</f>
        <v>24.992838700876707</v>
      </c>
      <c r="BT20" s="6">
        <f>J20*'Summary all tools'!J$39</f>
        <v>9.7790440405420238</v>
      </c>
      <c r="BU20" s="6">
        <f>K20*'Summary all tools'!K$39</f>
        <v>10.679906638886099</v>
      </c>
      <c r="BV20" s="6">
        <f>L20*'Summary all tools'!L$39</f>
        <v>35.769457357585324</v>
      </c>
      <c r="BW20" s="6">
        <f>M20*'Summary all tools'!M$39</f>
        <v>28.674599116944187</v>
      </c>
      <c r="BX20" s="6">
        <f>N20*'Summary all tools'!N$39</f>
        <v>23.514618995330363</v>
      </c>
      <c r="BY20" s="6">
        <f>O20*'Summary all tools'!O$39</f>
        <v>33.073807117248883</v>
      </c>
      <c r="BZ20" s="6">
        <f>P20*'Summary all tools'!P$39</f>
        <v>20.395316657238858</v>
      </c>
      <c r="CA20" s="6"/>
      <c r="CB20" s="6">
        <f>R20*'Summary all tools'!B$46</f>
        <v>0.47620458353351713</v>
      </c>
      <c r="CC20" s="6">
        <f>S20*'Summary all tools'!C$46</f>
        <v>0.39510841427014265</v>
      </c>
      <c r="CD20" s="6">
        <f>T20*'Summary all tools'!D$46</f>
        <v>0.93424507749746977</v>
      </c>
      <c r="CE20" s="6">
        <f>U20*'Summary all tools'!E$46</f>
        <v>0.51197134945957257</v>
      </c>
      <c r="CF20" s="6">
        <f>V20*'Summary all tools'!F$46</f>
        <v>0.23302068416431035</v>
      </c>
      <c r="CG20" s="6">
        <f>W20*'Summary all tools'!G$46</f>
        <v>0.19437275788713301</v>
      </c>
      <c r="CH20" s="6">
        <f>X20*'Summary all tools'!H$46</f>
        <v>0.11058778186228632</v>
      </c>
      <c r="CI20" s="6">
        <f>Y20*'Summary all tools'!I$46</f>
        <v>0</v>
      </c>
      <c r="CJ20" s="6">
        <f>Z20*'Summary all tools'!J$46</f>
        <v>0.17716796912615615</v>
      </c>
      <c r="CK20" s="6">
        <f>AA20*'Summary all tools'!K$46</f>
        <v>0.27314168623829449</v>
      </c>
      <c r="CL20" s="6">
        <f>AB20*'Summary all tools'!L$46</f>
        <v>0.31603524150411455</v>
      </c>
      <c r="CM20" s="6">
        <f>AC20*'Summary all tools'!M$46</f>
        <v>0.14654153069883394</v>
      </c>
      <c r="CN20" s="6">
        <f>AD20*'Summary all tools'!N$46</f>
        <v>0.13164880536273166</v>
      </c>
      <c r="CO20" s="6">
        <f>AE20*'Summary all tools'!O$46</f>
        <v>9.9082911882357252E-2</v>
      </c>
      <c r="CP20" s="6">
        <f t="shared" si="2"/>
        <v>449.65297432554013</v>
      </c>
      <c r="CR20" s="6"/>
      <c r="CS20" s="6"/>
      <c r="CT20" s="6"/>
      <c r="CU20" s="6"/>
      <c r="CV20" s="6"/>
      <c r="CW20" s="6"/>
      <c r="CX20" s="6"/>
      <c r="CY20" s="6"/>
      <c r="CZ20" s="6"/>
      <c r="DA20" s="6"/>
      <c r="DB20" s="6"/>
      <c r="DC20" s="6"/>
      <c r="DD20" s="6"/>
      <c r="DE20" s="6"/>
      <c r="DF20" s="6"/>
      <c r="DH20" s="6"/>
      <c r="DI20" s="6"/>
      <c r="DJ20" s="6"/>
      <c r="DK20" s="6"/>
      <c r="DL20" s="6"/>
      <c r="DM20" s="6"/>
      <c r="DN20" s="6"/>
      <c r="DO20" s="6"/>
      <c r="DP20" s="6"/>
      <c r="DQ20" s="6"/>
      <c r="DR20" s="6"/>
      <c r="DS20" s="6"/>
      <c r="DT20" s="6"/>
      <c r="DU20" s="6"/>
      <c r="DV20" s="6"/>
      <c r="DX20" s="6"/>
      <c r="DY20" s="6"/>
      <c r="DZ20" s="6"/>
      <c r="EA20" s="6"/>
      <c r="EB20" s="6"/>
      <c r="EC20" s="6"/>
      <c r="ED20" s="6"/>
      <c r="EE20" s="6"/>
      <c r="EF20" s="6"/>
      <c r="EG20" s="6"/>
      <c r="EH20" s="6"/>
      <c r="EI20" s="6"/>
      <c r="EJ20" s="6"/>
      <c r="EK20" s="6"/>
      <c r="EL20" s="6"/>
      <c r="EN20" s="1"/>
      <c r="EO20" s="1"/>
      <c r="EP20" s="1"/>
      <c r="EQ20" s="1"/>
      <c r="ER20" s="1"/>
      <c r="ES20" s="1"/>
      <c r="ET20" s="1"/>
      <c r="EU20" s="1"/>
      <c r="EV20" s="1"/>
      <c r="EW20" s="1"/>
      <c r="EX20" s="1"/>
      <c r="EY20" s="1"/>
      <c r="EZ20" s="1"/>
      <c r="FA20" s="1"/>
      <c r="FB20" s="2"/>
      <c r="FD20" s="2"/>
      <c r="FE20" s="2"/>
      <c r="FF20" s="2"/>
      <c r="FG20" s="2"/>
      <c r="FH20" s="2"/>
      <c r="FI20" s="2"/>
      <c r="FJ20" s="2"/>
      <c r="FK20" s="2"/>
      <c r="FL20" s="2"/>
      <c r="FM20" s="2"/>
      <c r="FN20" s="2"/>
      <c r="FO20" s="2"/>
      <c r="FP20" s="2"/>
      <c r="FQ20" s="2"/>
      <c r="FR20" s="2"/>
      <c r="FT20" s="2"/>
      <c r="FU20" s="2"/>
      <c r="FV20" s="2"/>
      <c r="FW20" s="2"/>
      <c r="FX20" s="2"/>
      <c r="FY20" s="2"/>
      <c r="FZ20" s="2"/>
      <c r="GA20" s="2"/>
      <c r="GB20" s="2"/>
      <c r="GC20" s="2"/>
      <c r="GD20" s="2"/>
      <c r="GE20" s="2"/>
      <c r="GF20" s="2"/>
      <c r="GG20" s="2"/>
      <c r="GH20" s="2"/>
      <c r="GJ20" s="6"/>
    </row>
    <row r="21" spans="1:192" x14ac:dyDescent="0.25">
      <c r="A21" s="8" t="s">
        <v>84</v>
      </c>
      <c r="B21" s="8" t="s">
        <v>186</v>
      </c>
      <c r="C21" s="22">
        <f>Baseline!CC21*'Summary all tools'!B$53</f>
        <v>718.04412331367678</v>
      </c>
      <c r="D21" s="22">
        <f>Baseline!CD21*'Summary all tools'!C$53</f>
        <v>758.17388871139531</v>
      </c>
      <c r="E21" s="22">
        <f>Baseline!CE21*'Summary all tools'!D$53</f>
        <v>1403.5331383539897</v>
      </c>
      <c r="F21" s="22">
        <f>Baseline!CF21*'Summary all tools'!E$53</f>
        <v>1099.6557301669257</v>
      </c>
      <c r="G21" s="22">
        <f>Baseline!CG21*'Summary all tools'!F$53</f>
        <v>890.0449908967048</v>
      </c>
      <c r="H21" s="22">
        <f>Baseline!CH21*'Summary all tools'!G$53</f>
        <v>988.73173242096561</v>
      </c>
      <c r="I21" s="22">
        <f>Baseline!CI21*'Summary all tools'!H$53</f>
        <v>598.82635830181187</v>
      </c>
      <c r="J21" s="27">
        <f>Baseline!CJ21*'Summary all tools'!J$53</f>
        <v>420.36708205739058</v>
      </c>
      <c r="K21" s="27">
        <f>Baseline!CK21*'Summary all tools'!K$53</f>
        <v>451.00663583303577</v>
      </c>
      <c r="L21" s="27">
        <f>Baseline!CL21*'Summary all tools'!L$53</f>
        <v>825.4871430978784</v>
      </c>
      <c r="M21" s="27">
        <f>Baseline!CM21*'Summary all tools'!M$53</f>
        <v>670.86987633160345</v>
      </c>
      <c r="N21" s="27">
        <f>Baseline!CN21*'Summary all tools'!N$53</f>
        <v>575.24315953448877</v>
      </c>
      <c r="O21" s="27">
        <f>Baseline!CO21*'Summary all tools'!O$53</f>
        <v>806.37019849287253</v>
      </c>
      <c r="P21" s="27">
        <f>Baseline!CP21*'Summary all tools'!P$53</f>
        <v>487.43059907632534</v>
      </c>
      <c r="Q21" s="28"/>
      <c r="R21" s="29">
        <f>Baseline!CR21*'Summary all tools'!B$60</f>
        <v>18.032606388552892</v>
      </c>
      <c r="S21" s="29">
        <f>Baseline!CS21*'Summary all tools'!C$60</f>
        <v>13.656388565323979</v>
      </c>
      <c r="T21" s="29">
        <f>Baseline!CT21*'Summary all tools'!D$60</f>
        <v>18.841502215544342</v>
      </c>
      <c r="U21" s="29">
        <f>Baseline!CU21*'Summary all tools'!E$60</f>
        <v>9.5086115570954579</v>
      </c>
      <c r="V21" s="29">
        <f>Baseline!CV21*'Summary all tools'!F$60</f>
        <v>5.663842633883875</v>
      </c>
      <c r="W21" s="29">
        <f>Baseline!CW21*'Summary all tools'!G$60</f>
        <v>4.6976027748266116</v>
      </c>
      <c r="X21" s="29">
        <f>Baseline!CX21*'Summary all tools'!H$60</f>
        <v>2.9880981318198079</v>
      </c>
      <c r="Y21" s="29">
        <f>Baseline!CY21*'Summary all tools'!J$60</f>
        <v>11.108712208348592</v>
      </c>
      <c r="Z21" s="29">
        <f>Baseline!CZ21*'Summary all tools'!K$60</f>
        <v>8.0531533348826443</v>
      </c>
      <c r="AA21" s="29">
        <f>Baseline!DA21*'Summary all tools'!L$60</f>
        <v>11.759674386538082</v>
      </c>
      <c r="AB21" s="29">
        <f>Baseline!DB21*'Summary all tools'!M$60</f>
        <v>7.7193688439008872</v>
      </c>
      <c r="AC21" s="29">
        <f>Baseline!DC21*'Summary all tools'!N$60</f>
        <v>3.9240407269129949</v>
      </c>
      <c r="AD21" s="29">
        <f>Baseline!DD21*'Summary all tools'!O$60</f>
        <v>3.2305530642031366</v>
      </c>
      <c r="AE21" s="29">
        <f>Baseline!DE21*'Summary all tools'!P$60</f>
        <v>1.3908296454462836</v>
      </c>
      <c r="AF21" s="29">
        <f t="shared" si="0"/>
        <v>10814.359641066341</v>
      </c>
      <c r="AH21" s="6">
        <f>C21*'Summary all tools'!B$54</f>
        <v>122.1460234069438</v>
      </c>
      <c r="AI21" s="6">
        <f>D21*'Summary all tools'!C$54</f>
        <v>128.97247195576591</v>
      </c>
      <c r="AJ21" s="6">
        <f>E21*'Summary all tools'!D$54</f>
        <v>274.90224019454939</v>
      </c>
      <c r="AK21" s="6">
        <f>F21*'Summary all tools'!E$54</f>
        <v>215.38346007290158</v>
      </c>
      <c r="AL21" s="6">
        <f>G21*'Summary all tools'!F$54</f>
        <v>174.32816880860216</v>
      </c>
      <c r="AM21" s="6">
        <f>H21*'Summary all tools'!G$54</f>
        <v>251.50935550498312</v>
      </c>
      <c r="AN21" s="6">
        <f>I21*'Summary all tools'!H$54</f>
        <v>152.32689161002918</v>
      </c>
      <c r="AO21" s="6">
        <f>J21*'Summary all tools'!J$54</f>
        <v>56.828949463026959</v>
      </c>
      <c r="AP21" s="6">
        <f>K21*'Summary all tools'!K$54</f>
        <v>60.971076017189731</v>
      </c>
      <c r="AQ21" s="6">
        <f>L21*'Summary all tools'!L$54</f>
        <v>218.97607898038527</v>
      </c>
      <c r="AR21" s="6">
        <f>M21*'Summary all tools'!M$54</f>
        <v>177.96092435049829</v>
      </c>
      <c r="AS21" s="6">
        <f>N21*'Summary all tools'!N$54</f>
        <v>152.59412891935847</v>
      </c>
      <c r="AT21" s="6">
        <f>O21*'Summary all tools'!O$54</f>
        <v>198.13667734396296</v>
      </c>
      <c r="AU21" s="6">
        <f>P21*'Summary all tools'!P$54</f>
        <v>119.76866148732566</v>
      </c>
      <c r="AV21" s="6"/>
      <c r="AW21" s="6">
        <f>R21*'Summary all tools'!B$61</f>
        <v>3.0675150600211483</v>
      </c>
      <c r="AX21" s="6">
        <f>S21*'Summary all tools'!C$61</f>
        <v>2.3230794643321473</v>
      </c>
      <c r="AY21" s="6">
        <f>T21*'Summary all tools'!D$61</f>
        <v>3.6903803879957615</v>
      </c>
      <c r="AZ21" s="6">
        <f>U21*'Summary all tools'!E$61</f>
        <v>1.8623989322053713</v>
      </c>
      <c r="BA21" s="6">
        <f>V21*'Summary all tools'!F$61</f>
        <v>1.1093453981357848</v>
      </c>
      <c r="BB21" s="6">
        <f>W21*'Summary all tools'!G$61</f>
        <v>1.1949561317528605</v>
      </c>
      <c r="BC21" s="6">
        <f>X21*'Summary all tools'!H$61</f>
        <v>0.76009964146641562</v>
      </c>
      <c r="BD21" s="6">
        <f>Y21*'Summary all tools'!J$61</f>
        <v>1.5017742150451379</v>
      </c>
      <c r="BE21" s="6">
        <f>Z21*'Summary all tools'!K$61</f>
        <v>1.0886966735030215</v>
      </c>
      <c r="BF21" s="6">
        <f>AA21*'Summary all tools'!L$61</f>
        <v>3.1194760678966111</v>
      </c>
      <c r="BG21" s="6">
        <f>AB21*'Summary all tools'!M$61</f>
        <v>2.0477085994304089</v>
      </c>
      <c r="BH21" s="6">
        <f>AC21*'Summary all tools'!N$61</f>
        <v>1.0409260269204026</v>
      </c>
      <c r="BI21" s="6">
        <f>AD21*'Summary all tools'!O$61</f>
        <v>0.79379303863277073</v>
      </c>
      <c r="BJ21" s="6">
        <f>AE21*'Summary all tools'!P$61</f>
        <v>0.34174671288108682</v>
      </c>
      <c r="BK21" s="6">
        <f t="shared" si="1"/>
        <v>2328.7470044657412</v>
      </c>
      <c r="BM21" s="6">
        <f>C21*'Summary all tools'!B$39</f>
        <v>31.063472888778033</v>
      </c>
      <c r="BN21" s="6">
        <f>D21*'Summary all tools'!C$39</f>
        <v>32.799535950908954</v>
      </c>
      <c r="BO21" s="6">
        <f>E21*'Summary all tools'!D$39</f>
        <v>78.248619802599194</v>
      </c>
      <c r="BP21" s="6">
        <f>F21*'Summary all tools'!E$39</f>
        <v>61.307097632545734</v>
      </c>
      <c r="BQ21" s="6">
        <f>G21*'Summary all tools'!F$39</f>
        <v>49.621052896236478</v>
      </c>
      <c r="BR21" s="6">
        <f>H21*'Summary all tools'!G$39</f>
        <v>49.345206608809747</v>
      </c>
      <c r="BS21" s="6">
        <f>I21*'Summary all tools'!H$39</f>
        <v>29.885973519683773</v>
      </c>
      <c r="BT21" s="6">
        <f>J21*'Summary all tools'!J$39</f>
        <v>11.314227881461859</v>
      </c>
      <c r="BU21" s="6">
        <f>K21*'Summary all tools'!K$39</f>
        <v>12.138894960309452</v>
      </c>
      <c r="BV21" s="6">
        <f>L21*'Summary all tools'!L$39</f>
        <v>40.019508169905365</v>
      </c>
      <c r="BW21" s="6">
        <f>M21*'Summary all tools'!M$39</f>
        <v>32.523683404736737</v>
      </c>
      <c r="BX21" s="6">
        <f>N21*'Summary all tools'!N$39</f>
        <v>27.887712746536433</v>
      </c>
      <c r="BY21" s="6">
        <f>O21*'Summary all tools'!O$39</f>
        <v>40.581538414366371</v>
      </c>
      <c r="BZ21" s="6">
        <f>P21*'Summary all tools'!P$39</f>
        <v>24.530524091446008</v>
      </c>
      <c r="CA21" s="6"/>
      <c r="CB21" s="6">
        <f>R21*'Summary all tools'!B$46</f>
        <v>0.78011275557799542</v>
      </c>
      <c r="CC21" s="6">
        <f>S21*'Summary all tools'!C$46</f>
        <v>0.59079218419038848</v>
      </c>
      <c r="CD21" s="6">
        <f>T21*'Summary all tools'!D$46</f>
        <v>1.0504358629558173</v>
      </c>
      <c r="CE21" s="6">
        <f>U21*'Summary all tools'!E$46</f>
        <v>0.5301162546502749</v>
      </c>
      <c r="CF21" s="6">
        <f>V21*'Summary all tools'!F$46</f>
        <v>0.31576587454164795</v>
      </c>
      <c r="CG21" s="6">
        <f>W21*'Summary all tools'!G$46</f>
        <v>0.23444597951999727</v>
      </c>
      <c r="CH21" s="6">
        <f>X21*'Summary all tools'!H$46</f>
        <v>0.14912874225348394</v>
      </c>
      <c r="CI21" s="6">
        <f>Y21*'Summary all tools'!I$46</f>
        <v>0</v>
      </c>
      <c r="CJ21" s="6">
        <f>Z21*'Summary all tools'!J$46</f>
        <v>0.21675153903410846</v>
      </c>
      <c r="CK21" s="6">
        <f>AA21*'Summary all tools'!K$46</f>
        <v>0.31651297520702915</v>
      </c>
      <c r="CL21" s="6">
        <f>AB21*'Summary all tools'!L$46</f>
        <v>0.37423398668048674</v>
      </c>
      <c r="CM21" s="6">
        <f>AC21*'Summary all tools'!M$46</f>
        <v>0.19023697854385102</v>
      </c>
      <c r="CN21" s="6">
        <f>AD21*'Summary all tools'!N$46</f>
        <v>0.15661678782907565</v>
      </c>
      <c r="CO21" s="6">
        <f>AE21*'Summary all tools'!O$46</f>
        <v>6.999515457045602E-2</v>
      </c>
      <c r="CP21" s="6">
        <f t="shared" si="2"/>
        <v>526.24219404387884</v>
      </c>
      <c r="CR21" s="6"/>
      <c r="CS21" s="6"/>
      <c r="CT21" s="6"/>
      <c r="CU21" s="6"/>
      <c r="CV21" s="6"/>
      <c r="CW21" s="6"/>
      <c r="CX21" s="6"/>
      <c r="CY21" s="6"/>
      <c r="CZ21" s="6"/>
      <c r="DA21" s="6"/>
      <c r="DB21" s="6"/>
      <c r="DC21" s="6"/>
      <c r="DD21" s="6"/>
      <c r="DE21" s="6"/>
      <c r="DF21" s="6"/>
      <c r="DH21" s="6"/>
      <c r="DI21" s="6"/>
      <c r="DJ21" s="6"/>
      <c r="DK21" s="6"/>
      <c r="DL21" s="6"/>
      <c r="DM21" s="6"/>
      <c r="DN21" s="6"/>
      <c r="DO21" s="6"/>
      <c r="DP21" s="6"/>
      <c r="DQ21" s="6"/>
      <c r="DR21" s="6"/>
      <c r="DS21" s="6"/>
      <c r="DT21" s="6"/>
      <c r="DU21" s="6"/>
      <c r="DV21" s="6"/>
      <c r="DX21" s="6"/>
      <c r="DY21" s="6"/>
      <c r="DZ21" s="6"/>
      <c r="EA21" s="6"/>
      <c r="EB21" s="6"/>
      <c r="EC21" s="6"/>
      <c r="ED21" s="6"/>
      <c r="EE21" s="6"/>
      <c r="EF21" s="6"/>
      <c r="EG21" s="6"/>
      <c r="EH21" s="6"/>
      <c r="EI21" s="6"/>
      <c r="EJ21" s="6"/>
      <c r="EK21" s="6"/>
      <c r="EL21" s="6"/>
      <c r="EN21" s="1"/>
      <c r="EO21" s="1"/>
      <c r="EP21" s="1"/>
      <c r="EQ21" s="1"/>
      <c r="ER21" s="1"/>
      <c r="ES21" s="1"/>
      <c r="ET21" s="1"/>
      <c r="EU21" s="1"/>
      <c r="EV21" s="1"/>
      <c r="EW21" s="1"/>
      <c r="EX21" s="1"/>
      <c r="EY21" s="1"/>
      <c r="EZ21" s="1"/>
      <c r="FA21" s="1"/>
      <c r="FB21" s="2"/>
      <c r="FD21" s="2"/>
      <c r="FE21" s="2"/>
      <c r="FF21" s="2"/>
      <c r="FG21" s="2"/>
      <c r="FH21" s="2"/>
      <c r="FI21" s="2"/>
      <c r="FJ21" s="2"/>
      <c r="FK21" s="2"/>
      <c r="FL21" s="2"/>
      <c r="FM21" s="2"/>
      <c r="FN21" s="2"/>
      <c r="FO21" s="2"/>
      <c r="FP21" s="2"/>
      <c r="FQ21" s="2"/>
      <c r="FR21" s="2"/>
      <c r="FT21" s="2"/>
      <c r="FU21" s="2"/>
      <c r="FV21" s="2"/>
      <c r="FW21" s="2"/>
      <c r="FX21" s="2"/>
      <c r="FY21" s="2"/>
      <c r="FZ21" s="2"/>
      <c r="GA21" s="2"/>
      <c r="GB21" s="2"/>
      <c r="GC21" s="2"/>
      <c r="GD21" s="2"/>
      <c r="GE21" s="2"/>
      <c r="GF21" s="2"/>
      <c r="GG21" s="2"/>
      <c r="GH21" s="2"/>
      <c r="GJ21" s="6"/>
    </row>
    <row r="22" spans="1:192" x14ac:dyDescent="0.25">
      <c r="A22" s="8" t="s">
        <v>90</v>
      </c>
      <c r="B22" s="8" t="s">
        <v>187</v>
      </c>
      <c r="C22" s="22">
        <f>Baseline!CC22*'Summary all tools'!B$53</f>
        <v>654.93421204949971</v>
      </c>
      <c r="D22" s="22">
        <f>Baseline!CD22*'Summary all tools'!C$53</f>
        <v>658.72464333124947</v>
      </c>
      <c r="E22" s="22">
        <f>Baseline!CE22*'Summary all tools'!D$53</f>
        <v>1167.1669691710067</v>
      </c>
      <c r="F22" s="22">
        <f>Baseline!CF22*'Summary all tools'!E$53</f>
        <v>859.84488124448353</v>
      </c>
      <c r="G22" s="22">
        <f>Baseline!CG22*'Summary all tools'!F$53</f>
        <v>653.66549729343774</v>
      </c>
      <c r="H22" s="22">
        <f>Baseline!CH22*'Summary all tools'!G$53</f>
        <v>644.84391425346655</v>
      </c>
      <c r="I22" s="22">
        <f>Baseline!CI22*'Summary all tools'!H$53</f>
        <v>356.13685074503883</v>
      </c>
      <c r="J22" s="27">
        <f>Baseline!CJ22*'Summary all tools'!J$53</f>
        <v>388.05217710275701</v>
      </c>
      <c r="K22" s="27">
        <f>Baseline!CK22*'Summary all tools'!K$53</f>
        <v>388.79513850736794</v>
      </c>
      <c r="L22" s="27">
        <f>Baseline!CL22*'Summary all tools'!L$53</f>
        <v>674.07235784484658</v>
      </c>
      <c r="M22" s="27">
        <f>Baseline!CM22*'Summary all tools'!M$53</f>
        <v>506.51463739330768</v>
      </c>
      <c r="N22" s="27">
        <f>Baseline!CN22*'Summary all tools'!N$53</f>
        <v>402.84356615364896</v>
      </c>
      <c r="O22" s="27">
        <f>Baseline!CO22*'Summary all tools'!O$53</f>
        <v>525.60564769226733</v>
      </c>
      <c r="P22" s="27">
        <f>Baseline!CP22*'Summary all tools'!P$53</f>
        <v>286.74105776188583</v>
      </c>
      <c r="Q22" s="28"/>
      <c r="R22" s="29">
        <f>Baseline!CR22*'Summary all tools'!B$60</f>
        <v>46.303427612342041</v>
      </c>
      <c r="S22" s="29">
        <f>Baseline!CS22*'Summary all tools'!C$60</f>
        <v>41.122936128322159</v>
      </c>
      <c r="T22" s="29">
        <f>Baseline!CT22*'Summary all tools'!D$60</f>
        <v>63.458883274652997</v>
      </c>
      <c r="U22" s="29">
        <f>Baseline!CU22*'Summary all tools'!E$60</f>
        <v>37.711713670985787</v>
      </c>
      <c r="V22" s="29">
        <f>Baseline!CV22*'Summary all tools'!F$60</f>
        <v>16.121098322338632</v>
      </c>
      <c r="W22" s="29">
        <f>Baseline!CW22*'Summary all tools'!G$60</f>
        <v>13.850967877551689</v>
      </c>
      <c r="X22" s="29">
        <f>Baseline!CX22*'Summary all tools'!H$60</f>
        <v>11.85097028929737</v>
      </c>
      <c r="Y22" s="29">
        <f>Baseline!CY22*'Summary all tools'!J$60</f>
        <v>27.262580549833153</v>
      </c>
      <c r="Z22" s="29">
        <f>Baseline!CZ22*'Summary all tools'!K$60</f>
        <v>23.183903580479658</v>
      </c>
      <c r="AA22" s="29">
        <f>Baseline!DA22*'Summary all tools'!L$60</f>
        <v>36.903368005505463</v>
      </c>
      <c r="AB22" s="29">
        <f>Baseline!DB22*'Summary all tools'!M$60</f>
        <v>22.766435101992219</v>
      </c>
      <c r="AC22" s="29">
        <f>Baseline!DC22*'Summary all tools'!N$60</f>
        <v>11.370438281189244</v>
      </c>
      <c r="AD22" s="29">
        <f>Baseline!DD22*'Summary all tools'!O$60</f>
        <v>13.463853458473325</v>
      </c>
      <c r="AE22" s="29">
        <f>Baseline!DE22*'Summary all tools'!P$60</f>
        <v>9.2150937935029607</v>
      </c>
      <c r="AF22" s="29">
        <f t="shared" si="0"/>
        <v>8542.5272204907287</v>
      </c>
      <c r="AH22" s="6">
        <f>C22*'Summary all tools'!B$54</f>
        <v>111.4104370436573</v>
      </c>
      <c r="AI22" s="6">
        <f>D22*'Summary all tools'!C$54</f>
        <v>112.05522486801327</v>
      </c>
      <c r="AJ22" s="6">
        <f>E22*'Summary all tools'!D$54</f>
        <v>228.60651148036376</v>
      </c>
      <c r="AK22" s="6">
        <f>F22*'Summary all tools'!E$54</f>
        <v>168.41304107086094</v>
      </c>
      <c r="AL22" s="6">
        <f>G22*'Summary all tools'!F$54</f>
        <v>128.02983031422303</v>
      </c>
      <c r="AM22" s="6">
        <f>H22*'Summary all tools'!G$54</f>
        <v>164.03264096529256</v>
      </c>
      <c r="AN22" s="6">
        <f>I22*'Summary all tools'!H$54</f>
        <v>90.592571134677328</v>
      </c>
      <c r="AO22" s="6">
        <f>J22*'Summary all tools'!J$54</f>
        <v>52.460334081486039</v>
      </c>
      <c r="AP22" s="6">
        <f>K22*'Summary all tools'!K$54</f>
        <v>52.560774191850939</v>
      </c>
      <c r="AQ22" s="6">
        <f>L22*'Summary all tools'!L$54</f>
        <v>178.81044314753908</v>
      </c>
      <c r="AR22" s="6">
        <f>M22*'Summary all tools'!M$54</f>
        <v>134.3625884060643</v>
      </c>
      <c r="AS22" s="6">
        <f>N22*'Summary all tools'!N$54</f>
        <v>106.86187579827882</v>
      </c>
      <c r="AT22" s="6">
        <f>O22*'Summary all tools'!O$54</f>
        <v>129.14881629009997</v>
      </c>
      <c r="AU22" s="6">
        <f>P22*'Summary all tools'!P$54</f>
        <v>70.456374192920521</v>
      </c>
      <c r="AV22" s="6"/>
      <c r="AW22" s="6">
        <f>R22*'Summary all tools'!B$61</f>
        <v>7.8766462524032628</v>
      </c>
      <c r="AX22" s="6">
        <f>S22*'Summary all tools'!C$61</f>
        <v>6.9953961822176209</v>
      </c>
      <c r="AY22" s="6">
        <f>T22*'Summary all tools'!D$61</f>
        <v>12.429338998654034</v>
      </c>
      <c r="AZ22" s="6">
        <f>U22*'Summary all tools'!E$61</f>
        <v>7.3863838953510363</v>
      </c>
      <c r="BA22" s="6">
        <f>V22*'Summary all tools'!F$61</f>
        <v>3.1575499873161825</v>
      </c>
      <c r="BB22" s="6">
        <f>W22*'Summary all tools'!G$61</f>
        <v>3.5233500551998467</v>
      </c>
      <c r="BC22" s="6">
        <f>X22*'Summary all tools'!H$61</f>
        <v>3.0145992101129835</v>
      </c>
      <c r="BD22" s="6">
        <f>Y22*'Summary all tools'!J$61</f>
        <v>3.6855973705539848</v>
      </c>
      <c r="BE22" s="6">
        <f>Z22*'Summary all tools'!K$61</f>
        <v>3.1342056530270712</v>
      </c>
      <c r="BF22" s="6">
        <f>AA22*'Summary all tools'!L$61</f>
        <v>9.7893163989080136</v>
      </c>
      <c r="BG22" s="6">
        <f>AB22*'Summary all tools'!M$61</f>
        <v>6.0392275430079634</v>
      </c>
      <c r="BH22" s="6">
        <f>AC22*'Summary all tools'!N$61</f>
        <v>3.0162238284649687</v>
      </c>
      <c r="BI22" s="6">
        <f>AD22*'Summary all tools'!O$61</f>
        <v>3.3082611355105884</v>
      </c>
      <c r="BJ22" s="6">
        <f>AE22*'Summary all tools'!P$61</f>
        <v>2.2642801892607274</v>
      </c>
      <c r="BK22" s="6">
        <f t="shared" si="1"/>
        <v>1803.4218396853155</v>
      </c>
      <c r="BM22" s="6">
        <f>C22*'Summary all tools'!B$39</f>
        <v>28.333260421442585</v>
      </c>
      <c r="BN22" s="6">
        <f>D22*'Summary all tools'!C$39</f>
        <v>28.497239145777851</v>
      </c>
      <c r="BO22" s="6">
        <f>E22*'Summary all tools'!D$39</f>
        <v>65.070928445566693</v>
      </c>
      <c r="BP22" s="6">
        <f>F22*'Summary all tools'!E$39</f>
        <v>47.937361336987053</v>
      </c>
      <c r="BQ22" s="6">
        <f>G22*'Summary all tools'!F$39</f>
        <v>36.442618687134143</v>
      </c>
      <c r="BR22" s="6">
        <f>H22*'Summary all tools'!G$39</f>
        <v>32.182598308398518</v>
      </c>
      <c r="BS22" s="6">
        <f>I22*'Summary all tools'!H$39</f>
        <v>17.773927856037059</v>
      </c>
      <c r="BT22" s="6">
        <f>J22*'Summary all tools'!J$39</f>
        <v>10.444468534856814</v>
      </c>
      <c r="BU22" s="6">
        <f>K22*'Summary all tools'!K$39</f>
        <v>10.464465425664148</v>
      </c>
      <c r="BV22" s="6">
        <f>L22*'Summary all tools'!L$39</f>
        <v>32.678939287465859</v>
      </c>
      <c r="BW22" s="6">
        <f>M22*'Summary all tools'!M$39</f>
        <v>24.555763028927817</v>
      </c>
      <c r="BX22" s="6">
        <f>N22*'Summary all tools'!N$39</f>
        <v>19.529803124950938</v>
      </c>
      <c r="BY22" s="6">
        <f>O22*'Summary all tools'!O$39</f>
        <v>26.451728774820534</v>
      </c>
      <c r="BZ22" s="6">
        <f>P22*'Summary all tools'!P$39</f>
        <v>14.430584453999845</v>
      </c>
      <c r="CA22" s="6"/>
      <c r="CB22" s="6">
        <f>R22*'Summary all tools'!B$46</f>
        <v>2.0031432910497391</v>
      </c>
      <c r="CC22" s="6">
        <f>S22*'Summary all tools'!C$46</f>
        <v>1.7790288508092782</v>
      </c>
      <c r="CD22" s="6">
        <f>T22*'Summary all tools'!D$46</f>
        <v>3.5379072248192691</v>
      </c>
      <c r="CE22" s="6">
        <f>U22*'Summary all tools'!E$46</f>
        <v>2.102472299732189</v>
      </c>
      <c r="CF22" s="6">
        <f>V22*'Summary all tools'!F$46</f>
        <v>0.89877015294728291</v>
      </c>
      <c r="CG22" s="6">
        <f>W22*'Summary all tools'!G$46</f>
        <v>0.69126826745636893</v>
      </c>
      <c r="CH22" s="6">
        <f>X22*'Summary all tools'!H$46</f>
        <v>0.591453230704305</v>
      </c>
      <c r="CI22" s="6">
        <f>Y22*'Summary all tools'!I$46</f>
        <v>0</v>
      </c>
      <c r="CJ22" s="6">
        <f>Z22*'Summary all tools'!J$46</f>
        <v>0.62399740485763056</v>
      </c>
      <c r="CK22" s="6">
        <f>AA22*'Summary all tools'!K$46</f>
        <v>0.99325835211505387</v>
      </c>
      <c r="CL22" s="6">
        <f>AB22*'Summary all tools'!L$46</f>
        <v>1.1037137806224659</v>
      </c>
      <c r="CM22" s="6">
        <f>AC22*'Summary all tools'!M$46</f>
        <v>0.55123735299109733</v>
      </c>
      <c r="CN22" s="6">
        <f>AD22*'Summary all tools'!N$46</f>
        <v>0.65272584556279889</v>
      </c>
      <c r="CO22" s="6">
        <f>AE22*'Summary all tools'!O$46</f>
        <v>0.4637605450597948</v>
      </c>
      <c r="CP22" s="6">
        <f t="shared" si="2"/>
        <v>410.78642343075722</v>
      </c>
      <c r="CR22" s="6"/>
      <c r="CS22" s="6"/>
      <c r="CT22" s="6"/>
      <c r="CU22" s="6"/>
      <c r="CV22" s="6"/>
      <c r="CW22" s="6"/>
      <c r="CX22" s="6"/>
      <c r="CY22" s="6"/>
      <c r="CZ22" s="6"/>
      <c r="DA22" s="6"/>
      <c r="DB22" s="6"/>
      <c r="DC22" s="6"/>
      <c r="DD22" s="6"/>
      <c r="DE22" s="6"/>
      <c r="DF22" s="6"/>
      <c r="DH22" s="6"/>
      <c r="DI22" s="6"/>
      <c r="DJ22" s="6"/>
      <c r="DK22" s="6"/>
      <c r="DL22" s="6"/>
      <c r="DM22" s="6"/>
      <c r="DN22" s="6"/>
      <c r="DO22" s="6"/>
      <c r="DP22" s="6"/>
      <c r="DQ22" s="6"/>
      <c r="DR22" s="6"/>
      <c r="DS22" s="6"/>
      <c r="DT22" s="6"/>
      <c r="DU22" s="6"/>
      <c r="DV22" s="6"/>
      <c r="DX22" s="6"/>
      <c r="DY22" s="6"/>
      <c r="DZ22" s="6"/>
      <c r="EA22" s="6"/>
      <c r="EB22" s="6"/>
      <c r="EC22" s="6"/>
      <c r="ED22" s="6"/>
      <c r="EE22" s="6"/>
      <c r="EF22" s="6"/>
      <c r="EG22" s="6"/>
      <c r="EH22" s="6"/>
      <c r="EI22" s="6"/>
      <c r="EJ22" s="6"/>
      <c r="EK22" s="6"/>
      <c r="EL22" s="6"/>
      <c r="EN22" s="1"/>
      <c r="EO22" s="1"/>
      <c r="EP22" s="1"/>
      <c r="EQ22" s="1"/>
      <c r="ER22" s="1"/>
      <c r="ES22" s="1"/>
      <c r="ET22" s="1"/>
      <c r="EU22" s="1"/>
      <c r="EV22" s="1"/>
      <c r="EW22" s="1"/>
      <c r="EX22" s="1"/>
      <c r="EY22" s="1"/>
      <c r="EZ22" s="1"/>
      <c r="FA22" s="1"/>
      <c r="FB22" s="2"/>
      <c r="FD22" s="2"/>
      <c r="FE22" s="2"/>
      <c r="FF22" s="2"/>
      <c r="FG22" s="2"/>
      <c r="FH22" s="2"/>
      <c r="FI22" s="2"/>
      <c r="FJ22" s="2"/>
      <c r="FK22" s="2"/>
      <c r="FL22" s="2"/>
      <c r="FM22" s="2"/>
      <c r="FN22" s="2"/>
      <c r="FO22" s="2"/>
      <c r="FP22" s="2"/>
      <c r="FQ22" s="2"/>
      <c r="FR22" s="2"/>
      <c r="FT22" s="2"/>
      <c r="FU22" s="2"/>
      <c r="FV22" s="2"/>
      <c r="FW22" s="2"/>
      <c r="FX22" s="2"/>
      <c r="FY22" s="2"/>
      <c r="FZ22" s="2"/>
      <c r="GA22" s="2"/>
      <c r="GB22" s="2"/>
      <c r="GC22" s="2"/>
      <c r="GD22" s="2"/>
      <c r="GE22" s="2"/>
      <c r="GF22" s="2"/>
      <c r="GG22" s="2"/>
      <c r="GH22" s="2"/>
      <c r="GJ22" s="6"/>
    </row>
    <row r="23" spans="1:192" x14ac:dyDescent="0.25">
      <c r="A23" s="8" t="s">
        <v>89</v>
      </c>
      <c r="B23" s="8" t="s">
        <v>188</v>
      </c>
      <c r="C23" s="22">
        <f>Baseline!CC23*'Summary all tools'!B$53</f>
        <v>495.42211945995251</v>
      </c>
      <c r="D23" s="22">
        <f>Baseline!CD23*'Summary all tools'!C$53</f>
        <v>559.2846089091604</v>
      </c>
      <c r="E23" s="22">
        <f>Baseline!CE23*'Summary all tools'!D$53</f>
        <v>1088.3836241116746</v>
      </c>
      <c r="F23" s="22">
        <f>Baseline!CF23*'Summary all tools'!E$53</f>
        <v>861.92484733367166</v>
      </c>
      <c r="G23" s="22">
        <f>Baseline!CG23*'Summary all tools'!F$53</f>
        <v>658.27348378292061</v>
      </c>
      <c r="H23" s="22">
        <f>Baseline!CH23*'Summary all tools'!G$53</f>
        <v>684.72607069049423</v>
      </c>
      <c r="I23" s="22">
        <f>Baseline!CI23*'Summary all tools'!H$53</f>
        <v>390.64472394441452</v>
      </c>
      <c r="J23" s="27">
        <f>Baseline!CJ23*'Summary all tools'!J$53</f>
        <v>304.04085635711334</v>
      </c>
      <c r="K23" s="27">
        <f>Baseline!CK23*'Summary all tools'!K$53</f>
        <v>344.95730104860525</v>
      </c>
      <c r="L23" s="27">
        <f>Baseline!CL23*'Summary all tools'!L$53</f>
        <v>647.62032476979482</v>
      </c>
      <c r="M23" s="27">
        <f>Baseline!CM23*'Summary all tools'!M$53</f>
        <v>516.44519399655644</v>
      </c>
      <c r="N23" s="27">
        <f>Baseline!CN23*'Summary all tools'!N$53</f>
        <v>410.61782779866616</v>
      </c>
      <c r="O23" s="27">
        <f>Baseline!CO23*'Summary all tools'!O$53</f>
        <v>541.53122415040264</v>
      </c>
      <c r="P23" s="27">
        <f>Baseline!CP23*'Summary all tools'!P$53</f>
        <v>338.29396988990817</v>
      </c>
      <c r="Q23" s="28"/>
      <c r="R23" s="29">
        <f>Baseline!CR23*'Summary all tools'!B$60</f>
        <v>10.009251557631519</v>
      </c>
      <c r="S23" s="29">
        <f>Baseline!CS23*'Summary all tools'!C$60</f>
        <v>7.4272878013529056</v>
      </c>
      <c r="T23" s="29">
        <f>Baseline!CT23*'Summary all tools'!D$60</f>
        <v>10.137183771452879</v>
      </c>
      <c r="U23" s="29">
        <f>Baseline!CU23*'Summary all tools'!E$60</f>
        <v>7.0879777980891534</v>
      </c>
      <c r="V23" s="29">
        <f>Baseline!CV23*'Summary all tools'!F$60</f>
        <v>2.5821711186522158</v>
      </c>
      <c r="W23" s="29">
        <f>Baseline!CW23*'Summary all tools'!G$60</f>
        <v>3.2677244633918487</v>
      </c>
      <c r="X23" s="29">
        <f>Baseline!CX23*'Summary all tools'!H$60</f>
        <v>1.4976058423112322</v>
      </c>
      <c r="Y23" s="29">
        <f>Baseline!CY23*'Summary all tools'!J$60</f>
        <v>6.1236689868697987</v>
      </c>
      <c r="Z23" s="29">
        <f>Baseline!CZ23*'Summary all tools'!K$60</f>
        <v>4.60749379478895</v>
      </c>
      <c r="AA23" s="29">
        <f>Baseline!DA23*'Summary all tools'!L$60</f>
        <v>6.3764763661421684</v>
      </c>
      <c r="AB23" s="29">
        <f>Baseline!DB23*'Summary all tools'!M$60</f>
        <v>3.9230219633921339</v>
      </c>
      <c r="AC23" s="29">
        <f>Baseline!DC23*'Summary all tools'!N$60</f>
        <v>2.098993207843117</v>
      </c>
      <c r="AD23" s="29">
        <f>Baseline!DD23*'Summary all tools'!O$60</f>
        <v>2.8775476995807989</v>
      </c>
      <c r="AE23" s="29">
        <f>Baseline!DE23*'Summary all tools'!P$60</f>
        <v>1.0719351089372413</v>
      </c>
      <c r="AF23" s="29">
        <f t="shared" si="0"/>
        <v>7911.2545157237701</v>
      </c>
      <c r="AH23" s="6">
        <f>C23*'Summary all tools'!B$54</f>
        <v>84.275937696711239</v>
      </c>
      <c r="AI23" s="6">
        <f>D23*'Summary all tools'!C$54</f>
        <v>95.139544650403948</v>
      </c>
      <c r="AJ23" s="6">
        <f>E23*'Summary all tools'!D$54</f>
        <v>213.17565526828321</v>
      </c>
      <c r="AK23" s="6">
        <f>F23*'Summary all tools'!E$54</f>
        <v>168.82043247603795</v>
      </c>
      <c r="AL23" s="6">
        <f>G23*'Summary all tools'!F$54</f>
        <v>128.93237103387474</v>
      </c>
      <c r="AM23" s="6">
        <f>H23*'Summary all tools'!G$54</f>
        <v>174.17769359454815</v>
      </c>
      <c r="AN23" s="6">
        <f>I23*'Summary all tools'!H$54</f>
        <v>99.370536545953755</v>
      </c>
      <c r="AO23" s="6">
        <f>J23*'Summary all tools'!J$54</f>
        <v>41.102938831577951</v>
      </c>
      <c r="AP23" s="6">
        <f>K23*'Summary all tools'!K$54</f>
        <v>46.634386622873073</v>
      </c>
      <c r="AQ23" s="6">
        <f>L23*'Summary all tools'!L$54</f>
        <v>171.79354102826829</v>
      </c>
      <c r="AR23" s="6">
        <f>M23*'Summary all tools'!M$54</f>
        <v>136.99685638377204</v>
      </c>
      <c r="AS23" s="6">
        <f>N23*'Summary all tools'!N$54</f>
        <v>108.92414575151491</v>
      </c>
      <c r="AT23" s="6">
        <f>O23*'Summary all tools'!O$54</f>
        <v>133.06195793409893</v>
      </c>
      <c r="AU23" s="6">
        <f>P23*'Summary all tools'!P$54</f>
        <v>83.123661172948871</v>
      </c>
      <c r="AV23" s="6"/>
      <c r="AW23" s="6">
        <f>R23*'Summary all tools'!B$61</f>
        <v>1.7026673366566374</v>
      </c>
      <c r="AX23" s="6">
        <f>S23*'Summary all tools'!C$61</f>
        <v>1.2634511448230945</v>
      </c>
      <c r="AY23" s="6">
        <f>T23*'Summary all tools'!D$61</f>
        <v>1.9855138805660149</v>
      </c>
      <c r="AZ23" s="6">
        <f>U23*'Summary all tools'!E$61</f>
        <v>1.3882828427044236</v>
      </c>
      <c r="BA23" s="6">
        <f>V23*'Summary all tools'!F$61</f>
        <v>0.50575551491120374</v>
      </c>
      <c r="BB23" s="6">
        <f>W23*'Summary all tools'!G$61</f>
        <v>0.83122979348824166</v>
      </c>
      <c r="BC23" s="6">
        <f>X23*'Summary all tools'!H$61</f>
        <v>0.38095457832421076</v>
      </c>
      <c r="BD23" s="6">
        <f>Y23*'Summary all tools'!J$61</f>
        <v>0.82785187098836244</v>
      </c>
      <c r="BE23" s="6">
        <f>Z23*'Summary all tools'!K$61</f>
        <v>0.62288186490188591</v>
      </c>
      <c r="BF23" s="6">
        <f>AA23*'Summary all tools'!L$61</f>
        <v>1.6914809685937751</v>
      </c>
      <c r="BG23" s="6">
        <f>AB23*'Summary all tools'!M$61</f>
        <v>1.0406557806263548</v>
      </c>
      <c r="BH23" s="6">
        <f>AC23*'Summary all tools'!N$61</f>
        <v>0.5567976513056947</v>
      </c>
      <c r="BI23" s="6">
        <f>AD23*'Summary all tools'!O$61</f>
        <v>0.70705457761128199</v>
      </c>
      <c r="BJ23" s="6">
        <f>AE23*'Summary all tools'!P$61</f>
        <v>0.26338976962457927</v>
      </c>
      <c r="BK23" s="6">
        <f t="shared" si="1"/>
        <v>1699.2976265659931</v>
      </c>
      <c r="BM23" s="6">
        <f>C23*'Summary all tools'!B$39</f>
        <v>21.432570891778312</v>
      </c>
      <c r="BN23" s="6">
        <f>D23*'Summary all tools'!C$39</f>
        <v>24.195340818033564</v>
      </c>
      <c r="BO23" s="6">
        <f>E23*'Summary all tools'!D$39</f>
        <v>60.678664489794066</v>
      </c>
      <c r="BP23" s="6">
        <f>F23*'Summary all tools'!E$39</f>
        <v>48.053321887734043</v>
      </c>
      <c r="BQ23" s="6">
        <f>G23*'Summary all tools'!F$39</f>
        <v>36.699519342357661</v>
      </c>
      <c r="BR23" s="6">
        <f>H23*'Summary all tools'!G$39</f>
        <v>34.173020163850914</v>
      </c>
      <c r="BS23" s="6">
        <f>I23*'Summary all tools'!H$39</f>
        <v>19.496132248612184</v>
      </c>
      <c r="BT23" s="6">
        <f>J23*'Summary all tools'!J$39</f>
        <v>8.1832942704813121</v>
      </c>
      <c r="BU23" s="6">
        <f>K23*'Summary all tools'!K$39</f>
        <v>9.2845650385752965</v>
      </c>
      <c r="BV23" s="6">
        <f>L23*'Summary all tools'!L$39</f>
        <v>31.396548201658089</v>
      </c>
      <c r="BW23" s="6">
        <f>M23*'Summary all tools'!M$39</f>
        <v>25.037195107474801</v>
      </c>
      <c r="BX23" s="6">
        <f>N23*'Summary all tools'!N$39</f>
        <v>19.906698307412739</v>
      </c>
      <c r="BY23" s="6">
        <f>O23*'Summary all tools'!O$39</f>
        <v>27.253202333757446</v>
      </c>
      <c r="BZ23" s="6">
        <f>P23*'Summary all tools'!P$39</f>
        <v>17.025046014962758</v>
      </c>
      <c r="CA23" s="6"/>
      <c r="CB23" s="6">
        <f>R23*'Summary all tools'!B$46</f>
        <v>0.43301254658638855</v>
      </c>
      <c r="CC23" s="6">
        <f>S23*'Summary all tools'!C$46</f>
        <v>0.32131361536634867</v>
      </c>
      <c r="CD23" s="6">
        <f>T23*'Summary all tools'!D$46</f>
        <v>0.56515989336151617</v>
      </c>
      <c r="CE23" s="6">
        <f>U23*'Summary all tools'!E$46</f>
        <v>0.39516308146623802</v>
      </c>
      <c r="CF23" s="6">
        <f>V23*'Summary all tools'!F$46</f>
        <v>0.14395907058213644</v>
      </c>
      <c r="CG23" s="6">
        <f>W23*'Summary all tools'!G$46</f>
        <v>0.16308421536336398</v>
      </c>
      <c r="CH23" s="6">
        <f>X23*'Summary all tools'!H$46</f>
        <v>7.4741881224405296E-2</v>
      </c>
      <c r="CI23" s="6">
        <f>Y23*'Summary all tools'!I$46</f>
        <v>0</v>
      </c>
      <c r="CJ23" s="6">
        <f>Z23*'Summary all tools'!J$46</f>
        <v>0.12401122014959907</v>
      </c>
      <c r="CK23" s="6">
        <f>AA23*'Summary all tools'!K$46</f>
        <v>0.17162358749450971</v>
      </c>
      <c r="CL23" s="6">
        <f>AB23*'Summary all tools'!L$46</f>
        <v>0.19018758902229738</v>
      </c>
      <c r="CM23" s="6">
        <f>AC23*'Summary all tools'!M$46</f>
        <v>0.10175891475985531</v>
      </c>
      <c r="CN23" s="6">
        <f>AD23*'Summary all tools'!N$46</f>
        <v>0.13950313416209298</v>
      </c>
      <c r="CO23" s="6">
        <f>AE23*'Summary all tools'!O$46</f>
        <v>5.3946408091902168E-2</v>
      </c>
      <c r="CP23" s="6">
        <f t="shared" si="2"/>
        <v>385.69258427411387</v>
      </c>
      <c r="CR23" s="6"/>
      <c r="CS23" s="6"/>
      <c r="CT23" s="6"/>
      <c r="CU23" s="6"/>
      <c r="CV23" s="6"/>
      <c r="CW23" s="6"/>
      <c r="CX23" s="6"/>
      <c r="CY23" s="6"/>
      <c r="CZ23" s="6"/>
      <c r="DA23" s="6"/>
      <c r="DB23" s="6"/>
      <c r="DC23" s="6"/>
      <c r="DD23" s="6"/>
      <c r="DE23" s="6"/>
      <c r="DF23" s="6"/>
      <c r="DH23" s="6"/>
      <c r="DI23" s="6"/>
      <c r="DJ23" s="6"/>
      <c r="DK23" s="6"/>
      <c r="DL23" s="6"/>
      <c r="DM23" s="6"/>
      <c r="DN23" s="6"/>
      <c r="DO23" s="6"/>
      <c r="DP23" s="6"/>
      <c r="DQ23" s="6"/>
      <c r="DR23" s="6"/>
      <c r="DS23" s="6"/>
      <c r="DT23" s="6"/>
      <c r="DU23" s="6"/>
      <c r="DV23" s="6"/>
      <c r="DX23" s="6"/>
      <c r="DY23" s="6"/>
      <c r="DZ23" s="6"/>
      <c r="EA23" s="6"/>
      <c r="EB23" s="6"/>
      <c r="EC23" s="6"/>
      <c r="ED23" s="6"/>
      <c r="EE23" s="6"/>
      <c r="EF23" s="6"/>
      <c r="EG23" s="6"/>
      <c r="EH23" s="6"/>
      <c r="EI23" s="6"/>
      <c r="EJ23" s="6"/>
      <c r="EK23" s="6"/>
      <c r="EL23" s="6"/>
      <c r="EN23" s="1"/>
      <c r="EO23" s="1"/>
      <c r="EP23" s="1"/>
      <c r="EQ23" s="1"/>
      <c r="ER23" s="1"/>
      <c r="ES23" s="1"/>
      <c r="ET23" s="1"/>
      <c r="EU23" s="1"/>
      <c r="EV23" s="1"/>
      <c r="EW23" s="1"/>
      <c r="EX23" s="1"/>
      <c r="EY23" s="1"/>
      <c r="EZ23" s="1"/>
      <c r="FA23" s="1"/>
      <c r="FB23" s="2"/>
      <c r="FD23" s="2"/>
      <c r="FE23" s="2"/>
      <c r="FF23" s="2"/>
      <c r="FG23" s="2"/>
      <c r="FH23" s="2"/>
      <c r="FI23" s="2"/>
      <c r="FJ23" s="2"/>
      <c r="FK23" s="2"/>
      <c r="FL23" s="2"/>
      <c r="FM23" s="2"/>
      <c r="FN23" s="2"/>
      <c r="FO23" s="2"/>
      <c r="FP23" s="2"/>
      <c r="FQ23" s="2"/>
      <c r="FR23" s="2"/>
      <c r="FT23" s="2"/>
      <c r="FU23" s="2"/>
      <c r="FV23" s="2"/>
      <c r="FW23" s="2"/>
      <c r="FX23" s="2"/>
      <c r="FY23" s="2"/>
      <c r="FZ23" s="2"/>
      <c r="GA23" s="2"/>
      <c r="GB23" s="2"/>
      <c r="GC23" s="2"/>
      <c r="GD23" s="2"/>
      <c r="GE23" s="2"/>
      <c r="GF23" s="2"/>
      <c r="GG23" s="2"/>
      <c r="GH23" s="2"/>
      <c r="GJ23" s="6"/>
    </row>
    <row r="24" spans="1:192" x14ac:dyDescent="0.25">
      <c r="A24" s="8" t="s">
        <v>92</v>
      </c>
      <c r="B24" s="8" t="s">
        <v>189</v>
      </c>
      <c r="C24" s="22">
        <f>Baseline!CC24*'Summary all tools'!B$53</f>
        <v>709.48798727815699</v>
      </c>
      <c r="D24" s="22">
        <f>Baseline!CD24*'Summary all tools'!C$53</f>
        <v>755.17218937885195</v>
      </c>
      <c r="E24" s="22">
        <f>Baseline!CE24*'Summary all tools'!D$53</f>
        <v>1381.6453779173646</v>
      </c>
      <c r="F24" s="22">
        <f>Baseline!CF24*'Summary all tools'!E$53</f>
        <v>1054.9490453611359</v>
      </c>
      <c r="G24" s="22">
        <f>Baseline!CG24*'Summary all tools'!F$53</f>
        <v>803.74983957493146</v>
      </c>
      <c r="H24" s="22">
        <f>Baseline!CH24*'Summary all tools'!G$53</f>
        <v>790.7234513840034</v>
      </c>
      <c r="I24" s="22">
        <f>Baseline!CI24*'Summary all tools'!H$53</f>
        <v>461.12136027438214</v>
      </c>
      <c r="J24" s="27">
        <f>Baseline!CJ24*'Summary all tools'!J$53</f>
        <v>421.52930501699387</v>
      </c>
      <c r="K24" s="27">
        <f>Baseline!CK24*'Summary all tools'!K$53</f>
        <v>446.28165832073256</v>
      </c>
      <c r="L24" s="27">
        <f>Baseline!CL24*'Summary all tools'!L$53</f>
        <v>809.89936685250984</v>
      </c>
      <c r="M24" s="27">
        <f>Baseline!CM24*'Summary all tools'!M$53</f>
        <v>623.62012610299166</v>
      </c>
      <c r="N24" s="27">
        <f>Baseline!CN24*'Summary all tools'!N$53</f>
        <v>482.27266770764624</v>
      </c>
      <c r="O24" s="27">
        <f>Baseline!CO24*'Summary all tools'!O$53</f>
        <v>635.12650639661172</v>
      </c>
      <c r="P24" s="27">
        <f>Baseline!CP24*'Summary all tools'!P$53</f>
        <v>391.04220003830136</v>
      </c>
      <c r="Q24" s="28"/>
      <c r="R24" s="29">
        <f>Baseline!CR24*'Summary all tools'!B$60</f>
        <v>24.277276018515412</v>
      </c>
      <c r="S24" s="29">
        <f>Baseline!CS24*'Summary all tools'!C$60</f>
        <v>24.722217778998488</v>
      </c>
      <c r="T24" s="29">
        <f>Baseline!CT24*'Summary all tools'!D$60</f>
        <v>37.127248335131569</v>
      </c>
      <c r="U24" s="29">
        <f>Baseline!CU24*'Summary all tools'!E$60</f>
        <v>22.976406685435702</v>
      </c>
      <c r="V24" s="29">
        <f>Baseline!CV24*'Summary all tools'!F$60</f>
        <v>9.7807562051920627</v>
      </c>
      <c r="W24" s="29">
        <f>Baseline!CW24*'Summary all tools'!G$60</f>
        <v>9.8347736052697527</v>
      </c>
      <c r="X24" s="29">
        <f>Baseline!CX24*'Summary all tools'!H$60</f>
        <v>6.9315714756444802</v>
      </c>
      <c r="Y24" s="29">
        <f>Baseline!CY24*'Summary all tools'!J$60</f>
        <v>14.500239466834492</v>
      </c>
      <c r="Z24" s="29">
        <f>Baseline!CZ24*'Summary all tools'!K$60</f>
        <v>13.573312362559887</v>
      </c>
      <c r="AA24" s="29">
        <f>Baseline!DA24*'Summary all tools'!L$60</f>
        <v>20.318976867699096</v>
      </c>
      <c r="AB24" s="29">
        <f>Baseline!DB24*'Summary all tools'!M$60</f>
        <v>12.068569615688707</v>
      </c>
      <c r="AC24" s="29">
        <f>Baseline!DC24*'Summary all tools'!N$60</f>
        <v>7.2860811474204068</v>
      </c>
      <c r="AD24" s="29">
        <f>Baseline!DD24*'Summary all tools'!O$60</f>
        <v>7.8250265154337955</v>
      </c>
      <c r="AE24" s="29">
        <f>Baseline!DE24*'Summary all tools'!P$60</f>
        <v>5.2637711655974799</v>
      </c>
      <c r="AF24" s="29">
        <f t="shared" si="0"/>
        <v>9983.1073088500289</v>
      </c>
      <c r="AH24" s="6">
        <f>C24*'Summary all tools'!B$54</f>
        <v>120.69054461596838</v>
      </c>
      <c r="AI24" s="6">
        <f>D24*'Summary all tools'!C$54</f>
        <v>128.46185481535755</v>
      </c>
      <c r="AJ24" s="6">
        <f>E24*'Summary all tools'!D$54</f>
        <v>270.61520612855907</v>
      </c>
      <c r="AK24" s="6">
        <f>F24*'Summary all tools'!E$54</f>
        <v>206.62701003339882</v>
      </c>
      <c r="AL24" s="6">
        <f>G24*'Summary all tools'!F$54</f>
        <v>157.42601682656613</v>
      </c>
      <c r="AM24" s="6">
        <f>H24*'Summary all tools'!G$54</f>
        <v>201.14085461110005</v>
      </c>
      <c r="AN24" s="6">
        <f>I24*'Summary all tools'!H$54</f>
        <v>117.29808231016956</v>
      </c>
      <c r="AO24" s="6">
        <f>J24*'Summary all tools'!J$54</f>
        <v>56.986069067903749</v>
      </c>
      <c r="AP24" s="6">
        <f>K24*'Summary all tools'!K$54</f>
        <v>60.332311661649733</v>
      </c>
      <c r="AQ24" s="6">
        <f>L24*'Summary all tools'!L$54</f>
        <v>214.84112648503225</v>
      </c>
      <c r="AR24" s="6">
        <f>M24*'Summary all tools'!M$54</f>
        <v>165.42703436278086</v>
      </c>
      <c r="AS24" s="6">
        <f>N24*'Summary all tools'!N$54</f>
        <v>127.93194740467189</v>
      </c>
      <c r="AT24" s="6">
        <f>O24*'Summary all tools'!O$54</f>
        <v>156.05965585745318</v>
      </c>
      <c r="AU24" s="6">
        <f>P24*'Summary all tools'!P$54</f>
        <v>96.084654866554047</v>
      </c>
      <c r="AV24" s="6"/>
      <c r="AW24" s="6">
        <f>R24*'Summary all tools'!B$61</f>
        <v>4.129791789297883</v>
      </c>
      <c r="AX24" s="6">
        <f>S24*'Summary all tools'!C$61</f>
        <v>4.2054805456376529</v>
      </c>
      <c r="AY24" s="6">
        <f>T24*'Summary all tools'!D$61</f>
        <v>7.2719079163008997</v>
      </c>
      <c r="AZ24" s="6">
        <f>U24*'Summary all tools'!E$61</f>
        <v>4.500261160099698</v>
      </c>
      <c r="BA24" s="6">
        <f>V24*'Summary all tools'!F$61</f>
        <v>1.9157023928607086</v>
      </c>
      <c r="BB24" s="6">
        <f>W24*'Summary all tools'!G$61</f>
        <v>2.501727708224978</v>
      </c>
      <c r="BC24" s="6">
        <f>X24*'Summary all tools'!H$61</f>
        <v>1.7632235492304513</v>
      </c>
      <c r="BD24" s="6">
        <f>Y24*'Summary all tools'!J$61</f>
        <v>1.9602709418384601</v>
      </c>
      <c r="BE24" s="6">
        <f>Z24*'Summary all tools'!K$61</f>
        <v>1.8349607170061082</v>
      </c>
      <c r="BF24" s="6">
        <f>AA24*'Summary all tools'!L$61</f>
        <v>5.3899929521426051</v>
      </c>
      <c r="BG24" s="6">
        <f>AB24*'Summary all tools'!M$61</f>
        <v>3.2014163702510614</v>
      </c>
      <c r="BH24" s="6">
        <f>AC24*'Summary all tools'!N$61</f>
        <v>1.9327708422054135</v>
      </c>
      <c r="BI24" s="6">
        <f>AD24*'Summary all tools'!O$61</f>
        <v>1.9227208009351613</v>
      </c>
      <c r="BJ24" s="6">
        <f>AE24*'Summary all tools'!P$61</f>
        <v>1.293383772118238</v>
      </c>
      <c r="BK24" s="6">
        <f t="shared" si="1"/>
        <v>2123.7459805053159</v>
      </c>
      <c r="BM24" s="6">
        <f>C24*'Summary all tools'!B$39</f>
        <v>30.693323908872017</v>
      </c>
      <c r="BN24" s="6">
        <f>D24*'Summary all tools'!C$39</f>
        <v>32.669678741847179</v>
      </c>
      <c r="BO24" s="6">
        <f>E24*'Summary all tools'!D$39</f>
        <v>77.028351468397673</v>
      </c>
      <c r="BP24" s="6">
        <f>F24*'Summary all tools'!E$39</f>
        <v>58.81464748198821</v>
      </c>
      <c r="BQ24" s="6">
        <f>G24*'Summary all tools'!F$39</f>
        <v>44.809996924658741</v>
      </c>
      <c r="BR24" s="6">
        <f>H24*'Summary all tools'!G$39</f>
        <v>39.463092767778356</v>
      </c>
      <c r="BS24" s="6">
        <f>I24*'Summary all tools'!H$39</f>
        <v>23.013450512769534</v>
      </c>
      <c r="BT24" s="6">
        <f>J24*'Summary all tools'!J$39</f>
        <v>11.345509244763811</v>
      </c>
      <c r="BU24" s="6">
        <f>K24*'Summary all tools'!K$39</f>
        <v>12.011721652524894</v>
      </c>
      <c r="BV24" s="6">
        <f>L24*'Summary all tools'!L$39</f>
        <v>39.263814826867772</v>
      </c>
      <c r="BW24" s="6">
        <f>M24*'Summary all tools'!M$39</f>
        <v>30.233021725617508</v>
      </c>
      <c r="BX24" s="6">
        <f>N24*'Summary all tools'!N$39</f>
        <v>23.380515525678824</v>
      </c>
      <c r="BY24" s="6">
        <f>O24*'Summary all tools'!O$39</f>
        <v>31.963496128068062</v>
      </c>
      <c r="BZ24" s="6">
        <f>P24*'Summary all tools'!P$39</f>
        <v>19.679663375646108</v>
      </c>
      <c r="CA24" s="6"/>
      <c r="CB24" s="6">
        <f>R24*'Summary all tools'!B$46</f>
        <v>1.0502648527144771</v>
      </c>
      <c r="CC24" s="6">
        <f>S24*'Summary all tools'!C$46</f>
        <v>1.0695135811213989</v>
      </c>
      <c r="CD24" s="6">
        <f>T24*'Summary all tools'!D$46</f>
        <v>2.0698876712661378</v>
      </c>
      <c r="CE24" s="6">
        <f>U24*'Summary all tools'!E$46</f>
        <v>1.2809616403265209</v>
      </c>
      <c r="CF24" s="6">
        <f>V24*'Summary all tools'!F$46</f>
        <v>0.54528863820026174</v>
      </c>
      <c r="CG24" s="6">
        <f>W24*'Summary all tools'!G$46</f>
        <v>0.49082973630736287</v>
      </c>
      <c r="CH24" s="6">
        <f>X24*'Summary all tools'!H$46</f>
        <v>0.34593794795268201</v>
      </c>
      <c r="CI24" s="6">
        <f>Y24*'Summary all tools'!I$46</f>
        <v>0</v>
      </c>
      <c r="CJ24" s="6">
        <f>Z24*'Summary all tools'!J$46</f>
        <v>0.36532724785357878</v>
      </c>
      <c r="CK24" s="6">
        <f>AA24*'Summary all tools'!K$46</f>
        <v>0.5468875761492511</v>
      </c>
      <c r="CL24" s="6">
        <f>AB24*'Summary all tools'!L$46</f>
        <v>0.58508266830372535</v>
      </c>
      <c r="CM24" s="6">
        <f>AC24*'Summary all tools'!M$46</f>
        <v>0.35322825611980607</v>
      </c>
      <c r="CN24" s="6">
        <f>AD24*'Summary all tools'!N$46</f>
        <v>0.37935625670550038</v>
      </c>
      <c r="CO24" s="6">
        <f>AE24*'Summary all tools'!O$46</f>
        <v>0.26490553862279953</v>
      </c>
      <c r="CP24" s="6">
        <f t="shared" si="2"/>
        <v>483.71775589712212</v>
      </c>
      <c r="CR24" s="6"/>
      <c r="CS24" s="6"/>
      <c r="CT24" s="6"/>
      <c r="CU24" s="6"/>
      <c r="CV24" s="6"/>
      <c r="CW24" s="6"/>
      <c r="CX24" s="6"/>
      <c r="CY24" s="6"/>
      <c r="CZ24" s="6"/>
      <c r="DA24" s="6"/>
      <c r="DB24" s="6"/>
      <c r="DC24" s="6"/>
      <c r="DD24" s="6"/>
      <c r="DE24" s="6"/>
      <c r="DF24" s="6"/>
      <c r="DH24" s="6"/>
      <c r="DI24" s="6"/>
      <c r="DJ24" s="6"/>
      <c r="DK24" s="6"/>
      <c r="DL24" s="6"/>
      <c r="DM24" s="6"/>
      <c r="DN24" s="6"/>
      <c r="DO24" s="6"/>
      <c r="DP24" s="6"/>
      <c r="DQ24" s="6"/>
      <c r="DR24" s="6"/>
      <c r="DS24" s="6"/>
      <c r="DT24" s="6"/>
      <c r="DU24" s="6"/>
      <c r="DV24" s="6"/>
      <c r="DX24" s="6"/>
      <c r="DY24" s="6"/>
      <c r="DZ24" s="6"/>
      <c r="EA24" s="6"/>
      <c r="EB24" s="6"/>
      <c r="EC24" s="6"/>
      <c r="ED24" s="6"/>
      <c r="EE24" s="6"/>
      <c r="EF24" s="6"/>
      <c r="EG24" s="6"/>
      <c r="EH24" s="6"/>
      <c r="EI24" s="6"/>
      <c r="EJ24" s="6"/>
      <c r="EK24" s="6"/>
      <c r="EL24" s="6"/>
      <c r="EN24" s="1"/>
      <c r="EO24" s="1"/>
      <c r="EP24" s="1"/>
      <c r="EQ24" s="1"/>
      <c r="ER24" s="1"/>
      <c r="ES24" s="1"/>
      <c r="ET24" s="1"/>
      <c r="EU24" s="1"/>
      <c r="EV24" s="1"/>
      <c r="EW24" s="1"/>
      <c r="EX24" s="1"/>
      <c r="EY24" s="1"/>
      <c r="EZ24" s="1"/>
      <c r="FA24" s="1"/>
      <c r="FB24" s="2"/>
      <c r="FD24" s="2"/>
      <c r="FE24" s="2"/>
      <c r="FF24" s="2"/>
      <c r="FG24" s="2"/>
      <c r="FH24" s="2"/>
      <c r="FI24" s="2"/>
      <c r="FJ24" s="2"/>
      <c r="FK24" s="2"/>
      <c r="FL24" s="2"/>
      <c r="FM24" s="2"/>
      <c r="FN24" s="2"/>
      <c r="FO24" s="2"/>
      <c r="FP24" s="2"/>
      <c r="FQ24" s="2"/>
      <c r="FR24" s="2"/>
      <c r="FT24" s="2"/>
      <c r="FU24" s="2"/>
      <c r="FV24" s="2"/>
      <c r="FW24" s="2"/>
      <c r="FX24" s="2"/>
      <c r="FY24" s="2"/>
      <c r="FZ24" s="2"/>
      <c r="GA24" s="2"/>
      <c r="GB24" s="2"/>
      <c r="GC24" s="2"/>
      <c r="GD24" s="2"/>
      <c r="GE24" s="2"/>
      <c r="GF24" s="2"/>
      <c r="GG24" s="2"/>
      <c r="GH24" s="2"/>
      <c r="GJ24" s="6"/>
    </row>
    <row r="25" spans="1:192" x14ac:dyDescent="0.25">
      <c r="A25" s="8" t="s">
        <v>94</v>
      </c>
      <c r="B25" s="8" t="s">
        <v>190</v>
      </c>
      <c r="C25" s="22">
        <f>Baseline!CC25*'Summary all tools'!B$53</f>
        <v>569.54551993378379</v>
      </c>
      <c r="D25" s="22">
        <f>Baseline!CD25*'Summary all tools'!C$53</f>
        <v>581.82519053601845</v>
      </c>
      <c r="E25" s="22">
        <f>Baseline!CE25*'Summary all tools'!D$53</f>
        <v>1047.7960721847883</v>
      </c>
      <c r="F25" s="22">
        <f>Baseline!CF25*'Summary all tools'!E$53</f>
        <v>776.75118336752348</v>
      </c>
      <c r="G25" s="22">
        <f>Baseline!CG25*'Summary all tools'!F$53</f>
        <v>562.28762296735783</v>
      </c>
      <c r="H25" s="22">
        <f>Baseline!CH25*'Summary all tools'!G$53</f>
        <v>555.40701001132038</v>
      </c>
      <c r="I25" s="22">
        <f>Baseline!CI25*'Summary all tools'!H$53</f>
        <v>320.24856246884002</v>
      </c>
      <c r="J25" s="27">
        <f>Baseline!CJ25*'Summary all tools'!J$53</f>
        <v>341.86923610865057</v>
      </c>
      <c r="K25" s="27">
        <f>Baseline!CK25*'Summary all tools'!K$53</f>
        <v>347.17170075214972</v>
      </c>
      <c r="L25" s="27">
        <f>Baseline!CL25*'Summary all tools'!L$53</f>
        <v>609.09554392723203</v>
      </c>
      <c r="M25" s="27">
        <f>Baseline!CM25*'Summary all tools'!M$53</f>
        <v>460.8426918964762</v>
      </c>
      <c r="N25" s="27">
        <f>Baseline!CN25*'Summary all tools'!N$53</f>
        <v>348.74830163389549</v>
      </c>
      <c r="O25" s="27">
        <f>Baseline!CO25*'Summary all tools'!O$53</f>
        <v>443.48711010844244</v>
      </c>
      <c r="P25" s="27">
        <f>Baseline!CP25*'Summary all tools'!P$53</f>
        <v>279.90912966460013</v>
      </c>
      <c r="Q25" s="28"/>
      <c r="R25" s="29">
        <f>Baseline!CR25*'Summary all tools'!B$60</f>
        <v>41.906966818217725</v>
      </c>
      <c r="S25" s="29">
        <f>Baseline!CS25*'Summary all tools'!C$60</f>
        <v>31.617304972844156</v>
      </c>
      <c r="T25" s="29">
        <f>Baseline!CT25*'Summary all tools'!D$60</f>
        <v>46.701706720868223</v>
      </c>
      <c r="U25" s="29">
        <f>Baseline!CU25*'Summary all tools'!E$60</f>
        <v>26.027028618063941</v>
      </c>
      <c r="V25" s="29">
        <f>Baseline!CV25*'Summary all tools'!F$60</f>
        <v>11.092354064298183</v>
      </c>
      <c r="W25" s="29">
        <f>Baseline!CW25*'Summary all tools'!G$60</f>
        <v>9.891556621993784</v>
      </c>
      <c r="X25" s="29">
        <f>Baseline!CX25*'Summary all tools'!H$60</f>
        <v>7.9230362787237221</v>
      </c>
      <c r="Y25" s="29">
        <f>Baseline!CY25*'Summary all tools'!J$60</f>
        <v>25.424155607725368</v>
      </c>
      <c r="Z25" s="29">
        <f>Baseline!CZ25*'Summary all tools'!K$60</f>
        <v>18.29672439872537</v>
      </c>
      <c r="AA25" s="29">
        <f>Baseline!DA25*'Summary all tools'!L$60</f>
        <v>29.04695188562593</v>
      </c>
      <c r="AB25" s="29">
        <f>Baseline!DB25*'Summary all tools'!M$60</f>
        <v>17.219165042338389</v>
      </c>
      <c r="AC25" s="29">
        <f>Baseline!DC25*'Summary all tools'!N$60</f>
        <v>9.280859821626251</v>
      </c>
      <c r="AD25" s="29">
        <f>Baseline!DD25*'Summary all tools'!O$60</f>
        <v>9.1452575563996223</v>
      </c>
      <c r="AE25" s="29">
        <f>Baseline!DE25*'Summary all tools'!P$60</f>
        <v>6.5796909785793973</v>
      </c>
      <c r="AF25" s="29">
        <f t="shared" si="0"/>
        <v>7535.1376349471084</v>
      </c>
      <c r="AH25" s="6">
        <f>C25*'Summary all tools'!B$54</f>
        <v>96.885021616925556</v>
      </c>
      <c r="AI25" s="6">
        <f>D25*'Summary all tools'!C$54</f>
        <v>98.973908475142863</v>
      </c>
      <c r="AJ25" s="6">
        <f>E25*'Summary all tools'!D$54</f>
        <v>205.22599690695739</v>
      </c>
      <c r="AK25" s="6">
        <f>F25*'Summary all tools'!E$54</f>
        <v>152.1379399932944</v>
      </c>
      <c r="AL25" s="6">
        <f>G25*'Summary all tools'!F$54</f>
        <v>110.13215360819588</v>
      </c>
      <c r="AM25" s="6">
        <f>H25*'Summary all tools'!G$54</f>
        <v>141.2820632234164</v>
      </c>
      <c r="AN25" s="6">
        <f>I25*'Summary all tools'!H$54</f>
        <v>81.463461631513567</v>
      </c>
      <c r="AO25" s="6">
        <f>J25*'Summary all tools'!J$54</f>
        <v>46.216914623038249</v>
      </c>
      <c r="AP25" s="6">
        <f>K25*'Summary all tools'!K$54</f>
        <v>46.933748809435748</v>
      </c>
      <c r="AQ25" s="6">
        <f>L25*'Summary all tools'!L$54</f>
        <v>161.57411420494489</v>
      </c>
      <c r="AR25" s="6">
        <f>M25*'Summary all tools'!M$54</f>
        <v>122.24724096798047</v>
      </c>
      <c r="AS25" s="6">
        <f>N25*'Summary all tools'!N$54</f>
        <v>92.512083660404372</v>
      </c>
      <c r="AT25" s="6">
        <f>O25*'Summary all tools'!O$54</f>
        <v>108.97111848378871</v>
      </c>
      <c r="AU25" s="6">
        <f>P25*'Summary all tools'!P$54</f>
        <v>68.777671860444599</v>
      </c>
      <c r="AV25" s="6"/>
      <c r="AW25" s="6">
        <f>R25*'Summary all tools'!B$61</f>
        <v>7.1287671379714235</v>
      </c>
      <c r="AX25" s="6">
        <f>S25*'Summary all tools'!C$61</f>
        <v>5.3783993878471223</v>
      </c>
      <c r="AY25" s="6">
        <f>T25*'Summary all tools'!D$61</f>
        <v>9.1472039011005553</v>
      </c>
      <c r="AZ25" s="6">
        <f>U25*'Summary all tools'!E$61</f>
        <v>5.0977695340377966</v>
      </c>
      <c r="BA25" s="6">
        <f>V25*'Summary all tools'!F$61</f>
        <v>2.1725977805431826</v>
      </c>
      <c r="BB25" s="6">
        <f>W25*'Summary all tools'!G$61</f>
        <v>2.5161719295153384</v>
      </c>
      <c r="BC25" s="6">
        <f>X25*'Summary all tools'!H$61</f>
        <v>2.0154281315773299</v>
      </c>
      <c r="BD25" s="6">
        <f>Y25*'Summary all tools'!J$61</f>
        <v>3.4370627859350398</v>
      </c>
      <c r="BE25" s="6">
        <f>Z25*'Summary all tools'!K$61</f>
        <v>2.4735134376010444</v>
      </c>
      <c r="BF25" s="6">
        <f>AA25*'Summary all tools'!L$61</f>
        <v>7.7052534172444362</v>
      </c>
      <c r="BG25" s="6">
        <f>AB25*'Summary all tools'!M$61</f>
        <v>4.5677092318326995</v>
      </c>
      <c r="BH25" s="6">
        <f>AC25*'Summary all tools'!N$61</f>
        <v>2.4619236172226429</v>
      </c>
      <c r="BI25" s="6">
        <f>AD25*'Summary all tools'!O$61</f>
        <v>2.2471204281439072</v>
      </c>
      <c r="BJ25" s="6">
        <f>AE25*'Summary all tools'!P$61</f>
        <v>1.6167240690223663</v>
      </c>
      <c r="BK25" s="6">
        <f t="shared" si="1"/>
        <v>1591.2990828550785</v>
      </c>
      <c r="BM25" s="6">
        <f>C25*'Summary all tools'!B$39</f>
        <v>24.63924046302559</v>
      </c>
      <c r="BN25" s="6">
        <f>D25*'Summary all tools'!C$39</f>
        <v>25.170474133005794</v>
      </c>
      <c r="BO25" s="6">
        <f>E25*'Summary all tools'!D$39</f>
        <v>58.415860831898407</v>
      </c>
      <c r="BP25" s="6">
        <f>F25*'Summary all tools'!E$39</f>
        <v>43.304790152532121</v>
      </c>
      <c r="BQ25" s="6">
        <f>G25*'Summary all tools'!F$39</f>
        <v>31.348194942428986</v>
      </c>
      <c r="BR25" s="6">
        <f>H25*'Summary all tools'!G$39</f>
        <v>27.719018983929114</v>
      </c>
      <c r="BS25" s="6">
        <f>I25*'Summary all tools'!H$39</f>
        <v>15.982830289572423</v>
      </c>
      <c r="BT25" s="6">
        <f>J25*'Summary all tools'!J$39</f>
        <v>9.2014494190734109</v>
      </c>
      <c r="BU25" s="6">
        <f>K25*'Summary all tools'!K$39</f>
        <v>9.344165858753513</v>
      </c>
      <c r="BV25" s="6">
        <f>L25*'Summary all tools'!L$39</f>
        <v>29.528871891295555</v>
      </c>
      <c r="BW25" s="6">
        <f>M25*'Summary all tools'!M$39</f>
        <v>22.341593115770007</v>
      </c>
      <c r="BX25" s="6">
        <f>N25*'Summary all tools'!N$39</f>
        <v>16.907271812982607</v>
      </c>
      <c r="BY25" s="6">
        <f>O25*'Summary all tools'!O$39</f>
        <v>22.319015792969143</v>
      </c>
      <c r="BZ25" s="6">
        <f>P25*'Summary all tools'!P$39</f>
        <v>14.086759554416036</v>
      </c>
      <c r="CA25" s="6"/>
      <c r="CB25" s="6">
        <f>R25*'Summary all tools'!B$46</f>
        <v>1.8129469838164076</v>
      </c>
      <c r="CC25" s="6">
        <f>S25*'Summary all tools'!C$46</f>
        <v>1.3678035429183828</v>
      </c>
      <c r="CD25" s="6">
        <f>T25*'Summary all tools'!D$46</f>
        <v>2.6036749638981695</v>
      </c>
      <c r="CE25" s="6">
        <f>U25*'Summary all tools'!E$46</f>
        <v>1.4510373936127197</v>
      </c>
      <c r="CF25" s="6">
        <f>V25*'Summary all tools'!F$46</f>
        <v>0.61841175827953487</v>
      </c>
      <c r="CG25" s="6">
        <f>W25*'Summary all tools'!G$46</f>
        <v>0.49366363917529049</v>
      </c>
      <c r="CH25" s="6">
        <f>X25*'Summary all tools'!H$46</f>
        <v>0.39541955550007485</v>
      </c>
      <c r="CI25" s="6">
        <f>Y25*'Summary all tools'!I$46</f>
        <v>0</v>
      </c>
      <c r="CJ25" s="6">
        <f>Z25*'Summary all tools'!J$46</f>
        <v>0.49245842066962697</v>
      </c>
      <c r="CK25" s="6">
        <f>AA25*'Summary all tools'!K$46</f>
        <v>0.78180201762554269</v>
      </c>
      <c r="CL25" s="6">
        <f>AB25*'Summary all tools'!L$46</f>
        <v>0.83478285743464664</v>
      </c>
      <c r="CM25" s="6">
        <f>AC25*'Summary all tools'!M$46</f>
        <v>0.44993486399009763</v>
      </c>
      <c r="CN25" s="6">
        <f>AD25*'Summary all tools'!N$46</f>
        <v>0.44336088399965301</v>
      </c>
      <c r="CO25" s="6">
        <f>AE25*'Summary all tools'!O$46</f>
        <v>0.33113076686233683</v>
      </c>
      <c r="CP25" s="6">
        <f t="shared" si="2"/>
        <v>362.38596488943529</v>
      </c>
      <c r="CR25" s="6"/>
      <c r="CS25" s="6"/>
      <c r="CT25" s="6"/>
      <c r="CU25" s="6"/>
      <c r="CV25" s="6"/>
      <c r="CW25" s="6"/>
      <c r="CX25" s="6"/>
      <c r="CY25" s="6"/>
      <c r="CZ25" s="6"/>
      <c r="DA25" s="6"/>
      <c r="DB25" s="6"/>
      <c r="DC25" s="6"/>
      <c r="DD25" s="6"/>
      <c r="DE25" s="6"/>
      <c r="DF25" s="6"/>
      <c r="DH25" s="6"/>
      <c r="DI25" s="6"/>
      <c r="DJ25" s="6"/>
      <c r="DK25" s="6"/>
      <c r="DL25" s="6"/>
      <c r="DM25" s="6"/>
      <c r="DN25" s="6"/>
      <c r="DO25" s="6"/>
      <c r="DP25" s="6"/>
      <c r="DQ25" s="6"/>
      <c r="DR25" s="6"/>
      <c r="DS25" s="6"/>
      <c r="DT25" s="6"/>
      <c r="DU25" s="6"/>
      <c r="DV25" s="6"/>
      <c r="DX25" s="6"/>
      <c r="DY25" s="6"/>
      <c r="DZ25" s="6"/>
      <c r="EA25" s="6"/>
      <c r="EB25" s="6"/>
      <c r="EC25" s="6"/>
      <c r="ED25" s="6"/>
      <c r="EE25" s="6"/>
      <c r="EF25" s="6"/>
      <c r="EG25" s="6"/>
      <c r="EH25" s="6"/>
      <c r="EI25" s="6"/>
      <c r="EJ25" s="6"/>
      <c r="EK25" s="6"/>
      <c r="EL25" s="6"/>
      <c r="EN25" s="1"/>
      <c r="EO25" s="1"/>
      <c r="EP25" s="1"/>
      <c r="EQ25" s="1"/>
      <c r="ER25" s="1"/>
      <c r="ES25" s="1"/>
      <c r="ET25" s="1"/>
      <c r="EU25" s="1"/>
      <c r="EV25" s="1"/>
      <c r="EW25" s="1"/>
      <c r="EX25" s="1"/>
      <c r="EY25" s="1"/>
      <c r="EZ25" s="1"/>
      <c r="FA25" s="1"/>
      <c r="FB25" s="2"/>
      <c r="FD25" s="2"/>
      <c r="FE25" s="2"/>
      <c r="FF25" s="2"/>
      <c r="FG25" s="2"/>
      <c r="FH25" s="2"/>
      <c r="FI25" s="2"/>
      <c r="FJ25" s="2"/>
      <c r="FK25" s="2"/>
      <c r="FL25" s="2"/>
      <c r="FM25" s="2"/>
      <c r="FN25" s="2"/>
      <c r="FO25" s="2"/>
      <c r="FP25" s="2"/>
      <c r="FQ25" s="2"/>
      <c r="FR25" s="2"/>
      <c r="FT25" s="2"/>
      <c r="FU25" s="2"/>
      <c r="FV25" s="2"/>
      <c r="FW25" s="2"/>
      <c r="FX25" s="2"/>
      <c r="FY25" s="2"/>
      <c r="FZ25" s="2"/>
      <c r="GA25" s="2"/>
      <c r="GB25" s="2"/>
      <c r="GC25" s="2"/>
      <c r="GD25" s="2"/>
      <c r="GE25" s="2"/>
      <c r="GF25" s="2"/>
      <c r="GG25" s="2"/>
      <c r="GH25" s="2"/>
      <c r="GJ25" s="6"/>
    </row>
    <row r="26" spans="1:192" x14ac:dyDescent="0.25">
      <c r="A26" s="8" t="s">
        <v>113</v>
      </c>
      <c r="B26" s="8" t="s">
        <v>191</v>
      </c>
      <c r="C26" s="22">
        <f>Baseline!CC26*'Summary all tools'!B$53</f>
        <v>436.56234850027715</v>
      </c>
      <c r="D26" s="22">
        <f>Baseline!CD26*'Summary all tools'!C$53</f>
        <v>486.94516317456771</v>
      </c>
      <c r="E26" s="22">
        <f>Baseline!CE26*'Summary all tools'!D$53</f>
        <v>924.09408096469383</v>
      </c>
      <c r="F26" s="22">
        <f>Baseline!CF26*'Summary all tools'!E$53</f>
        <v>734.76620311317595</v>
      </c>
      <c r="G26" s="22">
        <f>Baseline!CG26*'Summary all tools'!F$53</f>
        <v>599.8347760489338</v>
      </c>
      <c r="H26" s="22">
        <f>Baseline!CH26*'Summary all tools'!G$53</f>
        <v>615.84831177584761</v>
      </c>
      <c r="I26" s="22">
        <f>Baseline!CI26*'Summary all tools'!H$53</f>
        <v>358.68821993399894</v>
      </c>
      <c r="J26" s="27">
        <f>Baseline!CJ26*'Summary all tools'!J$53</f>
        <v>269.65171074331556</v>
      </c>
      <c r="K26" s="27">
        <f>Baseline!CK26*'Summary all tools'!K$53</f>
        <v>299.96329002193613</v>
      </c>
      <c r="L26" s="27">
        <f>Baseline!CL26*'Summary all tools'!L$53</f>
        <v>551.70383815499201</v>
      </c>
      <c r="M26" s="27">
        <f>Baseline!CM26*'Summary all tools'!M$53</f>
        <v>440.10588247136275</v>
      </c>
      <c r="N26" s="27">
        <f>Baseline!CN26*'Summary all tools'!N$53</f>
        <v>370.02476194318467</v>
      </c>
      <c r="O26" s="27">
        <f>Baseline!CO26*'Summary all tools'!O$53</f>
        <v>491.51907128041267</v>
      </c>
      <c r="P26" s="27">
        <f>Baseline!CP26*'Summary all tools'!P$53</f>
        <v>304.33836970371544</v>
      </c>
      <c r="Q26" s="28"/>
      <c r="R26" s="29">
        <f>Baseline!CR26*'Summary all tools'!B$60</f>
        <v>6.5151275529357795</v>
      </c>
      <c r="S26" s="29">
        <f>Baseline!CS26*'Summary all tools'!C$60</f>
        <v>4.9667595744283553</v>
      </c>
      <c r="T26" s="29">
        <f>Baseline!CT26*'Summary all tools'!D$60</f>
        <v>7.7984802003950575</v>
      </c>
      <c r="U26" s="29">
        <f>Baseline!CU26*'Summary all tools'!E$60</f>
        <v>4.2275047205478335</v>
      </c>
      <c r="V26" s="29">
        <f>Baseline!CV26*'Summary all tools'!F$60</f>
        <v>1.832172902613745</v>
      </c>
      <c r="W26" s="29">
        <f>Baseline!CW26*'Summary all tools'!G$60</f>
        <v>1.583666504084468</v>
      </c>
      <c r="X26" s="29">
        <f>Baseline!CX26*'Summary all tools'!H$60</f>
        <v>1.0066363580483668</v>
      </c>
      <c r="Y26" s="29">
        <f>Baseline!CY26*'Summary all tools'!J$60</f>
        <v>4.9426118481799959</v>
      </c>
      <c r="Z26" s="29">
        <f>Baseline!CZ26*'Summary all tools'!K$60</f>
        <v>3.6910248772207024</v>
      </c>
      <c r="AA26" s="29">
        <f>Baseline!DA26*'Summary all tools'!L$60</f>
        <v>5.9599504341156724</v>
      </c>
      <c r="AB26" s="29">
        <f>Baseline!DB26*'Summary all tools'!M$60</f>
        <v>3.4691615799993181</v>
      </c>
      <c r="AC26" s="29">
        <f>Baseline!DC26*'Summary all tools'!N$60</f>
        <v>1.640908035224766</v>
      </c>
      <c r="AD26" s="29">
        <f>Baseline!DD26*'Summary all tools'!O$60</f>
        <v>1.7606475141487679</v>
      </c>
      <c r="AE26" s="29">
        <f>Baseline!DE26*'Summary all tools'!P$60</f>
        <v>0.94903203208490516</v>
      </c>
      <c r="AF26" s="29">
        <f t="shared" si="0"/>
        <v>6934.3897119644407</v>
      </c>
      <c r="AH26" s="6">
        <f>C26*'Summary all tools'!B$54</f>
        <v>74.263339963595143</v>
      </c>
      <c r="AI26" s="6">
        <f>D26*'Summary all tools'!C$54</f>
        <v>82.833928122040675</v>
      </c>
      <c r="AJ26" s="6">
        <f>E26*'Summary all tools'!D$54</f>
        <v>180.99717496206813</v>
      </c>
      <c r="AK26" s="6">
        <f>F26*'Summary all tools'!E$54</f>
        <v>143.91457510717578</v>
      </c>
      <c r="AL26" s="6">
        <f>G26*'Summary all tools'!F$54</f>
        <v>117.48630593491467</v>
      </c>
      <c r="AM26" s="6">
        <f>H26*'Summary all tools'!G$54</f>
        <v>156.65686343889706</v>
      </c>
      <c r="AN26" s="6">
        <f>I26*'Summary all tools'!H$54</f>
        <v>91.241577532802538</v>
      </c>
      <c r="AO26" s="6">
        <f>J26*'Summary all tools'!J$54</f>
        <v>36.45390920585578</v>
      </c>
      <c r="AP26" s="6">
        <f>K26*'Summary all tools'!K$54</f>
        <v>40.551697259426753</v>
      </c>
      <c r="AQ26" s="6">
        <f>L26*'Summary all tools'!L$54</f>
        <v>146.34987867192589</v>
      </c>
      <c r="AR26" s="6">
        <f>M26*'Summary all tools'!M$54</f>
        <v>116.74641002658758</v>
      </c>
      <c r="AS26" s="6">
        <f>N26*'Summary all tools'!N$54</f>
        <v>98.15606720644189</v>
      </c>
      <c r="AT26" s="6">
        <f>O26*'Summary all tools'!O$54</f>
        <v>120.77325751461569</v>
      </c>
      <c r="AU26" s="6">
        <f>P26*'Summary all tools'!P$54</f>
        <v>74.780285127198653</v>
      </c>
      <c r="AV26" s="6"/>
      <c r="AW26" s="6">
        <f>R26*'Summary all tools'!B$61</f>
        <v>1.1082841523827571</v>
      </c>
      <c r="AX26" s="6">
        <f>S26*'Summary all tools'!C$61</f>
        <v>0.8448922726852609</v>
      </c>
      <c r="AY26" s="6">
        <f>T26*'Summary all tools'!D$61</f>
        <v>1.527445001915402</v>
      </c>
      <c r="AZ26" s="6">
        <f>U26*'Summary all tools'!E$61</f>
        <v>0.82801786887237872</v>
      </c>
      <c r="BA26" s="6">
        <f>V26*'Summary all tools'!F$61</f>
        <v>0.35885753003520221</v>
      </c>
      <c r="BB26" s="6">
        <f>W26*'Summary all tools'!G$61</f>
        <v>0.402846321925804</v>
      </c>
      <c r="BC26" s="6">
        <f>X26*'Summary all tools'!H$61</f>
        <v>0.25606385770658574</v>
      </c>
      <c r="BD26" s="6">
        <f>Y26*'Summary all tools'!J$61</f>
        <v>0.66818609478377677</v>
      </c>
      <c r="BE26" s="6">
        <f>Z26*'Summary all tools'!K$61</f>
        <v>0.49898547047914071</v>
      </c>
      <c r="BF26" s="6">
        <f>AA26*'Summary all tools'!L$61</f>
        <v>1.5809895864427173</v>
      </c>
      <c r="BG26" s="6">
        <f>AB26*'Summary all tools'!M$61</f>
        <v>0.92026072906089484</v>
      </c>
      <c r="BH26" s="6">
        <f>AC26*'Summary all tools'!N$61</f>
        <v>0.43528189448532995</v>
      </c>
      <c r="BI26" s="6">
        <f>AD26*'Summary all tools'!O$61</f>
        <v>0.43261624633369727</v>
      </c>
      <c r="BJ26" s="6">
        <f>AE26*'Summary all tools'!P$61</f>
        <v>0.23319072788371956</v>
      </c>
      <c r="BK26" s="6">
        <f t="shared" si="1"/>
        <v>1491.3011878285388</v>
      </c>
      <c r="BM26" s="6">
        <f>C26*'Summary all tools'!B$39</f>
        <v>18.886224727133456</v>
      </c>
      <c r="BN26" s="6">
        <f>D26*'Summary all tools'!C$39</f>
        <v>21.065847325355676</v>
      </c>
      <c r="BO26" s="6">
        <f>E26*'Summary all tools'!D$39</f>
        <v>51.519329631247601</v>
      </c>
      <c r="BP26" s="6">
        <f>F26*'Summary all tools'!E$39</f>
        <v>40.964078225206407</v>
      </c>
      <c r="BQ26" s="6">
        <f>G26*'Summary all tools'!F$39</f>
        <v>33.441492796155345</v>
      </c>
      <c r="BR26" s="6">
        <f>H26*'Summary all tools'!G$39</f>
        <v>30.735497999903671</v>
      </c>
      <c r="BS26" s="6">
        <f>I26*'Summary all tools'!H$39</f>
        <v>17.90126051426612</v>
      </c>
      <c r="BT26" s="6">
        <f>J26*'Summary all tools'!J$39</f>
        <v>7.2577065003376866</v>
      </c>
      <c r="BU26" s="6">
        <f>K26*'Summary all tools'!K$39</f>
        <v>8.0735461082508699</v>
      </c>
      <c r="BV26" s="6">
        <f>L26*'Summary all tools'!L$39</f>
        <v>26.746529540792547</v>
      </c>
      <c r="BW26" s="6">
        <f>M26*'Summary all tools'!M$39</f>
        <v>21.336275321126049</v>
      </c>
      <c r="BX26" s="6">
        <f>N26*'Summary all tools'!N$39</f>
        <v>17.938751811543053</v>
      </c>
      <c r="BY26" s="6">
        <f>O26*'Summary all tools'!O$39</f>
        <v>24.736281313273331</v>
      </c>
      <c r="BZ26" s="6">
        <f>P26*'Summary all tools'!P$39</f>
        <v>15.316190087605436</v>
      </c>
      <c r="CA26" s="6"/>
      <c r="CB26" s="6">
        <f>R26*'Summary all tools'!B$46</f>
        <v>0.28185243989406039</v>
      </c>
      <c r="CC26" s="6">
        <f>S26*'Summary all tools'!C$46</f>
        <v>0.21486813466744967</v>
      </c>
      <c r="CD26" s="6">
        <f>T26*'Summary all tools'!D$46</f>
        <v>0.43477442431779956</v>
      </c>
      <c r="CE26" s="6">
        <f>U26*'Summary all tools'!E$46</f>
        <v>0.23568835003054237</v>
      </c>
      <c r="CF26" s="6">
        <f>V26*'Summary all tools'!F$46</f>
        <v>0.1021457897583954</v>
      </c>
      <c r="CG26" s="6">
        <f>W26*'Summary all tools'!G$46</f>
        <v>7.9036960462625941E-2</v>
      </c>
      <c r="CH26" s="6">
        <f>X26*'Summary all tools'!H$46</f>
        <v>5.0238783118864885E-2</v>
      </c>
      <c r="CI26" s="6">
        <f>Y26*'Summary all tools'!I$46</f>
        <v>0</v>
      </c>
      <c r="CJ26" s="6">
        <f>Z26*'Summary all tools'!J$46</f>
        <v>9.9344354873435056E-2</v>
      </c>
      <c r="CK26" s="6">
        <f>AA26*'Summary all tools'!K$46</f>
        <v>0.16041274460352742</v>
      </c>
      <c r="CL26" s="6">
        <f>AB26*'Summary all tools'!L$46</f>
        <v>0.16818449730481494</v>
      </c>
      <c r="CM26" s="6">
        <f>AC26*'Summary all tools'!M$46</f>
        <v>7.9551005816155457E-2</v>
      </c>
      <c r="CN26" s="6">
        <f>AD26*'Summary all tools'!N$46</f>
        <v>8.5355960012142407E-2</v>
      </c>
      <c r="CO26" s="6">
        <f>AE26*'Summary all tools'!O$46</f>
        <v>4.7761164708839586E-2</v>
      </c>
      <c r="CP26" s="6">
        <f t="shared" si="2"/>
        <v>337.95822651176582</v>
      </c>
      <c r="CR26" s="6"/>
      <c r="CS26" s="6"/>
      <c r="CT26" s="6"/>
      <c r="CU26" s="6"/>
      <c r="CV26" s="6"/>
      <c r="CW26" s="6"/>
      <c r="CX26" s="6"/>
      <c r="CY26" s="6"/>
      <c r="CZ26" s="6"/>
      <c r="DA26" s="6"/>
      <c r="DB26" s="6"/>
      <c r="DC26" s="6"/>
      <c r="DD26" s="6"/>
      <c r="DE26" s="6"/>
      <c r="DF26" s="6"/>
      <c r="DH26" s="6"/>
      <c r="DI26" s="6"/>
      <c r="DJ26" s="6"/>
      <c r="DK26" s="6"/>
      <c r="DL26" s="6"/>
      <c r="DM26" s="6"/>
      <c r="DN26" s="6"/>
      <c r="DO26" s="6"/>
      <c r="DP26" s="6"/>
      <c r="DQ26" s="6"/>
      <c r="DR26" s="6"/>
      <c r="DS26" s="6"/>
      <c r="DT26" s="6"/>
      <c r="DU26" s="6"/>
      <c r="DV26" s="6"/>
      <c r="DX26" s="6"/>
      <c r="DY26" s="6"/>
      <c r="DZ26" s="6"/>
      <c r="EA26" s="6"/>
      <c r="EB26" s="6"/>
      <c r="EC26" s="6"/>
      <c r="ED26" s="6"/>
      <c r="EE26" s="6"/>
      <c r="EF26" s="6"/>
      <c r="EG26" s="6"/>
      <c r="EH26" s="6"/>
      <c r="EI26" s="6"/>
      <c r="EJ26" s="6"/>
      <c r="EK26" s="6"/>
      <c r="EL26" s="6"/>
      <c r="EN26" s="1"/>
      <c r="EO26" s="1"/>
      <c r="EP26" s="1"/>
      <c r="EQ26" s="1"/>
      <c r="ER26" s="1"/>
      <c r="ES26" s="1"/>
      <c r="ET26" s="1"/>
      <c r="EU26" s="1"/>
      <c r="EV26" s="1"/>
      <c r="EW26" s="1"/>
      <c r="EX26" s="1"/>
      <c r="EY26" s="1"/>
      <c r="EZ26" s="1"/>
      <c r="FA26" s="1"/>
      <c r="FB26" s="2"/>
      <c r="FD26" s="2"/>
      <c r="FE26" s="2"/>
      <c r="FF26" s="2"/>
      <c r="FG26" s="2"/>
      <c r="FH26" s="2"/>
      <c r="FI26" s="2"/>
      <c r="FJ26" s="2"/>
      <c r="FK26" s="2"/>
      <c r="FL26" s="2"/>
      <c r="FM26" s="2"/>
      <c r="FN26" s="2"/>
      <c r="FO26" s="2"/>
      <c r="FP26" s="2"/>
      <c r="FQ26" s="2"/>
      <c r="FR26" s="2"/>
      <c r="FT26" s="2"/>
      <c r="FU26" s="2"/>
      <c r="FV26" s="2"/>
      <c r="FW26" s="2"/>
      <c r="FX26" s="2"/>
      <c r="FY26" s="2"/>
      <c r="FZ26" s="2"/>
      <c r="GA26" s="2"/>
      <c r="GB26" s="2"/>
      <c r="GC26" s="2"/>
      <c r="GD26" s="2"/>
      <c r="GE26" s="2"/>
      <c r="GF26" s="2"/>
      <c r="GG26" s="2"/>
      <c r="GH26" s="2"/>
      <c r="GJ26" s="6"/>
    </row>
    <row r="27" spans="1:192" x14ac:dyDescent="0.25">
      <c r="A27" s="8" t="s">
        <v>120</v>
      </c>
      <c r="B27" s="8" t="s">
        <v>192</v>
      </c>
      <c r="C27" s="22">
        <f>Baseline!CC27*'Summary all tools'!B$53</f>
        <v>770.07519688559148</v>
      </c>
      <c r="D27" s="22">
        <f>Baseline!CD27*'Summary all tools'!C$53</f>
        <v>825.99078610103686</v>
      </c>
      <c r="E27" s="22">
        <f>Baseline!CE27*'Summary all tools'!D$53</f>
        <v>1482.7241664409025</v>
      </c>
      <c r="F27" s="22">
        <f>Baseline!CF27*'Summary all tools'!E$53</f>
        <v>1118.4295001345108</v>
      </c>
      <c r="G27" s="22">
        <f>Baseline!CG27*'Summary all tools'!F$53</f>
        <v>865.42627145748816</v>
      </c>
      <c r="H27" s="22">
        <f>Baseline!CH27*'Summary all tools'!G$53</f>
        <v>882.30720742840151</v>
      </c>
      <c r="I27" s="22">
        <f>Baseline!CI27*'Summary all tools'!H$53</f>
        <v>543.96005320268898</v>
      </c>
      <c r="J27" s="27">
        <f>Baseline!CJ27*'Summary all tools'!J$53</f>
        <v>445.34901118339843</v>
      </c>
      <c r="K27" s="27">
        <f>Baseline!CK27*'Summary all tools'!K$53</f>
        <v>481.91073011022951</v>
      </c>
      <c r="L27" s="27">
        <f>Baseline!CL27*'Summary all tools'!L$53</f>
        <v>855.76283781953691</v>
      </c>
      <c r="M27" s="27">
        <f>Baseline!CM27*'Summary all tools'!M$53</f>
        <v>664.82261612361833</v>
      </c>
      <c r="N27" s="27">
        <f>Baseline!CN27*'Summary all tools'!N$53</f>
        <v>531.20660401967712</v>
      </c>
      <c r="O27" s="27">
        <f>Baseline!CO27*'Summary all tools'!O$53</f>
        <v>703.79300846773162</v>
      </c>
      <c r="P27" s="27">
        <f>Baseline!CP27*'Summary all tools'!P$53</f>
        <v>446.83116813818566</v>
      </c>
      <c r="Q27" s="28"/>
      <c r="R27" s="29">
        <f>Baseline!CR27*'Summary all tools'!B$60</f>
        <v>27.492109003030023</v>
      </c>
      <c r="S27" s="29">
        <f>Baseline!CS27*'Summary all tools'!C$60</f>
        <v>22.061026494450321</v>
      </c>
      <c r="T27" s="29">
        <f>Baseline!CT27*'Summary all tools'!D$60</f>
        <v>34.004537472338221</v>
      </c>
      <c r="U27" s="29">
        <f>Baseline!CU27*'Summary all tools'!E$60</f>
        <v>20.667006469994043</v>
      </c>
      <c r="V27" s="29">
        <f>Baseline!CV27*'Summary all tools'!F$60</f>
        <v>9.1267595447783236</v>
      </c>
      <c r="W27" s="29">
        <f>Baseline!CW27*'Summary all tools'!G$60</f>
        <v>7.6271748501690011</v>
      </c>
      <c r="X27" s="29">
        <f>Baseline!CX27*'Summary all tools'!H$60</f>
        <v>6.273161686284614</v>
      </c>
      <c r="Y27" s="29">
        <f>Baseline!CY27*'Summary all tools'!J$60</f>
        <v>14.309083383103125</v>
      </c>
      <c r="Z27" s="29">
        <f>Baseline!CZ27*'Summary all tools'!K$60</f>
        <v>11.761960113687476</v>
      </c>
      <c r="AA27" s="29">
        <f>Baseline!DA27*'Summary all tools'!L$60</f>
        <v>20.999024911741074</v>
      </c>
      <c r="AB27" s="29">
        <f>Baseline!DB27*'Summary all tools'!M$60</f>
        <v>11.461170161408555</v>
      </c>
      <c r="AC27" s="29">
        <f>Baseline!DC27*'Summary all tools'!N$60</f>
        <v>5.9989958315328966</v>
      </c>
      <c r="AD27" s="29">
        <f>Baseline!DD27*'Summary all tools'!O$60</f>
        <v>5.6410563768210684</v>
      </c>
      <c r="AE27" s="29">
        <f>Baseline!DE27*'Summary all tools'!P$60</f>
        <v>4.6263796528543821</v>
      </c>
      <c r="AF27" s="29">
        <f t="shared" si="0"/>
        <v>10820.638603465188</v>
      </c>
      <c r="AH27" s="6">
        <f>C27*'Summary all tools'!B$54</f>
        <v>130.99699582500949</v>
      </c>
      <c r="AI27" s="6">
        <f>D27*'Summary all tools'!C$54</f>
        <v>140.50876069762472</v>
      </c>
      <c r="AJ27" s="6">
        <f>E27*'Summary all tools'!D$54</f>
        <v>290.41294701685689</v>
      </c>
      <c r="AK27" s="6">
        <f>F27*'Summary all tools'!E$54</f>
        <v>219.06057412169341</v>
      </c>
      <c r="AL27" s="6">
        <f>G27*'Summary all tools'!F$54</f>
        <v>169.50623697128287</v>
      </c>
      <c r="AM27" s="6">
        <f>H27*'Summary all tools'!G$54</f>
        <v>224.43753934584777</v>
      </c>
      <c r="AN27" s="6">
        <f>I27*'Summary all tools'!H$54</f>
        <v>138.3702352370901</v>
      </c>
      <c r="AO27" s="6">
        <f>J27*'Summary all tools'!J$54</f>
        <v>60.206228152030008</v>
      </c>
      <c r="AP27" s="6">
        <f>K27*'Summary all tools'!K$54</f>
        <v>65.148965501979333</v>
      </c>
      <c r="AQ27" s="6">
        <f>L27*'Summary all tools'!L$54</f>
        <v>227.00727967683252</v>
      </c>
      <c r="AR27" s="6">
        <f>M27*'Summary all tools'!M$54</f>
        <v>176.35677419505282</v>
      </c>
      <c r="AS27" s="6">
        <f>N27*'Summary all tools'!N$54</f>
        <v>140.91259960777217</v>
      </c>
      <c r="AT27" s="6">
        <f>O27*'Summary all tools'!O$54</f>
        <v>172.93199636635691</v>
      </c>
      <c r="AU27" s="6">
        <f>P27*'Summary all tools'!P$54</f>
        <v>109.79280131395419</v>
      </c>
      <c r="AV27" s="6"/>
      <c r="AW27" s="6">
        <f>R27*'Summary all tools'!B$61</f>
        <v>4.6766649579880966</v>
      </c>
      <c r="AX27" s="6">
        <f>S27*'Summary all tools'!C$61</f>
        <v>3.752787009991549</v>
      </c>
      <c r="AY27" s="6">
        <f>T27*'Summary all tools'!D$61</f>
        <v>6.660279884013403</v>
      </c>
      <c r="AZ27" s="6">
        <f>U27*'Summary all tools'!E$61</f>
        <v>4.0479317669546058</v>
      </c>
      <c r="BA27" s="6">
        <f>V27*'Summary all tools'!F$61</f>
        <v>1.7876076994654846</v>
      </c>
      <c r="BB27" s="6">
        <f>W27*'Summary all tools'!G$61</f>
        <v>1.9401681649204696</v>
      </c>
      <c r="BC27" s="6">
        <f>X27*'Summary all tools'!H$61</f>
        <v>1.5957400788915355</v>
      </c>
      <c r="BD27" s="6">
        <f>Y27*'Summary all tools'!J$61</f>
        <v>1.9344287674970428</v>
      </c>
      <c r="BE27" s="6">
        <f>Z27*'Summary all tools'!K$61</f>
        <v>1.5900860591068555</v>
      </c>
      <c r="BF27" s="6">
        <f>AA27*'Summary all tools'!L$61</f>
        <v>5.5703885590853721</v>
      </c>
      <c r="BG27" s="6">
        <f>AB27*'Summary all tools'!M$61</f>
        <v>3.0402921759069188</v>
      </c>
      <c r="BH27" s="6">
        <f>AC27*'Summary all tools'!N$61</f>
        <v>1.5913471166600484</v>
      </c>
      <c r="BI27" s="6">
        <f>AD27*'Summary all tools'!O$61</f>
        <v>1.3860881383046053</v>
      </c>
      <c r="BJ27" s="6">
        <f>AE27*'Summary all tools'!P$61</f>
        <v>1.1367675718442196</v>
      </c>
      <c r="BK27" s="6">
        <f t="shared" si="1"/>
        <v>2306.3605119800141</v>
      </c>
      <c r="BM27" s="6">
        <f>C27*'Summary all tools'!B$39</f>
        <v>33.314401196381667</v>
      </c>
      <c r="BN27" s="6">
        <f>D27*'Summary all tools'!C$39</f>
        <v>35.73337843365551</v>
      </c>
      <c r="BO27" s="6">
        <f>E27*'Summary all tools'!D$39</f>
        <v>82.663612565660642</v>
      </c>
      <c r="BP27" s="6">
        <f>F27*'Summary all tools'!E$39</f>
        <v>62.353757343179886</v>
      </c>
      <c r="BQ27" s="6">
        <f>G27*'Summary all tools'!F$39</f>
        <v>48.248530392289538</v>
      </c>
      <c r="BR27" s="6">
        <f>H27*'Summary all tools'!G$39</f>
        <v>44.033816267221518</v>
      </c>
      <c r="BS27" s="6">
        <f>I27*'Summary all tools'!H$39</f>
        <v>27.147729087749727</v>
      </c>
      <c r="BT27" s="6">
        <f>J27*'Summary all tools'!J$39</f>
        <v>11.98661934862149</v>
      </c>
      <c r="BU27" s="6">
        <f>K27*'Summary all tools'!K$39</f>
        <v>12.970682176879883</v>
      </c>
      <c r="BV27" s="6">
        <f>L27*'Summary all tools'!L$39</f>
        <v>41.487269869640656</v>
      </c>
      <c r="BW27" s="6">
        <f>M27*'Summary all tools'!M$39</f>
        <v>32.230513024891934</v>
      </c>
      <c r="BX27" s="6">
        <f>N27*'Summary all tools'!N$39</f>
        <v>25.752826324700862</v>
      </c>
      <c r="BY27" s="6">
        <f>O27*'Summary all tools'!O$39</f>
        <v>35.419219438264214</v>
      </c>
      <c r="BZ27" s="6">
        <f>P27*'Summary all tools'!P$39</f>
        <v>22.487309486917077</v>
      </c>
      <c r="CA27" s="6"/>
      <c r="CB27" s="6">
        <f>R27*'Summary all tools'!B$46</f>
        <v>1.1893424859879878</v>
      </c>
      <c r="CC27" s="6">
        <f>S27*'Summary all tools'!C$46</f>
        <v>0.95438716947705227</v>
      </c>
      <c r="CD27" s="6">
        <f>T27*'Summary all tools'!D$46</f>
        <v>1.8957928755118139</v>
      </c>
      <c r="CE27" s="6">
        <f>U27*'Summary all tools'!E$46</f>
        <v>1.1522098677520152</v>
      </c>
      <c r="CF27" s="6">
        <f>V27*'Summary all tools'!F$46</f>
        <v>0.50882755678048164</v>
      </c>
      <c r="CG27" s="6">
        <f>W27*'Summary all tools'!G$46</f>
        <v>0.38065382801213127</v>
      </c>
      <c r="CH27" s="6">
        <f>X27*'Summary all tools'!H$46</f>
        <v>0.31307830966669975</v>
      </c>
      <c r="CI27" s="6">
        <f>Y27*'Summary all tools'!I$46</f>
        <v>0</v>
      </c>
      <c r="CJ27" s="6">
        <f>Z27*'Summary all tools'!J$46</f>
        <v>0.31657449581353453</v>
      </c>
      <c r="CK27" s="6">
        <f>AA27*'Summary all tools'!K$46</f>
        <v>0.565191146692824</v>
      </c>
      <c r="CL27" s="6">
        <f>AB27*'Summary all tools'!L$46</f>
        <v>0.55563602261553391</v>
      </c>
      <c r="CM27" s="6">
        <f>AC27*'Summary all tools'!M$46</f>
        <v>0.29083052921975422</v>
      </c>
      <c r="CN27" s="6">
        <f>AD27*'Summary all tools'!N$46</f>
        <v>0.27347767151392199</v>
      </c>
      <c r="CO27" s="6">
        <f>AE27*'Summary all tools'!O$46</f>
        <v>0.23282805335893442</v>
      </c>
      <c r="CP27" s="6">
        <f t="shared" si="2"/>
        <v>524.45849496845722</v>
      </c>
      <c r="CR27" s="6"/>
      <c r="CS27" s="6"/>
      <c r="CT27" s="6"/>
      <c r="CU27" s="6"/>
      <c r="CV27" s="6"/>
      <c r="CW27" s="6"/>
      <c r="CX27" s="6"/>
      <c r="CY27" s="6"/>
      <c r="CZ27" s="6"/>
      <c r="DA27" s="6"/>
      <c r="DB27" s="6"/>
      <c r="DC27" s="6"/>
      <c r="DD27" s="6"/>
      <c r="DE27" s="6"/>
      <c r="DF27" s="6"/>
      <c r="DH27" s="6"/>
      <c r="DI27" s="6"/>
      <c r="DJ27" s="6"/>
      <c r="DK27" s="6"/>
      <c r="DL27" s="6"/>
      <c r="DM27" s="6"/>
      <c r="DN27" s="6"/>
      <c r="DO27" s="6"/>
      <c r="DP27" s="6"/>
      <c r="DQ27" s="6"/>
      <c r="DR27" s="6"/>
      <c r="DS27" s="6"/>
      <c r="DT27" s="6"/>
      <c r="DU27" s="6"/>
      <c r="DV27" s="6"/>
      <c r="DX27" s="6"/>
      <c r="DY27" s="6"/>
      <c r="DZ27" s="6"/>
      <c r="EA27" s="6"/>
      <c r="EB27" s="6"/>
      <c r="EC27" s="6"/>
      <c r="ED27" s="6"/>
      <c r="EE27" s="6"/>
      <c r="EF27" s="6"/>
      <c r="EG27" s="6"/>
      <c r="EH27" s="6"/>
      <c r="EI27" s="6"/>
      <c r="EJ27" s="6"/>
      <c r="EK27" s="6"/>
      <c r="EL27" s="6"/>
      <c r="EN27" s="1"/>
      <c r="EO27" s="1"/>
      <c r="EP27" s="1"/>
      <c r="EQ27" s="1"/>
      <c r="ER27" s="1"/>
      <c r="ES27" s="1"/>
      <c r="ET27" s="1"/>
      <c r="EU27" s="1"/>
      <c r="EV27" s="1"/>
      <c r="EW27" s="1"/>
      <c r="EX27" s="1"/>
      <c r="EY27" s="1"/>
      <c r="EZ27" s="1"/>
      <c r="FA27" s="1"/>
      <c r="FB27" s="2"/>
      <c r="FD27" s="2"/>
      <c r="FE27" s="2"/>
      <c r="FF27" s="2"/>
      <c r="FG27" s="2"/>
      <c r="FH27" s="2"/>
      <c r="FI27" s="2"/>
      <c r="FJ27" s="2"/>
      <c r="FK27" s="2"/>
      <c r="FL27" s="2"/>
      <c r="FM27" s="2"/>
      <c r="FN27" s="2"/>
      <c r="FO27" s="2"/>
      <c r="FP27" s="2"/>
      <c r="FQ27" s="2"/>
      <c r="FR27" s="2"/>
      <c r="FT27" s="2"/>
      <c r="FU27" s="2"/>
      <c r="FV27" s="2"/>
      <c r="FW27" s="2"/>
      <c r="FX27" s="2"/>
      <c r="FY27" s="2"/>
      <c r="FZ27" s="2"/>
      <c r="GA27" s="2"/>
      <c r="GB27" s="2"/>
      <c r="GC27" s="2"/>
      <c r="GD27" s="2"/>
      <c r="GE27" s="2"/>
      <c r="GF27" s="2"/>
      <c r="GG27" s="2"/>
      <c r="GH27" s="2"/>
      <c r="GJ27" s="6"/>
    </row>
    <row r="28" spans="1:192" x14ac:dyDescent="0.25">
      <c r="A28" s="8" t="s">
        <v>124</v>
      </c>
      <c r="B28" s="8" t="s">
        <v>193</v>
      </c>
      <c r="C28" s="22">
        <f>Baseline!CC28*'Summary all tools'!B$53</f>
        <v>611.63929009214883</v>
      </c>
      <c r="D28" s="22">
        <f>Baseline!CD28*'Summary all tools'!C$53</f>
        <v>655.15289732383417</v>
      </c>
      <c r="E28" s="22">
        <f>Baseline!CE28*'Summary all tools'!D$53</f>
        <v>1192.3445347357642</v>
      </c>
      <c r="F28" s="22">
        <f>Baseline!CF28*'Summary all tools'!E$53</f>
        <v>928.68229814786457</v>
      </c>
      <c r="G28" s="22">
        <f>Baseline!CG28*'Summary all tools'!F$53</f>
        <v>734.44812023800864</v>
      </c>
      <c r="H28" s="22">
        <f>Baseline!CH28*'Summary all tools'!G$53</f>
        <v>796.76285680367346</v>
      </c>
      <c r="I28" s="22">
        <f>Baseline!CI28*'Summary all tools'!H$53</f>
        <v>461.84726135947153</v>
      </c>
      <c r="J28" s="27">
        <f>Baseline!CJ28*'Summary all tools'!J$53</f>
        <v>362.215176364179</v>
      </c>
      <c r="K28" s="27">
        <f>Baseline!CK28*'Summary all tools'!K$53</f>
        <v>389.31582059896073</v>
      </c>
      <c r="L28" s="27">
        <f>Baseline!CL28*'Summary all tools'!L$53</f>
        <v>701.991317652313</v>
      </c>
      <c r="M28" s="27">
        <f>Baseline!CM28*'Summary all tools'!M$53</f>
        <v>563.10756009725776</v>
      </c>
      <c r="N28" s="27">
        <f>Baseline!CN28*'Summary all tools'!N$53</f>
        <v>470.9353358034204</v>
      </c>
      <c r="O28" s="27">
        <f>Baseline!CO28*'Summary all tools'!O$53</f>
        <v>648.33256898070692</v>
      </c>
      <c r="P28" s="27">
        <f>Baseline!CP28*'Summary all tools'!P$53</f>
        <v>385.08477949551383</v>
      </c>
      <c r="Q28" s="28"/>
      <c r="R28" s="29">
        <f>Baseline!CR28*'Summary all tools'!B$60</f>
        <v>21.563260066361735</v>
      </c>
      <c r="S28" s="29">
        <f>Baseline!CS28*'Summary all tools'!C$60</f>
        <v>19.545969397466507</v>
      </c>
      <c r="T28" s="29">
        <f>Baseline!CT28*'Summary all tools'!D$60</f>
        <v>26.399348404342224</v>
      </c>
      <c r="U28" s="29">
        <f>Baseline!CU28*'Summary all tools'!E$60</f>
        <v>13.792961663283387</v>
      </c>
      <c r="V28" s="29">
        <f>Baseline!CV28*'Summary all tools'!F$60</f>
        <v>5.4276831120489035</v>
      </c>
      <c r="W28" s="29">
        <f>Baseline!CW28*'Summary all tools'!G$60</f>
        <v>5.5963990629660252</v>
      </c>
      <c r="X28" s="29">
        <f>Baseline!CX28*'Summary all tools'!H$60</f>
        <v>4.6070265848125729</v>
      </c>
      <c r="Y28" s="29">
        <f>Baseline!CY28*'Summary all tools'!J$60</f>
        <v>11.781463050852853</v>
      </c>
      <c r="Z28" s="29">
        <f>Baseline!CZ28*'Summary all tools'!K$60</f>
        <v>11.290625476556222</v>
      </c>
      <c r="AA28" s="29">
        <f>Baseline!DA28*'Summary all tools'!L$60</f>
        <v>14.644743939442838</v>
      </c>
      <c r="AB28" s="29">
        <f>Baseline!DB28*'Summary all tools'!M$60</f>
        <v>9.3830408814250923</v>
      </c>
      <c r="AC28" s="29">
        <f>Baseline!DC28*'Summary all tools'!N$60</f>
        <v>4.8250468608310815</v>
      </c>
      <c r="AD28" s="29">
        <f>Baseline!DD28*'Summary all tools'!O$60</f>
        <v>5.1498757252368206</v>
      </c>
      <c r="AE28" s="29">
        <f>Baseline!DE28*'Summary all tools'!P$60</f>
        <v>2.9008269641846613</v>
      </c>
      <c r="AF28" s="29">
        <f t="shared" si="0"/>
        <v>9058.7680888829273</v>
      </c>
      <c r="AH28" s="6">
        <f>C28*'Summary all tools'!B$54</f>
        <v>104.0455657507908</v>
      </c>
      <c r="AI28" s="6">
        <f>D28*'Summary all tools'!C$54</f>
        <v>111.44763745484421</v>
      </c>
      <c r="AJ28" s="6">
        <f>E28*'Summary all tools'!D$54</f>
        <v>233.53790140430536</v>
      </c>
      <c r="AK28" s="6">
        <f>F28*'Summary all tools'!E$54</f>
        <v>181.89584357749675</v>
      </c>
      <c r="AL28" s="6">
        <f>G28*'Summary all tools'!F$54</f>
        <v>143.85227398113784</v>
      </c>
      <c r="AM28" s="6">
        <f>H28*'Summary all tools'!G$54</f>
        <v>202.67713276919582</v>
      </c>
      <c r="AN28" s="6">
        <f>I28*'Summary all tools'!H$54</f>
        <v>117.48273392808028</v>
      </c>
      <c r="AO28" s="6">
        <f>J28*'Summary all tools'!J$54</f>
        <v>48.967459230147462</v>
      </c>
      <c r="AP28" s="6">
        <f>K28*'Summary all tools'!K$54</f>
        <v>52.631164613776008</v>
      </c>
      <c r="AQ28" s="6">
        <f>L28*'Summary all tools'!L$54</f>
        <v>186.21647532982962</v>
      </c>
      <c r="AR28" s="6">
        <f>M28*'Summary all tools'!M$54</f>
        <v>149.37493162105929</v>
      </c>
      <c r="AS28" s="6">
        <f>N28*'Summary all tools'!N$54</f>
        <v>124.92450566891098</v>
      </c>
      <c r="AT28" s="6">
        <f>O28*'Summary all tools'!O$54</f>
        <v>159.30457409240228</v>
      </c>
      <c r="AU28" s="6">
        <f>P28*'Summary all tools'!P$54</f>
        <v>94.620831533183406</v>
      </c>
      <c r="AV28" s="6"/>
      <c r="AW28" s="6">
        <f>R28*'Summary all tools'!B$61</f>
        <v>3.6681122834637216</v>
      </c>
      <c r="AX28" s="6">
        <f>S28*'Summary all tools'!C$61</f>
        <v>3.3249522668837312</v>
      </c>
      <c r="AY28" s="6">
        <f>T28*'Summary all tools'!D$61</f>
        <v>5.1706937426080986</v>
      </c>
      <c r="AZ28" s="6">
        <f>U28*'Summary all tools'!E$61</f>
        <v>2.7015507910279353</v>
      </c>
      <c r="BA28" s="6">
        <f>V28*'Summary all tools'!F$61</f>
        <v>1.0630901442898772</v>
      </c>
      <c r="BB28" s="6">
        <f>W28*'Summary all tools'!G$61</f>
        <v>1.4235880930298641</v>
      </c>
      <c r="BC28" s="6">
        <f>X28*'Summary all tools'!H$61</f>
        <v>1.1719157473618915</v>
      </c>
      <c r="BD28" s="6">
        <f>Y28*'Summary all tools'!J$61</f>
        <v>1.592722639081499</v>
      </c>
      <c r="BE28" s="6">
        <f>Z28*'Summary all tools'!K$61</f>
        <v>1.5263668636298671</v>
      </c>
      <c r="BF28" s="6">
        <f>AA28*'Summary all tools'!L$61</f>
        <v>3.884795338539532</v>
      </c>
      <c r="BG28" s="6">
        <f>AB28*'Summary all tools'!M$61</f>
        <v>2.4890290761118523</v>
      </c>
      <c r="BH28" s="6">
        <f>AC28*'Summary all tools'!N$61</f>
        <v>1.2799349466744256</v>
      </c>
      <c r="BI28" s="6">
        <f>AD28*'Summary all tools'!O$61</f>
        <v>1.2653980353439045</v>
      </c>
      <c r="BJ28" s="6">
        <f>AE28*'Summary all tools'!P$61</f>
        <v>0.71277462548537396</v>
      </c>
      <c r="BK28" s="6">
        <f t="shared" si="1"/>
        <v>1942.2539555486917</v>
      </c>
      <c r="BM28" s="6">
        <f>C28*'Summary all tools'!B$39</f>
        <v>26.460268789344212</v>
      </c>
      <c r="BN28" s="6">
        <f>D28*'Summary all tools'!C$39</f>
        <v>28.342721015673362</v>
      </c>
      <c r="BO28" s="6">
        <f>E28*'Summary all tools'!D$39</f>
        <v>66.474607276935217</v>
      </c>
      <c r="BP28" s="6">
        <f>F28*'Summary all tools'!E$39</f>
        <v>51.775128124440805</v>
      </c>
      <c r="BQ28" s="6">
        <f>G28*'Summary all tools'!F$39</f>
        <v>40.946344731579117</v>
      </c>
      <c r="BR28" s="6">
        <f>H28*'Summary all tools'!G$39</f>
        <v>39.764504868205513</v>
      </c>
      <c r="BS28" s="6">
        <f>I28*'Summary all tools'!H$39</f>
        <v>23.049678478199134</v>
      </c>
      <c r="BT28" s="6">
        <f>J28*'Summary all tools'!J$39</f>
        <v>9.7490627178764537</v>
      </c>
      <c r="BU28" s="6">
        <f>K28*'Summary all tools'!K$39</f>
        <v>10.478479643450289</v>
      </c>
      <c r="BV28" s="6">
        <f>L28*'Summary all tools'!L$39</f>
        <v>34.032446788403014</v>
      </c>
      <c r="BW28" s="6">
        <f>M28*'Summary all tools'!M$39</f>
        <v>27.299380481296804</v>
      </c>
      <c r="BX28" s="6">
        <f>N28*'Summary all tools'!N$39</f>
        <v>22.830883165490391</v>
      </c>
      <c r="BY28" s="6">
        <f>O28*'Summary all tools'!O$39</f>
        <v>32.628106919811906</v>
      </c>
      <c r="BZ28" s="6">
        <f>P28*'Summary all tools'!P$39</f>
        <v>19.379849107882336</v>
      </c>
      <c r="CA28" s="6"/>
      <c r="CB28" s="6">
        <f>R28*'Summary all tools'!B$46</f>
        <v>0.93285318090749614</v>
      </c>
      <c r="CC28" s="6">
        <f>S28*'Summary all tools'!C$46</f>
        <v>0.84558270271901703</v>
      </c>
      <c r="CD28" s="6">
        <f>T28*'Summary all tools'!D$46</f>
        <v>1.4717946586927884</v>
      </c>
      <c r="CE28" s="6">
        <f>U28*'Summary all tools'!E$46</f>
        <v>0.7689738016501888</v>
      </c>
      <c r="CF28" s="6">
        <f>V28*'Summary all tools'!F$46</f>
        <v>0.30259970401681091</v>
      </c>
      <c r="CG28" s="6">
        <f>W28*'Summary all tools'!G$46</f>
        <v>0.27930272587815652</v>
      </c>
      <c r="CH28" s="6">
        <f>X28*'Summary all tools'!H$46</f>
        <v>0.22992554120136685</v>
      </c>
      <c r="CI28" s="6">
        <f>Y28*'Summary all tools'!I$46</f>
        <v>0</v>
      </c>
      <c r="CJ28" s="6">
        <f>Z28*'Summary all tools'!J$46</f>
        <v>0.30388847038350081</v>
      </c>
      <c r="CK28" s="6">
        <f>AA28*'Summary all tools'!K$46</f>
        <v>0.39416495075104951</v>
      </c>
      <c r="CL28" s="6">
        <f>AB28*'Summary all tools'!L$46</f>
        <v>0.45488858833531676</v>
      </c>
      <c r="CM28" s="6">
        <f>AC28*'Summary all tools'!M$46</f>
        <v>0.23391763746017569</v>
      </c>
      <c r="CN28" s="6">
        <f>AD28*'Summary all tools'!N$46</f>
        <v>0.24966529810104554</v>
      </c>
      <c r="CO28" s="6">
        <f>AE28*'Summary all tools'!O$46</f>
        <v>0.1459875639011852</v>
      </c>
      <c r="CP28" s="6">
        <f t="shared" si="2"/>
        <v>439.82500693258669</v>
      </c>
      <c r="CR28" s="6"/>
      <c r="CS28" s="6"/>
      <c r="CT28" s="6"/>
      <c r="CU28" s="6"/>
      <c r="CV28" s="6"/>
      <c r="CW28" s="6"/>
      <c r="CX28" s="6"/>
      <c r="CY28" s="6"/>
      <c r="CZ28" s="6"/>
      <c r="DA28" s="6"/>
      <c r="DB28" s="6"/>
      <c r="DC28" s="6"/>
      <c r="DD28" s="6"/>
      <c r="DE28" s="6"/>
      <c r="DF28" s="6"/>
      <c r="DH28" s="6"/>
      <c r="DI28" s="6"/>
      <c r="DJ28" s="6"/>
      <c r="DK28" s="6"/>
      <c r="DL28" s="6"/>
      <c r="DM28" s="6"/>
      <c r="DN28" s="6"/>
      <c r="DO28" s="6"/>
      <c r="DP28" s="6"/>
      <c r="DQ28" s="6"/>
      <c r="DR28" s="6"/>
      <c r="DS28" s="6"/>
      <c r="DT28" s="6"/>
      <c r="DU28" s="6"/>
      <c r="DV28" s="6"/>
      <c r="DX28" s="6"/>
      <c r="DY28" s="6"/>
      <c r="DZ28" s="6"/>
      <c r="EA28" s="6"/>
      <c r="EB28" s="6"/>
      <c r="EC28" s="6"/>
      <c r="ED28" s="6"/>
      <c r="EE28" s="6"/>
      <c r="EF28" s="6"/>
      <c r="EG28" s="6"/>
      <c r="EH28" s="6"/>
      <c r="EI28" s="6"/>
      <c r="EJ28" s="6"/>
      <c r="EK28" s="6"/>
      <c r="EL28" s="6"/>
      <c r="EN28" s="1"/>
      <c r="EO28" s="1"/>
      <c r="EP28" s="1"/>
      <c r="EQ28" s="1"/>
      <c r="ER28" s="1"/>
      <c r="ES28" s="1"/>
      <c r="ET28" s="1"/>
      <c r="EU28" s="1"/>
      <c r="EV28" s="1"/>
      <c r="EW28" s="1"/>
      <c r="EX28" s="1"/>
      <c r="EY28" s="1"/>
      <c r="EZ28" s="1"/>
      <c r="FA28" s="1"/>
      <c r="FB28" s="2"/>
      <c r="FD28" s="2"/>
      <c r="FE28" s="2"/>
      <c r="FF28" s="2"/>
      <c r="FG28" s="2"/>
      <c r="FH28" s="2"/>
      <c r="FI28" s="2"/>
      <c r="FJ28" s="2"/>
      <c r="FK28" s="2"/>
      <c r="FL28" s="2"/>
      <c r="FM28" s="2"/>
      <c r="FN28" s="2"/>
      <c r="FO28" s="2"/>
      <c r="FP28" s="2"/>
      <c r="FQ28" s="2"/>
      <c r="FR28" s="2"/>
      <c r="FT28" s="2"/>
      <c r="FU28" s="2"/>
      <c r="FV28" s="2"/>
      <c r="FW28" s="2"/>
      <c r="FX28" s="2"/>
      <c r="FY28" s="2"/>
      <c r="FZ28" s="2"/>
      <c r="GA28" s="2"/>
      <c r="GB28" s="2"/>
      <c r="GC28" s="2"/>
      <c r="GD28" s="2"/>
      <c r="GE28" s="2"/>
      <c r="GF28" s="2"/>
      <c r="GG28" s="2"/>
      <c r="GH28" s="2"/>
      <c r="GJ28" s="6"/>
    </row>
    <row r="29" spans="1:192" x14ac:dyDescent="0.25">
      <c r="A29" s="8" t="s">
        <v>126</v>
      </c>
      <c r="B29" s="8" t="s">
        <v>194</v>
      </c>
      <c r="C29" s="22">
        <f>Baseline!CC29*'Summary all tools'!B$53</f>
        <v>1087.7716292634475</v>
      </c>
      <c r="D29" s="22">
        <f>Baseline!CD29*'Summary all tools'!C$53</f>
        <v>1068.1852550265055</v>
      </c>
      <c r="E29" s="22">
        <f>Baseline!CE29*'Summary all tools'!D$53</f>
        <v>1942.9840271776905</v>
      </c>
      <c r="F29" s="22">
        <f>Baseline!CF29*'Summary all tools'!E$53</f>
        <v>1397.0009474924841</v>
      </c>
      <c r="G29" s="22">
        <f>Baseline!CG29*'Summary all tools'!F$53</f>
        <v>995.1763424103691</v>
      </c>
      <c r="H29" s="22">
        <f>Baseline!CH29*'Summary all tools'!G$53</f>
        <v>972.54945360065346</v>
      </c>
      <c r="I29" s="22">
        <f>Baseline!CI29*'Summary all tools'!H$53</f>
        <v>559.08722417643207</v>
      </c>
      <c r="J29" s="27">
        <f>Baseline!CJ29*'Summary all tools'!J$53</f>
        <v>637.45233989822702</v>
      </c>
      <c r="K29" s="27">
        <f>Baseline!CK29*'Summary all tools'!K$53</f>
        <v>631.29377653800157</v>
      </c>
      <c r="L29" s="27">
        <f>Baseline!CL29*'Summary all tools'!L$53</f>
        <v>1108.3625578594631</v>
      </c>
      <c r="M29" s="27">
        <f>Baseline!CM29*'Summary all tools'!M$53</f>
        <v>818.95448564800972</v>
      </c>
      <c r="N29" s="27">
        <f>Baseline!CN29*'Summary all tools'!N$53</f>
        <v>606.06565466432369</v>
      </c>
      <c r="O29" s="27">
        <f>Baseline!CO29*'Summary all tools'!O$53</f>
        <v>796.35675308179111</v>
      </c>
      <c r="P29" s="27">
        <f>Baseline!CP29*'Summary all tools'!P$53</f>
        <v>488.20807301755565</v>
      </c>
      <c r="Q29" s="28"/>
      <c r="R29" s="29">
        <f>Baseline!CR29*'Summary all tools'!B$60</f>
        <v>89.238204043465885</v>
      </c>
      <c r="S29" s="29">
        <f>Baseline!CS29*'Summary all tools'!C$60</f>
        <v>63.84282360740233</v>
      </c>
      <c r="T29" s="29">
        <f>Baseline!CT29*'Summary all tools'!D$60</f>
        <v>97.393355500773495</v>
      </c>
      <c r="U29" s="29">
        <f>Baseline!CU29*'Summary all tools'!E$60</f>
        <v>66.735000858061667</v>
      </c>
      <c r="V29" s="29">
        <f>Baseline!CV29*'Summary all tools'!F$60</f>
        <v>31.644134076643756</v>
      </c>
      <c r="W29" s="29">
        <f>Baseline!CW29*'Summary all tools'!G$60</f>
        <v>26.508103086908079</v>
      </c>
      <c r="X29" s="29">
        <f>Baseline!CX29*'Summary all tools'!H$60</f>
        <v>16.374588271914128</v>
      </c>
      <c r="Y29" s="29">
        <f>Baseline!CY29*'Summary all tools'!J$60</f>
        <v>55.370503597293514</v>
      </c>
      <c r="Z29" s="29">
        <f>Baseline!CZ29*'Summary all tools'!K$60</f>
        <v>39.449333392415127</v>
      </c>
      <c r="AA29" s="29">
        <f>Baseline!DA29*'Summary all tools'!L$60</f>
        <v>66.948482436187433</v>
      </c>
      <c r="AB29" s="29">
        <f>Baseline!DB29*'Summary all tools'!M$60</f>
        <v>45.236084019649674</v>
      </c>
      <c r="AC29" s="29">
        <f>Baseline!DC29*'Summary all tools'!N$60</f>
        <v>25.260179086699104</v>
      </c>
      <c r="AD29" s="29">
        <f>Baseline!DD29*'Summary all tools'!O$60</f>
        <v>22.692293168875388</v>
      </c>
      <c r="AE29" s="29">
        <f>Baseline!DE29*'Summary all tools'!P$60</f>
        <v>12.335738743358025</v>
      </c>
      <c r="AF29" s="29">
        <f t="shared" si="0"/>
        <v>13768.4773437446</v>
      </c>
      <c r="AH29" s="6">
        <f>C29*'Summary all tools'!B$54</f>
        <v>185.04013134493638</v>
      </c>
      <c r="AI29" s="6">
        <f>D29*'Summary all tools'!C$54</f>
        <v>181.7083058368296</v>
      </c>
      <c r="AJ29" s="6">
        <f>E29*'Summary all tools'!D$54</f>
        <v>380.56148952762351</v>
      </c>
      <c r="AK29" s="6">
        <f>F29*'Summary all tools'!E$54</f>
        <v>273.62281625211779</v>
      </c>
      <c r="AL29" s="6">
        <f>G29*'Summary all tools'!F$54</f>
        <v>194.91966270070986</v>
      </c>
      <c r="AM29" s="6">
        <f>H29*'Summary all tools'!G$54</f>
        <v>247.39297652852096</v>
      </c>
      <c r="AN29" s="6">
        <f>I29*'Summary all tools'!H$54</f>
        <v>142.2182203856035</v>
      </c>
      <c r="AO29" s="6">
        <f>J29*'Summary all tools'!J$54</f>
        <v>86.176459469342817</v>
      </c>
      <c r="AP29" s="6">
        <f>K29*'Summary all tools'!K$54</f>
        <v>85.343890267562841</v>
      </c>
      <c r="AQ29" s="6">
        <f>L29*'Summary all tools'!L$54</f>
        <v>294.0141333975422</v>
      </c>
      <c r="AR29" s="6">
        <f>M29*'Summary all tools'!M$54</f>
        <v>217.24316802513295</v>
      </c>
      <c r="AS29" s="6">
        <f>N29*'Summary all tools'!N$54</f>
        <v>160.77037876692634</v>
      </c>
      <c r="AT29" s="6">
        <f>O29*'Summary all tools'!O$54</f>
        <v>195.67623075724009</v>
      </c>
      <c r="AU29" s="6">
        <f>P29*'Summary all tools'!P$54</f>
        <v>119.95969794145654</v>
      </c>
      <c r="AV29" s="6"/>
      <c r="AW29" s="6">
        <f>R29*'Summary all tools'!B$61</f>
        <v>15.180253421731742</v>
      </c>
      <c r="AX29" s="6">
        <f>S29*'Summary all tools'!C$61</f>
        <v>10.860261610007687</v>
      </c>
      <c r="AY29" s="6">
        <f>T29*'Summary all tools'!D$61</f>
        <v>19.075895592052706</v>
      </c>
      <c r="AZ29" s="6">
        <f>U29*'Summary all tools'!E$61</f>
        <v>13.071013953244705</v>
      </c>
      <c r="BA29" s="6">
        <f>V29*'Summary all tools'!F$61</f>
        <v>6.1979607812380939</v>
      </c>
      <c r="BB29" s="6">
        <f>W29*'Summary all tools'!G$61</f>
        <v>6.7430180547794185</v>
      </c>
      <c r="BC29" s="6">
        <f>X29*'Summary all tools'!H$61</f>
        <v>4.1652978334624038</v>
      </c>
      <c r="BD29" s="6">
        <f>Y29*'Summary all tools'!J$61</f>
        <v>7.4854756354194016</v>
      </c>
      <c r="BE29" s="6">
        <f>Z29*'Summary all tools'!K$61</f>
        <v>5.3331106773046297</v>
      </c>
      <c r="BF29" s="6">
        <f>AA29*'Summary all tools'!L$61</f>
        <v>17.75935131169603</v>
      </c>
      <c r="BG29" s="6">
        <f>AB29*'Summary all tools'!M$61</f>
        <v>11.999726936844171</v>
      </c>
      <c r="BH29" s="6">
        <f>AC29*'Summary all tools'!N$61</f>
        <v>6.7007403046758798</v>
      </c>
      <c r="BI29" s="6">
        <f>AD29*'Summary all tools'!O$61</f>
        <v>5.5758206072093808</v>
      </c>
      <c r="BJ29" s="6">
        <f>AE29*'Summary all tools'!P$61</f>
        <v>3.0310672340822578</v>
      </c>
      <c r="BK29" s="6">
        <f t="shared" si="1"/>
        <v>2897.826555155294</v>
      </c>
      <c r="BM29" s="6">
        <f>C29*'Summary all tools'!B$39</f>
        <v>47.058340034691575</v>
      </c>
      <c r="BN29" s="6">
        <f>D29*'Summary all tools'!C$39</f>
        <v>46.211009368867131</v>
      </c>
      <c r="BO29" s="6">
        <f>E29*'Summary all tools'!D$39</f>
        <v>108.32364001284073</v>
      </c>
      <c r="BP29" s="6">
        <f>F29*'Summary all tools'!E$39</f>
        <v>77.88444249517957</v>
      </c>
      <c r="BQ29" s="6">
        <f>G29*'Summary all tools'!F$39</f>
        <v>55.482249136728321</v>
      </c>
      <c r="BR29" s="6">
        <f>H29*'Summary all tools'!G$39</f>
        <v>48.537588257333908</v>
      </c>
      <c r="BS29" s="6">
        <f>I29*'Summary all tools'!H$39</f>
        <v>27.90268956148552</v>
      </c>
      <c r="BT29" s="6">
        <f>J29*'Summary all tools'!J$39</f>
        <v>17.157102316101348</v>
      </c>
      <c r="BU29" s="6">
        <f>K29*'Summary all tools'!K$39</f>
        <v>16.991343881975197</v>
      </c>
      <c r="BV29" s="6">
        <f>L29*'Summary all tools'!L$39</f>
        <v>53.733271087681452</v>
      </c>
      <c r="BW29" s="6">
        <f>M29*'Summary all tools'!M$39</f>
        <v>39.702805795589626</v>
      </c>
      <c r="BX29" s="6">
        <f>N29*'Summary all tools'!N$39</f>
        <v>29.381983258171815</v>
      </c>
      <c r="BY29" s="6">
        <f>O29*'Summary all tools'!O$39</f>
        <v>40.077599875504859</v>
      </c>
      <c r="BZ29" s="6">
        <f>P29*'Summary all tools'!P$39</f>
        <v>24.569651391377448</v>
      </c>
      <c r="CA29" s="6"/>
      <c r="CB29" s="6">
        <f>R29*'Summary all tools'!B$46</f>
        <v>3.8605545842431166</v>
      </c>
      <c r="CC29" s="6">
        <f>S29*'Summary all tools'!C$46</f>
        <v>2.7619191577245603</v>
      </c>
      <c r="CD29" s="6">
        <f>T29*'Summary all tools'!D$46</f>
        <v>5.4297938806182406</v>
      </c>
      <c r="CE29" s="6">
        <f>U29*'Summary all tools'!E$46</f>
        <v>3.720554625302734</v>
      </c>
      <c r="CF29" s="6">
        <f>V29*'Summary all tools'!F$46</f>
        <v>1.7641976157753267</v>
      </c>
      <c r="CG29" s="6">
        <f>W29*'Summary all tools'!G$46</f>
        <v>1.3229552372394051</v>
      </c>
      <c r="CH29" s="6">
        <f>X29*'Summary all tools'!H$46</f>
        <v>0.81721605053915236</v>
      </c>
      <c r="CI29" s="6">
        <f>Y29*'Summary all tools'!I$46</f>
        <v>0</v>
      </c>
      <c r="CJ29" s="6">
        <f>Z29*'Summary all tools'!J$46</f>
        <v>1.0617833004169703</v>
      </c>
      <c r="CK29" s="6">
        <f>AA29*'Summary all tools'!K$46</f>
        <v>1.8019260283031815</v>
      </c>
      <c r="CL29" s="6">
        <f>AB29*'Summary all tools'!L$46</f>
        <v>2.1930394060471081</v>
      </c>
      <c r="CM29" s="6">
        <f>AC29*'Summary all tools'!M$46</f>
        <v>1.2246101611464644</v>
      </c>
      <c r="CN29" s="6">
        <f>AD29*'Summary all tools'!N$46</f>
        <v>1.1001193894524635</v>
      </c>
      <c r="CO29" s="6">
        <f>AE29*'Summary all tools'!O$46</f>
        <v>0.62081071029015222</v>
      </c>
      <c r="CP29" s="6">
        <f t="shared" si="2"/>
        <v>660.6931966206273</v>
      </c>
      <c r="CR29" s="6"/>
      <c r="CS29" s="6"/>
      <c r="CT29" s="6"/>
      <c r="CU29" s="6"/>
      <c r="CV29" s="6"/>
      <c r="CW29" s="6"/>
      <c r="CX29" s="6"/>
      <c r="CY29" s="6"/>
      <c r="CZ29" s="6"/>
      <c r="DA29" s="6"/>
      <c r="DB29" s="6"/>
      <c r="DC29" s="6"/>
      <c r="DD29" s="6"/>
      <c r="DE29" s="6"/>
      <c r="DF29" s="6"/>
      <c r="DH29" s="6"/>
      <c r="DI29" s="6"/>
      <c r="DJ29" s="6"/>
      <c r="DK29" s="6"/>
      <c r="DL29" s="6"/>
      <c r="DM29" s="6"/>
      <c r="DN29" s="6"/>
      <c r="DO29" s="6"/>
      <c r="DP29" s="6"/>
      <c r="DQ29" s="6"/>
      <c r="DR29" s="6"/>
      <c r="DS29" s="6"/>
      <c r="DT29" s="6"/>
      <c r="DU29" s="6"/>
      <c r="DV29" s="6"/>
      <c r="DX29" s="6"/>
      <c r="DY29" s="6"/>
      <c r="DZ29" s="6"/>
      <c r="EA29" s="6"/>
      <c r="EB29" s="6"/>
      <c r="EC29" s="6"/>
      <c r="ED29" s="6"/>
      <c r="EE29" s="6"/>
      <c r="EF29" s="6"/>
      <c r="EG29" s="6"/>
      <c r="EH29" s="6"/>
      <c r="EI29" s="6"/>
      <c r="EJ29" s="6"/>
      <c r="EK29" s="6"/>
      <c r="EL29" s="6"/>
      <c r="EN29" s="1"/>
      <c r="EO29" s="1"/>
      <c r="EP29" s="1"/>
      <c r="EQ29" s="1"/>
      <c r="ER29" s="1"/>
      <c r="ES29" s="1"/>
      <c r="ET29" s="1"/>
      <c r="EU29" s="1"/>
      <c r="EV29" s="1"/>
      <c r="EW29" s="1"/>
      <c r="EX29" s="1"/>
      <c r="EY29" s="1"/>
      <c r="EZ29" s="1"/>
      <c r="FA29" s="1"/>
      <c r="FB29" s="2"/>
      <c r="FD29" s="2"/>
      <c r="FE29" s="2"/>
      <c r="FF29" s="2"/>
      <c r="FG29" s="2"/>
      <c r="FH29" s="2"/>
      <c r="FI29" s="2"/>
      <c r="FJ29" s="2"/>
      <c r="FK29" s="2"/>
      <c r="FL29" s="2"/>
      <c r="FM29" s="2"/>
      <c r="FN29" s="2"/>
      <c r="FO29" s="2"/>
      <c r="FP29" s="2"/>
      <c r="FQ29" s="2"/>
      <c r="FR29" s="2"/>
      <c r="FT29" s="2"/>
      <c r="FU29" s="2"/>
      <c r="FV29" s="2"/>
      <c r="FW29" s="2"/>
      <c r="FX29" s="2"/>
      <c r="FY29" s="2"/>
      <c r="FZ29" s="2"/>
      <c r="GA29" s="2"/>
      <c r="GB29" s="2"/>
      <c r="GC29" s="2"/>
      <c r="GD29" s="2"/>
      <c r="GE29" s="2"/>
      <c r="GF29" s="2"/>
      <c r="GG29" s="2"/>
      <c r="GH29" s="2"/>
      <c r="GJ29" s="6"/>
    </row>
    <row r="30" spans="1:192" x14ac:dyDescent="0.25">
      <c r="A30" s="8" t="s">
        <v>140</v>
      </c>
      <c r="B30" s="8" t="s">
        <v>195</v>
      </c>
      <c r="C30" s="22">
        <f>Baseline!CC30*'Summary all tools'!B$53</f>
        <v>482.00753509248352</v>
      </c>
      <c r="D30" s="22">
        <f>Baseline!CD30*'Summary all tools'!C$53</f>
        <v>497.68431108098105</v>
      </c>
      <c r="E30" s="22">
        <f>Baseline!CE30*'Summary all tools'!D$53</f>
        <v>911.08946315886931</v>
      </c>
      <c r="F30" s="22">
        <f>Baseline!CF30*'Summary all tools'!E$53</f>
        <v>690.2703647036775</v>
      </c>
      <c r="G30" s="22">
        <f>Baseline!CG30*'Summary all tools'!F$53</f>
        <v>522.59438442190117</v>
      </c>
      <c r="H30" s="22">
        <f>Baseline!CH30*'Summary all tools'!G$53</f>
        <v>528.37635247141225</v>
      </c>
      <c r="I30" s="22">
        <f>Baseline!CI30*'Summary all tools'!H$53</f>
        <v>326.68637455272352</v>
      </c>
      <c r="J30" s="27">
        <f>Baseline!CJ30*'Summary all tools'!J$53</f>
        <v>283.60009485590831</v>
      </c>
      <c r="K30" s="27">
        <f>Baseline!CK30*'Summary all tools'!K$53</f>
        <v>298.79937617668321</v>
      </c>
      <c r="L30" s="27">
        <f>Baseline!CL30*'Summary all tools'!L$53</f>
        <v>530.25424442837516</v>
      </c>
      <c r="M30" s="27">
        <f>Baseline!CM30*'Summary all tools'!M$53</f>
        <v>394.52145437931722</v>
      </c>
      <c r="N30" s="27">
        <f>Baseline!CN30*'Summary all tools'!N$53</f>
        <v>319.02505874390528</v>
      </c>
      <c r="O30" s="27">
        <f>Baseline!CO30*'Summary all tools'!O$53</f>
        <v>422.55076509641111</v>
      </c>
      <c r="P30" s="27">
        <f>Baseline!CP30*'Summary all tools'!P$53</f>
        <v>271.05620397184606</v>
      </c>
      <c r="Q30" s="28"/>
      <c r="R30" s="29">
        <f>Baseline!CR30*'Summary all tools'!B$60</f>
        <v>31.277251905427725</v>
      </c>
      <c r="S30" s="29">
        <f>Baseline!CS30*'Summary all tools'!C$60</f>
        <v>26.587517473066782</v>
      </c>
      <c r="T30" s="29">
        <f>Baseline!CT30*'Summary all tools'!D$60</f>
        <v>43.865345516604997</v>
      </c>
      <c r="U30" s="29">
        <f>Baseline!CU30*'Summary all tools'!E$60</f>
        <v>29.163306325473496</v>
      </c>
      <c r="V30" s="29">
        <f>Baseline!CV30*'Summary all tools'!F$60</f>
        <v>15.061829752940946</v>
      </c>
      <c r="W30" s="29">
        <f>Baseline!CW30*'Summary all tools'!G$60</f>
        <v>12.576136051791002</v>
      </c>
      <c r="X30" s="29">
        <f>Baseline!CX30*'Summary all tools'!H$60</f>
        <v>9.3035915572992707</v>
      </c>
      <c r="Y30" s="29">
        <f>Baseline!CY30*'Summary all tools'!J$60</f>
        <v>17.998284972927852</v>
      </c>
      <c r="Z30" s="29">
        <f>Baseline!CZ30*'Summary all tools'!K$60</f>
        <v>15.58238746761403</v>
      </c>
      <c r="AA30" s="29">
        <f>Baseline!DA30*'Summary all tools'!L$60</f>
        <v>25.317097772914991</v>
      </c>
      <c r="AB30" s="29">
        <f>Baseline!DB30*'Summary all tools'!M$60</f>
        <v>17.609031815325594</v>
      </c>
      <c r="AC30" s="29">
        <f>Baseline!DC30*'Summary all tools'!N$60</f>
        <v>9.3841494808928783</v>
      </c>
      <c r="AD30" s="29">
        <f>Baseline!DD30*'Summary all tools'!O$60</f>
        <v>10.496075026507935</v>
      </c>
      <c r="AE30" s="29">
        <f>Baseline!DE30*'Summary all tools'!P$60</f>
        <v>7.8704160042915108</v>
      </c>
      <c r="AF30" s="29">
        <f t="shared" si="0"/>
        <v>6750.6084042575731</v>
      </c>
      <c r="AH30" s="6">
        <f>C30*'Summary all tools'!B$54</f>
        <v>81.99399138875782</v>
      </c>
      <c r="AI30" s="6">
        <f>D30*'Summary all tools'!C$54</f>
        <v>84.660757656545982</v>
      </c>
      <c r="AJ30" s="6">
        <f>E30*'Summary all tools'!D$54</f>
        <v>178.45003270371882</v>
      </c>
      <c r="AK30" s="6">
        <f>F30*'Summary all tools'!E$54</f>
        <v>135.19942238021486</v>
      </c>
      <c r="AL30" s="6">
        <f>G30*'Summary all tools'!F$54</f>
        <v>102.35765944162453</v>
      </c>
      <c r="AM30" s="6">
        <f>H30*'Summary all tools'!G$54</f>
        <v>134.40611999856227</v>
      </c>
      <c r="AN30" s="6">
        <f>I30*'Summary all tools'!H$54</f>
        <v>83.101084775371916</v>
      </c>
      <c r="AO30" s="6">
        <f>J30*'Summary all tools'!J$54</f>
        <v>38.33957544771723</v>
      </c>
      <c r="AP30" s="6">
        <f>K30*'Summary all tools'!K$54</f>
        <v>40.394349065635105</v>
      </c>
      <c r="AQ30" s="6">
        <f>L30*'Summary all tools'!L$54</f>
        <v>140.65996821208495</v>
      </c>
      <c r="AR30" s="6">
        <f>M30*'Summary all tools'!M$54</f>
        <v>104.65427823553448</v>
      </c>
      <c r="AS30" s="6">
        <f>N30*'Summary all tools'!N$54</f>
        <v>84.62743126205693</v>
      </c>
      <c r="AT30" s="6">
        <f>O30*'Summary all tools'!O$54</f>
        <v>103.82675942368959</v>
      </c>
      <c r="AU30" s="6">
        <f>P30*'Summary all tools'!P$54</f>
        <v>66.602381547367884</v>
      </c>
      <c r="AV30" s="6"/>
      <c r="AW30" s="6">
        <f>R30*'Summary all tools'!B$61</f>
        <v>5.3205531795381305</v>
      </c>
      <c r="AX30" s="6">
        <f>S30*'Summary all tools'!C$61</f>
        <v>4.5227854753698047</v>
      </c>
      <c r="AY30" s="6">
        <f>T30*'Summary all tools'!D$61</f>
        <v>8.5916615859634149</v>
      </c>
      <c r="AZ30" s="6">
        <f>U30*'Summary all tools'!E$61</f>
        <v>5.7120548288262283</v>
      </c>
      <c r="BA30" s="6">
        <f>V30*'Summary all tools'!F$61</f>
        <v>2.9500769361015871</v>
      </c>
      <c r="BB30" s="6">
        <f>W30*'Summary all tools'!G$61</f>
        <v>3.1990637798021453</v>
      </c>
      <c r="BC30" s="6">
        <f>X30*'Summary all tools'!H$61</f>
        <v>2.3666078873876795</v>
      </c>
      <c r="BD30" s="6">
        <f>Y30*'Summary all tools'!J$61</f>
        <v>2.4331677498192725</v>
      </c>
      <c r="BE30" s="6">
        <f>Z30*'Summary all tools'!K$61</f>
        <v>2.1065653037728711</v>
      </c>
      <c r="BF30" s="6">
        <f>AA30*'Summary all tools'!L$61</f>
        <v>6.7158390628243056</v>
      </c>
      <c r="BG30" s="6">
        <f>AB30*'Summary all tools'!M$61</f>
        <v>4.671128767784638</v>
      </c>
      <c r="BH30" s="6">
        <f>AC30*'Summary all tools'!N$61</f>
        <v>2.4893231530900892</v>
      </c>
      <c r="BI30" s="6">
        <f>AD30*'Summary all tools'!O$61</f>
        <v>2.5790355779419496</v>
      </c>
      <c r="BJ30" s="6">
        <f>AE30*'Summary all tools'!P$61</f>
        <v>1.9338736467687712</v>
      </c>
      <c r="BK30" s="6">
        <f t="shared" si="1"/>
        <v>1434.8655484738733</v>
      </c>
      <c r="BM30" s="6">
        <f>C30*'Summary all tools'!B$39</f>
        <v>20.852239454916095</v>
      </c>
      <c r="BN30" s="6">
        <f>D30*'Summary all tools'!C$39</f>
        <v>21.530436086698018</v>
      </c>
      <c r="BO30" s="6">
        <f>E30*'Summary all tools'!D$39</f>
        <v>50.794306924936961</v>
      </c>
      <c r="BP30" s="6">
        <f>F30*'Summary all tools'!E$39</f>
        <v>38.483383008714412</v>
      </c>
      <c r="BQ30" s="6">
        <f>G30*'Summary all tools'!F$39</f>
        <v>29.135250305211628</v>
      </c>
      <c r="BR30" s="6">
        <f>H30*'Summary all tools'!G$39</f>
        <v>26.369984319275659</v>
      </c>
      <c r="BS30" s="6">
        <f>I30*'Summary all tools'!H$39</f>
        <v>16.304125901891933</v>
      </c>
      <c r="BT30" s="6">
        <f>J30*'Summary all tools'!J$39</f>
        <v>7.6331288470534329</v>
      </c>
      <c r="BU30" s="6">
        <f>K30*'Summary all tools'!K$39</f>
        <v>8.0422192345691137</v>
      </c>
      <c r="BV30" s="6">
        <f>L30*'Summary all tools'!L$39</f>
        <v>25.70665605692205</v>
      </c>
      <c r="BW30" s="6">
        <f>M30*'Summary all tools'!M$39</f>
        <v>19.126348240246276</v>
      </c>
      <c r="BX30" s="6">
        <f>N30*'Summary all tools'!N$39</f>
        <v>15.466292905415294</v>
      </c>
      <c r="BY30" s="6">
        <f>O30*'Summary all tools'!O$39</f>
        <v>21.265369352475489</v>
      </c>
      <c r="BZ30" s="6">
        <f>P30*'Summary all tools'!P$39</f>
        <v>13.641225549375291</v>
      </c>
      <c r="CA30" s="6"/>
      <c r="CB30" s="6">
        <f>R30*'Summary all tools'!B$46</f>
        <v>1.3530924285209998</v>
      </c>
      <c r="CC30" s="6">
        <f>S30*'Summary all tools'!C$46</f>
        <v>1.1502087425952352</v>
      </c>
      <c r="CD30" s="6">
        <f>T30*'Summary all tools'!D$46</f>
        <v>2.4455444976980485</v>
      </c>
      <c r="CE30" s="6">
        <f>U30*'Summary all tools'!E$46</f>
        <v>1.6258885568779238</v>
      </c>
      <c r="CF30" s="6">
        <f>V30*'Summary all tools'!F$46</f>
        <v>0.83971468693039308</v>
      </c>
      <c r="CG30" s="6">
        <f>W30*'Summary all tools'!G$46</f>
        <v>0.62764449796369137</v>
      </c>
      <c r="CH30" s="6">
        <f>X30*'Summary all tools'!H$46</f>
        <v>0.46431972651955694</v>
      </c>
      <c r="CI30" s="6">
        <f>Y30*'Summary all tools'!I$46</f>
        <v>0</v>
      </c>
      <c r="CJ30" s="6">
        <f>Z30*'Summary all tools'!J$46</f>
        <v>0.41940173308277928</v>
      </c>
      <c r="CK30" s="6">
        <f>AA30*'Summary all tools'!K$46</f>
        <v>0.6814125694573393</v>
      </c>
      <c r="CL30" s="6">
        <f>AB30*'Summary all tools'!L$46</f>
        <v>0.85368354733295815</v>
      </c>
      <c r="CM30" s="6">
        <f>AC30*'Summary all tools'!M$46</f>
        <v>0.45494233309176652</v>
      </c>
      <c r="CN30" s="6">
        <f>AD30*'Summary all tools'!N$46</f>
        <v>0.5088483373574102</v>
      </c>
      <c r="CO30" s="6">
        <f>AE30*'Summary all tools'!O$46</f>
        <v>0.39608803749463334</v>
      </c>
      <c r="CP30" s="6">
        <f t="shared" si="2"/>
        <v>326.17175588262421</v>
      </c>
      <c r="CR30" s="6"/>
      <c r="CS30" s="6"/>
      <c r="CT30" s="6"/>
      <c r="CU30" s="6"/>
      <c r="CV30" s="6"/>
      <c r="CW30" s="6"/>
      <c r="CX30" s="6"/>
      <c r="CY30" s="6"/>
      <c r="CZ30" s="6"/>
      <c r="DA30" s="6"/>
      <c r="DB30" s="6"/>
      <c r="DC30" s="6"/>
      <c r="DD30" s="6"/>
      <c r="DE30" s="6"/>
      <c r="DF30" s="6"/>
      <c r="DH30" s="6"/>
      <c r="DI30" s="6"/>
      <c r="DJ30" s="6"/>
      <c r="DK30" s="6"/>
      <c r="DL30" s="6"/>
      <c r="DM30" s="6"/>
      <c r="DN30" s="6"/>
      <c r="DO30" s="6"/>
      <c r="DP30" s="6"/>
      <c r="DQ30" s="6"/>
      <c r="DR30" s="6"/>
      <c r="DS30" s="6"/>
      <c r="DT30" s="6"/>
      <c r="DU30" s="6"/>
      <c r="DV30" s="6"/>
      <c r="DX30" s="6"/>
      <c r="DY30" s="6"/>
      <c r="DZ30" s="6"/>
      <c r="EA30" s="6"/>
      <c r="EB30" s="6"/>
      <c r="EC30" s="6"/>
      <c r="ED30" s="6"/>
      <c r="EE30" s="6"/>
      <c r="EF30" s="6"/>
      <c r="EG30" s="6"/>
      <c r="EH30" s="6"/>
      <c r="EI30" s="6"/>
      <c r="EJ30" s="6"/>
      <c r="EK30" s="6"/>
      <c r="EL30" s="6"/>
      <c r="EN30" s="1"/>
      <c r="EO30" s="1"/>
      <c r="EP30" s="1"/>
      <c r="EQ30" s="1"/>
      <c r="ER30" s="1"/>
      <c r="ES30" s="1"/>
      <c r="ET30" s="1"/>
      <c r="EU30" s="1"/>
      <c r="EV30" s="1"/>
      <c r="EW30" s="1"/>
      <c r="EX30" s="1"/>
      <c r="EY30" s="1"/>
      <c r="EZ30" s="1"/>
      <c r="FA30" s="1"/>
      <c r="FB30" s="2"/>
      <c r="FD30" s="2"/>
      <c r="FE30" s="2"/>
      <c r="FF30" s="2"/>
      <c r="FG30" s="2"/>
      <c r="FH30" s="2"/>
      <c r="FI30" s="2"/>
      <c r="FJ30" s="2"/>
      <c r="FK30" s="2"/>
      <c r="FL30" s="2"/>
      <c r="FM30" s="2"/>
      <c r="FN30" s="2"/>
      <c r="FO30" s="2"/>
      <c r="FP30" s="2"/>
      <c r="FQ30" s="2"/>
      <c r="FR30" s="2"/>
      <c r="FT30" s="2"/>
      <c r="FU30" s="2"/>
      <c r="FV30" s="2"/>
      <c r="FW30" s="2"/>
      <c r="FX30" s="2"/>
      <c r="FY30" s="2"/>
      <c r="FZ30" s="2"/>
      <c r="GA30" s="2"/>
      <c r="GB30" s="2"/>
      <c r="GC30" s="2"/>
      <c r="GD30" s="2"/>
      <c r="GE30" s="2"/>
      <c r="GF30" s="2"/>
      <c r="GG30" s="2"/>
      <c r="GH30" s="2"/>
      <c r="GJ30" s="6"/>
    </row>
    <row r="31" spans="1:192" x14ac:dyDescent="0.25">
      <c r="A31" s="8" t="s">
        <v>142</v>
      </c>
      <c r="B31" s="8" t="s">
        <v>196</v>
      </c>
      <c r="C31" s="22">
        <f>Baseline!CC31*'Summary all tools'!B$53</f>
        <v>702.30959386652182</v>
      </c>
      <c r="D31" s="22">
        <f>Baseline!CD31*'Summary all tools'!C$53</f>
        <v>758.38639181356552</v>
      </c>
      <c r="E31" s="22">
        <f>Baseline!CE31*'Summary all tools'!D$53</f>
        <v>1353.1068275640239</v>
      </c>
      <c r="F31" s="22">
        <f>Baseline!CF31*'Summary all tools'!E$53</f>
        <v>1028.9485304262539</v>
      </c>
      <c r="G31" s="22">
        <f>Baseline!CG31*'Summary all tools'!F$53</f>
        <v>785.67003511274083</v>
      </c>
      <c r="H31" s="22">
        <f>Baseline!CH31*'Summary all tools'!G$53</f>
        <v>824.04509109423429</v>
      </c>
      <c r="I31" s="22">
        <f>Baseline!CI31*'Summary all tools'!H$53</f>
        <v>491.49163352060765</v>
      </c>
      <c r="J31" s="27">
        <f>Baseline!CJ31*'Summary all tools'!J$53</f>
        <v>436.77676659071898</v>
      </c>
      <c r="K31" s="27">
        <f>Baseline!CK31*'Summary all tools'!K$53</f>
        <v>449.51094381330427</v>
      </c>
      <c r="L31" s="27">
        <f>Baseline!CL31*'Summary all tools'!L$53</f>
        <v>807.5175095632037</v>
      </c>
      <c r="M31" s="27">
        <f>Baseline!CM31*'Summary all tools'!M$53</f>
        <v>634.90924464309478</v>
      </c>
      <c r="N31" s="27">
        <f>Baseline!CN31*'Summary all tools'!N$53</f>
        <v>499.68765029281599</v>
      </c>
      <c r="O31" s="27">
        <f>Baseline!CO31*'Summary all tools'!O$53</f>
        <v>699.61989705671044</v>
      </c>
      <c r="P31" s="27">
        <f>Baseline!CP31*'Summary all tools'!P$53</f>
        <v>425.20131407221334</v>
      </c>
      <c r="Q31" s="28"/>
      <c r="R31" s="29">
        <f>Baseline!CR31*'Summary all tools'!B$60</f>
        <v>40.283800159809132</v>
      </c>
      <c r="S31" s="29">
        <f>Baseline!CS31*'Summary all tools'!C$60</f>
        <v>29.003520682515582</v>
      </c>
      <c r="T31" s="29">
        <f>Baseline!CT31*'Summary all tools'!D$60</f>
        <v>49.386565151729783</v>
      </c>
      <c r="U31" s="29">
        <f>Baseline!CU31*'Summary all tools'!E$60</f>
        <v>30.723609612710124</v>
      </c>
      <c r="V31" s="29">
        <f>Baseline!CV31*'Summary all tools'!F$60</f>
        <v>14.039675227531614</v>
      </c>
      <c r="W31" s="29">
        <f>Baseline!CW31*'Summary all tools'!G$60</f>
        <v>10.893526893332744</v>
      </c>
      <c r="X31" s="29">
        <f>Baseline!CX31*'Summary all tools'!H$60</f>
        <v>8.2843862496203098</v>
      </c>
      <c r="Y31" s="29">
        <f>Baseline!CY31*'Summary all tools'!J$60</f>
        <v>23.152005436298325</v>
      </c>
      <c r="Z31" s="29">
        <f>Baseline!CZ31*'Summary all tools'!K$60</f>
        <v>18.310845448547035</v>
      </c>
      <c r="AA31" s="29">
        <f>Baseline!DA31*'Summary all tools'!L$60</f>
        <v>31.741275601806645</v>
      </c>
      <c r="AB31" s="29">
        <f>Baseline!DB31*'Summary all tools'!M$60</f>
        <v>20.672946862489649</v>
      </c>
      <c r="AC31" s="29">
        <f>Baseline!DC31*'Summary all tools'!N$60</f>
        <v>10.30562913809138</v>
      </c>
      <c r="AD31" s="29">
        <f>Baseline!DD31*'Summary all tools'!O$60</f>
        <v>9.6419332491569847</v>
      </c>
      <c r="AE31" s="29">
        <f>Baseline!DE31*'Summary all tools'!P$60</f>
        <v>6.0774052036865616</v>
      </c>
      <c r="AF31" s="29">
        <f t="shared" si="0"/>
        <v>10199.698554347337</v>
      </c>
      <c r="AH31" s="6">
        <f>C31*'Summary all tools'!B$54</f>
        <v>119.46943273549581</v>
      </c>
      <c r="AI31" s="6">
        <f>D31*'Summary all tools'!C$54</f>
        <v>129.00862072162718</v>
      </c>
      <c r="AJ31" s="6">
        <f>E31*'Summary all tools'!D$54</f>
        <v>265.02551878192543</v>
      </c>
      <c r="AK31" s="6">
        <f>F31*'Summary all tools'!E$54</f>
        <v>201.53443358722149</v>
      </c>
      <c r="AL31" s="6">
        <f>G31*'Summary all tools'!F$54</f>
        <v>153.88482594683782</v>
      </c>
      <c r="AM31" s="6">
        <f>H31*'Summary all tools'!G$54</f>
        <v>209.61707101346917</v>
      </c>
      <c r="AN31" s="6">
        <f>I31*'Summary all tools'!H$54</f>
        <v>125.02354271586053</v>
      </c>
      <c r="AO31" s="6">
        <f>J31*'Summary all tools'!J$54</f>
        <v>59.047356119620062</v>
      </c>
      <c r="AP31" s="6">
        <f>K31*'Summary all tools'!K$54</f>
        <v>60.768875107961613</v>
      </c>
      <c r="AQ31" s="6">
        <f>L31*'Summary all tools'!L$54</f>
        <v>214.20929378568121</v>
      </c>
      <c r="AR31" s="6">
        <f>M31*'Summary all tools'!M$54</f>
        <v>168.42168659174166</v>
      </c>
      <c r="AS31" s="6">
        <f>N31*'Summary all tools'!N$54</f>
        <v>132.55160094367318</v>
      </c>
      <c r="AT31" s="6">
        <f>O31*'Summary all tools'!O$54</f>
        <v>171.90660327679171</v>
      </c>
      <c r="AU31" s="6">
        <f>P31*'Summary all tools'!P$54</f>
        <v>104.47803717202956</v>
      </c>
      <c r="AV31" s="6"/>
      <c r="AW31" s="6">
        <f>R31*'Summary all tools'!B$61</f>
        <v>6.8526513030051985</v>
      </c>
      <c r="AX31" s="6">
        <f>S31*'Summary all tools'!C$61</f>
        <v>4.9337702254583009</v>
      </c>
      <c r="AY31" s="6">
        <f>T31*'Summary all tools'!D$61</f>
        <v>9.6730722095002051</v>
      </c>
      <c r="AZ31" s="6">
        <f>U31*'Summary all tools'!E$61</f>
        <v>6.0176627673372503</v>
      </c>
      <c r="BA31" s="6">
        <f>V31*'Summary all tools'!F$61</f>
        <v>2.7498732065412295</v>
      </c>
      <c r="BB31" s="6">
        <f>W31*'Summary all tools'!G$61</f>
        <v>2.7710488480122968</v>
      </c>
      <c r="BC31" s="6">
        <f>X31*'Summary all tools'!H$61</f>
        <v>2.1073467939524244</v>
      </c>
      <c r="BD31" s="6">
        <f>Y31*'Summary all tools'!J$61</f>
        <v>3.129893379062199</v>
      </c>
      <c r="BE31" s="6">
        <f>Z31*'Summary all tools'!K$61</f>
        <v>2.4754224463244503</v>
      </c>
      <c r="BF31" s="6">
        <f>AA31*'Summary all tools'!L$61</f>
        <v>8.4199737466962024</v>
      </c>
      <c r="BG31" s="6">
        <f>AB31*'Summary all tools'!M$61</f>
        <v>5.483890188682305</v>
      </c>
      <c r="BH31" s="6">
        <f>AC31*'Summary all tools'!N$61</f>
        <v>2.7337630621555076</v>
      </c>
      <c r="BI31" s="6">
        <f>AD31*'Summary all tools'!O$61</f>
        <v>2.3691607412214304</v>
      </c>
      <c r="BJ31" s="6">
        <f>AE31*'Summary all tools'!P$61</f>
        <v>1.4933052786201266</v>
      </c>
      <c r="BK31" s="6">
        <f t="shared" si="1"/>
        <v>2176.1577326965057</v>
      </c>
      <c r="BM31" s="6">
        <f>C31*'Summary all tools'!B$39</f>
        <v>30.382777771263843</v>
      </c>
      <c r="BN31" s="6">
        <f>D31*'Summary all tools'!C$39</f>
        <v>32.808729096759912</v>
      </c>
      <c r="BO31" s="6">
        <f>E31*'Summary all tools'!D$39</f>
        <v>75.437293790247807</v>
      </c>
      <c r="BP31" s="6">
        <f>F31*'Summary all tools'!E$39</f>
        <v>57.365088257332232</v>
      </c>
      <c r="BQ31" s="6">
        <f>G31*'Summary all tools'!F$39</f>
        <v>43.802026605463837</v>
      </c>
      <c r="BR31" s="6">
        <f>H31*'Summary all tools'!G$39</f>
        <v>41.126095119305596</v>
      </c>
      <c r="BS31" s="6">
        <f>I31*'Summary all tools'!H$39</f>
        <v>24.529157310640308</v>
      </c>
      <c r="BT31" s="6">
        <f>J31*'Summary all tools'!J$39</f>
        <v>11.75589640927401</v>
      </c>
      <c r="BU31" s="6">
        <f>K31*'Summary all tools'!K$39</f>
        <v>12.098638239281481</v>
      </c>
      <c r="BV31" s="6">
        <f>L31*'Summary all tools'!L$39</f>
        <v>39.148342698626969</v>
      </c>
      <c r="BW31" s="6">
        <f>M31*'Summary all tools'!M$39</f>
        <v>30.780316708251924</v>
      </c>
      <c r="BX31" s="6">
        <f>N31*'Summary all tools'!N$39</f>
        <v>24.224791591845641</v>
      </c>
      <c r="BY31" s="6">
        <f>O31*'Summary all tools'!O$39</f>
        <v>35.209202647774802</v>
      </c>
      <c r="BZ31" s="6">
        <f>P31*'Summary all tools'!P$39</f>
        <v>21.398761379216701</v>
      </c>
      <c r="CA31" s="6"/>
      <c r="CB31" s="6">
        <f>R31*'Summary all tools'!B$46</f>
        <v>1.7427267955990642</v>
      </c>
      <c r="CC31" s="6">
        <f>S31*'Summary all tools'!C$46</f>
        <v>1.2547280162153165</v>
      </c>
      <c r="CD31" s="6">
        <f>T31*'Summary all tools'!D$46</f>
        <v>2.7533589726609913</v>
      </c>
      <c r="CE31" s="6">
        <f>U31*'Summary all tools'!E$46</f>
        <v>1.7128772964832522</v>
      </c>
      <c r="CF31" s="6">
        <f>V31*'Summary all tools'!F$46</f>
        <v>0.7827283724269386</v>
      </c>
      <c r="CG31" s="6">
        <f>W31*'Summary all tools'!G$46</f>
        <v>0.54366954920514621</v>
      </c>
      <c r="CH31" s="6">
        <f>X31*'Summary all tools'!H$46</f>
        <v>0.41345365755960883</v>
      </c>
      <c r="CI31" s="6">
        <f>Y31*'Summary all tools'!I$46</f>
        <v>0</v>
      </c>
      <c r="CJ31" s="6">
        <f>Z31*'Summary all tools'!J$46</f>
        <v>0.49283849033356408</v>
      </c>
      <c r="CK31" s="6">
        <f>AA31*'Summary all tools'!K$46</f>
        <v>0.85432004725359501</v>
      </c>
      <c r="CL31" s="6">
        <f>AB31*'Summary all tools'!L$46</f>
        <v>1.0022217460040175</v>
      </c>
      <c r="CM31" s="6">
        <f>AC31*'Summary all tools'!M$46</f>
        <v>0.49961554572505457</v>
      </c>
      <c r="CN31" s="6">
        <f>AD31*'Summary all tools'!N$46</f>
        <v>0.46743965628616441</v>
      </c>
      <c r="CO31" s="6">
        <f>AE31*'Summary all tools'!O$46</f>
        <v>0.30585263839615501</v>
      </c>
      <c r="CP31" s="6">
        <f t="shared" si="2"/>
        <v>492.89294840943398</v>
      </c>
      <c r="CR31" s="6"/>
      <c r="CS31" s="6"/>
      <c r="CT31" s="6"/>
      <c r="CU31" s="6"/>
      <c r="CV31" s="6"/>
      <c r="CW31" s="6"/>
      <c r="CX31" s="6"/>
      <c r="CY31" s="6"/>
      <c r="CZ31" s="6"/>
      <c r="DA31" s="6"/>
      <c r="DB31" s="6"/>
      <c r="DC31" s="6"/>
      <c r="DD31" s="6"/>
      <c r="DE31" s="6"/>
      <c r="DF31" s="6"/>
      <c r="DH31" s="6"/>
      <c r="DI31" s="6"/>
      <c r="DJ31" s="6"/>
      <c r="DK31" s="6"/>
      <c r="DL31" s="6"/>
      <c r="DM31" s="6"/>
      <c r="DN31" s="6"/>
      <c r="DO31" s="6"/>
      <c r="DP31" s="6"/>
      <c r="DQ31" s="6"/>
      <c r="DR31" s="6"/>
      <c r="DS31" s="6"/>
      <c r="DT31" s="6"/>
      <c r="DU31" s="6"/>
      <c r="DV31" s="6"/>
      <c r="DX31" s="6"/>
      <c r="DY31" s="6"/>
      <c r="DZ31" s="6"/>
      <c r="EA31" s="6"/>
      <c r="EB31" s="6"/>
      <c r="EC31" s="6"/>
      <c r="ED31" s="6"/>
      <c r="EE31" s="6"/>
      <c r="EF31" s="6"/>
      <c r="EG31" s="6"/>
      <c r="EH31" s="6"/>
      <c r="EI31" s="6"/>
      <c r="EJ31" s="6"/>
      <c r="EK31" s="6"/>
      <c r="EL31" s="6"/>
      <c r="EN31" s="1"/>
      <c r="EO31" s="1"/>
      <c r="EP31" s="1"/>
      <c r="EQ31" s="1"/>
      <c r="ER31" s="1"/>
      <c r="ES31" s="1"/>
      <c r="ET31" s="1"/>
      <c r="EU31" s="1"/>
      <c r="EV31" s="1"/>
      <c r="EW31" s="1"/>
      <c r="EX31" s="1"/>
      <c r="EY31" s="1"/>
      <c r="EZ31" s="1"/>
      <c r="FA31" s="1"/>
      <c r="FB31" s="2"/>
      <c r="FD31" s="2"/>
      <c r="FE31" s="2"/>
      <c r="FF31" s="2"/>
      <c r="FG31" s="2"/>
      <c r="FH31" s="2"/>
      <c r="FI31" s="2"/>
      <c r="FJ31" s="2"/>
      <c r="FK31" s="2"/>
      <c r="FL31" s="2"/>
      <c r="FM31" s="2"/>
      <c r="FN31" s="2"/>
      <c r="FO31" s="2"/>
      <c r="FP31" s="2"/>
      <c r="FQ31" s="2"/>
      <c r="FR31" s="2"/>
      <c r="FT31" s="2"/>
      <c r="FU31" s="2"/>
      <c r="FV31" s="2"/>
      <c r="FW31" s="2"/>
      <c r="FX31" s="2"/>
      <c r="FY31" s="2"/>
      <c r="FZ31" s="2"/>
      <c r="GA31" s="2"/>
      <c r="GB31" s="2"/>
      <c r="GC31" s="2"/>
      <c r="GD31" s="2"/>
      <c r="GE31" s="2"/>
      <c r="GF31" s="2"/>
      <c r="GG31" s="2"/>
      <c r="GH31" s="2"/>
      <c r="GJ31" s="6"/>
    </row>
    <row r="32" spans="1:192" x14ac:dyDescent="0.25">
      <c r="A32" s="8" t="s">
        <v>150</v>
      </c>
      <c r="B32" s="8" t="s">
        <v>197</v>
      </c>
      <c r="C32" s="22">
        <f>Baseline!CC32*'Summary all tools'!B$53</f>
        <v>498.00560998708846</v>
      </c>
      <c r="D32" s="22">
        <f>Baseline!CD32*'Summary all tools'!C$53</f>
        <v>531.83478281844464</v>
      </c>
      <c r="E32" s="22">
        <f>Baseline!CE32*'Summary all tools'!D$53</f>
        <v>968.26339694746002</v>
      </c>
      <c r="F32" s="22">
        <f>Baseline!CF32*'Summary all tools'!E$53</f>
        <v>746.16521763722028</v>
      </c>
      <c r="G32" s="22">
        <f>Baseline!CG32*'Summary all tools'!F$53</f>
        <v>603.06404750787556</v>
      </c>
      <c r="H32" s="22">
        <f>Baseline!CH32*'Summary all tools'!G$53</f>
        <v>622.73465594212269</v>
      </c>
      <c r="I32" s="22">
        <f>Baseline!CI32*'Summary all tools'!H$53</f>
        <v>364.84036250243804</v>
      </c>
      <c r="J32" s="27">
        <f>Baseline!CJ32*'Summary all tools'!J$53</f>
        <v>298.66705654300682</v>
      </c>
      <c r="K32" s="27">
        <f>Baseline!CK32*'Summary all tools'!K$53</f>
        <v>319.97478009272493</v>
      </c>
      <c r="L32" s="27">
        <f>Baseline!CL32*'Summary all tools'!L$53</f>
        <v>561.7781041685306</v>
      </c>
      <c r="M32" s="27">
        <f>Baseline!CM32*'Summary all tools'!M$53</f>
        <v>442.10030814876103</v>
      </c>
      <c r="N32" s="27">
        <f>Baseline!CN32*'Summary all tools'!N$53</f>
        <v>371.55481408649445</v>
      </c>
      <c r="O32" s="27">
        <f>Baseline!CO32*'Summary all tools'!O$53</f>
        <v>482.80665793092618</v>
      </c>
      <c r="P32" s="27">
        <f>Baseline!CP32*'Summary all tools'!P$53</f>
        <v>299.83173364557075</v>
      </c>
      <c r="Q32" s="28"/>
      <c r="R32" s="29">
        <f>Baseline!CR32*'Summary all tools'!B$60</f>
        <v>16.727324638400979</v>
      </c>
      <c r="S32" s="29">
        <f>Baseline!CS32*'Summary all tools'!C$60</f>
        <v>13.062608700803899</v>
      </c>
      <c r="T32" s="29">
        <f>Baseline!CT32*'Summary all tools'!D$60</f>
        <v>22.571216678248589</v>
      </c>
      <c r="U32" s="29">
        <f>Baseline!CU32*'Summary all tools'!E$60</f>
        <v>12.347691851171236</v>
      </c>
      <c r="V32" s="29">
        <f>Baseline!CV32*'Summary all tools'!F$60</f>
        <v>5.1228277445354893</v>
      </c>
      <c r="W32" s="29">
        <f>Baseline!CW32*'Summary all tools'!G$60</f>
        <v>5.4070238050047852</v>
      </c>
      <c r="X32" s="29">
        <f>Baseline!CX32*'Summary all tools'!H$60</f>
        <v>2.8976704372509055</v>
      </c>
      <c r="Y32" s="29">
        <f>Baseline!CY32*'Summary all tools'!J$60</f>
        <v>9.2205936919317519</v>
      </c>
      <c r="Z32" s="29">
        <f>Baseline!CZ32*'Summary all tools'!K$60</f>
        <v>8.3001549333905338</v>
      </c>
      <c r="AA32" s="29">
        <f>Baseline!DA32*'Summary all tools'!L$60</f>
        <v>12.276514458480927</v>
      </c>
      <c r="AB32" s="29">
        <f>Baseline!DB32*'Summary all tools'!M$60</f>
        <v>8.2009716346128769</v>
      </c>
      <c r="AC32" s="29">
        <f>Baseline!DC32*'Summary all tools'!N$60</f>
        <v>3.5907957523552807</v>
      </c>
      <c r="AD32" s="29">
        <f>Baseline!DD32*'Summary all tools'!O$60</f>
        <v>3.0915806342674501</v>
      </c>
      <c r="AE32" s="29">
        <f>Baseline!DE32*'Summary all tools'!P$60</f>
        <v>2.1897305270855796</v>
      </c>
      <c r="AF32" s="29">
        <f t="shared" si="0"/>
        <v>7236.6282334462048</v>
      </c>
      <c r="AH32" s="6">
        <f>C32*'Summary all tools'!B$54</f>
        <v>84.715413606552104</v>
      </c>
      <c r="AI32" s="6">
        <f>D32*'Summary all tools'!C$54</f>
        <v>90.470072411400054</v>
      </c>
      <c r="AJ32" s="6">
        <f>E32*'Summary all tools'!D$54</f>
        <v>189.64837355490172</v>
      </c>
      <c r="AK32" s="6">
        <f>F32*'Summary all tools'!E$54</f>
        <v>146.14723676869164</v>
      </c>
      <c r="AL32" s="6">
        <f>G32*'Summary all tools'!F$54</f>
        <v>118.11880539930246</v>
      </c>
      <c r="AM32" s="6">
        <f>H32*'Summary all tools'!G$54</f>
        <v>158.40858225832295</v>
      </c>
      <c r="AN32" s="6">
        <f>I32*'Summary all tools'!H$54</f>
        <v>92.806533285334311</v>
      </c>
      <c r="AO32" s="6">
        <f>J32*'Summary all tools'!J$54</f>
        <v>40.37646092430311</v>
      </c>
      <c r="AP32" s="6">
        <f>K32*'Summary all tools'!K$54</f>
        <v>43.257027925060228</v>
      </c>
      <c r="AQ32" s="6">
        <f>L32*'Summary all tools'!L$54</f>
        <v>149.02226828900859</v>
      </c>
      <c r="AR32" s="6">
        <f>M32*'Summary all tools'!M$54</f>
        <v>117.27546916252459</v>
      </c>
      <c r="AS32" s="6">
        <f>N32*'Summary all tools'!N$54</f>
        <v>98.561942478732817</v>
      </c>
      <c r="AT32" s="6">
        <f>O32*'Summary all tools'!O$54</f>
        <v>118.632493091599</v>
      </c>
      <c r="AU32" s="6">
        <f>P32*'Summary all tools'!P$54</f>
        <v>73.67294026719739</v>
      </c>
      <c r="AV32" s="6"/>
      <c r="AW32" s="6">
        <f>R32*'Summary all tools'!B$61</f>
        <v>2.8454744220852213</v>
      </c>
      <c r="AX32" s="6">
        <f>S32*'Summary all tools'!C$61</f>
        <v>2.2220719539642113</v>
      </c>
      <c r="AY32" s="6">
        <f>T32*'Summary all tools'!D$61</f>
        <v>4.4208988439303676</v>
      </c>
      <c r="AZ32" s="6">
        <f>U32*'Summary all tools'!E$61</f>
        <v>2.4184738203615117</v>
      </c>
      <c r="BA32" s="6">
        <f>V32*'Summary all tools'!F$61</f>
        <v>1.0033798167068362</v>
      </c>
      <c r="BB32" s="6">
        <f>W32*'Summary all tools'!G$61</f>
        <v>1.37541562367683</v>
      </c>
      <c r="BC32" s="6">
        <f>X32*'Summary all tools'!H$61</f>
        <v>0.73709703071259913</v>
      </c>
      <c r="BD32" s="6">
        <f>Y32*'Summary all tools'!J$61</f>
        <v>1.2465216124281495</v>
      </c>
      <c r="BE32" s="6">
        <f>Z32*'Summary all tools'!K$61</f>
        <v>1.1220885397028952</v>
      </c>
      <c r="BF32" s="6">
        <f>AA32*'Summary all tools'!L$61</f>
        <v>3.2565776731248404</v>
      </c>
      <c r="BG32" s="6">
        <f>AB32*'Summary all tools'!M$61</f>
        <v>2.1754628492911099</v>
      </c>
      <c r="BH32" s="6">
        <f>AC32*'Summary all tools'!N$61</f>
        <v>0.95252649401584943</v>
      </c>
      <c r="BI32" s="6">
        <f>AD32*'Summary all tools'!O$61</f>
        <v>0.75964552727714485</v>
      </c>
      <c r="BJ32" s="6">
        <f>AE32*'Summary all tools'!P$61</f>
        <v>0.53804807236959962</v>
      </c>
      <c r="BK32" s="6">
        <f t="shared" si="1"/>
        <v>1546.1873017025782</v>
      </c>
      <c r="BM32" s="6">
        <f>C32*'Summary all tools'!B$39</f>
        <v>21.544335872985524</v>
      </c>
      <c r="BN32" s="6">
        <f>D32*'Summary all tools'!C$39</f>
        <v>23.007827542894447</v>
      </c>
      <c r="BO32" s="6">
        <f>E32*'Summary all tools'!D$39</f>
        <v>53.981820839206982</v>
      </c>
      <c r="BP32" s="6">
        <f>F32*'Summary all tools'!E$39</f>
        <v>41.599586664046903</v>
      </c>
      <c r="BQ32" s="6">
        <f>G32*'Summary all tools'!F$39</f>
        <v>33.62152847021607</v>
      </c>
      <c r="BR32" s="6">
        <f>H32*'Summary all tools'!G$39</f>
        <v>31.079178762361021</v>
      </c>
      <c r="BS32" s="6">
        <f>I32*'Summary all tools'!H$39</f>
        <v>18.208299052801898</v>
      </c>
      <c r="BT32" s="6">
        <f>J32*'Summary all tools'!J$39</f>
        <v>8.03865783656126</v>
      </c>
      <c r="BU32" s="6">
        <f>K32*'Summary all tools'!K$39</f>
        <v>8.6121576422472543</v>
      </c>
      <c r="BV32" s="6">
        <f>L32*'Summary all tools'!L$39</f>
        <v>27.234928632656786</v>
      </c>
      <c r="BW32" s="6">
        <f>M32*'Summary all tools'!M$39</f>
        <v>21.432964815757519</v>
      </c>
      <c r="BX32" s="6">
        <f>N32*'Summary all tools'!N$39</f>
        <v>18.012928538293487</v>
      </c>
      <c r="BY32" s="6">
        <f>O32*'Summary all tools'!O$39</f>
        <v>24.297818758872332</v>
      </c>
      <c r="BZ32" s="6">
        <f>P32*'Summary all tools'!P$39</f>
        <v>15.089388272936459</v>
      </c>
      <c r="CA32" s="6"/>
      <c r="CB32" s="6">
        <f>R32*'Summary all tools'!B$46</f>
        <v>0.72364465989754656</v>
      </c>
      <c r="CC32" s="6">
        <f>S32*'Summary all tools'!C$46</f>
        <v>0.56510453614126688</v>
      </c>
      <c r="CD32" s="6">
        <f>T32*'Summary all tools'!D$46</f>
        <v>1.2583718218507136</v>
      </c>
      <c r="CE32" s="6">
        <f>U32*'Summary all tools'!E$46</f>
        <v>0.6883983132988658</v>
      </c>
      <c r="CF32" s="6">
        <f>V32*'Summary all tools'!F$46</f>
        <v>0.28560365946647387</v>
      </c>
      <c r="CG32" s="6">
        <f>W32*'Summary all tools'!G$46</f>
        <v>0.26985146531447174</v>
      </c>
      <c r="CH32" s="6">
        <f>X32*'Summary all tools'!H$46</f>
        <v>0.14461571498294723</v>
      </c>
      <c r="CI32" s="6">
        <f>Y32*'Summary all tools'!I$46</f>
        <v>0</v>
      </c>
      <c r="CJ32" s="6">
        <f>Z32*'Summary all tools'!J$46</f>
        <v>0.2233996151844243</v>
      </c>
      <c r="CK32" s="6">
        <f>AA32*'Summary all tools'!K$46</f>
        <v>0.33042378459679517</v>
      </c>
      <c r="CL32" s="6">
        <f>AB32*'Summary all tools'!L$46</f>
        <v>0.39758202665748543</v>
      </c>
      <c r="CM32" s="6">
        <f>AC32*'Summary all tools'!M$46</f>
        <v>0.17408130598928642</v>
      </c>
      <c r="CN32" s="6">
        <f>AD32*'Summary all tools'!N$46</f>
        <v>0.14987942269661428</v>
      </c>
      <c r="CO32" s="6">
        <f>AE32*'Summary all tools'!O$46</f>
        <v>0.11020079073869644</v>
      </c>
      <c r="CP32" s="6">
        <f t="shared" si="2"/>
        <v>351.08257881865342</v>
      </c>
      <c r="CR32" s="6"/>
      <c r="CS32" s="6"/>
      <c r="CT32" s="6"/>
      <c r="CU32" s="6"/>
      <c r="CV32" s="6"/>
      <c r="CW32" s="6"/>
      <c r="CX32" s="6"/>
      <c r="CY32" s="6"/>
      <c r="CZ32" s="6"/>
      <c r="DA32" s="6"/>
      <c r="DB32" s="6"/>
      <c r="DC32" s="6"/>
      <c r="DD32" s="6"/>
      <c r="DE32" s="6"/>
      <c r="DF32" s="6"/>
      <c r="DH32" s="6"/>
      <c r="DI32" s="6"/>
      <c r="DJ32" s="6"/>
      <c r="DK32" s="6"/>
      <c r="DL32" s="6"/>
      <c r="DM32" s="6"/>
      <c r="DN32" s="6"/>
      <c r="DO32" s="6"/>
      <c r="DP32" s="6"/>
      <c r="DQ32" s="6"/>
      <c r="DR32" s="6"/>
      <c r="DS32" s="6"/>
      <c r="DT32" s="6"/>
      <c r="DU32" s="6"/>
      <c r="DV32" s="6"/>
      <c r="DX32" s="6"/>
      <c r="DY32" s="6"/>
      <c r="DZ32" s="6"/>
      <c r="EA32" s="6"/>
      <c r="EB32" s="6"/>
      <c r="EC32" s="6"/>
      <c r="ED32" s="6"/>
      <c r="EE32" s="6"/>
      <c r="EF32" s="6"/>
      <c r="EG32" s="6"/>
      <c r="EH32" s="6"/>
      <c r="EI32" s="6"/>
      <c r="EJ32" s="6"/>
      <c r="EK32" s="6"/>
      <c r="EL32" s="6"/>
      <c r="EN32" s="1"/>
      <c r="EO32" s="1"/>
      <c r="EP32" s="1"/>
      <c r="EQ32" s="1"/>
      <c r="ER32" s="1"/>
      <c r="ES32" s="1"/>
      <c r="ET32" s="1"/>
      <c r="EU32" s="1"/>
      <c r="EV32" s="1"/>
      <c r="EW32" s="1"/>
      <c r="EX32" s="1"/>
      <c r="EY32" s="1"/>
      <c r="EZ32" s="1"/>
      <c r="FA32" s="1"/>
      <c r="FB32" s="2"/>
      <c r="FD32" s="2"/>
      <c r="FE32" s="2"/>
      <c r="FF32" s="2"/>
      <c r="FG32" s="2"/>
      <c r="FH32" s="2"/>
      <c r="FI32" s="2"/>
      <c r="FJ32" s="2"/>
      <c r="FK32" s="2"/>
      <c r="FL32" s="2"/>
      <c r="FM32" s="2"/>
      <c r="FN32" s="2"/>
      <c r="FO32" s="2"/>
      <c r="FP32" s="2"/>
      <c r="FQ32" s="2"/>
      <c r="FR32" s="2"/>
      <c r="FT32" s="2"/>
      <c r="FU32" s="2"/>
      <c r="FV32" s="2"/>
      <c r="FW32" s="2"/>
      <c r="FX32" s="2"/>
      <c r="FY32" s="2"/>
      <c r="FZ32" s="2"/>
      <c r="GA32" s="2"/>
      <c r="GB32" s="2"/>
      <c r="GC32" s="2"/>
      <c r="GD32" s="2"/>
      <c r="GE32" s="2"/>
      <c r="GF32" s="2"/>
      <c r="GG32" s="2"/>
      <c r="GH32" s="2"/>
      <c r="GJ32" s="6"/>
    </row>
    <row r="33" spans="1:192" x14ac:dyDescent="0.25">
      <c r="A33" s="8" t="s">
        <v>28</v>
      </c>
      <c r="B33" s="8" t="s">
        <v>198</v>
      </c>
      <c r="C33" s="22">
        <f>Baseline!CC33*'Summary all tools'!B$53</f>
        <v>9.675535797444681</v>
      </c>
      <c r="D33" s="22">
        <f>Baseline!CD33*'Summary all tools'!C$53</f>
        <v>10.391927477015312</v>
      </c>
      <c r="E33" s="22">
        <f>Baseline!CE33*'Summary all tools'!D$53</f>
        <v>15.840155541043572</v>
      </c>
      <c r="F33" s="22">
        <f>Baseline!CF33*'Summary all tools'!E$53</f>
        <v>13.442489887699404</v>
      </c>
      <c r="G33" s="22">
        <f>Baseline!CG33*'Summary all tools'!F$53</f>
        <v>8.4678906833781156</v>
      </c>
      <c r="H33" s="22">
        <f>Baseline!CH33*'Summary all tools'!G$53</f>
        <v>7.3919861406639713</v>
      </c>
      <c r="I33" s="22">
        <f>Baseline!CI33*'Summary all tools'!H$53</f>
        <v>3.6864559635024059</v>
      </c>
      <c r="J33" s="27">
        <f>Baseline!CJ33*'Summary all tools'!J$53</f>
        <v>3.0765022396257962</v>
      </c>
      <c r="K33" s="27">
        <f>Baseline!CK33*'Summary all tools'!K$53</f>
        <v>3.5605688654346359</v>
      </c>
      <c r="L33" s="27">
        <f>Baseline!CL33*'Summary all tools'!L$53</f>
        <v>6.0670406368380867</v>
      </c>
      <c r="M33" s="27">
        <f>Baseline!CM33*'Summary all tools'!M$53</f>
        <v>4.1987631985584155</v>
      </c>
      <c r="N33" s="27">
        <f>Baseline!CN33*'Summary all tools'!N$53</f>
        <v>4.2904927131081365</v>
      </c>
      <c r="O33" s="27">
        <f>Baseline!CO33*'Summary all tools'!O$53</f>
        <v>5.4696768499616422</v>
      </c>
      <c r="P33" s="27">
        <f>Baseline!CP33*'Summary all tools'!P$53</f>
        <v>2.490720762702709</v>
      </c>
      <c r="Q33" s="28"/>
      <c r="R33" s="29">
        <f>Baseline!CR33*'Summary all tools'!B$60</f>
        <v>1.0184774523625979</v>
      </c>
      <c r="S33" s="29">
        <f>Baseline!CS33*'Summary all tools'!C$60</f>
        <v>0.72209767967175886</v>
      </c>
      <c r="T33" s="29">
        <f>Baseline!CT33*'Summary all tools'!D$60</f>
        <v>1.0004308762764362</v>
      </c>
      <c r="U33" s="29">
        <f>Baseline!CU33*'Summary all tools'!E$60</f>
        <v>0.76814227929710877</v>
      </c>
      <c r="V33" s="29">
        <f>Baseline!CV33*'Summary all tools'!F$60</f>
        <v>0.29326028340703425</v>
      </c>
      <c r="W33" s="29">
        <f>Baseline!CW33*'Summary all tools'!G$60</f>
        <v>0.32671761947686057</v>
      </c>
      <c r="X33" s="29">
        <f>Baseline!CX33*'Summary all tools'!H$60</f>
        <v>0.33513236031840055</v>
      </c>
      <c r="Y33" s="29">
        <f>Baseline!CY33*'Summary all tools'!J$60</f>
        <v>0.87220424319288048</v>
      </c>
      <c r="Z33" s="29">
        <f>Baseline!CZ33*'Summary all tools'!K$60</f>
        <v>0.61038323407450912</v>
      </c>
      <c r="AA33" s="29">
        <f>Baseline!DA33*'Summary all tools'!L$60</f>
        <v>0.77364947718069577</v>
      </c>
      <c r="AB33" s="29">
        <f>Baseline!DB33*'Summary all tools'!M$60</f>
        <v>0.67359837410028045</v>
      </c>
      <c r="AC33" s="29">
        <f>Baseline!DC33*'Summary all tools'!N$60</f>
        <v>0.44384407376980717</v>
      </c>
      <c r="AD33" s="29">
        <f>Baseline!DD33*'Summary all tools'!O$60</f>
        <v>0.28787772894534963</v>
      </c>
      <c r="AE33" s="29">
        <f>Baseline!DE33*'Summary all tools'!P$60</f>
        <v>0.11425324599553711</v>
      </c>
      <c r="AF33" s="29">
        <f t="shared" si="0"/>
        <v>106.29027568504615</v>
      </c>
      <c r="AH33" s="6">
        <f>C33*'Summary all tools'!B$54</f>
        <v>1.6458991635993381</v>
      </c>
      <c r="AI33" s="6">
        <f>D33*'Summary all tools'!C$54</f>
        <v>1.7677640908653021</v>
      </c>
      <c r="AJ33" s="6">
        <f>E33*'Summary all tools'!D$54</f>
        <v>3.1025232851785516</v>
      </c>
      <c r="AK33" s="6">
        <f>F33*'Summary all tools'!E$54</f>
        <v>2.6329058309623763</v>
      </c>
      <c r="AL33" s="6">
        <f>G33*'Summary all tools'!F$54</f>
        <v>1.6585587151246053</v>
      </c>
      <c r="AM33" s="6">
        <f>H33*'Summary all tools'!G$54</f>
        <v>1.8803418654197734</v>
      </c>
      <c r="AN33" s="6">
        <f>I33*'Summary all tools'!H$54</f>
        <v>0.93774492420481281</v>
      </c>
      <c r="AO33" s="6">
        <f>J33*'Summary all tools'!J$54</f>
        <v>0.41590885148022694</v>
      </c>
      <c r="AP33" s="6">
        <f>K33*'Summary all tools'!K$54</f>
        <v>0.48134927007863865</v>
      </c>
      <c r="AQ33" s="6">
        <f>L33*'Summary all tools'!L$54</f>
        <v>1.6093972883499392</v>
      </c>
      <c r="AR33" s="6">
        <f>M33*'Summary all tools'!M$54</f>
        <v>1.1138013589612572</v>
      </c>
      <c r="AS33" s="6">
        <f>N33*'Summary all tools'!N$54</f>
        <v>1.1381343477798249</v>
      </c>
      <c r="AT33" s="6">
        <f>O33*'Summary all tools'!O$54</f>
        <v>1.3439777402762891</v>
      </c>
      <c r="AU33" s="6">
        <f>P33*'Summary all tools'!P$54</f>
        <v>0.6120056731212371</v>
      </c>
      <c r="AV33" s="6"/>
      <c r="AW33" s="6">
        <f>R33*'Summary all tools'!B$61</f>
        <v>0.17325254353677241</v>
      </c>
      <c r="AX33" s="6">
        <f>S33*'Summary all tools'!C$61</f>
        <v>0.12283557126858595</v>
      </c>
      <c r="AY33" s="6">
        <f>T33*'Summary all tools'!D$61</f>
        <v>0.19594883906390856</v>
      </c>
      <c r="AZ33" s="6">
        <f>U33*'Summary all tools'!E$61</f>
        <v>0.15045176176927863</v>
      </c>
      <c r="BA33" s="6">
        <f>V33*'Summary all tools'!F$61</f>
        <v>5.743926286145818E-2</v>
      </c>
      <c r="BB33" s="6">
        <f>W33*'Summary all tools'!G$61</f>
        <v>8.3109032725735832E-2</v>
      </c>
      <c r="BC33" s="6">
        <f>X33*'Summary all tools'!H$61</f>
        <v>8.5249538564073898E-2</v>
      </c>
      <c r="BD33" s="6">
        <f>Y33*'Summary all tools'!J$61</f>
        <v>0.11791230325470353</v>
      </c>
      <c r="BE33" s="6">
        <f>Z33*'Summary all tools'!K$61</f>
        <v>8.2517017727766637E-2</v>
      </c>
      <c r="BF33" s="6">
        <f>AA33*'Summary all tools'!L$61</f>
        <v>0.20522515757482451</v>
      </c>
      <c r="BG33" s="6">
        <f>AB33*'Summary all tools'!M$61</f>
        <v>0.17868470999378452</v>
      </c>
      <c r="BH33" s="6">
        <f>AC33*'Summary all tools'!N$61</f>
        <v>0.11773803597722324</v>
      </c>
      <c r="BI33" s="6">
        <f>AD33*'Summary all tools'!O$61</f>
        <v>7.0735670540857346E-2</v>
      </c>
      <c r="BJ33" s="6">
        <f>AE33*'Summary all tools'!P$61</f>
        <v>2.8073654730331975E-2</v>
      </c>
      <c r="BK33" s="6">
        <f t="shared" si="1"/>
        <v>22.009485504991478</v>
      </c>
      <c r="BM33" s="6">
        <f>C33*'Summary all tools'!B$39</f>
        <v>0.41857559190276494</v>
      </c>
      <c r="BN33" s="6">
        <f>D33*'Summary all tools'!C$39</f>
        <v>0.44956757804059588</v>
      </c>
      <c r="BO33" s="6">
        <f>E33*'Summary all tools'!D$39</f>
        <v>0.88310726314503485</v>
      </c>
      <c r="BP33" s="6">
        <f>F33*'Summary all tools'!E$39</f>
        <v>0.74943458880953251</v>
      </c>
      <c r="BQ33" s="6">
        <f>G33*'Summary all tools'!F$39</f>
        <v>0.47209484443716021</v>
      </c>
      <c r="BR33" s="6">
        <f>H33*'Summary all tools'!G$39</f>
        <v>0.36891612901650134</v>
      </c>
      <c r="BS33" s="6">
        <f>I33*'Summary all tools'!H$39</f>
        <v>0.18398209059993523</v>
      </c>
      <c r="BT33" s="6">
        <f>J33*'Summary all tools'!J$39</f>
        <v>8.2804408105870295E-2</v>
      </c>
      <c r="BU33" s="6">
        <f>K33*'Summary all tools'!K$39</f>
        <v>9.5833116460973644E-2</v>
      </c>
      <c r="BV33" s="6">
        <f>L33*'Summary all tools'!L$39</f>
        <v>0.29412933243504286</v>
      </c>
      <c r="BW33" s="6">
        <f>M33*'Summary all tools'!M$39</f>
        <v>0.20355548785122968</v>
      </c>
      <c r="BX33" s="6">
        <f>N33*'Summary all tools'!N$39</f>
        <v>0.20800252265684474</v>
      </c>
      <c r="BY33" s="6">
        <f>O33*'Summary all tools'!O$39</f>
        <v>0.27526798685734266</v>
      </c>
      <c r="BZ33" s="6">
        <f>P33*'Summary all tools'!P$39</f>
        <v>0.12534848199994994</v>
      </c>
      <c r="CA33" s="6"/>
      <c r="CB33" s="6">
        <f>R33*'Summary all tools'!B$46</f>
        <v>4.4060588621343676E-2</v>
      </c>
      <c r="CC33" s="6">
        <f>S33*'Summary all tools'!C$46</f>
        <v>3.1238834727896393E-2</v>
      </c>
      <c r="CD33" s="6">
        <f>T33*'Summary all tools'!D$46</f>
        <v>5.5775195567054833E-2</v>
      </c>
      <c r="CE33" s="6">
        <f>U33*'Summary all tools'!E$46</f>
        <v>4.2824833646258997E-2</v>
      </c>
      <c r="CF33" s="6">
        <f>V33*'Summary all tools'!F$46</f>
        <v>1.6349605002152733E-2</v>
      </c>
      <c r="CG33" s="6">
        <f>W33*'Summary all tools'!G$46</f>
        <v>1.6305685260397846E-2</v>
      </c>
      <c r="CH33" s="6">
        <f>X33*'Summary all tools'!H$46</f>
        <v>1.6725644599994111E-2</v>
      </c>
      <c r="CI33" s="6">
        <f>Y33*'Summary all tools'!I$46</f>
        <v>0</v>
      </c>
      <c r="CJ33" s="6">
        <f>Z33*'Summary all tools'!J$46</f>
        <v>1.6428534250452625E-2</v>
      </c>
      <c r="CK33" s="6">
        <f>AA33*'Summary all tools'!K$46</f>
        <v>2.0822863775049782E-2</v>
      </c>
      <c r="CL33" s="6">
        <f>AB33*'Summary all tools'!L$46</f>
        <v>3.2655960617844329E-2</v>
      </c>
      <c r="CM33" s="6">
        <f>AC33*'Summary all tools'!M$46</f>
        <v>2.1517502343811522E-2</v>
      </c>
      <c r="CN33" s="6">
        <f>AD33*'Summary all tools'!N$46</f>
        <v>1.3956274451746613E-2</v>
      </c>
      <c r="CO33" s="6">
        <f>AE33*'Summary all tools'!O$46</f>
        <v>5.7499303669701803E-3</v>
      </c>
      <c r="CP33" s="6">
        <f t="shared" si="2"/>
        <v>5.1450308755497511</v>
      </c>
      <c r="CR33" s="6"/>
      <c r="CS33" s="6"/>
      <c r="CT33" s="6"/>
      <c r="CU33" s="6"/>
      <c r="CV33" s="6"/>
      <c r="CW33" s="6"/>
      <c r="CX33" s="6"/>
      <c r="CY33" s="6"/>
      <c r="CZ33" s="6"/>
      <c r="DA33" s="6"/>
      <c r="DB33" s="6"/>
      <c r="DC33" s="6"/>
      <c r="DD33" s="6"/>
      <c r="DE33" s="6"/>
      <c r="DF33" s="6"/>
      <c r="DH33" s="6"/>
      <c r="DI33" s="6"/>
      <c r="DJ33" s="6"/>
      <c r="DK33" s="6"/>
      <c r="DL33" s="6"/>
      <c r="DM33" s="6"/>
      <c r="DN33" s="6"/>
      <c r="DO33" s="6"/>
      <c r="DP33" s="6"/>
      <c r="DQ33" s="6"/>
      <c r="DR33" s="6"/>
      <c r="DS33" s="6"/>
      <c r="DT33" s="6"/>
      <c r="DU33" s="6"/>
      <c r="DV33" s="6"/>
      <c r="DX33" s="6"/>
      <c r="DY33" s="6"/>
      <c r="DZ33" s="6"/>
      <c r="EA33" s="6"/>
      <c r="EB33" s="6"/>
      <c r="EC33" s="6"/>
      <c r="ED33" s="6"/>
      <c r="EE33" s="6"/>
      <c r="EF33" s="6"/>
      <c r="EG33" s="6"/>
      <c r="EH33" s="6"/>
      <c r="EI33" s="6"/>
      <c r="EJ33" s="6"/>
      <c r="EK33" s="6"/>
      <c r="EL33" s="6"/>
      <c r="EN33" s="1"/>
      <c r="EO33" s="1"/>
      <c r="EP33" s="1"/>
      <c r="EQ33" s="1"/>
      <c r="ER33" s="1"/>
      <c r="ES33" s="1"/>
      <c r="ET33" s="1"/>
      <c r="EU33" s="1"/>
      <c r="EV33" s="1"/>
      <c r="EW33" s="1"/>
      <c r="EX33" s="1"/>
      <c r="EY33" s="1"/>
      <c r="EZ33" s="1"/>
      <c r="FA33" s="1"/>
      <c r="FB33" s="2"/>
      <c r="FD33" s="2"/>
      <c r="FE33" s="2"/>
      <c r="FF33" s="2"/>
      <c r="FG33" s="2"/>
      <c r="FH33" s="2"/>
      <c r="FI33" s="2"/>
      <c r="FJ33" s="2"/>
      <c r="FK33" s="2"/>
      <c r="FL33" s="2"/>
      <c r="FM33" s="2"/>
      <c r="FN33" s="2"/>
      <c r="FO33" s="2"/>
      <c r="FP33" s="2"/>
      <c r="FQ33" s="2"/>
      <c r="FR33" s="2"/>
      <c r="FT33" s="2"/>
      <c r="FU33" s="2"/>
      <c r="FV33" s="2"/>
      <c r="FW33" s="2"/>
      <c r="FX33" s="2"/>
      <c r="FY33" s="2"/>
      <c r="FZ33" s="2"/>
      <c r="GA33" s="2"/>
      <c r="GB33" s="2"/>
      <c r="GC33" s="2"/>
      <c r="GD33" s="2"/>
      <c r="GE33" s="2"/>
      <c r="GF33" s="2"/>
      <c r="GG33" s="2"/>
      <c r="GH33" s="2"/>
      <c r="GJ33" s="6"/>
    </row>
    <row r="34" spans="1:192" x14ac:dyDescent="0.25">
      <c r="A34" s="8" t="s">
        <v>3</v>
      </c>
      <c r="B34" s="8" t="s">
        <v>199</v>
      </c>
      <c r="C34" s="22">
        <f>Baseline!CC34*'Summary all tools'!B$53</f>
        <v>119.13439364435609</v>
      </c>
      <c r="D34" s="22">
        <f>Baseline!CD34*'Summary all tools'!C$53</f>
        <v>106.45214761270071</v>
      </c>
      <c r="E34" s="22">
        <f>Baseline!CE34*'Summary all tools'!D$53</f>
        <v>189.61791599736674</v>
      </c>
      <c r="F34" s="22">
        <f>Baseline!CF34*'Summary all tools'!E$53</f>
        <v>154.48501441873375</v>
      </c>
      <c r="G34" s="22">
        <f>Baseline!CG34*'Summary all tools'!F$53</f>
        <v>102.03423665958057</v>
      </c>
      <c r="H34" s="22">
        <f>Baseline!CH34*'Summary all tools'!G$53</f>
        <v>77.324871597125124</v>
      </c>
      <c r="I34" s="22">
        <f>Baseline!CI34*'Summary all tools'!H$53</f>
        <v>41.482522982150783</v>
      </c>
      <c r="J34" s="27">
        <f>Baseline!CJ34*'Summary all tools'!J$53</f>
        <v>70.977277681253454</v>
      </c>
      <c r="K34" s="27">
        <f>Baseline!CK34*'Summary all tools'!K$53</f>
        <v>71.059011164481717</v>
      </c>
      <c r="L34" s="27">
        <f>Baseline!CL34*'Summary all tools'!L$53</f>
        <v>121.5312473845879</v>
      </c>
      <c r="M34" s="27">
        <f>Baseline!CM34*'Summary all tools'!M$53</f>
        <v>84.135897045883198</v>
      </c>
      <c r="N34" s="27">
        <f>Baseline!CN34*'Summary all tools'!N$53</f>
        <v>62.104510125902159</v>
      </c>
      <c r="O34" s="27">
        <f>Baseline!CO34*'Summary all tools'!O$53</f>
        <v>64.861286027344093</v>
      </c>
      <c r="P34" s="27">
        <f>Baseline!CP34*'Summary all tools'!P$53</f>
        <v>38.24102557275981</v>
      </c>
      <c r="Q34" s="28"/>
      <c r="R34" s="29">
        <f>Baseline!CR34*'Summary all tools'!B$60</f>
        <v>83.606274216573567</v>
      </c>
      <c r="S34" s="29">
        <f>Baseline!CS34*'Summary all tools'!C$60</f>
        <v>58.29389040758624</v>
      </c>
      <c r="T34" s="29">
        <f>Baseline!CT34*'Summary all tools'!D$60</f>
        <v>74.171158467265329</v>
      </c>
      <c r="U34" s="29">
        <f>Baseline!CU34*'Summary all tools'!E$60</f>
        <v>38.583574332874001</v>
      </c>
      <c r="V34" s="29">
        <f>Baseline!CV34*'Summary all tools'!F$60</f>
        <v>13.253001837456571</v>
      </c>
      <c r="W34" s="29">
        <f>Baseline!CW34*'Summary all tools'!G$60</f>
        <v>10.764835065482124</v>
      </c>
      <c r="X34" s="29">
        <f>Baseline!CX34*'Summary all tools'!H$60</f>
        <v>6.2769607144043933</v>
      </c>
      <c r="Y34" s="29">
        <f>Baseline!CY34*'Summary all tools'!J$60</f>
        <v>48.359637999093252</v>
      </c>
      <c r="Z34" s="29">
        <f>Baseline!CZ34*'Summary all tools'!K$60</f>
        <v>32.734681729058821</v>
      </c>
      <c r="AA34" s="29">
        <f>Baseline!DA34*'Summary all tools'!L$60</f>
        <v>41.921006986849136</v>
      </c>
      <c r="AB34" s="29">
        <f>Baseline!DB34*'Summary all tools'!M$60</f>
        <v>22.343029029779998</v>
      </c>
      <c r="AC34" s="29">
        <f>Baseline!DC34*'Summary all tools'!N$60</f>
        <v>9.9019198933226242</v>
      </c>
      <c r="AD34" s="29">
        <f>Baseline!DD34*'Summary all tools'!O$60</f>
        <v>10.872701125970975</v>
      </c>
      <c r="AE34" s="29">
        <f>Baseline!DE34*'Summary all tools'!P$60</f>
        <v>5.7324909024299897</v>
      </c>
      <c r="AF34" s="29">
        <f t="shared" si="0"/>
        <v>1760.256520622373</v>
      </c>
      <c r="AH34" s="6">
        <f>C34*'Summary all tools'!B$54</f>
        <v>20.265874982028983</v>
      </c>
      <c r="AI34" s="6">
        <f>D34*'Summary all tools'!C$54</f>
        <v>18.108506276765613</v>
      </c>
      <c r="AJ34" s="6">
        <f>E34*'Summary all tools'!D$54</f>
        <v>37.13940801556695</v>
      </c>
      <c r="AK34" s="6">
        <f>F34*'Summary all tools'!E$54</f>
        <v>30.258121721302821</v>
      </c>
      <c r="AL34" s="6">
        <f>G34*'Summary all tools'!F$54</f>
        <v>19.984879207878791</v>
      </c>
      <c r="AM34" s="6">
        <f>H34*'Summary all tools'!G$54</f>
        <v>19.669570604636263</v>
      </c>
      <c r="AN34" s="6">
        <f>I34*'Summary all tools'!H$54</f>
        <v>10.552147036299733</v>
      </c>
      <c r="AO34" s="6">
        <f>J34*'Summary all tools'!J$54</f>
        <v>9.5953377382211436</v>
      </c>
      <c r="AP34" s="6">
        <f>K34*'Summary all tools'!K$54</f>
        <v>9.6063871951983231</v>
      </c>
      <c r="AQ34" s="6">
        <f>L34*'Summary all tools'!L$54</f>
        <v>32.238462159448574</v>
      </c>
      <c r="AR34" s="6">
        <f>M34*'Summary all tools'!M$54</f>
        <v>22.318638140703751</v>
      </c>
      <c r="AS34" s="6">
        <f>N34*'Summary all tools'!N$54</f>
        <v>16.474396031574777</v>
      </c>
      <c r="AT34" s="6">
        <f>O34*'Summary all tools'!O$54</f>
        <v>15.937344566718835</v>
      </c>
      <c r="AU34" s="6">
        <f>P34*'Summary all tools'!P$54</f>
        <v>9.3963662835924104</v>
      </c>
      <c r="AV34" s="6"/>
      <c r="AW34" s="6">
        <f>R34*'Summary all tools'!B$61</f>
        <v>14.22220946575978</v>
      </c>
      <c r="AX34" s="6">
        <f>S34*'Summary all tools'!C$61</f>
        <v>9.9163361568190442</v>
      </c>
      <c r="AY34" s="6">
        <f>T34*'Summary all tools'!D$61</f>
        <v>14.527492841664261</v>
      </c>
      <c r="AZ34" s="6">
        <f>U34*'Summary all tools'!E$61</f>
        <v>7.5571504006375845</v>
      </c>
      <c r="BA34" s="6">
        <f>V34*'Summary all tools'!F$61</f>
        <v>2.5957918590308391</v>
      </c>
      <c r="BB34" s="6">
        <f>W34*'Summary all tools'!G$61</f>
        <v>2.7383127704493622</v>
      </c>
      <c r="BC34" s="6">
        <f>X34*'Summary all tools'!H$61</f>
        <v>1.5967064594400908</v>
      </c>
      <c r="BD34" s="6">
        <f>Y34*'Summary all tools'!J$61</f>
        <v>6.5376846599171792</v>
      </c>
      <c r="BE34" s="6">
        <f>Z34*'Summary all tools'!K$61</f>
        <v>4.4253645279840956</v>
      </c>
      <c r="BF34" s="6">
        <f>AA34*'Summary all tools'!L$61</f>
        <v>11.120340048471377</v>
      </c>
      <c r="BG34" s="6">
        <f>AB34*'Summary all tools'!M$61</f>
        <v>5.9269110735332546</v>
      </c>
      <c r="BH34" s="6">
        <f>AC34*'Summary all tools'!N$61</f>
        <v>2.6266715487300676</v>
      </c>
      <c r="BI34" s="6">
        <f>AD34*'Summary all tools'!O$61</f>
        <v>2.6715779909528683</v>
      </c>
      <c r="BJ34" s="6">
        <f>AE34*'Summary all tools'!P$61</f>
        <v>1.4085549074542261</v>
      </c>
      <c r="BK34" s="6">
        <f t="shared" si="1"/>
        <v>359.41654467078092</v>
      </c>
      <c r="BM34" s="6">
        <f>C34*'Summary all tools'!B$39</f>
        <v>5.1539005569937748</v>
      </c>
      <c r="BN34" s="6">
        <f>D34*'Summary all tools'!C$39</f>
        <v>4.6052509782532756</v>
      </c>
      <c r="BO34" s="6">
        <f>E34*'Summary all tools'!D$39</f>
        <v>10.57142137309263</v>
      </c>
      <c r="BP34" s="6">
        <f>F34*'Summary all tools'!E$39</f>
        <v>8.6127208742838661</v>
      </c>
      <c r="BQ34" s="6">
        <f>G34*'Summary all tools'!F$39</f>
        <v>5.6885284522653485</v>
      </c>
      <c r="BR34" s="6">
        <f>H34*'Summary all tools'!G$39</f>
        <v>3.8590971037382227</v>
      </c>
      <c r="BS34" s="6">
        <f>I34*'Summary all tools'!H$39</f>
        <v>2.0702922745250851</v>
      </c>
      <c r="BT34" s="6">
        <f>J34*'Summary all tools'!J$39</f>
        <v>1.9103615110896375</v>
      </c>
      <c r="BU34" s="6">
        <f>K34*'Summary all tools'!K$39</f>
        <v>1.9125613770978516</v>
      </c>
      <c r="BV34" s="6">
        <f>L34*'Summary all tools'!L$39</f>
        <v>5.8918188953908679</v>
      </c>
      <c r="BW34" s="6">
        <f>M34*'Summary all tools'!M$39</f>
        <v>4.0788972273682074</v>
      </c>
      <c r="BX34" s="6">
        <f>N34*'Summary all tools'!N$39</f>
        <v>3.0108184859722495</v>
      </c>
      <c r="BY34" s="6">
        <f>O34*'Summary all tools'!O$39</f>
        <v>3.2642212912176896</v>
      </c>
      <c r="BZ34" s="6">
        <f>P34*'Summary all tools'!P$39</f>
        <v>1.9245250521239792</v>
      </c>
      <c r="CA34" s="6"/>
      <c r="CB34" s="6">
        <f>R34*'Summary all tools'!B$46</f>
        <v>3.6169103654424508</v>
      </c>
      <c r="CC34" s="6">
        <f>S34*'Summary all tools'!C$46</f>
        <v>2.5218654752033984</v>
      </c>
      <c r="CD34" s="6">
        <f>T34*'Summary all tools'!D$46</f>
        <v>4.1351291399003554</v>
      </c>
      <c r="CE34" s="6">
        <f>U34*'Summary all tools'!E$46</f>
        <v>2.1510795549430926</v>
      </c>
      <c r="CF34" s="6">
        <f>V34*'Summary all tools'!F$46</f>
        <v>0.7388704076046797</v>
      </c>
      <c r="CG34" s="6">
        <f>W34*'Summary all tools'!G$46</f>
        <v>0.53724685169688979</v>
      </c>
      <c r="CH34" s="6">
        <f>X34*'Summary all tools'!H$46</f>
        <v>0.31326790996103254</v>
      </c>
      <c r="CI34" s="6">
        <f>Y34*'Summary all tools'!I$46</f>
        <v>0</v>
      </c>
      <c r="CJ34" s="6">
        <f>Z34*'Summary all tools'!J$46</f>
        <v>0.88105768628936787</v>
      </c>
      <c r="CK34" s="6">
        <f>AA34*'Summary all tools'!K$46</f>
        <v>1.1283086766646766</v>
      </c>
      <c r="CL34" s="6">
        <f>AB34*'Summary all tools'!L$46</f>
        <v>1.083187109907165</v>
      </c>
      <c r="CM34" s="6">
        <f>AC34*'Summary all tools'!M$46</f>
        <v>0.48004377461465475</v>
      </c>
      <c r="CN34" s="6">
        <f>AD34*'Summary all tools'!N$46</f>
        <v>0.52710712114403246</v>
      </c>
      <c r="CO34" s="6">
        <f>AE34*'Summary all tools'!O$46</f>
        <v>0.28849441633850831</v>
      </c>
      <c r="CP34" s="6">
        <f t="shared" si="2"/>
        <v>80.956983943123006</v>
      </c>
      <c r="CR34" s="6"/>
      <c r="CS34" s="6"/>
      <c r="CT34" s="6"/>
      <c r="CU34" s="6"/>
      <c r="CV34" s="6"/>
      <c r="CW34" s="6"/>
      <c r="CX34" s="6"/>
      <c r="CY34" s="6"/>
      <c r="CZ34" s="6"/>
      <c r="DA34" s="6"/>
      <c r="DB34" s="6"/>
      <c r="DC34" s="6"/>
      <c r="DD34" s="6"/>
      <c r="DE34" s="6"/>
      <c r="DF34" s="6"/>
      <c r="DH34" s="6"/>
      <c r="DI34" s="6"/>
      <c r="DJ34" s="6"/>
      <c r="DK34" s="6"/>
      <c r="DL34" s="6"/>
      <c r="DM34" s="6"/>
      <c r="DN34" s="6"/>
      <c r="DO34" s="6"/>
      <c r="DP34" s="6"/>
      <c r="DQ34" s="6"/>
      <c r="DR34" s="6"/>
      <c r="DS34" s="6"/>
      <c r="DT34" s="6"/>
      <c r="DU34" s="6"/>
      <c r="DV34" s="6"/>
      <c r="DX34" s="6"/>
      <c r="DY34" s="6"/>
      <c r="DZ34" s="6"/>
      <c r="EA34" s="6"/>
      <c r="EB34" s="6"/>
      <c r="EC34" s="6"/>
      <c r="ED34" s="6"/>
      <c r="EE34" s="6"/>
      <c r="EF34" s="6"/>
      <c r="EG34" s="6"/>
      <c r="EH34" s="6"/>
      <c r="EI34" s="6"/>
      <c r="EJ34" s="6"/>
      <c r="EK34" s="6"/>
      <c r="EL34" s="6"/>
      <c r="EN34" s="1"/>
      <c r="EO34" s="1"/>
      <c r="EP34" s="1"/>
      <c r="EQ34" s="1"/>
      <c r="ER34" s="1"/>
      <c r="ES34" s="1"/>
      <c r="ET34" s="1"/>
      <c r="EU34" s="1"/>
      <c r="EV34" s="1"/>
      <c r="EW34" s="1"/>
      <c r="EX34" s="1"/>
      <c r="EY34" s="1"/>
      <c r="EZ34" s="1"/>
      <c r="FA34" s="1"/>
      <c r="FB34" s="2"/>
      <c r="FD34" s="2"/>
      <c r="FE34" s="2"/>
      <c r="FF34" s="2"/>
      <c r="FG34" s="2"/>
      <c r="FH34" s="2"/>
      <c r="FI34" s="2"/>
      <c r="FJ34" s="2"/>
      <c r="FK34" s="2"/>
      <c r="FL34" s="2"/>
      <c r="FM34" s="2"/>
      <c r="FN34" s="2"/>
      <c r="FO34" s="2"/>
      <c r="FP34" s="2"/>
      <c r="FQ34" s="2"/>
      <c r="FR34" s="2"/>
      <c r="FT34" s="2"/>
      <c r="FU34" s="2"/>
      <c r="FV34" s="2"/>
      <c r="FW34" s="2"/>
      <c r="FX34" s="2"/>
      <c r="FY34" s="2"/>
      <c r="FZ34" s="2"/>
      <c r="GA34" s="2"/>
      <c r="GB34" s="2"/>
      <c r="GC34" s="2"/>
      <c r="GD34" s="2"/>
      <c r="GE34" s="2"/>
      <c r="GF34" s="2"/>
      <c r="GG34" s="2"/>
      <c r="GH34" s="2"/>
      <c r="GJ34" s="6"/>
    </row>
    <row r="35" spans="1:192" x14ac:dyDescent="0.25">
      <c r="A35" s="8" t="s">
        <v>4</v>
      </c>
      <c r="B35" s="8" t="s">
        <v>200</v>
      </c>
      <c r="C35" s="22">
        <f>Baseline!CC35*'Summary all tools'!B$53</f>
        <v>280.44906897957048</v>
      </c>
      <c r="D35" s="22">
        <f>Baseline!CD35*'Summary all tools'!C$53</f>
        <v>246.98391412705666</v>
      </c>
      <c r="E35" s="22">
        <f>Baseline!CE35*'Summary all tools'!D$53</f>
        <v>392.17986925091083</v>
      </c>
      <c r="F35" s="22">
        <f>Baseline!CF35*'Summary all tools'!E$53</f>
        <v>297.51868534231977</v>
      </c>
      <c r="G35" s="22">
        <f>Baseline!CG35*'Summary all tools'!F$53</f>
        <v>218.33020823494908</v>
      </c>
      <c r="H35" s="22">
        <f>Baseline!CH35*'Summary all tools'!G$53</f>
        <v>197.34294004476692</v>
      </c>
      <c r="I35" s="22">
        <f>Baseline!CI35*'Summary all tools'!H$53</f>
        <v>103.68676784639493</v>
      </c>
      <c r="J35" s="27">
        <f>Baseline!CJ35*'Summary all tools'!J$53</f>
        <v>150.59595526469917</v>
      </c>
      <c r="K35" s="27">
        <f>Baseline!CK35*'Summary all tools'!K$53</f>
        <v>143.84061382579634</v>
      </c>
      <c r="L35" s="27">
        <f>Baseline!CL35*'Summary all tools'!L$53</f>
        <v>230.87201557601264</v>
      </c>
      <c r="M35" s="27">
        <f>Baseline!CM35*'Summary all tools'!M$53</f>
        <v>177.97580883069318</v>
      </c>
      <c r="N35" s="27">
        <f>Baseline!CN35*'Summary all tools'!N$53</f>
        <v>135.94569341642372</v>
      </c>
      <c r="O35" s="27">
        <f>Baseline!CO35*'Summary all tools'!O$53</f>
        <v>162.82105416596949</v>
      </c>
      <c r="P35" s="27">
        <f>Baseline!CP35*'Summary all tools'!P$53</f>
        <v>100.11156120728333</v>
      </c>
      <c r="Q35" s="28"/>
      <c r="R35" s="29">
        <f>Baseline!CR35*'Summary all tools'!B$60</f>
        <v>103.95057916389267</v>
      </c>
      <c r="S35" s="29">
        <f>Baseline!CS35*'Summary all tools'!C$60</f>
        <v>87.031311686587571</v>
      </c>
      <c r="T35" s="29">
        <f>Baseline!CT35*'Summary all tools'!D$60</f>
        <v>140.26333797669025</v>
      </c>
      <c r="U35" s="29">
        <f>Baseline!CU35*'Summary all tools'!E$60</f>
        <v>96.989697891454114</v>
      </c>
      <c r="V35" s="29">
        <f>Baseline!CV35*'Summary all tools'!F$60</f>
        <v>50.24321423134451</v>
      </c>
      <c r="W35" s="29">
        <f>Baseline!CW35*'Summary all tools'!G$60</f>
        <v>44.767067898317144</v>
      </c>
      <c r="X35" s="29">
        <f>Baseline!CX35*'Summary all tools'!H$60</f>
        <v>32.123019213317683</v>
      </c>
      <c r="Y35" s="29">
        <f>Baseline!CY35*'Summary all tools'!J$60</f>
        <v>69.783264205838364</v>
      </c>
      <c r="Z35" s="29">
        <f>Baseline!CZ35*'Summary all tools'!K$60</f>
        <v>60.746086997609126</v>
      </c>
      <c r="AA35" s="29">
        <f>Baseline!DA35*'Summary all tools'!L$60</f>
        <v>95.200879858882615</v>
      </c>
      <c r="AB35" s="29">
        <f>Baseline!DB35*'Summary all tools'!M$60</f>
        <v>66.117622150793636</v>
      </c>
      <c r="AC35" s="29">
        <f>Baseline!DC35*'Summary all tools'!N$60</f>
        <v>37.120618015003309</v>
      </c>
      <c r="AD35" s="29">
        <f>Baseline!DD35*'Summary all tools'!O$60</f>
        <v>42.039627133088707</v>
      </c>
      <c r="AE35" s="29">
        <f>Baseline!DE35*'Summary all tools'!P$60</f>
        <v>26.346318841836734</v>
      </c>
      <c r="AF35" s="29">
        <f t="shared" si="0"/>
        <v>3791.3768013775025</v>
      </c>
      <c r="AH35" s="6">
        <f>C35*'Summary all tools'!B$54</f>
        <v>47.707010519003482</v>
      </c>
      <c r="AI35" s="6">
        <f>D35*'Summary all tools'!C$54</f>
        <v>42.014274578114133</v>
      </c>
      <c r="AJ35" s="6">
        <f>E35*'Summary all tools'!D$54</f>
        <v>76.814092713705108</v>
      </c>
      <c r="AK35" s="6">
        <f>F35*'Summary all tools'!E$54</f>
        <v>58.273332396169472</v>
      </c>
      <c r="AL35" s="6">
        <f>G35*'Summary all tools'!F$54</f>
        <v>42.763125220056082</v>
      </c>
      <c r="AM35" s="6">
        <f>H35*'Summary all tools'!G$54</f>
        <v>50.199254293768021</v>
      </c>
      <c r="AN35" s="6">
        <f>I35*'Summary all tools'!H$54</f>
        <v>26.375397188464522</v>
      </c>
      <c r="AO35" s="6">
        <f>J35*'Summary all tools'!J$54</f>
        <v>20.358896536778417</v>
      </c>
      <c r="AP35" s="6">
        <f>K35*'Summary all tools'!K$54</f>
        <v>19.445649582811434</v>
      </c>
      <c r="AQ35" s="6">
        <f>L35*'Summary all tools'!L$54</f>
        <v>61.243169127274101</v>
      </c>
      <c r="AR35" s="6">
        <f>M35*'Summary all tools'!M$54</f>
        <v>47.211449744513878</v>
      </c>
      <c r="AS35" s="6">
        <f>N35*'Summary all tools'!N$54</f>
        <v>36.062166621858985</v>
      </c>
      <c r="AT35" s="6">
        <f>O35*'Summary all tools'!O$54</f>
        <v>40.007459023638219</v>
      </c>
      <c r="AU35" s="6">
        <f>P35*'Summary all tools'!P$54</f>
        <v>24.59884075378962</v>
      </c>
      <c r="AV35" s="6"/>
      <c r="AW35" s="6">
        <f>R35*'Summary all tools'!B$61</f>
        <v>17.682966078912482</v>
      </c>
      <c r="AX35" s="6">
        <f>S35*'Summary all tools'!C$61</f>
        <v>14.804840384109671</v>
      </c>
      <c r="AY35" s="6">
        <f>T35*'Summary all tools'!D$61</f>
        <v>27.4726009477607</v>
      </c>
      <c r="AZ35" s="6">
        <f>U35*'Summary all tools'!E$61</f>
        <v>18.996833418142362</v>
      </c>
      <c r="BA35" s="6">
        <f>V35*'Summary all tools'!F$61</f>
        <v>9.8408593066562204</v>
      </c>
      <c r="BB35" s="6">
        <f>W35*'Summary all tools'!G$61</f>
        <v>11.38765554472945</v>
      </c>
      <c r="BC35" s="6">
        <f>X35*'Summary all tools'!H$61</f>
        <v>8.1713164393270183</v>
      </c>
      <c r="BD35" s="6">
        <f>Y35*'Summary all tools'!J$61</f>
        <v>9.4339204095367979</v>
      </c>
      <c r="BE35" s="6">
        <f>Z35*'Summary all tools'!K$61</f>
        <v>8.212194663692685</v>
      </c>
      <c r="BF35" s="6">
        <f>AA35*'Summary all tools'!L$61</f>
        <v>25.253834128472967</v>
      </c>
      <c r="BG35" s="6">
        <f>AB35*'Summary all tools'!M$61</f>
        <v>17.538949905087467</v>
      </c>
      <c r="BH35" s="6">
        <f>AC35*'Summary all tools'!N$61</f>
        <v>9.8469460732597671</v>
      </c>
      <c r="BI35" s="6">
        <f>AD35*'Summary all tools'!O$61</f>
        <v>10.329736952701797</v>
      </c>
      <c r="BJ35" s="6">
        <f>AE35*'Summary all tools'!P$61</f>
        <v>6.47366691542274</v>
      </c>
      <c r="BK35" s="6">
        <f t="shared" si="1"/>
        <v>788.5204394677578</v>
      </c>
      <c r="BM35" s="6">
        <f>C35*'Summary all tools'!B$39</f>
        <v>12.132572035721852</v>
      </c>
      <c r="BN35" s="6">
        <f>D35*'Summary all tools'!C$39</f>
        <v>10.684828231786145</v>
      </c>
      <c r="BO35" s="6">
        <f>E35*'Summary all tools'!D$39</f>
        <v>21.864488015749135</v>
      </c>
      <c r="BP35" s="6">
        <f>F35*'Summary all tools'!E$39</f>
        <v>16.587015908169235</v>
      </c>
      <c r="BQ35" s="6">
        <f>G35*'Summary all tools'!F$39</f>
        <v>12.172165365211363</v>
      </c>
      <c r="BR35" s="6">
        <f>H35*'Summary all tools'!G$39</f>
        <v>9.8489082831953922</v>
      </c>
      <c r="BS35" s="6">
        <f>I35*'Summary all tools'!H$39</f>
        <v>5.174755511742446</v>
      </c>
      <c r="BT35" s="6">
        <f>J35*'Summary all tools'!J$39</f>
        <v>4.0533072845571203</v>
      </c>
      <c r="BU35" s="6">
        <f>K35*'Summary all tools'!K$39</f>
        <v>3.8714865004872721</v>
      </c>
      <c r="BV35" s="6">
        <f>L35*'Summary all tools'!L$39</f>
        <v>11.192644962189602</v>
      </c>
      <c r="BW35" s="6">
        <f>M35*'Summary all tools'!M$39</f>
        <v>8.6282438134847155</v>
      </c>
      <c r="BX35" s="6">
        <f>N35*'Summary all tools'!N$39</f>
        <v>6.5906293439350865</v>
      </c>
      <c r="BY35" s="6">
        <f>O35*'Summary all tools'!O$39</f>
        <v>8.1941630241960404</v>
      </c>
      <c r="BZ35" s="6">
        <f>P35*'Summary all tools'!P$39</f>
        <v>5.0382332760422175</v>
      </c>
      <c r="CA35" s="6"/>
      <c r="CB35" s="6">
        <f>R35*'Summary all tools'!B$46</f>
        <v>4.4970300470236433</v>
      </c>
      <c r="CC35" s="6">
        <f>S35*'Summary all tools'!C$46</f>
        <v>3.7650817035794959</v>
      </c>
      <c r="CD35" s="6">
        <f>T35*'Summary all tools'!D$46</f>
        <v>7.8198457205314398</v>
      </c>
      <c r="CE35" s="6">
        <f>U35*'Summary all tools'!E$46</f>
        <v>5.4072894951221482</v>
      </c>
      <c r="CF35" s="6">
        <f>V35*'Summary all tools'!F$46</f>
        <v>2.8011181643061787</v>
      </c>
      <c r="CG35" s="6">
        <f>W35*'Summary all tools'!G$46</f>
        <v>2.2342159579566783</v>
      </c>
      <c r="CH35" s="6">
        <f>X35*'Summary all tools'!H$46</f>
        <v>1.6031821049160397</v>
      </c>
      <c r="CI35" s="6">
        <f>Y35*'Summary all tools'!I$46</f>
        <v>0</v>
      </c>
      <c r="CJ35" s="6">
        <f>Z35*'Summary all tools'!J$46</f>
        <v>1.6349878487969332</v>
      </c>
      <c r="CK35" s="6">
        <f>AA35*'Summary all tools'!K$46</f>
        <v>2.5623425220817269</v>
      </c>
      <c r="CL35" s="6">
        <f>AB35*'Summary all tools'!L$46</f>
        <v>3.2053736293318198</v>
      </c>
      <c r="CM35" s="6">
        <f>AC35*'Summary all tools'!M$46</f>
        <v>1.7996026810889032</v>
      </c>
      <c r="CN35" s="6">
        <f>AD35*'Summary all tools'!N$46</f>
        <v>2.0380755964274724</v>
      </c>
      <c r="CO35" s="6">
        <f>AE35*'Summary all tools'!O$46</f>
        <v>1.32590980191909</v>
      </c>
      <c r="CP35" s="6">
        <f t="shared" si="2"/>
        <v>176.72749682954921</v>
      </c>
      <c r="CR35" s="6"/>
      <c r="CS35" s="6"/>
      <c r="CT35" s="6"/>
      <c r="CU35" s="6"/>
      <c r="CV35" s="6"/>
      <c r="CW35" s="6"/>
      <c r="CX35" s="6"/>
      <c r="CY35" s="6"/>
      <c r="CZ35" s="6"/>
      <c r="DA35" s="6"/>
      <c r="DB35" s="6"/>
      <c r="DC35" s="6"/>
      <c r="DD35" s="6"/>
      <c r="DE35" s="6"/>
      <c r="DF35" s="6"/>
      <c r="DH35" s="6"/>
      <c r="DI35" s="6"/>
      <c r="DJ35" s="6"/>
      <c r="DK35" s="6"/>
      <c r="DL35" s="6"/>
      <c r="DM35" s="6"/>
      <c r="DN35" s="6"/>
      <c r="DO35" s="6"/>
      <c r="DP35" s="6"/>
      <c r="DQ35" s="6"/>
      <c r="DR35" s="6"/>
      <c r="DS35" s="6"/>
      <c r="DT35" s="6"/>
      <c r="DU35" s="6"/>
      <c r="DV35" s="6"/>
      <c r="DX35" s="6"/>
      <c r="DY35" s="6"/>
      <c r="DZ35" s="6"/>
      <c r="EA35" s="6"/>
      <c r="EB35" s="6"/>
      <c r="EC35" s="6"/>
      <c r="ED35" s="6"/>
      <c r="EE35" s="6"/>
      <c r="EF35" s="6"/>
      <c r="EG35" s="6"/>
      <c r="EH35" s="6"/>
      <c r="EI35" s="6"/>
      <c r="EJ35" s="6"/>
      <c r="EK35" s="6"/>
      <c r="EL35" s="6"/>
      <c r="EN35" s="1"/>
      <c r="EO35" s="1"/>
      <c r="EP35" s="1"/>
      <c r="EQ35" s="1"/>
      <c r="ER35" s="1"/>
      <c r="ES35" s="1"/>
      <c r="ET35" s="1"/>
      <c r="EU35" s="1"/>
      <c r="EV35" s="1"/>
      <c r="EW35" s="1"/>
      <c r="EX35" s="1"/>
      <c r="EY35" s="1"/>
      <c r="EZ35" s="1"/>
      <c r="FA35" s="1"/>
      <c r="FB35" s="2"/>
      <c r="FD35" s="2"/>
      <c r="FE35" s="2"/>
      <c r="FF35" s="2"/>
      <c r="FG35" s="2"/>
      <c r="FH35" s="2"/>
      <c r="FI35" s="2"/>
      <c r="FJ35" s="2"/>
      <c r="FK35" s="2"/>
      <c r="FL35" s="2"/>
      <c r="FM35" s="2"/>
      <c r="FN35" s="2"/>
      <c r="FO35" s="2"/>
      <c r="FP35" s="2"/>
      <c r="FQ35" s="2"/>
      <c r="FR35" s="2"/>
      <c r="FT35" s="2"/>
      <c r="FU35" s="2"/>
      <c r="FV35" s="2"/>
      <c r="FW35" s="2"/>
      <c r="FX35" s="2"/>
      <c r="FY35" s="2"/>
      <c r="FZ35" s="2"/>
      <c r="GA35" s="2"/>
      <c r="GB35" s="2"/>
      <c r="GC35" s="2"/>
      <c r="GD35" s="2"/>
      <c r="GE35" s="2"/>
      <c r="GF35" s="2"/>
      <c r="GG35" s="2"/>
      <c r="GH35" s="2"/>
      <c r="GJ35" s="6"/>
    </row>
    <row r="36" spans="1:192" x14ac:dyDescent="0.25">
      <c r="A36" s="8" t="s">
        <v>8</v>
      </c>
      <c r="B36" s="8" t="s">
        <v>201</v>
      </c>
      <c r="C36" s="22">
        <f>Baseline!CC36*'Summary all tools'!B$53</f>
        <v>176.40524546820146</v>
      </c>
      <c r="D36" s="22">
        <f>Baseline!CD36*'Summary all tools'!C$53</f>
        <v>183.56843760821721</v>
      </c>
      <c r="E36" s="22">
        <f>Baseline!CE36*'Summary all tools'!D$53</f>
        <v>342.01552362118156</v>
      </c>
      <c r="F36" s="22">
        <f>Baseline!CF36*'Summary all tools'!E$53</f>
        <v>260.9537582581022</v>
      </c>
      <c r="G36" s="22">
        <f>Baseline!CG36*'Summary all tools'!F$53</f>
        <v>178.95463467718807</v>
      </c>
      <c r="H36" s="22">
        <f>Baseline!CH36*'Summary all tools'!G$53</f>
        <v>167.9600514037102</v>
      </c>
      <c r="I36" s="22">
        <f>Baseline!CI36*'Summary all tools'!H$53</f>
        <v>91.037324147024833</v>
      </c>
      <c r="J36" s="27">
        <f>Baseline!CJ36*'Summary all tools'!J$53</f>
        <v>107.65068692536526</v>
      </c>
      <c r="K36" s="27">
        <f>Baseline!CK36*'Summary all tools'!K$53</f>
        <v>121.60371154784362</v>
      </c>
      <c r="L36" s="27">
        <f>Baseline!CL36*'Summary all tools'!L$53</f>
        <v>207.34247311209302</v>
      </c>
      <c r="M36" s="27">
        <f>Baseline!CM36*'Summary all tools'!M$53</f>
        <v>152.33809844814891</v>
      </c>
      <c r="N36" s="27">
        <f>Baseline!CN36*'Summary all tools'!N$53</f>
        <v>110.72300864907483</v>
      </c>
      <c r="O36" s="27">
        <f>Baseline!CO36*'Summary all tools'!O$53</f>
        <v>139.18699259575186</v>
      </c>
      <c r="P36" s="27">
        <f>Baseline!CP36*'Summary all tools'!P$53</f>
        <v>87.72892759720331</v>
      </c>
      <c r="Q36" s="28"/>
      <c r="R36" s="29">
        <f>Baseline!CR36*'Summary all tools'!B$60</f>
        <v>37.502868520782158</v>
      </c>
      <c r="S36" s="29">
        <f>Baseline!CS36*'Summary all tools'!C$60</f>
        <v>33.956296621267398</v>
      </c>
      <c r="T36" s="29">
        <f>Baseline!CT36*'Summary all tools'!D$60</f>
        <v>55.235198200711608</v>
      </c>
      <c r="U36" s="29">
        <f>Baseline!CU36*'Summary all tools'!E$60</f>
        <v>33.181826508782535</v>
      </c>
      <c r="V36" s="29">
        <f>Baseline!CV36*'Summary all tools'!F$60</f>
        <v>13.043611703444629</v>
      </c>
      <c r="W36" s="29">
        <f>Baseline!CW36*'Summary all tools'!G$60</f>
        <v>9.6987801421979398</v>
      </c>
      <c r="X36" s="29">
        <f>Baseline!CX36*'Summary all tools'!H$60</f>
        <v>6.4549691937988278</v>
      </c>
      <c r="Y36" s="29">
        <f>Baseline!CY36*'Summary all tools'!J$60</f>
        <v>23.994092106670305</v>
      </c>
      <c r="Z36" s="29">
        <f>Baseline!CZ36*'Summary all tools'!K$60</f>
        <v>21.543964644303003</v>
      </c>
      <c r="AA36" s="29">
        <f>Baseline!DA36*'Summary all tools'!L$60</f>
        <v>32.323117000235634</v>
      </c>
      <c r="AB36" s="29">
        <f>Baseline!DB36*'Summary all tools'!M$60</f>
        <v>18.384697534326261</v>
      </c>
      <c r="AC36" s="29">
        <f>Baseline!DC36*'Summary all tools'!N$60</f>
        <v>8.1816806521289021</v>
      </c>
      <c r="AD36" s="29">
        <f>Baseline!DD36*'Summary all tools'!O$60</f>
        <v>10.2879820489489</v>
      </c>
      <c r="AE36" s="29">
        <f>Baseline!DE36*'Summary all tools'!P$60</f>
        <v>5.739095043253168</v>
      </c>
      <c r="AF36" s="29">
        <f t="shared" si="0"/>
        <v>2636.9970539799574</v>
      </c>
      <c r="AH36" s="6">
        <f>C36*'Summary all tools'!B$54</f>
        <v>30.008182704189796</v>
      </c>
      <c r="AI36" s="6">
        <f>D36*'Summary all tools'!C$54</f>
        <v>31.226708706136584</v>
      </c>
      <c r="AJ36" s="6">
        <f>E36*'Summary all tools'!D$54</f>
        <v>66.988680961989047</v>
      </c>
      <c r="AK36" s="6">
        <f>F36*'Summary all tools'!E$54</f>
        <v>51.111563219995894</v>
      </c>
      <c r="AL36" s="6">
        <f>G36*'Summary all tools'!F$54</f>
        <v>35.050850330224662</v>
      </c>
      <c r="AM36" s="6">
        <f>H36*'Summary all tools'!G$54</f>
        <v>42.724960567104816</v>
      </c>
      <c r="AN36" s="6">
        <f>I36*'Summary all tools'!H$54</f>
        <v>23.157685722347043</v>
      </c>
      <c r="AO36" s="6">
        <f>J36*'Summary all tools'!J$54</f>
        <v>14.5531743755961</v>
      </c>
      <c r="AP36" s="6">
        <f>K36*'Summary all tools'!K$54</f>
        <v>16.439467962730351</v>
      </c>
      <c r="AQ36" s="6">
        <f>L36*'Summary all tools'!L$54</f>
        <v>55.001512922168708</v>
      </c>
      <c r="AR36" s="6">
        <f>M36*'Summary all tools'!M$54</f>
        <v>40.410562122526287</v>
      </c>
      <c r="AS36" s="6">
        <f>N36*'Summary all tools'!N$54</f>
        <v>29.371372394604172</v>
      </c>
      <c r="AT36" s="6">
        <f>O36*'Summary all tools'!O$54</f>
        <v>34.20023246638474</v>
      </c>
      <c r="AU36" s="6">
        <f>P36*'Summary all tools'!P$54</f>
        <v>21.556250781027099</v>
      </c>
      <c r="AV36" s="6"/>
      <c r="AW36" s="6">
        <f>R36*'Summary all tools'!B$61</f>
        <v>6.3795888127697475</v>
      </c>
      <c r="AX36" s="6">
        <f>S36*'Summary all tools'!C$61</f>
        <v>5.7762837508838834</v>
      </c>
      <c r="AY36" s="6">
        <f>T36*'Summary all tools'!D$61</f>
        <v>10.818611479863677</v>
      </c>
      <c r="AZ36" s="6">
        <f>U36*'Summary all tools'!E$61</f>
        <v>6.4991400571481019</v>
      </c>
      <c r="BA36" s="6">
        <f>V36*'Summary all tools'!F$61</f>
        <v>2.5547797764931754</v>
      </c>
      <c r="BB36" s="6">
        <f>W36*'Summary all tools'!G$61</f>
        <v>2.4671342718776557</v>
      </c>
      <c r="BC36" s="6">
        <f>X36*'Summary all tools'!H$61</f>
        <v>1.6419874962055363</v>
      </c>
      <c r="BD36" s="6">
        <f>Y36*'Summary all tools'!J$61</f>
        <v>3.2437341217765026</v>
      </c>
      <c r="BE36" s="6">
        <f>Z36*'Summary all tools'!K$61</f>
        <v>2.9125041666254559</v>
      </c>
      <c r="BF36" s="6">
        <f>AA36*'Summary all tools'!L$61</f>
        <v>8.5743181832894901</v>
      </c>
      <c r="BG36" s="6">
        <f>AB36*'Summary all tools'!M$61</f>
        <v>4.8768887716398748</v>
      </c>
      <c r="BH36" s="6">
        <f>AC36*'Summary all tools'!N$61</f>
        <v>2.1703455512939933</v>
      </c>
      <c r="BI36" s="6">
        <f>AD36*'Summary all tools'!O$61</f>
        <v>2.5279041605988724</v>
      </c>
      <c r="BJ36" s="6">
        <f>AE36*'Summary all tools'!P$61</f>
        <v>1.4101776391993499</v>
      </c>
      <c r="BK36" s="6">
        <f t="shared" si="1"/>
        <v>553.65460347669045</v>
      </c>
      <c r="BM36" s="6">
        <f>C36*'Summary all tools'!B$39</f>
        <v>7.6315081234163697</v>
      </c>
      <c r="BN36" s="6">
        <f>D36*'Summary all tools'!C$39</f>
        <v>7.9413966352972505</v>
      </c>
      <c r="BO36" s="6">
        <f>E36*'Summary all tools'!D$39</f>
        <v>19.067766868551789</v>
      </c>
      <c r="BP36" s="6">
        <f>F36*'Summary all tools'!E$39</f>
        <v>14.548478306643021</v>
      </c>
      <c r="BQ36" s="6">
        <f>G36*'Summary all tools'!F$39</f>
        <v>9.9769309239042645</v>
      </c>
      <c r="BR36" s="6">
        <f>H36*'Summary all tools'!G$39</f>
        <v>8.3824794600742614</v>
      </c>
      <c r="BS36" s="6">
        <f>I36*'Summary all tools'!H$39</f>
        <v>4.5434524065982815</v>
      </c>
      <c r="BT36" s="6">
        <f>J36*'Summary all tools'!J$39</f>
        <v>2.8974304969560012</v>
      </c>
      <c r="BU36" s="6">
        <f>K36*'Summary all tools'!K$39</f>
        <v>3.2729777435237413</v>
      </c>
      <c r="BV36" s="6">
        <f>L36*'Summary all tools'!L$39</f>
        <v>10.051935836987255</v>
      </c>
      <c r="BW36" s="6">
        <f>M36*'Summary all tools'!M$39</f>
        <v>7.3853309847500297</v>
      </c>
      <c r="BX36" s="6">
        <f>N36*'Summary all tools'!N$39</f>
        <v>5.3678369024613106</v>
      </c>
      <c r="BY36" s="6">
        <f>O36*'Summary all tools'!O$39</f>
        <v>7.0047507923304755</v>
      </c>
      <c r="BZ36" s="6">
        <f>P36*'Summary all tools'!P$39</f>
        <v>4.4150625258611171</v>
      </c>
      <c r="CA36" s="6"/>
      <c r="CB36" s="6">
        <f>R36*'Summary all tools'!B$46</f>
        <v>1.6224202687859171</v>
      </c>
      <c r="CC36" s="6">
        <f>S36*'Summary all tools'!C$46</f>
        <v>1.4689912015856113</v>
      </c>
      <c r="CD36" s="6">
        <f>T36*'Summary all tools'!D$46</f>
        <v>3.0794271297345088</v>
      </c>
      <c r="CE36" s="6">
        <f>U36*'Summary all tools'!E$46</f>
        <v>1.8499257736703878</v>
      </c>
      <c r="CF36" s="6">
        <f>V36*'Summary all tools'!F$46</f>
        <v>0.72719666187044585</v>
      </c>
      <c r="CG36" s="6">
        <f>W36*'Summary all tools'!G$46</f>
        <v>0.48404263186570123</v>
      </c>
      <c r="CH36" s="6">
        <f>X36*'Summary all tools'!H$46</f>
        <v>0.3221518821304406</v>
      </c>
      <c r="CI36" s="6">
        <f>Y36*'Summary all tools'!I$46</f>
        <v>0</v>
      </c>
      <c r="CJ36" s="6">
        <f>Z36*'Summary all tools'!J$46</f>
        <v>0.57985826164790688</v>
      </c>
      <c r="CK36" s="6">
        <f>AA36*'Summary all tools'!K$46</f>
        <v>0.86998037474754297</v>
      </c>
      <c r="CL36" s="6">
        <f>AB36*'Summary all tools'!L$46</f>
        <v>0.89128771941269469</v>
      </c>
      <c r="CM36" s="6">
        <f>AC36*'Summary all tools'!M$46</f>
        <v>0.39664680236286382</v>
      </c>
      <c r="CN36" s="6">
        <f>AD36*'Summary all tools'!N$46</f>
        <v>0.4987600171635046</v>
      </c>
      <c r="CO36" s="6">
        <f>AE36*'Summary all tools'!O$46</f>
        <v>0.2888267775728528</v>
      </c>
      <c r="CP36" s="6">
        <f t="shared" si="2"/>
        <v>125.56685350990554</v>
      </c>
      <c r="CR36" s="6"/>
      <c r="CS36" s="6"/>
      <c r="CT36" s="6"/>
      <c r="CU36" s="6"/>
      <c r="CV36" s="6"/>
      <c r="CW36" s="6"/>
      <c r="CX36" s="6"/>
      <c r="CY36" s="6"/>
      <c r="CZ36" s="6"/>
      <c r="DA36" s="6"/>
      <c r="DB36" s="6"/>
      <c r="DC36" s="6"/>
      <c r="DD36" s="6"/>
      <c r="DE36" s="6"/>
      <c r="DF36" s="6"/>
      <c r="DH36" s="6"/>
      <c r="DI36" s="6"/>
      <c r="DJ36" s="6"/>
      <c r="DK36" s="6"/>
      <c r="DL36" s="6"/>
      <c r="DM36" s="6"/>
      <c r="DN36" s="6"/>
      <c r="DO36" s="6"/>
      <c r="DP36" s="6"/>
      <c r="DQ36" s="6"/>
      <c r="DR36" s="6"/>
      <c r="DS36" s="6"/>
      <c r="DT36" s="6"/>
      <c r="DU36" s="6"/>
      <c r="DV36" s="6"/>
      <c r="DX36" s="6"/>
      <c r="DY36" s="6"/>
      <c r="DZ36" s="6"/>
      <c r="EA36" s="6"/>
      <c r="EB36" s="6"/>
      <c r="EC36" s="6"/>
      <c r="ED36" s="6"/>
      <c r="EE36" s="6"/>
      <c r="EF36" s="6"/>
      <c r="EG36" s="6"/>
      <c r="EH36" s="6"/>
      <c r="EI36" s="6"/>
      <c r="EJ36" s="6"/>
      <c r="EK36" s="6"/>
      <c r="EL36" s="6"/>
      <c r="EN36" s="1"/>
      <c r="EO36" s="1"/>
      <c r="EP36" s="1"/>
      <c r="EQ36" s="1"/>
      <c r="ER36" s="1"/>
      <c r="ES36" s="1"/>
      <c r="ET36" s="1"/>
      <c r="EU36" s="1"/>
      <c r="EV36" s="1"/>
      <c r="EW36" s="1"/>
      <c r="EX36" s="1"/>
      <c r="EY36" s="1"/>
      <c r="EZ36" s="1"/>
      <c r="FA36" s="1"/>
      <c r="FB36" s="2"/>
      <c r="FD36" s="2"/>
      <c r="FE36" s="2"/>
      <c r="FF36" s="2"/>
      <c r="FG36" s="2"/>
      <c r="FH36" s="2"/>
      <c r="FI36" s="2"/>
      <c r="FJ36" s="2"/>
      <c r="FK36" s="2"/>
      <c r="FL36" s="2"/>
      <c r="FM36" s="2"/>
      <c r="FN36" s="2"/>
      <c r="FO36" s="2"/>
      <c r="FP36" s="2"/>
      <c r="FQ36" s="2"/>
      <c r="FR36" s="2"/>
      <c r="FT36" s="2"/>
      <c r="FU36" s="2"/>
      <c r="FV36" s="2"/>
      <c r="FW36" s="2"/>
      <c r="FX36" s="2"/>
      <c r="FY36" s="2"/>
      <c r="FZ36" s="2"/>
      <c r="GA36" s="2"/>
      <c r="GB36" s="2"/>
      <c r="GC36" s="2"/>
      <c r="GD36" s="2"/>
      <c r="GE36" s="2"/>
      <c r="GF36" s="2"/>
      <c r="GG36" s="2"/>
      <c r="GH36" s="2"/>
      <c r="GJ36" s="6"/>
    </row>
    <row r="37" spans="1:192" x14ac:dyDescent="0.25">
      <c r="A37" s="8" t="s">
        <v>16</v>
      </c>
      <c r="B37" s="8" t="s">
        <v>202</v>
      </c>
      <c r="C37" s="22">
        <f>Baseline!CC37*'Summary all tools'!B$53</f>
        <v>157.37171150361064</v>
      </c>
      <c r="D37" s="22">
        <f>Baseline!CD37*'Summary all tools'!C$53</f>
        <v>129.45557055909913</v>
      </c>
      <c r="E37" s="22">
        <f>Baseline!CE37*'Summary all tools'!D$53</f>
        <v>203.05620878773706</v>
      </c>
      <c r="F37" s="22">
        <f>Baseline!CF37*'Summary all tools'!E$53</f>
        <v>163.89668127724076</v>
      </c>
      <c r="G37" s="22">
        <f>Baseline!CG37*'Summary all tools'!F$53</f>
        <v>124.53364940179419</v>
      </c>
      <c r="H37" s="22">
        <f>Baseline!CH37*'Summary all tools'!G$53</f>
        <v>94.546251586296876</v>
      </c>
      <c r="I37" s="22">
        <f>Baseline!CI37*'Summary all tools'!H$53</f>
        <v>44.081393456389421</v>
      </c>
      <c r="J37" s="27">
        <f>Baseline!CJ37*'Summary all tools'!J$53</f>
        <v>77.414408942232157</v>
      </c>
      <c r="K37" s="27">
        <f>Baseline!CK37*'Summary all tools'!K$53</f>
        <v>63.875573931556858</v>
      </c>
      <c r="L37" s="27">
        <f>Baseline!CL37*'Summary all tools'!L$53</f>
        <v>106.5284471605142</v>
      </c>
      <c r="M37" s="27">
        <f>Baseline!CM37*'Summary all tools'!M$53</f>
        <v>90.946602376534287</v>
      </c>
      <c r="N37" s="27">
        <f>Baseline!CN37*'Summary all tools'!N$53</f>
        <v>67.705436935054678</v>
      </c>
      <c r="O37" s="27">
        <f>Baseline!CO37*'Summary all tools'!O$53</f>
        <v>71.799827232593898</v>
      </c>
      <c r="P37" s="27">
        <f>Baseline!CP37*'Summary all tools'!P$53</f>
        <v>42.384694860911061</v>
      </c>
      <c r="Q37" s="28"/>
      <c r="R37" s="29">
        <f>Baseline!CR37*'Summary all tools'!B$60</f>
        <v>159.80046792882445</v>
      </c>
      <c r="S37" s="29">
        <f>Baseline!CS37*'Summary all tools'!C$60</f>
        <v>141.6491035536699</v>
      </c>
      <c r="T37" s="29">
        <f>Baseline!CT37*'Summary all tools'!D$60</f>
        <v>259.26466777441198</v>
      </c>
      <c r="U37" s="29">
        <f>Baseline!CU37*'Summary all tools'!E$60</f>
        <v>196.14683543657603</v>
      </c>
      <c r="V37" s="29">
        <f>Baseline!CV37*'Summary all tools'!F$60</f>
        <v>105.59937424899248</v>
      </c>
      <c r="W37" s="29">
        <f>Baseline!CW37*'Summary all tools'!G$60</f>
        <v>80.346711112227453</v>
      </c>
      <c r="X37" s="29">
        <f>Baseline!CX37*'Summary all tools'!H$60</f>
        <v>51.287701079932567</v>
      </c>
      <c r="Y37" s="29">
        <f>Baseline!CY37*'Summary all tools'!J$60</f>
        <v>100.05447193477174</v>
      </c>
      <c r="Z37" s="29">
        <f>Baseline!CZ37*'Summary all tools'!K$60</f>
        <v>95.310763391436055</v>
      </c>
      <c r="AA37" s="29">
        <f>Baseline!DA37*'Summary all tools'!L$60</f>
        <v>166.83089504282458</v>
      </c>
      <c r="AB37" s="29">
        <f>Baseline!DB37*'Summary all tools'!M$60</f>
        <v>122.22515833164056</v>
      </c>
      <c r="AC37" s="29">
        <f>Baseline!DC37*'Summary all tools'!N$60</f>
        <v>71.775408401426262</v>
      </c>
      <c r="AD37" s="29">
        <f>Baseline!DD37*'Summary all tools'!O$60</f>
        <v>70.711951062403102</v>
      </c>
      <c r="AE37" s="29">
        <f>Baseline!DE37*'Summary all tools'!P$60</f>
        <v>46.689864152934945</v>
      </c>
      <c r="AF37" s="29">
        <f t="shared" si="0"/>
        <v>3105.2898314636368</v>
      </c>
      <c r="AH37" s="6">
        <f>C37*'Summary all tools'!B$54</f>
        <v>26.770400498791602</v>
      </c>
      <c r="AI37" s="6">
        <f>D37*'Summary all tools'!C$54</f>
        <v>22.021603740308478</v>
      </c>
      <c r="AJ37" s="6">
        <f>E37*'Summary all tools'!D$54</f>
        <v>39.771491784387329</v>
      </c>
      <c r="AK37" s="6">
        <f>F37*'Summary all tools'!E$54</f>
        <v>32.101532633853594</v>
      </c>
      <c r="AL37" s="6">
        <f>G37*'Summary all tools'!F$54</f>
        <v>24.391714213677094</v>
      </c>
      <c r="AM37" s="6">
        <f>H37*'Summary all tools'!G$54</f>
        <v>24.050271698731297</v>
      </c>
      <c r="AN37" s="6">
        <f>I37*'Summary all tools'!H$54</f>
        <v>11.213236608509796</v>
      </c>
      <c r="AO37" s="6">
        <f>J37*'Summary all tools'!J$54</f>
        <v>10.46556621883059</v>
      </c>
      <c r="AP37" s="6">
        <f>K37*'Summary all tools'!K$54</f>
        <v>8.6352664559559962</v>
      </c>
      <c r="AQ37" s="6">
        <f>L37*'Summary all tools'!L$54</f>
        <v>28.258685618696113</v>
      </c>
      <c r="AR37" s="6">
        <f>M37*'Summary all tools'!M$54</f>
        <v>24.125306555671358</v>
      </c>
      <c r="AS37" s="6">
        <f>N37*'Summary all tools'!N$54</f>
        <v>17.960147810483967</v>
      </c>
      <c r="AT37" s="6">
        <f>O37*'Summary all tools'!O$54</f>
        <v>17.642243262865929</v>
      </c>
      <c r="AU37" s="6">
        <f>P37*'Summary all tools'!P$54</f>
        <v>10.414525022966718</v>
      </c>
      <c r="AV37" s="6"/>
      <c r="AW37" s="6">
        <f>R37*'Summary all tools'!B$61</f>
        <v>27.183554690200999</v>
      </c>
      <c r="AX37" s="6">
        <f>S37*'Summary all tools'!C$61</f>
        <v>24.095837785557457</v>
      </c>
      <c r="AY37" s="6">
        <f>T37*'Summary all tools'!D$61</f>
        <v>50.780730448635552</v>
      </c>
      <c r="AZ37" s="6">
        <f>U37*'Summary all tools'!E$61</f>
        <v>38.418191202683765</v>
      </c>
      <c r="BA37" s="6">
        <f>V37*'Summary all tools'!F$61</f>
        <v>20.683162905747523</v>
      </c>
      <c r="BB37" s="6">
        <f>W37*'Summary all tools'!G$61</f>
        <v>20.438253235082364</v>
      </c>
      <c r="BC37" s="6">
        <f>X37*'Summary all tools'!H$61</f>
        <v>13.046346365723805</v>
      </c>
      <c r="BD37" s="6">
        <f>Y37*'Summary all tools'!J$61</f>
        <v>13.526250679054629</v>
      </c>
      <c r="BE37" s="6">
        <f>Z37*'Summary all tools'!K$61</f>
        <v>12.884954096655372</v>
      </c>
      <c r="BF37" s="6">
        <f>AA37*'Summary all tools'!L$61</f>
        <v>44.255050553748369</v>
      </c>
      <c r="BG37" s="6">
        <f>AB37*'Summary all tools'!M$61</f>
        <v>32.422535163634826</v>
      </c>
      <c r="BH37" s="6">
        <f>AC37*'Summary all tools'!N$61</f>
        <v>19.039784726358292</v>
      </c>
      <c r="BI37" s="6">
        <f>AD37*'Summary all tools'!O$61</f>
        <v>17.374936546761905</v>
      </c>
      <c r="BJ37" s="6">
        <f>AE37*'Summary all tools'!P$61</f>
        <v>11.472366620435444</v>
      </c>
      <c r="BK37" s="6">
        <f t="shared" si="1"/>
        <v>643.44394714401017</v>
      </c>
      <c r="BM37" s="6">
        <f>C37*'Summary all tools'!B$39</f>
        <v>6.8080940084756687</v>
      </c>
      <c r="BN37" s="6">
        <f>D37*'Summary all tools'!C$39</f>
        <v>5.6004073785966346</v>
      </c>
      <c r="BO37" s="6">
        <f>E37*'Summary all tools'!D$39</f>
        <v>11.320621968799895</v>
      </c>
      <c r="BP37" s="6">
        <f>F37*'Summary all tools'!E$39</f>
        <v>9.1374323482029762</v>
      </c>
      <c r="BQ37" s="6">
        <f>G37*'Summary all tools'!F$39</f>
        <v>6.9428971204051928</v>
      </c>
      <c r="BR37" s="6">
        <f>H37*'Summary all tools'!G$39</f>
        <v>4.7185744784288648</v>
      </c>
      <c r="BS37" s="6">
        <f>I37*'Summary all tools'!H$39</f>
        <v>2.1999956068808029</v>
      </c>
      <c r="BT37" s="6">
        <f>J37*'Summary all tools'!J$39</f>
        <v>2.0836176319855446</v>
      </c>
      <c r="BU37" s="6">
        <f>K37*'Summary all tools'!K$39</f>
        <v>1.7192183459839321</v>
      </c>
      <c r="BV37" s="6">
        <f>L37*'Summary all tools'!L$39</f>
        <v>5.1644851129583715</v>
      </c>
      <c r="BW37" s="6">
        <f>M37*'Summary all tools'!M$39</f>
        <v>4.4090793263890902</v>
      </c>
      <c r="BX37" s="6">
        <f>N37*'Summary all tools'!N$39</f>
        <v>3.2823506813214678</v>
      </c>
      <c r="BY37" s="6">
        <f>O37*'Summary all tools'!O$39</f>
        <v>3.6134116221435884</v>
      </c>
      <c r="BZ37" s="6">
        <f>P37*'Summary all tools'!P$39</f>
        <v>2.1330601327951513</v>
      </c>
      <c r="CA37" s="6"/>
      <c r="CB37" s="6">
        <f>R37*'Summary all tools'!B$46</f>
        <v>6.9131650019125388</v>
      </c>
      <c r="CC37" s="6">
        <f>S37*'Summary all tools'!C$46</f>
        <v>6.1279146296096805</v>
      </c>
      <c r="CD37" s="6">
        <f>T37*'Summary all tools'!D$46</f>
        <v>14.454309529676724</v>
      </c>
      <c r="CE37" s="6">
        <f>U37*'Summary all tools'!E$46</f>
        <v>10.935416294879532</v>
      </c>
      <c r="CF37" s="6">
        <f>V37*'Summary all tools'!F$46</f>
        <v>5.8872890573088528</v>
      </c>
      <c r="CG37" s="6">
        <f>W37*'Summary all tools'!G$46</f>
        <v>4.0099097967285422</v>
      </c>
      <c r="CH37" s="6">
        <f>X37*'Summary all tools'!H$46</f>
        <v>2.559644970717522</v>
      </c>
      <c r="CI37" s="6">
        <f>Y37*'Summary all tools'!I$46</f>
        <v>0</v>
      </c>
      <c r="CJ37" s="6">
        <f>Z37*'Summary all tools'!J$46</f>
        <v>2.5653000498730201</v>
      </c>
      <c r="CK37" s="6">
        <f>AA37*'Summary all tools'!K$46</f>
        <v>4.4902725373845129</v>
      </c>
      <c r="CL37" s="6">
        <f>AB37*'Summary all tools'!L$46</f>
        <v>5.9254596068749326</v>
      </c>
      <c r="CM37" s="6">
        <f>AC37*'Summary all tools'!M$46</f>
        <v>3.4796623629286358</v>
      </c>
      <c r="CN37" s="6">
        <f>AD37*'Summary all tools'!N$46</f>
        <v>3.4281060909464118</v>
      </c>
      <c r="CO37" s="6">
        <f>AE37*'Summary all tools'!O$46</f>
        <v>2.3497228930647593</v>
      </c>
      <c r="CP37" s="6">
        <f t="shared" si="2"/>
        <v>142.25941858527281</v>
      </c>
      <c r="CR37" s="6"/>
      <c r="CS37" s="6"/>
      <c r="CT37" s="6"/>
      <c r="CU37" s="6"/>
      <c r="CV37" s="6"/>
      <c r="CW37" s="6"/>
      <c r="CX37" s="6"/>
      <c r="CY37" s="6"/>
      <c r="CZ37" s="6"/>
      <c r="DA37" s="6"/>
      <c r="DB37" s="6"/>
      <c r="DC37" s="6"/>
      <c r="DD37" s="6"/>
      <c r="DE37" s="6"/>
      <c r="DF37" s="6"/>
      <c r="DH37" s="6"/>
      <c r="DI37" s="6"/>
      <c r="DJ37" s="6"/>
      <c r="DK37" s="6"/>
      <c r="DL37" s="6"/>
      <c r="DM37" s="6"/>
      <c r="DN37" s="6"/>
      <c r="DO37" s="6"/>
      <c r="DP37" s="6"/>
      <c r="DQ37" s="6"/>
      <c r="DR37" s="6"/>
      <c r="DS37" s="6"/>
      <c r="DT37" s="6"/>
      <c r="DU37" s="6"/>
      <c r="DV37" s="6"/>
      <c r="DX37" s="6"/>
      <c r="DY37" s="6"/>
      <c r="DZ37" s="6"/>
      <c r="EA37" s="6"/>
      <c r="EB37" s="6"/>
      <c r="EC37" s="6"/>
      <c r="ED37" s="6"/>
      <c r="EE37" s="6"/>
      <c r="EF37" s="6"/>
      <c r="EG37" s="6"/>
      <c r="EH37" s="6"/>
      <c r="EI37" s="6"/>
      <c r="EJ37" s="6"/>
      <c r="EK37" s="6"/>
      <c r="EL37" s="6"/>
      <c r="EN37" s="1"/>
      <c r="EO37" s="1"/>
      <c r="EP37" s="1"/>
      <c r="EQ37" s="1"/>
      <c r="ER37" s="1"/>
      <c r="ES37" s="1"/>
      <c r="ET37" s="1"/>
      <c r="EU37" s="1"/>
      <c r="EV37" s="1"/>
      <c r="EW37" s="1"/>
      <c r="EX37" s="1"/>
      <c r="EY37" s="1"/>
      <c r="EZ37" s="1"/>
      <c r="FA37" s="1"/>
      <c r="FB37" s="2"/>
      <c r="FD37" s="2"/>
      <c r="FE37" s="2"/>
      <c r="FF37" s="2"/>
      <c r="FG37" s="2"/>
      <c r="FH37" s="2"/>
      <c r="FI37" s="2"/>
      <c r="FJ37" s="2"/>
      <c r="FK37" s="2"/>
      <c r="FL37" s="2"/>
      <c r="FM37" s="2"/>
      <c r="FN37" s="2"/>
      <c r="FO37" s="2"/>
      <c r="FP37" s="2"/>
      <c r="FQ37" s="2"/>
      <c r="FR37" s="2"/>
      <c r="FT37" s="2"/>
      <c r="FU37" s="2"/>
      <c r="FV37" s="2"/>
      <c r="FW37" s="2"/>
      <c r="FX37" s="2"/>
      <c r="FY37" s="2"/>
      <c r="FZ37" s="2"/>
      <c r="GA37" s="2"/>
      <c r="GB37" s="2"/>
      <c r="GC37" s="2"/>
      <c r="GD37" s="2"/>
      <c r="GE37" s="2"/>
      <c r="GF37" s="2"/>
      <c r="GG37" s="2"/>
      <c r="GH37" s="2"/>
      <c r="GJ37" s="6"/>
    </row>
    <row r="38" spans="1:192" x14ac:dyDescent="0.25">
      <c r="A38" s="8" t="s">
        <v>19</v>
      </c>
      <c r="B38" s="8" t="s">
        <v>203</v>
      </c>
      <c r="C38" s="22">
        <f>Baseline!CC38*'Summary all tools'!B$53</f>
        <v>273.83732113361486</v>
      </c>
      <c r="D38" s="22">
        <f>Baseline!CD38*'Summary all tools'!C$53</f>
        <v>275.8332926995115</v>
      </c>
      <c r="E38" s="22">
        <f>Baseline!CE38*'Summary all tools'!D$53</f>
        <v>484.16157342958815</v>
      </c>
      <c r="F38" s="22">
        <f>Baseline!CF38*'Summary all tools'!E$53</f>
        <v>356.84962463194876</v>
      </c>
      <c r="G38" s="22">
        <f>Baseline!CG38*'Summary all tools'!F$53</f>
        <v>245.95078843843416</v>
      </c>
      <c r="H38" s="22">
        <f>Baseline!CH38*'Summary all tools'!G$53</f>
        <v>245.77871403175266</v>
      </c>
      <c r="I38" s="22">
        <f>Baseline!CI38*'Summary all tools'!H$53</f>
        <v>135.6495674121914</v>
      </c>
      <c r="J38" s="27">
        <f>Baseline!CJ38*'Summary all tools'!J$53</f>
        <v>168.06008718045544</v>
      </c>
      <c r="K38" s="27">
        <f>Baseline!CK38*'Summary all tools'!K$53</f>
        <v>170.14548850427559</v>
      </c>
      <c r="L38" s="27">
        <f>Baseline!CL38*'Summary all tools'!L$53</f>
        <v>293.82822730539078</v>
      </c>
      <c r="M38" s="27">
        <f>Baseline!CM38*'Summary all tools'!M$53</f>
        <v>212.08175489502443</v>
      </c>
      <c r="N38" s="27">
        <f>Baseline!CN38*'Summary all tools'!N$53</f>
        <v>159.88257821760737</v>
      </c>
      <c r="O38" s="27">
        <f>Baseline!CO38*'Summary all tools'!O$53</f>
        <v>210.35860342360249</v>
      </c>
      <c r="P38" s="27">
        <f>Baseline!CP38*'Summary all tools'!P$53</f>
        <v>124.91839816928629</v>
      </c>
      <c r="Q38" s="28"/>
      <c r="R38" s="29">
        <f>Baseline!CR38*'Summary all tools'!B$60</f>
        <v>43.836140169905001</v>
      </c>
      <c r="S38" s="29">
        <f>Baseline!CS38*'Summary all tools'!C$60</f>
        <v>39.184704067237362</v>
      </c>
      <c r="T38" s="29">
        <f>Baseline!CT38*'Summary all tools'!D$60</f>
        <v>51.415854047903004</v>
      </c>
      <c r="U38" s="29">
        <f>Baseline!CU38*'Summary all tools'!E$60</f>
        <v>27.449971125534518</v>
      </c>
      <c r="V38" s="29">
        <f>Baseline!CV38*'Summary all tools'!F$60</f>
        <v>11.212763001348538</v>
      </c>
      <c r="W38" s="29">
        <f>Baseline!CW38*'Summary all tools'!G$60</f>
        <v>11.543572571942349</v>
      </c>
      <c r="X38" s="29">
        <f>Baseline!CX38*'Summary all tools'!H$60</f>
        <v>8.9527605791045808</v>
      </c>
      <c r="Y38" s="29">
        <f>Baseline!CY38*'Summary all tools'!J$60</f>
        <v>29.502614588956412</v>
      </c>
      <c r="Z38" s="29">
        <f>Baseline!CZ38*'Summary all tools'!K$60</f>
        <v>25.049068382825091</v>
      </c>
      <c r="AA38" s="29">
        <f>Baseline!DA38*'Summary all tools'!L$60</f>
        <v>32.96897649451828</v>
      </c>
      <c r="AB38" s="29">
        <f>Baseline!DB38*'Summary all tools'!M$60</f>
        <v>19.153395058128989</v>
      </c>
      <c r="AC38" s="29">
        <f>Baseline!DC38*'Summary all tools'!N$60</f>
        <v>9.6633289363976012</v>
      </c>
      <c r="AD38" s="29">
        <f>Baseline!DD38*'Summary all tools'!O$60</f>
        <v>12.070000821351428</v>
      </c>
      <c r="AE38" s="29">
        <f>Baseline!DE38*'Summary all tools'!P$60</f>
        <v>6.5355887472625422</v>
      </c>
      <c r="AF38" s="29">
        <f t="shared" si="0"/>
        <v>3685.8747580650993</v>
      </c>
      <c r="AH38" s="6">
        <f>C38*'Summary all tools'!B$54</f>
        <v>46.58229035079718</v>
      </c>
      <c r="AI38" s="6">
        <f>D38*'Summary all tools'!C$54</f>
        <v>46.921823788495274</v>
      </c>
      <c r="AJ38" s="6">
        <f>E38*'Summary all tools'!D$54</f>
        <v>94.830038219120951</v>
      </c>
      <c r="AK38" s="6">
        <f>F38*'Summary all tools'!E$54</f>
        <v>69.894153934230062</v>
      </c>
      <c r="AL38" s="6">
        <f>G38*'Summary all tools'!F$54</f>
        <v>48.173014852099975</v>
      </c>
      <c r="AM38" s="6">
        <f>H38*'Summary all tools'!G$54</f>
        <v>62.520139625346658</v>
      </c>
      <c r="AN38" s="6">
        <f>I38*'Summary all tools'!H$54</f>
        <v>34.505957638107034</v>
      </c>
      <c r="AO38" s="6">
        <f>J38*'Summary all tools'!J$54</f>
        <v>22.719852740101334</v>
      </c>
      <c r="AP38" s="6">
        <f>K38*'Summary all tools'!K$54</f>
        <v>23.001775781890139</v>
      </c>
      <c r="AQ38" s="6">
        <f>L38*'Summary all tools'!L$54</f>
        <v>77.943495119296927</v>
      </c>
      <c r="AR38" s="6">
        <f>M38*'Summary all tools'!M$54</f>
        <v>56.258697059664648</v>
      </c>
      <c r="AS38" s="6">
        <f>N38*'Summary all tools'!N$54</f>
        <v>42.411878086894944</v>
      </c>
      <c r="AT38" s="6">
        <f>O38*'Summary all tools'!O$54</f>
        <v>51.688113984085184</v>
      </c>
      <c r="AU38" s="6">
        <f>P38*'Summary all tools'!P$54</f>
        <v>30.694234978738919</v>
      </c>
      <c r="AV38" s="6"/>
      <c r="AW38" s="6">
        <f>R38*'Summary all tools'!B$61</f>
        <v>7.4569375744674362</v>
      </c>
      <c r="AX38" s="6">
        <f>S38*'Summary all tools'!C$61</f>
        <v>6.665684774499673</v>
      </c>
      <c r="AY38" s="6">
        <f>T38*'Summary all tools'!D$61</f>
        <v>10.070537754356648</v>
      </c>
      <c r="AZ38" s="6">
        <f>U38*'Summary all tools'!E$61</f>
        <v>5.3764733795561579</v>
      </c>
      <c r="BA38" s="6">
        <f>V38*'Summary all tools'!F$61</f>
        <v>2.1961816102583871</v>
      </c>
      <c r="BB38" s="6">
        <f>W38*'Summary all tools'!G$61</f>
        <v>2.9364046915792676</v>
      </c>
      <c r="BC38" s="6">
        <f>X38*'Summary all tools'!H$61</f>
        <v>2.2773650014525075</v>
      </c>
      <c r="BD38" s="6">
        <f>Y38*'Summary all tools'!J$61</f>
        <v>3.9884250338947038</v>
      </c>
      <c r="BE38" s="6">
        <f>Z38*'Summary all tools'!K$61</f>
        <v>3.3863551690499132</v>
      </c>
      <c r="BF38" s="6">
        <f>AA38*'Summary all tools'!L$61</f>
        <v>8.7456446307245397</v>
      </c>
      <c r="BG38" s="6">
        <f>AB38*'Summary all tools'!M$61</f>
        <v>5.0808003299138891</v>
      </c>
      <c r="BH38" s="6">
        <f>AC38*'Summary all tools'!N$61</f>
        <v>2.5633807844044689</v>
      </c>
      <c r="BI38" s="6">
        <f>AD38*'Summary all tools'!O$61</f>
        <v>2.9657716303892081</v>
      </c>
      <c r="BJ38" s="6">
        <f>AE38*'Summary all tools'!P$61</f>
        <v>1.6058875207559389</v>
      </c>
      <c r="BK38" s="6">
        <f t="shared" si="1"/>
        <v>773.46131604417189</v>
      </c>
      <c r="BM38" s="6">
        <f>C38*'Summary all tools'!B$39</f>
        <v>11.846539682985004</v>
      </c>
      <c r="BN38" s="6">
        <f>D38*'Summary all tools'!C$39</f>
        <v>11.932887870527953</v>
      </c>
      <c r="BO38" s="6">
        <f>E38*'Summary all tools'!D$39</f>
        <v>26.992575983457087</v>
      </c>
      <c r="BP38" s="6">
        <f>F38*'Summary all tools'!E$39</f>
        <v>19.894785410818738</v>
      </c>
      <c r="BQ38" s="6">
        <f>G38*'Summary all tools'!F$39</f>
        <v>13.712045130077021</v>
      </c>
      <c r="BR38" s="6">
        <f>H38*'Summary all tools'!G$39</f>
        <v>12.266220478479338</v>
      </c>
      <c r="BS38" s="6">
        <f>I38*'Summary all tools'!H$39</f>
        <v>6.7699414420132493</v>
      </c>
      <c r="BT38" s="6">
        <f>J38*'Summary all tools'!J$39</f>
        <v>4.5233563837389665</v>
      </c>
      <c r="BU38" s="6">
        <f>K38*'Summary all tools'!K$39</f>
        <v>4.5794851978376458</v>
      </c>
      <c r="BV38" s="6">
        <f>L38*'Summary all tools'!L$39</f>
        <v>14.24475382992445</v>
      </c>
      <c r="BW38" s="6">
        <f>M38*'Summary all tools'!M$39</f>
        <v>10.281695594746459</v>
      </c>
      <c r="BX38" s="6">
        <f>N38*'Summary all tools'!N$39</f>
        <v>7.7510863720943597</v>
      </c>
      <c r="BY38" s="6">
        <f>O38*'Summary all tools'!O$39</f>
        <v>10.586546677422678</v>
      </c>
      <c r="BZ38" s="6">
        <f>P38*'Summary all tools'!P$39</f>
        <v>6.2866668230582103</v>
      </c>
      <c r="CA38" s="6"/>
      <c r="CB38" s="6">
        <f>R38*'Summary all tools'!B$46</f>
        <v>1.8964053983652747</v>
      </c>
      <c r="CC38" s="6">
        <f>S38*'Summary all tools'!C$46</f>
        <v>1.6951785453380557</v>
      </c>
      <c r="CD38" s="6">
        <f>T38*'Summary all tools'!D$46</f>
        <v>2.8664942104171276</v>
      </c>
      <c r="CE38" s="6">
        <f>U38*'Summary all tools'!E$46</f>
        <v>1.5303681085245182</v>
      </c>
      <c r="CF38" s="6">
        <f>V38*'Summary all tools'!F$46</f>
        <v>0.62512469784513558</v>
      </c>
      <c r="CG38" s="6">
        <f>W38*'Summary all tools'!G$46</f>
        <v>0.57611175497679001</v>
      </c>
      <c r="CH38" s="6">
        <f>X38*'Summary all tools'!H$46</f>
        <v>0.44681060191464639</v>
      </c>
      <c r="CI38" s="6">
        <f>Y38*'Summary all tools'!I$46</f>
        <v>0</v>
      </c>
      <c r="CJ38" s="6">
        <f>Z38*'Summary all tools'!J$46</f>
        <v>0.67419852790212464</v>
      </c>
      <c r="CK38" s="6">
        <f>AA38*'Summary all tools'!K$46</f>
        <v>0.88736375658123734</v>
      </c>
      <c r="CL38" s="6">
        <f>AB38*'Summary all tools'!L$46</f>
        <v>0.92855407430534953</v>
      </c>
      <c r="CM38" s="6">
        <f>AC38*'Summary all tools'!M$46</f>
        <v>0.46847691639068079</v>
      </c>
      <c r="CN38" s="6">
        <f>AD38*'Summary all tools'!N$46</f>
        <v>0.5851520529660923</v>
      </c>
      <c r="CO38" s="6">
        <f>AE38*'Summary all tools'!O$46</f>
        <v>0.32891126966652123</v>
      </c>
      <c r="CP38" s="6">
        <f t="shared" si="2"/>
        <v>175.1777367923747</v>
      </c>
      <c r="CR38" s="6"/>
      <c r="CS38" s="6"/>
      <c r="CT38" s="6"/>
      <c r="CU38" s="6"/>
      <c r="CV38" s="6"/>
      <c r="CW38" s="6"/>
      <c r="CX38" s="6"/>
      <c r="CY38" s="6"/>
      <c r="CZ38" s="6"/>
      <c r="DA38" s="6"/>
      <c r="DB38" s="6"/>
      <c r="DC38" s="6"/>
      <c r="DD38" s="6"/>
      <c r="DE38" s="6"/>
      <c r="DF38" s="6"/>
      <c r="DH38" s="6"/>
      <c r="DI38" s="6"/>
      <c r="DJ38" s="6"/>
      <c r="DK38" s="6"/>
      <c r="DL38" s="6"/>
      <c r="DM38" s="6"/>
      <c r="DN38" s="6"/>
      <c r="DO38" s="6"/>
      <c r="DP38" s="6"/>
      <c r="DQ38" s="6"/>
      <c r="DR38" s="6"/>
      <c r="DS38" s="6"/>
      <c r="DT38" s="6"/>
      <c r="DU38" s="6"/>
      <c r="DV38" s="6"/>
      <c r="DX38" s="6"/>
      <c r="DY38" s="6"/>
      <c r="DZ38" s="6"/>
      <c r="EA38" s="6"/>
      <c r="EB38" s="6"/>
      <c r="EC38" s="6"/>
      <c r="ED38" s="6"/>
      <c r="EE38" s="6"/>
      <c r="EF38" s="6"/>
      <c r="EG38" s="6"/>
      <c r="EH38" s="6"/>
      <c r="EI38" s="6"/>
      <c r="EJ38" s="6"/>
      <c r="EK38" s="6"/>
      <c r="EL38" s="6"/>
      <c r="EN38" s="1"/>
      <c r="EO38" s="1"/>
      <c r="EP38" s="1"/>
      <c r="EQ38" s="1"/>
      <c r="ER38" s="1"/>
      <c r="ES38" s="1"/>
      <c r="ET38" s="1"/>
      <c r="EU38" s="1"/>
      <c r="EV38" s="1"/>
      <c r="EW38" s="1"/>
      <c r="EX38" s="1"/>
      <c r="EY38" s="1"/>
      <c r="EZ38" s="1"/>
      <c r="FA38" s="1"/>
      <c r="FB38" s="2"/>
      <c r="FD38" s="2"/>
      <c r="FE38" s="2"/>
      <c r="FF38" s="2"/>
      <c r="FG38" s="2"/>
      <c r="FH38" s="2"/>
      <c r="FI38" s="2"/>
      <c r="FJ38" s="2"/>
      <c r="FK38" s="2"/>
      <c r="FL38" s="2"/>
      <c r="FM38" s="2"/>
      <c r="FN38" s="2"/>
      <c r="FO38" s="2"/>
      <c r="FP38" s="2"/>
      <c r="FQ38" s="2"/>
      <c r="FR38" s="2"/>
      <c r="FT38" s="2"/>
      <c r="FU38" s="2"/>
      <c r="FV38" s="2"/>
      <c r="FW38" s="2"/>
      <c r="FX38" s="2"/>
      <c r="FY38" s="2"/>
      <c r="FZ38" s="2"/>
      <c r="GA38" s="2"/>
      <c r="GB38" s="2"/>
      <c r="GC38" s="2"/>
      <c r="GD38" s="2"/>
      <c r="GE38" s="2"/>
      <c r="GF38" s="2"/>
      <c r="GG38" s="2"/>
      <c r="GH38" s="2"/>
      <c r="GJ38" s="6"/>
    </row>
    <row r="39" spans="1:192" x14ac:dyDescent="0.25">
      <c r="A39" s="8" t="s">
        <v>24</v>
      </c>
      <c r="B39" s="8" t="s">
        <v>204</v>
      </c>
      <c r="C39" s="22">
        <f>Baseline!CC39*'Summary all tools'!B$53</f>
        <v>194.0263795533204</v>
      </c>
      <c r="D39" s="22">
        <f>Baseline!CD39*'Summary all tools'!C$53</f>
        <v>161.94437137470584</v>
      </c>
      <c r="E39" s="22">
        <f>Baseline!CE39*'Summary all tools'!D$53</f>
        <v>254.43563436010871</v>
      </c>
      <c r="F39" s="22">
        <f>Baseline!CF39*'Summary all tools'!E$53</f>
        <v>194.88845480346848</v>
      </c>
      <c r="G39" s="22">
        <f>Baseline!CG39*'Summary all tools'!F$53</f>
        <v>139.1937813372212</v>
      </c>
      <c r="H39" s="22">
        <f>Baseline!CH39*'Summary all tools'!G$53</f>
        <v>120.34905994474555</v>
      </c>
      <c r="I39" s="22">
        <f>Baseline!CI39*'Summary all tools'!H$53</f>
        <v>64.412736565112795</v>
      </c>
      <c r="J39" s="27">
        <f>Baseline!CJ39*'Summary all tools'!J$53</f>
        <v>100.29044690128903</v>
      </c>
      <c r="K39" s="27">
        <f>Baseline!CK39*'Summary all tools'!K$53</f>
        <v>84.870322177724134</v>
      </c>
      <c r="L39" s="27">
        <f>Baseline!CL39*'Summary all tools'!L$53</f>
        <v>134.1772999378845</v>
      </c>
      <c r="M39" s="27">
        <f>Baseline!CM39*'Summary all tools'!M$53</f>
        <v>99.216159051425521</v>
      </c>
      <c r="N39" s="27">
        <f>Baseline!CN39*'Summary all tools'!N$53</f>
        <v>77.518993196936762</v>
      </c>
      <c r="O39" s="27">
        <f>Baseline!CO39*'Summary all tools'!O$53</f>
        <v>99.519729108671569</v>
      </c>
      <c r="P39" s="27">
        <f>Baseline!CP39*'Summary all tools'!P$53</f>
        <v>59.950717037258784</v>
      </c>
      <c r="Q39" s="28"/>
      <c r="R39" s="29">
        <f>Baseline!CR39*'Summary all tools'!B$60</f>
        <v>50.125740657774429</v>
      </c>
      <c r="S39" s="29">
        <f>Baseline!CS39*'Summary all tools'!C$60</f>
        <v>40.615198748449018</v>
      </c>
      <c r="T39" s="29">
        <f>Baseline!CT39*'Summary all tools'!D$60</f>
        <v>50.285420979953919</v>
      </c>
      <c r="U39" s="29">
        <f>Baseline!CU39*'Summary all tools'!E$60</f>
        <v>36.03431791022485</v>
      </c>
      <c r="V39" s="29">
        <f>Baseline!CV39*'Summary all tools'!F$60</f>
        <v>15.790300106218375</v>
      </c>
      <c r="W39" s="29">
        <f>Baseline!CW39*'Summary all tools'!G$60</f>
        <v>14.34232066971196</v>
      </c>
      <c r="X39" s="29">
        <f>Baseline!CX39*'Summary all tools'!H$60</f>
        <v>11.597780636046934</v>
      </c>
      <c r="Y39" s="29">
        <f>Baseline!CY39*'Summary all tools'!J$60</f>
        <v>36.369826252068634</v>
      </c>
      <c r="Z39" s="29">
        <f>Baseline!CZ39*'Summary all tools'!K$60</f>
        <v>28.015446155753601</v>
      </c>
      <c r="AA39" s="29">
        <f>Baseline!DA39*'Summary all tools'!L$60</f>
        <v>38.476353292801342</v>
      </c>
      <c r="AB39" s="29">
        <f>Baseline!DB39*'Summary all tools'!M$60</f>
        <v>25.112247712367829</v>
      </c>
      <c r="AC39" s="29">
        <f>Baseline!DC39*'Summary all tools'!N$60</f>
        <v>16.17636432456646</v>
      </c>
      <c r="AD39" s="29">
        <f>Baseline!DD39*'Summary all tools'!O$60</f>
        <v>17.64896706549553</v>
      </c>
      <c r="AE39" s="29">
        <f>Baseline!DE39*'Summary all tools'!P$60</f>
        <v>10.927904124784531</v>
      </c>
      <c r="AF39" s="29">
        <f t="shared" si="0"/>
        <v>2176.3122739860905</v>
      </c>
      <c r="AH39" s="6">
        <f>C39*'Summary all tools'!B$54</f>
        <v>33.005702475655958</v>
      </c>
      <c r="AI39" s="6">
        <f>D39*'Summary all tools'!C$54</f>
        <v>27.548252724737324</v>
      </c>
      <c r="AJ39" s="6">
        <f>E39*'Summary all tools'!D$54</f>
        <v>49.834894495575575</v>
      </c>
      <c r="AK39" s="6">
        <f>F39*'Summary all tools'!E$54</f>
        <v>38.171719177474301</v>
      </c>
      <c r="AL39" s="6">
        <f>G39*'Summary all tools'!F$54</f>
        <v>27.26311282940404</v>
      </c>
      <c r="AM39" s="6">
        <f>H39*'Summary all tools'!G$54</f>
        <v>30.613879892595719</v>
      </c>
      <c r="AN39" s="6">
        <f>I39*'Summary all tools'!H$54</f>
        <v>16.385036839200222</v>
      </c>
      <c r="AO39" s="6">
        <f>J39*'Summary all tools'!J$54</f>
        <v>13.558151867371082</v>
      </c>
      <c r="AP39" s="6">
        <f>K39*'Summary all tools'!K$54</f>
        <v>11.473522680089943</v>
      </c>
      <c r="AQ39" s="6">
        <f>L39*'Summary all tools'!L$54</f>
        <v>35.593066802118862</v>
      </c>
      <c r="AR39" s="6">
        <f>M39*'Summary all tools'!M$54</f>
        <v>26.318962884197656</v>
      </c>
      <c r="AS39" s="6">
        <f>N39*'Summary all tools'!N$54</f>
        <v>20.56337923455661</v>
      </c>
      <c r="AT39" s="6">
        <f>O39*'Summary all tools'!O$54</f>
        <v>24.453419152416444</v>
      </c>
      <c r="AU39" s="6">
        <f>P39*'Summary all tools'!P$54</f>
        <v>14.730747614869301</v>
      </c>
      <c r="AV39" s="6"/>
      <c r="AW39" s="6">
        <f>R39*'Summary all tools'!B$61</f>
        <v>8.5268574630478984</v>
      </c>
      <c r="AX39" s="6">
        <f>S39*'Summary all tools'!C$61</f>
        <v>6.9090253035028706</v>
      </c>
      <c r="AY39" s="6">
        <f>T39*'Summary all tools'!D$61</f>
        <v>9.8491261080782806</v>
      </c>
      <c r="AZ39" s="6">
        <f>U39*'Summary all tools'!E$61</f>
        <v>7.0578417044150914</v>
      </c>
      <c r="BA39" s="6">
        <f>V39*'Summary all tools'!F$61</f>
        <v>3.0927583780703425</v>
      </c>
      <c r="BB39" s="6">
        <f>W39*'Summary all tools'!G$61</f>
        <v>3.6483382800434159</v>
      </c>
      <c r="BC39" s="6">
        <f>X39*'Summary all tools'!H$61</f>
        <v>2.9501939074191736</v>
      </c>
      <c r="BD39" s="6">
        <f>Y39*'Summary all tools'!J$61</f>
        <v>4.9167955967011281</v>
      </c>
      <c r="BE39" s="6">
        <f>Z39*'Summary all tools'!K$61</f>
        <v>3.7873764186704673</v>
      </c>
      <c r="BF39" s="6">
        <f>AA39*'Summary all tools'!L$61</f>
        <v>10.20658049973126</v>
      </c>
      <c r="BG39" s="6">
        <f>AB39*'Summary all tools'!M$61</f>
        <v>6.6614987094795248</v>
      </c>
      <c r="BH39" s="6">
        <f>AC39*'Summary all tools'!N$61</f>
        <v>4.2910866166352237</v>
      </c>
      <c r="BI39" s="6">
        <f>AD39*'Summary all tools'!O$61</f>
        <v>4.3366033360931873</v>
      </c>
      <c r="BJ39" s="6">
        <f>AE39*'Summary all tools'!P$61</f>
        <v>2.6851421563756275</v>
      </c>
      <c r="BK39" s="6">
        <f t="shared" si="1"/>
        <v>448.43307314852655</v>
      </c>
      <c r="BM39" s="6">
        <f>C39*'Summary all tools'!B$39</f>
        <v>8.3938200805097019</v>
      </c>
      <c r="BN39" s="6">
        <f>D39*'Summary all tools'!C$39</f>
        <v>7.0059129047293709</v>
      </c>
      <c r="BO39" s="6">
        <f>E39*'Summary all tools'!D$39</f>
        <v>14.185085248949722</v>
      </c>
      <c r="BP39" s="6">
        <f>F39*'Summary all tools'!E$39</f>
        <v>10.865260097611213</v>
      </c>
      <c r="BQ39" s="6">
        <f>G39*'Summary all tools'!F$39</f>
        <v>7.7602166825328718</v>
      </c>
      <c r="BR39" s="6">
        <f>H39*'Summary all tools'!G$39</f>
        <v>6.0063301636009792</v>
      </c>
      <c r="BS39" s="6">
        <f>I39*'Summary all tools'!H$39</f>
        <v>3.2146837102736514</v>
      </c>
      <c r="BT39" s="6">
        <f>J39*'Summary all tools'!J$39</f>
        <v>2.6993287985854191</v>
      </c>
      <c r="BU39" s="6">
        <f>K39*'Summary all tools'!K$39</f>
        <v>2.2842943857358464</v>
      </c>
      <c r="BV39" s="6">
        <f>L39*'Summary all tools'!L$39</f>
        <v>6.5048978605876631</v>
      </c>
      <c r="BW39" s="6">
        <f>M39*'Summary all tools'!M$39</f>
        <v>4.8099863467823383</v>
      </c>
      <c r="BX39" s="6">
        <f>N39*'Summary all tools'!N$39</f>
        <v>3.758110598701125</v>
      </c>
      <c r="BY39" s="6">
        <f>O39*'Summary all tools'!O$39</f>
        <v>5.0084486224308149</v>
      </c>
      <c r="BZ39" s="6">
        <f>P39*'Summary all tools'!P$39</f>
        <v>3.0170910717725761</v>
      </c>
      <c r="CA39" s="6"/>
      <c r="CB39" s="6">
        <f>R39*'Summary all tools'!B$46</f>
        <v>2.1685012597373299</v>
      </c>
      <c r="CC39" s="6">
        <f>S39*'Summary all tools'!C$46</f>
        <v>1.7570635065884768</v>
      </c>
      <c r="CD39" s="6">
        <f>T39*'Summary all tools'!D$46</f>
        <v>2.8034712400795905</v>
      </c>
      <c r="CE39" s="6">
        <f>U39*'Summary all tools'!E$46</f>
        <v>2.0089555172953997</v>
      </c>
      <c r="CF39" s="6">
        <f>V39*'Summary all tools'!F$46</f>
        <v>0.88032776413776148</v>
      </c>
      <c r="CG39" s="6">
        <f>W39*'Summary all tools'!G$46</f>
        <v>0.71579049553091112</v>
      </c>
      <c r="CH39" s="6">
        <f>X39*'Summary all tools'!H$46</f>
        <v>0.57881714819457897</v>
      </c>
      <c r="CI39" s="6">
        <f>Y39*'Summary all tools'!I$46</f>
        <v>0</v>
      </c>
      <c r="CJ39" s="6">
        <f>Z39*'Summary all tools'!J$46</f>
        <v>0.75403892344678436</v>
      </c>
      <c r="CK39" s="6">
        <f>AA39*'Summary all tools'!K$46</f>
        <v>1.03559543024103</v>
      </c>
      <c r="CL39" s="6">
        <f>AB39*'Summary all tools'!L$46</f>
        <v>1.2174384675675447</v>
      </c>
      <c r="CM39" s="6">
        <f>AC39*'Summary all tools'!M$46</f>
        <v>0.78422801573493939</v>
      </c>
      <c r="CN39" s="6">
        <f>AD39*'Summary all tools'!N$46</f>
        <v>0.85561960301087614</v>
      </c>
      <c r="CO39" s="6">
        <f>AE39*'Summary all tools'!O$46</f>
        <v>0.54995976024078719</v>
      </c>
      <c r="CP39" s="6">
        <f t="shared" si="2"/>
        <v>101.62327370460932</v>
      </c>
      <c r="CR39" s="6"/>
      <c r="CS39" s="6"/>
      <c r="CT39" s="6"/>
      <c r="CU39" s="6"/>
      <c r="CV39" s="6"/>
      <c r="CW39" s="6"/>
      <c r="CX39" s="6"/>
      <c r="CY39" s="6"/>
      <c r="CZ39" s="6"/>
      <c r="DA39" s="6"/>
      <c r="DB39" s="6"/>
      <c r="DC39" s="6"/>
      <c r="DD39" s="6"/>
      <c r="DE39" s="6"/>
      <c r="DF39" s="6"/>
      <c r="DH39" s="6"/>
      <c r="DI39" s="6"/>
      <c r="DJ39" s="6"/>
      <c r="DK39" s="6"/>
      <c r="DL39" s="6"/>
      <c r="DM39" s="6"/>
      <c r="DN39" s="6"/>
      <c r="DO39" s="6"/>
      <c r="DP39" s="6"/>
      <c r="DQ39" s="6"/>
      <c r="DR39" s="6"/>
      <c r="DS39" s="6"/>
      <c r="DT39" s="6"/>
      <c r="DU39" s="6"/>
      <c r="DV39" s="6"/>
      <c r="DX39" s="6"/>
      <c r="DY39" s="6"/>
      <c r="DZ39" s="6"/>
      <c r="EA39" s="6"/>
      <c r="EB39" s="6"/>
      <c r="EC39" s="6"/>
      <c r="ED39" s="6"/>
      <c r="EE39" s="6"/>
      <c r="EF39" s="6"/>
      <c r="EG39" s="6"/>
      <c r="EH39" s="6"/>
      <c r="EI39" s="6"/>
      <c r="EJ39" s="6"/>
      <c r="EK39" s="6"/>
      <c r="EL39" s="6"/>
      <c r="EN39" s="1"/>
      <c r="EO39" s="1"/>
      <c r="EP39" s="1"/>
      <c r="EQ39" s="1"/>
      <c r="ER39" s="1"/>
      <c r="ES39" s="1"/>
      <c r="ET39" s="1"/>
      <c r="EU39" s="1"/>
      <c r="EV39" s="1"/>
      <c r="EW39" s="1"/>
      <c r="EX39" s="1"/>
      <c r="EY39" s="1"/>
      <c r="EZ39" s="1"/>
      <c r="FA39" s="1"/>
      <c r="FB39" s="2"/>
      <c r="FD39" s="2"/>
      <c r="FE39" s="2"/>
      <c r="FF39" s="2"/>
      <c r="FG39" s="2"/>
      <c r="FH39" s="2"/>
      <c r="FI39" s="2"/>
      <c r="FJ39" s="2"/>
      <c r="FK39" s="2"/>
      <c r="FL39" s="2"/>
      <c r="FM39" s="2"/>
      <c r="FN39" s="2"/>
      <c r="FO39" s="2"/>
      <c r="FP39" s="2"/>
      <c r="FQ39" s="2"/>
      <c r="FR39" s="2"/>
      <c r="FT39" s="2"/>
      <c r="FU39" s="2"/>
      <c r="FV39" s="2"/>
      <c r="FW39" s="2"/>
      <c r="FX39" s="2"/>
      <c r="FY39" s="2"/>
      <c r="FZ39" s="2"/>
      <c r="GA39" s="2"/>
      <c r="GB39" s="2"/>
      <c r="GC39" s="2"/>
      <c r="GD39" s="2"/>
      <c r="GE39" s="2"/>
      <c r="GF39" s="2"/>
      <c r="GG39" s="2"/>
      <c r="GH39" s="2"/>
      <c r="GJ39" s="6"/>
    </row>
    <row r="40" spans="1:192" x14ac:dyDescent="0.25">
      <c r="A40" s="8" t="s">
        <v>32</v>
      </c>
      <c r="B40" s="8" t="s">
        <v>205</v>
      </c>
      <c r="C40" s="22">
        <f>Baseline!CC40*'Summary all tools'!B$53</f>
        <v>220.51947518887027</v>
      </c>
      <c r="D40" s="22">
        <f>Baseline!CD40*'Summary all tools'!C$53</f>
        <v>214.4874821678012</v>
      </c>
      <c r="E40" s="22">
        <f>Baseline!CE40*'Summary all tools'!D$53</f>
        <v>417.01913117065885</v>
      </c>
      <c r="F40" s="22">
        <f>Baseline!CF40*'Summary all tools'!E$53</f>
        <v>309.98239003089219</v>
      </c>
      <c r="G40" s="22">
        <f>Baseline!CG40*'Summary all tools'!F$53</f>
        <v>226.70984352665903</v>
      </c>
      <c r="H40" s="22">
        <f>Baseline!CH40*'Summary all tools'!G$53</f>
        <v>184.64254179546489</v>
      </c>
      <c r="I40" s="22">
        <f>Baseline!CI40*'Summary all tools'!H$53</f>
        <v>93.725703510884657</v>
      </c>
      <c r="J40" s="27">
        <f>Baseline!CJ40*'Summary all tools'!J$53</f>
        <v>125.64371110562975</v>
      </c>
      <c r="K40" s="27">
        <f>Baseline!CK40*'Summary all tools'!K$53</f>
        <v>129.43468631864144</v>
      </c>
      <c r="L40" s="27">
        <f>Baseline!CL40*'Summary all tools'!L$53</f>
        <v>241.86163445416818</v>
      </c>
      <c r="M40" s="27">
        <f>Baseline!CM40*'Summary all tools'!M$53</f>
        <v>183.58154818032571</v>
      </c>
      <c r="N40" s="27">
        <f>Baseline!CN40*'Summary all tools'!N$53</f>
        <v>140.35678660881058</v>
      </c>
      <c r="O40" s="27">
        <f>Baseline!CO40*'Summary all tools'!O$53</f>
        <v>150.9511679866157</v>
      </c>
      <c r="P40" s="27">
        <f>Baseline!CP40*'Summary all tools'!P$53</f>
        <v>86.56921300526237</v>
      </c>
      <c r="Q40" s="28"/>
      <c r="R40" s="29">
        <f>Baseline!CR40*'Summary all tools'!B$60</f>
        <v>141.51743170564694</v>
      </c>
      <c r="S40" s="29">
        <f>Baseline!CS40*'Summary all tools'!C$60</f>
        <v>126.79062985288741</v>
      </c>
      <c r="T40" s="29">
        <f>Baseline!CT40*'Summary all tools'!D$60</f>
        <v>210.01203643422295</v>
      </c>
      <c r="U40" s="29">
        <f>Baseline!CU40*'Summary all tools'!E$60</f>
        <v>119.84839787084711</v>
      </c>
      <c r="V40" s="29">
        <f>Baseline!CV40*'Summary all tools'!F$60</f>
        <v>55.480716682583576</v>
      </c>
      <c r="W40" s="29">
        <f>Baseline!CW40*'Summary all tools'!G$60</f>
        <v>47.851247713110411</v>
      </c>
      <c r="X40" s="29">
        <f>Baseline!CX40*'Summary all tools'!H$60</f>
        <v>33.441415474032908</v>
      </c>
      <c r="Y40" s="29">
        <f>Baseline!CY40*'Summary all tools'!J$60</f>
        <v>90.484280014453788</v>
      </c>
      <c r="Z40" s="29">
        <f>Baseline!CZ40*'Summary all tools'!K$60</f>
        <v>84.304103643974699</v>
      </c>
      <c r="AA40" s="29">
        <f>Baseline!DA40*'Summary all tools'!L$60</f>
        <v>136.09320090430487</v>
      </c>
      <c r="AB40" s="29">
        <f>Baseline!DB40*'Summary all tools'!M$60</f>
        <v>82.401858451983841</v>
      </c>
      <c r="AC40" s="29">
        <f>Baseline!DC40*'Summary all tools'!N$60</f>
        <v>44.50490237282947</v>
      </c>
      <c r="AD40" s="29">
        <f>Baseline!DD40*'Summary all tools'!O$60</f>
        <v>47.438415644696619</v>
      </c>
      <c r="AE40" s="29">
        <f>Baseline!DE40*'Summary all tools'!P$60</f>
        <v>29.624291845404905</v>
      </c>
      <c r="AF40" s="29">
        <f t="shared" si="0"/>
        <v>3975.2782436616644</v>
      </c>
      <c r="AH40" s="6">
        <f>C40*'Summary all tools'!B$54</f>
        <v>37.512425913052049</v>
      </c>
      <c r="AI40" s="6">
        <f>D40*'Summary all tools'!C$54</f>
        <v>36.486327464753543</v>
      </c>
      <c r="AJ40" s="6">
        <f>E40*'Summary all tools'!D$54</f>
        <v>81.679220981731575</v>
      </c>
      <c r="AK40" s="6">
        <f>F40*'Summary all tools'!E$54</f>
        <v>60.714529006625071</v>
      </c>
      <c r="AL40" s="6">
        <f>G40*'Summary all tools'!F$54</f>
        <v>44.404397841809725</v>
      </c>
      <c r="AM40" s="6">
        <f>H40*'Summary all tools'!G$54</f>
        <v>46.96858122685105</v>
      </c>
      <c r="AN40" s="6">
        <f>I40*'Summary all tools'!H$54</f>
        <v>23.841544183632273</v>
      </c>
      <c r="AO40" s="6">
        <f>J40*'Summary all tools'!J$54</f>
        <v>16.985630924816746</v>
      </c>
      <c r="AP40" s="6">
        <f>K40*'Summary all tools'!K$54</f>
        <v>17.498128567927669</v>
      </c>
      <c r="AQ40" s="6">
        <f>L40*'Summary all tools'!L$54</f>
        <v>64.158373405800319</v>
      </c>
      <c r="AR40" s="6">
        <f>M40*'Summary all tools'!M$54</f>
        <v>48.698478140815666</v>
      </c>
      <c r="AS40" s="6">
        <f>N40*'Summary all tools'!N$54</f>
        <v>37.232292527952488</v>
      </c>
      <c r="AT40" s="6">
        <f>O40*'Summary all tools'!O$54</f>
        <v>37.090858419568427</v>
      </c>
      <c r="AU40" s="6">
        <f>P40*'Summary all tools'!P$54</f>
        <v>21.271292338435895</v>
      </c>
      <c r="AV40" s="6"/>
      <c r="AW40" s="6">
        <f>R40*'Summary all tools'!B$61</f>
        <v>24.073439172285021</v>
      </c>
      <c r="AX40" s="6">
        <f>S40*'Summary all tools'!C$61</f>
        <v>21.568272392957759</v>
      </c>
      <c r="AY40" s="6">
        <f>T40*'Summary all tools'!D$61</f>
        <v>41.133891110896052</v>
      </c>
      <c r="AZ40" s="6">
        <f>U40*'Summary all tools'!E$61</f>
        <v>23.474040019505381</v>
      </c>
      <c r="BA40" s="6">
        <f>V40*'Summary all tools'!F$61</f>
        <v>10.866699821229753</v>
      </c>
      <c r="BB40" s="6">
        <f>W40*'Summary all tools'!G$61</f>
        <v>12.172196034373478</v>
      </c>
      <c r="BC40" s="6">
        <f>X40*'Summary all tools'!H$61</f>
        <v>8.5066844496373104</v>
      </c>
      <c r="BD40" s="6">
        <f>Y40*'Summary all tools'!J$61</f>
        <v>12.232467278295941</v>
      </c>
      <c r="BE40" s="6">
        <f>Z40*'Summary all tools'!K$61</f>
        <v>11.39697623815165</v>
      </c>
      <c r="BF40" s="6">
        <f>AA40*'Summary all tools'!L$61</f>
        <v>36.101295773156536</v>
      </c>
      <c r="BG40" s="6">
        <f>AB40*'Summary all tools'!M$61</f>
        <v>21.858651603944669</v>
      </c>
      <c r="BH40" s="6">
        <f>AC40*'Summary all tools'!N$61</f>
        <v>11.805767174560964</v>
      </c>
      <c r="BI40" s="6">
        <f>AD40*'Summary all tools'!O$61</f>
        <v>11.656296415554026</v>
      </c>
      <c r="BJ40" s="6">
        <f>AE40*'Summary all tools'!P$61</f>
        <v>7.2791117105852052</v>
      </c>
      <c r="BK40" s="6">
        <f t="shared" si="1"/>
        <v>828.6678701389061</v>
      </c>
      <c r="BM40" s="6">
        <f>C40*'Summary all tools'!B$39</f>
        <v>9.539944018154122</v>
      </c>
      <c r="BN40" s="6">
        <f>D40*'Summary all tools'!C$39</f>
        <v>9.2789925729830802</v>
      </c>
      <c r="BO40" s="6">
        <f>E40*'Summary all tools'!D$39</f>
        <v>23.249306021838375</v>
      </c>
      <c r="BP40" s="6">
        <f>F40*'Summary all tools'!E$39</f>
        <v>17.281882073318521</v>
      </c>
      <c r="BQ40" s="6">
        <f>G40*'Summary all tools'!F$39</f>
        <v>12.639339867976883</v>
      </c>
      <c r="BR40" s="6">
        <f>H40*'Summary all tools'!G$39</f>
        <v>9.2150621598476015</v>
      </c>
      <c r="BS40" s="6">
        <f>I40*'Summary all tools'!H$39</f>
        <v>4.6776229108944287</v>
      </c>
      <c r="BT40" s="6">
        <f>J40*'Summary all tools'!J$39</f>
        <v>3.3817147916629127</v>
      </c>
      <c r="BU40" s="6">
        <f>K40*'Summary all tools'!K$39</f>
        <v>3.4837493212056705</v>
      </c>
      <c r="BV40" s="6">
        <f>L40*'Summary all tools'!L$39</f>
        <v>11.725420240588269</v>
      </c>
      <c r="BW40" s="6">
        <f>M40*'Summary all tools'!M$39</f>
        <v>8.9000093201636954</v>
      </c>
      <c r="BX40" s="6">
        <f>N40*'Summary all tools'!N$39</f>
        <v>6.8044785619719184</v>
      </c>
      <c r="BY40" s="6">
        <f>O40*'Summary all tools'!O$39</f>
        <v>7.5967968977420757</v>
      </c>
      <c r="BZ40" s="6">
        <f>P40*'Summary all tools'!P$39</f>
        <v>4.356698510982449</v>
      </c>
      <c r="CA40" s="6"/>
      <c r="CB40" s="6">
        <f>R40*'Summary all tools'!B$46</f>
        <v>6.1222183433391359</v>
      </c>
      <c r="CC40" s="6">
        <f>S40*'Summary all tools'!C$46</f>
        <v>5.4851187623545306</v>
      </c>
      <c r="CD40" s="6">
        <f>T40*'Summary all tools'!D$46</f>
        <v>11.708417524208439</v>
      </c>
      <c r="CE40" s="6">
        <f>U40*'Summary all tools'!E$46</f>
        <v>6.6816888484333772</v>
      </c>
      <c r="CF40" s="6">
        <f>V40*'Summary all tools'!F$46</f>
        <v>3.093115073266103</v>
      </c>
      <c r="CG40" s="6">
        <f>W40*'Summary all tools'!G$46</f>
        <v>2.3881399043511666</v>
      </c>
      <c r="CH40" s="6">
        <f>X40*'Summary all tools'!H$46</f>
        <v>1.6689800698685555</v>
      </c>
      <c r="CI40" s="6">
        <f>Y40*'Summary all tools'!I$46</f>
        <v>0</v>
      </c>
      <c r="CJ40" s="6">
        <f>Z40*'Summary all tools'!J$46</f>
        <v>2.2690545494237497</v>
      </c>
      <c r="CK40" s="6">
        <f>AA40*'Summary all tools'!K$46</f>
        <v>3.6629639994947483</v>
      </c>
      <c r="CL40" s="6">
        <f>AB40*'Summary all tools'!L$46</f>
        <v>3.9948312643114599</v>
      </c>
      <c r="CM40" s="6">
        <f>AC40*'Summary all tools'!M$46</f>
        <v>2.1575918159383227</v>
      </c>
      <c r="CN40" s="6">
        <f>AD40*'Summary all tools'!N$46</f>
        <v>2.2998081536870179</v>
      </c>
      <c r="CO40" s="6">
        <f>AE40*'Summary all tools'!O$46</f>
        <v>1.4908776883987556</v>
      </c>
      <c r="CP40" s="6">
        <f t="shared" si="2"/>
        <v>185.15382326640534</v>
      </c>
      <c r="CR40" s="6"/>
      <c r="CS40" s="6"/>
      <c r="CT40" s="6"/>
      <c r="CU40" s="6"/>
      <c r="CV40" s="6"/>
      <c r="CW40" s="6"/>
      <c r="CX40" s="6"/>
      <c r="CY40" s="6"/>
      <c r="CZ40" s="6"/>
      <c r="DA40" s="6"/>
      <c r="DB40" s="6"/>
      <c r="DC40" s="6"/>
      <c r="DD40" s="6"/>
      <c r="DE40" s="6"/>
      <c r="DF40" s="6"/>
      <c r="DH40" s="6"/>
      <c r="DI40" s="6"/>
      <c r="DJ40" s="6"/>
      <c r="DK40" s="6"/>
      <c r="DL40" s="6"/>
      <c r="DM40" s="6"/>
      <c r="DN40" s="6"/>
      <c r="DO40" s="6"/>
      <c r="DP40" s="6"/>
      <c r="DQ40" s="6"/>
      <c r="DR40" s="6"/>
      <c r="DS40" s="6"/>
      <c r="DT40" s="6"/>
      <c r="DU40" s="6"/>
      <c r="DV40" s="6"/>
      <c r="DX40" s="6"/>
      <c r="DY40" s="6"/>
      <c r="DZ40" s="6"/>
      <c r="EA40" s="6"/>
      <c r="EB40" s="6"/>
      <c r="EC40" s="6"/>
      <c r="ED40" s="6"/>
      <c r="EE40" s="6"/>
      <c r="EF40" s="6"/>
      <c r="EG40" s="6"/>
      <c r="EH40" s="6"/>
      <c r="EI40" s="6"/>
      <c r="EJ40" s="6"/>
      <c r="EK40" s="6"/>
      <c r="EL40" s="6"/>
      <c r="EN40" s="1"/>
      <c r="EO40" s="1"/>
      <c r="EP40" s="1"/>
      <c r="EQ40" s="1"/>
      <c r="ER40" s="1"/>
      <c r="ES40" s="1"/>
      <c r="ET40" s="1"/>
      <c r="EU40" s="1"/>
      <c r="EV40" s="1"/>
      <c r="EW40" s="1"/>
      <c r="EX40" s="1"/>
      <c r="EY40" s="1"/>
      <c r="EZ40" s="1"/>
      <c r="FA40" s="1"/>
      <c r="FB40" s="2"/>
      <c r="FD40" s="2"/>
      <c r="FE40" s="2"/>
      <c r="FF40" s="2"/>
      <c r="FG40" s="2"/>
      <c r="FH40" s="2"/>
      <c r="FI40" s="2"/>
      <c r="FJ40" s="2"/>
      <c r="FK40" s="2"/>
      <c r="FL40" s="2"/>
      <c r="FM40" s="2"/>
      <c r="FN40" s="2"/>
      <c r="FO40" s="2"/>
      <c r="FP40" s="2"/>
      <c r="FQ40" s="2"/>
      <c r="FR40" s="2"/>
      <c r="FT40" s="2"/>
      <c r="FU40" s="2"/>
      <c r="FV40" s="2"/>
      <c r="FW40" s="2"/>
      <c r="FX40" s="2"/>
      <c r="FY40" s="2"/>
      <c r="FZ40" s="2"/>
      <c r="GA40" s="2"/>
      <c r="GB40" s="2"/>
      <c r="GC40" s="2"/>
      <c r="GD40" s="2"/>
      <c r="GE40" s="2"/>
      <c r="GF40" s="2"/>
      <c r="GG40" s="2"/>
      <c r="GH40" s="2"/>
      <c r="GJ40" s="6"/>
    </row>
    <row r="41" spans="1:192" x14ac:dyDescent="0.25">
      <c r="A41" s="8" t="s">
        <v>41</v>
      </c>
      <c r="B41" s="8" t="s">
        <v>206</v>
      </c>
      <c r="C41" s="22">
        <f>Baseline!CC41*'Summary all tools'!B$53</f>
        <v>216.30450475427375</v>
      </c>
      <c r="D41" s="22">
        <f>Baseline!CD41*'Summary all tools'!C$53</f>
        <v>190.45488908319032</v>
      </c>
      <c r="E41" s="22">
        <f>Baseline!CE41*'Summary all tools'!D$53</f>
        <v>303.25724973827943</v>
      </c>
      <c r="F41" s="22">
        <f>Baseline!CF41*'Summary all tools'!E$53</f>
        <v>226.6075477322378</v>
      </c>
      <c r="G41" s="22">
        <f>Baseline!CG41*'Summary all tools'!F$53</f>
        <v>170.83121461421911</v>
      </c>
      <c r="H41" s="22">
        <f>Baseline!CH41*'Summary all tools'!G$53</f>
        <v>133.59650098440883</v>
      </c>
      <c r="I41" s="22">
        <f>Baseline!CI41*'Summary all tools'!H$53</f>
        <v>64.216798034275755</v>
      </c>
      <c r="J41" s="27">
        <f>Baseline!CJ41*'Summary all tools'!J$53</f>
        <v>118.08963308802817</v>
      </c>
      <c r="K41" s="27">
        <f>Baseline!CK41*'Summary all tools'!K$53</f>
        <v>104.50975375071002</v>
      </c>
      <c r="L41" s="27">
        <f>Baseline!CL41*'Summary all tools'!L$53</f>
        <v>167.17152689569994</v>
      </c>
      <c r="M41" s="27">
        <f>Baseline!CM41*'Summary all tools'!M$53</f>
        <v>129.29087710324049</v>
      </c>
      <c r="N41" s="27">
        <f>Baseline!CN41*'Summary all tools'!N$53</f>
        <v>103.13120568645591</v>
      </c>
      <c r="O41" s="27">
        <f>Baseline!CO41*'Summary all tools'!O$53</f>
        <v>102.04299507210392</v>
      </c>
      <c r="P41" s="27">
        <f>Baseline!CP41*'Summary all tools'!P$53</f>
        <v>58.59580267663025</v>
      </c>
      <c r="Q41" s="28"/>
      <c r="R41" s="29">
        <f>Baseline!CR41*'Summary all tools'!B$60</f>
        <v>149.60341214473104</v>
      </c>
      <c r="S41" s="29">
        <f>Baseline!CS41*'Summary all tools'!C$60</f>
        <v>124.20125570171294</v>
      </c>
      <c r="T41" s="29">
        <f>Baseline!CT41*'Summary all tools'!D$60</f>
        <v>198.68578431128645</v>
      </c>
      <c r="U41" s="29">
        <f>Baseline!CU41*'Summary all tools'!E$60</f>
        <v>133.59930958119966</v>
      </c>
      <c r="V41" s="29">
        <f>Baseline!CV41*'Summary all tools'!F$60</f>
        <v>78.420134595870024</v>
      </c>
      <c r="W41" s="29">
        <f>Baseline!CW41*'Summary all tools'!G$60</f>
        <v>62.973154773844321</v>
      </c>
      <c r="X41" s="29">
        <f>Baseline!CX41*'Summary all tools'!H$60</f>
        <v>40.769138145965563</v>
      </c>
      <c r="Y41" s="29">
        <f>Baseline!CY41*'Summary all tools'!J$60</f>
        <v>86.972426558027195</v>
      </c>
      <c r="Z41" s="29">
        <f>Baseline!CZ41*'Summary all tools'!K$60</f>
        <v>75.036231050822153</v>
      </c>
      <c r="AA41" s="29">
        <f>Baseline!DA41*'Summary all tools'!L$60</f>
        <v>122.31038298813013</v>
      </c>
      <c r="AB41" s="29">
        <f>Baseline!DB41*'Summary all tools'!M$60</f>
        <v>84.570144510334828</v>
      </c>
      <c r="AC41" s="29">
        <f>Baseline!DC41*'Summary all tools'!N$60</f>
        <v>56.885331268320392</v>
      </c>
      <c r="AD41" s="29">
        <f>Baseline!DD41*'Summary all tools'!O$60</f>
        <v>59.193138071389768</v>
      </c>
      <c r="AE41" s="29">
        <f>Baseline!DE41*'Summary all tools'!P$60</f>
        <v>34.988860591081369</v>
      </c>
      <c r="AF41" s="29">
        <f t="shared" si="0"/>
        <v>3396.3092035064697</v>
      </c>
      <c r="AH41" s="6">
        <f>C41*'Summary all tools'!B$54</f>
        <v>36.795420006802338</v>
      </c>
      <c r="AI41" s="6">
        <f>D41*'Summary all tools'!C$54</f>
        <v>32.398158531769923</v>
      </c>
      <c r="AJ41" s="6">
        <f>E41*'Summary all tools'!D$54</f>
        <v>59.397313130817516</v>
      </c>
      <c r="AK41" s="6">
        <f>F41*'Summary all tools'!E$54</f>
        <v>44.38436173273584</v>
      </c>
      <c r="AL41" s="6">
        <f>G41*'Summary all tools'!F$54</f>
        <v>33.459761162233612</v>
      </c>
      <c r="AM41" s="6">
        <f>H41*'Summary all tools'!G$54</f>
        <v>33.983707368262692</v>
      </c>
      <c r="AN41" s="6">
        <f>I41*'Summary all tools'!H$54</f>
        <v>16.335194832522888</v>
      </c>
      <c r="AO41" s="6">
        <f>J41*'Summary all tools'!J$54</f>
        <v>15.964403677904405</v>
      </c>
      <c r="AP41" s="6">
        <f>K41*'Summary all tools'!K$54</f>
        <v>14.128555179022429</v>
      </c>
      <c r="AQ41" s="6">
        <f>L41*'Summary all tools'!L$54</f>
        <v>44.34540959585113</v>
      </c>
      <c r="AR41" s="6">
        <f>M41*'Summary all tools'!M$54</f>
        <v>34.296850717450305</v>
      </c>
      <c r="AS41" s="6">
        <f>N41*'Summary all tools'!N$54</f>
        <v>27.357503058120944</v>
      </c>
      <c r="AT41" s="6">
        <f>O41*'Summary all tools'!O$54</f>
        <v>25.073421646288391</v>
      </c>
      <c r="AU41" s="6">
        <f>P41*'Summary all tools'!P$54</f>
        <v>14.397825800543433</v>
      </c>
      <c r="AV41" s="6"/>
      <c r="AW41" s="6">
        <f>R41*'Summary all tools'!B$61</f>
        <v>25.448940097524112</v>
      </c>
      <c r="AX41" s="6">
        <f>S41*'Summary all tools'!C$61</f>
        <v>21.127795623620671</v>
      </c>
      <c r="AY41" s="6">
        <f>T41*'Summary all tools'!D$61</f>
        <v>38.915481016742497</v>
      </c>
      <c r="AZ41" s="6">
        <f>U41*'Summary all tools'!E$61</f>
        <v>26.167354719809929</v>
      </c>
      <c r="BA41" s="6">
        <f>V41*'Summary all tools'!F$61</f>
        <v>15.359716195974544</v>
      </c>
      <c r="BB41" s="6">
        <f>W41*'Summary all tools'!G$61</f>
        <v>16.018842171176271</v>
      </c>
      <c r="BC41" s="6">
        <f>X41*'Summary all tools'!H$61</f>
        <v>10.370679248331964</v>
      </c>
      <c r="BD41" s="6">
        <f>Y41*'Summary all tools'!J$61</f>
        <v>11.757703789156759</v>
      </c>
      <c r="BE41" s="6">
        <f>Z41*'Summary all tools'!K$61</f>
        <v>10.14406304464395</v>
      </c>
      <c r="BF41" s="6">
        <f>AA41*'Summary all tools'!L$61</f>
        <v>32.445142615812095</v>
      </c>
      <c r="BG41" s="6">
        <f>AB41*'Summary all tools'!M$61</f>
        <v>22.433830494537318</v>
      </c>
      <c r="BH41" s="6">
        <f>AC41*'Summary all tools'!N$61</f>
        <v>15.08991011766749</v>
      </c>
      <c r="BI41" s="6">
        <f>AD41*'Summary all tools'!O$61</f>
        <v>14.544599640398628</v>
      </c>
      <c r="BJ41" s="6">
        <f>AE41*'Summary all tools'!P$61</f>
        <v>8.5972628880942796</v>
      </c>
      <c r="BK41" s="6">
        <f t="shared" si="1"/>
        <v>700.7392081038164</v>
      </c>
      <c r="BM41" s="6">
        <f>C41*'Summary all tools'!B$39</f>
        <v>9.3575992073396304</v>
      </c>
      <c r="BN41" s="6">
        <f>D41*'Summary all tools'!C$39</f>
        <v>8.2393130052628099</v>
      </c>
      <c r="BO41" s="6">
        <f>E41*'Summary all tools'!D$39</f>
        <v>16.906947608648206</v>
      </c>
      <c r="BP41" s="6">
        <f>F41*'Summary all tools'!E$39</f>
        <v>12.633636757372413</v>
      </c>
      <c r="BQ41" s="6">
        <f>G41*'Summary all tools'!F$39</f>
        <v>9.5240407208631552</v>
      </c>
      <c r="BR41" s="6">
        <f>H41*'Summary all tools'!G$39</f>
        <v>6.6674778679834352</v>
      </c>
      <c r="BS41" s="6">
        <f>I41*'Summary all tools'!H$39</f>
        <v>3.2049048926533188</v>
      </c>
      <c r="BT41" s="6">
        <f>J41*'Summary all tools'!J$39</f>
        <v>3.1783959216239466</v>
      </c>
      <c r="BU41" s="6">
        <f>K41*'Summary all tools'!K$39</f>
        <v>2.8128919228969571</v>
      </c>
      <c r="BV41" s="6">
        <f>L41*'Summary all tools'!L$39</f>
        <v>8.1044536457241545</v>
      </c>
      <c r="BW41" s="6">
        <f>M41*'Summary all tools'!M$39</f>
        <v>6.2680047239861869</v>
      </c>
      <c r="BX41" s="6">
        <f>N41*'Summary all tools'!N$39</f>
        <v>4.9997872929341813</v>
      </c>
      <c r="BY41" s="6">
        <f>O41*'Summary all tools'!O$39</f>
        <v>5.1354349803295536</v>
      </c>
      <c r="BZ41" s="6">
        <f>P41*'Summary all tools'!P$39</f>
        <v>2.9489033965871698</v>
      </c>
      <c r="CA41" s="6"/>
      <c r="CB41" s="6">
        <f>R41*'Summary all tools'!B$46</f>
        <v>6.4720278132495963</v>
      </c>
      <c r="CC41" s="6">
        <f>S41*'Summary all tools'!C$46</f>
        <v>5.3730992483270157</v>
      </c>
      <c r="CD41" s="6">
        <f>T41*'Summary all tools'!D$46</f>
        <v>11.07696567463158</v>
      </c>
      <c r="CE41" s="6">
        <f>U41*'Summary all tools'!E$46</f>
        <v>7.4483183158532675</v>
      </c>
      <c r="CF41" s="6">
        <f>V41*'Summary all tools'!F$46</f>
        <v>4.3720145461312514</v>
      </c>
      <c r="CG41" s="6">
        <f>W41*'Summary all tools'!G$46</f>
        <v>3.1428376689349293</v>
      </c>
      <c r="CH41" s="6">
        <f>X41*'Summary all tools'!H$46</f>
        <v>2.0346889647709245</v>
      </c>
      <c r="CI41" s="6">
        <f>Y41*'Summary all tools'!I$46</f>
        <v>0</v>
      </c>
      <c r="CJ41" s="6">
        <f>Z41*'Summary all tools'!J$46</f>
        <v>2.019608703231238</v>
      </c>
      <c r="CK41" s="6">
        <f>AA41*'Summary all tools'!K$46</f>
        <v>3.2919978858088856</v>
      </c>
      <c r="CL41" s="6">
        <f>AB41*'Summary all tools'!L$46</f>
        <v>4.0999494873539479</v>
      </c>
      <c r="CM41" s="6">
        <f>AC41*'Summary all tools'!M$46</f>
        <v>2.757793381126461</v>
      </c>
      <c r="CN41" s="6">
        <f>AD41*'Summary all tools'!N$46</f>
        <v>2.8696755515299888</v>
      </c>
      <c r="CO41" s="6">
        <f>AE41*'Summary all tools'!O$46</f>
        <v>1.7608559850124825</v>
      </c>
      <c r="CP41" s="6">
        <f t="shared" si="2"/>
        <v>156.70162517016664</v>
      </c>
      <c r="CR41" s="6"/>
      <c r="CS41" s="6"/>
      <c r="CT41" s="6"/>
      <c r="CU41" s="6"/>
      <c r="CV41" s="6"/>
      <c r="CW41" s="6"/>
      <c r="CX41" s="6"/>
      <c r="CY41" s="6"/>
      <c r="CZ41" s="6"/>
      <c r="DA41" s="6"/>
      <c r="DB41" s="6"/>
      <c r="DC41" s="6"/>
      <c r="DD41" s="6"/>
      <c r="DE41" s="6"/>
      <c r="DF41" s="6"/>
      <c r="DH41" s="6"/>
      <c r="DI41" s="6"/>
      <c r="DJ41" s="6"/>
      <c r="DK41" s="6"/>
      <c r="DL41" s="6"/>
      <c r="DM41" s="6"/>
      <c r="DN41" s="6"/>
      <c r="DO41" s="6"/>
      <c r="DP41" s="6"/>
      <c r="DQ41" s="6"/>
      <c r="DR41" s="6"/>
      <c r="DS41" s="6"/>
      <c r="DT41" s="6"/>
      <c r="DU41" s="6"/>
      <c r="DV41" s="6"/>
      <c r="DX41" s="6"/>
      <c r="DY41" s="6"/>
      <c r="DZ41" s="6"/>
      <c r="EA41" s="6"/>
      <c r="EB41" s="6"/>
      <c r="EC41" s="6"/>
      <c r="ED41" s="6"/>
      <c r="EE41" s="6"/>
      <c r="EF41" s="6"/>
      <c r="EG41" s="6"/>
      <c r="EH41" s="6"/>
      <c r="EI41" s="6"/>
      <c r="EJ41" s="6"/>
      <c r="EK41" s="6"/>
      <c r="EL41" s="6"/>
      <c r="EN41" s="1"/>
      <c r="EO41" s="1"/>
      <c r="EP41" s="1"/>
      <c r="EQ41" s="1"/>
      <c r="ER41" s="1"/>
      <c r="ES41" s="1"/>
      <c r="ET41" s="1"/>
      <c r="EU41" s="1"/>
      <c r="EV41" s="1"/>
      <c r="EW41" s="1"/>
      <c r="EX41" s="1"/>
      <c r="EY41" s="1"/>
      <c r="EZ41" s="1"/>
      <c r="FA41" s="1"/>
      <c r="FB41" s="2"/>
      <c r="FD41" s="2"/>
      <c r="FE41" s="2"/>
      <c r="FF41" s="2"/>
      <c r="FG41" s="2"/>
      <c r="FH41" s="2"/>
      <c r="FI41" s="2"/>
      <c r="FJ41" s="2"/>
      <c r="FK41" s="2"/>
      <c r="FL41" s="2"/>
      <c r="FM41" s="2"/>
      <c r="FN41" s="2"/>
      <c r="FO41" s="2"/>
      <c r="FP41" s="2"/>
      <c r="FQ41" s="2"/>
      <c r="FR41" s="2"/>
      <c r="FT41" s="2"/>
      <c r="FU41" s="2"/>
      <c r="FV41" s="2"/>
      <c r="FW41" s="2"/>
      <c r="FX41" s="2"/>
      <c r="FY41" s="2"/>
      <c r="FZ41" s="2"/>
      <c r="GA41" s="2"/>
      <c r="GB41" s="2"/>
      <c r="GC41" s="2"/>
      <c r="GD41" s="2"/>
      <c r="GE41" s="2"/>
      <c r="GF41" s="2"/>
      <c r="GG41" s="2"/>
      <c r="GH41" s="2"/>
      <c r="GJ41" s="6"/>
    </row>
    <row r="42" spans="1:192" x14ac:dyDescent="0.25">
      <c r="A42" s="8" t="s">
        <v>44</v>
      </c>
      <c r="B42" s="8" t="s">
        <v>207</v>
      </c>
      <c r="C42" s="22">
        <f>Baseline!CC42*'Summary all tools'!B$53</f>
        <v>215.15565271870739</v>
      </c>
      <c r="D42" s="22">
        <f>Baseline!CD42*'Summary all tools'!C$53</f>
        <v>209.26970086478372</v>
      </c>
      <c r="E42" s="22">
        <f>Baseline!CE42*'Summary all tools'!D$53</f>
        <v>360.44044113040786</v>
      </c>
      <c r="F42" s="22">
        <f>Baseline!CF42*'Summary all tools'!E$53</f>
        <v>274.192246645002</v>
      </c>
      <c r="G42" s="22">
        <f>Baseline!CG42*'Summary all tools'!F$53</f>
        <v>187.89150354562238</v>
      </c>
      <c r="H42" s="22">
        <f>Baseline!CH42*'Summary all tools'!G$53</f>
        <v>160.03582862659579</v>
      </c>
      <c r="I42" s="22">
        <f>Baseline!CI42*'Summary all tools'!H$53</f>
        <v>89.87248076529589</v>
      </c>
      <c r="J42" s="27">
        <f>Baseline!CJ42*'Summary all tools'!J$53</f>
        <v>124.85119589829368</v>
      </c>
      <c r="K42" s="27">
        <f>Baseline!CK42*'Summary all tools'!K$53</f>
        <v>126.3180830997735</v>
      </c>
      <c r="L42" s="27">
        <f>Baseline!CL42*'Summary all tools'!L$53</f>
        <v>223.53756268914239</v>
      </c>
      <c r="M42" s="27">
        <f>Baseline!CM42*'Summary all tools'!M$53</f>
        <v>158.9199019354875</v>
      </c>
      <c r="N42" s="27">
        <f>Baseline!CN42*'Summary all tools'!N$53</f>
        <v>115.64160387046573</v>
      </c>
      <c r="O42" s="27">
        <f>Baseline!CO42*'Summary all tools'!O$53</f>
        <v>127.09766096067902</v>
      </c>
      <c r="P42" s="27">
        <f>Baseline!CP42*'Summary all tools'!P$53</f>
        <v>82.97175616082481</v>
      </c>
      <c r="Q42" s="28"/>
      <c r="R42" s="29">
        <f>Baseline!CR42*'Summary all tools'!B$60</f>
        <v>88.760406122820811</v>
      </c>
      <c r="S42" s="29">
        <f>Baseline!CS42*'Summary all tools'!C$60</f>
        <v>85.096886366632717</v>
      </c>
      <c r="T42" s="29">
        <f>Baseline!CT42*'Summary all tools'!D$60</f>
        <v>126.95419743086211</v>
      </c>
      <c r="U42" s="29">
        <f>Baseline!CU42*'Summary all tools'!E$60</f>
        <v>83.237820474884472</v>
      </c>
      <c r="V42" s="29">
        <f>Baseline!CV42*'Summary all tools'!F$60</f>
        <v>34.906603016692976</v>
      </c>
      <c r="W42" s="29">
        <f>Baseline!CW42*'Summary all tools'!G$60</f>
        <v>29.68347754453244</v>
      </c>
      <c r="X42" s="29">
        <f>Baseline!CX42*'Summary all tools'!H$60</f>
        <v>22.607098254363084</v>
      </c>
      <c r="Y42" s="29">
        <f>Baseline!CY42*'Summary all tools'!J$60</f>
        <v>61.932174061165561</v>
      </c>
      <c r="Z42" s="29">
        <f>Baseline!CZ42*'Summary all tools'!K$60</f>
        <v>58.509107237827813</v>
      </c>
      <c r="AA42" s="29">
        <f>Baseline!DA42*'Summary all tools'!L$60</f>
        <v>87.888208031030288</v>
      </c>
      <c r="AB42" s="29">
        <f>Baseline!DB42*'Summary all tools'!M$60</f>
        <v>52.611893170182711</v>
      </c>
      <c r="AC42" s="29">
        <f>Baseline!DC42*'Summary all tools'!N$60</f>
        <v>28.735435920820603</v>
      </c>
      <c r="AD42" s="29">
        <f>Baseline!DD42*'Summary all tools'!O$60</f>
        <v>31.30890476155697</v>
      </c>
      <c r="AE42" s="29">
        <f>Baseline!DE42*'Summary all tools'!P$60</f>
        <v>20.410719796319011</v>
      </c>
      <c r="AF42" s="29">
        <f t="shared" si="0"/>
        <v>3268.8385511007723</v>
      </c>
      <c r="AH42" s="6">
        <f>C42*'Summary all tools'!B$54</f>
        <v>36.599989526876101</v>
      </c>
      <c r="AI42" s="6">
        <f>D42*'Summary all tools'!C$54</f>
        <v>35.59873404747232</v>
      </c>
      <c r="AJ42" s="6">
        <f>E42*'Summary all tools'!D$54</f>
        <v>70.59746721738604</v>
      </c>
      <c r="AK42" s="6">
        <f>F42*'Summary all tools'!E$54</f>
        <v>53.704512410077939</v>
      </c>
      <c r="AL42" s="6">
        <f>G42*'Summary all tools'!F$54</f>
        <v>36.801265197620467</v>
      </c>
      <c r="AM42" s="6">
        <f>H42*'Summary all tools'!G$54</f>
        <v>40.709230619134054</v>
      </c>
      <c r="AN42" s="6">
        <f>I42*'Summary all tools'!H$54</f>
        <v>22.861377837613194</v>
      </c>
      <c r="AO42" s="6">
        <f>J42*'Summary all tools'!J$54</f>
        <v>16.878491692015846</v>
      </c>
      <c r="AP42" s="6">
        <f>K42*'Summary all tools'!K$54</f>
        <v>17.076798510506158</v>
      </c>
      <c r="AQ42" s="6">
        <f>L42*'Summary all tools'!L$54</f>
        <v>59.297566766217358</v>
      </c>
      <c r="AR42" s="6">
        <f>M42*'Summary all tools'!M$54</f>
        <v>42.156509993825772</v>
      </c>
      <c r="AS42" s="6">
        <f>N42*'Summary all tools'!N$54</f>
        <v>30.676122813405225</v>
      </c>
      <c r="AT42" s="6">
        <f>O42*'Summary all tools'!O$54</f>
        <v>31.229710978909704</v>
      </c>
      <c r="AU42" s="6">
        <f>P42*'Summary all tools'!P$54</f>
        <v>20.387345799516954</v>
      </c>
      <c r="AV42" s="6"/>
      <c r="AW42" s="6">
        <f>R42*'Summary all tools'!B$61</f>
        <v>15.098975525145702</v>
      </c>
      <c r="AX42" s="6">
        <f>S42*'Summary all tools'!C$61</f>
        <v>14.475776538673852</v>
      </c>
      <c r="AY42" s="6">
        <f>T42*'Summary all tools'!D$61</f>
        <v>24.865813511731179</v>
      </c>
      <c r="AZ42" s="6">
        <f>U42*'Summary all tools'!E$61</f>
        <v>16.303329570324873</v>
      </c>
      <c r="BA42" s="6">
        <f>V42*'Summary all tools'!F$61</f>
        <v>6.8369624518623242</v>
      </c>
      <c r="BB42" s="6">
        <f>W42*'Summary all tools'!G$61</f>
        <v>7.5507562482007851</v>
      </c>
      <c r="BC42" s="6">
        <f>X42*'Summary all tools'!H$61</f>
        <v>5.750697105543936</v>
      </c>
      <c r="BD42" s="6">
        <f>Y42*'Summary all tools'!J$61</f>
        <v>8.3725404297400754</v>
      </c>
      <c r="BE42" s="6">
        <f>Z42*'Summary all tools'!K$61</f>
        <v>7.9097799049150925</v>
      </c>
      <c r="BF42" s="6">
        <f>AA42*'Summary all tools'!L$61</f>
        <v>23.314009605314325</v>
      </c>
      <c r="BG42" s="6">
        <f>AB42*'Summary all tools'!M$61</f>
        <v>13.956299829100429</v>
      </c>
      <c r="BH42" s="6">
        <f>AC42*'Summary all tools'!N$61</f>
        <v>7.622617915185776</v>
      </c>
      <c r="BI42" s="6">
        <f>AD42*'Summary all tools'!O$61</f>
        <v>7.6930451699825699</v>
      </c>
      <c r="BJ42" s="6">
        <f>AE42*'Summary all tools'!P$61</f>
        <v>5.0152054356669566</v>
      </c>
      <c r="BK42" s="6">
        <f t="shared" si="1"/>
        <v>679.34093265196498</v>
      </c>
      <c r="BM42" s="6">
        <f>C42*'Summary all tools'!B$39</f>
        <v>9.3078984537211191</v>
      </c>
      <c r="BN42" s="6">
        <f>D42*'Summary all tools'!C$39</f>
        <v>9.0532649292585301</v>
      </c>
      <c r="BO42" s="6">
        <f>E42*'Summary all tools'!D$39</f>
        <v>20.094977645181189</v>
      </c>
      <c r="BP42" s="6">
        <f>F42*'Summary all tools'!E$39</f>
        <v>15.286539572344594</v>
      </c>
      <c r="BQ42" s="6">
        <f>G42*'Summary all tools'!F$39</f>
        <v>10.475171852602188</v>
      </c>
      <c r="BR42" s="6">
        <f>H42*'Summary all tools'!G$39</f>
        <v>7.987000689312544</v>
      </c>
      <c r="BS42" s="6">
        <f>I42*'Summary all tools'!H$39</f>
        <v>4.4853178940166156</v>
      </c>
      <c r="BT42" s="6">
        <f>J42*'Summary all tools'!J$39</f>
        <v>3.3603841546124595</v>
      </c>
      <c r="BU42" s="6">
        <f>K42*'Summary all tools'!K$39</f>
        <v>3.3998655906771336</v>
      </c>
      <c r="BV42" s="6">
        <f>L42*'Summary all tools'!L$39</f>
        <v>10.837071650500741</v>
      </c>
      <c r="BW42" s="6">
        <f>M42*'Summary all tools'!M$39</f>
        <v>7.7044159525010381</v>
      </c>
      <c r="BX42" s="6">
        <f>N42*'Summary all tools'!N$39</f>
        <v>5.6062897521425459</v>
      </c>
      <c r="BY42" s="6">
        <f>O42*'Summary all tools'!O$39</f>
        <v>6.3963408125598011</v>
      </c>
      <c r="BZ42" s="6">
        <f>P42*'Summary all tools'!P$39</f>
        <v>4.1756522205820499</v>
      </c>
      <c r="CA42" s="6"/>
      <c r="CB42" s="6">
        <f>R42*'Summary all tools'!B$46</f>
        <v>3.8398844578924147</v>
      </c>
      <c r="CC42" s="6">
        <f>S42*'Summary all tools'!C$46</f>
        <v>3.6813960824167236</v>
      </c>
      <c r="CD42" s="6">
        <f>T42*'Summary all tools'!D$46</f>
        <v>7.0778455140445429</v>
      </c>
      <c r="CE42" s="6">
        <f>U42*'Summary all tools'!E$46</f>
        <v>4.6406061884471974</v>
      </c>
      <c r="CF42" s="6">
        <f>V42*'Summary all tools'!F$46</f>
        <v>1.9460840883719677</v>
      </c>
      <c r="CG42" s="6">
        <f>W42*'Summary all tools'!G$46</f>
        <v>1.4814304874350757</v>
      </c>
      <c r="CH42" s="6">
        <f>X42*'Summary all tools'!H$46</f>
        <v>1.1282655321031483</v>
      </c>
      <c r="CI42" s="6">
        <f>Y42*'Summary all tools'!I$46</f>
        <v>0</v>
      </c>
      <c r="CJ42" s="6">
        <f>Z42*'Summary all tools'!J$46</f>
        <v>1.574779283833875</v>
      </c>
      <c r="CK42" s="6">
        <f>AA42*'Summary all tools'!K$46</f>
        <v>2.3655211271291798</v>
      </c>
      <c r="CL42" s="6">
        <f>AB42*'Summary all tools'!L$46</f>
        <v>2.5506176639611997</v>
      </c>
      <c r="CM42" s="6">
        <f>AC42*'Summary all tools'!M$46</f>
        <v>1.3930901555697746</v>
      </c>
      <c r="CN42" s="6">
        <f>AD42*'Summary all tools'!N$46</f>
        <v>1.5178515866325895</v>
      </c>
      <c r="CO42" s="6">
        <f>AE42*'Summary all tools'!O$46</f>
        <v>1.0271937269349736</v>
      </c>
      <c r="CP42" s="6">
        <f t="shared" si="2"/>
        <v>152.39475706478518</v>
      </c>
      <c r="CR42" s="6"/>
      <c r="CS42" s="6"/>
      <c r="CT42" s="6"/>
      <c r="CU42" s="6"/>
      <c r="CV42" s="6"/>
      <c r="CW42" s="6"/>
      <c r="CX42" s="6"/>
      <c r="CY42" s="6"/>
      <c r="CZ42" s="6"/>
      <c r="DA42" s="6"/>
      <c r="DB42" s="6"/>
      <c r="DC42" s="6"/>
      <c r="DD42" s="6"/>
      <c r="DE42" s="6"/>
      <c r="DF42" s="6"/>
      <c r="DH42" s="6"/>
      <c r="DI42" s="6"/>
      <c r="DJ42" s="6"/>
      <c r="DK42" s="6"/>
      <c r="DL42" s="6"/>
      <c r="DM42" s="6"/>
      <c r="DN42" s="6"/>
      <c r="DO42" s="6"/>
      <c r="DP42" s="6"/>
      <c r="DQ42" s="6"/>
      <c r="DR42" s="6"/>
      <c r="DS42" s="6"/>
      <c r="DT42" s="6"/>
      <c r="DU42" s="6"/>
      <c r="DV42" s="6"/>
      <c r="DX42" s="6"/>
      <c r="DY42" s="6"/>
      <c r="DZ42" s="6"/>
      <c r="EA42" s="6"/>
      <c r="EB42" s="6"/>
      <c r="EC42" s="6"/>
      <c r="ED42" s="6"/>
      <c r="EE42" s="6"/>
      <c r="EF42" s="6"/>
      <c r="EG42" s="6"/>
      <c r="EH42" s="6"/>
      <c r="EI42" s="6"/>
      <c r="EJ42" s="6"/>
      <c r="EK42" s="6"/>
      <c r="EL42" s="6"/>
      <c r="EN42" s="1"/>
      <c r="EO42" s="1"/>
      <c r="EP42" s="1"/>
      <c r="EQ42" s="1"/>
      <c r="ER42" s="1"/>
      <c r="ES42" s="1"/>
      <c r="ET42" s="1"/>
      <c r="EU42" s="1"/>
      <c r="EV42" s="1"/>
      <c r="EW42" s="1"/>
      <c r="EX42" s="1"/>
      <c r="EY42" s="1"/>
      <c r="EZ42" s="1"/>
      <c r="FA42" s="1"/>
      <c r="FB42" s="2"/>
      <c r="FD42" s="2"/>
      <c r="FE42" s="2"/>
      <c r="FF42" s="2"/>
      <c r="FG42" s="2"/>
      <c r="FH42" s="2"/>
      <c r="FI42" s="2"/>
      <c r="FJ42" s="2"/>
      <c r="FK42" s="2"/>
      <c r="FL42" s="2"/>
      <c r="FM42" s="2"/>
      <c r="FN42" s="2"/>
      <c r="FO42" s="2"/>
      <c r="FP42" s="2"/>
      <c r="FQ42" s="2"/>
      <c r="FR42" s="2"/>
      <c r="FT42" s="2"/>
      <c r="FU42" s="2"/>
      <c r="FV42" s="2"/>
      <c r="FW42" s="2"/>
      <c r="FX42" s="2"/>
      <c r="FY42" s="2"/>
      <c r="FZ42" s="2"/>
      <c r="GA42" s="2"/>
      <c r="GB42" s="2"/>
      <c r="GC42" s="2"/>
      <c r="GD42" s="2"/>
      <c r="GE42" s="2"/>
      <c r="GF42" s="2"/>
      <c r="GG42" s="2"/>
      <c r="GH42" s="2"/>
      <c r="GJ42" s="6"/>
    </row>
    <row r="43" spans="1:192" x14ac:dyDescent="0.25">
      <c r="A43" s="8" t="s">
        <v>47</v>
      </c>
      <c r="B43" s="8" t="s">
        <v>208</v>
      </c>
      <c r="C43" s="22">
        <f>Baseline!CC43*'Summary all tools'!B$53</f>
        <v>193.48965584403157</v>
      </c>
      <c r="D43" s="22">
        <f>Baseline!CD43*'Summary all tools'!C$53</f>
        <v>166.58151417645453</v>
      </c>
      <c r="E43" s="22">
        <f>Baseline!CE43*'Summary all tools'!D$53</f>
        <v>275.41052641124367</v>
      </c>
      <c r="F43" s="22">
        <f>Baseline!CF43*'Summary all tools'!E$53</f>
        <v>215.48773219910805</v>
      </c>
      <c r="G43" s="22">
        <f>Baseline!CG43*'Summary all tools'!F$53</f>
        <v>147.72548449542037</v>
      </c>
      <c r="H43" s="22">
        <f>Baseline!CH43*'Summary all tools'!G$53</f>
        <v>126.69372160859193</v>
      </c>
      <c r="I43" s="22">
        <f>Baseline!CI43*'Summary all tools'!H$53</f>
        <v>63.665271103751472</v>
      </c>
      <c r="J43" s="27">
        <f>Baseline!CJ43*'Summary all tools'!J$53</f>
        <v>101.79885339096711</v>
      </c>
      <c r="K43" s="27">
        <f>Baseline!CK43*'Summary all tools'!K$53</f>
        <v>98.871162553072338</v>
      </c>
      <c r="L43" s="27">
        <f>Baseline!CL43*'Summary all tools'!L$53</f>
        <v>167.2651474713534</v>
      </c>
      <c r="M43" s="27">
        <f>Baseline!CM43*'Summary all tools'!M$53</f>
        <v>122.40982812753396</v>
      </c>
      <c r="N43" s="27">
        <f>Baseline!CN43*'Summary all tools'!N$53</f>
        <v>89.289805047121561</v>
      </c>
      <c r="O43" s="27">
        <f>Baseline!CO43*'Summary all tools'!O$53</f>
        <v>98.548109960778916</v>
      </c>
      <c r="P43" s="27">
        <f>Baseline!CP43*'Summary all tools'!P$53</f>
        <v>58.131948725885138</v>
      </c>
      <c r="Q43" s="28"/>
      <c r="R43" s="29">
        <f>Baseline!CR43*'Summary all tools'!B$60</f>
        <v>101.96030917473252</v>
      </c>
      <c r="S43" s="29">
        <f>Baseline!CS43*'Summary all tools'!C$60</f>
        <v>73.972514040490992</v>
      </c>
      <c r="T43" s="29">
        <f>Baseline!CT43*'Summary all tools'!D$60</f>
        <v>104.67215314632602</v>
      </c>
      <c r="U43" s="29">
        <f>Baseline!CU43*'Summary all tools'!E$60</f>
        <v>54.555114123730839</v>
      </c>
      <c r="V43" s="29">
        <f>Baseline!CV43*'Summary all tools'!F$60</f>
        <v>19.789080307491012</v>
      </c>
      <c r="W43" s="29">
        <f>Baseline!CW43*'Summary all tools'!G$60</f>
        <v>20.058133631085635</v>
      </c>
      <c r="X43" s="29">
        <f>Baseline!CX43*'Summary all tools'!H$60</f>
        <v>11.97056395543736</v>
      </c>
      <c r="Y43" s="29">
        <f>Baseline!CY43*'Summary all tools'!J$60</f>
        <v>55.990183886182415</v>
      </c>
      <c r="Z43" s="29">
        <f>Baseline!CZ43*'Summary all tools'!K$60</f>
        <v>42.461099236050522</v>
      </c>
      <c r="AA43" s="29">
        <f>Baseline!DA43*'Summary all tools'!L$60</f>
        <v>57.458229333098927</v>
      </c>
      <c r="AB43" s="29">
        <f>Baseline!DB43*'Summary all tools'!M$60</f>
        <v>32.745178439860979</v>
      </c>
      <c r="AC43" s="29">
        <f>Baseline!DC43*'Summary all tools'!N$60</f>
        <v>15.371409476466495</v>
      </c>
      <c r="AD43" s="29">
        <f>Baseline!DD43*'Summary all tools'!O$60</f>
        <v>17.095080299318795</v>
      </c>
      <c r="AE43" s="29">
        <f>Baseline!DE43*'Summary all tools'!P$60</f>
        <v>9.6751359184393593</v>
      </c>
      <c r="AF43" s="29">
        <f t="shared" si="0"/>
        <v>2543.1429460840254</v>
      </c>
      <c r="AH43" s="6">
        <f>C43*'Summary all tools'!B$54</f>
        <v>32.914400751111081</v>
      </c>
      <c r="AI43" s="6">
        <f>D43*'Summary all tools'!C$54</f>
        <v>28.337074100490444</v>
      </c>
      <c r="AJ43" s="6">
        <f>E43*'Summary all tools'!D$54</f>
        <v>53.94313010122579</v>
      </c>
      <c r="AK43" s="6">
        <f>F43*'Summary all tools'!E$54</f>
        <v>42.206385226821283</v>
      </c>
      <c r="AL43" s="6">
        <f>G43*'Summary all tools'!F$54</f>
        <v>28.934170139539546</v>
      </c>
      <c r="AM43" s="6">
        <f>H43*'Summary all tools'!G$54</f>
        <v>32.227807830423622</v>
      </c>
      <c r="AN43" s="6">
        <f>I43*'Summary all tools'!H$54</f>
        <v>16.194899767348684</v>
      </c>
      <c r="AO43" s="6">
        <f>J43*'Summary all tools'!J$54</f>
        <v>13.762071631383229</v>
      </c>
      <c r="AP43" s="6">
        <f>K43*'Summary all tools'!K$54</f>
        <v>13.366280424669819</v>
      </c>
      <c r="AQ43" s="6">
        <f>L43*'Summary all tools'!L$54</f>
        <v>44.370244224397304</v>
      </c>
      <c r="AR43" s="6">
        <f>M43*'Summary all tools'!M$54</f>
        <v>32.471522320065986</v>
      </c>
      <c r="AS43" s="6">
        <f>N43*'Summary all tools'!N$54</f>
        <v>23.685809725353124</v>
      </c>
      <c r="AT43" s="6">
        <f>O43*'Summary all tools'!O$54</f>
        <v>24.214678447505676</v>
      </c>
      <c r="AU43" s="6">
        <f>P43*'Summary all tools'!P$54</f>
        <v>14.283850258360349</v>
      </c>
      <c r="AV43" s="6"/>
      <c r="AW43" s="6">
        <f>R43*'Summary all tools'!B$61</f>
        <v>17.344402532761304</v>
      </c>
      <c r="AX43" s="6">
        <f>S43*'Summary all tools'!C$61</f>
        <v>12.583416726207458</v>
      </c>
      <c r="AY43" s="6">
        <f>T43*'Summary all tools'!D$61</f>
        <v>20.501553258413082</v>
      </c>
      <c r="AZ43" s="6">
        <f>U43*'Summary all tools'!E$61</f>
        <v>10.685407189082261</v>
      </c>
      <c r="BA43" s="6">
        <f>V43*'Summary all tools'!F$61</f>
        <v>3.8759772457521171</v>
      </c>
      <c r="BB43" s="6">
        <f>W43*'Summary all tools'!G$61</f>
        <v>5.1023023705678749</v>
      </c>
      <c r="BC43" s="6">
        <f>X43*'Summary all tools'!H$61</f>
        <v>3.0450209361555949</v>
      </c>
      <c r="BD43" s="6">
        <f>Y43*'Summary all tools'!J$61</f>
        <v>7.5692495114520959</v>
      </c>
      <c r="BE43" s="6">
        <f>Z43*'Summary all tools'!K$61</f>
        <v>5.7402678887702496</v>
      </c>
      <c r="BF43" s="6">
        <f>AA43*'Summary all tools'!L$61</f>
        <v>15.24188216584484</v>
      </c>
      <c r="BG43" s="6">
        <f>AB43*'Summary all tools'!M$61</f>
        <v>8.6862779635365044</v>
      </c>
      <c r="BH43" s="6">
        <f>AC43*'Summary all tools'!N$61</f>
        <v>4.0775571172759806</v>
      </c>
      <c r="BI43" s="6">
        <f>AD43*'Summary all tools'!O$61</f>
        <v>4.2005054449754757</v>
      </c>
      <c r="BJ43" s="6">
        <f>AE43*'Summary all tools'!P$61</f>
        <v>2.377319111387957</v>
      </c>
      <c r="BK43" s="6">
        <f t="shared" si="1"/>
        <v>521.94346441087862</v>
      </c>
      <c r="BM43" s="6">
        <f>C43*'Summary all tools'!B$39</f>
        <v>8.3706007519880554</v>
      </c>
      <c r="BN43" s="6">
        <f>D43*'Summary all tools'!C$39</f>
        <v>7.2065214119597636</v>
      </c>
      <c r="BO43" s="6">
        <f>E43*'Summary all tools'!D$39</f>
        <v>15.354460099218397</v>
      </c>
      <c r="BP43" s="6">
        <f>F43*'Summary all tools'!E$39</f>
        <v>12.013693989973747</v>
      </c>
      <c r="BQ43" s="6">
        <f>G43*'Summary all tools'!F$39</f>
        <v>8.2358691473385779</v>
      </c>
      <c r="BR43" s="6">
        <f>H43*'Summary all tools'!G$39</f>
        <v>6.3229768640147546</v>
      </c>
      <c r="BS43" s="6">
        <f>I43*'Summary all tools'!H$39</f>
        <v>3.1773795190412009</v>
      </c>
      <c r="BT43" s="6">
        <f>J43*'Summary all tools'!J$39</f>
        <v>2.7399277310198187</v>
      </c>
      <c r="BU43" s="6">
        <f>K43*'Summary all tools'!K$39</f>
        <v>2.6611285987369366</v>
      </c>
      <c r="BV43" s="6">
        <f>L43*'Summary all tools'!L$39</f>
        <v>8.1089923589234605</v>
      </c>
      <c r="BW43" s="6">
        <f>M43*'Summary all tools'!M$39</f>
        <v>5.9344123743011536</v>
      </c>
      <c r="BX43" s="6">
        <f>N43*'Summary all tools'!N$39</f>
        <v>4.3287580096796816</v>
      </c>
      <c r="BY43" s="6">
        <f>O43*'Summary all tools'!O$39</f>
        <v>4.959550734279647</v>
      </c>
      <c r="BZ43" s="6">
        <f>P43*'Summary all tools'!P$39</f>
        <v>2.9255593953381149</v>
      </c>
      <c r="CA43" s="6"/>
      <c r="CB43" s="6">
        <f>R43*'Summary all tools'!B$46</f>
        <v>4.4109285167105581</v>
      </c>
      <c r="CC43" s="6">
        <f>S43*'Summary all tools'!C$46</f>
        <v>3.2001420383573476</v>
      </c>
      <c r="CD43" s="6">
        <f>T43*'Summary all tools'!D$46</f>
        <v>5.8355953925475186</v>
      </c>
      <c r="CE43" s="6">
        <f>U43*'Summary all tools'!E$46</f>
        <v>3.0415116442220831</v>
      </c>
      <c r="CF43" s="6">
        <f>V43*'Summary all tools'!F$46</f>
        <v>1.1032644537627032</v>
      </c>
      <c r="CG43" s="6">
        <f>W43*'Summary all tools'!G$46</f>
        <v>1.0010528799247913</v>
      </c>
      <c r="CH43" s="6">
        <f>X43*'Summary all tools'!H$46</f>
        <v>0.5974218609922527</v>
      </c>
      <c r="CI43" s="6">
        <f>Y43*'Summary all tools'!I$46</f>
        <v>0</v>
      </c>
      <c r="CJ43" s="6">
        <f>Z43*'Summary all tools'!J$46</f>
        <v>1.1428453210531198</v>
      </c>
      <c r="CK43" s="6">
        <f>AA43*'Summary all tools'!K$46</f>
        <v>1.5464947853629112</v>
      </c>
      <c r="CL43" s="6">
        <f>AB43*'Summary all tools'!L$46</f>
        <v>1.5874819457286753</v>
      </c>
      <c r="CM43" s="6">
        <f>AC43*'Summary all tools'!M$46</f>
        <v>0.74520391052713497</v>
      </c>
      <c r="CN43" s="6">
        <f>AD43*'Summary all tools'!N$46</f>
        <v>0.82876724540658087</v>
      </c>
      <c r="CO43" s="6">
        <f>AE43*'Summary all tools'!O$46</f>
        <v>0.4869127116455968</v>
      </c>
      <c r="CP43" s="6">
        <f t="shared" si="2"/>
        <v>117.86745369205458</v>
      </c>
      <c r="CR43" s="6"/>
      <c r="CS43" s="6"/>
      <c r="CT43" s="6"/>
      <c r="CU43" s="6"/>
      <c r="CV43" s="6"/>
      <c r="CW43" s="6"/>
      <c r="CX43" s="6"/>
      <c r="CY43" s="6"/>
      <c r="CZ43" s="6"/>
      <c r="DA43" s="6"/>
      <c r="DB43" s="6"/>
      <c r="DC43" s="6"/>
      <c r="DD43" s="6"/>
      <c r="DE43" s="6"/>
      <c r="DF43" s="6"/>
      <c r="DH43" s="6"/>
      <c r="DI43" s="6"/>
      <c r="DJ43" s="6"/>
      <c r="DK43" s="6"/>
      <c r="DL43" s="6"/>
      <c r="DM43" s="6"/>
      <c r="DN43" s="6"/>
      <c r="DO43" s="6"/>
      <c r="DP43" s="6"/>
      <c r="DQ43" s="6"/>
      <c r="DR43" s="6"/>
      <c r="DS43" s="6"/>
      <c r="DT43" s="6"/>
      <c r="DU43" s="6"/>
      <c r="DV43" s="6"/>
      <c r="DX43" s="6"/>
      <c r="DY43" s="6"/>
      <c r="DZ43" s="6"/>
      <c r="EA43" s="6"/>
      <c r="EB43" s="6"/>
      <c r="EC43" s="6"/>
      <c r="ED43" s="6"/>
      <c r="EE43" s="6"/>
      <c r="EF43" s="6"/>
      <c r="EG43" s="6"/>
      <c r="EH43" s="6"/>
      <c r="EI43" s="6"/>
      <c r="EJ43" s="6"/>
      <c r="EK43" s="6"/>
      <c r="EL43" s="6"/>
      <c r="EN43" s="1"/>
      <c r="EO43" s="1"/>
      <c r="EP43" s="1"/>
      <c r="EQ43" s="1"/>
      <c r="ER43" s="1"/>
      <c r="ES43" s="1"/>
      <c r="ET43" s="1"/>
      <c r="EU43" s="1"/>
      <c r="EV43" s="1"/>
      <c r="EW43" s="1"/>
      <c r="EX43" s="1"/>
      <c r="EY43" s="1"/>
      <c r="EZ43" s="1"/>
      <c r="FA43" s="1"/>
      <c r="FB43" s="2"/>
      <c r="FD43" s="2"/>
      <c r="FE43" s="2"/>
      <c r="FF43" s="2"/>
      <c r="FG43" s="2"/>
      <c r="FH43" s="2"/>
      <c r="FI43" s="2"/>
      <c r="FJ43" s="2"/>
      <c r="FK43" s="2"/>
      <c r="FL43" s="2"/>
      <c r="FM43" s="2"/>
      <c r="FN43" s="2"/>
      <c r="FO43" s="2"/>
      <c r="FP43" s="2"/>
      <c r="FQ43" s="2"/>
      <c r="FR43" s="2"/>
      <c r="FT43" s="2"/>
      <c r="FU43" s="2"/>
      <c r="FV43" s="2"/>
      <c r="FW43" s="2"/>
      <c r="FX43" s="2"/>
      <c r="FY43" s="2"/>
      <c r="FZ43" s="2"/>
      <c r="GA43" s="2"/>
      <c r="GB43" s="2"/>
      <c r="GC43" s="2"/>
      <c r="GD43" s="2"/>
      <c r="GE43" s="2"/>
      <c r="GF43" s="2"/>
      <c r="GG43" s="2"/>
      <c r="GH43" s="2"/>
      <c r="GJ43" s="6"/>
    </row>
    <row r="44" spans="1:192" x14ac:dyDescent="0.25">
      <c r="A44" s="8" t="s">
        <v>48</v>
      </c>
      <c r="B44" s="8" t="s">
        <v>209</v>
      </c>
      <c r="C44" s="22">
        <f>Baseline!CC44*'Summary all tools'!B$53</f>
        <v>174.92323764384614</v>
      </c>
      <c r="D44" s="22">
        <f>Baseline!CD44*'Summary all tools'!C$53</f>
        <v>130.01991315365035</v>
      </c>
      <c r="E44" s="22">
        <f>Baseline!CE44*'Summary all tools'!D$53</f>
        <v>187.16238231382584</v>
      </c>
      <c r="F44" s="22">
        <f>Baseline!CF44*'Summary all tools'!E$53</f>
        <v>141.22634825374044</v>
      </c>
      <c r="G44" s="22">
        <f>Baseline!CG44*'Summary all tools'!F$53</f>
        <v>97.887580133796646</v>
      </c>
      <c r="H44" s="22">
        <f>Baseline!CH44*'Summary all tools'!G$53</f>
        <v>65.844355434558395</v>
      </c>
      <c r="I44" s="22">
        <f>Baseline!CI44*'Summary all tools'!H$53</f>
        <v>30.747255428184683</v>
      </c>
      <c r="J44" s="27">
        <f>Baseline!CJ44*'Summary all tools'!J$53</f>
        <v>87.055845908804613</v>
      </c>
      <c r="K44" s="27">
        <f>Baseline!CK44*'Summary all tools'!K$53</f>
        <v>70.20588892001139</v>
      </c>
      <c r="L44" s="27">
        <f>Baseline!CL44*'Summary all tools'!L$53</f>
        <v>108.40137794453716</v>
      </c>
      <c r="M44" s="27">
        <f>Baseline!CM44*'Summary all tools'!M$53</f>
        <v>81.270249764670837</v>
      </c>
      <c r="N44" s="27">
        <f>Baseline!CN44*'Summary all tools'!N$53</f>
        <v>55.89293463062149</v>
      </c>
      <c r="O44" s="27">
        <f>Baseline!CO44*'Summary all tools'!O$53</f>
        <v>52.939028419752582</v>
      </c>
      <c r="P44" s="27">
        <f>Baseline!CP44*'Summary all tools'!P$53</f>
        <v>27.087407925285238</v>
      </c>
      <c r="Q44" s="28"/>
      <c r="R44" s="29">
        <f>Baseline!CR44*'Summary all tools'!B$60</f>
        <v>90.839701009567563</v>
      </c>
      <c r="S44" s="29">
        <f>Baseline!CS44*'Summary all tools'!C$60</f>
        <v>76.106483647697075</v>
      </c>
      <c r="T44" s="29">
        <f>Baseline!CT44*'Summary all tools'!D$60</f>
        <v>125.88540742146732</v>
      </c>
      <c r="U44" s="29">
        <f>Baseline!CU44*'Summary all tools'!E$60</f>
        <v>72.014804551017562</v>
      </c>
      <c r="V44" s="29">
        <f>Baseline!CV44*'Summary all tools'!F$60</f>
        <v>33.835305913333563</v>
      </c>
      <c r="W44" s="29">
        <f>Baseline!CW44*'Summary all tools'!G$60</f>
        <v>27.133863609471366</v>
      </c>
      <c r="X44" s="29">
        <f>Baseline!CX44*'Summary all tools'!H$60</f>
        <v>21.508413972021081</v>
      </c>
      <c r="Y44" s="29">
        <f>Baseline!CY44*'Summary all tools'!J$60</f>
        <v>60.097159390430107</v>
      </c>
      <c r="Z44" s="29">
        <f>Baseline!CZ44*'Summary all tools'!K$60</f>
        <v>53.662386380519202</v>
      </c>
      <c r="AA44" s="29">
        <f>Baseline!DA44*'Summary all tools'!L$60</f>
        <v>81.260108746101238</v>
      </c>
      <c r="AB44" s="29">
        <f>Baseline!DB44*'Summary all tools'!M$60</f>
        <v>46.575764378407818</v>
      </c>
      <c r="AC44" s="29">
        <f>Baseline!DC44*'Summary all tools'!N$60</f>
        <v>26.533082761432961</v>
      </c>
      <c r="AD44" s="29">
        <f>Baseline!DD44*'Summary all tools'!O$60</f>
        <v>31.086821524552469</v>
      </c>
      <c r="AE44" s="29">
        <f>Baseline!DE44*'Summary all tools'!P$60</f>
        <v>19.743803917655619</v>
      </c>
      <c r="AF44" s="29">
        <f t="shared" si="0"/>
        <v>2076.9469130989601</v>
      </c>
      <c r="AH44" s="6">
        <f>C44*'Summary all tools'!B$54</f>
        <v>29.756079307580144</v>
      </c>
      <c r="AI44" s="6">
        <f>D44*'Summary all tools'!C$54</f>
        <v>22.117603695639183</v>
      </c>
      <c r="AJ44" s="6">
        <f>E44*'Summary all tools'!D$54</f>
        <v>36.658456271691335</v>
      </c>
      <c r="AK44" s="6">
        <f>F44*'Summary all tools'!E$54</f>
        <v>27.661220421898619</v>
      </c>
      <c r="AL44" s="6">
        <f>G44*'Summary all tools'!F$54</f>
        <v>19.172696625861377</v>
      </c>
      <c r="AM44" s="6">
        <f>H44*'Summary all tools'!G$54</f>
        <v>16.749205933178217</v>
      </c>
      <c r="AN44" s="6">
        <f>I44*'Summary all tools'!H$54</f>
        <v>7.8213555231554981</v>
      </c>
      <c r="AO44" s="6">
        <f>J44*'Summary all tools'!J$54</f>
        <v>11.768981156657484</v>
      </c>
      <c r="AP44" s="6">
        <f>K44*'Summary all tools'!K$54</f>
        <v>9.4910545657271861</v>
      </c>
      <c r="AQ44" s="6">
        <f>L44*'Summary all tools'!L$54</f>
        <v>28.755515936062277</v>
      </c>
      <c r="AR44" s="6">
        <f>M44*'Summary all tools'!M$54</f>
        <v>21.558470995003844</v>
      </c>
      <c r="AS44" s="6">
        <f>N44*'Summary all tools'!N$54</f>
        <v>14.826658138113816</v>
      </c>
      <c r="AT44" s="6">
        <f>O44*'Summary all tools'!O$54</f>
        <v>13.007875554567777</v>
      </c>
      <c r="AU44" s="6">
        <f>P44*'Summary all tools'!P$54</f>
        <v>6.6557630902129441</v>
      </c>
      <c r="AV44" s="6"/>
      <c r="AW44" s="6">
        <f>R44*'Summary all tools'!B$61</f>
        <v>15.452683039294604</v>
      </c>
      <c r="AX44" s="6">
        <f>S44*'Summary all tools'!C$61</f>
        <v>12.946424921843974</v>
      </c>
      <c r="AY44" s="6">
        <f>T44*'Summary all tools'!D$61</f>
        <v>24.656475548949086</v>
      </c>
      <c r="AZ44" s="6">
        <f>U44*'Summary all tools'!E$61</f>
        <v>14.105139777080408</v>
      </c>
      <c r="BA44" s="6">
        <f>V44*'Summary all tools'!F$61</f>
        <v>6.6271334385104801</v>
      </c>
      <c r="BB44" s="6">
        <f>W44*'Summary all tools'!G$61</f>
        <v>6.9021963440662288</v>
      </c>
      <c r="BC44" s="6">
        <f>X44*'Summary all tools'!H$61</f>
        <v>5.4712184899656897</v>
      </c>
      <c r="BD44" s="6">
        <f>Y44*'Summary all tools'!J$61</f>
        <v>8.1244668758434351</v>
      </c>
      <c r="BE44" s="6">
        <f>Z44*'Summary all tools'!K$61</f>
        <v>7.2545572045234712</v>
      </c>
      <c r="BF44" s="6">
        <f>AA44*'Summary all tools'!L$61</f>
        <v>21.555780898008624</v>
      </c>
      <c r="BG44" s="6">
        <f>AB44*'Summary all tools'!M$61</f>
        <v>12.355102492357956</v>
      </c>
      <c r="BH44" s="6">
        <f>AC44*'Summary all tools'!N$61</f>
        <v>7.0384020816563284</v>
      </c>
      <c r="BI44" s="6">
        <f>AD44*'Summary all tools'!O$61</f>
        <v>7.6384761460328923</v>
      </c>
      <c r="BJ44" s="6">
        <f>AE44*'Summary all tools'!P$61</f>
        <v>4.8513346769096666</v>
      </c>
      <c r="BK44" s="6">
        <f t="shared" si="1"/>
        <v>420.98032915039244</v>
      </c>
      <c r="BM44" s="6">
        <f>C44*'Summary all tools'!B$39</f>
        <v>7.5673946401663894</v>
      </c>
      <c r="BN44" s="6">
        <f>D44*'Summary all tools'!C$39</f>
        <v>5.624821534101347</v>
      </c>
      <c r="BO44" s="6">
        <f>E44*'Summary all tools'!D$39</f>
        <v>10.434522488153435</v>
      </c>
      <c r="BP44" s="6">
        <f>F44*'Summary all tools'!E$39</f>
        <v>7.8735346737707408</v>
      </c>
      <c r="BQ44" s="6">
        <f>G44*'Summary all tools'!F$39</f>
        <v>5.4573474839851412</v>
      </c>
      <c r="BR44" s="6">
        <f>H44*'Summary all tools'!G$39</f>
        <v>3.2861323414659456</v>
      </c>
      <c r="BS44" s="6">
        <f>I44*'Summary all tools'!H$39</f>
        <v>1.5345210657319528</v>
      </c>
      <c r="BT44" s="6">
        <f>J44*'Summary all tools'!J$39</f>
        <v>2.3431180058270393</v>
      </c>
      <c r="BU44" s="6">
        <f>K44*'Summary all tools'!K$39</f>
        <v>1.8895994947415073</v>
      </c>
      <c r="BV44" s="6">
        <f>L44*'Summary all tools'!L$39</f>
        <v>5.2552845511320401</v>
      </c>
      <c r="BW44" s="6">
        <f>M44*'Summary all tools'!M$39</f>
        <v>3.9399710239240586</v>
      </c>
      <c r="BX44" s="6">
        <f>N44*'Summary all tools'!N$39</f>
        <v>2.709682122602028</v>
      </c>
      <c r="BY44" s="6">
        <f>O44*'Summary all tools'!O$39</f>
        <v>2.6642195104069333</v>
      </c>
      <c r="BZ44" s="6">
        <f>P44*'Summary all tools'!P$39</f>
        <v>1.363205990648092</v>
      </c>
      <c r="CA44" s="6"/>
      <c r="CB44" s="6">
        <f>R44*'Summary all tools'!B$46</f>
        <v>3.9298373148897783</v>
      </c>
      <c r="CC44" s="6">
        <f>S44*'Summary all tools'!C$46</f>
        <v>3.2924601910817373</v>
      </c>
      <c r="CD44" s="6">
        <f>T44*'Summary all tools'!D$46</f>
        <v>7.0182592165724147</v>
      </c>
      <c r="CE44" s="6">
        <f>U44*'Summary all tools'!E$46</f>
        <v>4.0149098781377166</v>
      </c>
      <c r="CF44" s="6">
        <f>V44*'Summary all tools'!F$46</f>
        <v>1.886358017468714</v>
      </c>
      <c r="CG44" s="6">
        <f>W44*'Summary all tools'!G$46</f>
        <v>1.3541854296778686</v>
      </c>
      <c r="CH44" s="6">
        <f>X44*'Summary all tools'!H$46</f>
        <v>1.0734328599714773</v>
      </c>
      <c r="CI44" s="6">
        <f>Y44*'Summary all tools'!I$46</f>
        <v>0</v>
      </c>
      <c r="CJ44" s="6">
        <f>Z44*'Summary all tools'!J$46</f>
        <v>1.4443292400553822</v>
      </c>
      <c r="CK44" s="6">
        <f>AA44*'Summary all tools'!K$46</f>
        <v>2.1871250801228079</v>
      </c>
      <c r="CL44" s="6">
        <f>AB44*'Summary all tools'!L$46</f>
        <v>2.2579869337108147</v>
      </c>
      <c r="CM44" s="6">
        <f>AC44*'Summary all tools'!M$46</f>
        <v>1.2863203639478593</v>
      </c>
      <c r="CN44" s="6">
        <f>AD44*'Summary all tools'!N$46</f>
        <v>1.5070850205000788</v>
      </c>
      <c r="CO44" s="6">
        <f>AE44*'Summary all tools'!O$46</f>
        <v>0.99363039287362842</v>
      </c>
      <c r="CP44" s="6">
        <f t="shared" si="2"/>
        <v>94.189274865666917</v>
      </c>
      <c r="CR44" s="6"/>
      <c r="CS44" s="6"/>
      <c r="CT44" s="6"/>
      <c r="CU44" s="6"/>
      <c r="CV44" s="6"/>
      <c r="CW44" s="6"/>
      <c r="CX44" s="6"/>
      <c r="CY44" s="6"/>
      <c r="CZ44" s="6"/>
      <c r="DA44" s="6"/>
      <c r="DB44" s="6"/>
      <c r="DC44" s="6"/>
      <c r="DD44" s="6"/>
      <c r="DE44" s="6"/>
      <c r="DF44" s="6"/>
      <c r="DH44" s="6"/>
      <c r="DI44" s="6"/>
      <c r="DJ44" s="6"/>
      <c r="DK44" s="6"/>
      <c r="DL44" s="6"/>
      <c r="DM44" s="6"/>
      <c r="DN44" s="6"/>
      <c r="DO44" s="6"/>
      <c r="DP44" s="6"/>
      <c r="DQ44" s="6"/>
      <c r="DR44" s="6"/>
      <c r="DS44" s="6"/>
      <c r="DT44" s="6"/>
      <c r="DU44" s="6"/>
      <c r="DV44" s="6"/>
      <c r="DX44" s="6"/>
      <c r="DY44" s="6"/>
      <c r="DZ44" s="6"/>
      <c r="EA44" s="6"/>
      <c r="EB44" s="6"/>
      <c r="EC44" s="6"/>
      <c r="ED44" s="6"/>
      <c r="EE44" s="6"/>
      <c r="EF44" s="6"/>
      <c r="EG44" s="6"/>
      <c r="EH44" s="6"/>
      <c r="EI44" s="6"/>
      <c r="EJ44" s="6"/>
      <c r="EK44" s="6"/>
      <c r="EL44" s="6"/>
      <c r="EN44" s="1"/>
      <c r="EO44" s="1"/>
      <c r="EP44" s="1"/>
      <c r="EQ44" s="1"/>
      <c r="ER44" s="1"/>
      <c r="ES44" s="1"/>
      <c r="ET44" s="1"/>
      <c r="EU44" s="1"/>
      <c r="EV44" s="1"/>
      <c r="EW44" s="1"/>
      <c r="EX44" s="1"/>
      <c r="EY44" s="1"/>
      <c r="EZ44" s="1"/>
      <c r="FA44" s="1"/>
      <c r="FB44" s="2"/>
      <c r="FD44" s="2"/>
      <c r="FE44" s="2"/>
      <c r="FF44" s="2"/>
      <c r="FG44" s="2"/>
      <c r="FH44" s="2"/>
      <c r="FI44" s="2"/>
      <c r="FJ44" s="2"/>
      <c r="FK44" s="2"/>
      <c r="FL44" s="2"/>
      <c r="FM44" s="2"/>
      <c r="FN44" s="2"/>
      <c r="FO44" s="2"/>
      <c r="FP44" s="2"/>
      <c r="FQ44" s="2"/>
      <c r="FR44" s="2"/>
      <c r="FT44" s="2"/>
      <c r="FU44" s="2"/>
      <c r="FV44" s="2"/>
      <c r="FW44" s="2"/>
      <c r="FX44" s="2"/>
      <c r="FY44" s="2"/>
      <c r="FZ44" s="2"/>
      <c r="GA44" s="2"/>
      <c r="GB44" s="2"/>
      <c r="GC44" s="2"/>
      <c r="GD44" s="2"/>
      <c r="GE44" s="2"/>
      <c r="GF44" s="2"/>
      <c r="GG44" s="2"/>
      <c r="GH44" s="2"/>
      <c r="GJ44" s="6"/>
    </row>
    <row r="45" spans="1:192" x14ac:dyDescent="0.25">
      <c r="A45" s="8" t="s">
        <v>50</v>
      </c>
      <c r="B45" s="8" t="s">
        <v>210</v>
      </c>
      <c r="C45" s="22">
        <f>Baseline!CC45*'Summary all tools'!B$53</f>
        <v>159.15879744989306</v>
      </c>
      <c r="D45" s="22">
        <f>Baseline!CD45*'Summary all tools'!C$53</f>
        <v>125.11852096824381</v>
      </c>
      <c r="E45" s="22">
        <f>Baseline!CE45*'Summary all tools'!D$53</f>
        <v>194.77217207191134</v>
      </c>
      <c r="F45" s="22">
        <f>Baseline!CF45*'Summary all tools'!E$53</f>
        <v>130.04170590261955</v>
      </c>
      <c r="G45" s="22">
        <f>Baseline!CG45*'Summary all tools'!F$53</f>
        <v>87.89002006979554</v>
      </c>
      <c r="H45" s="22">
        <f>Baseline!CH45*'Summary all tools'!G$53</f>
        <v>74.776630278261678</v>
      </c>
      <c r="I45" s="22">
        <f>Baseline!CI45*'Summary all tools'!H$53</f>
        <v>37.956110784909285</v>
      </c>
      <c r="J45" s="27">
        <f>Baseline!CJ45*'Summary all tools'!J$53</f>
        <v>82.742030978181091</v>
      </c>
      <c r="K45" s="27">
        <f>Baseline!CK45*'Summary all tools'!K$53</f>
        <v>68.428968135011559</v>
      </c>
      <c r="L45" s="27">
        <f>Baseline!CL45*'Summary all tools'!L$53</f>
        <v>111.52918850007939</v>
      </c>
      <c r="M45" s="27">
        <f>Baseline!CM45*'Summary all tools'!M$53</f>
        <v>77.705562958171626</v>
      </c>
      <c r="N45" s="27">
        <f>Baseline!CN45*'Summary all tools'!N$53</f>
        <v>62.220837603859984</v>
      </c>
      <c r="O45" s="27">
        <f>Baseline!CO45*'Summary all tools'!O$53</f>
        <v>67.23632598204091</v>
      </c>
      <c r="P45" s="27">
        <f>Baseline!CP45*'Summary all tools'!P$53</f>
        <v>35.496177760125541</v>
      </c>
      <c r="Q45" s="28"/>
      <c r="R45" s="29">
        <f>Baseline!CR45*'Summary all tools'!B$60</f>
        <v>39.989350334929455</v>
      </c>
      <c r="S45" s="29">
        <f>Baseline!CS45*'Summary all tools'!C$60</f>
        <v>30.271058664320506</v>
      </c>
      <c r="T45" s="29">
        <f>Baseline!CT45*'Summary all tools'!D$60</f>
        <v>47.124140050204687</v>
      </c>
      <c r="U45" s="29">
        <f>Baseline!CU45*'Summary all tools'!E$60</f>
        <v>22.722589892592953</v>
      </c>
      <c r="V45" s="29">
        <f>Baseline!CV45*'Summary all tools'!F$60</f>
        <v>11.470940119403465</v>
      </c>
      <c r="W45" s="29">
        <f>Baseline!CW45*'Summary all tools'!G$60</f>
        <v>10.740175130965278</v>
      </c>
      <c r="X45" s="29">
        <f>Baseline!CX45*'Summary all tools'!H$60</f>
        <v>11.327080288994148</v>
      </c>
      <c r="Y45" s="29">
        <f>Baseline!CY45*'Summary all tools'!J$60</f>
        <v>29.063682418402589</v>
      </c>
      <c r="Z45" s="29">
        <f>Baseline!CZ45*'Summary all tools'!K$60</f>
        <v>24.787310261572316</v>
      </c>
      <c r="AA45" s="29">
        <f>Baseline!DA45*'Summary all tools'!L$60</f>
        <v>35.344452183265062</v>
      </c>
      <c r="AB45" s="29">
        <f>Baseline!DB45*'Summary all tools'!M$60</f>
        <v>23.592022518274025</v>
      </c>
      <c r="AC45" s="29">
        <f>Baseline!DC45*'Summary all tools'!N$60</f>
        <v>11.990903140876327</v>
      </c>
      <c r="AD45" s="29">
        <f>Baseline!DD45*'Summary all tools'!O$60</f>
        <v>15.682301927858944</v>
      </c>
      <c r="AE45" s="29">
        <f>Baseline!DE45*'Summary all tools'!P$60</f>
        <v>9.9936668693811406</v>
      </c>
      <c r="AF45" s="29">
        <f t="shared" si="0"/>
        <v>1639.1727232441451</v>
      </c>
      <c r="AH45" s="6">
        <f>C45*'Summary all tools'!B$54</f>
        <v>27.074400538256413</v>
      </c>
      <c r="AI45" s="6">
        <f>D45*'Summary all tools'!C$54</f>
        <v>21.28383102740478</v>
      </c>
      <c r="AJ45" s="6">
        <f>E45*'Summary all tools'!D$54</f>
        <v>38.148943524710958</v>
      </c>
      <c r="AK45" s="6">
        <f>F45*'Summary all tools'!E$54</f>
        <v>25.47054664721038</v>
      </c>
      <c r="AL45" s="6">
        <f>G45*'Summary all tools'!F$54</f>
        <v>17.214530065364894</v>
      </c>
      <c r="AM45" s="6">
        <f>H45*'Summary all tools'!G$54</f>
        <v>19.021359860748014</v>
      </c>
      <c r="AN45" s="6">
        <f>I45*'Summary all tools'!H$54</f>
        <v>9.6551133618555713</v>
      </c>
      <c r="AO45" s="6">
        <f>J45*'Summary all tools'!J$54</f>
        <v>11.185801404604998</v>
      </c>
      <c r="AP45" s="6">
        <f>K45*'Summary all tools'!K$54</f>
        <v>9.2508346584111063</v>
      </c>
      <c r="AQ45" s="6">
        <f>L45*'Summary all tools'!L$54</f>
        <v>29.585226849155063</v>
      </c>
      <c r="AR45" s="6">
        <f>M45*'Summary all tools'!M$54</f>
        <v>20.612870392732859</v>
      </c>
      <c r="AS45" s="6">
        <f>N45*'Summary all tools'!N$54</f>
        <v>16.505254095463314</v>
      </c>
      <c r="AT45" s="6">
        <f>O45*'Summary all tools'!O$54</f>
        <v>16.520925812730052</v>
      </c>
      <c r="AU45" s="6">
        <f>P45*'Summary all tools'!P$54</f>
        <v>8.721917963916562</v>
      </c>
      <c r="AV45" s="6"/>
      <c r="AW45" s="6">
        <f>R45*'Summary all tools'!B$61</f>
        <v>6.8025626329163105</v>
      </c>
      <c r="AX45" s="6">
        <f>S45*'Summary all tools'!C$61</f>
        <v>5.1493902952671577</v>
      </c>
      <c r="AY45" s="6">
        <f>T45*'Summary all tools'!D$61</f>
        <v>9.2299435710050535</v>
      </c>
      <c r="AZ45" s="6">
        <f>U45*'Summary all tools'!E$61</f>
        <v>4.4505474746549094</v>
      </c>
      <c r="BA45" s="6">
        <f>V45*'Summary all tools'!F$61</f>
        <v>2.2467493283840216</v>
      </c>
      <c r="BB45" s="6">
        <f>W45*'Summary all tools'!G$61</f>
        <v>2.7320398816224398</v>
      </c>
      <c r="BC45" s="6">
        <f>X45*'Summary all tools'!H$61</f>
        <v>2.8813343092190484</v>
      </c>
      <c r="BD45" s="6">
        <f>Y45*'Summary all tools'!J$61</f>
        <v>3.9290862911558175</v>
      </c>
      <c r="BE45" s="6">
        <f>Z45*'Summary all tools'!K$61</f>
        <v>3.3509683852622616</v>
      </c>
      <c r="BF45" s="6">
        <f>AA45*'Summary all tools'!L$61</f>
        <v>9.3757844898178071</v>
      </c>
      <c r="BG45" s="6">
        <f>AB45*'Summary all tools'!M$61</f>
        <v>6.258230221347076</v>
      </c>
      <c r="BH45" s="6">
        <f>AC45*'Summary all tools'!N$61</f>
        <v>3.1808138687283605</v>
      </c>
      <c r="BI45" s="6">
        <f>AD45*'Summary all tools'!O$61</f>
        <v>3.8533656165596262</v>
      </c>
      <c r="BJ45" s="6">
        <f>AE45*'Summary all tools'!P$61</f>
        <v>2.4555867164765091</v>
      </c>
      <c r="BK45" s="6">
        <f t="shared" si="1"/>
        <v>336.14795928498131</v>
      </c>
      <c r="BM45" s="6">
        <f>C45*'Summary all tools'!B$39</f>
        <v>6.8854055469171707</v>
      </c>
      <c r="BN45" s="6">
        <f>D45*'Summary all tools'!C$39</f>
        <v>5.4127812731686182</v>
      </c>
      <c r="BO45" s="6">
        <f>E45*'Summary all tools'!D$39</f>
        <v>10.858777198844823</v>
      </c>
      <c r="BP45" s="6">
        <f>F45*'Summary all tools'!E$39</f>
        <v>7.2499777351812549</v>
      </c>
      <c r="BQ45" s="6">
        <f>G45*'Summary all tools'!F$39</f>
        <v>4.899971776191653</v>
      </c>
      <c r="BR45" s="6">
        <f>H45*'Summary all tools'!G$39</f>
        <v>3.7319205499317287</v>
      </c>
      <c r="BS45" s="6">
        <f>I45*'Summary all tools'!H$39</f>
        <v>1.8942975807625706</v>
      </c>
      <c r="BT45" s="6">
        <f>J45*'Summary all tools'!J$39</f>
        <v>2.2270111857481454</v>
      </c>
      <c r="BU45" s="6">
        <f>K45*'Summary all tools'!K$39</f>
        <v>1.8417734694723609</v>
      </c>
      <c r="BV45" s="6">
        <f>L45*'Summary all tools'!L$39</f>
        <v>5.4069203956488776</v>
      </c>
      <c r="BW45" s="6">
        <f>M45*'Summary all tools'!M$39</f>
        <v>3.7671554761973098</v>
      </c>
      <c r="BX45" s="6">
        <f>N45*'Summary all tools'!N$39</f>
        <v>3.0164580268099748</v>
      </c>
      <c r="BY45" s="6">
        <f>O45*'Summary all tools'!O$39</f>
        <v>3.3837479990961872</v>
      </c>
      <c r="BZ45" s="6">
        <f>P45*'Summary all tools'!P$39</f>
        <v>1.7863873243679209</v>
      </c>
      <c r="CA45" s="6"/>
      <c r="CB45" s="6">
        <f>R45*'Summary all tools'!B$46</f>
        <v>1.7299885336242362</v>
      </c>
      <c r="CC45" s="6">
        <f>S45*'Summary all tools'!C$46</f>
        <v>1.3095632700038822</v>
      </c>
      <c r="CD45" s="6">
        <f>T45*'Summary all tools'!D$46</f>
        <v>2.6272261178224445</v>
      </c>
      <c r="CE45" s="6">
        <f>U45*'Summary all tools'!E$46</f>
        <v>1.2668110562185038</v>
      </c>
      <c r="CF45" s="6">
        <f>V45*'Summary all tools'!F$46</f>
        <v>0.63951837520148425</v>
      </c>
      <c r="CG45" s="6">
        <f>W45*'Summary all tools'!G$46</f>
        <v>0.53601613407774962</v>
      </c>
      <c r="CH45" s="6">
        <f>X45*'Summary all tools'!H$46</f>
        <v>0.56530714935830317</v>
      </c>
      <c r="CI45" s="6">
        <f>Y45*'Summary all tools'!I$46</f>
        <v>0</v>
      </c>
      <c r="CJ45" s="6">
        <f>Z45*'Summary all tools'!J$46</f>
        <v>0.66715327826178072</v>
      </c>
      <c r="CK45" s="6">
        <f>AA45*'Summary all tools'!K$46</f>
        <v>0.95129995524315902</v>
      </c>
      <c r="CL45" s="6">
        <f>AB45*'Summary all tools'!L$46</f>
        <v>1.1437381500231449</v>
      </c>
      <c r="CM45" s="6">
        <f>AC45*'Summary all tools'!M$46</f>
        <v>0.58131740781569707</v>
      </c>
      <c r="CN45" s="6">
        <f>AD45*'Summary all tools'!N$46</f>
        <v>0.7602759356973523</v>
      </c>
      <c r="CO45" s="6">
        <f>AE45*'Summary all tools'!O$46</f>
        <v>0.5029431602484451</v>
      </c>
      <c r="CP45" s="6">
        <f t="shared" si="2"/>
        <v>75.643744061934783</v>
      </c>
      <c r="CR45" s="6"/>
      <c r="CS45" s="6"/>
      <c r="CT45" s="6"/>
      <c r="CU45" s="6"/>
      <c r="CV45" s="6"/>
      <c r="CW45" s="6"/>
      <c r="CX45" s="6"/>
      <c r="CY45" s="6"/>
      <c r="CZ45" s="6"/>
      <c r="DA45" s="6"/>
      <c r="DB45" s="6"/>
      <c r="DC45" s="6"/>
      <c r="DD45" s="6"/>
      <c r="DE45" s="6"/>
      <c r="DF45" s="6"/>
      <c r="DH45" s="6"/>
      <c r="DI45" s="6"/>
      <c r="DJ45" s="6"/>
      <c r="DK45" s="6"/>
      <c r="DL45" s="6"/>
      <c r="DM45" s="6"/>
      <c r="DN45" s="6"/>
      <c r="DO45" s="6"/>
      <c r="DP45" s="6"/>
      <c r="DQ45" s="6"/>
      <c r="DR45" s="6"/>
      <c r="DS45" s="6"/>
      <c r="DT45" s="6"/>
      <c r="DU45" s="6"/>
      <c r="DV45" s="6"/>
      <c r="DX45" s="6"/>
      <c r="DY45" s="6"/>
      <c r="DZ45" s="6"/>
      <c r="EA45" s="6"/>
      <c r="EB45" s="6"/>
      <c r="EC45" s="6"/>
      <c r="ED45" s="6"/>
      <c r="EE45" s="6"/>
      <c r="EF45" s="6"/>
      <c r="EG45" s="6"/>
      <c r="EH45" s="6"/>
      <c r="EI45" s="6"/>
      <c r="EJ45" s="6"/>
      <c r="EK45" s="6"/>
      <c r="EL45" s="6"/>
      <c r="EN45" s="1"/>
      <c r="EO45" s="1"/>
      <c r="EP45" s="1"/>
      <c r="EQ45" s="1"/>
      <c r="ER45" s="1"/>
      <c r="ES45" s="1"/>
      <c r="ET45" s="1"/>
      <c r="EU45" s="1"/>
      <c r="EV45" s="1"/>
      <c r="EW45" s="1"/>
      <c r="EX45" s="1"/>
      <c r="EY45" s="1"/>
      <c r="EZ45" s="1"/>
      <c r="FA45" s="1"/>
      <c r="FB45" s="2"/>
      <c r="FD45" s="2"/>
      <c r="FE45" s="2"/>
      <c r="FF45" s="2"/>
      <c r="FG45" s="2"/>
      <c r="FH45" s="2"/>
      <c r="FI45" s="2"/>
      <c r="FJ45" s="2"/>
      <c r="FK45" s="2"/>
      <c r="FL45" s="2"/>
      <c r="FM45" s="2"/>
      <c r="FN45" s="2"/>
      <c r="FO45" s="2"/>
      <c r="FP45" s="2"/>
      <c r="FQ45" s="2"/>
      <c r="FR45" s="2"/>
      <c r="FT45" s="2"/>
      <c r="FU45" s="2"/>
      <c r="FV45" s="2"/>
      <c r="FW45" s="2"/>
      <c r="FX45" s="2"/>
      <c r="FY45" s="2"/>
      <c r="FZ45" s="2"/>
      <c r="GA45" s="2"/>
      <c r="GB45" s="2"/>
      <c r="GC45" s="2"/>
      <c r="GD45" s="2"/>
      <c r="GE45" s="2"/>
      <c r="GF45" s="2"/>
      <c r="GG45" s="2"/>
      <c r="GH45" s="2"/>
      <c r="GJ45" s="6"/>
    </row>
    <row r="46" spans="1:192" x14ac:dyDescent="0.25">
      <c r="A46" s="8" t="s">
        <v>52</v>
      </c>
      <c r="B46" s="8" t="s">
        <v>211</v>
      </c>
      <c r="C46" s="22">
        <f>Baseline!CC46*'Summary all tools'!B$53</f>
        <v>232.82971082210585</v>
      </c>
      <c r="D46" s="22">
        <f>Baseline!CD46*'Summary all tools'!C$53</f>
        <v>182.32457821322964</v>
      </c>
      <c r="E46" s="22">
        <f>Baseline!CE46*'Summary all tools'!D$53</f>
        <v>274.72102369126532</v>
      </c>
      <c r="F46" s="22">
        <f>Baseline!CF46*'Summary all tools'!E$53</f>
        <v>181.07501848854218</v>
      </c>
      <c r="G46" s="22">
        <f>Baseline!CG46*'Summary all tools'!F$53</f>
        <v>124.80899814466855</v>
      </c>
      <c r="H46" s="22">
        <f>Baseline!CH46*'Summary all tools'!G$53</f>
        <v>93.510327751258203</v>
      </c>
      <c r="I46" s="22">
        <f>Baseline!CI46*'Summary all tools'!H$53</f>
        <v>43.579068863037776</v>
      </c>
      <c r="J46" s="27">
        <f>Baseline!CJ46*'Summary all tools'!J$53</f>
        <v>110.04076125653593</v>
      </c>
      <c r="K46" s="27">
        <f>Baseline!CK46*'Summary all tools'!K$53</f>
        <v>95.499610231944345</v>
      </c>
      <c r="L46" s="27">
        <f>Baseline!CL46*'Summary all tools'!L$53</f>
        <v>148.42133445374964</v>
      </c>
      <c r="M46" s="27">
        <f>Baseline!CM46*'Summary all tools'!M$53</f>
        <v>112.83179131838048</v>
      </c>
      <c r="N46" s="27">
        <f>Baseline!CN46*'Summary all tools'!N$53</f>
        <v>77.845737903565293</v>
      </c>
      <c r="O46" s="27">
        <f>Baseline!CO46*'Summary all tools'!O$53</f>
        <v>78.665534732728986</v>
      </c>
      <c r="P46" s="27">
        <f>Baseline!CP46*'Summary all tools'!P$53</f>
        <v>41.731299320754168</v>
      </c>
      <c r="Q46" s="28"/>
      <c r="R46" s="29">
        <f>Baseline!CR46*'Summary all tools'!B$60</f>
        <v>77.352371407981281</v>
      </c>
      <c r="S46" s="29">
        <f>Baseline!CS46*'Summary all tools'!C$60</f>
        <v>64.975404808123599</v>
      </c>
      <c r="T46" s="29">
        <f>Baseline!CT46*'Summary all tools'!D$60</f>
        <v>105.54877349316352</v>
      </c>
      <c r="U46" s="29">
        <f>Baseline!CU46*'Summary all tools'!E$60</f>
        <v>57.851443606562988</v>
      </c>
      <c r="V46" s="29">
        <f>Baseline!CV46*'Summary all tools'!F$60</f>
        <v>30.58257869257503</v>
      </c>
      <c r="W46" s="29">
        <f>Baseline!CW46*'Summary all tools'!G$60</f>
        <v>29.217062034981016</v>
      </c>
      <c r="X46" s="29">
        <f>Baseline!CX46*'Summary all tools'!H$60</f>
        <v>22.464903361696472</v>
      </c>
      <c r="Y46" s="29">
        <f>Baseline!CY46*'Summary all tools'!J$60</f>
        <v>52.556781495658946</v>
      </c>
      <c r="Z46" s="29">
        <f>Baseline!CZ46*'Summary all tools'!K$60</f>
        <v>47.678072809839023</v>
      </c>
      <c r="AA46" s="29">
        <f>Baseline!DA46*'Summary all tools'!L$60</f>
        <v>77.214134365905153</v>
      </c>
      <c r="AB46" s="29">
        <f>Baseline!DB46*'Summary all tools'!M$60</f>
        <v>48.02744343163927</v>
      </c>
      <c r="AC46" s="29">
        <f>Baseline!DC46*'Summary all tools'!N$60</f>
        <v>28.980322928552408</v>
      </c>
      <c r="AD46" s="29">
        <f>Baseline!DD46*'Summary all tools'!O$60</f>
        <v>33.188495676293179</v>
      </c>
      <c r="AE46" s="29">
        <f>Baseline!DE46*'Summary all tools'!P$60</f>
        <v>19.796631556335001</v>
      </c>
      <c r="AF46" s="29">
        <f t="shared" si="0"/>
        <v>2493.3192148610742</v>
      </c>
      <c r="AH46" s="6">
        <f>C46*'Summary all tools'!B$54</f>
        <v>39.606512169009498</v>
      </c>
      <c r="AI46" s="6">
        <f>D46*'Summary all tools'!C$54</f>
        <v>31.015116585482563</v>
      </c>
      <c r="AJ46" s="6">
        <f>E46*'Summary all tools'!D$54</f>
        <v>53.80808103315421</v>
      </c>
      <c r="AK46" s="6">
        <f>F46*'Summary all tools'!E$54</f>
        <v>35.466158130151001</v>
      </c>
      <c r="AL46" s="6">
        <f>G46*'Summary all tools'!F$54</f>
        <v>24.445645242580113</v>
      </c>
      <c r="AM46" s="6">
        <f>H46*'Summary all tools'!G$54</f>
        <v>23.786757817706288</v>
      </c>
      <c r="AN46" s="6">
        <f>I46*'Summary all tools'!H$54</f>
        <v>11.085457423736564</v>
      </c>
      <c r="AO46" s="6">
        <f>J46*'Summary all tools'!J$54</f>
        <v>14.876285815992929</v>
      </c>
      <c r="AP46" s="6">
        <f>K46*'Summary all tools'!K$54</f>
        <v>12.910484087022297</v>
      </c>
      <c r="AQ46" s="6">
        <f>L46*'Summary all tools'!L$54</f>
        <v>39.371566386546171</v>
      </c>
      <c r="AR46" s="6">
        <f>M46*'Summary all tools'!M$54</f>
        <v>29.930766885732655</v>
      </c>
      <c r="AS46" s="6">
        <f>N46*'Summary all tools'!N$54</f>
        <v>20.650054448438926</v>
      </c>
      <c r="AT46" s="6">
        <f>O46*'Summary all tools'!O$54</f>
        <v>19.329245677184836</v>
      </c>
      <c r="AU46" s="6">
        <f>P46*'Summary all tools'!P$54</f>
        <v>10.253976404528167</v>
      </c>
      <c r="AV46" s="6"/>
      <c r="AW46" s="6">
        <f>R46*'Summary all tools'!B$61</f>
        <v>13.158362086412367</v>
      </c>
      <c r="AX46" s="6">
        <f>S46*'Summary all tools'!C$61</f>
        <v>11.052924268696602</v>
      </c>
      <c r="AY46" s="6">
        <f>T46*'Summary all tools'!D$61</f>
        <v>20.673252016754027</v>
      </c>
      <c r="AZ46" s="6">
        <f>U46*'Summary all tools'!E$61</f>
        <v>11.331040936150476</v>
      </c>
      <c r="BA46" s="6">
        <f>V46*'Summary all tools'!F$61</f>
        <v>5.9900398243354891</v>
      </c>
      <c r="BB46" s="6">
        <f>W46*'Summary all tools'!G$61</f>
        <v>7.4321114628073071</v>
      </c>
      <c r="BC46" s="6">
        <f>X46*'Summary all tools'!H$61</f>
        <v>5.7145261760208061</v>
      </c>
      <c r="BD46" s="6">
        <f>Y46*'Summary all tools'!J$61</f>
        <v>7.1050917330115473</v>
      </c>
      <c r="BE46" s="6">
        <f>Z46*'Summary all tools'!K$61</f>
        <v>6.4455446343321148</v>
      </c>
      <c r="BF46" s="6">
        <f>AA46*'Summary all tools'!L$61</f>
        <v>20.482509663152598</v>
      </c>
      <c r="BG46" s="6">
        <f>AB46*'Summary all tools'!M$61</f>
        <v>12.740187820061102</v>
      </c>
      <c r="BH46" s="6">
        <f>AC46*'Summary all tools'!N$61</f>
        <v>7.6875788260790809</v>
      </c>
      <c r="BI46" s="6">
        <f>AD46*'Summary all tools'!O$61</f>
        <v>8.1548875090320383</v>
      </c>
      <c r="BJ46" s="6">
        <f>AE46*'Summary all tools'!P$61</f>
        <v>4.8643151824137432</v>
      </c>
      <c r="BK46" s="6">
        <f t="shared" si="1"/>
        <v>509.36848024652551</v>
      </c>
      <c r="BM46" s="6">
        <f>C46*'Summary all tools'!B$39</f>
        <v>10.072499969009572</v>
      </c>
      <c r="BN46" s="6">
        <f>D46*'Summary all tools'!C$39</f>
        <v>7.8875857463294023</v>
      </c>
      <c r="BO46" s="6">
        <f>E46*'Summary all tools'!D$39</f>
        <v>15.316019513304111</v>
      </c>
      <c r="BP46" s="6">
        <f>F46*'Summary all tools'!E$39</f>
        <v>10.095144810100649</v>
      </c>
      <c r="BQ46" s="6">
        <f>G46*'Summary all tools'!F$39</f>
        <v>6.9582481359997139</v>
      </c>
      <c r="BR46" s="6">
        <f>H46*'Summary all tools'!G$39</f>
        <v>4.6668740282513337</v>
      </c>
      <c r="BS46" s="6">
        <f>I46*'Summary all tools'!H$39</f>
        <v>2.1749258027763769</v>
      </c>
      <c r="BT46" s="6">
        <f>J46*'Summary all tools'!J$39</f>
        <v>2.9617596197411329</v>
      </c>
      <c r="BU46" s="6">
        <f>K46*'Summary all tools'!K$39</f>
        <v>2.5703828840895993</v>
      </c>
      <c r="BV46" s="6">
        <f>L46*'Summary all tools'!L$39</f>
        <v>7.195446781241766</v>
      </c>
      <c r="BW46" s="6">
        <f>M46*'Summary all tools'!M$39</f>
        <v>5.4700704090258414</v>
      </c>
      <c r="BX46" s="6">
        <f>N46*'Summary all tools'!N$39</f>
        <v>3.7739511391210785</v>
      </c>
      <c r="BY46" s="6">
        <f>O46*'Summary all tools'!O$39</f>
        <v>3.958936510314413</v>
      </c>
      <c r="BZ46" s="6">
        <f>P46*'Summary all tools'!P$39</f>
        <v>2.1001772258347855</v>
      </c>
      <c r="CA46" s="6"/>
      <c r="CB46" s="6">
        <f>R46*'Summary all tools'!B$46</f>
        <v>3.3463588296298061</v>
      </c>
      <c r="CC46" s="6">
        <f>S46*'Summary all tools'!C$46</f>
        <v>2.8109160149936998</v>
      </c>
      <c r="CD46" s="6">
        <f>T46*'Summary all tools'!D$46</f>
        <v>5.8844680057808301</v>
      </c>
      <c r="CE46" s="6">
        <f>U46*'Summary all tools'!E$46</f>
        <v>3.2252858818212933</v>
      </c>
      <c r="CF46" s="6">
        <f>V46*'Summary all tools'!F$46</f>
        <v>1.7050146571564717</v>
      </c>
      <c r="CG46" s="6">
        <f>W46*'Summary all tools'!G$46</f>
        <v>1.458152818751363</v>
      </c>
      <c r="CH46" s="6">
        <f>X46*'Summary all tools'!H$46</f>
        <v>1.121168929326811</v>
      </c>
      <c r="CI46" s="6">
        <f>Y46*'Summary all tools'!I$46</f>
        <v>0</v>
      </c>
      <c r="CJ46" s="6">
        <f>Z46*'Summary all tools'!J$46</f>
        <v>1.2832607588569509</v>
      </c>
      <c r="CK46" s="6">
        <f>AA46*'Summary all tools'!K$46</f>
        <v>2.0782272189581099</v>
      </c>
      <c r="CL46" s="6">
        <f>AB46*'Summary all tools'!L$46</f>
        <v>2.3283641433580256</v>
      </c>
      <c r="CM46" s="6">
        <f>AC46*'Summary all tools'!M$46</f>
        <v>1.4049622455091142</v>
      </c>
      <c r="CN46" s="6">
        <f>AD46*'Summary all tools'!N$46</f>
        <v>1.6089739070676234</v>
      </c>
      <c r="CO46" s="6">
        <f>AE46*'Summary all tools'!O$46</f>
        <v>0.99628900656299157</v>
      </c>
      <c r="CP46" s="6">
        <f t="shared" si="2"/>
        <v>114.45346499291286</v>
      </c>
      <c r="CR46" s="6"/>
      <c r="CS46" s="6"/>
      <c r="CT46" s="6"/>
      <c r="CU46" s="6"/>
      <c r="CV46" s="6"/>
      <c r="CW46" s="6"/>
      <c r="CX46" s="6"/>
      <c r="CY46" s="6"/>
      <c r="CZ46" s="6"/>
      <c r="DA46" s="6"/>
      <c r="DB46" s="6"/>
      <c r="DC46" s="6"/>
      <c r="DD46" s="6"/>
      <c r="DE46" s="6"/>
      <c r="DF46" s="6"/>
      <c r="DH46" s="6"/>
      <c r="DI46" s="6"/>
      <c r="DJ46" s="6"/>
      <c r="DK46" s="6"/>
      <c r="DL46" s="6"/>
      <c r="DM46" s="6"/>
      <c r="DN46" s="6"/>
      <c r="DO46" s="6"/>
      <c r="DP46" s="6"/>
      <c r="DQ46" s="6"/>
      <c r="DR46" s="6"/>
      <c r="DS46" s="6"/>
      <c r="DT46" s="6"/>
      <c r="DU46" s="6"/>
      <c r="DV46" s="6"/>
      <c r="DX46" s="6"/>
      <c r="DY46" s="6"/>
      <c r="DZ46" s="6"/>
      <c r="EA46" s="6"/>
      <c r="EB46" s="6"/>
      <c r="EC46" s="6"/>
      <c r="ED46" s="6"/>
      <c r="EE46" s="6"/>
      <c r="EF46" s="6"/>
      <c r="EG46" s="6"/>
      <c r="EH46" s="6"/>
      <c r="EI46" s="6"/>
      <c r="EJ46" s="6"/>
      <c r="EK46" s="6"/>
      <c r="EL46" s="6"/>
      <c r="EN46" s="1"/>
      <c r="EO46" s="1"/>
      <c r="EP46" s="1"/>
      <c r="EQ46" s="1"/>
      <c r="ER46" s="1"/>
      <c r="ES46" s="1"/>
      <c r="ET46" s="1"/>
      <c r="EU46" s="1"/>
      <c r="EV46" s="1"/>
      <c r="EW46" s="1"/>
      <c r="EX46" s="1"/>
      <c r="EY46" s="1"/>
      <c r="EZ46" s="1"/>
      <c r="FA46" s="1"/>
      <c r="FB46" s="2"/>
      <c r="FD46" s="2"/>
      <c r="FE46" s="2"/>
      <c r="FF46" s="2"/>
      <c r="FG46" s="2"/>
      <c r="FH46" s="2"/>
      <c r="FI46" s="2"/>
      <c r="FJ46" s="2"/>
      <c r="FK46" s="2"/>
      <c r="FL46" s="2"/>
      <c r="FM46" s="2"/>
      <c r="FN46" s="2"/>
      <c r="FO46" s="2"/>
      <c r="FP46" s="2"/>
      <c r="FQ46" s="2"/>
      <c r="FR46" s="2"/>
      <c r="FT46" s="2"/>
      <c r="FU46" s="2"/>
      <c r="FV46" s="2"/>
      <c r="FW46" s="2"/>
      <c r="FX46" s="2"/>
      <c r="FY46" s="2"/>
      <c r="FZ46" s="2"/>
      <c r="GA46" s="2"/>
      <c r="GB46" s="2"/>
      <c r="GC46" s="2"/>
      <c r="GD46" s="2"/>
      <c r="GE46" s="2"/>
      <c r="GF46" s="2"/>
      <c r="GG46" s="2"/>
      <c r="GH46" s="2"/>
      <c r="GJ46" s="6"/>
    </row>
    <row r="47" spans="1:192" x14ac:dyDescent="0.25">
      <c r="A47" s="8" t="s">
        <v>53</v>
      </c>
      <c r="B47" s="8" t="s">
        <v>212</v>
      </c>
      <c r="C47" s="22">
        <f>Baseline!CC47*'Summary all tools'!B$53</f>
        <v>111.92757668232761</v>
      </c>
      <c r="D47" s="22">
        <f>Baseline!CD47*'Summary all tools'!C$53</f>
        <v>99.888555675804469</v>
      </c>
      <c r="E47" s="22">
        <f>Baseline!CE47*'Summary all tools'!D$53</f>
        <v>174.43962533253685</v>
      </c>
      <c r="F47" s="22">
        <f>Baseline!CF47*'Summary all tools'!E$53</f>
        <v>148.59497219029583</v>
      </c>
      <c r="G47" s="22">
        <f>Baseline!CG47*'Summary all tools'!F$53</f>
        <v>123.31279026282449</v>
      </c>
      <c r="H47" s="22">
        <f>Baseline!CH47*'Summary all tools'!G$53</f>
        <v>109.61357699828719</v>
      </c>
      <c r="I47" s="22">
        <f>Baseline!CI47*'Summary all tools'!H$53</f>
        <v>59.165700476833322</v>
      </c>
      <c r="J47" s="27">
        <f>Baseline!CJ47*'Summary all tools'!J$53</f>
        <v>58.474738305930359</v>
      </c>
      <c r="K47" s="27">
        <f>Baseline!CK47*'Summary all tools'!K$53</f>
        <v>57.411336575148646</v>
      </c>
      <c r="L47" s="27">
        <f>Baseline!CL47*'Summary all tools'!L$53</f>
        <v>104.08959752361905</v>
      </c>
      <c r="M47" s="27">
        <f>Baseline!CM47*'Summary all tools'!M$53</f>
        <v>86.676025201968656</v>
      </c>
      <c r="N47" s="27">
        <f>Baseline!CN47*'Summary all tools'!N$53</f>
        <v>73.821550940945215</v>
      </c>
      <c r="O47" s="27">
        <f>Baseline!CO47*'Summary all tools'!O$53</f>
        <v>87.176171379869658</v>
      </c>
      <c r="P47" s="27">
        <f>Baseline!CP47*'Summary all tools'!P$53</f>
        <v>54.278529912172225</v>
      </c>
      <c r="Q47" s="28"/>
      <c r="R47" s="29">
        <f>Baseline!CR47*'Summary all tools'!B$60</f>
        <v>124.84456042668666</v>
      </c>
      <c r="S47" s="29">
        <f>Baseline!CS47*'Summary all tools'!C$60</f>
        <v>102.49008845642754</v>
      </c>
      <c r="T47" s="29">
        <f>Baseline!CT47*'Summary all tools'!D$60</f>
        <v>189.22348246814587</v>
      </c>
      <c r="U47" s="29">
        <f>Baseline!CU47*'Summary all tools'!E$60</f>
        <v>141.74294363540878</v>
      </c>
      <c r="V47" s="29">
        <f>Baseline!CV47*'Summary all tools'!F$60</f>
        <v>82.540299507142848</v>
      </c>
      <c r="W47" s="29">
        <f>Baseline!CW47*'Summary all tools'!G$60</f>
        <v>59.007938895122741</v>
      </c>
      <c r="X47" s="29">
        <f>Baseline!CX47*'Summary all tools'!H$60</f>
        <v>35.528966203941096</v>
      </c>
      <c r="Y47" s="29">
        <f>Baseline!CY47*'Summary all tools'!J$60</f>
        <v>75.701671092105883</v>
      </c>
      <c r="Z47" s="29">
        <f>Baseline!CZ47*'Summary all tools'!K$60</f>
        <v>69.817705884698654</v>
      </c>
      <c r="AA47" s="29">
        <f>Baseline!DA47*'Summary all tools'!L$60</f>
        <v>117.01223745576451</v>
      </c>
      <c r="AB47" s="29">
        <f>Baseline!DB47*'Summary all tools'!M$60</f>
        <v>90.131280841972981</v>
      </c>
      <c r="AC47" s="29">
        <f>Baseline!DC47*'Summary all tools'!N$60</f>
        <v>53.176021756631073</v>
      </c>
      <c r="AD47" s="29">
        <f>Baseline!DD47*'Summary all tools'!O$60</f>
        <v>54.474434221701117</v>
      </c>
      <c r="AE47" s="29">
        <f>Baseline!DE47*'Summary all tools'!P$60</f>
        <v>31.918893629380186</v>
      </c>
      <c r="AF47" s="29">
        <f t="shared" si="0"/>
        <v>2576.4812719336937</v>
      </c>
      <c r="AH47" s="6">
        <f>C47*'Summary all tools'!B$54</f>
        <v>19.039927989703362</v>
      </c>
      <c r="AI47" s="6">
        <f>D47*'Summary all tools'!C$54</f>
        <v>16.991977879237698</v>
      </c>
      <c r="AJ47" s="6">
        <f>E47*'Summary all tools'!D$54</f>
        <v>34.166520527510094</v>
      </c>
      <c r="AK47" s="6">
        <f>F47*'Summary all tools'!E$54</f>
        <v>29.104471864957429</v>
      </c>
      <c r="AL47" s="6">
        <f>G47*'Summary all tools'!F$54</f>
        <v>24.152591315119562</v>
      </c>
      <c r="AM47" s="6">
        <f>H47*'Summary all tools'!G$54</f>
        <v>27.883033588829182</v>
      </c>
      <c r="AN47" s="6">
        <f>I47*'Summary all tools'!H$54</f>
        <v>15.050318207642549</v>
      </c>
      <c r="AO47" s="6">
        <f>J47*'Summary all tools'!J$54</f>
        <v>7.9051336079587768</v>
      </c>
      <c r="AP47" s="6">
        <f>K47*'Summary all tools'!K$54</f>
        <v>7.7613735330220832</v>
      </c>
      <c r="AQ47" s="6">
        <f>L47*'Summary all tools'!L$54</f>
        <v>27.611734621124107</v>
      </c>
      <c r="AR47" s="6">
        <f>M47*'Summary all tools'!M$54</f>
        <v>22.992455181196792</v>
      </c>
      <c r="AS47" s="6">
        <f>N47*'Summary all tools'!N$54</f>
        <v>19.582562738208807</v>
      </c>
      <c r="AT47" s="6">
        <f>O47*'Summary all tools'!O$54</f>
        <v>21.42043068191083</v>
      </c>
      <c r="AU47" s="6">
        <f>P47*'Summary all tools'!P$54</f>
        <v>13.33701020699089</v>
      </c>
      <c r="AV47" s="6"/>
      <c r="AW47" s="6">
        <f>R47*'Summary all tools'!B$61</f>
        <v>21.237227776107087</v>
      </c>
      <c r="AX47" s="6">
        <f>S47*'Summary all tools'!C$61</f>
        <v>17.43452294520031</v>
      </c>
      <c r="AY47" s="6">
        <f>T47*'Summary all tools'!D$61</f>
        <v>37.062152510992391</v>
      </c>
      <c r="AZ47" s="6">
        <f>U47*'Summary all tools'!E$61</f>
        <v>27.762403089991039</v>
      </c>
      <c r="BA47" s="6">
        <f>V47*'Summary all tools'!F$61</f>
        <v>16.166710012599491</v>
      </c>
      <c r="BB47" s="6">
        <f>W47*'Summary all tools'!G$61</f>
        <v>15.010187490241259</v>
      </c>
      <c r="BC47" s="6">
        <f>X47*'Summary all tools'!H$61</f>
        <v>9.0377066889838495</v>
      </c>
      <c r="BD47" s="6">
        <f>Y47*'Summary all tools'!J$61</f>
        <v>10.234023129747913</v>
      </c>
      <c r="BE47" s="6">
        <f>Z47*'Summary all tools'!K$61</f>
        <v>9.4385765410725817</v>
      </c>
      <c r="BF47" s="6">
        <f>AA47*'Summary all tools'!L$61</f>
        <v>31.039709297746104</v>
      </c>
      <c r="BG47" s="6">
        <f>AB47*'Summary all tools'!M$61</f>
        <v>23.909027096640056</v>
      </c>
      <c r="BH47" s="6">
        <f>AC47*'Summary all tools'!N$61</f>
        <v>14.105945607274061</v>
      </c>
      <c r="BI47" s="6">
        <f>AD47*'Summary all tools'!O$61</f>
        <v>13.385146694475132</v>
      </c>
      <c r="BJ47" s="6">
        <f>AE47*'Summary all tools'!P$61</f>
        <v>7.8429281489334173</v>
      </c>
      <c r="BK47" s="6">
        <f t="shared" si="1"/>
        <v>540.66580897341692</v>
      </c>
      <c r="BM47" s="6">
        <f>C47*'Summary all tools'!B$39</f>
        <v>4.8421247815981996</v>
      </c>
      <c r="BN47" s="6">
        <f>D47*'Summary all tools'!C$39</f>
        <v>4.3213019094358014</v>
      </c>
      <c r="BO47" s="6">
        <f>E47*'Summary all tools'!D$39</f>
        <v>9.7252138536332158</v>
      </c>
      <c r="BP47" s="6">
        <f>F47*'Summary all tools'!E$39</f>
        <v>8.2843441068533483</v>
      </c>
      <c r="BQ47" s="6">
        <f>G47*'Summary all tools'!F$39</f>
        <v>6.87483279047437</v>
      </c>
      <c r="BR47" s="6">
        <f>H47*'Summary all tools'!G$39</f>
        <v>5.4705482050901182</v>
      </c>
      <c r="BS47" s="6">
        <f>I47*'Summary all tools'!H$39</f>
        <v>2.9528168444999996</v>
      </c>
      <c r="BT47" s="6">
        <f>J47*'Summary all tools'!J$39</f>
        <v>1.5738542401182085</v>
      </c>
      <c r="BU47" s="6">
        <f>K47*'Summary all tools'!K$39</f>
        <v>1.5452326614429244</v>
      </c>
      <c r="BV47" s="6">
        <f>L47*'Summary all tools'!L$39</f>
        <v>5.0462500031992805</v>
      </c>
      <c r="BW47" s="6">
        <f>M47*'Summary all tools'!M$39</f>
        <v>4.2020423064224737</v>
      </c>
      <c r="BX47" s="6">
        <f>N47*'Summary all tools'!N$39</f>
        <v>3.5788590842364569</v>
      </c>
      <c r="BY47" s="6">
        <f>O47*'Summary all tools'!O$39</f>
        <v>4.3872444124072336</v>
      </c>
      <c r="BZ47" s="6">
        <f>P47*'Summary all tools'!P$39</f>
        <v>2.731631514685275</v>
      </c>
      <c r="CA47" s="6"/>
      <c r="CB47" s="6">
        <f>R47*'Summary all tools'!B$46</f>
        <v>5.4009294028183916</v>
      </c>
      <c r="CC47" s="6">
        <f>S47*'Summary all tools'!C$46</f>
        <v>4.4338474207439535</v>
      </c>
      <c r="CD47" s="6">
        <f>T47*'Summary all tools'!D$46</f>
        <v>10.549431240888413</v>
      </c>
      <c r="CE47" s="6">
        <f>U47*'Summary all tools'!E$46</f>
        <v>7.9023354726313579</v>
      </c>
      <c r="CF47" s="6">
        <f>V47*'Summary all tools'!F$46</f>
        <v>4.60171857580902</v>
      </c>
      <c r="CG47" s="6">
        <f>W47*'Summary all tools'!G$46</f>
        <v>2.9449433459673089</v>
      </c>
      <c r="CH47" s="6">
        <f>X47*'Summary all tools'!H$46</f>
        <v>1.7731646719157295</v>
      </c>
      <c r="CI47" s="6">
        <f>Y47*'Summary all tools'!I$46</f>
        <v>0</v>
      </c>
      <c r="CJ47" s="6">
        <f>Z47*'Summary all tools'!J$46</f>
        <v>1.879151504143028</v>
      </c>
      <c r="CK47" s="6">
        <f>AA47*'Summary all tools'!K$46</f>
        <v>3.1493976954967673</v>
      </c>
      <c r="CL47" s="6">
        <f>AB47*'Summary all tools'!L$46</f>
        <v>4.369552645584557</v>
      </c>
      <c r="CM47" s="6">
        <f>AC47*'Summary all tools'!M$46</f>
        <v>2.5779665436657631</v>
      </c>
      <c r="CN47" s="6">
        <f>AD47*'Summary all tools'!N$46</f>
        <v>2.6409134092689941</v>
      </c>
      <c r="CO47" s="6">
        <f>AE47*'Summary all tools'!O$46</f>
        <v>1.6063562497544548</v>
      </c>
      <c r="CP47" s="6">
        <f t="shared" si="2"/>
        <v>119.36600489278464</v>
      </c>
      <c r="CR47" s="6"/>
      <c r="CS47" s="6"/>
      <c r="CT47" s="6"/>
      <c r="CU47" s="6"/>
      <c r="CV47" s="6"/>
      <c r="CW47" s="6"/>
      <c r="CX47" s="6"/>
      <c r="CY47" s="6"/>
      <c r="CZ47" s="6"/>
      <c r="DA47" s="6"/>
      <c r="DB47" s="6"/>
      <c r="DC47" s="6"/>
      <c r="DD47" s="6"/>
      <c r="DE47" s="6"/>
      <c r="DF47" s="6"/>
      <c r="DH47" s="6"/>
      <c r="DI47" s="6"/>
      <c r="DJ47" s="6"/>
      <c r="DK47" s="6"/>
      <c r="DL47" s="6"/>
      <c r="DM47" s="6"/>
      <c r="DN47" s="6"/>
      <c r="DO47" s="6"/>
      <c r="DP47" s="6"/>
      <c r="DQ47" s="6"/>
      <c r="DR47" s="6"/>
      <c r="DS47" s="6"/>
      <c r="DT47" s="6"/>
      <c r="DU47" s="6"/>
      <c r="DV47" s="6"/>
      <c r="DX47" s="6"/>
      <c r="DY47" s="6"/>
      <c r="DZ47" s="6"/>
      <c r="EA47" s="6"/>
      <c r="EB47" s="6"/>
      <c r="EC47" s="6"/>
      <c r="ED47" s="6"/>
      <c r="EE47" s="6"/>
      <c r="EF47" s="6"/>
      <c r="EG47" s="6"/>
      <c r="EH47" s="6"/>
      <c r="EI47" s="6"/>
      <c r="EJ47" s="6"/>
      <c r="EK47" s="6"/>
      <c r="EL47" s="6"/>
      <c r="EN47" s="1"/>
      <c r="EO47" s="1"/>
      <c r="EP47" s="1"/>
      <c r="EQ47" s="1"/>
      <c r="ER47" s="1"/>
      <c r="ES47" s="1"/>
      <c r="ET47" s="1"/>
      <c r="EU47" s="1"/>
      <c r="EV47" s="1"/>
      <c r="EW47" s="1"/>
      <c r="EX47" s="1"/>
      <c r="EY47" s="1"/>
      <c r="EZ47" s="1"/>
      <c r="FA47" s="1"/>
      <c r="FB47" s="2"/>
      <c r="FD47" s="2"/>
      <c r="FE47" s="2"/>
      <c r="FF47" s="2"/>
      <c r="FG47" s="2"/>
      <c r="FH47" s="2"/>
      <c r="FI47" s="2"/>
      <c r="FJ47" s="2"/>
      <c r="FK47" s="2"/>
      <c r="FL47" s="2"/>
      <c r="FM47" s="2"/>
      <c r="FN47" s="2"/>
      <c r="FO47" s="2"/>
      <c r="FP47" s="2"/>
      <c r="FQ47" s="2"/>
      <c r="FR47" s="2"/>
      <c r="FT47" s="2"/>
      <c r="FU47" s="2"/>
      <c r="FV47" s="2"/>
      <c r="FW47" s="2"/>
      <c r="FX47" s="2"/>
      <c r="FY47" s="2"/>
      <c r="FZ47" s="2"/>
      <c r="GA47" s="2"/>
      <c r="GB47" s="2"/>
      <c r="GC47" s="2"/>
      <c r="GD47" s="2"/>
      <c r="GE47" s="2"/>
      <c r="GF47" s="2"/>
      <c r="GG47" s="2"/>
      <c r="GH47" s="2"/>
      <c r="GJ47" s="6"/>
    </row>
    <row r="48" spans="1:192" x14ac:dyDescent="0.25">
      <c r="A48" s="8" t="s">
        <v>55</v>
      </c>
      <c r="B48" s="8" t="s">
        <v>213</v>
      </c>
      <c r="C48" s="22">
        <f>Baseline!CC48*'Summary all tools'!B$53</f>
        <v>186.1975480380795</v>
      </c>
      <c r="D48" s="22">
        <f>Baseline!CD48*'Summary all tools'!C$53</f>
        <v>192.82640755247454</v>
      </c>
      <c r="E48" s="22">
        <f>Baseline!CE48*'Summary all tools'!D$53</f>
        <v>361.33504793178582</v>
      </c>
      <c r="F48" s="22">
        <f>Baseline!CF48*'Summary all tools'!E$53</f>
        <v>297.49692795151583</v>
      </c>
      <c r="G48" s="22">
        <f>Baseline!CG48*'Summary all tools'!F$53</f>
        <v>204.16119580586547</v>
      </c>
      <c r="H48" s="22">
        <f>Baseline!CH48*'Summary all tools'!G$53</f>
        <v>198.17620652225122</v>
      </c>
      <c r="I48" s="22">
        <f>Baseline!CI48*'Summary all tools'!H$53</f>
        <v>106.42588199584671</v>
      </c>
      <c r="J48" s="27">
        <f>Baseline!CJ48*'Summary all tools'!J$53</f>
        <v>110.87264634935443</v>
      </c>
      <c r="K48" s="27">
        <f>Baseline!CK48*'Summary all tools'!K$53</f>
        <v>122.24945032725576</v>
      </c>
      <c r="L48" s="27">
        <f>Baseline!CL48*'Summary all tools'!L$53</f>
        <v>223.851538731147</v>
      </c>
      <c r="M48" s="27">
        <f>Baseline!CM48*'Summary all tools'!M$53</f>
        <v>170.10631954706724</v>
      </c>
      <c r="N48" s="27">
        <f>Baseline!CN48*'Summary all tools'!N$53</f>
        <v>127.24835519469832</v>
      </c>
      <c r="O48" s="27">
        <f>Baseline!CO48*'Summary all tools'!O$53</f>
        <v>166.36820571777966</v>
      </c>
      <c r="P48" s="27">
        <f>Baseline!CP48*'Summary all tools'!P$53</f>
        <v>100.34984164787392</v>
      </c>
      <c r="Q48" s="28"/>
      <c r="R48" s="29">
        <f>Baseline!CR48*'Summary all tools'!B$60</f>
        <v>24.173743860473017</v>
      </c>
      <c r="S48" s="29">
        <f>Baseline!CS48*'Summary all tools'!C$60</f>
        <v>21.622584831322257</v>
      </c>
      <c r="T48" s="29">
        <f>Baseline!CT48*'Summary all tools'!D$60</f>
        <v>32.687894826787662</v>
      </c>
      <c r="U48" s="29">
        <f>Baseline!CU48*'Summary all tools'!E$60</f>
        <v>20.159703160742371</v>
      </c>
      <c r="V48" s="29">
        <f>Baseline!CV48*'Summary all tools'!F$60</f>
        <v>8.0080725680632554</v>
      </c>
      <c r="W48" s="29">
        <f>Baseline!CW48*'Summary all tools'!G$60</f>
        <v>8.3956028585178029</v>
      </c>
      <c r="X48" s="29">
        <f>Baseline!CX48*'Summary all tools'!H$60</f>
        <v>4.9796082168290656</v>
      </c>
      <c r="Y48" s="29">
        <f>Baseline!CY48*'Summary all tools'!J$60</f>
        <v>17.141870271057503</v>
      </c>
      <c r="Z48" s="29">
        <f>Baseline!CZ48*'Summary all tools'!K$60</f>
        <v>14.401742918533081</v>
      </c>
      <c r="AA48" s="29">
        <f>Baseline!DA48*'Summary all tools'!L$60</f>
        <v>20.106249099781675</v>
      </c>
      <c r="AB48" s="29">
        <f>Baseline!DB48*'Summary all tools'!M$60</f>
        <v>11.644650921815888</v>
      </c>
      <c r="AC48" s="29">
        <f>Baseline!DC48*'Summary all tools'!N$60</f>
        <v>6.324685262430644</v>
      </c>
      <c r="AD48" s="29">
        <f>Baseline!DD48*'Summary all tools'!O$60</f>
        <v>7.0719747382690583</v>
      </c>
      <c r="AE48" s="29">
        <f>Baseline!DE48*'Summary all tools'!P$60</f>
        <v>4.1796004772788349</v>
      </c>
      <c r="AF48" s="29">
        <f t="shared" si="0"/>
        <v>2768.5635573248978</v>
      </c>
      <c r="AH48" s="6">
        <f>C48*'Summary all tools'!B$54</f>
        <v>31.673944988251677</v>
      </c>
      <c r="AI48" s="6">
        <f>D48*'Summary all tools'!C$54</f>
        <v>32.801576011356545</v>
      </c>
      <c r="AJ48" s="6">
        <f>E48*'Summary all tools'!D$54</f>
        <v>70.772688882676036</v>
      </c>
      <c r="AK48" s="6">
        <f>F48*'Summary all tools'!E$54</f>
        <v>58.269070896879327</v>
      </c>
      <c r="AL48" s="6">
        <f>G48*'Summary all tools'!F$54</f>
        <v>39.987919454221789</v>
      </c>
      <c r="AM48" s="6">
        <f>H48*'Summary all tools'!G$54</f>
        <v>50.411217061669511</v>
      </c>
      <c r="AN48" s="6">
        <f>I48*'Summary all tools'!H$54</f>
        <v>27.072161347834989</v>
      </c>
      <c r="AO48" s="6">
        <f>J48*'Summary all tools'!J$54</f>
        <v>14.988747418998214</v>
      </c>
      <c r="AP48" s="6">
        <f>K48*'Summary all tools'!K$54</f>
        <v>16.52676465656738</v>
      </c>
      <c r="AQ48" s="6">
        <f>L48*'Summary all tools'!L$54</f>
        <v>59.380854850286042</v>
      </c>
      <c r="AR48" s="6">
        <f>M48*'Summary all tools'!M$54</f>
        <v>45.12391885888475</v>
      </c>
      <c r="AS48" s="6">
        <f>N48*'Summary all tools'!N$54</f>
        <v>33.755033146451424</v>
      </c>
      <c r="AT48" s="6">
        <f>O48*'Summary all tools'!O$54</f>
        <v>40.879044833511571</v>
      </c>
      <c r="AU48" s="6">
        <f>P48*'Summary all tools'!P$54</f>
        <v>24.65738966204902</v>
      </c>
      <c r="AV48" s="6"/>
      <c r="AW48" s="6">
        <f>R48*'Summary all tools'!B$61</f>
        <v>4.1121800005664912</v>
      </c>
      <c r="AX48" s="6">
        <f>S48*'Summary all tools'!C$61</f>
        <v>3.6782039810268725</v>
      </c>
      <c r="AY48" s="6">
        <f>T48*'Summary all tools'!D$61</f>
        <v>6.4023964020302087</v>
      </c>
      <c r="AZ48" s="6">
        <f>U48*'Summary all tools'!E$61</f>
        <v>3.9485690854756741</v>
      </c>
      <c r="BA48" s="6">
        <f>V48*'Summary all tools'!F$61</f>
        <v>1.5684966948360541</v>
      </c>
      <c r="BB48" s="6">
        <f>W48*'Summary all tools'!G$61</f>
        <v>2.1356375999496864</v>
      </c>
      <c r="BC48" s="6">
        <f>X48*'Summary all tools'!H$61</f>
        <v>1.26669147172548</v>
      </c>
      <c r="BD48" s="6">
        <f>Y48*'Summary all tools'!J$61</f>
        <v>2.3173900167632411</v>
      </c>
      <c r="BE48" s="6">
        <f>Z48*'Summary all tools'!K$61</f>
        <v>1.9469553050899593</v>
      </c>
      <c r="BF48" s="6">
        <f>AA48*'Summary all tools'!L$61</f>
        <v>5.3335628879092685</v>
      </c>
      <c r="BG48" s="6">
        <f>AB48*'Summary all tools'!M$61</f>
        <v>3.088963918184525</v>
      </c>
      <c r="BH48" s="6">
        <f>AC48*'Summary all tools'!N$61</f>
        <v>1.6777423986939997</v>
      </c>
      <c r="BI48" s="6">
        <f>AD48*'Summary all tools'!O$61</f>
        <v>1.7376852214032543</v>
      </c>
      <c r="BJ48" s="6">
        <f>AE48*'Summary all tools'!P$61</f>
        <v>1.0269875458456565</v>
      </c>
      <c r="BK48" s="6">
        <f t="shared" si="1"/>
        <v>586.5417945991386</v>
      </c>
      <c r="BM48" s="6">
        <f>C48*'Summary all tools'!B$39</f>
        <v>8.0551351896673342</v>
      </c>
      <c r="BN48" s="6">
        <f>D48*'Summary all tools'!C$39</f>
        <v>8.3419078142501473</v>
      </c>
      <c r="BO48" s="6">
        <f>E48*'Summary all tools'!D$39</f>
        <v>20.144853024365993</v>
      </c>
      <c r="BP48" s="6">
        <f>F48*'Summary all tools'!E$39</f>
        <v>16.585802908095072</v>
      </c>
      <c r="BQ48" s="6">
        <f>G48*'Summary all tools'!F$39</f>
        <v>11.382226291993673</v>
      </c>
      <c r="BR48" s="6">
        <f>H48*'Summary all tools'!G$39</f>
        <v>9.8904945953803747</v>
      </c>
      <c r="BS48" s="6">
        <f>I48*'Summary all tools'!H$39</f>
        <v>5.311458066336157</v>
      </c>
      <c r="BT48" s="6">
        <f>J48*'Summary all tools'!J$39</f>
        <v>2.9841499017424589</v>
      </c>
      <c r="BU48" s="6">
        <f>K48*'Summary all tools'!K$39</f>
        <v>3.29035787630295</v>
      </c>
      <c r="BV48" s="6">
        <f>L48*'Summary all tools'!L$39</f>
        <v>10.852293167738434</v>
      </c>
      <c r="BW48" s="6">
        <f>M48*'Summary all tools'!M$39</f>
        <v>8.2467320076228159</v>
      </c>
      <c r="BX48" s="6">
        <f>N48*'Summary all tools'!N$39</f>
        <v>6.1689835303921123</v>
      </c>
      <c r="BY48" s="6">
        <f>O48*'Summary all tools'!O$39</f>
        <v>8.3726776409693393</v>
      </c>
      <c r="BZ48" s="6">
        <f>P48*'Summary all tools'!P$39</f>
        <v>5.0502250223533931</v>
      </c>
      <c r="CA48" s="6"/>
      <c r="CB48" s="6">
        <f>R48*'Summary all tools'!B$46</f>
        <v>1.0457859240803635</v>
      </c>
      <c r="CC48" s="6">
        <f>S48*'Summary all tools'!C$46</f>
        <v>0.93541964328515592</v>
      </c>
      <c r="CD48" s="6">
        <f>T48*'Summary all tools'!D$46</f>
        <v>1.8223885026671525</v>
      </c>
      <c r="CE48" s="6">
        <f>U48*'Summary all tools'!E$46</f>
        <v>1.1239271128348152</v>
      </c>
      <c r="CF48" s="6">
        <f>V48*'Summary all tools'!F$46</f>
        <v>0.44645944481573313</v>
      </c>
      <c r="CG48" s="6">
        <f>W48*'Summary all tools'!G$46</f>
        <v>0.41900420920513987</v>
      </c>
      <c r="CH48" s="6">
        <f>X48*'Summary all tools'!H$46</f>
        <v>0.24852018827058184</v>
      </c>
      <c r="CI48" s="6">
        <f>Y48*'Summary all tools'!I$46</f>
        <v>0</v>
      </c>
      <c r="CJ48" s="6">
        <f>Z48*'Summary all tools'!J$46</f>
        <v>0.38762455060233969</v>
      </c>
      <c r="CK48" s="6">
        <f>AA48*'Summary all tools'!K$46</f>
        <v>0.54116198405209481</v>
      </c>
      <c r="CL48" s="6">
        <f>AB48*'Summary all tools'!L$46</f>
        <v>0.56453114575771357</v>
      </c>
      <c r="CM48" s="6">
        <f>AC48*'Summary all tools'!M$46</f>
        <v>0.30661991001101724</v>
      </c>
      <c r="CN48" s="6">
        <f>AD48*'Summary all tools'!N$46</f>
        <v>0.34284840555289603</v>
      </c>
      <c r="CO48" s="6">
        <f>AE48*'Summary all tools'!O$46</f>
        <v>0.21034336045951266</v>
      </c>
      <c r="CP48" s="6">
        <f t="shared" si="2"/>
        <v>133.07193141880478</v>
      </c>
      <c r="CR48" s="6"/>
      <c r="CS48" s="6"/>
      <c r="CT48" s="6"/>
      <c r="CU48" s="6"/>
      <c r="CV48" s="6"/>
      <c r="CW48" s="6"/>
      <c r="CX48" s="6"/>
      <c r="CY48" s="6"/>
      <c r="CZ48" s="6"/>
      <c r="DA48" s="6"/>
      <c r="DB48" s="6"/>
      <c r="DC48" s="6"/>
      <c r="DD48" s="6"/>
      <c r="DE48" s="6"/>
      <c r="DF48" s="6"/>
      <c r="DH48" s="6"/>
      <c r="DI48" s="6"/>
      <c r="DJ48" s="6"/>
      <c r="DK48" s="6"/>
      <c r="DL48" s="6"/>
      <c r="DM48" s="6"/>
      <c r="DN48" s="6"/>
      <c r="DO48" s="6"/>
      <c r="DP48" s="6"/>
      <c r="DQ48" s="6"/>
      <c r="DR48" s="6"/>
      <c r="DS48" s="6"/>
      <c r="DT48" s="6"/>
      <c r="DU48" s="6"/>
      <c r="DV48" s="6"/>
      <c r="DX48" s="6"/>
      <c r="DY48" s="6"/>
      <c r="DZ48" s="6"/>
      <c r="EA48" s="6"/>
      <c r="EB48" s="6"/>
      <c r="EC48" s="6"/>
      <c r="ED48" s="6"/>
      <c r="EE48" s="6"/>
      <c r="EF48" s="6"/>
      <c r="EG48" s="6"/>
      <c r="EH48" s="6"/>
      <c r="EI48" s="6"/>
      <c r="EJ48" s="6"/>
      <c r="EK48" s="6"/>
      <c r="EL48" s="6"/>
      <c r="EN48" s="1"/>
      <c r="EO48" s="1"/>
      <c r="EP48" s="1"/>
      <c r="EQ48" s="1"/>
      <c r="ER48" s="1"/>
      <c r="ES48" s="1"/>
      <c r="ET48" s="1"/>
      <c r="EU48" s="1"/>
      <c r="EV48" s="1"/>
      <c r="EW48" s="1"/>
      <c r="EX48" s="1"/>
      <c r="EY48" s="1"/>
      <c r="EZ48" s="1"/>
      <c r="FA48" s="1"/>
      <c r="FB48" s="2"/>
      <c r="FD48" s="2"/>
      <c r="FE48" s="2"/>
      <c r="FF48" s="2"/>
      <c r="FG48" s="2"/>
      <c r="FH48" s="2"/>
      <c r="FI48" s="2"/>
      <c r="FJ48" s="2"/>
      <c r="FK48" s="2"/>
      <c r="FL48" s="2"/>
      <c r="FM48" s="2"/>
      <c r="FN48" s="2"/>
      <c r="FO48" s="2"/>
      <c r="FP48" s="2"/>
      <c r="FQ48" s="2"/>
      <c r="FR48" s="2"/>
      <c r="FT48" s="2"/>
      <c r="FU48" s="2"/>
      <c r="FV48" s="2"/>
      <c r="FW48" s="2"/>
      <c r="FX48" s="2"/>
      <c r="FY48" s="2"/>
      <c r="FZ48" s="2"/>
      <c r="GA48" s="2"/>
      <c r="GB48" s="2"/>
      <c r="GC48" s="2"/>
      <c r="GD48" s="2"/>
      <c r="GE48" s="2"/>
      <c r="GF48" s="2"/>
      <c r="GG48" s="2"/>
      <c r="GH48" s="2"/>
      <c r="GJ48" s="6"/>
    </row>
    <row r="49" spans="1:192" x14ac:dyDescent="0.25">
      <c r="A49" s="8" t="s">
        <v>58</v>
      </c>
      <c r="B49" s="8" t="s">
        <v>214</v>
      </c>
      <c r="C49" s="22">
        <f>Baseline!CC49*'Summary all tools'!B$53</f>
        <v>189.11465244958254</v>
      </c>
      <c r="D49" s="22">
        <f>Baseline!CD49*'Summary all tools'!C$53</f>
        <v>183.64919471851374</v>
      </c>
      <c r="E49" s="22">
        <f>Baseline!CE49*'Summary all tools'!D$53</f>
        <v>316.70945727858702</v>
      </c>
      <c r="F49" s="22">
        <f>Baseline!CF49*'Summary all tools'!E$53</f>
        <v>240.11962736390555</v>
      </c>
      <c r="G49" s="22">
        <f>Baseline!CG49*'Summary all tools'!F$53</f>
        <v>173.2227564089699</v>
      </c>
      <c r="H49" s="22">
        <f>Baseline!CH49*'Summary all tools'!G$53</f>
        <v>150.59861327076192</v>
      </c>
      <c r="I49" s="22">
        <f>Baseline!CI49*'Summary all tools'!H$53</f>
        <v>83.135888334185196</v>
      </c>
      <c r="J49" s="27">
        <f>Baseline!CJ49*'Summary all tools'!J$53</f>
        <v>105.30145467430947</v>
      </c>
      <c r="K49" s="27">
        <f>Baseline!CK49*'Summary all tools'!K$53</f>
        <v>106.28058164364768</v>
      </c>
      <c r="L49" s="27">
        <f>Baseline!CL49*'Summary all tools'!L$53</f>
        <v>188.00552228300779</v>
      </c>
      <c r="M49" s="27">
        <f>Baseline!CM49*'Summary all tools'!M$53</f>
        <v>139.92189282425053</v>
      </c>
      <c r="N49" s="27">
        <f>Baseline!CN49*'Summary all tools'!N$53</f>
        <v>101.27708603616055</v>
      </c>
      <c r="O49" s="27">
        <f>Baseline!CO49*'Summary all tools'!O$53</f>
        <v>120.40288795471275</v>
      </c>
      <c r="P49" s="27">
        <f>Baseline!CP49*'Summary all tools'!P$53</f>
        <v>73.887398425295913</v>
      </c>
      <c r="Q49" s="28"/>
      <c r="R49" s="29">
        <f>Baseline!CR49*'Summary all tools'!B$60</f>
        <v>99.790799252242209</v>
      </c>
      <c r="S49" s="29">
        <f>Baseline!CS49*'Summary all tools'!C$60</f>
        <v>71.766611324234233</v>
      </c>
      <c r="T49" s="29">
        <f>Baseline!CT49*'Summary all tools'!D$60</f>
        <v>118.29224576213181</v>
      </c>
      <c r="U49" s="29">
        <f>Baseline!CU49*'Summary all tools'!E$60</f>
        <v>79.619596393515948</v>
      </c>
      <c r="V49" s="29">
        <f>Baseline!CV49*'Summary all tools'!F$60</f>
        <v>38.708806318573188</v>
      </c>
      <c r="W49" s="29">
        <f>Baseline!CW49*'Summary all tools'!G$60</f>
        <v>31.369827874558187</v>
      </c>
      <c r="X49" s="29">
        <f>Baseline!CX49*'Summary all tools'!H$60</f>
        <v>19.252251661724664</v>
      </c>
      <c r="Y49" s="29">
        <f>Baseline!CY49*'Summary all tools'!J$60</f>
        <v>54.668924490526202</v>
      </c>
      <c r="Z49" s="29">
        <f>Baseline!CZ49*'Summary all tools'!K$60</f>
        <v>44.56385148032696</v>
      </c>
      <c r="AA49" s="29">
        <f>Baseline!DA49*'Summary all tools'!L$60</f>
        <v>70.599390262643453</v>
      </c>
      <c r="AB49" s="29">
        <f>Baseline!DB49*'Summary all tools'!M$60</f>
        <v>48.769221933492808</v>
      </c>
      <c r="AC49" s="29">
        <f>Baseline!DC49*'Summary all tools'!N$60</f>
        <v>24.50655415195984</v>
      </c>
      <c r="AD49" s="29">
        <f>Baseline!DD49*'Summary all tools'!O$60</f>
        <v>29.072086689988009</v>
      </c>
      <c r="AE49" s="29">
        <f>Baseline!DE49*'Summary all tools'!P$60</f>
        <v>14.95387933403981</v>
      </c>
      <c r="AF49" s="29">
        <f t="shared" si="0"/>
        <v>2917.5610605958477</v>
      </c>
      <c r="AH49" s="6">
        <f>C49*'Summary all tools'!B$54</f>
        <v>32.170171741119752</v>
      </c>
      <c r="AI49" s="6">
        <f>D49*'Summary all tools'!C$54</f>
        <v>31.240446246162726</v>
      </c>
      <c r="AJ49" s="6">
        <f>E49*'Summary all tools'!D$54</f>
        <v>62.032122304421705</v>
      </c>
      <c r="AK49" s="6">
        <f>F49*'Summary all tools'!E$54</f>
        <v>47.030897720328433</v>
      </c>
      <c r="AL49" s="6">
        <f>G49*'Summary all tools'!F$54</f>
        <v>33.928179170280721</v>
      </c>
      <c r="AM49" s="6">
        <f>H49*'Summary all tools'!G$54</f>
        <v>38.308632080543873</v>
      </c>
      <c r="AN49" s="6">
        <f>I49*'Summary all tools'!H$54</f>
        <v>21.147752225031944</v>
      </c>
      <c r="AO49" s="6">
        <f>J49*'Summary all tools'!J$54</f>
        <v>14.235584329727722</v>
      </c>
      <c r="AP49" s="6">
        <f>K49*'Summary all tools'!K$54</f>
        <v>14.367951395165095</v>
      </c>
      <c r="AQ49" s="6">
        <f>L49*'Summary all tools'!L$54</f>
        <v>49.872020952010274</v>
      </c>
      <c r="AR49" s="6">
        <f>M49*'Summary all tools'!M$54</f>
        <v>37.116928725484875</v>
      </c>
      <c r="AS49" s="6">
        <f>N49*'Summary all tools'!N$54</f>
        <v>26.865662749792822</v>
      </c>
      <c r="AT49" s="6">
        <f>O49*'Summary all tools'!O$54</f>
        <v>29.584709611729419</v>
      </c>
      <c r="AU49" s="6">
        <f>P49*'Summary all tools'!P$54</f>
        <v>18.155189327358425</v>
      </c>
      <c r="AV49" s="6"/>
      <c r="AW49" s="6">
        <f>R49*'Summary all tools'!B$61</f>
        <v>16.975348596979234</v>
      </c>
      <c r="AX49" s="6">
        <f>S49*'Summary all tools'!C$61</f>
        <v>12.208172035714208</v>
      </c>
      <c r="AY49" s="6">
        <f>T49*'Summary all tools'!D$61</f>
        <v>23.169245149274527</v>
      </c>
      <c r="AZ49" s="6">
        <f>U49*'Summary all tools'!E$61</f>
        <v>15.594648116133797</v>
      </c>
      <c r="BA49" s="6">
        <f>V49*'Summary all tools'!F$61</f>
        <v>7.5816788941030779</v>
      </c>
      <c r="BB49" s="6">
        <f>W49*'Summary all tools'!G$61</f>
        <v>7.9797228432365053</v>
      </c>
      <c r="BC49" s="6">
        <f>X49*'Summary all tools'!H$61</f>
        <v>4.897305556891455</v>
      </c>
      <c r="BD49" s="6">
        <f>Y49*'Summary all tools'!J$61</f>
        <v>7.3906299510055309</v>
      </c>
      <c r="BE49" s="6">
        <f>Z49*'Summary all tools'!K$61</f>
        <v>6.0245365818334662</v>
      </c>
      <c r="BF49" s="6">
        <f>AA49*'Summary all tools'!L$61</f>
        <v>18.727823670400408</v>
      </c>
      <c r="BG49" s="6">
        <f>AB49*'Summary all tools'!M$61</f>
        <v>12.936958598583782</v>
      </c>
      <c r="BH49" s="6">
        <f>AC49*'Summary all tools'!N$61</f>
        <v>6.5008270357523372</v>
      </c>
      <c r="BI49" s="6">
        <f>AD49*'Summary all tools'!O$61</f>
        <v>7.1434270152541961</v>
      </c>
      <c r="BJ49" s="6">
        <f>AE49*'Summary all tools'!P$61</f>
        <v>3.6743817792212106</v>
      </c>
      <c r="BK49" s="6">
        <f t="shared" si="1"/>
        <v>606.86095440354143</v>
      </c>
      <c r="BM49" s="6">
        <f>C49*'Summary all tools'!B$39</f>
        <v>8.1813327182847697</v>
      </c>
      <c r="BN49" s="6">
        <f>D49*'Summary all tools'!C$39</f>
        <v>7.94489028732339</v>
      </c>
      <c r="BO49" s="6">
        <f>E49*'Summary all tools'!D$39</f>
        <v>17.656923967996342</v>
      </c>
      <c r="BP49" s="6">
        <f>F49*'Summary all tools'!E$39</f>
        <v>13.386951056086284</v>
      </c>
      <c r="BQ49" s="6">
        <f>G49*'Summary all tools'!F$39</f>
        <v>9.657371982894448</v>
      </c>
      <c r="BR49" s="6">
        <f>H49*'Summary all tools'!G$39</f>
        <v>7.5160121225703733</v>
      </c>
      <c r="BS49" s="6">
        <f>I49*'Summary all tools'!H$39</f>
        <v>4.1491108780462111</v>
      </c>
      <c r="BT49" s="6">
        <f>J49*'Summary all tools'!J$39</f>
        <v>2.8342006434079154</v>
      </c>
      <c r="BU49" s="6">
        <f>K49*'Summary all tools'!K$39</f>
        <v>2.860553957282443</v>
      </c>
      <c r="BV49" s="6">
        <f>L49*'Summary all tools'!L$39</f>
        <v>9.1144830030381758</v>
      </c>
      <c r="BW49" s="6">
        <f>M49*'Summary all tools'!M$39</f>
        <v>6.7833949684722938</v>
      </c>
      <c r="BX49" s="6">
        <f>N49*'Summary all tools'!N$39</f>
        <v>4.9098998160505118</v>
      </c>
      <c r="BY49" s="6">
        <f>O49*'Summary all tools'!O$39</f>
        <v>6.0594184059221696</v>
      </c>
      <c r="BZ49" s="6">
        <f>P49*'Summary all tools'!P$39</f>
        <v>3.7184711229878649</v>
      </c>
      <c r="CA49" s="6"/>
      <c r="CB49" s="6">
        <f>R49*'Summary all tools'!B$46</f>
        <v>4.3170728461868517</v>
      </c>
      <c r="CC49" s="6">
        <f>S49*'Summary all tools'!C$46</f>
        <v>3.1047119707655413</v>
      </c>
      <c r="CD49" s="6">
        <f>T49*'Summary all tools'!D$46</f>
        <v>6.5949315419028887</v>
      </c>
      <c r="CE49" s="6">
        <f>U49*'Summary all tools'!E$46</f>
        <v>4.4388859491690233</v>
      </c>
      <c r="CF49" s="6">
        <f>V49*'Summary all tools'!F$46</f>
        <v>2.1580613851317212</v>
      </c>
      <c r="CG49" s="6">
        <f>W49*'Summary all tools'!G$46</f>
        <v>1.5655921490075251</v>
      </c>
      <c r="CH49" s="6">
        <f>X49*'Summary all tools'!H$46</f>
        <v>0.96083326223025123</v>
      </c>
      <c r="CI49" s="6">
        <f>Y49*'Summary all tools'!I$46</f>
        <v>0</v>
      </c>
      <c r="CJ49" s="6">
        <f>Z49*'Summary all tools'!J$46</f>
        <v>1.1994411371516573</v>
      </c>
      <c r="CK49" s="6">
        <f>AA49*'Summary all tools'!K$46</f>
        <v>1.9001906281870911</v>
      </c>
      <c r="CL49" s="6">
        <f>AB49*'Summary all tools'!L$46</f>
        <v>2.3643254676056498</v>
      </c>
      <c r="CM49" s="6">
        <f>AC49*'Summary all tools'!M$46</f>
        <v>1.1880745233900005</v>
      </c>
      <c r="CN49" s="6">
        <f>AD49*'Summary all tools'!N$46</f>
        <v>1.4094109405992543</v>
      </c>
      <c r="CO49" s="6">
        <f>AE49*'Summary all tools'!O$46</f>
        <v>0.75257174654068004</v>
      </c>
      <c r="CP49" s="6">
        <f t="shared" si="2"/>
        <v>136.72711847823132</v>
      </c>
      <c r="CR49" s="6"/>
      <c r="CS49" s="6"/>
      <c r="CT49" s="6"/>
      <c r="CU49" s="6"/>
      <c r="CV49" s="6"/>
      <c r="CW49" s="6"/>
      <c r="CX49" s="6"/>
      <c r="CY49" s="6"/>
      <c r="CZ49" s="6"/>
      <c r="DA49" s="6"/>
      <c r="DB49" s="6"/>
      <c r="DC49" s="6"/>
      <c r="DD49" s="6"/>
      <c r="DE49" s="6"/>
      <c r="DF49" s="6"/>
      <c r="DH49" s="6"/>
      <c r="DI49" s="6"/>
      <c r="DJ49" s="6"/>
      <c r="DK49" s="6"/>
      <c r="DL49" s="6"/>
      <c r="DM49" s="6"/>
      <c r="DN49" s="6"/>
      <c r="DO49" s="6"/>
      <c r="DP49" s="6"/>
      <c r="DQ49" s="6"/>
      <c r="DR49" s="6"/>
      <c r="DS49" s="6"/>
      <c r="DT49" s="6"/>
      <c r="DU49" s="6"/>
      <c r="DV49" s="6"/>
      <c r="DX49" s="6"/>
      <c r="DY49" s="6"/>
      <c r="DZ49" s="6"/>
      <c r="EA49" s="6"/>
      <c r="EB49" s="6"/>
      <c r="EC49" s="6"/>
      <c r="ED49" s="6"/>
      <c r="EE49" s="6"/>
      <c r="EF49" s="6"/>
      <c r="EG49" s="6"/>
      <c r="EH49" s="6"/>
      <c r="EI49" s="6"/>
      <c r="EJ49" s="6"/>
      <c r="EK49" s="6"/>
      <c r="EL49" s="6"/>
      <c r="EN49" s="1"/>
      <c r="EO49" s="1"/>
      <c r="EP49" s="1"/>
      <c r="EQ49" s="1"/>
      <c r="ER49" s="1"/>
      <c r="ES49" s="1"/>
      <c r="ET49" s="1"/>
      <c r="EU49" s="1"/>
      <c r="EV49" s="1"/>
      <c r="EW49" s="1"/>
      <c r="EX49" s="1"/>
      <c r="EY49" s="1"/>
      <c r="EZ49" s="1"/>
      <c r="FA49" s="1"/>
      <c r="FB49" s="2"/>
      <c r="FD49" s="2"/>
      <c r="FE49" s="2"/>
      <c r="FF49" s="2"/>
      <c r="FG49" s="2"/>
      <c r="FH49" s="2"/>
      <c r="FI49" s="2"/>
      <c r="FJ49" s="2"/>
      <c r="FK49" s="2"/>
      <c r="FL49" s="2"/>
      <c r="FM49" s="2"/>
      <c r="FN49" s="2"/>
      <c r="FO49" s="2"/>
      <c r="FP49" s="2"/>
      <c r="FQ49" s="2"/>
      <c r="FR49" s="2"/>
      <c r="FT49" s="2"/>
      <c r="FU49" s="2"/>
      <c r="FV49" s="2"/>
      <c r="FW49" s="2"/>
      <c r="FX49" s="2"/>
      <c r="FY49" s="2"/>
      <c r="FZ49" s="2"/>
      <c r="GA49" s="2"/>
      <c r="GB49" s="2"/>
      <c r="GC49" s="2"/>
      <c r="GD49" s="2"/>
      <c r="GE49" s="2"/>
      <c r="GF49" s="2"/>
      <c r="GG49" s="2"/>
      <c r="GH49" s="2"/>
      <c r="GJ49" s="6"/>
    </row>
    <row r="50" spans="1:192" x14ac:dyDescent="0.25">
      <c r="A50" s="8" t="s">
        <v>59</v>
      </c>
      <c r="B50" s="8" t="s">
        <v>215</v>
      </c>
      <c r="C50" s="22">
        <f>Baseline!CC50*'Summary all tools'!B$53</f>
        <v>175.69087376566156</v>
      </c>
      <c r="D50" s="22">
        <f>Baseline!CD50*'Summary all tools'!C$53</f>
        <v>149.33112387521669</v>
      </c>
      <c r="E50" s="22">
        <f>Baseline!CE50*'Summary all tools'!D$53</f>
        <v>243.14868310023337</v>
      </c>
      <c r="F50" s="22">
        <f>Baseline!CF50*'Summary all tools'!E$53</f>
        <v>176.02512953908908</v>
      </c>
      <c r="G50" s="22">
        <f>Baseline!CG50*'Summary all tools'!F$53</f>
        <v>132.94208762447084</v>
      </c>
      <c r="H50" s="22">
        <f>Baseline!CH50*'Summary all tools'!G$53</f>
        <v>108.11989566497007</v>
      </c>
      <c r="I50" s="22">
        <f>Baseline!CI50*'Summary all tools'!H$53</f>
        <v>52.395100551911241</v>
      </c>
      <c r="J50" s="27">
        <f>Baseline!CJ50*'Summary all tools'!J$53</f>
        <v>89.764556434458342</v>
      </c>
      <c r="K50" s="27">
        <f>Baseline!CK50*'Summary all tools'!K$53</f>
        <v>82.434781234484987</v>
      </c>
      <c r="L50" s="27">
        <f>Baseline!CL50*'Summary all tools'!L$53</f>
        <v>129.81766309178329</v>
      </c>
      <c r="M50" s="27">
        <f>Baseline!CM50*'Summary all tools'!M$53</f>
        <v>100.37911616502973</v>
      </c>
      <c r="N50" s="27">
        <f>Baseline!CN50*'Summary all tools'!N$53</f>
        <v>78.179349623326118</v>
      </c>
      <c r="O50" s="27">
        <f>Baseline!CO50*'Summary all tools'!O$53</f>
        <v>83.46612645559243</v>
      </c>
      <c r="P50" s="27">
        <f>Baseline!CP50*'Summary all tools'!P$53</f>
        <v>48.41814444591089</v>
      </c>
      <c r="Q50" s="28"/>
      <c r="R50" s="29">
        <f>Baseline!CR50*'Summary all tools'!B$60</f>
        <v>118.672980532419</v>
      </c>
      <c r="S50" s="29">
        <f>Baseline!CS50*'Summary all tools'!C$60</f>
        <v>80.444884596755557</v>
      </c>
      <c r="T50" s="29">
        <f>Baseline!CT50*'Summary all tools'!D$60</f>
        <v>142.40718704296532</v>
      </c>
      <c r="U50" s="29">
        <f>Baseline!CU50*'Summary all tools'!E$60</f>
        <v>102.91977946307516</v>
      </c>
      <c r="V50" s="29">
        <f>Baseline!CV50*'Summary all tools'!F$60</f>
        <v>55.999943302632147</v>
      </c>
      <c r="W50" s="29">
        <f>Baseline!CW50*'Summary all tools'!G$60</f>
        <v>45.353664099163474</v>
      </c>
      <c r="X50" s="29">
        <f>Baseline!CX50*'Summary all tools'!H$60</f>
        <v>28.73607258951721</v>
      </c>
      <c r="Y50" s="29">
        <f>Baseline!CY50*'Summary all tools'!J$60</f>
        <v>62.738309260853278</v>
      </c>
      <c r="Z50" s="29">
        <f>Baseline!CZ50*'Summary all tools'!K$60</f>
        <v>49.28028524605741</v>
      </c>
      <c r="AA50" s="29">
        <f>Baseline!DA50*'Summary all tools'!L$60</f>
        <v>83.611868465602711</v>
      </c>
      <c r="AB50" s="29">
        <f>Baseline!DB50*'Summary all tools'!M$60</f>
        <v>62.452830831481101</v>
      </c>
      <c r="AC50" s="29">
        <f>Baseline!DC50*'Summary all tools'!N$60</f>
        <v>38.783047662748203</v>
      </c>
      <c r="AD50" s="29">
        <f>Baseline!DD50*'Summary all tools'!O$60</f>
        <v>41.084049947942603</v>
      </c>
      <c r="AE50" s="29">
        <f>Baseline!DE50*'Summary all tools'!P$60</f>
        <v>24.618328320352614</v>
      </c>
      <c r="AF50" s="29">
        <f t="shared" si="0"/>
        <v>2587.2158629337046</v>
      </c>
      <c r="AH50" s="6">
        <f>C50*'Summary all tools'!B$54</f>
        <v>29.886661393915698</v>
      </c>
      <c r="AI50" s="6">
        <f>D50*'Summary all tools'!C$54</f>
        <v>25.402621315346703</v>
      </c>
      <c r="AJ50" s="6">
        <f>E50*'Summary all tools'!D$54</f>
        <v>47.62418204318184</v>
      </c>
      <c r="AK50" s="6">
        <f>F50*'Summary all tools'!E$54</f>
        <v>34.477064430114524</v>
      </c>
      <c r="AL50" s="6">
        <f>G50*'Summary all tools'!F$54</f>
        <v>26.038628305539667</v>
      </c>
      <c r="AM50" s="6">
        <f>H50*'Summary all tools'!G$54</f>
        <v>27.503077310342448</v>
      </c>
      <c r="AN50" s="6">
        <f>I50*'Summary all tools'!H$54</f>
        <v>13.328041914021764</v>
      </c>
      <c r="AO50" s="6">
        <f>J50*'Summary all tools'!J$54</f>
        <v>12.135168663107688</v>
      </c>
      <c r="AP50" s="6">
        <f>K50*'Summary all tools'!K$54</f>
        <v>11.144264659930377</v>
      </c>
      <c r="AQ50" s="6">
        <f>L50*'Summary all tools'!L$54</f>
        <v>34.436590665185911</v>
      </c>
      <c r="AR50" s="6">
        <f>M50*'Summary all tools'!M$54</f>
        <v>26.627459256174706</v>
      </c>
      <c r="AS50" s="6">
        <f>N50*'Summary all tools'!N$54</f>
        <v>20.738551267445672</v>
      </c>
      <c r="AT50" s="6">
        <f>O50*'Summary all tools'!O$54</f>
        <v>20.508819643374139</v>
      </c>
      <c r="AU50" s="6">
        <f>P50*'Summary all tools'!P$54</f>
        <v>11.897029778138105</v>
      </c>
      <c r="AV50" s="6"/>
      <c r="AW50" s="6">
        <f>R50*'Summary all tools'!B$61</f>
        <v>20.187384294700681</v>
      </c>
      <c r="AX50" s="6">
        <f>S50*'Summary all tools'!C$61</f>
        <v>13.684427513421358</v>
      </c>
      <c r="AY50" s="6">
        <f>T50*'Summary all tools'!D$61</f>
        <v>27.892504756835827</v>
      </c>
      <c r="AZ50" s="6">
        <f>U50*'Summary all tools'!E$61</f>
        <v>20.158325558247348</v>
      </c>
      <c r="BA50" s="6">
        <f>V50*'Summary all tools'!F$61</f>
        <v>10.968397855369076</v>
      </c>
      <c r="BB50" s="6">
        <f>W50*'Summary all tools'!G$61</f>
        <v>11.536871381117431</v>
      </c>
      <c r="BC50" s="6">
        <f>X50*'Summary all tools'!H$61</f>
        <v>7.3097594218375175</v>
      </c>
      <c r="BD50" s="6">
        <f>Y50*'Summary all tools'!J$61</f>
        <v>8.4815209338728099</v>
      </c>
      <c r="BE50" s="6">
        <f>Z50*'Summary all tools'!K$61</f>
        <v>6.6621459179560718</v>
      </c>
      <c r="BF50" s="6">
        <f>AA50*'Summary all tools'!L$61</f>
        <v>22.179629647666719</v>
      </c>
      <c r="BG50" s="6">
        <f>AB50*'Summary all tools'!M$61</f>
        <v>16.56679468729353</v>
      </c>
      <c r="BH50" s="6">
        <f>AC50*'Summary all tools'!N$61</f>
        <v>10.287936982552168</v>
      </c>
      <c r="BI50" s="6">
        <f>AD50*'Summary all tools'!O$61</f>
        <v>10.094937987208754</v>
      </c>
      <c r="BJ50" s="6">
        <f>AE50*'Summary all tools'!P$61</f>
        <v>6.0490749587152139</v>
      </c>
      <c r="BK50" s="6">
        <f t="shared" si="1"/>
        <v>533.80787254261361</v>
      </c>
      <c r="BM50" s="6">
        <f>C50*'Summary all tools'!B$39</f>
        <v>7.6006035239720484</v>
      </c>
      <c r="BN50" s="6">
        <f>D50*'Summary all tools'!C$39</f>
        <v>6.4602482874469791</v>
      </c>
      <c r="BO50" s="6">
        <f>E50*'Summary all tools'!D$39</f>
        <v>13.555824468616297</v>
      </c>
      <c r="BP50" s="6">
        <f>F50*'Summary all tools'!E$39</f>
        <v>9.8136075740689339</v>
      </c>
      <c r="BQ50" s="6">
        <f>G50*'Summary all tools'!F$39</f>
        <v>7.4116774203783624</v>
      </c>
      <c r="BR50" s="6">
        <f>H50*'Summary all tools'!G$39</f>
        <v>5.3960021866066397</v>
      </c>
      <c r="BS50" s="6">
        <f>I50*'Summary all tools'!H$39</f>
        <v>2.614912596860635</v>
      </c>
      <c r="BT50" s="6">
        <f>J50*'Summary all tools'!J$39</f>
        <v>2.4160232580703074</v>
      </c>
      <c r="BU50" s="6">
        <f>K50*'Summary all tools'!K$39</f>
        <v>2.2187415239095341</v>
      </c>
      <c r="BV50" s="6">
        <f>L50*'Summary all tools'!L$39</f>
        <v>6.2935432394537507</v>
      </c>
      <c r="BW50" s="6">
        <f>M50*'Summary all tools'!M$39</f>
        <v>4.8663663547549332</v>
      </c>
      <c r="BX50" s="6">
        <f>N50*'Summary all tools'!N$39</f>
        <v>3.7901245914348736</v>
      </c>
      <c r="BY50" s="6">
        <f>O50*'Summary all tools'!O$39</f>
        <v>4.2005319931053036</v>
      </c>
      <c r="BZ50" s="6">
        <f>P50*'Summary all tools'!P$39</f>
        <v>2.4367006524503148</v>
      </c>
      <c r="CA50" s="6"/>
      <c r="CB50" s="6">
        <f>R50*'Summary all tools'!B$46</f>
        <v>5.133939257642087</v>
      </c>
      <c r="CC50" s="6">
        <f>S50*'Summary all tools'!C$46</f>
        <v>3.480144757929525</v>
      </c>
      <c r="CD50" s="6">
        <f>T50*'Summary all tools'!D$46</f>
        <v>7.9393678222310475</v>
      </c>
      <c r="CE50" s="6">
        <f>U50*'Summary all tools'!E$46</f>
        <v>5.7378985029296601</v>
      </c>
      <c r="CF50" s="6">
        <f>V50*'Summary all tools'!F$46</f>
        <v>3.1220625667547264</v>
      </c>
      <c r="CG50" s="6">
        <f>W50*'Summary all tools'!G$46</f>
        <v>2.263491553932373</v>
      </c>
      <c r="CH50" s="6">
        <f>X50*'Summary all tools'!H$46</f>
        <v>1.4341478002162009</v>
      </c>
      <c r="CI50" s="6">
        <f>Y50*'Summary all tools'!I$46</f>
        <v>0</v>
      </c>
      <c r="CJ50" s="6">
        <f>Z50*'Summary all tools'!J$46</f>
        <v>1.3263844890243195</v>
      </c>
      <c r="CK50" s="6">
        <f>AA50*'Summary all tools'!K$46</f>
        <v>2.2504229607719157</v>
      </c>
      <c r="CL50" s="6">
        <f>AB50*'Summary all tools'!L$46</f>
        <v>3.0277050279847044</v>
      </c>
      <c r="CM50" s="6">
        <f>AC50*'Summary all tools'!M$46</f>
        <v>1.8801970518505704</v>
      </c>
      <c r="CN50" s="6">
        <f>AD50*'Summary all tools'!N$46</f>
        <v>1.9917493401221147</v>
      </c>
      <c r="CO50" s="6">
        <f>AE50*'Summary all tools'!O$46</f>
        <v>1.2389466256281836</v>
      </c>
      <c r="CP50" s="6">
        <f t="shared" si="2"/>
        <v>119.90136542814632</v>
      </c>
      <c r="CR50" s="6"/>
      <c r="CS50" s="6"/>
      <c r="CT50" s="6"/>
      <c r="CU50" s="6"/>
      <c r="CV50" s="6"/>
      <c r="CW50" s="6"/>
      <c r="CX50" s="6"/>
      <c r="CY50" s="6"/>
      <c r="CZ50" s="6"/>
      <c r="DA50" s="6"/>
      <c r="DB50" s="6"/>
      <c r="DC50" s="6"/>
      <c r="DD50" s="6"/>
      <c r="DE50" s="6"/>
      <c r="DF50" s="6"/>
      <c r="DH50" s="6"/>
      <c r="DI50" s="6"/>
      <c r="DJ50" s="6"/>
      <c r="DK50" s="6"/>
      <c r="DL50" s="6"/>
      <c r="DM50" s="6"/>
      <c r="DN50" s="6"/>
      <c r="DO50" s="6"/>
      <c r="DP50" s="6"/>
      <c r="DQ50" s="6"/>
      <c r="DR50" s="6"/>
      <c r="DS50" s="6"/>
      <c r="DT50" s="6"/>
      <c r="DU50" s="6"/>
      <c r="DV50" s="6"/>
      <c r="DX50" s="6"/>
      <c r="DY50" s="6"/>
      <c r="DZ50" s="6"/>
      <c r="EA50" s="6"/>
      <c r="EB50" s="6"/>
      <c r="EC50" s="6"/>
      <c r="ED50" s="6"/>
      <c r="EE50" s="6"/>
      <c r="EF50" s="6"/>
      <c r="EG50" s="6"/>
      <c r="EH50" s="6"/>
      <c r="EI50" s="6"/>
      <c r="EJ50" s="6"/>
      <c r="EK50" s="6"/>
      <c r="EL50" s="6"/>
      <c r="EN50" s="1"/>
      <c r="EO50" s="1"/>
      <c r="EP50" s="1"/>
      <c r="EQ50" s="1"/>
      <c r="ER50" s="1"/>
      <c r="ES50" s="1"/>
      <c r="ET50" s="1"/>
      <c r="EU50" s="1"/>
      <c r="EV50" s="1"/>
      <c r="EW50" s="1"/>
      <c r="EX50" s="1"/>
      <c r="EY50" s="1"/>
      <c r="EZ50" s="1"/>
      <c r="FA50" s="1"/>
      <c r="FB50" s="2"/>
      <c r="FD50" s="2"/>
      <c r="FE50" s="2"/>
      <c r="FF50" s="2"/>
      <c r="FG50" s="2"/>
      <c r="FH50" s="2"/>
      <c r="FI50" s="2"/>
      <c r="FJ50" s="2"/>
      <c r="FK50" s="2"/>
      <c r="FL50" s="2"/>
      <c r="FM50" s="2"/>
      <c r="FN50" s="2"/>
      <c r="FO50" s="2"/>
      <c r="FP50" s="2"/>
      <c r="FQ50" s="2"/>
      <c r="FR50" s="2"/>
      <c r="FT50" s="2"/>
      <c r="FU50" s="2"/>
      <c r="FV50" s="2"/>
      <c r="FW50" s="2"/>
      <c r="FX50" s="2"/>
      <c r="FY50" s="2"/>
      <c r="FZ50" s="2"/>
      <c r="GA50" s="2"/>
      <c r="GB50" s="2"/>
      <c r="GC50" s="2"/>
      <c r="GD50" s="2"/>
      <c r="GE50" s="2"/>
      <c r="GF50" s="2"/>
      <c r="GG50" s="2"/>
      <c r="GH50" s="2"/>
      <c r="GJ50" s="6"/>
    </row>
    <row r="51" spans="1:192" x14ac:dyDescent="0.25">
      <c r="A51" s="8" t="s">
        <v>61</v>
      </c>
      <c r="B51" s="8" t="s">
        <v>216</v>
      </c>
      <c r="C51" s="22">
        <f>Baseline!CC51*'Summary all tools'!B$53</f>
        <v>174.03076162816916</v>
      </c>
      <c r="D51" s="22">
        <f>Baseline!CD51*'Summary all tools'!C$53</f>
        <v>149.91244460681386</v>
      </c>
      <c r="E51" s="22">
        <f>Baseline!CE51*'Summary all tools'!D$53</f>
        <v>237.14177409180672</v>
      </c>
      <c r="F51" s="22">
        <f>Baseline!CF51*'Summary all tools'!E$53</f>
        <v>157.13663207367364</v>
      </c>
      <c r="G51" s="22">
        <f>Baseline!CG51*'Summary all tools'!F$53</f>
        <v>105.46359422296317</v>
      </c>
      <c r="H51" s="22">
        <f>Baseline!CH51*'Summary all tools'!G$53</f>
        <v>85.223534867923689</v>
      </c>
      <c r="I51" s="22">
        <f>Baseline!CI51*'Summary all tools'!H$53</f>
        <v>43.810021685063759</v>
      </c>
      <c r="J51" s="27">
        <f>Baseline!CJ51*'Summary all tools'!J$53</f>
        <v>86.097128392517959</v>
      </c>
      <c r="K51" s="27">
        <f>Baseline!CK51*'Summary all tools'!K$53</f>
        <v>74.665269653903707</v>
      </c>
      <c r="L51" s="27">
        <f>Baseline!CL51*'Summary all tools'!L$53</f>
        <v>130.15704816787644</v>
      </c>
      <c r="M51" s="27">
        <f>Baseline!CM51*'Summary all tools'!M$53</f>
        <v>94.362817893548623</v>
      </c>
      <c r="N51" s="27">
        <f>Baseline!CN51*'Summary all tools'!N$53</f>
        <v>62.787081503913278</v>
      </c>
      <c r="O51" s="27">
        <f>Baseline!CO51*'Summary all tools'!O$53</f>
        <v>70.506441080753774</v>
      </c>
      <c r="P51" s="27">
        <f>Baseline!CP51*'Summary all tools'!P$53</f>
        <v>38.588190347285206</v>
      </c>
      <c r="Q51" s="28"/>
      <c r="R51" s="29">
        <f>Baseline!CR51*'Summary all tools'!B$60</f>
        <v>42.021724809343475</v>
      </c>
      <c r="S51" s="29">
        <f>Baseline!CS51*'Summary all tools'!C$60</f>
        <v>39.025983056866323</v>
      </c>
      <c r="T51" s="29">
        <f>Baseline!CT51*'Summary all tools'!D$60</f>
        <v>54.574606181547722</v>
      </c>
      <c r="U51" s="29">
        <f>Baseline!CU51*'Summary all tools'!E$60</f>
        <v>28.78580544453073</v>
      </c>
      <c r="V51" s="29">
        <f>Baseline!CV51*'Summary all tools'!F$60</f>
        <v>13.62693461624427</v>
      </c>
      <c r="W51" s="29">
        <f>Baseline!CW51*'Summary all tools'!G$60</f>
        <v>13.318583136540919</v>
      </c>
      <c r="X51" s="29">
        <f>Baseline!CX51*'Summary all tools'!H$60</f>
        <v>10.668761757502574</v>
      </c>
      <c r="Y51" s="29">
        <f>Baseline!CY51*'Summary all tools'!J$60</f>
        <v>28.399437405663893</v>
      </c>
      <c r="Z51" s="29">
        <f>Baseline!CZ51*'Summary all tools'!K$60</f>
        <v>25.43758073431578</v>
      </c>
      <c r="AA51" s="29">
        <f>Baseline!DA51*'Summary all tools'!L$60</f>
        <v>37.694708865125605</v>
      </c>
      <c r="AB51" s="29">
        <f>Baseline!DB51*'Summary all tools'!M$60</f>
        <v>22.882838876818898</v>
      </c>
      <c r="AC51" s="29">
        <f>Baseline!DC51*'Summary all tools'!N$60</f>
        <v>13.326486838970579</v>
      </c>
      <c r="AD51" s="29">
        <f>Baseline!DD51*'Summary all tools'!O$60</f>
        <v>14.479001293369084</v>
      </c>
      <c r="AE51" s="29">
        <f>Baseline!DE51*'Summary all tools'!P$60</f>
        <v>10.012071009025352</v>
      </c>
      <c r="AF51" s="29">
        <f t="shared" si="0"/>
        <v>1864.1372642420781</v>
      </c>
      <c r="AH51" s="6">
        <f>C51*'Summary all tools'!B$54</f>
        <v>29.604260787294873</v>
      </c>
      <c r="AI51" s="6">
        <f>D51*'Summary all tools'!C$54</f>
        <v>25.501509410636622</v>
      </c>
      <c r="AJ51" s="6">
        <f>E51*'Summary all tools'!D$54</f>
        <v>46.447642139750776</v>
      </c>
      <c r="AK51" s="6">
        <f>F51*'Summary all tools'!E$54</f>
        <v>30.777479343551242</v>
      </c>
      <c r="AL51" s="6">
        <f>G51*'Summary all tools'!F$54</f>
        <v>20.656568426209329</v>
      </c>
      <c r="AM51" s="6">
        <f>H51*'Summary all tools'!G$54</f>
        <v>21.678798834547685</v>
      </c>
      <c r="AN51" s="6">
        <f>I51*'Summary all tools'!H$54</f>
        <v>11.144206216270595</v>
      </c>
      <c r="AO51" s="6">
        <f>J51*'Summary all tools'!J$54</f>
        <v>11.639373222050143</v>
      </c>
      <c r="AP51" s="6">
        <f>K51*'Summary all tools'!K$54</f>
        <v>10.093913193768294</v>
      </c>
      <c r="AQ51" s="6">
        <f>L51*'Summary all tools'!L$54</f>
        <v>34.52661897616413</v>
      </c>
      <c r="AR51" s="6">
        <f>M51*'Summary all tools'!M$54</f>
        <v>25.03152234003888</v>
      </c>
      <c r="AS51" s="6">
        <f>N51*'Summary all tools'!N$54</f>
        <v>16.655461000582285</v>
      </c>
      <c r="AT51" s="6">
        <f>O51*'Summary all tools'!O$54</f>
        <v>17.324439808413786</v>
      </c>
      <c r="AU51" s="6">
        <f>P51*'Summary all tools'!P$54</f>
        <v>9.4816696281900796</v>
      </c>
      <c r="AV51" s="6"/>
      <c r="AW51" s="6">
        <f>R51*'Summary all tools'!B$61</f>
        <v>7.1482885459393515</v>
      </c>
      <c r="AX51" s="6">
        <f>S51*'Summary all tools'!C$61</f>
        <v>6.6386848456394718</v>
      </c>
      <c r="AY51" s="6">
        <f>T51*'Summary all tools'!D$61</f>
        <v>10.689224990182524</v>
      </c>
      <c r="AZ51" s="6">
        <f>U51*'Summary all tools'!E$61</f>
        <v>5.6381158280212409</v>
      </c>
      <c r="BA51" s="6">
        <f>V51*'Summary all tools'!F$61</f>
        <v>2.6690319954849491</v>
      </c>
      <c r="BB51" s="6">
        <f>W51*'Summary all tools'!G$61</f>
        <v>3.3879242984433144</v>
      </c>
      <c r="BC51" s="6">
        <f>X51*'Summary all tools'!H$61</f>
        <v>2.7138740526669327</v>
      </c>
      <c r="BD51" s="6">
        <f>Y51*'Summary all tools'!J$61</f>
        <v>3.8392877606066498</v>
      </c>
      <c r="BE51" s="6">
        <f>Z51*'Summary all tools'!K$61</f>
        <v>3.4388777135854336</v>
      </c>
      <c r="BF51" s="6">
        <f>AA51*'Summary all tools'!L$61</f>
        <v>9.9992345303113517</v>
      </c>
      <c r="BG51" s="6">
        <f>AB51*'Summary all tools'!M$61</f>
        <v>6.0701058460841386</v>
      </c>
      <c r="BH51" s="6">
        <f>AC51*'Summary all tools'!N$61</f>
        <v>3.5351027075117947</v>
      </c>
      <c r="BI51" s="6">
        <f>AD51*'Summary all tools'!O$61</f>
        <v>3.5576974606564034</v>
      </c>
      <c r="BJ51" s="6">
        <f>AE51*'Summary all tools'!P$61</f>
        <v>2.4601088765033721</v>
      </c>
      <c r="BK51" s="6">
        <f t="shared" si="1"/>
        <v>382.34902277910567</v>
      </c>
      <c r="BM51" s="6">
        <f>C51*'Summary all tools'!B$39</f>
        <v>7.5287850288392653</v>
      </c>
      <c r="BN51" s="6">
        <f>D51*'Summary all tools'!C$39</f>
        <v>6.4853969380651595</v>
      </c>
      <c r="BO51" s="6">
        <f>E51*'Summary all tools'!D$39</f>
        <v>13.220932241033825</v>
      </c>
      <c r="BP51" s="6">
        <f>F51*'Summary all tools'!E$39</f>
        <v>8.7605516707740581</v>
      </c>
      <c r="BQ51" s="6">
        <f>G51*'Summary all tools'!F$39</f>
        <v>5.879719161491491</v>
      </c>
      <c r="BR51" s="6">
        <f>H51*'Summary all tools'!G$39</f>
        <v>4.2533002614305726</v>
      </c>
      <c r="BS51" s="6">
        <f>I51*'Summary all tools'!H$39</f>
        <v>2.1864520988848826</v>
      </c>
      <c r="BT51" s="6">
        <f>J51*'Summary all tools'!J$39</f>
        <v>2.3173140147054525</v>
      </c>
      <c r="BU51" s="6">
        <f>K51*'Summary all tools'!K$39</f>
        <v>2.0096242349911972</v>
      </c>
      <c r="BV51" s="6">
        <f>L51*'Summary all tools'!L$39</f>
        <v>6.3099965833235085</v>
      </c>
      <c r="BW51" s="6">
        <f>M51*'Summary all tools'!M$39</f>
        <v>4.5746970055212559</v>
      </c>
      <c r="BX51" s="6">
        <f>N51*'Summary all tools'!N$39</f>
        <v>3.0439094566400029</v>
      </c>
      <c r="BY51" s="6">
        <f>O51*'Summary all tools'!O$39</f>
        <v>3.5483204271767974</v>
      </c>
      <c r="BZ51" s="6">
        <f>P51*'Summary all tools'!P$39</f>
        <v>1.9419965319230206</v>
      </c>
      <c r="CA51" s="6"/>
      <c r="CB51" s="6">
        <f>R51*'Summary all tools'!B$46</f>
        <v>1.8179115558118644</v>
      </c>
      <c r="CC51" s="6">
        <f>S51*'Summary all tools'!C$46</f>
        <v>1.6883120789992088</v>
      </c>
      <c r="CD51" s="6">
        <f>T51*'Summary all tools'!D$46</f>
        <v>3.0425983493233764</v>
      </c>
      <c r="CE51" s="6">
        <f>U51*'Summary all tools'!E$46</f>
        <v>1.6048424396892131</v>
      </c>
      <c r="CF51" s="6">
        <f>V51*'Summary all tools'!F$46</f>
        <v>0.75971759891033197</v>
      </c>
      <c r="CG51" s="6">
        <f>W51*'Summary all tools'!G$46</f>
        <v>0.66469823417117346</v>
      </c>
      <c r="CH51" s="6">
        <f>X51*'Summary all tools'!H$46</f>
        <v>0.53245206553155178</v>
      </c>
      <c r="CI51" s="6">
        <f>Y51*'Summary all tools'!I$46</f>
        <v>0</v>
      </c>
      <c r="CJ51" s="6">
        <f>Z51*'Summary all tools'!J$46</f>
        <v>0.68465538208303345</v>
      </c>
      <c r="CK51" s="6">
        <f>AA51*'Summary all tools'!K$46</f>
        <v>1.014557381463008</v>
      </c>
      <c r="CL51" s="6">
        <f>AB51*'Summary all tools'!L$46</f>
        <v>1.1093570203223624</v>
      </c>
      <c r="CM51" s="6">
        <f>AC51*'Summary all tools'!M$46</f>
        <v>0.64606632990900925</v>
      </c>
      <c r="CN51" s="6">
        <f>AD51*'Summary all tools'!N$46</f>
        <v>0.70194007913621692</v>
      </c>
      <c r="CO51" s="6">
        <f>AE51*'Summary all tools'!O$46</f>
        <v>0.50386937044489188</v>
      </c>
      <c r="CP51" s="6">
        <f t="shared" si="2"/>
        <v>86.831973540595726</v>
      </c>
      <c r="CR51" s="6"/>
      <c r="CS51" s="6"/>
      <c r="CT51" s="6"/>
      <c r="CU51" s="6"/>
      <c r="CV51" s="6"/>
      <c r="CW51" s="6"/>
      <c r="CX51" s="6"/>
      <c r="CY51" s="6"/>
      <c r="CZ51" s="6"/>
      <c r="DA51" s="6"/>
      <c r="DB51" s="6"/>
      <c r="DC51" s="6"/>
      <c r="DD51" s="6"/>
      <c r="DE51" s="6"/>
      <c r="DF51" s="6"/>
      <c r="DH51" s="6"/>
      <c r="DI51" s="6"/>
      <c r="DJ51" s="6"/>
      <c r="DK51" s="6"/>
      <c r="DL51" s="6"/>
      <c r="DM51" s="6"/>
      <c r="DN51" s="6"/>
      <c r="DO51" s="6"/>
      <c r="DP51" s="6"/>
      <c r="DQ51" s="6"/>
      <c r="DR51" s="6"/>
      <c r="DS51" s="6"/>
      <c r="DT51" s="6"/>
      <c r="DU51" s="6"/>
      <c r="DV51" s="6"/>
      <c r="DX51" s="6"/>
      <c r="DY51" s="6"/>
      <c r="DZ51" s="6"/>
      <c r="EA51" s="6"/>
      <c r="EB51" s="6"/>
      <c r="EC51" s="6"/>
      <c r="ED51" s="6"/>
      <c r="EE51" s="6"/>
      <c r="EF51" s="6"/>
      <c r="EG51" s="6"/>
      <c r="EH51" s="6"/>
      <c r="EI51" s="6"/>
      <c r="EJ51" s="6"/>
      <c r="EK51" s="6"/>
      <c r="EL51" s="6"/>
      <c r="EN51" s="1"/>
      <c r="EO51" s="1"/>
      <c r="EP51" s="1"/>
      <c r="EQ51" s="1"/>
      <c r="ER51" s="1"/>
      <c r="ES51" s="1"/>
      <c r="ET51" s="1"/>
      <c r="EU51" s="1"/>
      <c r="EV51" s="1"/>
      <c r="EW51" s="1"/>
      <c r="EX51" s="1"/>
      <c r="EY51" s="1"/>
      <c r="EZ51" s="1"/>
      <c r="FA51" s="1"/>
      <c r="FB51" s="2"/>
      <c r="FD51" s="2"/>
      <c r="FE51" s="2"/>
      <c r="FF51" s="2"/>
      <c r="FG51" s="2"/>
      <c r="FH51" s="2"/>
      <c r="FI51" s="2"/>
      <c r="FJ51" s="2"/>
      <c r="FK51" s="2"/>
      <c r="FL51" s="2"/>
      <c r="FM51" s="2"/>
      <c r="FN51" s="2"/>
      <c r="FO51" s="2"/>
      <c r="FP51" s="2"/>
      <c r="FQ51" s="2"/>
      <c r="FR51" s="2"/>
      <c r="FT51" s="2"/>
      <c r="FU51" s="2"/>
      <c r="FV51" s="2"/>
      <c r="FW51" s="2"/>
      <c r="FX51" s="2"/>
      <c r="FY51" s="2"/>
      <c r="FZ51" s="2"/>
      <c r="GA51" s="2"/>
      <c r="GB51" s="2"/>
      <c r="GC51" s="2"/>
      <c r="GD51" s="2"/>
      <c r="GE51" s="2"/>
      <c r="GF51" s="2"/>
      <c r="GG51" s="2"/>
      <c r="GH51" s="2"/>
      <c r="GJ51" s="6"/>
    </row>
    <row r="52" spans="1:192" x14ac:dyDescent="0.25">
      <c r="A52" s="8" t="s">
        <v>62</v>
      </c>
      <c r="B52" s="8" t="s">
        <v>217</v>
      </c>
      <c r="C52" s="22">
        <f>Baseline!CC52*'Summary all tools'!B$53</f>
        <v>146.71546862726083</v>
      </c>
      <c r="D52" s="22">
        <f>Baseline!CD52*'Summary all tools'!C$53</f>
        <v>125.51501715283294</v>
      </c>
      <c r="E52" s="22">
        <f>Baseline!CE52*'Summary all tools'!D$53</f>
        <v>208.0803617694672</v>
      </c>
      <c r="F52" s="22">
        <f>Baseline!CF52*'Summary all tools'!E$53</f>
        <v>154.79833136699557</v>
      </c>
      <c r="G52" s="22">
        <f>Baseline!CG52*'Summary all tools'!F$53</f>
        <v>104.89297235894445</v>
      </c>
      <c r="H52" s="22">
        <f>Baseline!CH52*'Summary all tools'!G$53</f>
        <v>97.657959188460609</v>
      </c>
      <c r="I52" s="22">
        <f>Baseline!CI52*'Summary all tools'!H$53</f>
        <v>54.450870508762883</v>
      </c>
      <c r="J52" s="27">
        <f>Baseline!CJ52*'Summary all tools'!J$53</f>
        <v>77.169943498956002</v>
      </c>
      <c r="K52" s="27">
        <f>Baseline!CK52*'Summary all tools'!K$53</f>
        <v>67.993898597616635</v>
      </c>
      <c r="L52" s="27">
        <f>Baseline!CL52*'Summary all tools'!L$53</f>
        <v>118.87695555450637</v>
      </c>
      <c r="M52" s="27">
        <f>Baseline!CM52*'Summary all tools'!M$53</f>
        <v>87.347313492265613</v>
      </c>
      <c r="N52" s="27">
        <f>Baseline!CN52*'Summary all tools'!N$53</f>
        <v>68.98040581369024</v>
      </c>
      <c r="O52" s="27">
        <f>Baseline!CO52*'Summary all tools'!O$53</f>
        <v>89.485321797009689</v>
      </c>
      <c r="P52" s="27">
        <f>Baseline!CP52*'Summary all tools'!P$53</f>
        <v>51.605826207301988</v>
      </c>
      <c r="Q52" s="28"/>
      <c r="R52" s="29">
        <f>Baseline!CR52*'Summary all tools'!B$60</f>
        <v>24.750780276550103</v>
      </c>
      <c r="S52" s="29">
        <f>Baseline!CS52*'Summary all tools'!C$60</f>
        <v>20.905802643986238</v>
      </c>
      <c r="T52" s="29">
        <f>Baseline!CT52*'Summary all tools'!D$60</f>
        <v>31.710877050483873</v>
      </c>
      <c r="U52" s="29">
        <f>Baseline!CU52*'Summary all tools'!E$60</f>
        <v>18.669385430134259</v>
      </c>
      <c r="V52" s="29">
        <f>Baseline!CV52*'Summary all tools'!F$60</f>
        <v>10.903635380347655</v>
      </c>
      <c r="W52" s="29">
        <f>Baseline!CW52*'Summary all tools'!G$60</f>
        <v>10.661183578849043</v>
      </c>
      <c r="X52" s="29">
        <f>Baseline!CX52*'Summary all tools'!H$60</f>
        <v>7.6214710110799988</v>
      </c>
      <c r="Y52" s="29">
        <f>Baseline!CY52*'Summary all tools'!J$60</f>
        <v>18.618033116516418</v>
      </c>
      <c r="Z52" s="29">
        <f>Baseline!CZ52*'Summary all tools'!K$60</f>
        <v>17.600639991231112</v>
      </c>
      <c r="AA52" s="29">
        <f>Baseline!DA52*'Summary all tools'!L$60</f>
        <v>30.196436459620596</v>
      </c>
      <c r="AB52" s="29">
        <f>Baseline!DB52*'Summary all tools'!M$60</f>
        <v>19.606964931949651</v>
      </c>
      <c r="AC52" s="29">
        <f>Baseline!DC52*'Summary all tools'!N$60</f>
        <v>12.434001153817642</v>
      </c>
      <c r="AD52" s="29">
        <f>Baseline!DD52*'Summary all tools'!O$60</f>
        <v>13.855401414141459</v>
      </c>
      <c r="AE52" s="29">
        <f>Baseline!DE52*'Summary all tools'!P$60</f>
        <v>7.0060889884085471</v>
      </c>
      <c r="AF52" s="29">
        <f t="shared" si="0"/>
        <v>1698.1113473611877</v>
      </c>
      <c r="AH52" s="6">
        <f>C52*'Summary all tools'!B$54</f>
        <v>24.957673885560773</v>
      </c>
      <c r="AI52" s="6">
        <f>D52*'Summary all tools'!C$54</f>
        <v>21.351278738027474</v>
      </c>
      <c r="AJ52" s="6">
        <f>E52*'Summary all tools'!D$54</f>
        <v>40.755544723370662</v>
      </c>
      <c r="AK52" s="6">
        <f>F52*'Summary all tools'!E$54</f>
        <v>30.319489371709071</v>
      </c>
      <c r="AL52" s="6">
        <f>G52*'Summary all tools'!F$54</f>
        <v>20.544803891097104</v>
      </c>
      <c r="AM52" s="6">
        <f>H52*'Summary all tools'!G$54</f>
        <v>24.841814589363377</v>
      </c>
      <c r="AN52" s="6">
        <f>I52*'Summary all tools'!H$54</f>
        <v>13.850979896044702</v>
      </c>
      <c r="AO52" s="6">
        <f>J52*'Summary all tools'!J$54</f>
        <v>10.432517212582521</v>
      </c>
      <c r="AP52" s="6">
        <f>K52*'Summary all tools'!K$54</f>
        <v>9.1920181006718309</v>
      </c>
      <c r="AQ52" s="6">
        <f>L52*'Summary all tools'!L$54</f>
        <v>31.534361044996679</v>
      </c>
      <c r="AR52" s="6">
        <f>M52*'Summary all tools'!M$54</f>
        <v>23.170527097765994</v>
      </c>
      <c r="AS52" s="6">
        <f>N52*'Summary all tools'!N$54</f>
        <v>18.298357421863138</v>
      </c>
      <c r="AT52" s="6">
        <f>O52*'Summary all tools'!O$54</f>
        <v>21.987821927265237</v>
      </c>
      <c r="AU52" s="6">
        <f>P52*'Summary all tools'!P$54</f>
        <v>12.680288725222775</v>
      </c>
      <c r="AV52" s="6"/>
      <c r="AW52" s="6">
        <f>R52*'Summary all tools'!B$61</f>
        <v>4.2103392937023258</v>
      </c>
      <c r="AX52" s="6">
        <f>S52*'Summary all tools'!C$61</f>
        <v>3.5562726247364194</v>
      </c>
      <c r="AY52" s="6">
        <f>T52*'Summary all tools'!D$61</f>
        <v>6.21103335681505</v>
      </c>
      <c r="AZ52" s="6">
        <f>U52*'Summary all tools'!E$61</f>
        <v>3.6566688292221614</v>
      </c>
      <c r="BA52" s="6">
        <f>V52*'Summary all tools'!F$61</f>
        <v>2.135634500114044</v>
      </c>
      <c r="BB52" s="6">
        <f>W52*'Summary all tools'!G$61</f>
        <v>2.7119463479452643</v>
      </c>
      <c r="BC52" s="6">
        <f>X52*'Summary all tools'!H$61</f>
        <v>1.938717246692462</v>
      </c>
      <c r="BD52" s="6">
        <f>Y52*'Summary all tools'!J$61</f>
        <v>2.5169507990519215</v>
      </c>
      <c r="BE52" s="6">
        <f>Z52*'Summary all tools'!K$61</f>
        <v>2.3794105753552994</v>
      </c>
      <c r="BF52" s="6">
        <f>AA52*'Summary all tools'!L$61</f>
        <v>8.0101759432539605</v>
      </c>
      <c r="BG52" s="6">
        <f>AB52*'Summary all tools'!M$61</f>
        <v>5.2011183183202814</v>
      </c>
      <c r="BH52" s="6">
        <f>AC52*'Summary all tools'!N$61</f>
        <v>3.2983539979589191</v>
      </c>
      <c r="BI52" s="6">
        <f>AD52*'Summary all tools'!O$61</f>
        <v>3.4044700617604731</v>
      </c>
      <c r="BJ52" s="6">
        <f>AE52*'Summary all tools'!P$61</f>
        <v>1.7214961514375287</v>
      </c>
      <c r="BK52" s="6">
        <f t="shared" si="1"/>
        <v>354.87006467190747</v>
      </c>
      <c r="BM52" s="6">
        <f>C52*'Summary all tools'!B$39</f>
        <v>6.3470918208132812</v>
      </c>
      <c r="BN52" s="6">
        <f>D52*'Summary all tools'!C$39</f>
        <v>5.4299341863122406</v>
      </c>
      <c r="BO52" s="6">
        <f>E52*'Summary all tools'!D$39</f>
        <v>11.600724394424521</v>
      </c>
      <c r="BP52" s="6">
        <f>F52*'Summary all tools'!E$39</f>
        <v>8.6301886618923582</v>
      </c>
      <c r="BQ52" s="6">
        <f>G52*'Summary all tools'!F$39</f>
        <v>5.847906322828476</v>
      </c>
      <c r="BR52" s="6">
        <f>H52*'Summary all tools'!G$39</f>
        <v>4.8738722700340782</v>
      </c>
      <c r="BS52" s="6">
        <f>I52*'Summary all tools'!H$39</f>
        <v>2.7175110974798482</v>
      </c>
      <c r="BT52" s="6">
        <f>J52*'Summary all tools'!J$39</f>
        <v>2.0770378167420871</v>
      </c>
      <c r="BU52" s="6">
        <f>K52*'Summary all tools'!K$39</f>
        <v>1.8300635233312967</v>
      </c>
      <c r="BV52" s="6">
        <f>L52*'Summary all tools'!L$39</f>
        <v>5.7631391764304647</v>
      </c>
      <c r="BW52" s="6">
        <f>M52*'Summary all tools'!M$39</f>
        <v>4.2345862744812415</v>
      </c>
      <c r="BX52" s="6">
        <f>N52*'Summary all tools'!N$39</f>
        <v>3.3441610049365029</v>
      </c>
      <c r="BY52" s="6">
        <f>O52*'Summary all tools'!O$39</f>
        <v>4.5034551510144665</v>
      </c>
      <c r="BZ52" s="6">
        <f>P52*'Summary all tools'!P$39</f>
        <v>2.5971245248781987</v>
      </c>
      <c r="CA52" s="6"/>
      <c r="CB52" s="6">
        <f>R52*'Summary all tools'!B$46</f>
        <v>1.0707492299339481</v>
      </c>
      <c r="CC52" s="6">
        <f>S52*'Summary all tools'!C$46</f>
        <v>0.90441076330056946</v>
      </c>
      <c r="CD52" s="6">
        <f>T52*'Summary all tools'!D$46</f>
        <v>1.7679186149037371</v>
      </c>
      <c r="CE52" s="6">
        <f>U52*'Summary all tools'!E$46</f>
        <v>1.0408401501541986</v>
      </c>
      <c r="CF52" s="6">
        <f>V52*'Summary all tools'!F$46</f>
        <v>0.60789047014849018</v>
      </c>
      <c r="CG52" s="6">
        <f>W52*'Summary all tools'!G$46</f>
        <v>0.53207385698507237</v>
      </c>
      <c r="CH52" s="6">
        <f>X52*'Summary all tools'!H$46</f>
        <v>0.38036916321471342</v>
      </c>
      <c r="CI52" s="6">
        <f>Y52*'Summary all tools'!I$46</f>
        <v>0</v>
      </c>
      <c r="CJ52" s="6">
        <f>Z52*'Summary all tools'!J$46</f>
        <v>0.47372322957764901</v>
      </c>
      <c r="CK52" s="6">
        <f>AA52*'Summary all tools'!K$46</f>
        <v>0.8127405258282977</v>
      </c>
      <c r="CL52" s="6">
        <f>AB52*'Summary all tools'!L$46</f>
        <v>0.95054308215696748</v>
      </c>
      <c r="CM52" s="6">
        <f>AC52*'Summary all tools'!M$46</f>
        <v>0.60279874122862853</v>
      </c>
      <c r="CN52" s="6">
        <f>AD52*'Summary all tools'!N$46</f>
        <v>0.67170803897645537</v>
      </c>
      <c r="CO52" s="6">
        <f>AE52*'Summary all tools'!O$46</f>
        <v>0.35258975337750376</v>
      </c>
      <c r="CP52" s="6">
        <f t="shared" si="2"/>
        <v>79.965151845385307</v>
      </c>
      <c r="CR52" s="6"/>
      <c r="CS52" s="6"/>
      <c r="CT52" s="6"/>
      <c r="CU52" s="6"/>
      <c r="CV52" s="6"/>
      <c r="CW52" s="6"/>
      <c r="CX52" s="6"/>
      <c r="CY52" s="6"/>
      <c r="CZ52" s="6"/>
      <c r="DA52" s="6"/>
      <c r="DB52" s="6"/>
      <c r="DC52" s="6"/>
      <c r="DD52" s="6"/>
      <c r="DE52" s="6"/>
      <c r="DF52" s="6"/>
      <c r="DH52" s="6"/>
      <c r="DI52" s="6"/>
      <c r="DJ52" s="6"/>
      <c r="DK52" s="6"/>
      <c r="DL52" s="6"/>
      <c r="DM52" s="6"/>
      <c r="DN52" s="6"/>
      <c r="DO52" s="6"/>
      <c r="DP52" s="6"/>
      <c r="DQ52" s="6"/>
      <c r="DR52" s="6"/>
      <c r="DS52" s="6"/>
      <c r="DT52" s="6"/>
      <c r="DU52" s="6"/>
      <c r="DV52" s="6"/>
      <c r="DX52" s="6"/>
      <c r="DY52" s="6"/>
      <c r="DZ52" s="6"/>
      <c r="EA52" s="6"/>
      <c r="EB52" s="6"/>
      <c r="EC52" s="6"/>
      <c r="ED52" s="6"/>
      <c r="EE52" s="6"/>
      <c r="EF52" s="6"/>
      <c r="EG52" s="6"/>
      <c r="EH52" s="6"/>
      <c r="EI52" s="6"/>
      <c r="EJ52" s="6"/>
      <c r="EK52" s="6"/>
      <c r="EL52" s="6"/>
      <c r="EN52" s="1"/>
      <c r="EO52" s="1"/>
      <c r="EP52" s="1"/>
      <c r="EQ52" s="1"/>
      <c r="ER52" s="1"/>
      <c r="ES52" s="1"/>
      <c r="ET52" s="1"/>
      <c r="EU52" s="1"/>
      <c r="EV52" s="1"/>
      <c r="EW52" s="1"/>
      <c r="EX52" s="1"/>
      <c r="EY52" s="1"/>
      <c r="EZ52" s="1"/>
      <c r="FA52" s="1"/>
      <c r="FB52" s="2"/>
      <c r="FD52" s="2"/>
      <c r="FE52" s="2"/>
      <c r="FF52" s="2"/>
      <c r="FG52" s="2"/>
      <c r="FH52" s="2"/>
      <c r="FI52" s="2"/>
      <c r="FJ52" s="2"/>
      <c r="FK52" s="2"/>
      <c r="FL52" s="2"/>
      <c r="FM52" s="2"/>
      <c r="FN52" s="2"/>
      <c r="FO52" s="2"/>
      <c r="FP52" s="2"/>
      <c r="FQ52" s="2"/>
      <c r="FR52" s="2"/>
      <c r="FT52" s="2"/>
      <c r="FU52" s="2"/>
      <c r="FV52" s="2"/>
      <c r="FW52" s="2"/>
      <c r="FX52" s="2"/>
      <c r="FY52" s="2"/>
      <c r="FZ52" s="2"/>
      <c r="GA52" s="2"/>
      <c r="GB52" s="2"/>
      <c r="GC52" s="2"/>
      <c r="GD52" s="2"/>
      <c r="GE52" s="2"/>
      <c r="GF52" s="2"/>
      <c r="GG52" s="2"/>
      <c r="GH52" s="2"/>
      <c r="GJ52" s="6"/>
    </row>
    <row r="53" spans="1:192" x14ac:dyDescent="0.25">
      <c r="A53" s="8" t="s">
        <v>65</v>
      </c>
      <c r="B53" s="8" t="s">
        <v>218</v>
      </c>
      <c r="C53" s="22">
        <f>Baseline!CC53*'Summary all tools'!B$53</f>
        <v>153.87900929799784</v>
      </c>
      <c r="D53" s="22">
        <f>Baseline!CD53*'Summary all tools'!C$53</f>
        <v>126.58293885858892</v>
      </c>
      <c r="E53" s="22">
        <f>Baseline!CE53*'Summary all tools'!D$53</f>
        <v>206.74204755625226</v>
      </c>
      <c r="F53" s="22">
        <f>Baseline!CF53*'Summary all tools'!E$53</f>
        <v>154.5866998746084</v>
      </c>
      <c r="G53" s="22">
        <f>Baseline!CG53*'Summary all tools'!F$53</f>
        <v>112.75398247080589</v>
      </c>
      <c r="H53" s="22">
        <f>Baseline!CH53*'Summary all tools'!G$53</f>
        <v>98.953435255936526</v>
      </c>
      <c r="I53" s="22">
        <f>Baseline!CI53*'Summary all tools'!H$53</f>
        <v>52.796096714722765</v>
      </c>
      <c r="J53" s="27">
        <f>Baseline!CJ53*'Summary all tools'!J$53</f>
        <v>83.967812217238063</v>
      </c>
      <c r="K53" s="27">
        <f>Baseline!CK53*'Summary all tools'!K$53</f>
        <v>72.409642842073083</v>
      </c>
      <c r="L53" s="27">
        <f>Baseline!CL53*'Summary all tools'!L$53</f>
        <v>119.90156001934935</v>
      </c>
      <c r="M53" s="27">
        <f>Baseline!CM53*'Summary all tools'!M$53</f>
        <v>88.085665731151693</v>
      </c>
      <c r="N53" s="27">
        <f>Baseline!CN53*'Summary all tools'!N$53</f>
        <v>66.207644403656559</v>
      </c>
      <c r="O53" s="27">
        <f>Baseline!CO53*'Summary all tools'!O$53</f>
        <v>82.865414178992722</v>
      </c>
      <c r="P53" s="27">
        <f>Baseline!CP53*'Summary all tools'!P$53</f>
        <v>45.637919630634926</v>
      </c>
      <c r="Q53" s="28"/>
      <c r="R53" s="29">
        <f>Baseline!CR53*'Summary all tools'!B$60</f>
        <v>37.610665456363733</v>
      </c>
      <c r="S53" s="29">
        <f>Baseline!CS53*'Summary all tools'!C$60</f>
        <v>30.667593823467225</v>
      </c>
      <c r="T53" s="29">
        <f>Baseline!CT53*'Summary all tools'!D$60</f>
        <v>40.954910998496253</v>
      </c>
      <c r="U53" s="29">
        <f>Baseline!CU53*'Summary all tools'!E$60</f>
        <v>28.35477170051913</v>
      </c>
      <c r="V53" s="29">
        <f>Baseline!CV53*'Summary all tools'!F$60</f>
        <v>13.841253204291165</v>
      </c>
      <c r="W53" s="29">
        <f>Baseline!CW53*'Summary all tools'!G$60</f>
        <v>12.453189015429485</v>
      </c>
      <c r="X53" s="29">
        <f>Baseline!CX53*'Summary all tools'!H$60</f>
        <v>8.4519440927841778</v>
      </c>
      <c r="Y53" s="29">
        <f>Baseline!CY53*'Summary all tools'!J$60</f>
        <v>22.933862482941752</v>
      </c>
      <c r="Z53" s="29">
        <f>Baseline!CZ53*'Summary all tools'!K$60</f>
        <v>17.56589579374111</v>
      </c>
      <c r="AA53" s="29">
        <f>Baseline!DA53*'Summary all tools'!L$60</f>
        <v>25.845378762862584</v>
      </c>
      <c r="AB53" s="29">
        <f>Baseline!DB53*'Summary all tools'!M$60</f>
        <v>16.23040715859959</v>
      </c>
      <c r="AC53" s="29">
        <f>Baseline!DC53*'Summary all tools'!N$60</f>
        <v>10.310568109045926</v>
      </c>
      <c r="AD53" s="29">
        <f>Baseline!DD53*'Summary all tools'!O$60</f>
        <v>11.519113020525326</v>
      </c>
      <c r="AE53" s="29">
        <f>Baseline!DE53*'Summary all tools'!P$60</f>
        <v>5.3729146889486428</v>
      </c>
      <c r="AF53" s="29">
        <f t="shared" si="0"/>
        <v>1747.4823373600254</v>
      </c>
      <c r="AH53" s="6">
        <f>C53*'Summary all tools'!B$54</f>
        <v>26.176259175844102</v>
      </c>
      <c r="AI53" s="6">
        <f>D53*'Summary all tools'!C$54</f>
        <v>21.532942211667617</v>
      </c>
      <c r="AJ53" s="6">
        <f>E53*'Summary all tools'!D$54</f>
        <v>40.49341655179898</v>
      </c>
      <c r="AK53" s="6">
        <f>F53*'Summary all tools'!E$54</f>
        <v>30.278038286755582</v>
      </c>
      <c r="AL53" s="6">
        <f>G53*'Summary all tools'!F$54</f>
        <v>22.084496279462844</v>
      </c>
      <c r="AM53" s="6">
        <f>H53*'Summary all tools'!G$54</f>
        <v>25.171352258802994</v>
      </c>
      <c r="AN53" s="6">
        <f>I53*'Summary all tools'!H$54</f>
        <v>13.430045605378721</v>
      </c>
      <c r="AO53" s="6">
        <f>J53*'Summary all tools'!J$54</f>
        <v>11.351513381256837</v>
      </c>
      <c r="AP53" s="6">
        <f>K53*'Summary all tools'!K$54</f>
        <v>9.7889775611550096</v>
      </c>
      <c r="AQ53" s="6">
        <f>L53*'Summary all tools'!L$54</f>
        <v>31.806156759918562</v>
      </c>
      <c r="AR53" s="6">
        <f>M53*'Summary all tools'!M$54</f>
        <v>23.366388995228025</v>
      </c>
      <c r="AS53" s="6">
        <f>N53*'Summary all tools'!N$54</f>
        <v>17.562830010450373</v>
      </c>
      <c r="AT53" s="6">
        <f>O53*'Summary all tools'!O$54</f>
        <v>20.361216055409642</v>
      </c>
      <c r="AU53" s="6">
        <f>P53*'Summary all tools'!P$54</f>
        <v>11.213888823527439</v>
      </c>
      <c r="AV53" s="6"/>
      <c r="AW53" s="6">
        <f>R53*'Summary all tools'!B$61</f>
        <v>6.3979260800618745</v>
      </c>
      <c r="AX53" s="6">
        <f>S53*'Summary all tools'!C$61</f>
        <v>5.2168446358267451</v>
      </c>
      <c r="AY53" s="6">
        <f>T53*'Summary all tools'!D$61</f>
        <v>8.0216109422672162</v>
      </c>
      <c r="AZ53" s="6">
        <f>U53*'Summary all tools'!E$61</f>
        <v>5.5536916426634253</v>
      </c>
      <c r="BA53" s="6">
        <f>V53*'Summary all tools'!F$61</f>
        <v>2.7110093869404293</v>
      </c>
      <c r="BB53" s="6">
        <f>W53*'Summary all tools'!G$61</f>
        <v>3.16778903776386</v>
      </c>
      <c r="BC53" s="6">
        <f>X53*'Summary all tools'!H$61</f>
        <v>2.1499694425051934</v>
      </c>
      <c r="BD53" s="6">
        <f>Y53*'Summary all tools'!J$61</f>
        <v>3.1004028803976924</v>
      </c>
      <c r="BE53" s="6">
        <f>Z53*'Summary all tools'!K$61</f>
        <v>2.3747135466687785</v>
      </c>
      <c r="BF53" s="6">
        <f>AA53*'Summary all tools'!L$61</f>
        <v>6.8559755879608142</v>
      </c>
      <c r="BG53" s="6">
        <f>AB53*'Summary all tools'!M$61</f>
        <v>4.305422500594787</v>
      </c>
      <c r="BH53" s="6">
        <f>AC53*'Summary all tools'!N$61</f>
        <v>2.7350732176229395</v>
      </c>
      <c r="BI53" s="6">
        <f>AD53*'Summary all tools'!O$61</f>
        <v>2.8304106279005086</v>
      </c>
      <c r="BJ53" s="6">
        <f>AE53*'Summary all tools'!P$61</f>
        <v>1.3202018949988095</v>
      </c>
      <c r="BK53" s="6">
        <f t="shared" si="1"/>
        <v>361.35856338082982</v>
      </c>
      <c r="BM53" s="6">
        <f>C53*'Summary all tools'!B$39</f>
        <v>6.6569954105623035</v>
      </c>
      <c r="BN53" s="6">
        <f>D53*'Summary all tools'!C$39</f>
        <v>5.476133794215162</v>
      </c>
      <c r="BO53" s="6">
        <f>E53*'Summary all tools'!D$39</f>
        <v>11.526111806246458</v>
      </c>
      <c r="BP53" s="6">
        <f>F53*'Summary all tools'!E$39</f>
        <v>8.6183899577980032</v>
      </c>
      <c r="BQ53" s="6">
        <f>G53*'Summary all tools'!F$39</f>
        <v>6.2861668631024417</v>
      </c>
      <c r="BR53" s="6">
        <f>H53*'Summary all tools'!G$39</f>
        <v>4.938526343641934</v>
      </c>
      <c r="BS53" s="6">
        <f>I53*'Summary all tools'!H$39</f>
        <v>2.6349253443576979</v>
      </c>
      <c r="BT53" s="6">
        <f>J53*'Summary all tools'!J$39</f>
        <v>2.2600032273790784</v>
      </c>
      <c r="BU53" s="6">
        <f>K53*'Summary all tools'!K$39</f>
        <v>1.9489137824988616</v>
      </c>
      <c r="BV53" s="6">
        <f>L53*'Summary all tools'!L$39</f>
        <v>5.8128118661804535</v>
      </c>
      <c r="BW53" s="6">
        <f>M53*'Summary all tools'!M$39</f>
        <v>4.2703814939506577</v>
      </c>
      <c r="BX53" s="6">
        <f>N53*'Summary all tools'!N$39</f>
        <v>3.209737896315314</v>
      </c>
      <c r="BY53" s="6">
        <f>O53*'Summary all tools'!O$39</f>
        <v>4.1703004339847221</v>
      </c>
      <c r="BZ53" s="6">
        <f>P53*'Summary all tools'!P$39</f>
        <v>2.2967825349993345</v>
      </c>
      <c r="CA53" s="6"/>
      <c r="CB53" s="6">
        <f>R53*'Summary all tools'!B$46</f>
        <v>1.627083696947516</v>
      </c>
      <c r="CC53" s="6">
        <f>S53*'Summary all tools'!C$46</f>
        <v>1.3267178692348551</v>
      </c>
      <c r="CD53" s="6">
        <f>T53*'Summary all tools'!D$46</f>
        <v>2.2832843573105306</v>
      </c>
      <c r="CE53" s="6">
        <f>U53*'Summary all tools'!E$46</f>
        <v>1.5808118025524163</v>
      </c>
      <c r="CF53" s="6">
        <f>V53*'Summary all tools'!F$46</f>
        <v>0.77166611174158495</v>
      </c>
      <c r="CG53" s="6">
        <f>W53*'Summary all tools'!G$46</f>
        <v>0.62150850908797806</v>
      </c>
      <c r="CH53" s="6">
        <f>X53*'Summary all tools'!H$46</f>
        <v>0.42181606378035635</v>
      </c>
      <c r="CI53" s="6">
        <f>Y53*'Summary all tools'!I$46</f>
        <v>0</v>
      </c>
      <c r="CJ53" s="6">
        <f>Z53*'Summary all tools'!J$46</f>
        <v>0.47278808554582696</v>
      </c>
      <c r="CK53" s="6">
        <f>AA53*'Summary all tools'!K$46</f>
        <v>0.69563131245799914</v>
      </c>
      <c r="CL53" s="6">
        <f>AB53*'Summary all tools'!L$46</f>
        <v>0.78684800522380927</v>
      </c>
      <c r="CM53" s="6">
        <f>AC53*'Summary all tools'!M$46</f>
        <v>0.4998549863876004</v>
      </c>
      <c r="CN53" s="6">
        <f>AD53*'Summary all tools'!N$46</f>
        <v>0.55844508480771915</v>
      </c>
      <c r="CO53" s="6">
        <f>AE53*'Summary all tools'!O$46</f>
        <v>0.27039831612602672</v>
      </c>
      <c r="CP53" s="6">
        <f t="shared" si="2"/>
        <v>82.023034956436646</v>
      </c>
      <c r="CR53" s="6"/>
      <c r="CS53" s="6"/>
      <c r="CT53" s="6"/>
      <c r="CU53" s="6"/>
      <c r="CV53" s="6"/>
      <c r="CW53" s="6"/>
      <c r="CX53" s="6"/>
      <c r="CY53" s="6"/>
      <c r="CZ53" s="6"/>
      <c r="DA53" s="6"/>
      <c r="DB53" s="6"/>
      <c r="DC53" s="6"/>
      <c r="DD53" s="6"/>
      <c r="DE53" s="6"/>
      <c r="DF53" s="6"/>
      <c r="DH53" s="6"/>
      <c r="DI53" s="6"/>
      <c r="DJ53" s="6"/>
      <c r="DK53" s="6"/>
      <c r="DL53" s="6"/>
      <c r="DM53" s="6"/>
      <c r="DN53" s="6"/>
      <c r="DO53" s="6"/>
      <c r="DP53" s="6"/>
      <c r="DQ53" s="6"/>
      <c r="DR53" s="6"/>
      <c r="DS53" s="6"/>
      <c r="DT53" s="6"/>
      <c r="DU53" s="6"/>
      <c r="DV53" s="6"/>
      <c r="DX53" s="6"/>
      <c r="DY53" s="6"/>
      <c r="DZ53" s="6"/>
      <c r="EA53" s="6"/>
      <c r="EB53" s="6"/>
      <c r="EC53" s="6"/>
      <c r="ED53" s="6"/>
      <c r="EE53" s="6"/>
      <c r="EF53" s="6"/>
      <c r="EG53" s="6"/>
      <c r="EH53" s="6"/>
      <c r="EI53" s="6"/>
      <c r="EJ53" s="6"/>
      <c r="EK53" s="6"/>
      <c r="EL53" s="6"/>
      <c r="EN53" s="1"/>
      <c r="EO53" s="1"/>
      <c r="EP53" s="1"/>
      <c r="EQ53" s="1"/>
      <c r="ER53" s="1"/>
      <c r="ES53" s="1"/>
      <c r="ET53" s="1"/>
      <c r="EU53" s="1"/>
      <c r="EV53" s="1"/>
      <c r="EW53" s="1"/>
      <c r="EX53" s="1"/>
      <c r="EY53" s="1"/>
      <c r="EZ53" s="1"/>
      <c r="FA53" s="1"/>
      <c r="FB53" s="2"/>
      <c r="FD53" s="2"/>
      <c r="FE53" s="2"/>
      <c r="FF53" s="2"/>
      <c r="FG53" s="2"/>
      <c r="FH53" s="2"/>
      <c r="FI53" s="2"/>
      <c r="FJ53" s="2"/>
      <c r="FK53" s="2"/>
      <c r="FL53" s="2"/>
      <c r="FM53" s="2"/>
      <c r="FN53" s="2"/>
      <c r="FO53" s="2"/>
      <c r="FP53" s="2"/>
      <c r="FQ53" s="2"/>
      <c r="FR53" s="2"/>
      <c r="FT53" s="2"/>
      <c r="FU53" s="2"/>
      <c r="FV53" s="2"/>
      <c r="FW53" s="2"/>
      <c r="FX53" s="2"/>
      <c r="FY53" s="2"/>
      <c r="FZ53" s="2"/>
      <c r="GA53" s="2"/>
      <c r="GB53" s="2"/>
      <c r="GC53" s="2"/>
      <c r="GD53" s="2"/>
      <c r="GE53" s="2"/>
      <c r="GF53" s="2"/>
      <c r="GG53" s="2"/>
      <c r="GH53" s="2"/>
      <c r="GJ53" s="6"/>
    </row>
    <row r="54" spans="1:192" x14ac:dyDescent="0.25">
      <c r="A54" s="8" t="s">
        <v>68</v>
      </c>
      <c r="B54" s="8" t="s">
        <v>219</v>
      </c>
      <c r="C54" s="22">
        <f>Baseline!CC54*'Summary all tools'!B$53</f>
        <v>234.69881151995324</v>
      </c>
      <c r="D54" s="22">
        <f>Baseline!CD54*'Summary all tools'!C$53</f>
        <v>183.83684016918573</v>
      </c>
      <c r="E54" s="22">
        <f>Baseline!CE54*'Summary all tools'!D$53</f>
        <v>297.60438272515592</v>
      </c>
      <c r="F54" s="22">
        <f>Baseline!CF54*'Summary all tools'!E$53</f>
        <v>192.86955880517979</v>
      </c>
      <c r="G54" s="22">
        <f>Baseline!CG54*'Summary all tools'!F$53</f>
        <v>127.93927355093838</v>
      </c>
      <c r="H54" s="22">
        <f>Baseline!CH54*'Summary all tools'!G$53</f>
        <v>90.234781307911149</v>
      </c>
      <c r="I54" s="22">
        <f>Baseline!CI54*'Summary all tools'!H$53</f>
        <v>38.005927596718415</v>
      </c>
      <c r="J54" s="27">
        <f>Baseline!CJ54*'Summary all tools'!J$53</f>
        <v>102.99219654814763</v>
      </c>
      <c r="K54" s="27">
        <f>Baseline!CK54*'Summary all tools'!K$53</f>
        <v>88.136331632729451</v>
      </c>
      <c r="L54" s="27">
        <f>Baseline!CL54*'Summary all tools'!L$53</f>
        <v>154.71747573172752</v>
      </c>
      <c r="M54" s="27">
        <f>Baseline!CM54*'Summary all tools'!M$53</f>
        <v>109.8797314263678</v>
      </c>
      <c r="N54" s="27">
        <f>Baseline!CN54*'Summary all tools'!N$53</f>
        <v>73.148522364713202</v>
      </c>
      <c r="O54" s="27">
        <f>Baseline!CO54*'Summary all tools'!O$53</f>
        <v>66.326021878155885</v>
      </c>
      <c r="P54" s="27">
        <f>Baseline!CP54*'Summary all tools'!P$53</f>
        <v>37.017106202898361</v>
      </c>
      <c r="Q54" s="28"/>
      <c r="R54" s="29">
        <f>Baseline!CR54*'Summary all tools'!B$60</f>
        <v>105.69942793940707</v>
      </c>
      <c r="S54" s="29">
        <f>Baseline!CS54*'Summary all tools'!C$60</f>
        <v>91.351592024412525</v>
      </c>
      <c r="T54" s="29">
        <f>Baseline!CT54*'Summary all tools'!D$60</f>
        <v>149.41962784126085</v>
      </c>
      <c r="U54" s="29">
        <f>Baseline!CU54*'Summary all tools'!E$60</f>
        <v>80.39926436016691</v>
      </c>
      <c r="V54" s="29">
        <f>Baseline!CV54*'Summary all tools'!F$60</f>
        <v>38.08114147469184</v>
      </c>
      <c r="W54" s="29">
        <f>Baseline!CW54*'Summary all tools'!G$60</f>
        <v>33.489607714012919</v>
      </c>
      <c r="X54" s="29">
        <f>Baseline!CX54*'Summary all tools'!H$60</f>
        <v>25.540163681543277</v>
      </c>
      <c r="Y54" s="29">
        <f>Baseline!CY54*'Summary all tools'!J$60</f>
        <v>67.661981205282117</v>
      </c>
      <c r="Z54" s="29">
        <f>Baseline!CZ54*'Summary all tools'!K$60</f>
        <v>66.608991944023529</v>
      </c>
      <c r="AA54" s="29">
        <f>Baseline!DA54*'Summary all tools'!L$60</f>
        <v>105.44335848691625</v>
      </c>
      <c r="AB54" s="29">
        <f>Baseline!DB54*'Summary all tools'!M$60</f>
        <v>62.269121601763558</v>
      </c>
      <c r="AC54" s="29">
        <f>Baseline!DC54*'Summary all tools'!N$60</f>
        <v>32.321980498512097</v>
      </c>
      <c r="AD54" s="29">
        <f>Baseline!DD54*'Summary all tools'!O$60</f>
        <v>35.464590484828008</v>
      </c>
      <c r="AE54" s="29">
        <f>Baseline!DE54*'Summary all tools'!P$60</f>
        <v>24.005381956085181</v>
      </c>
      <c r="AF54" s="29">
        <f t="shared" si="0"/>
        <v>2715.1631926726886</v>
      </c>
      <c r="AH54" s="6">
        <f>C54*'Summary all tools'!B$54</f>
        <v>39.924463685046724</v>
      </c>
      <c r="AI54" s="6">
        <f>D54*'Summary all tools'!C$54</f>
        <v>31.272366492935603</v>
      </c>
      <c r="AJ54" s="6">
        <f>E54*'Summary all tools'!D$54</f>
        <v>58.290117466558399</v>
      </c>
      <c r="AK54" s="6">
        <f>F54*'Summary all tools'!E$54</f>
        <v>37.776289231801442</v>
      </c>
      <c r="AL54" s="6">
        <f>G54*'Summary all tools'!F$54</f>
        <v>25.058754899982763</v>
      </c>
      <c r="AM54" s="6">
        <f>H54*'Summary all tools'!G$54</f>
        <v>22.953538302362464</v>
      </c>
      <c r="AN54" s="6">
        <f>I54*'Summary all tools'!H$54</f>
        <v>9.6677855496903327</v>
      </c>
      <c r="AO54" s="6">
        <f>J54*'Summary all tools'!J$54</f>
        <v>13.923398340505049</v>
      </c>
      <c r="AP54" s="6">
        <f>K54*'Summary all tools'!K$54</f>
        <v>11.9150507972676</v>
      </c>
      <c r="AQ54" s="6">
        <f>L54*'Summary all tools'!L$54</f>
        <v>41.041736953448236</v>
      </c>
      <c r="AR54" s="6">
        <f>M54*'Summary all tools'!M$54</f>
        <v>29.147677160504131</v>
      </c>
      <c r="AS54" s="6">
        <f>N54*'Summary all tools'!N$54</f>
        <v>19.404029177877433</v>
      </c>
      <c r="AT54" s="6">
        <f>O54*'Summary all tools'!O$54</f>
        <v>16.29725109006116</v>
      </c>
      <c r="AU54" s="6">
        <f>P54*'Summary all tools'!P$54</f>
        <v>9.0956318098550266</v>
      </c>
      <c r="AV54" s="6"/>
      <c r="AW54" s="6">
        <f>R54*'Summary all tools'!B$61</f>
        <v>17.980461617882128</v>
      </c>
      <c r="AX54" s="6">
        <f>S54*'Summary all tools'!C$61</f>
        <v>15.53976049017953</v>
      </c>
      <c r="AY54" s="6">
        <f>T54*'Summary all tools'!D$61</f>
        <v>29.265992586944257</v>
      </c>
      <c r="AZ54" s="6">
        <f>U54*'Summary all tools'!E$61</f>
        <v>15.747357350268191</v>
      </c>
      <c r="BA54" s="6">
        <f>V54*'Summary all tools'!F$61</f>
        <v>7.4587416673577938</v>
      </c>
      <c r="BB54" s="6">
        <f>W54*'Summary all tools'!G$61</f>
        <v>8.5189433858282584</v>
      </c>
      <c r="BC54" s="6">
        <f>X54*'Summary all tools'!H$61</f>
        <v>6.4967977626329461</v>
      </c>
      <c r="BD54" s="6">
        <f>Y54*'Summary all tools'!J$61</f>
        <v>9.147146564531182</v>
      </c>
      <c r="BE54" s="6">
        <f>Z54*'Summary all tools'!K$61</f>
        <v>9.0047941395499009</v>
      </c>
      <c r="BF54" s="6">
        <f>AA54*'Summary all tools'!L$61</f>
        <v>27.970845323329655</v>
      </c>
      <c r="BG54" s="6">
        <f>AB54*'Summary all tools'!M$61</f>
        <v>16.518062339209841</v>
      </c>
      <c r="BH54" s="6">
        <f>AC54*'Summary all tools'!N$61</f>
        <v>8.5740167047101377</v>
      </c>
      <c r="BI54" s="6">
        <f>AD54*'Summary all tools'!O$61</f>
        <v>8.7141565191291672</v>
      </c>
      <c r="BJ54" s="6">
        <f>AE54*'Summary all tools'!P$61</f>
        <v>5.8984652806380726</v>
      </c>
      <c r="BK54" s="6">
        <f t="shared" si="1"/>
        <v>552.60363269008735</v>
      </c>
      <c r="BM54" s="6">
        <f>C54*'Summary all tools'!B$39</f>
        <v>10.153359566586996</v>
      </c>
      <c r="BN54" s="6">
        <f>D54*'Summary all tools'!C$39</f>
        <v>7.9530080605637758</v>
      </c>
      <c r="BO54" s="6">
        <f>E54*'Summary all tools'!D$39</f>
        <v>16.591793637846134</v>
      </c>
      <c r="BP54" s="6">
        <f>F54*'Summary all tools'!E$39</f>
        <v>10.752704276110375</v>
      </c>
      <c r="BQ54" s="6">
        <f>G54*'Summary all tools'!F$39</f>
        <v>7.1327646639314235</v>
      </c>
      <c r="BR54" s="6">
        <f>H54*'Summary all tools'!G$39</f>
        <v>4.5033994368088743</v>
      </c>
      <c r="BS54" s="6">
        <f>I54*'Summary all tools'!H$39</f>
        <v>1.8967838172114551</v>
      </c>
      <c r="BT54" s="6">
        <f>J54*'Summary all tools'!J$39</f>
        <v>2.7720466979832699</v>
      </c>
      <c r="BU54" s="6">
        <f>K54*'Summary all tools'!K$39</f>
        <v>2.3721994021231532</v>
      </c>
      <c r="BV54" s="6">
        <f>L54*'Summary all tools'!L$39</f>
        <v>7.5006828826392145</v>
      </c>
      <c r="BW54" s="6">
        <f>M54*'Summary all tools'!M$39</f>
        <v>5.3269549335708302</v>
      </c>
      <c r="BX54" s="6">
        <f>N54*'Summary all tools'!N$39</f>
        <v>3.5462307473443544</v>
      </c>
      <c r="BY54" s="6">
        <f>O54*'Summary all tools'!O$39</f>
        <v>3.3379358633927469</v>
      </c>
      <c r="BZ54" s="6">
        <f>P54*'Summary all tools'!P$39</f>
        <v>1.8629298555046705</v>
      </c>
      <c r="CA54" s="6"/>
      <c r="CB54" s="6">
        <f>R54*'Summary all tools'!B$46</f>
        <v>4.5726873983770115</v>
      </c>
      <c r="CC54" s="6">
        <f>S54*'Summary all tools'!C$46</f>
        <v>3.9519823504737537</v>
      </c>
      <c r="CD54" s="6">
        <f>T54*'Summary all tools'!D$46</f>
        <v>8.3303196273003408</v>
      </c>
      <c r="CE54" s="6">
        <f>U54*'Summary all tools'!E$46</f>
        <v>4.4823533534130613</v>
      </c>
      <c r="CF54" s="6">
        <f>V54*'Summary all tools'!F$46</f>
        <v>2.1230683333895097</v>
      </c>
      <c r="CG54" s="6">
        <f>W54*'Summary all tools'!G$46</f>
        <v>1.6713852278712547</v>
      </c>
      <c r="CH54" s="6">
        <f>X54*'Summary all tools'!H$46</f>
        <v>1.2746477253265591</v>
      </c>
      <c r="CI54" s="6">
        <f>Y54*'Summary all tools'!I$46</f>
        <v>0</v>
      </c>
      <c r="CJ54" s="6">
        <f>Z54*'Summary all tools'!J$46</f>
        <v>1.7927886030482525</v>
      </c>
      <c r="CK54" s="6">
        <f>AA54*'Summary all tools'!K$46</f>
        <v>2.8380200006830463</v>
      </c>
      <c r="CL54" s="6">
        <f>AB54*'Summary all tools'!L$46</f>
        <v>3.0187988286804028</v>
      </c>
      <c r="CM54" s="6">
        <f>AC54*'Summary all tools'!M$46</f>
        <v>1.566965365170266</v>
      </c>
      <c r="CN54" s="6">
        <f>AD54*'Summary all tools'!N$46</f>
        <v>1.7193186841453185</v>
      </c>
      <c r="CO54" s="6">
        <f>AE54*'Summary all tools'!O$46</f>
        <v>1.2080993715084807</v>
      </c>
      <c r="CP54" s="6">
        <f t="shared" si="2"/>
        <v>124.25322871100454</v>
      </c>
      <c r="CR54" s="6"/>
      <c r="CS54" s="6"/>
      <c r="CT54" s="6"/>
      <c r="CU54" s="6"/>
      <c r="CV54" s="6"/>
      <c r="CW54" s="6"/>
      <c r="CX54" s="6"/>
      <c r="CY54" s="6"/>
      <c r="CZ54" s="6"/>
      <c r="DA54" s="6"/>
      <c r="DB54" s="6"/>
      <c r="DC54" s="6"/>
      <c r="DD54" s="6"/>
      <c r="DE54" s="6"/>
      <c r="DF54" s="6"/>
      <c r="DH54" s="6"/>
      <c r="DI54" s="6"/>
      <c r="DJ54" s="6"/>
      <c r="DK54" s="6"/>
      <c r="DL54" s="6"/>
      <c r="DM54" s="6"/>
      <c r="DN54" s="6"/>
      <c r="DO54" s="6"/>
      <c r="DP54" s="6"/>
      <c r="DQ54" s="6"/>
      <c r="DR54" s="6"/>
      <c r="DS54" s="6"/>
      <c r="DT54" s="6"/>
      <c r="DU54" s="6"/>
      <c r="DV54" s="6"/>
      <c r="DX54" s="6"/>
      <c r="DY54" s="6"/>
      <c r="DZ54" s="6"/>
      <c r="EA54" s="6"/>
      <c r="EB54" s="6"/>
      <c r="EC54" s="6"/>
      <c r="ED54" s="6"/>
      <c r="EE54" s="6"/>
      <c r="EF54" s="6"/>
      <c r="EG54" s="6"/>
      <c r="EH54" s="6"/>
      <c r="EI54" s="6"/>
      <c r="EJ54" s="6"/>
      <c r="EK54" s="6"/>
      <c r="EL54" s="6"/>
      <c r="EN54" s="1"/>
      <c r="EO54" s="1"/>
      <c r="EP54" s="1"/>
      <c r="EQ54" s="1"/>
      <c r="ER54" s="1"/>
      <c r="ES54" s="1"/>
      <c r="ET54" s="1"/>
      <c r="EU54" s="1"/>
      <c r="EV54" s="1"/>
      <c r="EW54" s="1"/>
      <c r="EX54" s="1"/>
      <c r="EY54" s="1"/>
      <c r="EZ54" s="1"/>
      <c r="FA54" s="1"/>
      <c r="FB54" s="2"/>
      <c r="FD54" s="2"/>
      <c r="FE54" s="2"/>
      <c r="FF54" s="2"/>
      <c r="FG54" s="2"/>
      <c r="FH54" s="2"/>
      <c r="FI54" s="2"/>
      <c r="FJ54" s="2"/>
      <c r="FK54" s="2"/>
      <c r="FL54" s="2"/>
      <c r="FM54" s="2"/>
      <c r="FN54" s="2"/>
      <c r="FO54" s="2"/>
      <c r="FP54" s="2"/>
      <c r="FQ54" s="2"/>
      <c r="FR54" s="2"/>
      <c r="FT54" s="2"/>
      <c r="FU54" s="2"/>
      <c r="FV54" s="2"/>
      <c r="FW54" s="2"/>
      <c r="FX54" s="2"/>
      <c r="FY54" s="2"/>
      <c r="FZ54" s="2"/>
      <c r="GA54" s="2"/>
      <c r="GB54" s="2"/>
      <c r="GC54" s="2"/>
      <c r="GD54" s="2"/>
      <c r="GE54" s="2"/>
      <c r="GF54" s="2"/>
      <c r="GG54" s="2"/>
      <c r="GH54" s="2"/>
      <c r="GJ54" s="6"/>
    </row>
    <row r="55" spans="1:192" x14ac:dyDescent="0.25">
      <c r="A55" s="8" t="s">
        <v>73</v>
      </c>
      <c r="B55" s="8" t="s">
        <v>220</v>
      </c>
      <c r="C55" s="22">
        <f>Baseline!CC55*'Summary all tools'!B$53</f>
        <v>207.92807500447461</v>
      </c>
      <c r="D55" s="22">
        <f>Baseline!CD55*'Summary all tools'!C$53</f>
        <v>168.18536914524333</v>
      </c>
      <c r="E55" s="22">
        <f>Baseline!CE55*'Summary all tools'!D$53</f>
        <v>284.59073609012978</v>
      </c>
      <c r="F55" s="22">
        <f>Baseline!CF55*'Summary all tools'!E$53</f>
        <v>203.44044669422311</v>
      </c>
      <c r="G55" s="22">
        <f>Baseline!CG55*'Summary all tools'!F$53</f>
        <v>134.37956642965892</v>
      </c>
      <c r="H55" s="22">
        <f>Baseline!CH55*'Summary all tools'!G$53</f>
        <v>107.08698748750814</v>
      </c>
      <c r="I55" s="22">
        <f>Baseline!CI55*'Summary all tools'!H$53</f>
        <v>50.955778772564621</v>
      </c>
      <c r="J55" s="27">
        <f>Baseline!CJ55*'Summary all tools'!J$53</f>
        <v>103.77429181284045</v>
      </c>
      <c r="K55" s="27">
        <f>Baseline!CK55*'Summary all tools'!K$53</f>
        <v>88.990630802484674</v>
      </c>
      <c r="L55" s="27">
        <f>Baseline!CL55*'Summary all tools'!L$53</f>
        <v>166.89118763447263</v>
      </c>
      <c r="M55" s="27">
        <f>Baseline!CM55*'Summary all tools'!M$53</f>
        <v>122.00288551839789</v>
      </c>
      <c r="N55" s="27">
        <f>Baseline!CN55*'Summary all tools'!N$53</f>
        <v>83.232164844486448</v>
      </c>
      <c r="O55" s="27">
        <f>Baseline!CO55*'Summary all tools'!O$53</f>
        <v>79.568105758318183</v>
      </c>
      <c r="P55" s="27">
        <f>Baseline!CP55*'Summary all tools'!P$53</f>
        <v>45.939898655254616</v>
      </c>
      <c r="Q55" s="28"/>
      <c r="R55" s="29">
        <f>Baseline!CR55*'Summary all tools'!B$60</f>
        <v>120.7178894772329</v>
      </c>
      <c r="S55" s="29">
        <f>Baseline!CS55*'Summary all tools'!C$60</f>
        <v>101.31681761935222</v>
      </c>
      <c r="T55" s="29">
        <f>Baseline!CT55*'Summary all tools'!D$60</f>
        <v>145.77980568582601</v>
      </c>
      <c r="U55" s="29">
        <f>Baseline!CU55*'Summary all tools'!E$60</f>
        <v>78.485428251018078</v>
      </c>
      <c r="V55" s="29">
        <f>Baseline!CV55*'Summary all tools'!F$60</f>
        <v>28.788380839343578</v>
      </c>
      <c r="W55" s="29">
        <f>Baseline!CW55*'Summary all tools'!G$60</f>
        <v>26.060652374921215</v>
      </c>
      <c r="X55" s="29">
        <f>Baseline!CX55*'Summary all tools'!H$60</f>
        <v>19.63433677474967</v>
      </c>
      <c r="Y55" s="29">
        <f>Baseline!CY55*'Summary all tools'!J$60</f>
        <v>79.967937266706016</v>
      </c>
      <c r="Z55" s="29">
        <f>Baseline!CZ55*'Summary all tools'!K$60</f>
        <v>69.160470208040181</v>
      </c>
      <c r="AA55" s="29">
        <f>Baseline!DA55*'Summary all tools'!L$60</f>
        <v>103.49044240158736</v>
      </c>
      <c r="AB55" s="29">
        <f>Baseline!DB55*'Summary all tools'!M$60</f>
        <v>55.612519518082252</v>
      </c>
      <c r="AC55" s="29">
        <f>Baseline!DC55*'Summary all tools'!N$60</f>
        <v>26.709656095234671</v>
      </c>
      <c r="AD55" s="29">
        <f>Baseline!DD55*'Summary all tools'!O$60</f>
        <v>28.792024008803189</v>
      </c>
      <c r="AE55" s="29">
        <f>Baseline!DE55*'Summary all tools'!P$60</f>
        <v>18.309646857787932</v>
      </c>
      <c r="AF55" s="29">
        <f t="shared" si="0"/>
        <v>2749.7921320287419</v>
      </c>
      <c r="AH55" s="6">
        <f>C55*'Summary all tools'!B$54</f>
        <v>35.370510936362628</v>
      </c>
      <c r="AI55" s="6">
        <f>D55*'Summary all tools'!C$54</f>
        <v>28.609904836371889</v>
      </c>
      <c r="AJ55" s="6">
        <f>E55*'Summary all tools'!D$54</f>
        <v>55.741206781582001</v>
      </c>
      <c r="AK55" s="6">
        <f>F55*'Summary all tools'!E$54</f>
        <v>39.846750328966159</v>
      </c>
      <c r="AL55" s="6">
        <f>G55*'Summary all tools'!F$54</f>
        <v>26.320179294953299</v>
      </c>
      <c r="AM55" s="6">
        <f>H55*'Summary all tools'!G$54</f>
        <v>27.24033053941281</v>
      </c>
      <c r="AN55" s="6">
        <f>I55*'Summary all tools'!H$54</f>
        <v>12.961913386720056</v>
      </c>
      <c r="AO55" s="6">
        <f>J55*'Summary all tools'!J$54</f>
        <v>14.029128913067893</v>
      </c>
      <c r="AP55" s="6">
        <f>K55*'Summary all tools'!K$54</f>
        <v>12.030542533934311</v>
      </c>
      <c r="AQ55" s="6">
        <f>L55*'Summary all tools'!L$54</f>
        <v>44.271044304130847</v>
      </c>
      <c r="AR55" s="6">
        <f>M55*'Summary all tools'!M$54</f>
        <v>32.363573095582304</v>
      </c>
      <c r="AS55" s="6">
        <f>N55*'Summary all tools'!N$54</f>
        <v>22.078906079986837</v>
      </c>
      <c r="AT55" s="6">
        <f>O55*'Summary all tools'!O$54</f>
        <v>19.551020272043896</v>
      </c>
      <c r="AU55" s="6">
        <f>P55*'Summary all tools'!P$54</f>
        <v>11.288089383862562</v>
      </c>
      <c r="AV55" s="6"/>
      <c r="AW55" s="6">
        <f>R55*'Summary all tools'!B$61</f>
        <v>20.53524243841143</v>
      </c>
      <c r="AX55" s="6">
        <f>S55*'Summary all tools'!C$61</f>
        <v>17.234938598674738</v>
      </c>
      <c r="AY55" s="6">
        <f>T55*'Summary all tools'!D$61</f>
        <v>28.553080837947544</v>
      </c>
      <c r="AZ55" s="6">
        <f>U55*'Summary all tools'!E$61</f>
        <v>15.372504901549206</v>
      </c>
      <c r="BA55" s="6">
        <f>V55*'Summary all tools'!F$61</f>
        <v>5.6386202562987711</v>
      </c>
      <c r="BB55" s="6">
        <f>W55*'Summary all tools'!G$61</f>
        <v>6.6291974535972296</v>
      </c>
      <c r="BC55" s="6">
        <f>X55*'Summary all tools'!H$61</f>
        <v>4.994498736167361</v>
      </c>
      <c r="BD55" s="6">
        <f>Y55*'Summary all tools'!J$61</f>
        <v>10.810774819355883</v>
      </c>
      <c r="BE55" s="6">
        <f>Z55*'Summary all tools'!K$61</f>
        <v>9.3497255947251148</v>
      </c>
      <c r="BF55" s="6">
        <f>AA55*'Summary all tools'!L$61</f>
        <v>27.452797391852254</v>
      </c>
      <c r="BG55" s="6">
        <f>AB55*'Summary all tools'!M$61</f>
        <v>14.752272725398301</v>
      </c>
      <c r="BH55" s="6">
        <f>AC55*'Summary all tools'!N$61</f>
        <v>7.0852414983712766</v>
      </c>
      <c r="BI55" s="6">
        <f>AD55*'Summary all tools'!O$61</f>
        <v>7.0746116135916406</v>
      </c>
      <c r="BJ55" s="6">
        <f>AE55*'Summary all tools'!P$61</f>
        <v>4.4989417993421776</v>
      </c>
      <c r="BK55" s="6">
        <f t="shared" si="1"/>
        <v>561.68554935226041</v>
      </c>
      <c r="BM55" s="6">
        <f>C55*'Summary all tools'!B$39</f>
        <v>8.9952245426228625</v>
      </c>
      <c r="BN55" s="6">
        <f>D55*'Summary all tools'!C$39</f>
        <v>7.2759061527060345</v>
      </c>
      <c r="BO55" s="6">
        <f>E55*'Summary all tools'!D$39</f>
        <v>15.866267563710286</v>
      </c>
      <c r="BP55" s="6">
        <f>F55*'Summary all tools'!E$39</f>
        <v>11.342043683069951</v>
      </c>
      <c r="BQ55" s="6">
        <f>G55*'Summary all tools'!F$39</f>
        <v>7.4918185509492945</v>
      </c>
      <c r="BR55" s="6">
        <f>H55*'Summary all tools'!G$39</f>
        <v>5.3444522405965245</v>
      </c>
      <c r="BS55" s="6">
        <f>I55*'Summary all tools'!H$39</f>
        <v>2.5430795320873285</v>
      </c>
      <c r="BT55" s="6">
        <f>J55*'Summary all tools'!J$39</f>
        <v>2.7930968810909436</v>
      </c>
      <c r="BU55" s="6">
        <f>K55*'Summary all tools'!K$39</f>
        <v>2.3951929615575587</v>
      </c>
      <c r="BV55" s="6">
        <f>L55*'Summary all tools'!L$39</f>
        <v>8.0908628351962903</v>
      </c>
      <c r="BW55" s="6">
        <f>M55*'Summary all tools'!M$39</f>
        <v>5.9146838501113193</v>
      </c>
      <c r="BX55" s="6">
        <f>N55*'Summary all tools'!N$39</f>
        <v>4.035084409058916</v>
      </c>
      <c r="BY55" s="6">
        <f>O55*'Summary all tools'!O$39</f>
        <v>4.0043594696637292</v>
      </c>
      <c r="BZ55" s="6">
        <f>P55*'Summary all tools'!P$39</f>
        <v>2.3119799882420775</v>
      </c>
      <c r="CA55" s="6"/>
      <c r="CB55" s="6">
        <f>R55*'Summary all tools'!B$46</f>
        <v>5.2224045364526717</v>
      </c>
      <c r="CC55" s="6">
        <f>S55*'Summary all tools'!C$46</f>
        <v>4.3830902797057538</v>
      </c>
      <c r="CD55" s="6">
        <f>T55*'Summary all tools'!D$46</f>
        <v>8.1273952700431167</v>
      </c>
      <c r="CE55" s="6">
        <f>U55*'Summary all tools'!E$46</f>
        <v>4.3756547440415012</v>
      </c>
      <c r="CF55" s="6">
        <f>V55*'Summary all tools'!F$46</f>
        <v>1.6049860209727933</v>
      </c>
      <c r="CG55" s="6">
        <f>W55*'Summary all tools'!G$46</f>
        <v>1.3006240556799866</v>
      </c>
      <c r="CH55" s="6">
        <f>X55*'Summary all tools'!H$46</f>
        <v>0.97990220502447523</v>
      </c>
      <c r="CI55" s="6">
        <f>Y55*'Summary all tools'!I$46</f>
        <v>0</v>
      </c>
      <c r="CJ55" s="6">
        <f>Z55*'Summary all tools'!J$46</f>
        <v>1.8614619310652638</v>
      </c>
      <c r="CK55" s="6">
        <f>AA55*'Summary all tools'!K$46</f>
        <v>2.78545704186467</v>
      </c>
      <c r="CL55" s="6">
        <f>AB55*'Summary all tools'!L$46</f>
        <v>2.6960876348125331</v>
      </c>
      <c r="CM55" s="6">
        <f>AC55*'Summary all tools'!M$46</f>
        <v>1.2948806159563235</v>
      </c>
      <c r="CN55" s="6">
        <f>AD55*'Summary all tools'!N$46</f>
        <v>1.3958335386354874</v>
      </c>
      <c r="CO55" s="6">
        <f>AE55*'Summary all tools'!O$46</f>
        <v>0.92145473468830219</v>
      </c>
      <c r="CP55" s="6">
        <f t="shared" si="2"/>
        <v>125.35328526960596</v>
      </c>
      <c r="CR55" s="6"/>
      <c r="CS55" s="6"/>
      <c r="CT55" s="6"/>
      <c r="CU55" s="6"/>
      <c r="CV55" s="6"/>
      <c r="CW55" s="6"/>
      <c r="CX55" s="6"/>
      <c r="CY55" s="6"/>
      <c r="CZ55" s="6"/>
      <c r="DA55" s="6"/>
      <c r="DB55" s="6"/>
      <c r="DC55" s="6"/>
      <c r="DD55" s="6"/>
      <c r="DE55" s="6"/>
      <c r="DF55" s="6"/>
      <c r="DH55" s="6"/>
      <c r="DI55" s="6"/>
      <c r="DJ55" s="6"/>
      <c r="DK55" s="6"/>
      <c r="DL55" s="6"/>
      <c r="DM55" s="6"/>
      <c r="DN55" s="6"/>
      <c r="DO55" s="6"/>
      <c r="DP55" s="6"/>
      <c r="DQ55" s="6"/>
      <c r="DR55" s="6"/>
      <c r="DS55" s="6"/>
      <c r="DT55" s="6"/>
      <c r="DU55" s="6"/>
      <c r="DV55" s="6"/>
      <c r="DX55" s="6"/>
      <c r="DY55" s="6"/>
      <c r="DZ55" s="6"/>
      <c r="EA55" s="6"/>
      <c r="EB55" s="6"/>
      <c r="EC55" s="6"/>
      <c r="ED55" s="6"/>
      <c r="EE55" s="6"/>
      <c r="EF55" s="6"/>
      <c r="EG55" s="6"/>
      <c r="EH55" s="6"/>
      <c r="EI55" s="6"/>
      <c r="EJ55" s="6"/>
      <c r="EK55" s="6"/>
      <c r="EL55" s="6"/>
      <c r="EN55" s="1"/>
      <c r="EO55" s="1"/>
      <c r="EP55" s="1"/>
      <c r="EQ55" s="1"/>
      <c r="ER55" s="1"/>
      <c r="ES55" s="1"/>
      <c r="ET55" s="1"/>
      <c r="EU55" s="1"/>
      <c r="EV55" s="1"/>
      <c r="EW55" s="1"/>
      <c r="EX55" s="1"/>
      <c r="EY55" s="1"/>
      <c r="EZ55" s="1"/>
      <c r="FA55" s="1"/>
      <c r="FB55" s="2"/>
      <c r="FD55" s="2"/>
      <c r="FE55" s="2"/>
      <c r="FF55" s="2"/>
      <c r="FG55" s="2"/>
      <c r="FH55" s="2"/>
      <c r="FI55" s="2"/>
      <c r="FJ55" s="2"/>
      <c r="FK55" s="2"/>
      <c r="FL55" s="2"/>
      <c r="FM55" s="2"/>
      <c r="FN55" s="2"/>
      <c r="FO55" s="2"/>
      <c r="FP55" s="2"/>
      <c r="FQ55" s="2"/>
      <c r="FR55" s="2"/>
      <c r="FT55" s="2"/>
      <c r="FU55" s="2"/>
      <c r="FV55" s="2"/>
      <c r="FW55" s="2"/>
      <c r="FX55" s="2"/>
      <c r="FY55" s="2"/>
      <c r="FZ55" s="2"/>
      <c r="GA55" s="2"/>
      <c r="GB55" s="2"/>
      <c r="GC55" s="2"/>
      <c r="GD55" s="2"/>
      <c r="GE55" s="2"/>
      <c r="GF55" s="2"/>
      <c r="GG55" s="2"/>
      <c r="GH55" s="2"/>
      <c r="GJ55" s="6"/>
    </row>
    <row r="56" spans="1:192" x14ac:dyDescent="0.25">
      <c r="A56" s="8" t="s">
        <v>79</v>
      </c>
      <c r="B56" s="8" t="s">
        <v>221</v>
      </c>
      <c r="C56" s="22">
        <f>Baseline!CC56*'Summary all tools'!B$53</f>
        <v>153.47914823033167</v>
      </c>
      <c r="D56" s="22">
        <f>Baseline!CD56*'Summary all tools'!C$53</f>
        <v>133.80335956681836</v>
      </c>
      <c r="E56" s="22">
        <f>Baseline!CE56*'Summary all tools'!D$53</f>
        <v>210.00675592575598</v>
      </c>
      <c r="F56" s="22">
        <f>Baseline!CF56*'Summary all tools'!E$53</f>
        <v>152.08750160396536</v>
      </c>
      <c r="G56" s="22">
        <f>Baseline!CG56*'Summary all tools'!F$53</f>
        <v>112.53667670039655</v>
      </c>
      <c r="H56" s="22">
        <f>Baseline!CH56*'Summary all tools'!G$53</f>
        <v>91.654597541173985</v>
      </c>
      <c r="I56" s="22">
        <f>Baseline!CI56*'Summary all tools'!H$53</f>
        <v>46.750740379559495</v>
      </c>
      <c r="J56" s="27">
        <f>Baseline!CJ56*'Summary all tools'!J$53</f>
        <v>83.640177378107921</v>
      </c>
      <c r="K56" s="27">
        <f>Baseline!CK56*'Summary all tools'!K$53</f>
        <v>75.600592479138726</v>
      </c>
      <c r="L56" s="27">
        <f>Baseline!CL56*'Summary all tools'!L$53</f>
        <v>124.89478971252538</v>
      </c>
      <c r="M56" s="27">
        <f>Baseline!CM56*'Summary all tools'!M$53</f>
        <v>93.489810624676622</v>
      </c>
      <c r="N56" s="27">
        <f>Baseline!CN56*'Summary all tools'!N$53</f>
        <v>69.344575304268901</v>
      </c>
      <c r="O56" s="27">
        <f>Baseline!CO56*'Summary all tools'!O$53</f>
        <v>76.022604185444564</v>
      </c>
      <c r="P56" s="27">
        <f>Baseline!CP56*'Summary all tools'!P$53</f>
        <v>45.560395118794247</v>
      </c>
      <c r="Q56" s="28"/>
      <c r="R56" s="29">
        <f>Baseline!CR56*'Summary all tools'!B$60</f>
        <v>61.542925472173515</v>
      </c>
      <c r="S56" s="29">
        <f>Baseline!CS56*'Summary all tools'!C$60</f>
        <v>54.411364133170579</v>
      </c>
      <c r="T56" s="29">
        <f>Baseline!CT56*'Summary all tools'!D$60</f>
        <v>85.872991545213694</v>
      </c>
      <c r="U56" s="29">
        <f>Baseline!CU56*'Summary all tools'!E$60</f>
        <v>51.557390973079499</v>
      </c>
      <c r="V56" s="29">
        <f>Baseline!CV56*'Summary all tools'!F$60</f>
        <v>24.925102809472762</v>
      </c>
      <c r="W56" s="29">
        <f>Baseline!CW56*'Summary all tools'!G$60</f>
        <v>24.222442657940263</v>
      </c>
      <c r="X56" s="29">
        <f>Baseline!CX56*'Summary all tools'!H$60</f>
        <v>16.345732328337139</v>
      </c>
      <c r="Y56" s="29">
        <f>Baseline!CY56*'Summary all tools'!J$60</f>
        <v>40.409710555925578</v>
      </c>
      <c r="Z56" s="29">
        <f>Baseline!CZ56*'Summary all tools'!K$60</f>
        <v>35.934867620684969</v>
      </c>
      <c r="AA56" s="29">
        <f>Baseline!DA56*'Summary all tools'!L$60</f>
        <v>54.411769981990474</v>
      </c>
      <c r="AB56" s="29">
        <f>Baseline!DB56*'Summary all tools'!M$60</f>
        <v>34.807788249526496</v>
      </c>
      <c r="AC56" s="29">
        <f>Baseline!DC56*'Summary all tools'!N$60</f>
        <v>20.769681314339472</v>
      </c>
      <c r="AD56" s="29">
        <f>Baseline!DD56*'Summary all tools'!O$60</f>
        <v>24.242502263469941</v>
      </c>
      <c r="AE56" s="29">
        <f>Baseline!DE56*'Summary all tools'!P$60</f>
        <v>13.615283108649486</v>
      </c>
      <c r="AF56" s="29">
        <f t="shared" si="0"/>
        <v>2011.9412777649318</v>
      </c>
      <c r="AH56" s="6">
        <f>C56*'Summary all tools'!B$54</f>
        <v>26.10823906712811</v>
      </c>
      <c r="AI56" s="6">
        <f>D56*'Summary all tools'!C$54</f>
        <v>22.761203328498869</v>
      </c>
      <c r="AJ56" s="6">
        <f>E56*'Summary all tools'!D$54</f>
        <v>41.132856847032045</v>
      </c>
      <c r="AK56" s="6">
        <f>F56*'Summary all tools'!E$54</f>
        <v>29.788534202729576</v>
      </c>
      <c r="AL56" s="6">
        <f>G56*'Summary all tools'!F$54</f>
        <v>22.041933805189679</v>
      </c>
      <c r="AM56" s="6">
        <f>H56*'Summary all tools'!G$54</f>
        <v>23.314705092153943</v>
      </c>
      <c r="AN56" s="6">
        <f>I56*'Summary all tools'!H$54</f>
        <v>11.892253678814436</v>
      </c>
      <c r="AO56" s="6">
        <f>J56*'Summary all tools'!J$54</f>
        <v>11.307220798630892</v>
      </c>
      <c r="AP56" s="6">
        <f>K56*'Summary all tools'!K$54</f>
        <v>10.220358426603248</v>
      </c>
      <c r="AQ56" s="6">
        <f>L56*'Summary all tools'!L$54</f>
        <v>33.130705384088323</v>
      </c>
      <c r="AR56" s="6">
        <f>M56*'Summary all tools'!M$54</f>
        <v>24.799940648843119</v>
      </c>
      <c r="AS56" s="6">
        <f>N56*'Summary all tools'!N$54</f>
        <v>18.394960267586374</v>
      </c>
      <c r="AT56" s="6">
        <f>O56*'Summary all tools'!O$54</f>
        <v>18.679839885566381</v>
      </c>
      <c r="AU56" s="6">
        <f>P56*'Summary all tools'!P$54</f>
        <v>11.194839943475158</v>
      </c>
      <c r="AV56" s="6"/>
      <c r="AW56" s="6">
        <f>R56*'Summary all tools'!B$61</f>
        <v>10.469027419324778</v>
      </c>
      <c r="AX56" s="6">
        <f>S56*'Summary all tools'!C$61</f>
        <v>9.2558821125685071</v>
      </c>
      <c r="AY56" s="6">
        <f>T56*'Summary all tools'!D$61</f>
        <v>16.819465891394525</v>
      </c>
      <c r="AZ56" s="6">
        <f>U56*'Summary all tools'!E$61</f>
        <v>10.098259805755376</v>
      </c>
      <c r="BA56" s="6">
        <f>V56*'Summary all tools'!F$61</f>
        <v>4.8819414463125863</v>
      </c>
      <c r="BB56" s="6">
        <f>W56*'Summary all tools'!G$61</f>
        <v>6.1616015162555167</v>
      </c>
      <c r="BC56" s="6">
        <f>X56*'Summary all tools'!H$61</f>
        <v>4.1579575817707077</v>
      </c>
      <c r="BD56" s="6">
        <f>Y56*'Summary all tools'!J$61</f>
        <v>5.4629429777394423</v>
      </c>
      <c r="BE56" s="6">
        <f>Z56*'Summary all tools'!K$61</f>
        <v>4.8579940322198372</v>
      </c>
      <c r="BF56" s="6">
        <f>AA56*'Summary all tools'!L$61</f>
        <v>14.433751198504311</v>
      </c>
      <c r="BG56" s="6">
        <f>AB56*'Summary all tools'!M$61</f>
        <v>9.2334242302754888</v>
      </c>
      <c r="BH56" s="6">
        <f>AC56*'Summary all tools'!N$61</f>
        <v>5.5095508317892312</v>
      </c>
      <c r="BI56" s="6">
        <f>AD56*'Summary all tools'!O$61</f>
        <v>5.9567291275954712</v>
      </c>
      <c r="BJ56" s="6">
        <f>AE56*'Summary all tools'!P$61</f>
        <v>3.3454695638395879</v>
      </c>
      <c r="BK56" s="6">
        <f t="shared" si="1"/>
        <v>415.41158911168537</v>
      </c>
      <c r="BM56" s="6">
        <f>C56*'Summary all tools'!B$39</f>
        <v>6.6396969284336507</v>
      </c>
      <c r="BN56" s="6">
        <f>D56*'Summary all tools'!C$39</f>
        <v>5.7884980844214269</v>
      </c>
      <c r="BO56" s="6">
        <f>E56*'Summary all tools'!D$39</f>
        <v>11.708123129663626</v>
      </c>
      <c r="BP56" s="6">
        <f>F56*'Summary all tools'!E$39</f>
        <v>8.4790567208783507</v>
      </c>
      <c r="BQ56" s="6">
        <f>G56*'Summary all tools'!F$39</f>
        <v>6.2740518113483992</v>
      </c>
      <c r="BR56" s="6">
        <f>H56*'Summary all tools'!G$39</f>
        <v>4.5742590270086829</v>
      </c>
      <c r="BS56" s="6">
        <f>I56*'Summary all tools'!H$39</f>
        <v>2.3332162481480712</v>
      </c>
      <c r="BT56" s="6">
        <f>J56*'Summary all tools'!J$39</f>
        <v>2.2511848983755756</v>
      </c>
      <c r="BU56" s="6">
        <f>K56*'Summary all tools'!K$39</f>
        <v>2.0347985553391377</v>
      </c>
      <c r="BV56" s="6">
        <f>L56*'Summary all tools'!L$39</f>
        <v>6.0548829852415755</v>
      </c>
      <c r="BW56" s="6">
        <f>M56*'Summary all tools'!M$39</f>
        <v>4.5323737279013319</v>
      </c>
      <c r="BX56" s="6">
        <f>N56*'Summary all tools'!N$39</f>
        <v>3.3618158939620915</v>
      </c>
      <c r="BY56" s="6">
        <f>O56*'Summary all tools'!O$39</f>
        <v>3.8259278900410125</v>
      </c>
      <c r="BZ56" s="6">
        <f>P56*'Summary all tools'!P$39</f>
        <v>2.2928810218218914</v>
      </c>
      <c r="CA56" s="6"/>
      <c r="CB56" s="6">
        <f>R56*'Summary all tools'!B$46</f>
        <v>2.6624227325732304</v>
      </c>
      <c r="CC56" s="6">
        <f>S56*'Summary all tools'!C$46</f>
        <v>2.3539026080905745</v>
      </c>
      <c r="CD56" s="6">
        <f>T56*'Summary all tools'!D$46</f>
        <v>4.7875200685418431</v>
      </c>
      <c r="CE56" s="6">
        <f>U56*'Summary all tools'!E$46</f>
        <v>2.8743850601188687</v>
      </c>
      <c r="CF56" s="6">
        <f>V56*'Summary all tools'!F$46</f>
        <v>1.3896037364436105</v>
      </c>
      <c r="CG56" s="6">
        <f>W56*'Summary all tools'!G$46</f>
        <v>1.2088834598232663</v>
      </c>
      <c r="CH56" s="6">
        <f>X56*'Summary all tools'!H$46</f>
        <v>0.81577592026821211</v>
      </c>
      <c r="CI56" s="6">
        <f>Y56*'Summary all tools'!I$46</f>
        <v>0</v>
      </c>
      <c r="CJ56" s="6">
        <f>Z56*'Summary all tools'!J$46</f>
        <v>0.9671910539728874</v>
      </c>
      <c r="CK56" s="6">
        <f>AA56*'Summary all tools'!K$46</f>
        <v>1.4644989850225181</v>
      </c>
      <c r="CL56" s="6">
        <f>AB56*'Summary all tools'!L$46</f>
        <v>1.687476998128236</v>
      </c>
      <c r="CM56" s="6">
        <f>AC56*'Summary all tools'!M$46</f>
        <v>1.0069114195119382</v>
      </c>
      <c r="CN56" s="6">
        <f>AD56*'Summary all tools'!N$46</f>
        <v>1.1752733225511311</v>
      </c>
      <c r="CO56" s="6">
        <f>AE56*'Summary all tools'!O$46</f>
        <v>0.68520530090127885</v>
      </c>
      <c r="CP56" s="6">
        <f t="shared" si="2"/>
        <v>93.229817588532384</v>
      </c>
      <c r="CR56" s="6"/>
      <c r="CS56" s="6"/>
      <c r="CT56" s="6"/>
      <c r="CU56" s="6"/>
      <c r="CV56" s="6"/>
      <c r="CW56" s="6"/>
      <c r="CX56" s="6"/>
      <c r="CY56" s="6"/>
      <c r="CZ56" s="6"/>
      <c r="DA56" s="6"/>
      <c r="DB56" s="6"/>
      <c r="DC56" s="6"/>
      <c r="DD56" s="6"/>
      <c r="DE56" s="6"/>
      <c r="DF56" s="6"/>
      <c r="DH56" s="6"/>
      <c r="DI56" s="6"/>
      <c r="DJ56" s="6"/>
      <c r="DK56" s="6"/>
      <c r="DL56" s="6"/>
      <c r="DM56" s="6"/>
      <c r="DN56" s="6"/>
      <c r="DO56" s="6"/>
      <c r="DP56" s="6"/>
      <c r="DQ56" s="6"/>
      <c r="DR56" s="6"/>
      <c r="DS56" s="6"/>
      <c r="DT56" s="6"/>
      <c r="DU56" s="6"/>
      <c r="DV56" s="6"/>
      <c r="DX56" s="6"/>
      <c r="DY56" s="6"/>
      <c r="DZ56" s="6"/>
      <c r="EA56" s="6"/>
      <c r="EB56" s="6"/>
      <c r="EC56" s="6"/>
      <c r="ED56" s="6"/>
      <c r="EE56" s="6"/>
      <c r="EF56" s="6"/>
      <c r="EG56" s="6"/>
      <c r="EH56" s="6"/>
      <c r="EI56" s="6"/>
      <c r="EJ56" s="6"/>
      <c r="EK56" s="6"/>
      <c r="EL56" s="6"/>
      <c r="EN56" s="1"/>
      <c r="EO56" s="1"/>
      <c r="EP56" s="1"/>
      <c r="EQ56" s="1"/>
      <c r="ER56" s="1"/>
      <c r="ES56" s="1"/>
      <c r="ET56" s="1"/>
      <c r="EU56" s="1"/>
      <c r="EV56" s="1"/>
      <c r="EW56" s="1"/>
      <c r="EX56" s="1"/>
      <c r="EY56" s="1"/>
      <c r="EZ56" s="1"/>
      <c r="FA56" s="1"/>
      <c r="FB56" s="2"/>
      <c r="FD56" s="2"/>
      <c r="FE56" s="2"/>
      <c r="FF56" s="2"/>
      <c r="FG56" s="2"/>
      <c r="FH56" s="2"/>
      <c r="FI56" s="2"/>
      <c r="FJ56" s="2"/>
      <c r="FK56" s="2"/>
      <c r="FL56" s="2"/>
      <c r="FM56" s="2"/>
      <c r="FN56" s="2"/>
      <c r="FO56" s="2"/>
      <c r="FP56" s="2"/>
      <c r="FQ56" s="2"/>
      <c r="FR56" s="2"/>
      <c r="FT56" s="2"/>
      <c r="FU56" s="2"/>
      <c r="FV56" s="2"/>
      <c r="FW56" s="2"/>
      <c r="FX56" s="2"/>
      <c r="FY56" s="2"/>
      <c r="FZ56" s="2"/>
      <c r="GA56" s="2"/>
      <c r="GB56" s="2"/>
      <c r="GC56" s="2"/>
      <c r="GD56" s="2"/>
      <c r="GE56" s="2"/>
      <c r="GF56" s="2"/>
      <c r="GG56" s="2"/>
      <c r="GH56" s="2"/>
      <c r="GJ56" s="6"/>
    </row>
    <row r="57" spans="1:192" x14ac:dyDescent="0.25">
      <c r="A57" s="8" t="s">
        <v>83</v>
      </c>
      <c r="B57" s="8" t="s">
        <v>222</v>
      </c>
      <c r="C57" s="22">
        <f>Baseline!CC57*'Summary all tools'!B$53</f>
        <v>127.52073906360879</v>
      </c>
      <c r="D57" s="22">
        <f>Baseline!CD57*'Summary all tools'!C$53</f>
        <v>110.52162577772779</v>
      </c>
      <c r="E57" s="22">
        <f>Baseline!CE57*'Summary all tools'!D$53</f>
        <v>166.00271548038336</v>
      </c>
      <c r="F57" s="22">
        <f>Baseline!CF57*'Summary all tools'!E$53</f>
        <v>123.57664587348152</v>
      </c>
      <c r="G57" s="22">
        <f>Baseline!CG57*'Summary all tools'!F$53</f>
        <v>89.074165161393182</v>
      </c>
      <c r="H57" s="22">
        <f>Baseline!CH57*'Summary all tools'!G$53</f>
        <v>62.790778714925416</v>
      </c>
      <c r="I57" s="22">
        <f>Baseline!CI57*'Summary all tools'!H$53</f>
        <v>26.122515581733531</v>
      </c>
      <c r="J57" s="27">
        <f>Baseline!CJ57*'Summary all tools'!J$53</f>
        <v>58.487248814449849</v>
      </c>
      <c r="K57" s="27">
        <f>Baseline!CK57*'Summary all tools'!K$53</f>
        <v>56.295022639280276</v>
      </c>
      <c r="L57" s="27">
        <f>Baseline!CL57*'Summary all tools'!L$53</f>
        <v>92.074264116414781</v>
      </c>
      <c r="M57" s="27">
        <f>Baseline!CM57*'Summary all tools'!M$53</f>
        <v>67.921137165103119</v>
      </c>
      <c r="N57" s="27">
        <f>Baseline!CN57*'Summary all tools'!N$53</f>
        <v>51.140902396959632</v>
      </c>
      <c r="O57" s="27">
        <f>Baseline!CO57*'Summary all tools'!O$53</f>
        <v>48.882168709474222</v>
      </c>
      <c r="P57" s="27">
        <f>Baseline!CP57*'Summary all tools'!P$53</f>
        <v>27.585181850034299</v>
      </c>
      <c r="Q57" s="28"/>
      <c r="R57" s="29">
        <f>Baseline!CR57*'Summary all tools'!B$60</f>
        <v>197.86689325604812</v>
      </c>
      <c r="S57" s="29">
        <f>Baseline!CS57*'Summary all tools'!C$60</f>
        <v>159.75595809082267</v>
      </c>
      <c r="T57" s="29">
        <f>Baseline!CT57*'Summary all tools'!D$60</f>
        <v>238.12457912858213</v>
      </c>
      <c r="U57" s="29">
        <f>Baseline!CU57*'Summary all tools'!E$60</f>
        <v>160.06430536777646</v>
      </c>
      <c r="V57" s="29">
        <f>Baseline!CV57*'Summary all tools'!F$60</f>
        <v>74.738983147798933</v>
      </c>
      <c r="W57" s="29">
        <f>Baseline!CW57*'Summary all tools'!G$60</f>
        <v>53.600841734864865</v>
      </c>
      <c r="X57" s="29">
        <f>Baseline!CX57*'Summary all tools'!H$60</f>
        <v>34.451097370225831</v>
      </c>
      <c r="Y57" s="29">
        <f>Baseline!CY57*'Summary all tools'!J$60</f>
        <v>101.94487425361865</v>
      </c>
      <c r="Z57" s="29">
        <f>Baseline!CZ57*'Summary all tools'!K$60</f>
        <v>91.728766618839273</v>
      </c>
      <c r="AA57" s="29">
        <f>Baseline!DA57*'Summary all tools'!L$60</f>
        <v>137.23639899979131</v>
      </c>
      <c r="AB57" s="29">
        <f>Baseline!DB57*'Summary all tools'!M$60</f>
        <v>97.240036339312837</v>
      </c>
      <c r="AC57" s="29">
        <f>Baseline!DC57*'Summary all tools'!N$60</f>
        <v>55.725622852139928</v>
      </c>
      <c r="AD57" s="29">
        <f>Baseline!DD57*'Summary all tools'!O$60</f>
        <v>51.555172278125539</v>
      </c>
      <c r="AE57" s="29">
        <f>Baseline!DE57*'Summary all tools'!P$60</f>
        <v>29.627045818614487</v>
      </c>
      <c r="AF57" s="29">
        <f t="shared" si="0"/>
        <v>2591.6556866015308</v>
      </c>
      <c r="AH57" s="6">
        <f>C57*'Summary all tools'!B$54</f>
        <v>21.692470800613886</v>
      </c>
      <c r="AI57" s="6">
        <f>D57*'Summary all tools'!C$54</f>
        <v>18.800762586733768</v>
      </c>
      <c r="AJ57" s="6">
        <f>E57*'Summary all tools'!D$54</f>
        <v>32.514029855721269</v>
      </c>
      <c r="AK57" s="6">
        <f>F57*'Summary all tools'!E$54</f>
        <v>24.204271248051235</v>
      </c>
      <c r="AL57" s="6">
        <f>G57*'Summary all tools'!F$54</f>
        <v>17.446461987383731</v>
      </c>
      <c r="AM57" s="6">
        <f>H57*'Summary all tools'!G$54</f>
        <v>15.972450128184063</v>
      </c>
      <c r="AN57" s="6">
        <f>I57*'Summary all tools'!H$54</f>
        <v>6.6449339519462196</v>
      </c>
      <c r="AO57" s="6">
        <f>J57*'Summary all tools'!J$54</f>
        <v>7.9068248894286084</v>
      </c>
      <c r="AP57" s="6">
        <f>K57*'Summary all tools'!K$54</f>
        <v>7.6104603170398786</v>
      </c>
      <c r="AQ57" s="6">
        <f>L57*'Summary all tools'!L$54</f>
        <v>24.424440162148318</v>
      </c>
      <c r="AR57" s="6">
        <f>M57*'Summary all tools'!M$54</f>
        <v>18.017366376522343</v>
      </c>
      <c r="AS57" s="6">
        <f>N57*'Summary all tools'!N$54</f>
        <v>13.566091702384005</v>
      </c>
      <c r="AT57" s="6">
        <f>O57*'Summary all tools'!O$54</f>
        <v>12.011047168613667</v>
      </c>
      <c r="AU57" s="6">
        <f>P57*'Summary all tools'!P$54</f>
        <v>6.7780732545798568</v>
      </c>
      <c r="AV57" s="6"/>
      <c r="AW57" s="6">
        <f>R57*'Summary all tools'!B$61</f>
        <v>33.659009788392147</v>
      </c>
      <c r="AX57" s="6">
        <f>S57*'Summary all tools'!C$61</f>
        <v>27.175983150322203</v>
      </c>
      <c r="AY57" s="6">
        <f>T57*'Summary all tools'!D$61</f>
        <v>46.640138703530447</v>
      </c>
      <c r="AZ57" s="6">
        <f>U57*'Summary all tools'!E$61</f>
        <v>31.350906450552426</v>
      </c>
      <c r="BA57" s="6">
        <f>V57*'Summary all tools'!F$61</f>
        <v>14.638709507983595</v>
      </c>
      <c r="BB57" s="6">
        <f>W57*'Summary all tools'!G$61</f>
        <v>13.634753206768426</v>
      </c>
      <c r="BC57" s="6">
        <f>X57*'Summary all tools'!H$61</f>
        <v>8.763523018330492</v>
      </c>
      <c r="BD57" s="6">
        <f>Y57*'Summary all tools'!J$61</f>
        <v>13.781812026334132</v>
      </c>
      <c r="BE57" s="6">
        <f>Z57*'Summary all tools'!K$61</f>
        <v>12.400708012089604</v>
      </c>
      <c r="BF57" s="6">
        <f>AA57*'Summary all tools'!L$61</f>
        <v>36.404550691831609</v>
      </c>
      <c r="BG57" s="6">
        <f>AB57*'Summary all tools'!M$61</f>
        <v>25.794758956007328</v>
      </c>
      <c r="BH57" s="6">
        <f>AC57*'Summary all tools'!N$61</f>
        <v>14.782275524131924</v>
      </c>
      <c r="BI57" s="6">
        <f>AD57*'Summary all tools'!O$61</f>
        <v>12.667842331196562</v>
      </c>
      <c r="BJ57" s="6">
        <f>AE57*'Summary all tools'!P$61</f>
        <v>7.2797884011452743</v>
      </c>
      <c r="BK57" s="6">
        <f t="shared" si="1"/>
        <v>526.56444419796708</v>
      </c>
      <c r="BM57" s="6">
        <f>C57*'Summary all tools'!B$39</f>
        <v>5.5167041857800809</v>
      </c>
      <c r="BN57" s="6">
        <f>D57*'Summary all tools'!C$39</f>
        <v>4.7813016143442972</v>
      </c>
      <c r="BO57" s="6">
        <f>E57*'Summary all tools'!D$39</f>
        <v>9.254846226899307</v>
      </c>
      <c r="BP57" s="6">
        <f>F57*'Summary all tools'!E$39</f>
        <v>6.8895430504581832</v>
      </c>
      <c r="BQ57" s="6">
        <f>G57*'Summary all tools'!F$39</f>
        <v>4.9659892548898785</v>
      </c>
      <c r="BR57" s="6">
        <f>H57*'Summary all tools'!G$39</f>
        <v>3.1337357214472945</v>
      </c>
      <c r="BS57" s="6">
        <f>I57*'Summary all tools'!H$39</f>
        <v>1.3037114985338361</v>
      </c>
      <c r="BT57" s="6">
        <f>J57*'Summary all tools'!J$39</f>
        <v>1.5741909618796026</v>
      </c>
      <c r="BU57" s="6">
        <f>K57*'Summary all tools'!K$39</f>
        <v>1.5151869447425335</v>
      </c>
      <c r="BV57" s="6">
        <f>L57*'Summary all tools'!L$39</f>
        <v>4.4637482192838718</v>
      </c>
      <c r="BW57" s="6">
        <f>M57*'Summary all tools'!M$39</f>
        <v>3.292807800115928</v>
      </c>
      <c r="BX57" s="6">
        <f>N57*'Summary all tools'!N$39</f>
        <v>2.4793042246677226</v>
      </c>
      <c r="BY57" s="6">
        <f>O57*'Summary all tools'!O$39</f>
        <v>2.4600532248943221</v>
      </c>
      <c r="BZ57" s="6">
        <f>P57*'Summary all tools'!P$39</f>
        <v>1.3882570548945499</v>
      </c>
      <c r="CA57" s="6"/>
      <c r="CB57" s="6">
        <f>R57*'Summary all tools'!B$46</f>
        <v>8.5599654320420164</v>
      </c>
      <c r="CC57" s="6">
        <f>S57*'Summary all tools'!C$46</f>
        <v>6.9112394515164555</v>
      </c>
      <c r="CD57" s="6">
        <f>T57*'Summary all tools'!D$46</f>
        <v>13.275724775361093</v>
      </c>
      <c r="CE57" s="6">
        <f>U57*'Summary all tools'!E$46</f>
        <v>8.923772893156551</v>
      </c>
      <c r="CF57" s="6">
        <f>V57*'Summary all tools'!F$46</f>
        <v>4.1667860323009966</v>
      </c>
      <c r="CG57" s="6">
        <f>W57*'Summary all tools'!G$46</f>
        <v>2.6750882196697807</v>
      </c>
      <c r="CH57" s="6">
        <f>X57*'Summary all tools'!H$46</f>
        <v>1.7193708484216219</v>
      </c>
      <c r="CI57" s="6">
        <f>Y57*'Summary all tools'!I$46</f>
        <v>0</v>
      </c>
      <c r="CJ57" s="6">
        <f>Z57*'Summary all tools'!J$46</f>
        <v>2.4688901988507466</v>
      </c>
      <c r="CK57" s="6">
        <f>AA57*'Summary all tools'!K$46</f>
        <v>3.6937333064126028</v>
      </c>
      <c r="CL57" s="6">
        <f>AB57*'Summary all tools'!L$46</f>
        <v>4.7141841775016085</v>
      </c>
      <c r="CM57" s="6">
        <f>AC57*'Summary all tools'!M$46</f>
        <v>2.7015708695778602</v>
      </c>
      <c r="CN57" s="6">
        <f>AD57*'Summary all tools'!N$46</f>
        <v>2.4993879740422407</v>
      </c>
      <c r="CO57" s="6">
        <f>AE57*'Summary all tools'!O$46</f>
        <v>1.4910162853729565</v>
      </c>
      <c r="CP57" s="6">
        <f t="shared" si="2"/>
        <v>116.82011044705791</v>
      </c>
      <c r="CR57" s="6"/>
      <c r="CS57" s="6"/>
      <c r="CT57" s="6"/>
      <c r="CU57" s="6"/>
      <c r="CV57" s="6"/>
      <c r="CW57" s="6"/>
      <c r="CX57" s="6"/>
      <c r="CY57" s="6"/>
      <c r="CZ57" s="6"/>
      <c r="DA57" s="6"/>
      <c r="DB57" s="6"/>
      <c r="DC57" s="6"/>
      <c r="DD57" s="6"/>
      <c r="DE57" s="6"/>
      <c r="DF57" s="6"/>
      <c r="DH57" s="6"/>
      <c r="DI57" s="6"/>
      <c r="DJ57" s="6"/>
      <c r="DK57" s="6"/>
      <c r="DL57" s="6"/>
      <c r="DM57" s="6"/>
      <c r="DN57" s="6"/>
      <c r="DO57" s="6"/>
      <c r="DP57" s="6"/>
      <c r="DQ57" s="6"/>
      <c r="DR57" s="6"/>
      <c r="DS57" s="6"/>
      <c r="DT57" s="6"/>
      <c r="DU57" s="6"/>
      <c r="DV57" s="6"/>
      <c r="DX57" s="6"/>
      <c r="DY57" s="6"/>
      <c r="DZ57" s="6"/>
      <c r="EA57" s="6"/>
      <c r="EB57" s="6"/>
      <c r="EC57" s="6"/>
      <c r="ED57" s="6"/>
      <c r="EE57" s="6"/>
      <c r="EF57" s="6"/>
      <c r="EG57" s="6"/>
      <c r="EH57" s="6"/>
      <c r="EI57" s="6"/>
      <c r="EJ57" s="6"/>
      <c r="EK57" s="6"/>
      <c r="EL57" s="6"/>
      <c r="EN57" s="1"/>
      <c r="EO57" s="1"/>
      <c r="EP57" s="1"/>
      <c r="EQ57" s="1"/>
      <c r="ER57" s="1"/>
      <c r="ES57" s="1"/>
      <c r="ET57" s="1"/>
      <c r="EU57" s="1"/>
      <c r="EV57" s="1"/>
      <c r="EW57" s="1"/>
      <c r="EX57" s="1"/>
      <c r="EY57" s="1"/>
      <c r="EZ57" s="1"/>
      <c r="FA57" s="1"/>
      <c r="FB57" s="2"/>
      <c r="FD57" s="2"/>
      <c r="FE57" s="2"/>
      <c r="FF57" s="2"/>
      <c r="FG57" s="2"/>
      <c r="FH57" s="2"/>
      <c r="FI57" s="2"/>
      <c r="FJ57" s="2"/>
      <c r="FK57" s="2"/>
      <c r="FL57" s="2"/>
      <c r="FM57" s="2"/>
      <c r="FN57" s="2"/>
      <c r="FO57" s="2"/>
      <c r="FP57" s="2"/>
      <c r="FQ57" s="2"/>
      <c r="FR57" s="2"/>
      <c r="FT57" s="2"/>
      <c r="FU57" s="2"/>
      <c r="FV57" s="2"/>
      <c r="FW57" s="2"/>
      <c r="FX57" s="2"/>
      <c r="FY57" s="2"/>
      <c r="FZ57" s="2"/>
      <c r="GA57" s="2"/>
      <c r="GB57" s="2"/>
      <c r="GC57" s="2"/>
      <c r="GD57" s="2"/>
      <c r="GE57" s="2"/>
      <c r="GF57" s="2"/>
      <c r="GG57" s="2"/>
      <c r="GH57" s="2"/>
      <c r="GJ57" s="6"/>
    </row>
    <row r="58" spans="1:192" x14ac:dyDescent="0.25">
      <c r="A58" s="8" t="s">
        <v>100</v>
      </c>
      <c r="B58" s="8" t="s">
        <v>223</v>
      </c>
      <c r="C58" s="22">
        <f>Baseline!CC58*'Summary all tools'!B$53</f>
        <v>135.88820776409497</v>
      </c>
      <c r="D58" s="22">
        <f>Baseline!CD58*'Summary all tools'!C$53</f>
        <v>127.01246388565716</v>
      </c>
      <c r="E58" s="22">
        <f>Baseline!CE58*'Summary all tools'!D$53</f>
        <v>217.10295833928535</v>
      </c>
      <c r="F58" s="22">
        <f>Baseline!CF58*'Summary all tools'!E$53</f>
        <v>180.83753368501166</v>
      </c>
      <c r="G58" s="22">
        <f>Baseline!CG58*'Summary all tools'!F$53</f>
        <v>151.18413502674656</v>
      </c>
      <c r="H58" s="22">
        <f>Baseline!CH58*'Summary all tools'!G$53</f>
        <v>120.21362853979956</v>
      </c>
      <c r="I58" s="22">
        <f>Baseline!CI58*'Summary all tools'!H$53</f>
        <v>60.831209093466256</v>
      </c>
      <c r="J58" s="27">
        <f>Baseline!CJ58*'Summary all tools'!J$53</f>
        <v>74.772684195642555</v>
      </c>
      <c r="K58" s="27">
        <f>Baseline!CK58*'Summary all tools'!K$53</f>
        <v>75.407435456518215</v>
      </c>
      <c r="L58" s="27">
        <f>Baseline!CL58*'Summary all tools'!L$53</f>
        <v>134.90933118191737</v>
      </c>
      <c r="M58" s="27">
        <f>Baseline!CM58*'Summary all tools'!M$53</f>
        <v>106.69607505496752</v>
      </c>
      <c r="N58" s="27">
        <f>Baseline!CN58*'Summary all tools'!N$53</f>
        <v>86.715258190020151</v>
      </c>
      <c r="O58" s="27">
        <f>Baseline!CO58*'Summary all tools'!O$53</f>
        <v>97.916562682236005</v>
      </c>
      <c r="P58" s="27">
        <f>Baseline!CP58*'Summary all tools'!P$53</f>
        <v>57.693836713062879</v>
      </c>
      <c r="Q58" s="28"/>
      <c r="R58" s="29">
        <f>Baseline!CR58*'Summary all tools'!B$60</f>
        <v>155.07806940774475</v>
      </c>
      <c r="S58" s="29">
        <f>Baseline!CS58*'Summary all tools'!C$60</f>
        <v>120.18413285516877</v>
      </c>
      <c r="T58" s="29">
        <f>Baseline!CT58*'Summary all tools'!D$60</f>
        <v>183.79655720636052</v>
      </c>
      <c r="U58" s="29">
        <f>Baseline!CU58*'Summary all tools'!E$60</f>
        <v>126.52863965114568</v>
      </c>
      <c r="V58" s="29">
        <f>Baseline!CV58*'Summary all tools'!F$60</f>
        <v>64.48280214399945</v>
      </c>
      <c r="W58" s="29">
        <f>Baseline!CW58*'Summary all tools'!G$60</f>
        <v>50.49836962198183</v>
      </c>
      <c r="X58" s="29">
        <f>Baseline!CX58*'Summary all tools'!H$60</f>
        <v>31.740258782806489</v>
      </c>
      <c r="Y58" s="29">
        <f>Baseline!CY58*'Summary all tools'!J$60</f>
        <v>89.862900612200633</v>
      </c>
      <c r="Z58" s="29">
        <f>Baseline!CZ58*'Summary all tools'!K$60</f>
        <v>70.725922274485654</v>
      </c>
      <c r="AA58" s="29">
        <f>Baseline!DA58*'Summary all tools'!L$60</f>
        <v>111.48964410146507</v>
      </c>
      <c r="AB58" s="29">
        <f>Baseline!DB58*'Summary all tools'!M$60</f>
        <v>78.857714202332147</v>
      </c>
      <c r="AC58" s="29">
        <f>Baseline!DC58*'Summary all tools'!N$60</f>
        <v>43.317145781195869</v>
      </c>
      <c r="AD58" s="29">
        <f>Baseline!DD58*'Summary all tools'!O$60</f>
        <v>42.159327137069575</v>
      </c>
      <c r="AE58" s="29">
        <f>Baseline!DE58*'Summary all tools'!P$60</f>
        <v>25.432050310770698</v>
      </c>
      <c r="AF58" s="29">
        <f t="shared" si="0"/>
        <v>2821.3348538971536</v>
      </c>
      <c r="AH58" s="6">
        <f>C58*'Summary all tools'!B$54</f>
        <v>23.115855512725755</v>
      </c>
      <c r="AI58" s="6">
        <f>D58*'Summary all tools'!C$54</f>
        <v>21.606008437414339</v>
      </c>
      <c r="AJ58" s="6">
        <f>E58*'Summary all tools'!D$54</f>
        <v>42.522750599480936</v>
      </c>
      <c r="AK58" s="6">
        <f>F58*'Summary all tools'!E$54</f>
        <v>35.419643300740368</v>
      </c>
      <c r="AL58" s="6">
        <f>G58*'Summary all tools'!F$54</f>
        <v>29.611596808799874</v>
      </c>
      <c r="AM58" s="6">
        <f>H58*'Summary all tools'!G$54</f>
        <v>30.579429430194057</v>
      </c>
      <c r="AN58" s="6">
        <f>I58*'Summary all tools'!H$54</f>
        <v>15.473983176634357</v>
      </c>
      <c r="AO58" s="6">
        <f>J58*'Summary all tools'!J$54</f>
        <v>10.108434443943725</v>
      </c>
      <c r="AP58" s="6">
        <f>K58*'Summary all tools'!K$54</f>
        <v>10.194245747600872</v>
      </c>
      <c r="AQ58" s="6">
        <f>L58*'Summary all tools'!L$54</f>
        <v>35.787251936133053</v>
      </c>
      <c r="AR58" s="6">
        <f>M58*'Summary all tools'!M$54</f>
        <v>28.303152088418916</v>
      </c>
      <c r="AS58" s="6">
        <f>N58*'Summary all tools'!N$54</f>
        <v>23.002862473378183</v>
      </c>
      <c r="AT58" s="6">
        <f>O58*'Summary all tools'!O$54</f>
        <v>24.059498259063705</v>
      </c>
      <c r="AU58" s="6">
        <f>P58*'Summary all tools'!P$54</f>
        <v>14.176199878066878</v>
      </c>
      <c r="AV58" s="6"/>
      <c r="AW58" s="6">
        <f>R58*'Summary all tools'!B$61</f>
        <v>26.380230518935921</v>
      </c>
      <c r="AX58" s="6">
        <f>S58*'Summary all tools'!C$61</f>
        <v>20.44444544316358</v>
      </c>
      <c r="AY58" s="6">
        <f>T58*'Summary all tools'!D$61</f>
        <v>35.999210802624319</v>
      </c>
      <c r="AZ58" s="6">
        <f>U58*'Summary all tools'!E$61</f>
        <v>24.782461873084824</v>
      </c>
      <c r="BA58" s="6">
        <f>V58*'Summary all tools'!F$61</f>
        <v>12.629888300461698</v>
      </c>
      <c r="BB58" s="6">
        <f>W58*'Summary all tools'!G$61</f>
        <v>12.845559600457456</v>
      </c>
      <c r="BC58" s="6">
        <f>X58*'Summary all tools'!H$61</f>
        <v>8.0739514756730628</v>
      </c>
      <c r="BD58" s="6">
        <f>Y58*'Summary all tools'!J$61</f>
        <v>12.148463701052968</v>
      </c>
      <c r="BE58" s="6">
        <f>Z58*'Summary all tools'!K$61</f>
        <v>9.5613572856163511</v>
      </c>
      <c r="BF58" s="6">
        <f>AA58*'Summary all tools'!L$61</f>
        <v>29.574736949431486</v>
      </c>
      <c r="BG58" s="6">
        <f>AB58*'Summary all tools'!M$61</f>
        <v>20.918500303444539</v>
      </c>
      <c r="BH58" s="6">
        <f>AC58*'Summary all tools'!N$61</f>
        <v>11.490692271948951</v>
      </c>
      <c r="BI58" s="6">
        <f>AD58*'Summary all tools'!O$61</f>
        <v>10.359148953679952</v>
      </c>
      <c r="BJ58" s="6">
        <f>AE58*'Summary all tools'!P$61</f>
        <v>6.2490180763607999</v>
      </c>
      <c r="BK58" s="6">
        <f t="shared" si="1"/>
        <v>585.41857764853103</v>
      </c>
      <c r="BM58" s="6">
        <f>C58*'Summary all tools'!B$39</f>
        <v>5.8786911844699992</v>
      </c>
      <c r="BN58" s="6">
        <f>D58*'Summary all tools'!C$39</f>
        <v>5.494715575752223</v>
      </c>
      <c r="BO58" s="6">
        <f>E58*'Summary all tools'!D$39</f>
        <v>12.10374474309396</v>
      </c>
      <c r="BP58" s="6">
        <f>F58*'Summary all tools'!E$39</f>
        <v>10.081904753565791</v>
      </c>
      <c r="BQ58" s="6">
        <f>G58*'Summary all tools'!F$39</f>
        <v>8.4286929739089924</v>
      </c>
      <c r="BR58" s="6">
        <f>H58*'Summary all tools'!G$39</f>
        <v>5.999571110119386</v>
      </c>
      <c r="BS58" s="6">
        <f>I58*'Summary all tools'!H$39</f>
        <v>3.0359383466240093</v>
      </c>
      <c r="BT58" s="6">
        <f>J58*'Summary all tools'!J$39</f>
        <v>2.0125153096135677</v>
      </c>
      <c r="BU58" s="6">
        <f>K58*'Summary all tools'!K$39</f>
        <v>2.0295997120802003</v>
      </c>
      <c r="BV58" s="6">
        <f>L58*'Summary all tools'!L$39</f>
        <v>6.5403866390576209</v>
      </c>
      <c r="BW58" s="6">
        <f>M58*'Summary all tools'!M$39</f>
        <v>5.17261169124329</v>
      </c>
      <c r="BX58" s="6">
        <f>N58*'Summary all tools'!N$39</f>
        <v>4.2039443165252166</v>
      </c>
      <c r="BY58" s="6">
        <f>O58*'Summary all tools'!O$39</f>
        <v>4.9277673670463598</v>
      </c>
      <c r="BZ58" s="6">
        <f>P58*'Summary all tools'!P$39</f>
        <v>2.9035108877030713</v>
      </c>
      <c r="CA58" s="6"/>
      <c r="CB58" s="6">
        <f>R58*'Summary all tools'!B$46</f>
        <v>6.7088682272901226</v>
      </c>
      <c r="CC58" s="6">
        <f>S58*'Summary all tools'!C$46</f>
        <v>5.1993135677776845</v>
      </c>
      <c r="CD58" s="6">
        <f>T58*'Summary all tools'!D$46</f>
        <v>10.246873787913291</v>
      </c>
      <c r="CE58" s="6">
        <f>U58*'Summary all tools'!E$46</f>
        <v>7.0541201683443893</v>
      </c>
      <c r="CF58" s="6">
        <f>V58*'Summary all tools'!F$46</f>
        <v>3.5949919035680447</v>
      </c>
      <c r="CG58" s="6">
        <f>W58*'Summary all tools'!G$46</f>
        <v>2.5202513489713669</v>
      </c>
      <c r="CH58" s="6">
        <f>X58*'Summary all tools'!H$46</f>
        <v>1.584079458661322</v>
      </c>
      <c r="CI58" s="6">
        <f>Y58*'Summary all tools'!I$46</f>
        <v>0</v>
      </c>
      <c r="CJ58" s="6">
        <f>Z58*'Summary all tools'!J$46</f>
        <v>1.9035962516942309</v>
      </c>
      <c r="CK58" s="6">
        <f>AA58*'Summary all tools'!K$46</f>
        <v>3.0007564664990602</v>
      </c>
      <c r="CL58" s="6">
        <f>AB58*'Summary all tools'!L$46</f>
        <v>3.8230116170399318</v>
      </c>
      <c r="CM58" s="6">
        <f>AC58*'Summary all tools'!M$46</f>
        <v>2.1000095325312707</v>
      </c>
      <c r="CN58" s="6">
        <f>AD58*'Summary all tools'!N$46</f>
        <v>2.0438786368834059</v>
      </c>
      <c r="CO58" s="6">
        <f>AE58*'Summary all tools'!O$46</f>
        <v>1.2798981517070063</v>
      </c>
      <c r="CP58" s="6">
        <f t="shared" si="2"/>
        <v>129.87324372968482</v>
      </c>
      <c r="CR58" s="6"/>
      <c r="CS58" s="6"/>
      <c r="CT58" s="6"/>
      <c r="CU58" s="6"/>
      <c r="CV58" s="6"/>
      <c r="CW58" s="6"/>
      <c r="CX58" s="6"/>
      <c r="CY58" s="6"/>
      <c r="CZ58" s="6"/>
      <c r="DA58" s="6"/>
      <c r="DB58" s="6"/>
      <c r="DC58" s="6"/>
      <c r="DD58" s="6"/>
      <c r="DE58" s="6"/>
      <c r="DF58" s="6"/>
      <c r="DH58" s="6"/>
      <c r="DI58" s="6"/>
      <c r="DJ58" s="6"/>
      <c r="DK58" s="6"/>
      <c r="DL58" s="6"/>
      <c r="DM58" s="6"/>
      <c r="DN58" s="6"/>
      <c r="DO58" s="6"/>
      <c r="DP58" s="6"/>
      <c r="DQ58" s="6"/>
      <c r="DR58" s="6"/>
      <c r="DS58" s="6"/>
      <c r="DT58" s="6"/>
      <c r="DU58" s="6"/>
      <c r="DV58" s="6"/>
      <c r="DX58" s="6"/>
      <c r="DY58" s="6"/>
      <c r="DZ58" s="6"/>
      <c r="EA58" s="6"/>
      <c r="EB58" s="6"/>
      <c r="EC58" s="6"/>
      <c r="ED58" s="6"/>
      <c r="EE58" s="6"/>
      <c r="EF58" s="6"/>
      <c r="EG58" s="6"/>
      <c r="EH58" s="6"/>
      <c r="EI58" s="6"/>
      <c r="EJ58" s="6"/>
      <c r="EK58" s="6"/>
      <c r="EL58" s="6"/>
      <c r="EN58" s="1"/>
      <c r="EO58" s="1"/>
      <c r="EP58" s="1"/>
      <c r="EQ58" s="1"/>
      <c r="ER58" s="1"/>
      <c r="ES58" s="1"/>
      <c r="ET58" s="1"/>
      <c r="EU58" s="1"/>
      <c r="EV58" s="1"/>
      <c r="EW58" s="1"/>
      <c r="EX58" s="1"/>
      <c r="EY58" s="1"/>
      <c r="EZ58" s="1"/>
      <c r="FA58" s="1"/>
      <c r="FB58" s="2"/>
      <c r="FD58" s="2"/>
      <c r="FE58" s="2"/>
      <c r="FF58" s="2"/>
      <c r="FG58" s="2"/>
      <c r="FH58" s="2"/>
      <c r="FI58" s="2"/>
      <c r="FJ58" s="2"/>
      <c r="FK58" s="2"/>
      <c r="FL58" s="2"/>
      <c r="FM58" s="2"/>
      <c r="FN58" s="2"/>
      <c r="FO58" s="2"/>
      <c r="FP58" s="2"/>
      <c r="FQ58" s="2"/>
      <c r="FR58" s="2"/>
      <c r="FT58" s="2"/>
      <c r="FU58" s="2"/>
      <c r="FV58" s="2"/>
      <c r="FW58" s="2"/>
      <c r="FX58" s="2"/>
      <c r="FY58" s="2"/>
      <c r="FZ58" s="2"/>
      <c r="GA58" s="2"/>
      <c r="GB58" s="2"/>
      <c r="GC58" s="2"/>
      <c r="GD58" s="2"/>
      <c r="GE58" s="2"/>
      <c r="GF58" s="2"/>
      <c r="GG58" s="2"/>
      <c r="GH58" s="2"/>
      <c r="GJ58" s="6"/>
    </row>
    <row r="59" spans="1:192" x14ac:dyDescent="0.25">
      <c r="A59" s="8" t="s">
        <v>102</v>
      </c>
      <c r="B59" s="8" t="s">
        <v>224</v>
      </c>
      <c r="C59" s="22">
        <f>Baseline!CC59*'Summary all tools'!B$53</f>
        <v>217.26208193198096</v>
      </c>
      <c r="D59" s="22">
        <f>Baseline!CD59*'Summary all tools'!C$53</f>
        <v>179.70468968921074</v>
      </c>
      <c r="E59" s="22">
        <f>Baseline!CE59*'Summary all tools'!D$53</f>
        <v>296.62434432085843</v>
      </c>
      <c r="F59" s="22">
        <f>Baseline!CF59*'Summary all tools'!E$53</f>
        <v>209.19878195174078</v>
      </c>
      <c r="G59" s="22">
        <f>Baseline!CG59*'Summary all tools'!F$53</f>
        <v>146.68954067770599</v>
      </c>
      <c r="H59" s="22">
        <f>Baseline!CH59*'Summary all tools'!G$53</f>
        <v>138.7110314350582</v>
      </c>
      <c r="I59" s="22">
        <f>Baseline!CI59*'Summary all tools'!H$53</f>
        <v>71.834288559604346</v>
      </c>
      <c r="J59" s="27">
        <f>Baseline!CJ59*'Summary all tools'!J$53</f>
        <v>124.04393568987942</v>
      </c>
      <c r="K59" s="27">
        <f>Baseline!CK59*'Summary all tools'!K$53</f>
        <v>105.69399146366304</v>
      </c>
      <c r="L59" s="27">
        <f>Baseline!CL59*'Summary all tools'!L$53</f>
        <v>171.63697136900726</v>
      </c>
      <c r="M59" s="27">
        <f>Baseline!CM59*'Summary all tools'!M$53</f>
        <v>120.23234410089096</v>
      </c>
      <c r="N59" s="27">
        <f>Baseline!CN59*'Summary all tools'!N$53</f>
        <v>92.340865625452281</v>
      </c>
      <c r="O59" s="27">
        <f>Baseline!CO59*'Summary all tools'!O$53</f>
        <v>112.97168343051659</v>
      </c>
      <c r="P59" s="27">
        <f>Baseline!CP59*'Summary all tools'!P$53</f>
        <v>64.087720998594818</v>
      </c>
      <c r="Q59" s="28"/>
      <c r="R59" s="29">
        <f>Baseline!CR59*'Summary all tools'!B$60</f>
        <v>23.213971224492575</v>
      </c>
      <c r="S59" s="29">
        <f>Baseline!CS59*'Summary all tools'!C$60</f>
        <v>16.005539349009009</v>
      </c>
      <c r="T59" s="29">
        <f>Baseline!CT59*'Summary all tools'!D$60</f>
        <v>22.972562354503566</v>
      </c>
      <c r="U59" s="29">
        <f>Baseline!CU59*'Summary all tools'!E$60</f>
        <v>14.904520727790407</v>
      </c>
      <c r="V59" s="29">
        <f>Baseline!CV59*'Summary all tools'!F$60</f>
        <v>7.5814238265766978</v>
      </c>
      <c r="W59" s="29">
        <f>Baseline!CW59*'Summary all tools'!G$60</f>
        <v>6.7222119122619617</v>
      </c>
      <c r="X59" s="29">
        <f>Baseline!CX59*'Summary all tools'!H$60</f>
        <v>5.1753810201444042</v>
      </c>
      <c r="Y59" s="29">
        <f>Baseline!CY59*'Summary all tools'!J$60</f>
        <v>15.514178511353265</v>
      </c>
      <c r="Z59" s="29">
        <f>Baseline!CZ59*'Summary all tools'!K$60</f>
        <v>11.377732394142226</v>
      </c>
      <c r="AA59" s="29">
        <f>Baseline!DA59*'Summary all tools'!L$60</f>
        <v>15.958895169554886</v>
      </c>
      <c r="AB59" s="29">
        <f>Baseline!DB59*'Summary all tools'!M$60</f>
        <v>11.202580273755819</v>
      </c>
      <c r="AC59" s="29">
        <f>Baseline!DC59*'Summary all tools'!N$60</f>
        <v>6.0483642659470371</v>
      </c>
      <c r="AD59" s="29">
        <f>Baseline!DD59*'Summary all tools'!O$60</f>
        <v>6.2884321419714215</v>
      </c>
      <c r="AE59" s="29">
        <f>Baseline!DE59*'Summary all tools'!P$60</f>
        <v>3.6416032275595795</v>
      </c>
      <c r="AF59" s="29">
        <f t="shared" si="0"/>
        <v>2217.6396676432269</v>
      </c>
      <c r="AH59" s="6">
        <f>C59*'Summary all tools'!B$54</f>
        <v>36.958312843836374</v>
      </c>
      <c r="AI59" s="6">
        <f>D59*'Summary all tools'!C$54</f>
        <v>30.569449035831717</v>
      </c>
      <c r="AJ59" s="6">
        <f>E59*'Summary all tools'!D$54</f>
        <v>58.098162787715523</v>
      </c>
      <c r="AK59" s="6">
        <f>F59*'Summary all tools'!E$54</f>
        <v>40.974603472454689</v>
      </c>
      <c r="AL59" s="6">
        <f>G59*'Summary all tools'!F$54</f>
        <v>28.731265577884979</v>
      </c>
      <c r="AM59" s="6">
        <f>H59*'Summary all tools'!G$54</f>
        <v>35.284719781613411</v>
      </c>
      <c r="AN59" s="6">
        <f>I59*'Summary all tools'!H$54</f>
        <v>18.272899540249416</v>
      </c>
      <c r="AO59" s="6">
        <f>J59*'Summary all tools'!J$54</f>
        <v>16.769359099228232</v>
      </c>
      <c r="AP59" s="6">
        <f>K59*'Summary all tools'!K$54</f>
        <v>14.288650933457429</v>
      </c>
      <c r="AQ59" s="6">
        <f>L59*'Summary all tools'!L$54</f>
        <v>45.529953207275405</v>
      </c>
      <c r="AR59" s="6">
        <f>M59*'Summary all tools'!M$54</f>
        <v>31.893903494402252</v>
      </c>
      <c r="AS59" s="6">
        <f>N59*'Summary all tools'!N$54</f>
        <v>24.495161255247599</v>
      </c>
      <c r="AT59" s="6">
        <f>O59*'Summary all tools'!O$54</f>
        <v>27.75875650006979</v>
      </c>
      <c r="AU59" s="6">
        <f>P59*'Summary all tools'!P$54</f>
        <v>15.747268588226156</v>
      </c>
      <c r="AV59" s="6"/>
      <c r="AW59" s="6">
        <f>R59*'Summary all tools'!B$61</f>
        <v>3.9489136955394417</v>
      </c>
      <c r="AX59" s="6">
        <f>S59*'Summary all tools'!C$61</f>
        <v>2.7226919913259553</v>
      </c>
      <c r="AY59" s="6">
        <f>T59*'Summary all tools'!D$61</f>
        <v>4.4995081923525078</v>
      </c>
      <c r="AZ59" s="6">
        <f>U59*'Summary all tools'!E$61</f>
        <v>2.9192656910835892</v>
      </c>
      <c r="BA59" s="6">
        <f>V59*'Summary all tools'!F$61</f>
        <v>1.4849313755672913</v>
      </c>
      <c r="BB59" s="6">
        <f>W59*'Summary all tools'!G$61</f>
        <v>1.7099675576115609</v>
      </c>
      <c r="BC59" s="6">
        <f>X59*'Summary all tools'!H$61</f>
        <v>1.3164913213436176</v>
      </c>
      <c r="BD59" s="6">
        <f>Y59*'Summary all tools'!J$61</f>
        <v>2.0973442122704218</v>
      </c>
      <c r="BE59" s="6">
        <f>Z59*'Summary all tools'!K$61</f>
        <v>1.5381427491086908</v>
      </c>
      <c r="BF59" s="6">
        <f>AA59*'Summary all tools'!L$61</f>
        <v>4.233398809790768</v>
      </c>
      <c r="BG59" s="6">
        <f>AB59*'Summary all tools'!M$61</f>
        <v>2.9716963169215531</v>
      </c>
      <c r="BH59" s="6">
        <f>AC59*'Summary all tools'!N$61</f>
        <v>1.6044430277033619</v>
      </c>
      <c r="BI59" s="6">
        <f>AD59*'Summary all tools'!O$61</f>
        <v>1.5451576120272636</v>
      </c>
      <c r="BJ59" s="6">
        <f>AE59*'Summary all tools'!P$61</f>
        <v>0.89479393591463952</v>
      </c>
      <c r="BK59" s="6">
        <f t="shared" si="1"/>
        <v>458.85921260605363</v>
      </c>
      <c r="BM59" s="6">
        <f>C59*'Summary all tools'!B$39</f>
        <v>9.3990251750940192</v>
      </c>
      <c r="BN59" s="6">
        <f>D59*'Summary all tools'!C$39</f>
        <v>7.7742461429608642</v>
      </c>
      <c r="BO59" s="6">
        <f>E59*'Summary all tools'!D$39</f>
        <v>16.537155346526731</v>
      </c>
      <c r="BP59" s="6">
        <f>F59*'Summary all tools'!E$39</f>
        <v>11.663077632286019</v>
      </c>
      <c r="BQ59" s="6">
        <f>G59*'Summary all tools'!F$39</f>
        <v>8.1781140636045002</v>
      </c>
      <c r="BR59" s="6">
        <f>H59*'Summary all tools'!G$39</f>
        <v>6.922731698237655</v>
      </c>
      <c r="BS59" s="6">
        <f>I59*'Summary all tools'!H$39</f>
        <v>3.5850753994626938</v>
      </c>
      <c r="BT59" s="6">
        <f>J59*'Summary all tools'!J$39</f>
        <v>3.3386566541789491</v>
      </c>
      <c r="BU59" s="6">
        <f>K59*'Summary all tools'!K$39</f>
        <v>2.8447658157921731</v>
      </c>
      <c r="BV59" s="6">
        <f>L59*'Summary all tools'!L$39</f>
        <v>8.3209378067144026</v>
      </c>
      <c r="BW59" s="6">
        <f>M59*'Summary all tools'!M$39</f>
        <v>5.8288482349651325</v>
      </c>
      <c r="BX59" s="6">
        <f>N59*'Summary all tools'!N$39</f>
        <v>4.4766730253916887</v>
      </c>
      <c r="BY59" s="6">
        <f>O59*'Summary all tools'!O$39</f>
        <v>5.6854342080595481</v>
      </c>
      <c r="BZ59" s="6">
        <f>P59*'Summary all tools'!P$39</f>
        <v>3.2252907119516494</v>
      </c>
      <c r="CA59" s="6"/>
      <c r="CB59" s="6">
        <f>R59*'Summary all tools'!B$46</f>
        <v>1.0042649780978485</v>
      </c>
      <c r="CC59" s="6">
        <f>S59*'Summary all tools'!C$46</f>
        <v>0.69241933955779411</v>
      </c>
      <c r="CD59" s="6">
        <f>T59*'Summary all tools'!D$46</f>
        <v>1.2807473143649288</v>
      </c>
      <c r="CE59" s="6">
        <f>U59*'Summary all tools'!E$46</f>
        <v>0.83094452414324449</v>
      </c>
      <c r="CF59" s="6">
        <f>V59*'Summary all tools'!F$46</f>
        <v>0.42267327671642385</v>
      </c>
      <c r="CG59" s="6">
        <f>W59*'Summary all tools'!G$46</f>
        <v>0.33548931909625318</v>
      </c>
      <c r="CH59" s="6">
        <f>X59*'Summary all tools'!H$46</f>
        <v>0.25829073483160614</v>
      </c>
      <c r="CI59" s="6">
        <f>Y59*'Summary all tools'!I$46</f>
        <v>0</v>
      </c>
      <c r="CJ59" s="6">
        <f>Z59*'Summary all tools'!J$46</f>
        <v>0.30623296298933528</v>
      </c>
      <c r="CK59" s="6">
        <f>AA59*'Summary all tools'!K$46</f>
        <v>0.42953548075406528</v>
      </c>
      <c r="CL59" s="6">
        <f>AB59*'Summary all tools'!L$46</f>
        <v>0.54309961885915636</v>
      </c>
      <c r="CM59" s="6">
        <f>AC59*'Summary all tools'!M$46</f>
        <v>0.29322390442964275</v>
      </c>
      <c r="CN59" s="6">
        <f>AD59*'Summary all tools'!N$46</f>
        <v>0.30486236349738199</v>
      </c>
      <c r="CO59" s="6">
        <f>AE59*'Summary all tools'!O$46</f>
        <v>0.18326800958827333</v>
      </c>
      <c r="CP59" s="6">
        <f t="shared" si="2"/>
        <v>104.66508374215198</v>
      </c>
      <c r="CR59" s="6"/>
      <c r="CS59" s="6"/>
      <c r="CT59" s="6"/>
      <c r="CU59" s="6"/>
      <c r="CV59" s="6"/>
      <c r="CW59" s="6"/>
      <c r="CX59" s="6"/>
      <c r="CY59" s="6"/>
      <c r="CZ59" s="6"/>
      <c r="DA59" s="6"/>
      <c r="DB59" s="6"/>
      <c r="DC59" s="6"/>
      <c r="DD59" s="6"/>
      <c r="DE59" s="6"/>
      <c r="DF59" s="6"/>
      <c r="DH59" s="6"/>
      <c r="DI59" s="6"/>
      <c r="DJ59" s="6"/>
      <c r="DK59" s="6"/>
      <c r="DL59" s="6"/>
      <c r="DM59" s="6"/>
      <c r="DN59" s="6"/>
      <c r="DO59" s="6"/>
      <c r="DP59" s="6"/>
      <c r="DQ59" s="6"/>
      <c r="DR59" s="6"/>
      <c r="DS59" s="6"/>
      <c r="DT59" s="6"/>
      <c r="DU59" s="6"/>
      <c r="DV59" s="6"/>
      <c r="DX59" s="6"/>
      <c r="DY59" s="6"/>
      <c r="DZ59" s="6"/>
      <c r="EA59" s="6"/>
      <c r="EB59" s="6"/>
      <c r="EC59" s="6"/>
      <c r="ED59" s="6"/>
      <c r="EE59" s="6"/>
      <c r="EF59" s="6"/>
      <c r="EG59" s="6"/>
      <c r="EH59" s="6"/>
      <c r="EI59" s="6"/>
      <c r="EJ59" s="6"/>
      <c r="EK59" s="6"/>
      <c r="EL59" s="6"/>
      <c r="EN59" s="1"/>
      <c r="EO59" s="1"/>
      <c r="EP59" s="1"/>
      <c r="EQ59" s="1"/>
      <c r="ER59" s="1"/>
      <c r="ES59" s="1"/>
      <c r="ET59" s="1"/>
      <c r="EU59" s="1"/>
      <c r="EV59" s="1"/>
      <c r="EW59" s="1"/>
      <c r="EX59" s="1"/>
      <c r="EY59" s="1"/>
      <c r="EZ59" s="1"/>
      <c r="FA59" s="1"/>
      <c r="FB59" s="2"/>
      <c r="FD59" s="2"/>
      <c r="FE59" s="2"/>
      <c r="FF59" s="2"/>
      <c r="FG59" s="2"/>
      <c r="FH59" s="2"/>
      <c r="FI59" s="2"/>
      <c r="FJ59" s="2"/>
      <c r="FK59" s="2"/>
      <c r="FL59" s="2"/>
      <c r="FM59" s="2"/>
      <c r="FN59" s="2"/>
      <c r="FO59" s="2"/>
      <c r="FP59" s="2"/>
      <c r="FQ59" s="2"/>
      <c r="FR59" s="2"/>
      <c r="FT59" s="2"/>
      <c r="FU59" s="2"/>
      <c r="FV59" s="2"/>
      <c r="FW59" s="2"/>
      <c r="FX59" s="2"/>
      <c r="FY59" s="2"/>
      <c r="FZ59" s="2"/>
      <c r="GA59" s="2"/>
      <c r="GB59" s="2"/>
      <c r="GC59" s="2"/>
      <c r="GD59" s="2"/>
      <c r="GE59" s="2"/>
      <c r="GF59" s="2"/>
      <c r="GG59" s="2"/>
      <c r="GH59" s="2"/>
      <c r="GJ59" s="6"/>
    </row>
    <row r="60" spans="1:192" x14ac:dyDescent="0.25">
      <c r="A60" s="8" t="s">
        <v>118</v>
      </c>
      <c r="B60" s="8" t="s">
        <v>225</v>
      </c>
      <c r="C60" s="22">
        <f>Baseline!CC60*'Summary all tools'!B$53</f>
        <v>209.35040504602154</v>
      </c>
      <c r="D60" s="22">
        <f>Baseline!CD60*'Summary all tools'!C$53</f>
        <v>181.74274046876874</v>
      </c>
      <c r="E60" s="22">
        <f>Baseline!CE60*'Summary all tools'!D$53</f>
        <v>284.67356720432593</v>
      </c>
      <c r="F60" s="22">
        <f>Baseline!CF60*'Summary all tools'!E$53</f>
        <v>207.62156370296631</v>
      </c>
      <c r="G60" s="22">
        <f>Baseline!CG60*'Summary all tools'!F$53</f>
        <v>135.14492507842331</v>
      </c>
      <c r="H60" s="22">
        <f>Baseline!CH60*'Summary all tools'!G$53</f>
        <v>92.81469894706072</v>
      </c>
      <c r="I60" s="22">
        <f>Baseline!CI60*'Summary all tools'!H$53</f>
        <v>43.362638093427655</v>
      </c>
      <c r="J60" s="27">
        <f>Baseline!CJ60*'Summary all tools'!J$53</f>
        <v>94.66044267339241</v>
      </c>
      <c r="K60" s="27">
        <f>Baseline!CK60*'Summary all tools'!K$53</f>
        <v>87.487216261769134</v>
      </c>
      <c r="L60" s="27">
        <f>Baseline!CL60*'Summary all tools'!L$53</f>
        <v>157.02165162915017</v>
      </c>
      <c r="M60" s="27">
        <f>Baseline!CM60*'Summary all tools'!M$53</f>
        <v>118.94478428390499</v>
      </c>
      <c r="N60" s="27">
        <f>Baseline!CN60*'Summary all tools'!N$53</f>
        <v>73.977006323246485</v>
      </c>
      <c r="O60" s="27">
        <f>Baseline!CO60*'Summary all tools'!O$53</f>
        <v>71.377998817533438</v>
      </c>
      <c r="P60" s="27">
        <f>Baseline!CP60*'Summary all tools'!P$53</f>
        <v>41.664642019683193</v>
      </c>
      <c r="Q60" s="28"/>
      <c r="R60" s="29">
        <f>Baseline!CR60*'Summary all tools'!B$60</f>
        <v>111.97127431928151</v>
      </c>
      <c r="S60" s="29">
        <f>Baseline!CS60*'Summary all tools'!C$60</f>
        <v>98.951011162909367</v>
      </c>
      <c r="T60" s="29">
        <f>Baseline!CT60*'Summary all tools'!D$60</f>
        <v>147.56815084022102</v>
      </c>
      <c r="U60" s="29">
        <f>Baseline!CU60*'Summary all tools'!E$60</f>
        <v>86.146504714771922</v>
      </c>
      <c r="V60" s="29">
        <f>Baseline!CV60*'Summary all tools'!F$60</f>
        <v>31.045279694625254</v>
      </c>
      <c r="W60" s="29">
        <f>Baseline!CW60*'Summary all tools'!G$60</f>
        <v>26.567919209784154</v>
      </c>
      <c r="X60" s="29">
        <f>Baseline!CX60*'Summary all tools'!H$60</f>
        <v>21.232563182352511</v>
      </c>
      <c r="Y60" s="29">
        <f>Baseline!CY60*'Summary all tools'!J$60</f>
        <v>74.210448281345023</v>
      </c>
      <c r="Z60" s="29">
        <f>Baseline!CZ60*'Summary all tools'!K$60</f>
        <v>63.897340155667109</v>
      </c>
      <c r="AA60" s="29">
        <f>Baseline!DA60*'Summary all tools'!L$60</f>
        <v>102.28074304577355</v>
      </c>
      <c r="AB60" s="29">
        <f>Baseline!DB60*'Summary all tools'!M$60</f>
        <v>58.432944578299121</v>
      </c>
      <c r="AC60" s="29">
        <f>Baseline!DC60*'Summary all tools'!N$60</f>
        <v>26.637766502155287</v>
      </c>
      <c r="AD60" s="29">
        <f>Baseline!DD60*'Summary all tools'!O$60</f>
        <v>30.904712227408314</v>
      </c>
      <c r="AE60" s="29">
        <f>Baseline!DE60*'Summary all tools'!P$60</f>
        <v>18.15255965766384</v>
      </c>
      <c r="AF60" s="29">
        <f t="shared" si="0"/>
        <v>2697.8434981219325</v>
      </c>
      <c r="AH60" s="6">
        <f>C60*'Summary all tools'!B$54</f>
        <v>35.612462583770373</v>
      </c>
      <c r="AI60" s="6">
        <f>D60*'Summary all tools'!C$54</f>
        <v>30.916140541467342</v>
      </c>
      <c r="AJ60" s="6">
        <f>E60*'Summary all tools'!D$54</f>
        <v>55.757430451852471</v>
      </c>
      <c r="AK60" s="6">
        <f>F60*'Summary all tools'!E$54</f>
        <v>40.66568249437767</v>
      </c>
      <c r="AL60" s="6">
        <f>G60*'Summary all tools'!F$54</f>
        <v>26.470085842471196</v>
      </c>
      <c r="AM60" s="6">
        <f>H60*'Summary all tools'!G$54</f>
        <v>23.609806733324668</v>
      </c>
      <c r="AN60" s="6">
        <f>I60*'Summary all tools'!H$54</f>
        <v>11.030402688876581</v>
      </c>
      <c r="AO60" s="6">
        <f>J60*'Summary all tools'!J$54</f>
        <v>12.797037975727006</v>
      </c>
      <c r="AP60" s="6">
        <f>K60*'Summary all tools'!K$54</f>
        <v>11.82729762584553</v>
      </c>
      <c r="AQ60" s="6">
        <f>L60*'Summary all tools'!L$54</f>
        <v>41.652963194241295</v>
      </c>
      <c r="AR60" s="6">
        <f>M60*'Summary all tools'!M$54</f>
        <v>31.552353898465231</v>
      </c>
      <c r="AS60" s="6">
        <f>N60*'Summary all tools'!N$54</f>
        <v>19.623800218837491</v>
      </c>
      <c r="AT60" s="6">
        <f>O60*'Summary all tools'!O$54</f>
        <v>17.53859399516536</v>
      </c>
      <c r="AU60" s="6">
        <f>P60*'Summary all tools'!P$54</f>
        <v>10.23759775340787</v>
      </c>
      <c r="AV60" s="6"/>
      <c r="AW60" s="6">
        <f>R60*'Summary all tools'!B$61</f>
        <v>19.047361366584944</v>
      </c>
      <c r="AX60" s="6">
        <f>S60*'Summary all tools'!C$61</f>
        <v>16.832492785914109</v>
      </c>
      <c r="AY60" s="6">
        <f>T60*'Summary all tools'!D$61</f>
        <v>28.903354070370689</v>
      </c>
      <c r="AZ60" s="6">
        <f>U60*'Summary all tools'!E$61</f>
        <v>16.873037396747403</v>
      </c>
      <c r="BA60" s="6">
        <f>V60*'Summary all tools'!F$61</f>
        <v>6.0806664996365383</v>
      </c>
      <c r="BB60" s="6">
        <f>W60*'Summary all tools'!G$61</f>
        <v>6.7582338246592135</v>
      </c>
      <c r="BC60" s="6">
        <f>X60*'Summary all tools'!H$61</f>
        <v>5.4010487441690174</v>
      </c>
      <c r="BD60" s="6">
        <f>Y60*'Summary all tools'!J$61</f>
        <v>10.032426407816027</v>
      </c>
      <c r="BE60" s="6">
        <f>Z60*'Summary all tools'!K$61</f>
        <v>8.6382090071279602</v>
      </c>
      <c r="BF60" s="6">
        <f>AA60*'Summary all tools'!L$61</f>
        <v>27.131901755989158</v>
      </c>
      <c r="BG60" s="6">
        <f>AB60*'Summary all tools'!M$61</f>
        <v>15.500443821590745</v>
      </c>
      <c r="BH60" s="6">
        <f>AC60*'Summary all tools'!N$61</f>
        <v>7.0661714239992612</v>
      </c>
      <c r="BI60" s="6">
        <f>AD60*'Summary all tools'!O$61</f>
        <v>7.5937292901631857</v>
      </c>
      <c r="BJ60" s="6">
        <f>AE60*'Summary all tools'!P$61</f>
        <v>4.4603432301688297</v>
      </c>
      <c r="BK60" s="6">
        <f t="shared" si="1"/>
        <v>549.6110756227672</v>
      </c>
      <c r="BM60" s="6">
        <f>C60*'Summary all tools'!B$39</f>
        <v>9.0567562915084192</v>
      </c>
      <c r="BN60" s="6">
        <f>D60*'Summary all tools'!C$39</f>
        <v>7.8624147290981492</v>
      </c>
      <c r="BO60" s="6">
        <f>E60*'Summary all tools'!D$39</f>
        <v>15.870885495546339</v>
      </c>
      <c r="BP60" s="6">
        <f>F60*'Summary all tools'!E$39</f>
        <v>11.575145863721714</v>
      </c>
      <c r="BQ60" s="6">
        <f>G60*'Summary all tools'!F$39</f>
        <v>7.5344881939261823</v>
      </c>
      <c r="BR60" s="6">
        <f>H60*'Summary all tools'!G$39</f>
        <v>4.6321568790584831</v>
      </c>
      <c r="BS60" s="6">
        <f>I60*'Summary all tools'!H$39</f>
        <v>2.1641242671396426</v>
      </c>
      <c r="BT60" s="6">
        <f>J60*'Summary all tools'!J$39</f>
        <v>2.5477965936937919</v>
      </c>
      <c r="BU60" s="6">
        <f>K60*'Summary all tools'!K$39</f>
        <v>2.3547283879979273</v>
      </c>
      <c r="BV60" s="6">
        <f>L60*'Summary all tools'!L$39</f>
        <v>7.6123890272143466</v>
      </c>
      <c r="BW60" s="6">
        <f>M60*'Summary all tools'!M$39</f>
        <v>5.766427504314211</v>
      </c>
      <c r="BX60" s="6">
        <f>N60*'Summary all tools'!N$39</f>
        <v>3.5863955407325743</v>
      </c>
      <c r="BY60" s="6">
        <f>O60*'Summary all tools'!O$39</f>
        <v>3.5921826059150099</v>
      </c>
      <c r="BZ60" s="6">
        <f>P60*'Summary all tools'!P$39</f>
        <v>2.0968226179523692</v>
      </c>
      <c r="CA60" s="6"/>
      <c r="CB60" s="6">
        <f>R60*'Summary all tools'!B$46</f>
        <v>4.8440151951769037</v>
      </c>
      <c r="CC60" s="6">
        <f>S60*'Summary all tools'!C$46</f>
        <v>4.2807425794270282</v>
      </c>
      <c r="CD60" s="6">
        <f>T60*'Summary all tools'!D$46</f>
        <v>8.2270976113972996</v>
      </c>
      <c r="CE60" s="6">
        <f>U60*'Summary all tools'!E$46</f>
        <v>4.8027687487695614</v>
      </c>
      <c r="CF60" s="6">
        <f>V60*'Summary all tools'!F$46</f>
        <v>1.7308107810970652</v>
      </c>
      <c r="CG60" s="6">
        <f>W60*'Summary all tools'!G$46</f>
        <v>1.3259405150908912</v>
      </c>
      <c r="CH60" s="6">
        <f>X60*'Summary all tools'!H$46</f>
        <v>1.0596658150157445</v>
      </c>
      <c r="CI60" s="6">
        <f>Y60*'Summary all tools'!I$46</f>
        <v>0</v>
      </c>
      <c r="CJ60" s="6">
        <f>Z60*'Summary all tools'!J$46</f>
        <v>1.7198041863844151</v>
      </c>
      <c r="CK60" s="6">
        <f>AA60*'Summary all tools'!K$46</f>
        <v>2.7528978459524973</v>
      </c>
      <c r="CL60" s="6">
        <f>AB60*'Summary all tools'!L$46</f>
        <v>2.8328214709282236</v>
      </c>
      <c r="CM60" s="6">
        <f>AC60*'Summary all tools'!M$46</f>
        <v>1.2913954179352194</v>
      </c>
      <c r="CN60" s="6">
        <f>AD60*'Summary all tools'!N$46</f>
        <v>1.4982563857165905</v>
      </c>
      <c r="CO60" s="6">
        <f>AE60*'Summary all tools'!O$46</f>
        <v>0.91354913468205712</v>
      </c>
      <c r="CP60" s="6">
        <f t="shared" si="2"/>
        <v>123.53247968539266</v>
      </c>
      <c r="CR60" s="6"/>
      <c r="CS60" s="6"/>
      <c r="CT60" s="6"/>
      <c r="CU60" s="6"/>
      <c r="CV60" s="6"/>
      <c r="CW60" s="6"/>
      <c r="CX60" s="6"/>
      <c r="CY60" s="6"/>
      <c r="CZ60" s="6"/>
      <c r="DA60" s="6"/>
      <c r="DB60" s="6"/>
      <c r="DC60" s="6"/>
      <c r="DD60" s="6"/>
      <c r="DE60" s="6"/>
      <c r="DF60" s="6"/>
      <c r="DH60" s="6"/>
      <c r="DI60" s="6"/>
      <c r="DJ60" s="6"/>
      <c r="DK60" s="6"/>
      <c r="DL60" s="6"/>
      <c r="DM60" s="6"/>
      <c r="DN60" s="6"/>
      <c r="DO60" s="6"/>
      <c r="DP60" s="6"/>
      <c r="DQ60" s="6"/>
      <c r="DR60" s="6"/>
      <c r="DS60" s="6"/>
      <c r="DT60" s="6"/>
      <c r="DU60" s="6"/>
      <c r="DV60" s="6"/>
      <c r="DX60" s="6"/>
      <c r="DY60" s="6"/>
      <c r="DZ60" s="6"/>
      <c r="EA60" s="6"/>
      <c r="EB60" s="6"/>
      <c r="EC60" s="6"/>
      <c r="ED60" s="6"/>
      <c r="EE60" s="6"/>
      <c r="EF60" s="6"/>
      <c r="EG60" s="6"/>
      <c r="EH60" s="6"/>
      <c r="EI60" s="6"/>
      <c r="EJ60" s="6"/>
      <c r="EK60" s="6"/>
      <c r="EL60" s="6"/>
      <c r="EN60" s="1"/>
      <c r="EO60" s="1"/>
      <c r="EP60" s="1"/>
      <c r="EQ60" s="1"/>
      <c r="ER60" s="1"/>
      <c r="ES60" s="1"/>
      <c r="ET60" s="1"/>
      <c r="EU60" s="1"/>
      <c r="EV60" s="1"/>
      <c r="EW60" s="1"/>
      <c r="EX60" s="1"/>
      <c r="EY60" s="1"/>
      <c r="EZ60" s="1"/>
      <c r="FA60" s="1"/>
      <c r="FB60" s="2"/>
      <c r="FD60" s="2"/>
      <c r="FE60" s="2"/>
      <c r="FF60" s="2"/>
      <c r="FG60" s="2"/>
      <c r="FH60" s="2"/>
      <c r="FI60" s="2"/>
      <c r="FJ60" s="2"/>
      <c r="FK60" s="2"/>
      <c r="FL60" s="2"/>
      <c r="FM60" s="2"/>
      <c r="FN60" s="2"/>
      <c r="FO60" s="2"/>
      <c r="FP60" s="2"/>
      <c r="FQ60" s="2"/>
      <c r="FR60" s="2"/>
      <c r="FT60" s="2"/>
      <c r="FU60" s="2"/>
      <c r="FV60" s="2"/>
      <c r="FW60" s="2"/>
      <c r="FX60" s="2"/>
      <c r="FY60" s="2"/>
      <c r="FZ60" s="2"/>
      <c r="GA60" s="2"/>
      <c r="GB60" s="2"/>
      <c r="GC60" s="2"/>
      <c r="GD60" s="2"/>
      <c r="GE60" s="2"/>
      <c r="GF60" s="2"/>
      <c r="GG60" s="2"/>
      <c r="GH60" s="2"/>
      <c r="GJ60" s="6"/>
    </row>
    <row r="61" spans="1:192" x14ac:dyDescent="0.25">
      <c r="A61" s="8" t="s">
        <v>127</v>
      </c>
      <c r="B61" s="8" t="s">
        <v>226</v>
      </c>
      <c r="C61" s="22">
        <f>Baseline!CC61*'Summary all tools'!B$53</f>
        <v>169.5460775347743</v>
      </c>
      <c r="D61" s="22">
        <f>Baseline!CD61*'Summary all tools'!C$53</f>
        <v>164.81873061556206</v>
      </c>
      <c r="E61" s="22">
        <f>Baseline!CE61*'Summary all tools'!D$53</f>
        <v>278.38403796141995</v>
      </c>
      <c r="F61" s="22">
        <f>Baseline!CF61*'Summary all tools'!E$53</f>
        <v>204.42382816078026</v>
      </c>
      <c r="G61" s="22">
        <f>Baseline!CG61*'Summary all tools'!F$53</f>
        <v>141.24074705365268</v>
      </c>
      <c r="H61" s="22">
        <f>Baseline!CH61*'Summary all tools'!G$53</f>
        <v>130.46822853971958</v>
      </c>
      <c r="I61" s="22">
        <f>Baseline!CI61*'Summary all tools'!H$53</f>
        <v>67.772201262759353</v>
      </c>
      <c r="J61" s="27">
        <f>Baseline!CJ61*'Summary all tools'!J$53</f>
        <v>99.256393847245064</v>
      </c>
      <c r="K61" s="27">
        <f>Baseline!CK61*'Summary all tools'!K$53</f>
        <v>99.68813538528525</v>
      </c>
      <c r="L61" s="27">
        <f>Baseline!CL61*'Summary all tools'!L$53</f>
        <v>164.40903029757149</v>
      </c>
      <c r="M61" s="27">
        <f>Baseline!CM61*'Summary all tools'!M$53</f>
        <v>117.18347898548997</v>
      </c>
      <c r="N61" s="27">
        <f>Baseline!CN61*'Summary all tools'!N$53</f>
        <v>85.254968360068645</v>
      </c>
      <c r="O61" s="27">
        <f>Baseline!CO61*'Summary all tools'!O$53</f>
        <v>109.14560828640322</v>
      </c>
      <c r="P61" s="27">
        <f>Baseline!CP61*'Summary all tools'!P$53</f>
        <v>63.866977184931358</v>
      </c>
      <c r="Q61" s="28"/>
      <c r="R61" s="29">
        <f>Baseline!CR61*'Summary all tools'!B$60</f>
        <v>42.245512998518272</v>
      </c>
      <c r="S61" s="29">
        <f>Baseline!CS61*'Summary all tools'!C$60</f>
        <v>32.209673499381083</v>
      </c>
      <c r="T61" s="29">
        <f>Baseline!CT61*'Summary all tools'!D$60</f>
        <v>48.791132601735981</v>
      </c>
      <c r="U61" s="29">
        <f>Baseline!CU61*'Summary all tools'!E$60</f>
        <v>28.214020848929881</v>
      </c>
      <c r="V61" s="29">
        <f>Baseline!CV61*'Summary all tools'!F$60</f>
        <v>14.55832517739486</v>
      </c>
      <c r="W61" s="29">
        <f>Baseline!CW61*'Summary all tools'!G$60</f>
        <v>11.748888240875266</v>
      </c>
      <c r="X61" s="29">
        <f>Baseline!CX61*'Summary all tools'!H$60</f>
        <v>8.4381464141181848</v>
      </c>
      <c r="Y61" s="29">
        <f>Baseline!CY61*'Summary all tools'!J$60</f>
        <v>26.130959185807651</v>
      </c>
      <c r="Z61" s="29">
        <f>Baseline!CZ61*'Summary all tools'!K$60</f>
        <v>18.74890013099246</v>
      </c>
      <c r="AA61" s="29">
        <f>Baseline!DA61*'Summary all tools'!L$60</f>
        <v>29.437349168701939</v>
      </c>
      <c r="AB61" s="29">
        <f>Baseline!DB61*'Summary all tools'!M$60</f>
        <v>17.935426090435321</v>
      </c>
      <c r="AC61" s="29">
        <f>Baseline!DC61*'Summary all tools'!N$60</f>
        <v>10.443377802036789</v>
      </c>
      <c r="AD61" s="29">
        <f>Baseline!DD61*'Summary all tools'!O$60</f>
        <v>11.320149056881533</v>
      </c>
      <c r="AE61" s="29">
        <f>Baseline!DE61*'Summary all tools'!P$60</f>
        <v>6.4284408408362292</v>
      </c>
      <c r="AF61" s="29">
        <f t="shared" si="0"/>
        <v>2202.1087455323086</v>
      </c>
      <c r="AH61" s="6">
        <f>C61*'Summary all tools'!B$54</f>
        <v>28.841374064238639</v>
      </c>
      <c r="AI61" s="6">
        <f>D61*'Summary all tools'!C$54</f>
        <v>28.037208124153935</v>
      </c>
      <c r="AJ61" s="6">
        <f>E61*'Summary all tools'!D$54</f>
        <v>54.525535292845611</v>
      </c>
      <c r="AK61" s="6">
        <f>F61*'Summary all tools'!E$54</f>
        <v>40.039359794845531</v>
      </c>
      <c r="AL61" s="6">
        <f>G61*'Summary all tools'!F$54</f>
        <v>27.664040634862474</v>
      </c>
      <c r="AM61" s="6">
        <f>H61*'Summary all tools'!G$54</f>
        <v>33.187950783732639</v>
      </c>
      <c r="AN61" s="6">
        <f>I61*'Summary all tools'!H$54</f>
        <v>17.239603121682077</v>
      </c>
      <c r="AO61" s="6">
        <f>J61*'Summary all tools'!J$54</f>
        <v>13.418359406784621</v>
      </c>
      <c r="AP61" s="6">
        <f>K61*'Summary all tools'!K$54</f>
        <v>13.47672605606242</v>
      </c>
      <c r="AQ61" s="6">
        <f>L61*'Summary all tools'!L$54</f>
        <v>43.612605119957436</v>
      </c>
      <c r="AR61" s="6">
        <f>M61*'Summary all tools'!M$54</f>
        <v>31.085134352577562</v>
      </c>
      <c r="AS61" s="6">
        <f>N61*'Summary all tools'!N$54</f>
        <v>22.615492974275277</v>
      </c>
      <c r="AT61" s="6">
        <f>O61*'Summary all tools'!O$54</f>
        <v>26.818635178944792</v>
      </c>
      <c r="AU61" s="6">
        <f>P61*'Summary all tools'!P$54</f>
        <v>15.693028679725991</v>
      </c>
      <c r="AV61" s="6"/>
      <c r="AW61" s="6">
        <f>R61*'Summary all tools'!B$61</f>
        <v>7.1863570106835457</v>
      </c>
      <c r="AX61" s="6">
        <f>S61*'Summary all tools'!C$61</f>
        <v>5.4791668164196254</v>
      </c>
      <c r="AY61" s="6">
        <f>T61*'Summary all tools'!D$61</f>
        <v>9.5564481431315169</v>
      </c>
      <c r="AZ61" s="6">
        <f>U61*'Summary all tools'!E$61</f>
        <v>5.5261235551321599</v>
      </c>
      <c r="BA61" s="6">
        <f>V61*'Summary all tools'!F$61</f>
        <v>2.8514582914943407</v>
      </c>
      <c r="BB61" s="6">
        <f>W61*'Summary all tools'!G$61</f>
        <v>2.9886320145983758</v>
      </c>
      <c r="BC61" s="6">
        <f>X61*'Summary all tools'!H$61</f>
        <v>2.1464596479320472</v>
      </c>
      <c r="BD61" s="6">
        <f>Y61*'Summary all tools'!J$61</f>
        <v>3.5326147607056071</v>
      </c>
      <c r="BE61" s="6">
        <f>Z61*'Summary all tools'!K$61</f>
        <v>2.5346425624403328</v>
      </c>
      <c r="BF61" s="6">
        <f>AA61*'Summary all tools'!L$61</f>
        <v>7.8088136810321469</v>
      </c>
      <c r="BG61" s="6">
        <f>AB61*'Summary all tools'!M$61</f>
        <v>4.7577110230781026</v>
      </c>
      <c r="BH61" s="6">
        <f>AC61*'Summary all tools'!N$61</f>
        <v>2.7703035008137702</v>
      </c>
      <c r="BI61" s="6">
        <f>AD61*'Summary all tools'!O$61</f>
        <v>2.7815223396908912</v>
      </c>
      <c r="BJ61" s="6">
        <f>AE61*'Summary all tools'!P$61</f>
        <v>1.5795597494626163</v>
      </c>
      <c r="BK61" s="6">
        <f t="shared" si="1"/>
        <v>457.75486668130407</v>
      </c>
      <c r="BM61" s="6">
        <f>C61*'Summary all tools'!B$39</f>
        <v>7.3347720730518002</v>
      </c>
      <c r="BN61" s="6">
        <f>D61*'Summary all tools'!C$39</f>
        <v>7.1302612246333013</v>
      </c>
      <c r="BO61" s="6">
        <f>E61*'Summary all tools'!D$39</f>
        <v>15.520236858177755</v>
      </c>
      <c r="BP61" s="6">
        <f>F61*'Summary all tools'!E$39</f>
        <v>11.39686835403411</v>
      </c>
      <c r="BQ61" s="6">
        <f>G61*'Summary all tools'!F$39</f>
        <v>7.8743374237658479</v>
      </c>
      <c r="BR61" s="6">
        <f>H61*'Summary all tools'!G$39</f>
        <v>6.5113533651985742</v>
      </c>
      <c r="BS61" s="6">
        <f>I61*'Summary all tools'!H$39</f>
        <v>3.3823464585850322</v>
      </c>
      <c r="BT61" s="6">
        <f>J61*'Summary all tools'!J$39</f>
        <v>2.6714971428865133</v>
      </c>
      <c r="BU61" s="6">
        <f>K61*'Summary all tools'!K$39</f>
        <v>2.6831175155459799</v>
      </c>
      <c r="BV61" s="6">
        <f>L61*'Summary all tools'!L$39</f>
        <v>7.9705281738346079</v>
      </c>
      <c r="BW61" s="6">
        <f>M61*'Summary all tools'!M$39</f>
        <v>5.6810396550073197</v>
      </c>
      <c r="BX61" s="6">
        <f>N61*'Summary all tools'!N$39</f>
        <v>4.133149657554684</v>
      </c>
      <c r="BY61" s="6">
        <f>O61*'Summary all tools'!O$39</f>
        <v>5.492882430070618</v>
      </c>
      <c r="BZ61" s="6">
        <f>P61*'Summary all tools'!P$39</f>
        <v>3.2141815172286048</v>
      </c>
      <c r="CA61" s="6"/>
      <c r="CB61" s="6">
        <f>R61*'Summary all tools'!B$46</f>
        <v>1.8275929084217557</v>
      </c>
      <c r="CC61" s="6">
        <f>S61*'Summary all tools'!C$46</f>
        <v>1.3934301347485993</v>
      </c>
      <c r="CD61" s="6">
        <f>T61*'Summary all tools'!D$46</f>
        <v>2.7201629091343418</v>
      </c>
      <c r="CE61" s="6">
        <f>U61*'Summary all tools'!E$46</f>
        <v>1.5729647773757856</v>
      </c>
      <c r="CF61" s="6">
        <f>V61*'Summary all tools'!F$46</f>
        <v>0.81164371587588713</v>
      </c>
      <c r="CG61" s="6">
        <f>W61*'Summary all tools'!G$46</f>
        <v>0.58635856285329424</v>
      </c>
      <c r="CH61" s="6">
        <f>X61*'Summary all tools'!H$46</f>
        <v>0.4211274550484122</v>
      </c>
      <c r="CI61" s="6">
        <f>Y61*'Summary all tools'!I$46</f>
        <v>0</v>
      </c>
      <c r="CJ61" s="6">
        <f>Z61*'Summary all tools'!J$46</f>
        <v>0.50462878199358596</v>
      </c>
      <c r="CK61" s="6">
        <f>AA61*'Summary all tools'!K$46</f>
        <v>0.79230960495471059</v>
      </c>
      <c r="CL61" s="6">
        <f>AB61*'Summary all tools'!L$46</f>
        <v>0.8695070988789515</v>
      </c>
      <c r="CM61" s="6">
        <f>AC61*'Summary all tools'!M$46</f>
        <v>0.50629358284319681</v>
      </c>
      <c r="CN61" s="6">
        <f>AD61*'Summary all tools'!N$46</f>
        <v>0.54879933800822556</v>
      </c>
      <c r="CO61" s="6">
        <f>AE61*'Summary all tools'!O$46</f>
        <v>0.3235189239563433</v>
      </c>
      <c r="CP61" s="6">
        <f t="shared" si="2"/>
        <v>103.87490964366785</v>
      </c>
      <c r="CR61" s="6"/>
      <c r="CS61" s="6"/>
      <c r="CT61" s="6"/>
      <c r="CU61" s="6"/>
      <c r="CV61" s="6"/>
      <c r="CW61" s="6"/>
      <c r="CX61" s="6"/>
      <c r="CY61" s="6"/>
      <c r="CZ61" s="6"/>
      <c r="DA61" s="6"/>
      <c r="DB61" s="6"/>
      <c r="DC61" s="6"/>
      <c r="DD61" s="6"/>
      <c r="DE61" s="6"/>
      <c r="DF61" s="6"/>
      <c r="DH61" s="6"/>
      <c r="DI61" s="6"/>
      <c r="DJ61" s="6"/>
      <c r="DK61" s="6"/>
      <c r="DL61" s="6"/>
      <c r="DM61" s="6"/>
      <c r="DN61" s="6"/>
      <c r="DO61" s="6"/>
      <c r="DP61" s="6"/>
      <c r="DQ61" s="6"/>
      <c r="DR61" s="6"/>
      <c r="DS61" s="6"/>
      <c r="DT61" s="6"/>
      <c r="DU61" s="6"/>
      <c r="DV61" s="6"/>
      <c r="DX61" s="6"/>
      <c r="DY61" s="6"/>
      <c r="DZ61" s="6"/>
      <c r="EA61" s="6"/>
      <c r="EB61" s="6"/>
      <c r="EC61" s="6"/>
      <c r="ED61" s="6"/>
      <c r="EE61" s="6"/>
      <c r="EF61" s="6"/>
      <c r="EG61" s="6"/>
      <c r="EH61" s="6"/>
      <c r="EI61" s="6"/>
      <c r="EJ61" s="6"/>
      <c r="EK61" s="6"/>
      <c r="EL61" s="6"/>
      <c r="EN61" s="1"/>
      <c r="EO61" s="1"/>
      <c r="EP61" s="1"/>
      <c r="EQ61" s="1"/>
      <c r="ER61" s="1"/>
      <c r="ES61" s="1"/>
      <c r="ET61" s="1"/>
      <c r="EU61" s="1"/>
      <c r="EV61" s="1"/>
      <c r="EW61" s="1"/>
      <c r="EX61" s="1"/>
      <c r="EY61" s="1"/>
      <c r="EZ61" s="1"/>
      <c r="FA61" s="1"/>
      <c r="FB61" s="2"/>
      <c r="FD61" s="2"/>
      <c r="FE61" s="2"/>
      <c r="FF61" s="2"/>
      <c r="FG61" s="2"/>
      <c r="FH61" s="2"/>
      <c r="FI61" s="2"/>
      <c r="FJ61" s="2"/>
      <c r="FK61" s="2"/>
      <c r="FL61" s="2"/>
      <c r="FM61" s="2"/>
      <c r="FN61" s="2"/>
      <c r="FO61" s="2"/>
      <c r="FP61" s="2"/>
      <c r="FQ61" s="2"/>
      <c r="FR61" s="2"/>
      <c r="FT61" s="2"/>
      <c r="FU61" s="2"/>
      <c r="FV61" s="2"/>
      <c r="FW61" s="2"/>
      <c r="FX61" s="2"/>
      <c r="FY61" s="2"/>
      <c r="FZ61" s="2"/>
      <c r="GA61" s="2"/>
      <c r="GB61" s="2"/>
      <c r="GC61" s="2"/>
      <c r="GD61" s="2"/>
      <c r="GE61" s="2"/>
      <c r="GF61" s="2"/>
      <c r="GG61" s="2"/>
      <c r="GH61" s="2"/>
      <c r="GJ61" s="6"/>
    </row>
    <row r="62" spans="1:192" x14ac:dyDescent="0.25">
      <c r="A62" s="8" t="s">
        <v>133</v>
      </c>
      <c r="B62" s="8" t="s">
        <v>227</v>
      </c>
      <c r="C62" s="22">
        <f>Baseline!CC62*'Summary all tools'!B$53</f>
        <v>175.80921520616042</v>
      </c>
      <c r="D62" s="22">
        <f>Baseline!CD62*'Summary all tools'!C$53</f>
        <v>134.96747688314068</v>
      </c>
      <c r="E62" s="22">
        <f>Baseline!CE62*'Summary all tools'!D$53</f>
        <v>185.46575371137527</v>
      </c>
      <c r="F62" s="22">
        <f>Baseline!CF62*'Summary all tools'!E$53</f>
        <v>147.97910216566362</v>
      </c>
      <c r="G62" s="22">
        <f>Baseline!CG62*'Summary all tools'!F$53</f>
        <v>106.06895021877065</v>
      </c>
      <c r="H62" s="22">
        <f>Baseline!CH62*'Summary all tools'!G$53</f>
        <v>63.647424848484533</v>
      </c>
      <c r="I62" s="22">
        <f>Baseline!CI62*'Summary all tools'!H$53</f>
        <v>24.375127219411265</v>
      </c>
      <c r="J62" s="27">
        <f>Baseline!CJ62*'Summary all tools'!J$53</f>
        <v>69.993801841760202</v>
      </c>
      <c r="K62" s="27">
        <f>Baseline!CK62*'Summary all tools'!K$53</f>
        <v>57.097539235112002</v>
      </c>
      <c r="L62" s="27">
        <f>Baseline!CL62*'Summary all tools'!L$53</f>
        <v>86.05861304399221</v>
      </c>
      <c r="M62" s="27">
        <f>Baseline!CM62*'Summary all tools'!M$53</f>
        <v>62.443941259348293</v>
      </c>
      <c r="N62" s="27">
        <f>Baseline!CN62*'Summary all tools'!N$53</f>
        <v>49.055115503552592</v>
      </c>
      <c r="O62" s="27">
        <f>Baseline!CO62*'Summary all tools'!O$53</f>
        <v>45.622788173659139</v>
      </c>
      <c r="P62" s="27">
        <f>Baseline!CP62*'Summary all tools'!P$53</f>
        <v>23.122064092175233</v>
      </c>
      <c r="Q62" s="28"/>
      <c r="R62" s="29">
        <f>Baseline!CR62*'Summary all tools'!B$60</f>
        <v>134.15007508122238</v>
      </c>
      <c r="S62" s="29">
        <f>Baseline!CS62*'Summary all tools'!C$60</f>
        <v>85.891464893350033</v>
      </c>
      <c r="T62" s="29">
        <f>Baseline!CT62*'Summary all tools'!D$60</f>
        <v>121.17325730399331</v>
      </c>
      <c r="U62" s="29">
        <f>Baseline!CU62*'Summary all tools'!E$60</f>
        <v>69.14138988008483</v>
      </c>
      <c r="V62" s="29">
        <f>Baseline!CV62*'Summary all tools'!F$60</f>
        <v>22.63167832431353</v>
      </c>
      <c r="W62" s="29">
        <f>Baseline!CW62*'Summary all tools'!G$60</f>
        <v>20.582929934052288</v>
      </c>
      <c r="X62" s="29">
        <f>Baseline!CX62*'Summary all tools'!H$60</f>
        <v>20.411878150841577</v>
      </c>
      <c r="Y62" s="29">
        <f>Baseline!CY62*'Summary all tools'!J$60</f>
        <v>64.787651291546652</v>
      </c>
      <c r="Z62" s="29">
        <f>Baseline!CZ62*'Summary all tools'!K$60</f>
        <v>42.780259780831827</v>
      </c>
      <c r="AA62" s="29">
        <f>Baseline!DA62*'Summary all tools'!L$60</f>
        <v>58.159230300968453</v>
      </c>
      <c r="AB62" s="29">
        <f>Baseline!DB62*'Summary all tools'!M$60</f>
        <v>44.296428608018545</v>
      </c>
      <c r="AC62" s="29">
        <f>Baseline!DC62*'Summary all tools'!N$60</f>
        <v>29.324460190315577</v>
      </c>
      <c r="AD62" s="29">
        <f>Baseline!DD62*'Summary all tools'!O$60</f>
        <v>26.764927942342453</v>
      </c>
      <c r="AE62" s="29">
        <f>Baseline!DE62*'Summary all tools'!P$60</f>
        <v>17.935436701635926</v>
      </c>
      <c r="AF62" s="29">
        <f t="shared" si="0"/>
        <v>1989.7379817861236</v>
      </c>
      <c r="AH62" s="6">
        <f>C62*'Summary all tools'!B$54</f>
        <v>29.906792380148794</v>
      </c>
      <c r="AI62" s="6">
        <f>D62*'Summary all tools'!C$54</f>
        <v>22.959230575503881</v>
      </c>
      <c r="AJ62" s="6">
        <f>E62*'Summary all tools'!D$54</f>
        <v>36.326147050878212</v>
      </c>
      <c r="AK62" s="6">
        <f>F62*'Summary all tools'!E$54</f>
        <v>28.983844823946754</v>
      </c>
      <c r="AL62" s="6">
        <f>G62*'Summary all tools'!F$54</f>
        <v>20.775136142791954</v>
      </c>
      <c r="AM62" s="6">
        <f>H62*'Summary all tools'!G$54</f>
        <v>16.190360113150092</v>
      </c>
      <c r="AN62" s="6">
        <f>I62*'Summary all tools'!H$54</f>
        <v>6.2004407629307545</v>
      </c>
      <c r="AO62" s="6">
        <f>J62*'Summary all tools'!J$54</f>
        <v>9.4623827539556533</v>
      </c>
      <c r="AP62" s="6">
        <f>K62*'Summary all tools'!K$54</f>
        <v>7.7189516262179252</v>
      </c>
      <c r="AQ62" s="6">
        <f>L62*'Summary all tools'!L$54</f>
        <v>22.828674927804681</v>
      </c>
      <c r="AR62" s="6">
        <f>M62*'Summary all tools'!M$54</f>
        <v>16.564436560137061</v>
      </c>
      <c r="AS62" s="6">
        <f>N62*'Summary all tools'!N$54</f>
        <v>13.012797275782868</v>
      </c>
      <c r="AT62" s="6">
        <f>O62*'Summary all tools'!O$54</f>
        <v>11.210170808384817</v>
      </c>
      <c r="AU62" s="6">
        <f>P62*'Summary all tools'!P$54</f>
        <v>5.6814214626487711</v>
      </c>
      <c r="AV62" s="6"/>
      <c r="AW62" s="6">
        <f>R62*'Summary all tools'!B$61</f>
        <v>22.820182881374404</v>
      </c>
      <c r="AX62" s="6">
        <f>S62*'Summary all tools'!C$61</f>
        <v>14.610941780156748</v>
      </c>
      <c r="AY62" s="6">
        <f>T62*'Summary all tools'!D$61</f>
        <v>23.733532878036602</v>
      </c>
      <c r="AZ62" s="6">
        <f>U62*'Summary all tools'!E$61</f>
        <v>13.54234000523201</v>
      </c>
      <c r="BA62" s="6">
        <f>V62*'Summary all tools'!F$61</f>
        <v>4.4327411307242475</v>
      </c>
      <c r="BB62" s="6">
        <f>W62*'Summary all tools'!G$61</f>
        <v>5.235797812862776</v>
      </c>
      <c r="BC62" s="6">
        <f>X62*'Summary all tools'!H$61</f>
        <v>5.1922863907625016</v>
      </c>
      <c r="BD62" s="6">
        <f>Y62*'Summary all tools'!J$61</f>
        <v>8.7585691606862284</v>
      </c>
      <c r="BE62" s="6">
        <f>Z62*'Summary all tools'!K$61</f>
        <v>5.7834148411462509</v>
      </c>
      <c r="BF62" s="6">
        <f>AA62*'Summary all tools'!L$61</f>
        <v>15.427835932162099</v>
      </c>
      <c r="BG62" s="6">
        <f>AB62*'Summary all tools'!M$61</f>
        <v>11.750465565117045</v>
      </c>
      <c r="BH62" s="6">
        <f>AC62*'Summary all tools'!N$61</f>
        <v>7.7788677441949261</v>
      </c>
      <c r="BI62" s="6">
        <f>AD62*'Summary all tools'!O$61</f>
        <v>6.5765251515470027</v>
      </c>
      <c r="BJ62" s="6">
        <f>AE62*'Summary all tools'!P$61</f>
        <v>4.406993018116256</v>
      </c>
      <c r="BK62" s="6">
        <f t="shared" si="1"/>
        <v>397.87128155640136</v>
      </c>
      <c r="BM62" s="6">
        <f>C62*'Summary all tools'!B$39</f>
        <v>7.6057231203996194</v>
      </c>
      <c r="BN62" s="6">
        <f>D62*'Summary all tools'!C$39</f>
        <v>5.838859232881294</v>
      </c>
      <c r="BO62" s="6">
        <f>E62*'Summary all tools'!D$39</f>
        <v>10.339933452218691</v>
      </c>
      <c r="BP62" s="6">
        <f>F62*'Summary all tools'!E$39</f>
        <v>8.2500086301279598</v>
      </c>
      <c r="BQ62" s="6">
        <f>G62*'Summary all tools'!F$39</f>
        <v>5.9134684687694907</v>
      </c>
      <c r="BR62" s="6">
        <f>H62*'Summary all tools'!G$39</f>
        <v>3.1764888556544961</v>
      </c>
      <c r="BS62" s="6">
        <f>I62*'Summary all tools'!H$39</f>
        <v>1.2165035765695087</v>
      </c>
      <c r="BT62" s="6">
        <f>J62*'Summary all tools'!J$39</f>
        <v>1.8838911468796742</v>
      </c>
      <c r="BU62" s="6">
        <f>K62*'Summary all tools'!K$39</f>
        <v>1.5367867703032216</v>
      </c>
      <c r="BV62" s="6">
        <f>L62*'Summary all tools'!L$39</f>
        <v>4.1721102461754649</v>
      </c>
      <c r="BW62" s="6">
        <f>M62*'Summary all tools'!M$39</f>
        <v>3.0272740626964252</v>
      </c>
      <c r="BX62" s="6">
        <f>N62*'Summary all tools'!N$39</f>
        <v>2.3781855502954832</v>
      </c>
      <c r="BY62" s="6">
        <f>O62*'Summary all tools'!O$39</f>
        <v>2.2960210264469647</v>
      </c>
      <c r="BZ62" s="6">
        <f>P62*'Summary all tools'!P$39</f>
        <v>1.1636453503983808</v>
      </c>
      <c r="CA62" s="6"/>
      <c r="CB62" s="6">
        <f>R62*'Summary all tools'!B$46</f>
        <v>5.8034974244788389</v>
      </c>
      <c r="CC62" s="6">
        <f>S62*'Summary all tools'!C$46</f>
        <v>3.7157705278321149</v>
      </c>
      <c r="CD62" s="6">
        <f>T62*'Summary all tools'!D$46</f>
        <v>6.7555513168306129</v>
      </c>
      <c r="CE62" s="6">
        <f>U62*'Summary all tools'!E$46</f>
        <v>3.8547136376807858</v>
      </c>
      <c r="CF62" s="6">
        <f>V62*'Summary all tools'!F$46</f>
        <v>1.2617426295832073</v>
      </c>
      <c r="CG62" s="6">
        <f>W62*'Summary all tools'!G$46</f>
        <v>1.027244192642166</v>
      </c>
      <c r="CH62" s="6">
        <f>X62*'Summary all tools'!H$46</f>
        <v>1.0187074123340529</v>
      </c>
      <c r="CI62" s="6">
        <f>Y62*'Summary all tools'!I$46</f>
        <v>0</v>
      </c>
      <c r="CJ62" s="6">
        <f>Z62*'Summary all tools'!J$46</f>
        <v>1.1514355634592417</v>
      </c>
      <c r="CK62" s="6">
        <f>AA62*'Summary all tools'!K$46</f>
        <v>1.5653623062372461</v>
      </c>
      <c r="CL62" s="6">
        <f>AB62*'Summary all tools'!L$46</f>
        <v>2.1474850352285082</v>
      </c>
      <c r="CM62" s="6">
        <f>AC62*'Summary all tools'!M$46</f>
        <v>1.4216459747153813</v>
      </c>
      <c r="CN62" s="6">
        <f>AD62*'Summary all tools'!N$46</f>
        <v>1.2975601878374732</v>
      </c>
      <c r="CO62" s="6">
        <f>AE62*'Summary all tools'!O$46</f>
        <v>0.90262216392203165</v>
      </c>
      <c r="CP62" s="6">
        <f t="shared" si="2"/>
        <v>90.722237862598377</v>
      </c>
      <c r="CR62" s="6"/>
      <c r="CS62" s="6"/>
      <c r="CT62" s="6"/>
      <c r="CU62" s="6"/>
      <c r="CV62" s="6"/>
      <c r="CW62" s="6"/>
      <c r="CX62" s="6"/>
      <c r="CY62" s="6"/>
      <c r="CZ62" s="6"/>
      <c r="DA62" s="6"/>
      <c r="DB62" s="6"/>
      <c r="DC62" s="6"/>
      <c r="DD62" s="6"/>
      <c r="DE62" s="6"/>
      <c r="DF62" s="6"/>
      <c r="DH62" s="6"/>
      <c r="DI62" s="6"/>
      <c r="DJ62" s="6"/>
      <c r="DK62" s="6"/>
      <c r="DL62" s="6"/>
      <c r="DM62" s="6"/>
      <c r="DN62" s="6"/>
      <c r="DO62" s="6"/>
      <c r="DP62" s="6"/>
      <c r="DQ62" s="6"/>
      <c r="DR62" s="6"/>
      <c r="DS62" s="6"/>
      <c r="DT62" s="6"/>
      <c r="DU62" s="6"/>
      <c r="DV62" s="6"/>
      <c r="DX62" s="6"/>
      <c r="DY62" s="6"/>
      <c r="DZ62" s="6"/>
      <c r="EA62" s="6"/>
      <c r="EB62" s="6"/>
      <c r="EC62" s="6"/>
      <c r="ED62" s="6"/>
      <c r="EE62" s="6"/>
      <c r="EF62" s="6"/>
      <c r="EG62" s="6"/>
      <c r="EH62" s="6"/>
      <c r="EI62" s="6"/>
      <c r="EJ62" s="6"/>
      <c r="EK62" s="6"/>
      <c r="EL62" s="6"/>
      <c r="EN62" s="1"/>
      <c r="EO62" s="1"/>
      <c r="EP62" s="1"/>
      <c r="EQ62" s="1"/>
      <c r="ER62" s="1"/>
      <c r="ES62" s="1"/>
      <c r="ET62" s="1"/>
      <c r="EU62" s="1"/>
      <c r="EV62" s="1"/>
      <c r="EW62" s="1"/>
      <c r="EX62" s="1"/>
      <c r="EY62" s="1"/>
      <c r="EZ62" s="1"/>
      <c r="FA62" s="1"/>
      <c r="FB62" s="2"/>
      <c r="FD62" s="2"/>
      <c r="FE62" s="2"/>
      <c r="FF62" s="2"/>
      <c r="FG62" s="2"/>
      <c r="FH62" s="2"/>
      <c r="FI62" s="2"/>
      <c r="FJ62" s="2"/>
      <c r="FK62" s="2"/>
      <c r="FL62" s="2"/>
      <c r="FM62" s="2"/>
      <c r="FN62" s="2"/>
      <c r="FO62" s="2"/>
      <c r="FP62" s="2"/>
      <c r="FQ62" s="2"/>
      <c r="FR62" s="2"/>
      <c r="FT62" s="2"/>
      <c r="FU62" s="2"/>
      <c r="FV62" s="2"/>
      <c r="FW62" s="2"/>
      <c r="FX62" s="2"/>
      <c r="FY62" s="2"/>
      <c r="FZ62" s="2"/>
      <c r="GA62" s="2"/>
      <c r="GB62" s="2"/>
      <c r="GC62" s="2"/>
      <c r="GD62" s="2"/>
      <c r="GE62" s="2"/>
      <c r="GF62" s="2"/>
      <c r="GG62" s="2"/>
      <c r="GH62" s="2"/>
      <c r="GJ62" s="6"/>
    </row>
    <row r="63" spans="1:192" x14ac:dyDescent="0.25">
      <c r="A63" s="8" t="s">
        <v>137</v>
      </c>
      <c r="B63" s="8" t="s">
        <v>228</v>
      </c>
      <c r="C63" s="22">
        <f>Baseline!CC63*'Summary all tools'!B$53</f>
        <v>186.45570188556999</v>
      </c>
      <c r="D63" s="22">
        <f>Baseline!CD63*'Summary all tools'!C$53</f>
        <v>160.68750432230954</v>
      </c>
      <c r="E63" s="22">
        <f>Baseline!CE63*'Summary all tools'!D$53</f>
        <v>249.1188987052459</v>
      </c>
      <c r="F63" s="22">
        <f>Baseline!CF63*'Summary all tools'!E$53</f>
        <v>180.86394540101486</v>
      </c>
      <c r="G63" s="22">
        <f>Baseline!CG63*'Summary all tools'!F$53</f>
        <v>128.63314699826205</v>
      </c>
      <c r="H63" s="22">
        <f>Baseline!CH63*'Summary all tools'!G$53</f>
        <v>101.34212184475939</v>
      </c>
      <c r="I63" s="22">
        <f>Baseline!CI63*'Summary all tools'!H$53</f>
        <v>46.766645382559901</v>
      </c>
      <c r="J63" s="27">
        <f>Baseline!CJ63*'Summary all tools'!J$53</f>
        <v>93.679835404242013</v>
      </c>
      <c r="K63" s="27">
        <f>Baseline!CK63*'Summary all tools'!K$53</f>
        <v>87.380014154133306</v>
      </c>
      <c r="L63" s="27">
        <f>Baseline!CL63*'Summary all tools'!L$53</f>
        <v>136.56972235004957</v>
      </c>
      <c r="M63" s="27">
        <f>Baseline!CM63*'Summary all tools'!M$53</f>
        <v>105.61450301153943</v>
      </c>
      <c r="N63" s="27">
        <f>Baseline!CN63*'Summary all tools'!N$53</f>
        <v>80.753055051423573</v>
      </c>
      <c r="O63" s="27">
        <f>Baseline!CO63*'Summary all tools'!O$53</f>
        <v>79.476692276560371</v>
      </c>
      <c r="P63" s="27">
        <f>Baseline!CP63*'Summary all tools'!P$53</f>
        <v>47.146412765643269</v>
      </c>
      <c r="Q63" s="28"/>
      <c r="R63" s="29">
        <f>Baseline!CR63*'Summary all tools'!B$60</f>
        <v>102.72823974463516</v>
      </c>
      <c r="S63" s="29">
        <f>Baseline!CS63*'Summary all tools'!C$60</f>
        <v>87.258642952339486</v>
      </c>
      <c r="T63" s="29">
        <f>Baseline!CT63*'Summary all tools'!D$60</f>
        <v>125.63092848683907</v>
      </c>
      <c r="U63" s="29">
        <f>Baseline!CU63*'Summary all tools'!E$60</f>
        <v>79.990992193162498</v>
      </c>
      <c r="V63" s="29">
        <f>Baseline!CV63*'Summary all tools'!F$60</f>
        <v>37.658931623237471</v>
      </c>
      <c r="W63" s="29">
        <f>Baseline!CW63*'Summary all tools'!G$60</f>
        <v>33.767355223372405</v>
      </c>
      <c r="X63" s="29">
        <f>Baseline!CX63*'Summary all tools'!H$60</f>
        <v>22.949211833488999</v>
      </c>
      <c r="Y63" s="29">
        <f>Baseline!CY63*'Summary all tools'!J$60</f>
        <v>63.265325084240629</v>
      </c>
      <c r="Z63" s="29">
        <f>Baseline!CZ63*'Summary all tools'!K$60</f>
        <v>57.117970271667346</v>
      </c>
      <c r="AA63" s="29">
        <f>Baseline!DA63*'Summary all tools'!L$60</f>
        <v>86.409949131221481</v>
      </c>
      <c r="AB63" s="29">
        <f>Baseline!DB63*'Summary all tools'!M$60</f>
        <v>56.956000193267755</v>
      </c>
      <c r="AC63" s="29">
        <f>Baseline!DC63*'Summary all tools'!N$60</f>
        <v>30.665717108135539</v>
      </c>
      <c r="AD63" s="29">
        <f>Baseline!DD63*'Summary all tools'!O$60</f>
        <v>30.187498997749323</v>
      </c>
      <c r="AE63" s="29">
        <f>Baseline!DE63*'Summary all tools'!P$60</f>
        <v>18.502820274461037</v>
      </c>
      <c r="AF63" s="29">
        <f t="shared" si="0"/>
        <v>2517.5777826711305</v>
      </c>
      <c r="AH63" s="6">
        <f>C63*'Summary all tools'!B$54</f>
        <v>31.717859373000969</v>
      </c>
      <c r="AI63" s="6">
        <f>D63*'Summary all tools'!C$54</f>
        <v>27.334447879858242</v>
      </c>
      <c r="AJ63" s="6">
        <f>E63*'Summary all tools'!D$54</f>
        <v>48.793535013491592</v>
      </c>
      <c r="AK63" s="6">
        <f>F63*'Summary all tools'!E$54</f>
        <v>35.424816416855869</v>
      </c>
      <c r="AL63" s="6">
        <f>G63*'Summary all tools'!F$54</f>
        <v>25.19466003814323</v>
      </c>
      <c r="AM63" s="6">
        <f>H63*'Summary all tools'!G$54</f>
        <v>25.778976151875785</v>
      </c>
      <c r="AN63" s="6">
        <f>I63*'Summary all tools'!H$54</f>
        <v>11.896299525551994</v>
      </c>
      <c r="AO63" s="6">
        <f>J63*'Summary all tools'!J$54</f>
        <v>12.664470790235502</v>
      </c>
      <c r="AP63" s="6">
        <f>K63*'Summary all tools'!K$54</f>
        <v>11.812805094395756</v>
      </c>
      <c r="AQ63" s="6">
        <f>L63*'Summary all tools'!L$54</f>
        <v>36.227702100149891</v>
      </c>
      <c r="AR63" s="6">
        <f>M63*'Summary all tools'!M$54</f>
        <v>28.01624464572286</v>
      </c>
      <c r="AS63" s="6">
        <f>N63*'Summary all tools'!N$54</f>
        <v>21.421275314461496</v>
      </c>
      <c r="AT63" s="6">
        <f>O63*'Summary all tools'!O$54</f>
        <v>19.528558673669121</v>
      </c>
      <c r="AU63" s="6">
        <f>P63*'Summary all tools'!P$54</f>
        <v>11.584547136700918</v>
      </c>
      <c r="AV63" s="6"/>
      <c r="AW63" s="6">
        <f>R63*'Summary all tools'!B$61</f>
        <v>17.475034707471352</v>
      </c>
      <c r="AX63" s="6">
        <f>S63*'Summary all tools'!C$61</f>
        <v>14.843511559328709</v>
      </c>
      <c r="AY63" s="6">
        <f>T63*'Summary all tools'!D$61</f>
        <v>24.606632173470491</v>
      </c>
      <c r="AZ63" s="6">
        <f>U63*'Summary all tools'!E$61</f>
        <v>15.66739134857462</v>
      </c>
      <c r="BA63" s="6">
        <f>V63*'Summary all tools'!F$61</f>
        <v>7.3760457688248007</v>
      </c>
      <c r="BB63" s="6">
        <f>W63*'Summary all tools'!G$61</f>
        <v>8.589595611079563</v>
      </c>
      <c r="BC63" s="6">
        <f>X63*'Summary all tools'!H$61</f>
        <v>5.8377224967334911</v>
      </c>
      <c r="BD63" s="6">
        <f>Y63*'Summary all tools'!J$61</f>
        <v>8.5527676058217956</v>
      </c>
      <c r="BE63" s="6">
        <f>Z63*'Summary all tools'!K$61</f>
        <v>7.7217136748973747</v>
      </c>
      <c r="BF63" s="6">
        <f>AA63*'Summary all tools'!L$61</f>
        <v>22.921873470542803</v>
      </c>
      <c r="BG63" s="6">
        <f>AB63*'Summary all tools'!M$61</f>
        <v>15.108656386728276</v>
      </c>
      <c r="BH63" s="6">
        <f>AC63*'Summary all tools'!N$61</f>
        <v>8.1346615118208234</v>
      </c>
      <c r="BI63" s="6">
        <f>AD63*'Summary all tools'!O$61</f>
        <v>7.4174997537326908</v>
      </c>
      <c r="BJ63" s="6">
        <f>AE63*'Summary all tools'!P$61</f>
        <v>4.5464072674389975</v>
      </c>
      <c r="BK63" s="6">
        <f t="shared" si="1"/>
        <v>516.1957114905789</v>
      </c>
      <c r="BM63" s="6">
        <f>C63*'Summary all tools'!B$39</f>
        <v>8.0663032429697505</v>
      </c>
      <c r="BN63" s="6">
        <f>D63*'Summary all tools'!C$39</f>
        <v>6.9515392884859368</v>
      </c>
      <c r="BO63" s="6">
        <f>E63*'Summary all tools'!D$39</f>
        <v>13.888670995891056</v>
      </c>
      <c r="BP63" s="6">
        <f>F63*'Summary all tools'!E$39</f>
        <v>10.083377237732636</v>
      </c>
      <c r="BQ63" s="6">
        <f>G63*'Summary all tools'!F$39</f>
        <v>7.1714489230251726</v>
      </c>
      <c r="BR63" s="6">
        <f>H63*'Summary all tools'!G$39</f>
        <v>5.0577399072245903</v>
      </c>
      <c r="BS63" s="6">
        <f>I63*'Summary all tools'!H$39</f>
        <v>2.3340100283347827</v>
      </c>
      <c r="BT63" s="6">
        <f>J63*'Summary all tools'!J$39</f>
        <v>2.5214034373812551</v>
      </c>
      <c r="BU63" s="6">
        <f>K63*'Summary all tools'!K$39</f>
        <v>2.3518430310636296</v>
      </c>
      <c r="BV63" s="6">
        <f>L63*'Summary all tools'!L$39</f>
        <v>6.6208821845956658</v>
      </c>
      <c r="BW63" s="6">
        <f>M63*'Summary all tools'!M$39</f>
        <v>5.12017722077307</v>
      </c>
      <c r="BX63" s="6">
        <f>N63*'Summary all tools'!N$39</f>
        <v>3.9148974922218498</v>
      </c>
      <c r="BY63" s="6">
        <f>O63*'Summary all tools'!O$39</f>
        <v>3.9997589775715374</v>
      </c>
      <c r="BZ63" s="6">
        <f>P63*'Summary all tools'!P$39</f>
        <v>2.3726992444964923</v>
      </c>
      <c r="CA63" s="6"/>
      <c r="CB63" s="6">
        <f>R63*'Summary all tools'!B$46</f>
        <v>4.4441501387030193</v>
      </c>
      <c r="CC63" s="6">
        <f>S63*'Summary all tools'!C$46</f>
        <v>3.774916334044637</v>
      </c>
      <c r="CD63" s="6">
        <f>T63*'Summary all tools'!D$46</f>
        <v>7.0040717172826943</v>
      </c>
      <c r="CE63" s="6">
        <f>U63*'Summary all tools'!E$46</f>
        <v>4.4595917009098809</v>
      </c>
      <c r="CF63" s="6">
        <f>V63*'Summary all tools'!F$46</f>
        <v>2.09952963861946</v>
      </c>
      <c r="CG63" s="6">
        <f>W63*'Summary all tools'!G$46</f>
        <v>1.6852469335139648</v>
      </c>
      <c r="CH63" s="6">
        <f>X63*'Summary all tools'!H$46</f>
        <v>1.1453395924292107</v>
      </c>
      <c r="CI63" s="6">
        <f>Y63*'Summary all tools'!I$46</f>
        <v>0</v>
      </c>
      <c r="CJ63" s="6">
        <f>Z63*'Summary all tools'!J$46</f>
        <v>1.5373366739786243</v>
      </c>
      <c r="CK63" s="6">
        <f>AA63*'Summary all tools'!K$46</f>
        <v>2.3257336205090668</v>
      </c>
      <c r="CL63" s="6">
        <f>AB63*'Summary all tools'!L$46</f>
        <v>2.7612194013170073</v>
      </c>
      <c r="CM63" s="6">
        <f>AC63*'Summary all tools'!M$46</f>
        <v>1.486669933755133</v>
      </c>
      <c r="CN63" s="6">
        <f>AD63*'Summary all tools'!N$46</f>
        <v>1.463485982635341</v>
      </c>
      <c r="CO63" s="6">
        <f>AE63*'Summary all tools'!O$46</f>
        <v>0.93117641642208382</v>
      </c>
      <c r="CP63" s="6">
        <f t="shared" si="2"/>
        <v>115.57321929588758</v>
      </c>
      <c r="CR63" s="6"/>
      <c r="CS63" s="6"/>
      <c r="CT63" s="6"/>
      <c r="CU63" s="6"/>
      <c r="CV63" s="6"/>
      <c r="CW63" s="6"/>
      <c r="CX63" s="6"/>
      <c r="CY63" s="6"/>
      <c r="CZ63" s="6"/>
      <c r="DA63" s="6"/>
      <c r="DB63" s="6"/>
      <c r="DC63" s="6"/>
      <c r="DD63" s="6"/>
      <c r="DE63" s="6"/>
      <c r="DF63" s="6"/>
      <c r="DH63" s="6"/>
      <c r="DI63" s="6"/>
      <c r="DJ63" s="6"/>
      <c r="DK63" s="6"/>
      <c r="DL63" s="6"/>
      <c r="DM63" s="6"/>
      <c r="DN63" s="6"/>
      <c r="DO63" s="6"/>
      <c r="DP63" s="6"/>
      <c r="DQ63" s="6"/>
      <c r="DR63" s="6"/>
      <c r="DS63" s="6"/>
      <c r="DT63" s="6"/>
      <c r="DU63" s="6"/>
      <c r="DV63" s="6"/>
      <c r="DX63" s="6"/>
      <c r="DY63" s="6"/>
      <c r="DZ63" s="6"/>
      <c r="EA63" s="6"/>
      <c r="EB63" s="6"/>
      <c r="EC63" s="6"/>
      <c r="ED63" s="6"/>
      <c r="EE63" s="6"/>
      <c r="EF63" s="6"/>
      <c r="EG63" s="6"/>
      <c r="EH63" s="6"/>
      <c r="EI63" s="6"/>
      <c r="EJ63" s="6"/>
      <c r="EK63" s="6"/>
      <c r="EL63" s="6"/>
      <c r="EN63" s="1"/>
      <c r="EO63" s="1"/>
      <c r="EP63" s="1"/>
      <c r="EQ63" s="1"/>
      <c r="ER63" s="1"/>
      <c r="ES63" s="1"/>
      <c r="ET63" s="1"/>
      <c r="EU63" s="1"/>
      <c r="EV63" s="1"/>
      <c r="EW63" s="1"/>
      <c r="EX63" s="1"/>
      <c r="EY63" s="1"/>
      <c r="EZ63" s="1"/>
      <c r="FA63" s="1"/>
      <c r="FB63" s="2"/>
      <c r="FD63" s="2"/>
      <c r="FE63" s="2"/>
      <c r="FF63" s="2"/>
      <c r="FG63" s="2"/>
      <c r="FH63" s="2"/>
      <c r="FI63" s="2"/>
      <c r="FJ63" s="2"/>
      <c r="FK63" s="2"/>
      <c r="FL63" s="2"/>
      <c r="FM63" s="2"/>
      <c r="FN63" s="2"/>
      <c r="FO63" s="2"/>
      <c r="FP63" s="2"/>
      <c r="FQ63" s="2"/>
      <c r="FR63" s="2"/>
      <c r="FT63" s="2"/>
      <c r="FU63" s="2"/>
      <c r="FV63" s="2"/>
      <c r="FW63" s="2"/>
      <c r="FX63" s="2"/>
      <c r="FY63" s="2"/>
      <c r="FZ63" s="2"/>
      <c r="GA63" s="2"/>
      <c r="GB63" s="2"/>
      <c r="GC63" s="2"/>
      <c r="GD63" s="2"/>
      <c r="GE63" s="2"/>
      <c r="GF63" s="2"/>
      <c r="GG63" s="2"/>
      <c r="GH63" s="2"/>
      <c r="GJ63" s="6"/>
    </row>
    <row r="64" spans="1:192" x14ac:dyDescent="0.25">
      <c r="A64" s="8" t="s">
        <v>138</v>
      </c>
      <c r="B64" s="8" t="s">
        <v>229</v>
      </c>
      <c r="C64" s="22">
        <f>Baseline!CC64*'Summary all tools'!B$53</f>
        <v>260.00833765263997</v>
      </c>
      <c r="D64" s="22">
        <f>Baseline!CD64*'Summary all tools'!C$53</f>
        <v>190.05976657264304</v>
      </c>
      <c r="E64" s="22">
        <f>Baseline!CE64*'Summary all tools'!D$53</f>
        <v>294.84065317813855</v>
      </c>
      <c r="F64" s="22">
        <f>Baseline!CF64*'Summary all tools'!E$53</f>
        <v>202.73645304593924</v>
      </c>
      <c r="G64" s="22">
        <f>Baseline!CG64*'Summary all tools'!F$53</f>
        <v>134.96501082190974</v>
      </c>
      <c r="H64" s="22">
        <f>Baseline!CH64*'Summary all tools'!G$53</f>
        <v>114.79513953178517</v>
      </c>
      <c r="I64" s="22">
        <f>Baseline!CI64*'Summary all tools'!H$53</f>
        <v>54.03388527713949</v>
      </c>
      <c r="J64" s="27">
        <f>Baseline!CJ64*'Summary all tools'!J$53</f>
        <v>136.51048328509165</v>
      </c>
      <c r="K64" s="27">
        <f>Baseline!CK64*'Summary all tools'!K$53</f>
        <v>110.80988788435306</v>
      </c>
      <c r="L64" s="27">
        <f>Baseline!CL64*'Summary all tools'!L$53</f>
        <v>161.2765054621072</v>
      </c>
      <c r="M64" s="27">
        <f>Baseline!CM64*'Summary all tools'!M$53</f>
        <v>112.85054736584793</v>
      </c>
      <c r="N64" s="27">
        <f>Baseline!CN64*'Summary all tools'!N$53</f>
        <v>86.709144162716925</v>
      </c>
      <c r="O64" s="27">
        <f>Baseline!CO64*'Summary all tools'!O$53</f>
        <v>90.699509162531271</v>
      </c>
      <c r="P64" s="27">
        <f>Baseline!CP64*'Summary all tools'!P$53</f>
        <v>52.123100663444234</v>
      </c>
      <c r="Q64" s="28"/>
      <c r="R64" s="29">
        <f>Baseline!CR64*'Summary all tools'!B$60</f>
        <v>69.946529492455483</v>
      </c>
      <c r="S64" s="29">
        <f>Baseline!CS64*'Summary all tools'!C$60</f>
        <v>56.180507073305158</v>
      </c>
      <c r="T64" s="29">
        <f>Baseline!CT64*'Summary all tools'!D$60</f>
        <v>79.628497573657839</v>
      </c>
      <c r="U64" s="29">
        <f>Baseline!CU64*'Summary all tools'!E$60</f>
        <v>50.3189709163521</v>
      </c>
      <c r="V64" s="29">
        <f>Baseline!CV64*'Summary all tools'!F$60</f>
        <v>25.010889195628398</v>
      </c>
      <c r="W64" s="29">
        <f>Baseline!CW64*'Summary all tools'!G$60</f>
        <v>29.030040532172325</v>
      </c>
      <c r="X64" s="29">
        <f>Baseline!CX64*'Summary all tools'!H$60</f>
        <v>20.827606688642863</v>
      </c>
      <c r="Y64" s="29">
        <f>Baseline!CY64*'Summary all tools'!J$60</f>
        <v>47.024757148178047</v>
      </c>
      <c r="Z64" s="29">
        <f>Baseline!CZ64*'Summary all tools'!K$60</f>
        <v>40.049548664439946</v>
      </c>
      <c r="AA64" s="29">
        <f>Baseline!DA64*'Summary all tools'!L$60</f>
        <v>57.598751950752572</v>
      </c>
      <c r="AB64" s="29">
        <f>Baseline!DB64*'Summary all tools'!M$60</f>
        <v>38.834387057116906</v>
      </c>
      <c r="AC64" s="29">
        <f>Baseline!DC64*'Summary all tools'!N$60</f>
        <v>25.154736583642681</v>
      </c>
      <c r="AD64" s="29">
        <f>Baseline!DD64*'Summary all tools'!O$60</f>
        <v>29.766248180753504</v>
      </c>
      <c r="AE64" s="29">
        <f>Baseline!DE64*'Summary all tools'!P$60</f>
        <v>19.299843425789767</v>
      </c>
      <c r="AF64" s="29">
        <f t="shared" si="0"/>
        <v>2591.0897385491753</v>
      </c>
      <c r="AH64" s="6">
        <f>C64*'Summary all tools'!B$54</f>
        <v>44.229850876512266</v>
      </c>
      <c r="AI64" s="6">
        <f>D64*'Summary all tools'!C$54</f>
        <v>32.330944495953858</v>
      </c>
      <c r="AJ64" s="6">
        <f>E64*'Summary all tools'!D$54</f>
        <v>57.748801110709508</v>
      </c>
      <c r="AK64" s="6">
        <f>F64*'Summary all tools'!E$54</f>
        <v>39.708863003254045</v>
      </c>
      <c r="AL64" s="6">
        <f>G64*'Summary all tools'!F$54</f>
        <v>26.434847036341885</v>
      </c>
      <c r="AM64" s="6">
        <f>H64*'Summary all tools'!G$54</f>
        <v>29.201097337140219</v>
      </c>
      <c r="AN64" s="6">
        <f>I64*'Summary all tools'!H$54</f>
        <v>13.744908973648085</v>
      </c>
      <c r="AO64" s="6">
        <f>J64*'Summary all tools'!J$54</f>
        <v>18.454697541523327</v>
      </c>
      <c r="AP64" s="6">
        <f>K64*'Summary all tools'!K$54</f>
        <v>14.98026317323262</v>
      </c>
      <c r="AQ64" s="6">
        <f>L64*'Summary all tools'!L$54</f>
        <v>42.781643654943665</v>
      </c>
      <c r="AR64" s="6">
        <f>M64*'Summary all tools'!M$54</f>
        <v>29.935742282098225</v>
      </c>
      <c r="AS64" s="6">
        <f>N64*'Summary all tools'!N$54</f>
        <v>23.001240611987811</v>
      </c>
      <c r="AT64" s="6">
        <f>O64*'Summary all tools'!O$54</f>
        <v>22.286165108507685</v>
      </c>
      <c r="AU64" s="6">
        <f>P64*'Summary all tools'!P$54</f>
        <v>12.807390448732011</v>
      </c>
      <c r="AV64" s="6"/>
      <c r="AW64" s="6">
        <f>R64*'Summary all tools'!B$61</f>
        <v>11.898559087416485</v>
      </c>
      <c r="AX64" s="6">
        <f>S64*'Summary all tools'!C$61</f>
        <v>9.5568298788125414</v>
      </c>
      <c r="AY64" s="6">
        <f>T64*'Summary all tools'!D$61</f>
        <v>15.596391540848551</v>
      </c>
      <c r="AZ64" s="6">
        <f>U64*'Summary all tools'!E$61</f>
        <v>9.8556973477748802</v>
      </c>
      <c r="BA64" s="6">
        <f>V64*'Summary all tools'!F$61</f>
        <v>4.8987439492873541</v>
      </c>
      <c r="BB64" s="6">
        <f>W64*'Summary all tools'!G$61</f>
        <v>7.3845377316377681</v>
      </c>
      <c r="BC64" s="6">
        <f>X64*'Summary all tools'!H$61</f>
        <v>5.2980376407516276</v>
      </c>
      <c r="BD64" s="6">
        <f>Y64*'Summary all tools'!J$61</f>
        <v>6.3572236303699947</v>
      </c>
      <c r="BE64" s="6">
        <f>Z64*'Summary all tools'!K$61</f>
        <v>5.4142530997652418</v>
      </c>
      <c r="BF64" s="6">
        <f>AA64*'Summary all tools'!L$61</f>
        <v>15.279158448194165</v>
      </c>
      <c r="BG64" s="6">
        <f>AB64*'Summary all tools'!M$61</f>
        <v>10.301555728004576</v>
      </c>
      <c r="BH64" s="6">
        <f>AC64*'Summary all tools'!N$61</f>
        <v>6.6727696862716686</v>
      </c>
      <c r="BI64" s="6">
        <f>AD64*'Summary all tools'!O$61</f>
        <v>7.3139924101280043</v>
      </c>
      <c r="BJ64" s="6">
        <f>AE64*'Summary all tools'!P$61</f>
        <v>4.7422472417654857</v>
      </c>
      <c r="BK64" s="6">
        <f t="shared" si="1"/>
        <v>528.21645307561357</v>
      </c>
      <c r="BM64" s="6">
        <f>C64*'Summary all tools'!B$39</f>
        <v>11.248280830230682</v>
      </c>
      <c r="BN64" s="6">
        <f>D64*'Summary all tools'!C$39</f>
        <v>8.2222195189496166</v>
      </c>
      <c r="BO64" s="6">
        <f>E64*'Summary all tools'!D$39</f>
        <v>16.437712471785893</v>
      </c>
      <c r="BP64" s="6">
        <f>F64*'Summary all tools'!E$39</f>
        <v>11.3027952108945</v>
      </c>
      <c r="BQ64" s="6">
        <f>G64*'Summary all tools'!F$39</f>
        <v>7.5244577629585834</v>
      </c>
      <c r="BR64" s="6">
        <f>H64*'Summary all tools'!G$39</f>
        <v>5.7291474442850268</v>
      </c>
      <c r="BS64" s="6">
        <f>I64*'Summary all tools'!H$39</f>
        <v>2.6967003742749838</v>
      </c>
      <c r="BT64" s="6">
        <f>J64*'Summary all tools'!J$39</f>
        <v>3.6741952022902518</v>
      </c>
      <c r="BU64" s="6">
        <f>K64*'Summary all tools'!K$39</f>
        <v>2.9824607505105378</v>
      </c>
      <c r="BV64" s="6">
        <f>L64*'Summary all tools'!L$39</f>
        <v>7.8186637816469391</v>
      </c>
      <c r="BW64" s="6">
        <f>M64*'Summary all tools'!M$39</f>
        <v>5.4709796997411901</v>
      </c>
      <c r="BX64" s="6">
        <f>N64*'Summary all tools'!N$39</f>
        <v>4.2036479092853725</v>
      </c>
      <c r="BY64" s="6">
        <f>O64*'Summary all tools'!O$39</f>
        <v>4.5645605729512475</v>
      </c>
      <c r="BZ64" s="6">
        <f>P64*'Summary all tools'!P$39</f>
        <v>2.6231569765386658</v>
      </c>
      <c r="CA64" s="6"/>
      <c r="CB64" s="6">
        <f>R64*'Summary all tools'!B$46</f>
        <v>3.0259729896902541</v>
      </c>
      <c r="CC64" s="6">
        <f>S64*'Summary all tools'!C$46</f>
        <v>2.4304379099932349</v>
      </c>
      <c r="CD64" s="6">
        <f>T64*'Summary all tools'!D$46</f>
        <v>4.4393822004093275</v>
      </c>
      <c r="CE64" s="6">
        <f>U64*'Summary all tools'!E$46</f>
        <v>2.8053416884116489</v>
      </c>
      <c r="CF64" s="6">
        <f>V64*'Summary all tools'!F$46</f>
        <v>1.394386428160034</v>
      </c>
      <c r="CG64" s="6">
        <f>W64*'Summary all tools'!G$46</f>
        <v>1.448819028407861</v>
      </c>
      <c r="CH64" s="6">
        <f>X64*'Summary all tools'!H$46</f>
        <v>1.0394554169932668</v>
      </c>
      <c r="CI64" s="6">
        <f>Y64*'Summary all tools'!I$46</f>
        <v>0</v>
      </c>
      <c r="CJ64" s="6">
        <f>Z64*'Summary all tools'!J$46</f>
        <v>1.0779381628110132</v>
      </c>
      <c r="CK64" s="6">
        <f>AA64*'Summary all tools'!K$46</f>
        <v>1.5502769676185992</v>
      </c>
      <c r="CL64" s="6">
        <f>AB64*'Summary all tools'!L$46</f>
        <v>1.8826859789399322</v>
      </c>
      <c r="CM64" s="6">
        <f>AC64*'Summary all tools'!M$46</f>
        <v>1.2194983224609024</v>
      </c>
      <c r="CN64" s="6">
        <f>AD64*'Summary all tools'!N$46</f>
        <v>1.4430637984095782</v>
      </c>
      <c r="CO64" s="6">
        <f>AE64*'Summary all tools'!O$46</f>
        <v>0.97128755358121843</v>
      </c>
      <c r="CP64" s="6">
        <f t="shared" si="2"/>
        <v>119.22752495223035</v>
      </c>
      <c r="CR64" s="6"/>
      <c r="CS64" s="6"/>
      <c r="CT64" s="6"/>
      <c r="CU64" s="6"/>
      <c r="CV64" s="6"/>
      <c r="CW64" s="6"/>
      <c r="CX64" s="6"/>
      <c r="CY64" s="6"/>
      <c r="CZ64" s="6"/>
      <c r="DA64" s="6"/>
      <c r="DB64" s="6"/>
      <c r="DC64" s="6"/>
      <c r="DD64" s="6"/>
      <c r="DE64" s="6"/>
      <c r="DF64" s="6"/>
      <c r="DH64" s="6"/>
      <c r="DI64" s="6"/>
      <c r="DJ64" s="6"/>
      <c r="DK64" s="6"/>
      <c r="DL64" s="6"/>
      <c r="DM64" s="6"/>
      <c r="DN64" s="6"/>
      <c r="DO64" s="6"/>
      <c r="DP64" s="6"/>
      <c r="DQ64" s="6"/>
      <c r="DR64" s="6"/>
      <c r="DS64" s="6"/>
      <c r="DT64" s="6"/>
      <c r="DU64" s="6"/>
      <c r="DV64" s="6"/>
      <c r="DX64" s="6"/>
      <c r="DY64" s="6"/>
      <c r="DZ64" s="6"/>
      <c r="EA64" s="6"/>
      <c r="EB64" s="6"/>
      <c r="EC64" s="6"/>
      <c r="ED64" s="6"/>
      <c r="EE64" s="6"/>
      <c r="EF64" s="6"/>
      <c r="EG64" s="6"/>
      <c r="EH64" s="6"/>
      <c r="EI64" s="6"/>
      <c r="EJ64" s="6"/>
      <c r="EK64" s="6"/>
      <c r="EL64" s="6"/>
      <c r="EN64" s="1"/>
      <c r="EO64" s="1"/>
      <c r="EP64" s="1"/>
      <c r="EQ64" s="1"/>
      <c r="ER64" s="1"/>
      <c r="ES64" s="1"/>
      <c r="ET64" s="1"/>
      <c r="EU64" s="1"/>
      <c r="EV64" s="1"/>
      <c r="EW64" s="1"/>
      <c r="EX64" s="1"/>
      <c r="EY64" s="1"/>
      <c r="EZ64" s="1"/>
      <c r="FA64" s="1"/>
      <c r="FB64" s="2"/>
      <c r="FD64" s="2"/>
      <c r="FE64" s="2"/>
      <c r="FF64" s="2"/>
      <c r="FG64" s="2"/>
      <c r="FH64" s="2"/>
      <c r="FI64" s="2"/>
      <c r="FJ64" s="2"/>
      <c r="FK64" s="2"/>
      <c r="FL64" s="2"/>
      <c r="FM64" s="2"/>
      <c r="FN64" s="2"/>
      <c r="FO64" s="2"/>
      <c r="FP64" s="2"/>
      <c r="FQ64" s="2"/>
      <c r="FR64" s="2"/>
      <c r="FT64" s="2"/>
      <c r="FU64" s="2"/>
      <c r="FV64" s="2"/>
      <c r="FW64" s="2"/>
      <c r="FX64" s="2"/>
      <c r="FY64" s="2"/>
      <c r="FZ64" s="2"/>
      <c r="GA64" s="2"/>
      <c r="GB64" s="2"/>
      <c r="GC64" s="2"/>
      <c r="GD64" s="2"/>
      <c r="GE64" s="2"/>
      <c r="GF64" s="2"/>
      <c r="GG64" s="2"/>
      <c r="GH64" s="2"/>
      <c r="GJ64" s="6"/>
    </row>
    <row r="65" spans="1:192" x14ac:dyDescent="0.25">
      <c r="A65" s="8" t="s">
        <v>143</v>
      </c>
      <c r="B65" s="8" t="s">
        <v>230</v>
      </c>
      <c r="C65" s="22">
        <f>Baseline!CC65*'Summary all tools'!B$53</f>
        <v>227.10228465316834</v>
      </c>
      <c r="D65" s="22">
        <f>Baseline!CD65*'Summary all tools'!C$53</f>
        <v>187.40822009667514</v>
      </c>
      <c r="E65" s="22">
        <f>Baseline!CE65*'Summary all tools'!D$53</f>
        <v>278.24425060067989</v>
      </c>
      <c r="F65" s="22">
        <f>Baseline!CF65*'Summary all tools'!E$53</f>
        <v>193.03785626872698</v>
      </c>
      <c r="G65" s="22">
        <f>Baseline!CG65*'Summary all tools'!F$53</f>
        <v>138.77904700875564</v>
      </c>
      <c r="H65" s="22">
        <f>Baseline!CH65*'Summary all tools'!G$53</f>
        <v>121.23925913426817</v>
      </c>
      <c r="I65" s="22">
        <f>Baseline!CI65*'Summary all tools'!H$53</f>
        <v>64.369479085970497</v>
      </c>
      <c r="J65" s="27">
        <f>Baseline!CJ65*'Summary all tools'!J$53</f>
        <v>101.52999193182318</v>
      </c>
      <c r="K65" s="27">
        <f>Baseline!CK65*'Summary all tools'!K$53</f>
        <v>86.942513754049173</v>
      </c>
      <c r="L65" s="27">
        <f>Baseline!CL65*'Summary all tools'!L$53</f>
        <v>143.65895589653144</v>
      </c>
      <c r="M65" s="27">
        <f>Baseline!CM65*'Summary all tools'!M$53</f>
        <v>111.02874806902871</v>
      </c>
      <c r="N65" s="27">
        <f>Baseline!CN65*'Summary all tools'!N$53</f>
        <v>87.444540740879461</v>
      </c>
      <c r="O65" s="27">
        <f>Baseline!CO65*'Summary all tools'!O$53</f>
        <v>94.105922190478438</v>
      </c>
      <c r="P65" s="27">
        <f>Baseline!CP65*'Summary all tools'!P$53</f>
        <v>53.731731699771402</v>
      </c>
      <c r="Q65" s="28"/>
      <c r="R65" s="29">
        <f>Baseline!CR65*'Summary all tools'!B$60</f>
        <v>51.5268886914197</v>
      </c>
      <c r="S65" s="29">
        <f>Baseline!CS65*'Summary all tools'!C$60</f>
        <v>43.866889442943226</v>
      </c>
      <c r="T65" s="29">
        <f>Baseline!CT65*'Summary all tools'!D$60</f>
        <v>58.894933592723802</v>
      </c>
      <c r="U65" s="29">
        <f>Baseline!CU65*'Summary all tools'!E$60</f>
        <v>37.476564945914717</v>
      </c>
      <c r="V65" s="29">
        <f>Baseline!CV65*'Summary all tools'!F$60</f>
        <v>18.887712443893385</v>
      </c>
      <c r="W65" s="29">
        <f>Baseline!CW65*'Summary all tools'!G$60</f>
        <v>18.308472595944608</v>
      </c>
      <c r="X65" s="29">
        <f>Baseline!CX65*'Summary all tools'!H$60</f>
        <v>14.763389298279924</v>
      </c>
      <c r="Y65" s="29">
        <f>Baseline!CY65*'Summary all tools'!J$60</f>
        <v>35.034748000175995</v>
      </c>
      <c r="Z65" s="29">
        <f>Baseline!CZ65*'Summary all tools'!K$60</f>
        <v>29.003953242377719</v>
      </c>
      <c r="AA65" s="29">
        <f>Baseline!DA65*'Summary all tools'!L$60</f>
        <v>43.346733455723225</v>
      </c>
      <c r="AB65" s="29">
        <f>Baseline!DB65*'Summary all tools'!M$60</f>
        <v>31.267977470032793</v>
      </c>
      <c r="AC65" s="29">
        <f>Baseline!DC65*'Summary all tools'!N$60</f>
        <v>19.846860886529644</v>
      </c>
      <c r="AD65" s="29">
        <f>Baseline!DD65*'Summary all tools'!O$60</f>
        <v>19.29821906671101</v>
      </c>
      <c r="AE65" s="29">
        <f>Baseline!DE65*'Summary all tools'!P$60</f>
        <v>11.392618517684758</v>
      </c>
      <c r="AF65" s="29">
        <f t="shared" si="0"/>
        <v>2321.538762781161</v>
      </c>
      <c r="AH65" s="6">
        <f>C65*'Summary all tools'!B$54</f>
        <v>38.632223391790482</v>
      </c>
      <c r="AI65" s="6">
        <f>D65*'Summary all tools'!C$54</f>
        <v>31.879891632484227</v>
      </c>
      <c r="AJ65" s="6">
        <f>E65*'Summary all tools'!D$54</f>
        <v>54.498155918915479</v>
      </c>
      <c r="AK65" s="6">
        <f>F65*'Summary all tools'!E$54</f>
        <v>37.809252721215337</v>
      </c>
      <c r="AL65" s="6">
        <f>G65*'Summary all tools'!F$54</f>
        <v>27.181881120037723</v>
      </c>
      <c r="AM65" s="6">
        <f>H65*'Summary all tools'!G$54</f>
        <v>30.840324960642313</v>
      </c>
      <c r="AN65" s="6">
        <f>I65*'Summary all tools'!H$54</f>
        <v>16.374033186396229</v>
      </c>
      <c r="AO65" s="6">
        <f>J65*'Summary all tools'!J$54</f>
        <v>13.72572455539558</v>
      </c>
      <c r="AP65" s="6">
        <f>K65*'Summary all tools'!K$54</f>
        <v>11.753659911084183</v>
      </c>
      <c r="AQ65" s="6">
        <f>L65*'Summary all tools'!L$54</f>
        <v>38.108255392790021</v>
      </c>
      <c r="AR65" s="6">
        <f>M65*'Summary all tools'!M$54</f>
        <v>29.452475558876351</v>
      </c>
      <c r="AS65" s="6">
        <f>N65*'Summary all tools'!N$54</f>
        <v>23.196318464535938</v>
      </c>
      <c r="AT65" s="6">
        <f>O65*'Summary all tools'!O$54</f>
        <v>23.123169452517558</v>
      </c>
      <c r="AU65" s="6">
        <f>P65*'Summary all tools'!P$54</f>
        <v>13.202654074800973</v>
      </c>
      <c r="AV65" s="6"/>
      <c r="AW65" s="6">
        <f>R65*'Summary all tools'!B$61</f>
        <v>8.7652058527323913</v>
      </c>
      <c r="AX65" s="6">
        <f>S65*'Summary all tools'!C$61</f>
        <v>7.462168313501885</v>
      </c>
      <c r="AY65" s="6">
        <f>T65*'Summary all tools'!D$61</f>
        <v>11.535423523905122</v>
      </c>
      <c r="AZ65" s="6">
        <f>U65*'Summary all tools'!E$61</f>
        <v>7.3403266206530269</v>
      </c>
      <c r="BA65" s="6">
        <f>V65*'Summary all tools'!F$61</f>
        <v>3.699431328757981</v>
      </c>
      <c r="BB65" s="6">
        <f>W65*'Summary all tools'!G$61</f>
        <v>4.6572310687467038</v>
      </c>
      <c r="BC65" s="6">
        <f>X65*'Summary all tools'!H$61</f>
        <v>3.7554479195157802</v>
      </c>
      <c r="BD65" s="6">
        <f>Y65*'Summary all tools'!J$61</f>
        <v>4.7363078807394983</v>
      </c>
      <c r="BE65" s="6">
        <f>Z65*'Summary all tools'!K$61</f>
        <v>3.9210115715341649</v>
      </c>
      <c r="BF65" s="6">
        <f>AA65*'Summary all tools'!L$61</f>
        <v>11.498540962274804</v>
      </c>
      <c r="BG65" s="6">
        <f>AB65*'Summary all tools'!M$61</f>
        <v>8.294422464703322</v>
      </c>
      <c r="BH65" s="6">
        <f>AC65*'Summary all tools'!N$61</f>
        <v>5.2647552579581829</v>
      </c>
      <c r="BI65" s="6">
        <f>AD65*'Summary all tools'!O$61</f>
        <v>4.7418481135347053</v>
      </c>
      <c r="BJ65" s="6">
        <f>AE65*'Summary all tools'!P$61</f>
        <v>2.7993291214882547</v>
      </c>
      <c r="BK65" s="6">
        <f t="shared" si="1"/>
        <v>478.24947034152819</v>
      </c>
      <c r="BM65" s="6">
        <f>C65*'Summary all tools'!B$39</f>
        <v>9.8247244608691808</v>
      </c>
      <c r="BN65" s="6">
        <f>D65*'Summary all tools'!C$39</f>
        <v>8.107510353599924</v>
      </c>
      <c r="BO65" s="6">
        <f>E65*'Summary all tools'!D$39</f>
        <v>15.512443548746825</v>
      </c>
      <c r="BP65" s="6">
        <f>F65*'Summary all tools'!E$39</f>
        <v>10.762087057235366</v>
      </c>
      <c r="BQ65" s="6">
        <f>G65*'Summary all tools'!F$39</f>
        <v>7.7370947569435362</v>
      </c>
      <c r="BR65" s="6">
        <f>H65*'Summary all tools'!G$39</f>
        <v>6.0507578495845484</v>
      </c>
      <c r="BS65" s="6">
        <f>I65*'Summary all tools'!H$39</f>
        <v>3.2125248342351265</v>
      </c>
      <c r="BT65" s="6">
        <f>J65*'Summary all tools'!J$39</f>
        <v>2.7326912942312656</v>
      </c>
      <c r="BU65" s="6">
        <f>K65*'Summary all tools'!K$39</f>
        <v>2.340067657976479</v>
      </c>
      <c r="BV65" s="6">
        <f>L65*'Summary all tools'!L$39</f>
        <v>6.9645672949016886</v>
      </c>
      <c r="BW65" s="6">
        <f>M65*'Summary all tools'!M$39</f>
        <v>5.3826591093448597</v>
      </c>
      <c r="BX65" s="6">
        <f>N65*'Summary all tools'!N$39</f>
        <v>4.239299838711494</v>
      </c>
      <c r="BY65" s="6">
        <f>O65*'Summary all tools'!O$39</f>
        <v>4.7359923562775723</v>
      </c>
      <c r="BZ65" s="6">
        <f>P65*'Summary all tools'!P$39</f>
        <v>2.7041132449092782</v>
      </c>
      <c r="CA65" s="6"/>
      <c r="CB65" s="6">
        <f>R65*'Summary all tools'!B$46</f>
        <v>2.2291166488800536</v>
      </c>
      <c r="CC65" s="6">
        <f>S65*'Summary all tools'!C$46</f>
        <v>1.8977356497779101</v>
      </c>
      <c r="CD65" s="6">
        <f>T65*'Summary all tools'!D$46</f>
        <v>3.2834616733032638</v>
      </c>
      <c r="CE65" s="6">
        <f>U65*'Summary all tools'!E$46</f>
        <v>2.0893624823133203</v>
      </c>
      <c r="CF65" s="6">
        <f>V65*'Summary all tools'!F$46</f>
        <v>1.0530121374236336</v>
      </c>
      <c r="CG65" s="6">
        <f>W65*'Summary all tools'!G$46</f>
        <v>0.91373153436322441</v>
      </c>
      <c r="CH65" s="6">
        <f>X65*'Summary all tools'!H$46</f>
        <v>0.73680501118957109</v>
      </c>
      <c r="CI65" s="6">
        <f>Y65*'Summary all tools'!I$46</f>
        <v>0</v>
      </c>
      <c r="CJ65" s="6">
        <f>Z65*'Summary all tools'!J$46</f>
        <v>0.78064470424619126</v>
      </c>
      <c r="CK65" s="6">
        <f>AA65*'Summary all tools'!K$46</f>
        <v>1.1666822669242276</v>
      </c>
      <c r="CL65" s="6">
        <f>AB65*'Summary all tools'!L$46</f>
        <v>1.5158674369202423</v>
      </c>
      <c r="CM65" s="6">
        <f>AC65*'Summary all tools'!M$46</f>
        <v>0.96217320649568527</v>
      </c>
      <c r="CN65" s="6">
        <f>AD65*'Summary all tools'!N$46</f>
        <v>0.93557512320127334</v>
      </c>
      <c r="CO65" s="6">
        <f>AE65*'Summary all tools'!O$46</f>
        <v>0.57334706426372495</v>
      </c>
      <c r="CP65" s="6">
        <f t="shared" si="2"/>
        <v>108.44404859686946</v>
      </c>
      <c r="CR65" s="6"/>
      <c r="CS65" s="6"/>
      <c r="CT65" s="6"/>
      <c r="CU65" s="6"/>
      <c r="CV65" s="6"/>
      <c r="CW65" s="6"/>
      <c r="CX65" s="6"/>
      <c r="CY65" s="6"/>
      <c r="CZ65" s="6"/>
      <c r="DA65" s="6"/>
      <c r="DB65" s="6"/>
      <c r="DC65" s="6"/>
      <c r="DD65" s="6"/>
      <c r="DE65" s="6"/>
      <c r="DF65" s="6"/>
      <c r="DH65" s="6"/>
      <c r="DI65" s="6"/>
      <c r="DJ65" s="6"/>
      <c r="DK65" s="6"/>
      <c r="DL65" s="6"/>
      <c r="DM65" s="6"/>
      <c r="DN65" s="6"/>
      <c r="DO65" s="6"/>
      <c r="DP65" s="6"/>
      <c r="DQ65" s="6"/>
      <c r="DR65" s="6"/>
      <c r="DS65" s="6"/>
      <c r="DT65" s="6"/>
      <c r="DU65" s="6"/>
      <c r="DV65" s="6"/>
      <c r="DX65" s="6"/>
      <c r="DY65" s="6"/>
      <c r="DZ65" s="6"/>
      <c r="EA65" s="6"/>
      <c r="EB65" s="6"/>
      <c r="EC65" s="6"/>
      <c r="ED65" s="6"/>
      <c r="EE65" s="6"/>
      <c r="EF65" s="6"/>
      <c r="EG65" s="6"/>
      <c r="EH65" s="6"/>
      <c r="EI65" s="6"/>
      <c r="EJ65" s="6"/>
      <c r="EK65" s="6"/>
      <c r="EL65" s="6"/>
      <c r="EN65" s="1"/>
      <c r="EO65" s="1"/>
      <c r="EP65" s="1"/>
      <c r="EQ65" s="1"/>
      <c r="ER65" s="1"/>
      <c r="ES65" s="1"/>
      <c r="ET65" s="1"/>
      <c r="EU65" s="1"/>
      <c r="EV65" s="1"/>
      <c r="EW65" s="1"/>
      <c r="EX65" s="1"/>
      <c r="EY65" s="1"/>
      <c r="EZ65" s="1"/>
      <c r="FA65" s="1"/>
      <c r="FB65" s="2"/>
      <c r="FD65" s="2"/>
      <c r="FE65" s="2"/>
      <c r="FF65" s="2"/>
      <c r="FG65" s="2"/>
      <c r="FH65" s="2"/>
      <c r="FI65" s="2"/>
      <c r="FJ65" s="2"/>
      <c r="FK65" s="2"/>
      <c r="FL65" s="2"/>
      <c r="FM65" s="2"/>
      <c r="FN65" s="2"/>
      <c r="FO65" s="2"/>
      <c r="FP65" s="2"/>
      <c r="FQ65" s="2"/>
      <c r="FR65" s="2"/>
      <c r="FT65" s="2"/>
      <c r="FU65" s="2"/>
      <c r="FV65" s="2"/>
      <c r="FW65" s="2"/>
      <c r="FX65" s="2"/>
      <c r="FY65" s="2"/>
      <c r="FZ65" s="2"/>
      <c r="GA65" s="2"/>
      <c r="GB65" s="2"/>
      <c r="GC65" s="2"/>
      <c r="GD65" s="2"/>
      <c r="GE65" s="2"/>
      <c r="GF65" s="2"/>
      <c r="GG65" s="2"/>
      <c r="GH65" s="2"/>
      <c r="GJ65" s="6"/>
    </row>
    <row r="66" spans="1:192" x14ac:dyDescent="0.25">
      <c r="A66" s="8" t="s">
        <v>12</v>
      </c>
      <c r="B66" s="8" t="s">
        <v>231</v>
      </c>
      <c r="C66" s="22">
        <f>Baseline!CC66*'Summary all tools'!B$53</f>
        <v>219.80951365373275</v>
      </c>
      <c r="D66" s="22">
        <f>Baseline!CD66*'Summary all tools'!C$53</f>
        <v>233.67908599854817</v>
      </c>
      <c r="E66" s="22">
        <f>Baseline!CE66*'Summary all tools'!D$53</f>
        <v>386.2966640855708</v>
      </c>
      <c r="F66" s="22">
        <f>Baseline!CF66*'Summary all tools'!E$53</f>
        <v>291.61304577495935</v>
      </c>
      <c r="G66" s="22">
        <f>Baseline!CG66*'Summary all tools'!F$53</f>
        <v>232.05490663476181</v>
      </c>
      <c r="H66" s="22">
        <f>Baseline!CH66*'Summary all tools'!G$53</f>
        <v>233.4094679622406</v>
      </c>
      <c r="I66" s="22">
        <f>Baseline!CI66*'Summary all tools'!H$53</f>
        <v>129.22172636497595</v>
      </c>
      <c r="J66" s="27">
        <f>Baseline!CJ66*'Summary all tools'!J$53</f>
        <v>132.00338104691349</v>
      </c>
      <c r="K66" s="27">
        <f>Baseline!CK66*'Summary all tools'!K$53</f>
        <v>136.72362438731778</v>
      </c>
      <c r="L66" s="27">
        <f>Baseline!CL66*'Summary all tools'!L$53</f>
        <v>231.68230195927958</v>
      </c>
      <c r="M66" s="27">
        <f>Baseline!CM66*'Summary all tools'!M$53</f>
        <v>179.80152730563137</v>
      </c>
      <c r="N66" s="27">
        <f>Baseline!CN66*'Summary all tools'!N$53</f>
        <v>139.64368205889491</v>
      </c>
      <c r="O66" s="27">
        <f>Baseline!CO66*'Summary all tools'!O$53</f>
        <v>187.45596983051905</v>
      </c>
      <c r="P66" s="27">
        <f>Baseline!CP66*'Summary all tools'!P$53</f>
        <v>109.21843723146583</v>
      </c>
      <c r="Q66" s="28"/>
      <c r="R66" s="29">
        <f>Baseline!CR66*'Summary all tools'!B$60</f>
        <v>38.155707005029775</v>
      </c>
      <c r="S66" s="29">
        <f>Baseline!CS66*'Summary all tools'!C$60</f>
        <v>28.379288568080177</v>
      </c>
      <c r="T66" s="29">
        <f>Baseline!CT66*'Summary all tools'!D$60</f>
        <v>57.172111570522894</v>
      </c>
      <c r="U66" s="29">
        <f>Baseline!CU66*'Summary all tools'!E$60</f>
        <v>39.233338756666349</v>
      </c>
      <c r="V66" s="29">
        <f>Baseline!CV66*'Summary all tools'!F$60</f>
        <v>15.702292798046166</v>
      </c>
      <c r="W66" s="29">
        <f>Baseline!CW66*'Summary all tools'!G$60</f>
        <v>12.077472875905071</v>
      </c>
      <c r="X66" s="29">
        <f>Baseline!CX66*'Summary all tools'!H$60</f>
        <v>9.785348306221513</v>
      </c>
      <c r="Y66" s="29">
        <f>Baseline!CY66*'Summary all tools'!J$60</f>
        <v>20.499484648398131</v>
      </c>
      <c r="Z66" s="29">
        <f>Baseline!CZ66*'Summary all tools'!K$60</f>
        <v>17.19651082442439</v>
      </c>
      <c r="AA66" s="29">
        <f>Baseline!DA66*'Summary all tools'!L$60</f>
        <v>31.697680548314175</v>
      </c>
      <c r="AB66" s="29">
        <f>Baseline!DB66*'Summary all tools'!M$60</f>
        <v>21.272516131893344</v>
      </c>
      <c r="AC66" s="29">
        <f>Baseline!DC66*'Summary all tools'!N$60</f>
        <v>8.8607282645414216</v>
      </c>
      <c r="AD66" s="29">
        <f>Baseline!DD66*'Summary all tools'!O$60</f>
        <v>10.072441107367014</v>
      </c>
      <c r="AE66" s="29">
        <f>Baseline!DE66*'Summary all tools'!P$60</f>
        <v>6.9361874101163963</v>
      </c>
      <c r="AF66" s="29">
        <f t="shared" si="0"/>
        <v>3159.654443110338</v>
      </c>
      <c r="AH66" s="6">
        <f>C66*'Summary all tools'!B$54</f>
        <v>37.391654813514684</v>
      </c>
      <c r="AI66" s="6">
        <f>D66*'Summary all tools'!C$54</f>
        <v>39.750998833288875</v>
      </c>
      <c r="AJ66" s="6">
        <f>E66*'Summary all tools'!D$54</f>
        <v>75.661781994933747</v>
      </c>
      <c r="AK66" s="6">
        <f>F66*'Summary all tools'!E$54</f>
        <v>57.116627575681299</v>
      </c>
      <c r="AL66" s="6">
        <f>G66*'Summary all tools'!F$54</f>
        <v>45.451305664821241</v>
      </c>
      <c r="AM66" s="6">
        <f>H66*'Summary all tools'!G$54</f>
        <v>59.373703635669145</v>
      </c>
      <c r="AN66" s="6">
        <f>I66*'Summary all tools'!H$54</f>
        <v>32.870870883972884</v>
      </c>
      <c r="AO66" s="6">
        <f>J66*'Summary all tools'!J$54</f>
        <v>17.845387497395858</v>
      </c>
      <c r="AP66" s="6">
        <f>K66*'Summary all tools'!K$54</f>
        <v>18.483511845601608</v>
      </c>
      <c r="AQ66" s="6">
        <f>L66*'Summary all tools'!L$54</f>
        <v>61.458112917183563</v>
      </c>
      <c r="AR66" s="6">
        <f>M66*'Summary all tools'!M$54</f>
        <v>47.695756103863928</v>
      </c>
      <c r="AS66" s="6">
        <f>N66*'Summary all tools'!N$54</f>
        <v>37.043128057555535</v>
      </c>
      <c r="AT66" s="6">
        <f>O66*'Summary all tools'!O$54</f>
        <v>46.06060972978468</v>
      </c>
      <c r="AU66" s="6">
        <f>P66*'Summary all tools'!P$54</f>
        <v>26.836530291160177</v>
      </c>
      <c r="AV66" s="6"/>
      <c r="AW66" s="6">
        <f>R66*'Summary all tools'!B$61</f>
        <v>6.4906427469066443</v>
      </c>
      <c r="AX66" s="6">
        <f>S66*'Summary all tools'!C$61</f>
        <v>4.8275825024680739</v>
      </c>
      <c r="AY66" s="6">
        <f>T66*'Summary all tools'!D$61</f>
        <v>11.197983943451067</v>
      </c>
      <c r="AZ66" s="6">
        <f>U66*'Summary all tools'!E$61</f>
        <v>7.6844161493528009</v>
      </c>
      <c r="BA66" s="6">
        <f>V66*'Summary all tools'!F$61</f>
        <v>3.0755208754358088</v>
      </c>
      <c r="BB66" s="6">
        <f>W66*'Summary all tools'!G$61</f>
        <v>3.0722159707669845</v>
      </c>
      <c r="BC66" s="6">
        <f>X66*'Summary all tools'!H$61</f>
        <v>2.489155111734294</v>
      </c>
      <c r="BD66" s="6">
        <f>Y66*'Summary all tools'!J$61</f>
        <v>2.7713020995846382</v>
      </c>
      <c r="BE66" s="6">
        <f>Z66*'Summary all tools'!K$61</f>
        <v>2.3247768112541918</v>
      </c>
      <c r="BF66" s="6">
        <f>AA66*'Summary all tools'!L$61</f>
        <v>8.4084093341471515</v>
      </c>
      <c r="BG66" s="6">
        <f>AB66*'Summary all tools'!M$61</f>
        <v>5.6429372783782714</v>
      </c>
      <c r="BH66" s="6">
        <f>AC66*'Summary all tools'!N$61</f>
        <v>2.3504757748236589</v>
      </c>
      <c r="BI66" s="6">
        <f>AD66*'Summary all tools'!O$61</f>
        <v>2.4749426720958949</v>
      </c>
      <c r="BJ66" s="6">
        <f>AE66*'Summary all tools'!P$61</f>
        <v>1.7043203350571716</v>
      </c>
      <c r="BK66" s="6">
        <f t="shared" si="1"/>
        <v>667.55466144988395</v>
      </c>
      <c r="BM66" s="6">
        <f>C66*'Summary all tools'!B$39</f>
        <v>9.5092302079817834</v>
      </c>
      <c r="BN66" s="6">
        <f>D66*'Summary all tools'!C$39</f>
        <v>10.109244984962151</v>
      </c>
      <c r="BO66" s="6">
        <f>E66*'Summary all tools'!D$39</f>
        <v>21.536492422611047</v>
      </c>
      <c r="BP66" s="6">
        <f>F66*'Summary all tools'!E$39</f>
        <v>16.257769570787051</v>
      </c>
      <c r="BQ66" s="6">
        <f>G66*'Summary all tools'!F$39</f>
        <v>12.937333409801861</v>
      </c>
      <c r="BR66" s="6">
        <f>H66*'Summary all tools'!G$39</f>
        <v>11.648901358559142</v>
      </c>
      <c r="BS66" s="6">
        <f>I66*'Summary all tools'!H$39</f>
        <v>6.4491434599895578</v>
      </c>
      <c r="BT66" s="6">
        <f>J66*'Summary all tools'!J$39</f>
        <v>3.5528860323185825</v>
      </c>
      <c r="BU66" s="6">
        <f>K66*'Summary all tools'!K$39</f>
        <v>3.6799319193273941</v>
      </c>
      <c r="BV66" s="6">
        <f>L66*'Summary all tools'!L$39</f>
        <v>11.23192753952136</v>
      </c>
      <c r="BW66" s="6">
        <f>M66*'Summary all tools'!M$39</f>
        <v>8.7167544051209944</v>
      </c>
      <c r="BX66" s="6">
        <f>N66*'Summary all tools'!N$39</f>
        <v>6.7699073471444535</v>
      </c>
      <c r="BY66" s="6">
        <f>O66*'Summary all tools'!O$39</f>
        <v>9.4339444276309674</v>
      </c>
      <c r="BZ66" s="6">
        <f>P66*'Summary all tools'!P$39</f>
        <v>5.4965476332704144</v>
      </c>
      <c r="CA66" s="6"/>
      <c r="CB66" s="6">
        <f>R66*'Summary all tools'!B$46</f>
        <v>1.65066286544222</v>
      </c>
      <c r="CC66" s="6">
        <f>S66*'Summary all tools'!C$46</f>
        <v>1.2277229663395752</v>
      </c>
      <c r="CD66" s="6">
        <f>T66*'Summary all tools'!D$46</f>
        <v>3.1874123234739877</v>
      </c>
      <c r="CE66" s="6">
        <f>U66*'Summary all tools'!E$46</f>
        <v>2.1873046842038164</v>
      </c>
      <c r="CF66" s="6">
        <f>V66*'Summary all tools'!F$46</f>
        <v>0.87542125341219823</v>
      </c>
      <c r="CG66" s="6">
        <f>W66*'Summary all tools'!G$46</f>
        <v>0.60275742633907015</v>
      </c>
      <c r="CH66" s="6">
        <f>X66*'Summary all tools'!H$46</f>
        <v>0.48836303931234909</v>
      </c>
      <c r="CI66" s="6">
        <f>Y66*'Summary all tools'!I$46</f>
        <v>0</v>
      </c>
      <c r="CJ66" s="6">
        <f>Z66*'Summary all tools'!J$46</f>
        <v>0.46284604703419685</v>
      </c>
      <c r="CK66" s="6">
        <f>AA66*'Summary all tools'!K$46</f>
        <v>0.85314668142460515</v>
      </c>
      <c r="CL66" s="6">
        <f>AB66*'Summary all tools'!L$46</f>
        <v>1.0312887853588393</v>
      </c>
      <c r="CM66" s="6">
        <f>AC66*'Summary all tools'!M$46</f>
        <v>0.42956694133766959</v>
      </c>
      <c r="CN66" s="6">
        <f>AD66*'Summary all tools'!N$46</f>
        <v>0.48831062065296127</v>
      </c>
      <c r="CO66" s="6">
        <f>AE66*'Summary all tools'!O$46</f>
        <v>0.34907187338889595</v>
      </c>
      <c r="CP66" s="6">
        <f t="shared" si="2"/>
        <v>151.16389022674716</v>
      </c>
      <c r="CR66" s="6"/>
      <c r="CS66" s="6"/>
      <c r="CT66" s="6"/>
      <c r="CU66" s="6"/>
      <c r="CV66" s="6"/>
      <c r="CW66" s="6"/>
      <c r="CX66" s="6"/>
      <c r="CY66" s="6"/>
      <c r="CZ66" s="6"/>
      <c r="DA66" s="6"/>
      <c r="DB66" s="6"/>
      <c r="DC66" s="6"/>
      <c r="DD66" s="6"/>
      <c r="DE66" s="6"/>
      <c r="DF66" s="6"/>
      <c r="DH66" s="6"/>
      <c r="DI66" s="6"/>
      <c r="DJ66" s="6"/>
      <c r="DK66" s="6"/>
      <c r="DL66" s="6"/>
      <c r="DM66" s="6"/>
      <c r="DN66" s="6"/>
      <c r="DO66" s="6"/>
      <c r="DP66" s="6"/>
      <c r="DQ66" s="6"/>
      <c r="DR66" s="6"/>
      <c r="DS66" s="6"/>
      <c r="DT66" s="6"/>
      <c r="DU66" s="6"/>
      <c r="DV66" s="6"/>
      <c r="DX66" s="6"/>
      <c r="DY66" s="6"/>
      <c r="DZ66" s="6"/>
      <c r="EA66" s="6"/>
      <c r="EB66" s="6"/>
      <c r="EC66" s="6"/>
      <c r="ED66" s="6"/>
      <c r="EE66" s="6"/>
      <c r="EF66" s="6"/>
      <c r="EG66" s="6"/>
      <c r="EH66" s="6"/>
      <c r="EI66" s="6"/>
      <c r="EJ66" s="6"/>
      <c r="EK66" s="6"/>
      <c r="EL66" s="6"/>
      <c r="EN66" s="1"/>
      <c r="EO66" s="1"/>
      <c r="EP66" s="1"/>
      <c r="EQ66" s="1"/>
      <c r="ER66" s="1"/>
      <c r="ES66" s="1"/>
      <c r="ET66" s="1"/>
      <c r="EU66" s="1"/>
      <c r="EV66" s="1"/>
      <c r="EW66" s="1"/>
      <c r="EX66" s="1"/>
      <c r="EY66" s="1"/>
      <c r="EZ66" s="1"/>
      <c r="FA66" s="1"/>
      <c r="FB66" s="2"/>
      <c r="FD66" s="2"/>
      <c r="FE66" s="2"/>
      <c r="FF66" s="2"/>
      <c r="FG66" s="2"/>
      <c r="FH66" s="2"/>
      <c r="FI66" s="2"/>
      <c r="FJ66" s="2"/>
      <c r="FK66" s="2"/>
      <c r="FL66" s="2"/>
      <c r="FM66" s="2"/>
      <c r="FN66" s="2"/>
      <c r="FO66" s="2"/>
      <c r="FP66" s="2"/>
      <c r="FQ66" s="2"/>
      <c r="FR66" s="2"/>
      <c r="FT66" s="2"/>
      <c r="FU66" s="2"/>
      <c r="FV66" s="2"/>
      <c r="FW66" s="2"/>
      <c r="FX66" s="2"/>
      <c r="FY66" s="2"/>
      <c r="FZ66" s="2"/>
      <c r="GA66" s="2"/>
      <c r="GB66" s="2"/>
      <c r="GC66" s="2"/>
      <c r="GD66" s="2"/>
      <c r="GE66" s="2"/>
      <c r="GF66" s="2"/>
      <c r="GG66" s="2"/>
      <c r="GH66" s="2"/>
      <c r="GJ66" s="6"/>
    </row>
    <row r="67" spans="1:192" x14ac:dyDescent="0.25">
      <c r="A67" s="8" t="s">
        <v>21</v>
      </c>
      <c r="B67" s="8" t="s">
        <v>232</v>
      </c>
      <c r="C67" s="22">
        <f>Baseline!CC67*'Summary all tools'!B$53</f>
        <v>154.37480475160956</v>
      </c>
      <c r="D67" s="22">
        <f>Baseline!CD67*'Summary all tools'!C$53</f>
        <v>166.71747363477479</v>
      </c>
      <c r="E67" s="22">
        <f>Baseline!CE67*'Summary all tools'!D$53</f>
        <v>294.90507829134572</v>
      </c>
      <c r="F67" s="22">
        <f>Baseline!CF67*'Summary all tools'!E$53</f>
        <v>221.19917170529808</v>
      </c>
      <c r="G67" s="22">
        <f>Baseline!CG67*'Summary all tools'!F$53</f>
        <v>162.34592605606619</v>
      </c>
      <c r="H67" s="22">
        <f>Baseline!CH67*'Summary all tools'!G$53</f>
        <v>167.41932440741269</v>
      </c>
      <c r="I67" s="22">
        <f>Baseline!CI67*'Summary all tools'!H$53</f>
        <v>90.438626706218329</v>
      </c>
      <c r="J67" s="27">
        <f>Baseline!CJ67*'Summary all tools'!J$53</f>
        <v>95.893771929857081</v>
      </c>
      <c r="K67" s="27">
        <f>Baseline!CK67*'Summary all tools'!K$53</f>
        <v>102.51959579967469</v>
      </c>
      <c r="L67" s="27">
        <f>Baseline!CL67*'Summary all tools'!L$53</f>
        <v>177.2663089549674</v>
      </c>
      <c r="M67" s="27">
        <f>Baseline!CM67*'Summary all tools'!M$53</f>
        <v>132.77964681031824</v>
      </c>
      <c r="N67" s="27">
        <f>Baseline!CN67*'Summary all tools'!N$53</f>
        <v>100.68193170931322</v>
      </c>
      <c r="O67" s="27">
        <f>Baseline!CO67*'Summary all tools'!O$53</f>
        <v>133.88105431237966</v>
      </c>
      <c r="P67" s="27">
        <f>Baseline!CP67*'Summary all tools'!P$53</f>
        <v>80.341088341003228</v>
      </c>
      <c r="Q67" s="28"/>
      <c r="R67" s="29">
        <f>Baseline!CR67*'Summary all tools'!B$60</f>
        <v>16.144578395708049</v>
      </c>
      <c r="S67" s="29">
        <f>Baseline!CS67*'Summary all tools'!C$60</f>
        <v>9.6336743747040483</v>
      </c>
      <c r="T67" s="29">
        <f>Baseline!CT67*'Summary all tools'!D$60</f>
        <v>18.236270257376944</v>
      </c>
      <c r="U67" s="29">
        <f>Baseline!CU67*'Summary all tools'!E$60</f>
        <v>12.214545152610169</v>
      </c>
      <c r="V67" s="29">
        <f>Baseline!CV67*'Summary all tools'!F$60</f>
        <v>4.9309331004595593</v>
      </c>
      <c r="W67" s="29">
        <f>Baseline!CW67*'Summary all tools'!G$60</f>
        <v>5.1580271630693941</v>
      </c>
      <c r="X67" s="29">
        <f>Baseline!CX67*'Summary all tools'!H$60</f>
        <v>3.0320783107845224</v>
      </c>
      <c r="Y67" s="29">
        <f>Baseline!CY67*'Summary all tools'!J$60</f>
        <v>8.1578283331269965</v>
      </c>
      <c r="Z67" s="29">
        <f>Baseline!CZ67*'Summary all tools'!K$60</f>
        <v>6.2852409832041713</v>
      </c>
      <c r="AA67" s="29">
        <f>Baseline!DA67*'Summary all tools'!L$60</f>
        <v>11.107518420091008</v>
      </c>
      <c r="AB67" s="29">
        <f>Baseline!DB67*'Summary all tools'!M$60</f>
        <v>6.5698941677204399</v>
      </c>
      <c r="AC67" s="29">
        <f>Baseline!DC67*'Summary all tools'!N$60</f>
        <v>2.9272079727463982</v>
      </c>
      <c r="AD67" s="29">
        <f>Baseline!DD67*'Summary all tools'!O$60</f>
        <v>3.1684286128850738</v>
      </c>
      <c r="AE67" s="29">
        <f>Baseline!DE67*'Summary all tools'!P$60</f>
        <v>2.182155442012101</v>
      </c>
      <c r="AF67" s="29">
        <f t="shared" si="0"/>
        <v>2190.5121840967386</v>
      </c>
      <c r="AH67" s="6">
        <f>C67*'Summary all tools'!B$54</f>
        <v>26.260598621172949</v>
      </c>
      <c r="AI67" s="6">
        <f>D67*'Summary all tools'!C$54</f>
        <v>28.360202076389392</v>
      </c>
      <c r="AJ67" s="6">
        <f>E67*'Summary all tools'!D$54</f>
        <v>57.761419699798331</v>
      </c>
      <c r="AK67" s="6">
        <f>F67*'Summary all tools'!E$54</f>
        <v>43.325053159969357</v>
      </c>
      <c r="AL67" s="6">
        <f>G67*'Summary all tools'!F$54</f>
        <v>31.797794822009521</v>
      </c>
      <c r="AM67" s="6">
        <f>H67*'Summary all tools'!G$54</f>
        <v>42.587412743075809</v>
      </c>
      <c r="AN67" s="6">
        <f>I67*'Summary all tools'!H$54</f>
        <v>23.005391624218902</v>
      </c>
      <c r="AO67" s="6">
        <f>J67*'Summary all tools'!J$54</f>
        <v>12.963770360298771</v>
      </c>
      <c r="AP67" s="6">
        <f>K67*'Summary all tools'!K$54</f>
        <v>13.859507980870536</v>
      </c>
      <c r="AQ67" s="6">
        <f>L67*'Summary all tools'!L$54</f>
        <v>47.023241482129002</v>
      </c>
      <c r="AR67" s="6">
        <f>M67*'Summary all tools'!M$54</f>
        <v>35.222312873110859</v>
      </c>
      <c r="AS67" s="6">
        <f>N67*'Summary all tools'!N$54</f>
        <v>26.707786807119554</v>
      </c>
      <c r="AT67" s="6">
        <f>O67*'Summary all tools'!O$54</f>
        <v>32.896487631041857</v>
      </c>
      <c r="AU67" s="6">
        <f>P67*'Summary all tools'!P$54</f>
        <v>19.740953135217936</v>
      </c>
      <c r="AV67" s="6"/>
      <c r="AW67" s="6">
        <f>R67*'Summary all tools'!B$61</f>
        <v>2.7463438340208102</v>
      </c>
      <c r="AX67" s="6">
        <f>S67*'Summary all tools'!C$61</f>
        <v>1.638778143935075</v>
      </c>
      <c r="AY67" s="6">
        <f>T67*'Summary all tools'!D$61</f>
        <v>3.5718369659767597</v>
      </c>
      <c r="AZ67" s="6">
        <f>U67*'Summary all tools'!E$61</f>
        <v>2.392395116048287</v>
      </c>
      <c r="BA67" s="6">
        <f>V67*'Summary all tools'!F$61</f>
        <v>0.96579447860810441</v>
      </c>
      <c r="BB67" s="6">
        <f>W67*'Summary all tools'!G$61</f>
        <v>1.3120769212941983</v>
      </c>
      <c r="BC67" s="6">
        <f>X67*'Summary all tools'!H$61</f>
        <v>0.77128713156479101</v>
      </c>
      <c r="BD67" s="6">
        <f>Y67*'Summary all tools'!J$61</f>
        <v>1.1028475678978842</v>
      </c>
      <c r="BE67" s="6">
        <f>Z67*'Summary all tools'!K$61</f>
        <v>0.84969460607929159</v>
      </c>
      <c r="BF67" s="6">
        <f>AA67*'Summary all tools'!L$61</f>
        <v>2.946479362120769</v>
      </c>
      <c r="BG67" s="6">
        <f>AB67*'Summary all tools'!M$61</f>
        <v>1.7427886990033257</v>
      </c>
      <c r="BH67" s="6">
        <f>AC67*'Summary all tools'!N$61</f>
        <v>0.77649728356353875</v>
      </c>
      <c r="BI67" s="6">
        <f>AD67*'Summary all tools'!O$61</f>
        <v>0.77852817345176106</v>
      </c>
      <c r="BJ67" s="6">
        <f>AE67*'Summary all tools'!P$61</f>
        <v>0.53618676575154478</v>
      </c>
      <c r="BK67" s="6">
        <f t="shared" si="1"/>
        <v>463.643468065739</v>
      </c>
      <c r="BM67" s="6">
        <f>C67*'Summary all tools'!B$39</f>
        <v>6.6784441323491661</v>
      </c>
      <c r="BN67" s="6">
        <f>D67*'Summary all tools'!C$39</f>
        <v>7.2124031855310227</v>
      </c>
      <c r="BO67" s="6">
        <f>E67*'Summary all tools'!D$39</f>
        <v>16.441304247463524</v>
      </c>
      <c r="BP67" s="6">
        <f>F67*'Summary all tools'!E$39</f>
        <v>12.332113446011336</v>
      </c>
      <c r="BQ67" s="6">
        <f>G67*'Summary all tools'!F$39</f>
        <v>9.0509759244872576</v>
      </c>
      <c r="BR67" s="6">
        <f>H67*'Summary all tools'!G$39</f>
        <v>8.3554930850279892</v>
      </c>
      <c r="BS67" s="6">
        <f>I67*'Summary all tools'!H$39</f>
        <v>4.513572867038623</v>
      </c>
      <c r="BT67" s="6">
        <f>J67*'Summary all tools'!J$39</f>
        <v>2.580991791072758</v>
      </c>
      <c r="BU67" s="6">
        <f>K67*'Summary all tools'!K$39</f>
        <v>2.7593265950223</v>
      </c>
      <c r="BV67" s="6">
        <f>L67*'Summary all tools'!L$39</f>
        <v>8.5938473527880657</v>
      </c>
      <c r="BW67" s="6">
        <f>M67*'Summary all tools'!M$39</f>
        <v>6.4371398207138677</v>
      </c>
      <c r="BX67" s="6">
        <f>N67*'Summary all tools'!N$39</f>
        <v>4.8810468125303865</v>
      </c>
      <c r="BY67" s="6">
        <f>O67*'Summary all tools'!O$39</f>
        <v>6.7377231434002809</v>
      </c>
      <c r="BZ67" s="6">
        <f>P67*'Summary all tools'!P$39</f>
        <v>4.0432607366394908</v>
      </c>
      <c r="CA67" s="6"/>
      <c r="CB67" s="6">
        <f>R67*'Summary all tools'!B$46</f>
        <v>0.6984343399141586</v>
      </c>
      <c r="CC67" s="6">
        <f>S67*'Summary all tools'!C$46</f>
        <v>0.4167646152118224</v>
      </c>
      <c r="CD67" s="6">
        <f>T67*'Summary all tools'!D$46</f>
        <v>1.0166934709218367</v>
      </c>
      <c r="CE67" s="6">
        <f>U67*'Summary all tools'!E$46</f>
        <v>0.68097522857861859</v>
      </c>
      <c r="CF67" s="6">
        <f>V67*'Summary all tools'!F$46</f>
        <v>0.27490530783078532</v>
      </c>
      <c r="CG67" s="6">
        <f>W67*'Summary all tools'!G$46</f>
        <v>0.25742464584634683</v>
      </c>
      <c r="CH67" s="6">
        <f>X67*'Summary all tools'!H$46</f>
        <v>0.15132368649017025</v>
      </c>
      <c r="CI67" s="6">
        <f>Y67*'Summary all tools'!I$46</f>
        <v>0</v>
      </c>
      <c r="CJ67" s="6">
        <f>Z67*'Summary all tools'!J$46</f>
        <v>0.16916797677361126</v>
      </c>
      <c r="CK67" s="6">
        <f>AA67*'Summary all tools'!K$46</f>
        <v>0.29896012310803954</v>
      </c>
      <c r="CL67" s="6">
        <f>AB67*'Summary all tools'!L$46</f>
        <v>0.31850760550164831</v>
      </c>
      <c r="CM67" s="6">
        <f>AC67*'Summary all tools'!M$46</f>
        <v>0.14191065767628389</v>
      </c>
      <c r="CN67" s="6">
        <f>AD67*'Summary all tools'!N$46</f>
        <v>0.15360500259672913</v>
      </c>
      <c r="CO67" s="6">
        <f>AE67*'Summary all tools'!O$46</f>
        <v>0.10981956558122409</v>
      </c>
      <c r="CP67" s="6">
        <f t="shared" si="2"/>
        <v>105.30613536610734</v>
      </c>
      <c r="CR67" s="6"/>
      <c r="CS67" s="6"/>
      <c r="CT67" s="6"/>
      <c r="CU67" s="6"/>
      <c r="CV67" s="6"/>
      <c r="CW67" s="6"/>
      <c r="CX67" s="6"/>
      <c r="CY67" s="6"/>
      <c r="CZ67" s="6"/>
      <c r="DA67" s="6"/>
      <c r="DB67" s="6"/>
      <c r="DC67" s="6"/>
      <c r="DD67" s="6"/>
      <c r="DE67" s="6"/>
      <c r="DF67" s="6"/>
      <c r="DH67" s="6"/>
      <c r="DI67" s="6"/>
      <c r="DJ67" s="6"/>
      <c r="DK67" s="6"/>
      <c r="DL67" s="6"/>
      <c r="DM67" s="6"/>
      <c r="DN67" s="6"/>
      <c r="DO67" s="6"/>
      <c r="DP67" s="6"/>
      <c r="DQ67" s="6"/>
      <c r="DR67" s="6"/>
      <c r="DS67" s="6"/>
      <c r="DT67" s="6"/>
      <c r="DU67" s="6"/>
      <c r="DV67" s="6"/>
      <c r="DX67" s="6"/>
      <c r="DY67" s="6"/>
      <c r="DZ67" s="6"/>
      <c r="EA67" s="6"/>
      <c r="EB67" s="6"/>
      <c r="EC67" s="6"/>
      <c r="ED67" s="6"/>
      <c r="EE67" s="6"/>
      <c r="EF67" s="6"/>
      <c r="EG67" s="6"/>
      <c r="EH67" s="6"/>
      <c r="EI67" s="6"/>
      <c r="EJ67" s="6"/>
      <c r="EK67" s="6"/>
      <c r="EL67" s="6"/>
      <c r="EN67" s="1"/>
      <c r="EO67" s="1"/>
      <c r="EP67" s="1"/>
      <c r="EQ67" s="1"/>
      <c r="ER67" s="1"/>
      <c r="ES67" s="1"/>
      <c r="ET67" s="1"/>
      <c r="EU67" s="1"/>
      <c r="EV67" s="1"/>
      <c r="EW67" s="1"/>
      <c r="EX67" s="1"/>
      <c r="EY67" s="1"/>
      <c r="EZ67" s="1"/>
      <c r="FA67" s="1"/>
      <c r="FB67" s="2"/>
      <c r="FD67" s="2"/>
      <c r="FE67" s="2"/>
      <c r="FF67" s="2"/>
      <c r="FG67" s="2"/>
      <c r="FH67" s="2"/>
      <c r="FI67" s="2"/>
      <c r="FJ67" s="2"/>
      <c r="FK67" s="2"/>
      <c r="FL67" s="2"/>
      <c r="FM67" s="2"/>
      <c r="FN67" s="2"/>
      <c r="FO67" s="2"/>
      <c r="FP67" s="2"/>
      <c r="FQ67" s="2"/>
      <c r="FR67" s="2"/>
      <c r="FT67" s="2"/>
      <c r="FU67" s="2"/>
      <c r="FV67" s="2"/>
      <c r="FW67" s="2"/>
      <c r="FX67" s="2"/>
      <c r="FY67" s="2"/>
      <c r="FZ67" s="2"/>
      <c r="GA67" s="2"/>
      <c r="GB67" s="2"/>
      <c r="GC67" s="2"/>
      <c r="GD67" s="2"/>
      <c r="GE67" s="2"/>
      <c r="GF67" s="2"/>
      <c r="GG67" s="2"/>
      <c r="GH67" s="2"/>
      <c r="GJ67" s="6"/>
    </row>
    <row r="68" spans="1:192" x14ac:dyDescent="0.25">
      <c r="A68" s="8" t="s">
        <v>77</v>
      </c>
      <c r="B68" s="8" t="s">
        <v>233</v>
      </c>
      <c r="C68" s="22">
        <f>Baseline!CC68*'Summary all tools'!B$53</f>
        <v>321.8999631056721</v>
      </c>
      <c r="D68" s="22">
        <f>Baseline!CD68*'Summary all tools'!C$53</f>
        <v>307.49065121283473</v>
      </c>
      <c r="E68" s="22">
        <f>Baseline!CE68*'Summary all tools'!D$53</f>
        <v>487.60753290843445</v>
      </c>
      <c r="F68" s="22">
        <f>Baseline!CF68*'Summary all tools'!E$53</f>
        <v>382.14342742547609</v>
      </c>
      <c r="G68" s="22">
        <f>Baseline!CG68*'Summary all tools'!F$53</f>
        <v>280.75840141387994</v>
      </c>
      <c r="H68" s="22">
        <f>Baseline!CH68*'Summary all tools'!G$53</f>
        <v>226.67293972004251</v>
      </c>
      <c r="I68" s="22">
        <f>Baseline!CI68*'Summary all tools'!H$53</f>
        <v>108.61850328762078</v>
      </c>
      <c r="J68" s="27">
        <f>Baseline!CJ68*'Summary all tools'!J$53</f>
        <v>173.06412062762922</v>
      </c>
      <c r="K68" s="27">
        <f>Baseline!CK68*'Summary all tools'!K$53</f>
        <v>171.13300640044426</v>
      </c>
      <c r="L68" s="27">
        <f>Baseline!CL68*'Summary all tools'!L$53</f>
        <v>296.12616220584306</v>
      </c>
      <c r="M68" s="27">
        <f>Baseline!CM68*'Summary all tools'!M$53</f>
        <v>213.44467100306636</v>
      </c>
      <c r="N68" s="27">
        <f>Baseline!CN68*'Summary all tools'!N$53</f>
        <v>157.70901333148623</v>
      </c>
      <c r="O68" s="27">
        <f>Baseline!CO68*'Summary all tools'!O$53</f>
        <v>169.49718920877754</v>
      </c>
      <c r="P68" s="27">
        <f>Baseline!CP68*'Summary all tools'!P$53</f>
        <v>103.53911578185171</v>
      </c>
      <c r="Q68" s="28"/>
      <c r="R68" s="29">
        <f>Baseline!CR68*'Summary all tools'!B$60</f>
        <v>124.71433503797192</v>
      </c>
      <c r="S68" s="29">
        <f>Baseline!CS68*'Summary all tools'!C$60</f>
        <v>90.055443984848651</v>
      </c>
      <c r="T68" s="29">
        <f>Baseline!CT68*'Summary all tools'!D$60</f>
        <v>128.85148877890757</v>
      </c>
      <c r="U68" s="29">
        <f>Baseline!CU68*'Summary all tools'!E$60</f>
        <v>74.556889113860095</v>
      </c>
      <c r="V68" s="29">
        <f>Baseline!CV68*'Summary all tools'!F$60</f>
        <v>30.907658947182476</v>
      </c>
      <c r="W68" s="29">
        <f>Baseline!CW68*'Summary all tools'!G$60</f>
        <v>28.880477271953509</v>
      </c>
      <c r="X68" s="29">
        <f>Baseline!CX68*'Summary all tools'!H$60</f>
        <v>20.372068788221775</v>
      </c>
      <c r="Y68" s="29">
        <f>Baseline!CY68*'Summary all tools'!J$60</f>
        <v>64.065256987768137</v>
      </c>
      <c r="Z68" s="29">
        <f>Baseline!CZ68*'Summary all tools'!K$60</f>
        <v>50.752643238551251</v>
      </c>
      <c r="AA68" s="29">
        <f>Baseline!DA68*'Summary all tools'!L$60</f>
        <v>73.297930186912453</v>
      </c>
      <c r="AB68" s="29">
        <f>Baseline!DB68*'Summary all tools'!M$60</f>
        <v>42.413730605084098</v>
      </c>
      <c r="AC68" s="29">
        <f>Baseline!DC68*'Summary all tools'!N$60</f>
        <v>21.649514940620474</v>
      </c>
      <c r="AD68" s="29">
        <f>Baseline!DD68*'Summary all tools'!O$60</f>
        <v>23.233259580019354</v>
      </c>
      <c r="AE68" s="29">
        <f>Baseline!DE68*'Summary all tools'!P$60</f>
        <v>16.911771963628382</v>
      </c>
      <c r="AF68" s="29">
        <f t="shared" si="0"/>
        <v>4190.3671670585882</v>
      </c>
      <c r="AH68" s="6">
        <f>C68*'Summary all tools'!B$54</f>
        <v>54.758195425023196</v>
      </c>
      <c r="AI68" s="6">
        <f>D68*'Summary all tools'!C$54</f>
        <v>52.307036658319397</v>
      </c>
      <c r="AJ68" s="6">
        <f>E68*'Summary all tools'!D$54</f>
        <v>95.504979162421691</v>
      </c>
      <c r="AK68" s="6">
        <f>F68*'Summary all tools'!E$54</f>
        <v>74.848310598556779</v>
      </c>
      <c r="AL68" s="6">
        <f>G68*'Summary all tools'!F$54</f>
        <v>54.990588674401529</v>
      </c>
      <c r="AM68" s="6">
        <f>H68*'Summary all tools'!G$54</f>
        <v>57.66009435118935</v>
      </c>
      <c r="AN68" s="6">
        <f>I68*'Summary all tools'!H$54</f>
        <v>27.629910987982885</v>
      </c>
      <c r="AO68" s="6">
        <f>J68*'Summary all tools'!J$54</f>
        <v>23.396342351250073</v>
      </c>
      <c r="AP68" s="6">
        <f>K68*'Summary all tools'!K$54</f>
        <v>23.135277207217118</v>
      </c>
      <c r="AQ68" s="6">
        <f>L68*'Summary all tools'!L$54</f>
        <v>78.553065817593748</v>
      </c>
      <c r="AR68" s="6">
        <f>M68*'Summary all tools'!M$54</f>
        <v>56.620236337185339</v>
      </c>
      <c r="AS68" s="6">
        <f>N68*'Summary all tools'!N$54</f>
        <v>41.835298887386053</v>
      </c>
      <c r="AT68" s="6">
        <f>O68*'Summary all tools'!O$54</f>
        <v>41.64788077701391</v>
      </c>
      <c r="AU68" s="6">
        <f>P68*'Summary all tools'!P$54</f>
        <v>25.44103987782642</v>
      </c>
      <c r="AV68" s="6"/>
      <c r="AW68" s="6">
        <f>R68*'Summary all tools'!B$61</f>
        <v>21.215075219096075</v>
      </c>
      <c r="AX68" s="6">
        <f>S68*'Summary all tools'!C$61</f>
        <v>15.319273581869759</v>
      </c>
      <c r="AY68" s="6">
        <f>T68*'Summary all tools'!D$61</f>
        <v>25.237425429987066</v>
      </c>
      <c r="AZ68" s="6">
        <f>U68*'Summary all tools'!E$61</f>
        <v>14.603043760957091</v>
      </c>
      <c r="BA68" s="6">
        <f>V68*'Summary all tools'!F$61</f>
        <v>6.0537114882189691</v>
      </c>
      <c r="BB68" s="6">
        <f>W68*'Summary all tools'!G$61</f>
        <v>7.3464924682448842</v>
      </c>
      <c r="BC68" s="6">
        <f>X68*'Summary all tools'!H$61</f>
        <v>5.182159855113591</v>
      </c>
      <c r="BD68" s="6">
        <f>Y68*'Summary all tools'!J$61</f>
        <v>8.6609094933762094</v>
      </c>
      <c r="BE68" s="6">
        <f>Z68*'Summary all tools'!K$61</f>
        <v>6.8611923264840664</v>
      </c>
      <c r="BF68" s="6">
        <f>AA68*'Summary all tools'!L$61</f>
        <v>19.44366242879811</v>
      </c>
      <c r="BG68" s="6">
        <f>AB68*'Summary all tools'!M$61</f>
        <v>11.251044308185483</v>
      </c>
      <c r="BH68" s="6">
        <f>AC68*'Summary all tools'!N$61</f>
        <v>5.7429433434098076</v>
      </c>
      <c r="BI68" s="6">
        <f>AD68*'Summary all tools'!O$61</f>
        <v>5.7087437825190417</v>
      </c>
      <c r="BJ68" s="6">
        <f>AE68*'Summary all tools'!P$61</f>
        <v>4.1554639682058312</v>
      </c>
      <c r="BK68" s="6">
        <f t="shared" si="1"/>
        <v>865.10939856783352</v>
      </c>
      <c r="BM68" s="6">
        <f>C68*'Summary all tools'!B$39</f>
        <v>13.925788753323586</v>
      </c>
      <c r="BN68" s="6">
        <f>D68*'Summary all tools'!C$39</f>
        <v>13.302424178924632</v>
      </c>
      <c r="BO68" s="6">
        <f>E68*'Summary all tools'!D$39</f>
        <v>27.184692268956145</v>
      </c>
      <c r="BP68" s="6">
        <f>F68*'Summary all tools'!E$39</f>
        <v>21.304944604119854</v>
      </c>
      <c r="BQ68" s="6">
        <f>G68*'Summary all tools'!F$39</f>
        <v>15.652610407463964</v>
      </c>
      <c r="BR68" s="6">
        <f>H68*'Summary all tools'!G$39</f>
        <v>11.312697546101937</v>
      </c>
      <c r="BS68" s="6">
        <f>I68*'Summary all tools'!H$39</f>
        <v>5.4208864857038099</v>
      </c>
      <c r="BT68" s="6">
        <f>J68*'Summary all tools'!J$39</f>
        <v>4.6580405137871219</v>
      </c>
      <c r="BU68" s="6">
        <f>K68*'Summary all tools'!K$39</f>
        <v>4.6060643544633031</v>
      </c>
      <c r="BV68" s="6">
        <f>L68*'Summary all tools'!L$39</f>
        <v>14.356157411786969</v>
      </c>
      <c r="BW68" s="6">
        <f>M68*'Summary all tools'!M$39</f>
        <v>10.34776958848062</v>
      </c>
      <c r="BX68" s="6">
        <f>N68*'Summary all tools'!N$39</f>
        <v>7.6457122321755859</v>
      </c>
      <c r="BY68" s="6">
        <f>O68*'Summary all tools'!O$39</f>
        <v>8.5301474531910415</v>
      </c>
      <c r="BZ68" s="6">
        <f>P68*'Summary all tools'!P$39</f>
        <v>5.2107290328238509</v>
      </c>
      <c r="CA68" s="6"/>
      <c r="CB68" s="6">
        <f>R68*'Summary all tools'!B$46</f>
        <v>5.3952956921585198</v>
      </c>
      <c r="CC68" s="6">
        <f>S68*'Summary all tools'!C$46</f>
        <v>3.8959093903595092</v>
      </c>
      <c r="CD68" s="6">
        <f>T68*'Summary all tools'!D$46</f>
        <v>7.1836217335658556</v>
      </c>
      <c r="CE68" s="6">
        <f>U68*'Summary all tools'!E$46</f>
        <v>4.156634076183515</v>
      </c>
      <c r="CF68" s="6">
        <f>V68*'Summary all tools'!F$46</f>
        <v>1.7231382629004315</v>
      </c>
      <c r="CG68" s="6">
        <f>W68*'Summary all tools'!G$46</f>
        <v>1.4413546882490662</v>
      </c>
      <c r="CH68" s="6">
        <f>X68*'Summary all tools'!H$46</f>
        <v>1.0167206234417521</v>
      </c>
      <c r="CI68" s="6">
        <f>Y68*'Summary all tools'!I$46</f>
        <v>0</v>
      </c>
      <c r="CJ68" s="6">
        <f>Z68*'Summary all tools'!J$46</f>
        <v>1.366013172052104</v>
      </c>
      <c r="CK68" s="6">
        <f>AA68*'Summary all tools'!K$46</f>
        <v>1.972822137535946</v>
      </c>
      <c r="CL68" s="6">
        <f>AB68*'Summary all tools'!L$46</f>
        <v>2.0562120835661148</v>
      </c>
      <c r="CM68" s="6">
        <f>AC68*'Summary all tools'!M$46</f>
        <v>1.0495656380415843</v>
      </c>
      <c r="CN68" s="6">
        <f>AD68*'Summary all tools'!N$46</f>
        <v>1.1263453699434198</v>
      </c>
      <c r="CO68" s="6">
        <f>AE68*'Summary all tools'!O$46</f>
        <v>0.85110501960478335</v>
      </c>
      <c r="CP68" s="6">
        <f t="shared" si="2"/>
        <v>196.69340271890502</v>
      </c>
      <c r="CR68" s="6"/>
      <c r="CS68" s="6"/>
      <c r="CT68" s="6"/>
      <c r="CU68" s="6"/>
      <c r="CV68" s="6"/>
      <c r="CW68" s="6"/>
      <c r="CX68" s="6"/>
      <c r="CY68" s="6"/>
      <c r="CZ68" s="6"/>
      <c r="DA68" s="6"/>
      <c r="DB68" s="6"/>
      <c r="DC68" s="6"/>
      <c r="DD68" s="6"/>
      <c r="DE68" s="6"/>
      <c r="DF68" s="6"/>
      <c r="DH68" s="6"/>
      <c r="DI68" s="6"/>
      <c r="DJ68" s="6"/>
      <c r="DK68" s="6"/>
      <c r="DL68" s="6"/>
      <c r="DM68" s="6"/>
      <c r="DN68" s="6"/>
      <c r="DO68" s="6"/>
      <c r="DP68" s="6"/>
      <c r="DQ68" s="6"/>
      <c r="DR68" s="6"/>
      <c r="DS68" s="6"/>
      <c r="DT68" s="6"/>
      <c r="DU68" s="6"/>
      <c r="DV68" s="6"/>
      <c r="DX68" s="6"/>
      <c r="DY68" s="6"/>
      <c r="DZ68" s="6"/>
      <c r="EA68" s="6"/>
      <c r="EB68" s="6"/>
      <c r="EC68" s="6"/>
      <c r="ED68" s="6"/>
      <c r="EE68" s="6"/>
      <c r="EF68" s="6"/>
      <c r="EG68" s="6"/>
      <c r="EH68" s="6"/>
      <c r="EI68" s="6"/>
      <c r="EJ68" s="6"/>
      <c r="EK68" s="6"/>
      <c r="EL68" s="6"/>
      <c r="EN68" s="1"/>
      <c r="EO68" s="1"/>
      <c r="EP68" s="1"/>
      <c r="EQ68" s="1"/>
      <c r="ER68" s="1"/>
      <c r="ES68" s="1"/>
      <c r="ET68" s="1"/>
      <c r="EU68" s="1"/>
      <c r="EV68" s="1"/>
      <c r="EW68" s="1"/>
      <c r="EX68" s="1"/>
      <c r="EY68" s="1"/>
      <c r="EZ68" s="1"/>
      <c r="FA68" s="1"/>
      <c r="FB68" s="2"/>
      <c r="FD68" s="2"/>
      <c r="FE68" s="2"/>
      <c r="FF68" s="2"/>
      <c r="FG68" s="2"/>
      <c r="FH68" s="2"/>
      <c r="FI68" s="2"/>
      <c r="FJ68" s="2"/>
      <c r="FK68" s="2"/>
      <c r="FL68" s="2"/>
      <c r="FM68" s="2"/>
      <c r="FN68" s="2"/>
      <c r="FO68" s="2"/>
      <c r="FP68" s="2"/>
      <c r="FQ68" s="2"/>
      <c r="FR68" s="2"/>
      <c r="FT68" s="2"/>
      <c r="FU68" s="2"/>
      <c r="FV68" s="2"/>
      <c r="FW68" s="2"/>
      <c r="FX68" s="2"/>
      <c r="FY68" s="2"/>
      <c r="FZ68" s="2"/>
      <c r="GA68" s="2"/>
      <c r="GB68" s="2"/>
      <c r="GC68" s="2"/>
      <c r="GD68" s="2"/>
      <c r="GE68" s="2"/>
      <c r="GF68" s="2"/>
      <c r="GG68" s="2"/>
      <c r="GH68" s="2"/>
      <c r="GJ68" s="6"/>
    </row>
    <row r="69" spans="1:192" x14ac:dyDescent="0.25">
      <c r="A69" s="8" t="s">
        <v>93</v>
      </c>
      <c r="B69" s="8" t="s">
        <v>234</v>
      </c>
      <c r="C69" s="22">
        <f>Baseline!CC69*'Summary all tools'!B$53</f>
        <v>170.12917117813484</v>
      </c>
      <c r="D69" s="22">
        <f>Baseline!CD69*'Summary all tools'!C$53</f>
        <v>188.75068439076568</v>
      </c>
      <c r="E69" s="22">
        <f>Baseline!CE69*'Summary all tools'!D$53</f>
        <v>303.53168491925328</v>
      </c>
      <c r="F69" s="22">
        <f>Baseline!CF69*'Summary all tools'!E$53</f>
        <v>235.84477573609593</v>
      </c>
      <c r="G69" s="22">
        <f>Baseline!CG69*'Summary all tools'!F$53</f>
        <v>187.32868799083238</v>
      </c>
      <c r="H69" s="22">
        <f>Baseline!CH69*'Summary all tools'!G$53</f>
        <v>172.99032516987694</v>
      </c>
      <c r="I69" s="22">
        <f>Baseline!CI69*'Summary all tools'!H$53</f>
        <v>95.036474856347738</v>
      </c>
      <c r="J69" s="27">
        <f>Baseline!CJ69*'Summary all tools'!J$53</f>
        <v>101.55068540340739</v>
      </c>
      <c r="K69" s="27">
        <f>Baseline!CK69*'Summary all tools'!K$53</f>
        <v>107.39423779025367</v>
      </c>
      <c r="L69" s="27">
        <f>Baseline!CL69*'Summary all tools'!L$53</f>
        <v>189.06158499387467</v>
      </c>
      <c r="M69" s="27">
        <f>Baseline!CM69*'Summary all tools'!M$53</f>
        <v>144.50378356387381</v>
      </c>
      <c r="N69" s="27">
        <f>Baseline!CN69*'Summary all tools'!N$53</f>
        <v>112.68882609481388</v>
      </c>
      <c r="O69" s="27">
        <f>Baseline!CO69*'Summary all tools'!O$53</f>
        <v>143.86866886821309</v>
      </c>
      <c r="P69" s="27">
        <f>Baseline!CP69*'Summary all tools'!P$53</f>
        <v>87.386912436518784</v>
      </c>
      <c r="Q69" s="28"/>
      <c r="R69" s="29">
        <f>Baseline!CR69*'Summary all tools'!B$60</f>
        <v>38.54333215729725</v>
      </c>
      <c r="S69" s="29">
        <f>Baseline!CS69*'Summary all tools'!C$60</f>
        <v>23.759815233143833</v>
      </c>
      <c r="T69" s="29">
        <f>Baseline!CT69*'Summary all tools'!D$60</f>
        <v>39.501704520212449</v>
      </c>
      <c r="U69" s="29">
        <f>Baseline!CU69*'Summary all tools'!E$60</f>
        <v>28.276973850494411</v>
      </c>
      <c r="V69" s="29">
        <f>Baseline!CV69*'Summary all tools'!F$60</f>
        <v>7.1145307526240824</v>
      </c>
      <c r="W69" s="29">
        <f>Baseline!CW69*'Summary all tools'!G$60</f>
        <v>7.14492383240969</v>
      </c>
      <c r="X69" s="29">
        <f>Baseline!CX69*'Summary all tools'!H$60</f>
        <v>7.70136847206828</v>
      </c>
      <c r="Y69" s="29">
        <f>Baseline!CY69*'Summary all tools'!J$60</f>
        <v>16.576142806398114</v>
      </c>
      <c r="Z69" s="29">
        <f>Baseline!CZ69*'Summary all tools'!K$60</f>
        <v>11.807972391761295</v>
      </c>
      <c r="AA69" s="29">
        <f>Baseline!DA69*'Summary all tools'!L$60</f>
        <v>23.96555302739257</v>
      </c>
      <c r="AB69" s="29">
        <f>Baseline!DB69*'Summary all tools'!M$60</f>
        <v>15.40474648904182</v>
      </c>
      <c r="AC69" s="29">
        <f>Baseline!DC69*'Summary all tools'!N$60</f>
        <v>6.0742377469533393</v>
      </c>
      <c r="AD69" s="29">
        <f>Baseline!DD69*'Summary all tools'!O$60</f>
        <v>7.5993054384170184</v>
      </c>
      <c r="AE69" s="29">
        <f>Baseline!DE69*'Summary all tools'!P$60</f>
        <v>5.4590268585768911</v>
      </c>
      <c r="AF69" s="29">
        <f t="shared" si="0"/>
        <v>2478.9961369690536</v>
      </c>
      <c r="AH69" s="6">
        <f>C69*'Summary all tools'!B$54</f>
        <v>28.940563748406898</v>
      </c>
      <c r="AI69" s="6">
        <f>D69*'Summary all tools'!C$54</f>
        <v>32.108257369024535</v>
      </c>
      <c r="AJ69" s="6">
        <f>E69*'Summary all tools'!D$54</f>
        <v>59.451065225425261</v>
      </c>
      <c r="AK69" s="6">
        <f>F69*'Summary all tools'!E$54</f>
        <v>46.193606275708625</v>
      </c>
      <c r="AL69" s="6">
        <f>G69*'Summary all tools'!F$54</f>
        <v>36.691029640938453</v>
      </c>
      <c r="AM69" s="6">
        <f>H69*'Summary all tools'!G$54</f>
        <v>44.004540124892856</v>
      </c>
      <c r="AN69" s="6">
        <f>I69*'Summary all tools'!H$54</f>
        <v>24.174972600564537</v>
      </c>
      <c r="AO69" s="6">
        <f>J69*'Summary all tools'!J$54</f>
        <v>13.72852208236919</v>
      </c>
      <c r="AP69" s="6">
        <f>K69*'Summary all tools'!K$54</f>
        <v>14.518505307628727</v>
      </c>
      <c r="AQ69" s="6">
        <f>L69*'Summary all tools'!L$54</f>
        <v>50.152161561729748</v>
      </c>
      <c r="AR69" s="6">
        <f>M69*'Summary all tools'!M$54</f>
        <v>38.332361911656591</v>
      </c>
      <c r="AS69" s="6">
        <f>N69*'Summary all tools'!N$54</f>
        <v>29.892842655962482</v>
      </c>
      <c r="AT69" s="6">
        <f>O69*'Summary all tools'!O$54</f>
        <v>35.350587207618076</v>
      </c>
      <c r="AU69" s="6">
        <f>P69*'Summary all tools'!P$54</f>
        <v>21.472212770116045</v>
      </c>
      <c r="AV69" s="6"/>
      <c r="AW69" s="6">
        <f>R69*'Summary all tools'!B$61</f>
        <v>6.5565814119339185</v>
      </c>
      <c r="AX69" s="6">
        <f>S69*'Summary all tools'!C$61</f>
        <v>4.0417668683355243</v>
      </c>
      <c r="AY69" s="6">
        <f>T69*'Summary all tools'!D$61</f>
        <v>7.7369794608802103</v>
      </c>
      <c r="AZ69" s="6">
        <f>U69*'Summary all tools'!E$61</f>
        <v>5.5384538098900604</v>
      </c>
      <c r="BA69" s="6">
        <f>V69*'Summary all tools'!F$61</f>
        <v>1.3934836224266585</v>
      </c>
      <c r="BB69" s="6">
        <f>W69*'Summary all tools'!G$61</f>
        <v>1.8174952105779609</v>
      </c>
      <c r="BC69" s="6">
        <f>X69*'Summary all tools'!H$61</f>
        <v>1.9590412215996327</v>
      </c>
      <c r="BD69" s="6">
        <f>Y69*'Summary all tools'!J$61</f>
        <v>2.2409099618987511</v>
      </c>
      <c r="BE69" s="6">
        <f>Z69*'Summary all tools'!K$61</f>
        <v>1.5963064068385051</v>
      </c>
      <c r="BF69" s="6">
        <f>AA69*'Summary all tools'!L$61</f>
        <v>6.3573162543037727</v>
      </c>
      <c r="BG69" s="6">
        <f>AB69*'Summary all tools'!M$61</f>
        <v>4.0864003904386239</v>
      </c>
      <c r="BH69" s="6">
        <f>AC69*'Summary all tools'!N$61</f>
        <v>1.6113064579429552</v>
      </c>
      <c r="BI69" s="6">
        <f>AD69*'Summary all tools'!O$61</f>
        <v>1.8672579077253246</v>
      </c>
      <c r="BJ69" s="6">
        <f>AE69*'Summary all tools'!P$61</f>
        <v>1.3413608852503218</v>
      </c>
      <c r="BK69" s="6">
        <f t="shared" si="1"/>
        <v>523.15588835208428</v>
      </c>
      <c r="BM69" s="6">
        <f>C69*'Summary all tools'!B$39</f>
        <v>7.3599974220158169</v>
      </c>
      <c r="BN69" s="6">
        <f>D69*'Summary all tools'!C$39</f>
        <v>8.165587011913324</v>
      </c>
      <c r="BO69" s="6">
        <f>E69*'Summary all tools'!D$39</f>
        <v>16.922247692094519</v>
      </c>
      <c r="BP69" s="6">
        <f>F69*'Summary all tools'!E$39</f>
        <v>13.148623060404409</v>
      </c>
      <c r="BQ69" s="6">
        <f>G69*'Summary all tools'!F$39</f>
        <v>10.443794224841007</v>
      </c>
      <c r="BR69" s="6">
        <f>H69*'Summary all tools'!G$39</f>
        <v>8.6335282432286089</v>
      </c>
      <c r="BS69" s="6">
        <f>I69*'Summary all tools'!H$39</f>
        <v>4.7430403347899981</v>
      </c>
      <c r="BT69" s="6">
        <f>J69*'Summary all tools'!J$39</f>
        <v>2.7332482613753544</v>
      </c>
      <c r="BU69" s="6">
        <f>K69*'Summary all tools'!K$39</f>
        <v>2.89052813928219</v>
      </c>
      <c r="BV69" s="6">
        <f>L69*'Summary all tools'!L$39</f>
        <v>9.1656807844195622</v>
      </c>
      <c r="BW69" s="6">
        <f>M69*'Summary all tools'!M$39</f>
        <v>7.005524429144252</v>
      </c>
      <c r="BX69" s="6">
        <f>N69*'Summary all tools'!N$39</f>
        <v>5.4631394737830883</v>
      </c>
      <c r="BY69" s="6">
        <f>O69*'Summary all tools'!O$39</f>
        <v>7.2403617137777321</v>
      </c>
      <c r="BZ69" s="6">
        <f>P69*'Summary all tools'!P$39</f>
        <v>4.397850206497683</v>
      </c>
      <c r="CA69" s="6"/>
      <c r="CB69" s="6">
        <f>R69*'Summary all tools'!B$46</f>
        <v>1.6674320068048729</v>
      </c>
      <c r="CC69" s="6">
        <f>S69*'Summary all tools'!C$46</f>
        <v>1.0278788619995669</v>
      </c>
      <c r="CD69" s="6">
        <f>T69*'Summary all tools'!D$46</f>
        <v>2.2022663905048021</v>
      </c>
      <c r="CE69" s="6">
        <f>U69*'Summary all tools'!E$46</f>
        <v>1.5764744811015077</v>
      </c>
      <c r="CF69" s="6">
        <f>V69*'Summary all tools'!F$46</f>
        <v>0.3966434398469999</v>
      </c>
      <c r="CG69" s="6">
        <f>W69*'Summary all tools'!G$46</f>
        <v>0.35658584745852429</v>
      </c>
      <c r="CH69" s="6">
        <f>X69*'Summary all tools'!H$46</f>
        <v>0.38435665202558883</v>
      </c>
      <c r="CI69" s="6">
        <f>Y69*'Summary all tools'!I$46</f>
        <v>0</v>
      </c>
      <c r="CJ69" s="6">
        <f>Z69*'Summary all tools'!J$46</f>
        <v>0.31781292151738477</v>
      </c>
      <c r="CK69" s="6">
        <f>AA69*'Summary all tools'!K$46</f>
        <v>0.64503558872899258</v>
      </c>
      <c r="CL69" s="6">
        <f>AB69*'Summary all tools'!L$46</f>
        <v>0.746820084513942</v>
      </c>
      <c r="CM69" s="6">
        <f>AC69*'Summary all tools'!M$46</f>
        <v>0.29447824738722023</v>
      </c>
      <c r="CN69" s="6">
        <f>AD69*'Summary all tools'!N$46</f>
        <v>0.36841332856746434</v>
      </c>
      <c r="CO69" s="6">
        <f>AE69*'Summary all tools'!O$46</f>
        <v>0.27473201338597586</v>
      </c>
      <c r="CP69" s="6">
        <f t="shared" si="2"/>
        <v>118.57208086141037</v>
      </c>
      <c r="CR69" s="6"/>
      <c r="CS69" s="6"/>
      <c r="CT69" s="6"/>
      <c r="CU69" s="6"/>
      <c r="CV69" s="6"/>
      <c r="CW69" s="6"/>
      <c r="CX69" s="6"/>
      <c r="CY69" s="6"/>
      <c r="CZ69" s="6"/>
      <c r="DA69" s="6"/>
      <c r="DB69" s="6"/>
      <c r="DC69" s="6"/>
      <c r="DD69" s="6"/>
      <c r="DE69" s="6"/>
      <c r="DF69" s="6"/>
      <c r="DH69" s="6"/>
      <c r="DI69" s="6"/>
      <c r="DJ69" s="6"/>
      <c r="DK69" s="6"/>
      <c r="DL69" s="6"/>
      <c r="DM69" s="6"/>
      <c r="DN69" s="6"/>
      <c r="DO69" s="6"/>
      <c r="DP69" s="6"/>
      <c r="DQ69" s="6"/>
      <c r="DR69" s="6"/>
      <c r="DS69" s="6"/>
      <c r="DT69" s="6"/>
      <c r="DU69" s="6"/>
      <c r="DV69" s="6"/>
      <c r="DX69" s="6"/>
      <c r="DY69" s="6"/>
      <c r="DZ69" s="6"/>
      <c r="EA69" s="6"/>
      <c r="EB69" s="6"/>
      <c r="EC69" s="6"/>
      <c r="ED69" s="6"/>
      <c r="EE69" s="6"/>
      <c r="EF69" s="6"/>
      <c r="EG69" s="6"/>
      <c r="EH69" s="6"/>
      <c r="EI69" s="6"/>
      <c r="EJ69" s="6"/>
      <c r="EK69" s="6"/>
      <c r="EL69" s="6"/>
      <c r="EN69" s="1"/>
      <c r="EO69" s="1"/>
      <c r="EP69" s="1"/>
      <c r="EQ69" s="1"/>
      <c r="ER69" s="1"/>
      <c r="ES69" s="1"/>
      <c r="ET69" s="1"/>
      <c r="EU69" s="1"/>
      <c r="EV69" s="1"/>
      <c r="EW69" s="1"/>
      <c r="EX69" s="1"/>
      <c r="EY69" s="1"/>
      <c r="EZ69" s="1"/>
      <c r="FA69" s="1"/>
      <c r="FB69" s="2"/>
      <c r="FD69" s="2"/>
      <c r="FE69" s="2"/>
      <c r="FF69" s="2"/>
      <c r="FG69" s="2"/>
      <c r="FH69" s="2"/>
      <c r="FI69" s="2"/>
      <c r="FJ69" s="2"/>
      <c r="FK69" s="2"/>
      <c r="FL69" s="2"/>
      <c r="FM69" s="2"/>
      <c r="FN69" s="2"/>
      <c r="FO69" s="2"/>
      <c r="FP69" s="2"/>
      <c r="FQ69" s="2"/>
      <c r="FR69" s="2"/>
      <c r="FT69" s="2"/>
      <c r="FU69" s="2"/>
      <c r="FV69" s="2"/>
      <c r="FW69" s="2"/>
      <c r="FX69" s="2"/>
      <c r="FY69" s="2"/>
      <c r="FZ69" s="2"/>
      <c r="GA69" s="2"/>
      <c r="GB69" s="2"/>
      <c r="GC69" s="2"/>
      <c r="GD69" s="2"/>
      <c r="GE69" s="2"/>
      <c r="GF69" s="2"/>
      <c r="GG69" s="2"/>
      <c r="GH69" s="2"/>
      <c r="GJ69" s="6"/>
    </row>
    <row r="70" spans="1:192" x14ac:dyDescent="0.25">
      <c r="A70" s="8" t="s">
        <v>103</v>
      </c>
      <c r="B70" s="8" t="s">
        <v>235</v>
      </c>
      <c r="C70" s="22">
        <f>Baseline!CC70*'Summary all tools'!B$53</f>
        <v>166.05513183822603</v>
      </c>
      <c r="D70" s="22">
        <f>Baseline!CD70*'Summary all tools'!C$53</f>
        <v>175.18648746497789</v>
      </c>
      <c r="E70" s="22">
        <f>Baseline!CE70*'Summary all tools'!D$53</f>
        <v>299.29155130781186</v>
      </c>
      <c r="F70" s="22">
        <f>Baseline!CF70*'Summary all tools'!E$53</f>
        <v>235.35790247415497</v>
      </c>
      <c r="G70" s="22">
        <f>Baseline!CG70*'Summary all tools'!F$53</f>
        <v>187.4296796452368</v>
      </c>
      <c r="H70" s="22">
        <f>Baseline!CH70*'Summary all tools'!G$53</f>
        <v>168.19140766150861</v>
      </c>
      <c r="I70" s="22">
        <f>Baseline!CI70*'Summary all tools'!H$53</f>
        <v>89.686227811985916</v>
      </c>
      <c r="J70" s="27">
        <f>Baseline!CJ70*'Summary all tools'!J$53</f>
        <v>97.192602604110078</v>
      </c>
      <c r="K70" s="27">
        <f>Baseline!CK70*'Summary all tools'!K$53</f>
        <v>106.06608010321129</v>
      </c>
      <c r="L70" s="27">
        <f>Baseline!CL70*'Summary all tools'!L$53</f>
        <v>176.86999981525801</v>
      </c>
      <c r="M70" s="27">
        <f>Baseline!CM70*'Summary all tools'!M$53</f>
        <v>146.0440223721846</v>
      </c>
      <c r="N70" s="27">
        <f>Baseline!CN70*'Summary all tools'!N$53</f>
        <v>111.72880023755175</v>
      </c>
      <c r="O70" s="27">
        <f>Baseline!CO70*'Summary all tools'!O$53</f>
        <v>133.65713060801627</v>
      </c>
      <c r="P70" s="27">
        <f>Baseline!CP70*'Summary all tools'!P$53</f>
        <v>77.803317246947955</v>
      </c>
      <c r="Q70" s="28"/>
      <c r="R70" s="29">
        <f>Baseline!CR70*'Summary all tools'!B$60</f>
        <v>27.99665025723516</v>
      </c>
      <c r="S70" s="29">
        <f>Baseline!CS70*'Summary all tools'!C$60</f>
        <v>19.257259636782173</v>
      </c>
      <c r="T70" s="29">
        <f>Baseline!CT70*'Summary all tools'!D$60</f>
        <v>35.18120670284943</v>
      </c>
      <c r="U70" s="29">
        <f>Baseline!CU70*'Summary all tools'!E$60</f>
        <v>26.27290296822046</v>
      </c>
      <c r="V70" s="29">
        <f>Baseline!CV70*'Summary all tools'!F$60</f>
        <v>8.337899128082551</v>
      </c>
      <c r="W70" s="29">
        <f>Baseline!CW70*'Summary all tools'!G$60</f>
        <v>8.8563598367217047</v>
      </c>
      <c r="X70" s="29">
        <f>Baseline!CX70*'Summary all tools'!H$60</f>
        <v>7.2815105300785143</v>
      </c>
      <c r="Y70" s="29">
        <f>Baseline!CY70*'Summary all tools'!J$60</f>
        <v>15.552520802498984</v>
      </c>
      <c r="Z70" s="29">
        <f>Baseline!CZ70*'Summary all tools'!K$60</f>
        <v>10.540537585224243</v>
      </c>
      <c r="AA70" s="29">
        <f>Baseline!DA70*'Summary all tools'!L$60</f>
        <v>21.85875455592295</v>
      </c>
      <c r="AB70" s="29">
        <f>Baseline!DB70*'Summary all tools'!M$60</f>
        <v>14.173486707289866</v>
      </c>
      <c r="AC70" s="29">
        <f>Baseline!DC70*'Summary all tools'!N$60</f>
        <v>6.4272973494875343</v>
      </c>
      <c r="AD70" s="29">
        <f>Baseline!DD70*'Summary all tools'!O$60</f>
        <v>6.9354628273450638</v>
      </c>
      <c r="AE70" s="29">
        <f>Baseline!DE70*'Summary all tools'!P$60</f>
        <v>4.5644056997271907</v>
      </c>
      <c r="AF70" s="29">
        <f t="shared" ref="AF70:AF133" si="3">SUM(C70:AE70)</f>
        <v>2383.7965957786482</v>
      </c>
      <c r="AH70" s="6">
        <f>C70*'Summary all tools'!B$54</f>
        <v>28.247531539916942</v>
      </c>
      <c r="AI70" s="6">
        <f>D70*'Summary all tools'!C$54</f>
        <v>29.80086056512382</v>
      </c>
      <c r="AJ70" s="6">
        <f>E70*'Summary all tools'!D$54</f>
        <v>58.620573805837935</v>
      </c>
      <c r="AK70" s="6">
        <f>F70*'Summary all tools'!E$54</f>
        <v>46.098245114122257</v>
      </c>
      <c r="AL70" s="6">
        <f>G70*'Summary all tools'!F$54</f>
        <v>36.710810315350805</v>
      </c>
      <c r="AM70" s="6">
        <f>H70*'Summary all tools'!G$54</f>
        <v>42.783811983907675</v>
      </c>
      <c r="AN70" s="6">
        <f>I70*'Summary all tools'!H$54</f>
        <v>22.813999606782883</v>
      </c>
      <c r="AO70" s="6">
        <f>J70*'Summary all tools'!J$54</f>
        <v>13.139357807315081</v>
      </c>
      <c r="AP70" s="6">
        <f>K70*'Summary all tools'!K$54</f>
        <v>14.338953174986814</v>
      </c>
      <c r="AQ70" s="6">
        <f>L70*'Summary all tools'!L$54</f>
        <v>46.918112986545204</v>
      </c>
      <c r="AR70" s="6">
        <f>M70*'Summary all tools'!M$54</f>
        <v>38.740939389522083</v>
      </c>
      <c r="AS70" s="6">
        <f>N70*'Summary all tools'!N$54</f>
        <v>29.638177638220203</v>
      </c>
      <c r="AT70" s="6">
        <f>O70*'Summary all tools'!O$54</f>
        <v>32.841466377969716</v>
      </c>
      <c r="AU70" s="6">
        <f>P70*'Summary all tools'!P$54</f>
        <v>19.117386523535785</v>
      </c>
      <c r="AV70" s="6"/>
      <c r="AW70" s="6">
        <f>R70*'Summary all tools'!B$61</f>
        <v>4.762492145823721</v>
      </c>
      <c r="AX70" s="6">
        <f>S70*'Summary all tools'!C$61</f>
        <v>3.2758400354185957</v>
      </c>
      <c r="AY70" s="6">
        <f>T70*'Summary all tools'!D$61</f>
        <v>6.8907475506442601</v>
      </c>
      <c r="AZ70" s="6">
        <f>U70*'Summary all tools'!E$61</f>
        <v>5.1459275773481776</v>
      </c>
      <c r="BA70" s="6">
        <f>V70*'Summary all tools'!F$61</f>
        <v>1.6330979911982482</v>
      </c>
      <c r="BB70" s="6">
        <f>W70*'Summary all tools'!G$61</f>
        <v>2.252842992304938</v>
      </c>
      <c r="BC70" s="6">
        <f>X70*'Summary all tools'!H$61</f>
        <v>1.852239551408537</v>
      </c>
      <c r="BD70" s="6">
        <f>Y70*'Summary all tools'!J$61</f>
        <v>2.1025276631608967</v>
      </c>
      <c r="BE70" s="6">
        <f>Z70*'Summary all tools'!K$61</f>
        <v>1.4249633316008918</v>
      </c>
      <c r="BF70" s="6">
        <f>AA70*'Summary all tools'!L$61</f>
        <v>5.7984481091828428</v>
      </c>
      <c r="BG70" s="6">
        <f>AB70*'Summary all tools'!M$61</f>
        <v>3.759785443775161</v>
      </c>
      <c r="BH70" s="6">
        <f>AC70*'Summary all tools'!N$61</f>
        <v>1.7049621957163834</v>
      </c>
      <c r="BI70" s="6">
        <f>AD70*'Summary all tools'!O$61</f>
        <v>1.7041422947190727</v>
      </c>
      <c r="BJ70" s="6">
        <f>AE70*'Summary all tools'!P$61</f>
        <v>1.1215396862186811</v>
      </c>
      <c r="BK70" s="6">
        <f t="shared" si="1"/>
        <v>503.23978339765785</v>
      </c>
      <c r="BM70" s="6">
        <f>C70*'Summary all tools'!B$39</f>
        <v>7.1837494638833235</v>
      </c>
      <c r="BN70" s="6">
        <f>D70*'Summary all tools'!C$39</f>
        <v>7.5787831515631039</v>
      </c>
      <c r="BO70" s="6">
        <f>E70*'Summary all tools'!D$39</f>
        <v>16.685855266574016</v>
      </c>
      <c r="BP70" s="6">
        <f>F70*'Summary all tools'!E$39</f>
        <v>13.12147930460371</v>
      </c>
      <c r="BQ70" s="6">
        <f>G70*'Summary all tools'!F$39</f>
        <v>10.44942462810886</v>
      </c>
      <c r="BR70" s="6">
        <f>H70*'Summary all tools'!G$39</f>
        <v>8.3940258906852723</v>
      </c>
      <c r="BS70" s="6">
        <f>I70*'Summary all tools'!H$39</f>
        <v>4.4760224601175969</v>
      </c>
      <c r="BT70" s="6">
        <f>J70*'Summary all tools'!J$39</f>
        <v>2.6159499665702506</v>
      </c>
      <c r="BU70" s="6">
        <f>K70*'Summary all tools'!K$39</f>
        <v>2.8547806238959561</v>
      </c>
      <c r="BV70" s="6">
        <f>L70*'Summary all tools'!L$39</f>
        <v>8.574634337798047</v>
      </c>
      <c r="BW70" s="6">
        <f>M70*'Summary all tools'!M$39</f>
        <v>7.0801950040746853</v>
      </c>
      <c r="BX70" s="6">
        <f>N70*'Summary all tools'!N$39</f>
        <v>5.4165975464384175</v>
      </c>
      <c r="BY70" s="6">
        <f>O70*'Summary all tools'!O$39</f>
        <v>6.7264539168992341</v>
      </c>
      <c r="BZ70" s="6">
        <f>P70*'Summary all tools'!P$39</f>
        <v>3.9155443908063274</v>
      </c>
      <c r="CA70" s="6"/>
      <c r="CB70" s="6">
        <f>R70*'Summary all tools'!B$46</f>
        <v>1.2111695618770619</v>
      </c>
      <c r="CC70" s="6">
        <f>S70*'Summary all tools'!C$46</f>
        <v>0.83309276298891266</v>
      </c>
      <c r="CD70" s="6">
        <f>T70*'Summary all tools'!D$46</f>
        <v>1.9613935661799857</v>
      </c>
      <c r="CE70" s="6">
        <f>U70*'Summary all tools'!E$46</f>
        <v>1.4647451772188638</v>
      </c>
      <c r="CF70" s="6">
        <f>V70*'Summary all tools'!F$46</f>
        <v>0.46484766265718447</v>
      </c>
      <c r="CG70" s="6">
        <f>W70*'Summary all tools'!G$46</f>
        <v>0.4419994742911017</v>
      </c>
      <c r="CH70" s="6">
        <f>X70*'Summary all tools'!H$46</f>
        <v>0.36340255880243971</v>
      </c>
      <c r="CI70" s="6">
        <f>Y70*'Summary all tools'!I$46</f>
        <v>0</v>
      </c>
      <c r="CJ70" s="6">
        <f>Z70*'Summary all tools'!J$46</f>
        <v>0.28369976937456554</v>
      </c>
      <c r="CK70" s="6">
        <f>AA70*'Summary all tools'!K$46</f>
        <v>0.58833086796479994</v>
      </c>
      <c r="CL70" s="6">
        <f>AB70*'Summary all tools'!L$46</f>
        <v>0.68712877216935264</v>
      </c>
      <c r="CM70" s="6">
        <f>AC70*'Summary all tools'!M$46</f>
        <v>0.31159453050103908</v>
      </c>
      <c r="CN70" s="6">
        <f>AD70*'Summary all tools'!N$46</f>
        <v>0.33623032605863501</v>
      </c>
      <c r="CO70" s="6">
        <f>AE70*'Summary all tools'!O$46</f>
        <v>0.22970914052681107</v>
      </c>
      <c r="CP70" s="6">
        <f t="shared" si="2"/>
        <v>114.25084012262954</v>
      </c>
      <c r="CR70" s="6"/>
      <c r="CS70" s="6"/>
      <c r="CT70" s="6"/>
      <c r="CU70" s="6"/>
      <c r="CV70" s="6"/>
      <c r="CW70" s="6"/>
      <c r="CX70" s="6"/>
      <c r="CY70" s="6"/>
      <c r="CZ70" s="6"/>
      <c r="DA70" s="6"/>
      <c r="DB70" s="6"/>
      <c r="DC70" s="6"/>
      <c r="DD70" s="6"/>
      <c r="DE70" s="6"/>
      <c r="DF70" s="6"/>
      <c r="DH70" s="6"/>
      <c r="DI70" s="6"/>
      <c r="DJ70" s="6"/>
      <c r="DK70" s="6"/>
      <c r="DL70" s="6"/>
      <c r="DM70" s="6"/>
      <c r="DN70" s="6"/>
      <c r="DO70" s="6"/>
      <c r="DP70" s="6"/>
      <c r="DQ70" s="6"/>
      <c r="DR70" s="6"/>
      <c r="DS70" s="6"/>
      <c r="DT70" s="6"/>
      <c r="DU70" s="6"/>
      <c r="DV70" s="6"/>
      <c r="DX70" s="6"/>
      <c r="DY70" s="6"/>
      <c r="DZ70" s="6"/>
      <c r="EA70" s="6"/>
      <c r="EB70" s="6"/>
      <c r="EC70" s="6"/>
      <c r="ED70" s="6"/>
      <c r="EE70" s="6"/>
      <c r="EF70" s="6"/>
      <c r="EG70" s="6"/>
      <c r="EH70" s="6"/>
      <c r="EI70" s="6"/>
      <c r="EJ70" s="6"/>
      <c r="EK70" s="6"/>
      <c r="EL70" s="6"/>
      <c r="EN70" s="1"/>
      <c r="EO70" s="1"/>
      <c r="EP70" s="1"/>
      <c r="EQ70" s="1"/>
      <c r="ER70" s="1"/>
      <c r="ES70" s="1"/>
      <c r="ET70" s="1"/>
      <c r="EU70" s="1"/>
      <c r="EV70" s="1"/>
      <c r="EW70" s="1"/>
      <c r="EX70" s="1"/>
      <c r="EY70" s="1"/>
      <c r="EZ70" s="1"/>
      <c r="FA70" s="1"/>
      <c r="FB70" s="2"/>
      <c r="FD70" s="2"/>
      <c r="FE70" s="2"/>
      <c r="FF70" s="2"/>
      <c r="FG70" s="2"/>
      <c r="FH70" s="2"/>
      <c r="FI70" s="2"/>
      <c r="FJ70" s="2"/>
      <c r="FK70" s="2"/>
      <c r="FL70" s="2"/>
      <c r="FM70" s="2"/>
      <c r="FN70" s="2"/>
      <c r="FO70" s="2"/>
      <c r="FP70" s="2"/>
      <c r="FQ70" s="2"/>
      <c r="FR70" s="2"/>
      <c r="FT70" s="2"/>
      <c r="FU70" s="2"/>
      <c r="FV70" s="2"/>
      <c r="FW70" s="2"/>
      <c r="FX70" s="2"/>
      <c r="FY70" s="2"/>
      <c r="FZ70" s="2"/>
      <c r="GA70" s="2"/>
      <c r="GB70" s="2"/>
      <c r="GC70" s="2"/>
      <c r="GD70" s="2"/>
      <c r="GE70" s="2"/>
      <c r="GF70" s="2"/>
      <c r="GG70" s="2"/>
      <c r="GH70" s="2"/>
      <c r="GJ70" s="6"/>
    </row>
    <row r="71" spans="1:192" x14ac:dyDescent="0.25">
      <c r="A71" s="8" t="s">
        <v>106</v>
      </c>
      <c r="B71" s="8" t="s">
        <v>236</v>
      </c>
      <c r="C71" s="22">
        <f>Baseline!CC71*'Summary all tools'!B$53</f>
        <v>196.88435984202212</v>
      </c>
      <c r="D71" s="22">
        <f>Baseline!CD71*'Summary all tools'!C$53</f>
        <v>200.22582595906894</v>
      </c>
      <c r="E71" s="22">
        <f>Baseline!CE71*'Summary all tools'!D$53</f>
        <v>361.6889753017748</v>
      </c>
      <c r="F71" s="22">
        <f>Baseline!CF71*'Summary all tools'!E$53</f>
        <v>268.50973515656943</v>
      </c>
      <c r="G71" s="22">
        <f>Baseline!CG71*'Summary all tools'!F$53</f>
        <v>187.56840589882574</v>
      </c>
      <c r="H71" s="22">
        <f>Baseline!CH71*'Summary all tools'!G$53</f>
        <v>177.77044883167372</v>
      </c>
      <c r="I71" s="22">
        <f>Baseline!CI71*'Summary all tools'!H$53</f>
        <v>96.515420790168221</v>
      </c>
      <c r="J71" s="27">
        <f>Baseline!CJ71*'Summary all tools'!J$53</f>
        <v>111.76369134418009</v>
      </c>
      <c r="K71" s="27">
        <f>Baseline!CK71*'Summary all tools'!K$53</f>
        <v>114.06156851090881</v>
      </c>
      <c r="L71" s="27">
        <f>Baseline!CL71*'Summary all tools'!L$53</f>
        <v>198.40764114651785</v>
      </c>
      <c r="M71" s="27">
        <f>Baseline!CM71*'Summary all tools'!M$53</f>
        <v>150.24448091864022</v>
      </c>
      <c r="N71" s="27">
        <f>Baseline!CN71*'Summary all tools'!N$53</f>
        <v>105.6129466592762</v>
      </c>
      <c r="O71" s="27">
        <f>Baseline!CO71*'Summary all tools'!O$53</f>
        <v>136.86841934894824</v>
      </c>
      <c r="P71" s="27">
        <f>Baseline!CP71*'Summary all tools'!P$53</f>
        <v>84.845541640512536</v>
      </c>
      <c r="Q71" s="28"/>
      <c r="R71" s="29">
        <f>Baseline!CR71*'Summary all tools'!B$60</f>
        <v>17.692129975074415</v>
      </c>
      <c r="S71" s="29">
        <f>Baseline!CS71*'Summary all tools'!C$60</f>
        <v>10.268641194557798</v>
      </c>
      <c r="T71" s="29">
        <f>Baseline!CT71*'Summary all tools'!D$60</f>
        <v>16.803204427492442</v>
      </c>
      <c r="U71" s="29">
        <f>Baseline!CU71*'Summary all tools'!E$60</f>
        <v>7.7808891017592989</v>
      </c>
      <c r="V71" s="29">
        <f>Baseline!CV71*'Summary all tools'!F$60</f>
        <v>3.3771440478134074</v>
      </c>
      <c r="W71" s="29">
        <f>Baseline!CW71*'Summary all tools'!G$60</f>
        <v>2.6864128272854768</v>
      </c>
      <c r="X71" s="29">
        <f>Baseline!CX71*'Summary all tools'!H$60</f>
        <v>1.8761096913855595</v>
      </c>
      <c r="Y71" s="29">
        <f>Baseline!CY71*'Summary all tools'!J$60</f>
        <v>8.4171011248335041</v>
      </c>
      <c r="Z71" s="29">
        <f>Baseline!CZ71*'Summary all tools'!K$60</f>
        <v>5.2756724944715829</v>
      </c>
      <c r="AA71" s="29">
        <f>Baseline!DA71*'Summary all tools'!L$60</f>
        <v>7.3227607531293799</v>
      </c>
      <c r="AB71" s="29">
        <f>Baseline!DB71*'Summary all tools'!M$60</f>
        <v>4.0786590387885724</v>
      </c>
      <c r="AC71" s="29">
        <f>Baseline!DC71*'Summary all tools'!N$60</f>
        <v>2.1437957634243281</v>
      </c>
      <c r="AD71" s="29">
        <f>Baseline!DD71*'Summary all tools'!O$60</f>
        <v>1.8541990949732461</v>
      </c>
      <c r="AE71" s="29">
        <f>Baseline!DE71*'Summary all tools'!P$60</f>
        <v>0.92419960110432808</v>
      </c>
      <c r="AF71" s="29">
        <f t="shared" si="3"/>
        <v>2481.4683804851807</v>
      </c>
      <c r="AH71" s="6">
        <f>C71*'Summary all tools'!B$54</f>
        <v>33.491871662069379</v>
      </c>
      <c r="AI71" s="6">
        <f>D71*'Summary all tools'!C$54</f>
        <v>34.06028631138475</v>
      </c>
      <c r="AJ71" s="6">
        <f>E71*'Summary all tools'!D$54</f>
        <v>70.842010670824365</v>
      </c>
      <c r="AK71" s="6">
        <f>F71*'Summary all tools'!E$54</f>
        <v>52.591510447093732</v>
      </c>
      <c r="AL71" s="6">
        <f>G71*'Summary all tools'!F$54</f>
        <v>36.737981856116932</v>
      </c>
      <c r="AM71" s="6">
        <f>H71*'Summary all tools'!G$54</f>
        <v>45.220487567450263</v>
      </c>
      <c r="AN71" s="6">
        <f>I71*'Summary all tools'!H$54</f>
        <v>24.551180551057964</v>
      </c>
      <c r="AO71" s="6">
        <f>J71*'Summary all tools'!J$54</f>
        <v>15.109206782115798</v>
      </c>
      <c r="AP71" s="6">
        <f>K71*'Summary all tools'!K$54</f>
        <v>15.419854192329622</v>
      </c>
      <c r="AQ71" s="6">
        <f>L71*'Summary all tools'!L$54</f>
        <v>52.63137973895779</v>
      </c>
      <c r="AR71" s="6">
        <f>M71*'Summary all tools'!M$54</f>
        <v>39.855190471580954</v>
      </c>
      <c r="AS71" s="6">
        <f>N71*'Summary all tools'!N$54</f>
        <v>28.015831793846289</v>
      </c>
      <c r="AT71" s="6">
        <f>O71*'Summary all tools'!O$54</f>
        <v>33.630525897170138</v>
      </c>
      <c r="AU71" s="6">
        <f>P71*'Summary all tools'!P$54</f>
        <v>20.847761660240224</v>
      </c>
      <c r="AV71" s="6"/>
      <c r="AW71" s="6">
        <f>R71*'Summary all tools'!B$61</f>
        <v>3.0095968365861703</v>
      </c>
      <c r="AX71" s="6">
        <f>S71*'Summary all tools'!C$61</f>
        <v>1.7467919407510226</v>
      </c>
      <c r="AY71" s="6">
        <f>T71*'Summary all tools'!D$61</f>
        <v>3.2911503215249414</v>
      </c>
      <c r="AZ71" s="6">
        <f>U71*'Summary all tools'!E$61</f>
        <v>1.5239995311314882</v>
      </c>
      <c r="BA71" s="6">
        <f>V71*'Summary all tools'!F$61</f>
        <v>0.66146244704444113</v>
      </c>
      <c r="BB71" s="6">
        <f>W71*'Summary all tools'!G$61</f>
        <v>0.683358222109958</v>
      </c>
      <c r="BC71" s="6">
        <f>X71*'Summary all tools'!H$61</f>
        <v>0.47723677097088918</v>
      </c>
      <c r="BD71" s="6">
        <f>Y71*'Summary all tools'!J$61</f>
        <v>1.1378983628005532</v>
      </c>
      <c r="BE71" s="6">
        <f>Z71*'Summary all tools'!K$61</f>
        <v>0.71321218613134718</v>
      </c>
      <c r="BF71" s="6">
        <f>AA71*'Summary all tools'!L$61</f>
        <v>1.9425008014226526</v>
      </c>
      <c r="BG71" s="6">
        <f>AB71*'Summary all tools'!M$61</f>
        <v>1.0819414587853005</v>
      </c>
      <c r="BH71" s="6">
        <f>AC71*'Summary all tools'!N$61</f>
        <v>0.56868237662395582</v>
      </c>
      <c r="BI71" s="6">
        <f>AD71*'Summary all tools'!O$61</f>
        <v>0.4556032061934262</v>
      </c>
      <c r="BJ71" s="6">
        <f>AE71*'Summary all tools'!P$61</f>
        <v>0.22708904484277775</v>
      </c>
      <c r="BK71" s="6">
        <f t="shared" ref="BK71:BK134" si="4">SUM(AH71:BJ71)</f>
        <v>520.52560310915703</v>
      </c>
      <c r="BM71" s="6">
        <f>C71*'Summary all tools'!B$39</f>
        <v>8.5174598267763315</v>
      </c>
      <c r="BN71" s="6">
        <f>D71*'Summary all tools'!C$39</f>
        <v>8.6620157652841812</v>
      </c>
      <c r="BO71" s="6">
        <f>E71*'Summary all tools'!D$39</f>
        <v>20.164584890650591</v>
      </c>
      <c r="BP71" s="6">
        <f>F71*'Summary all tools'!E$39</f>
        <v>14.969732887250057</v>
      </c>
      <c r="BQ71" s="6">
        <f>G71*'Summary all tools'!F$39</f>
        <v>10.457158779570683</v>
      </c>
      <c r="BR71" s="6">
        <f>H71*'Summary all tools'!G$39</f>
        <v>8.8720926403977636</v>
      </c>
      <c r="BS71" s="6">
        <f>I71*'Summary all tools'!H$39</f>
        <v>4.8168509451655117</v>
      </c>
      <c r="BT71" s="6">
        <f>J71*'Summary all tools'!J$39</f>
        <v>3.0081324792429425</v>
      </c>
      <c r="BU71" s="6">
        <f>K71*'Summary all tools'!K$39</f>
        <v>3.0699801048484776</v>
      </c>
      <c r="BV71" s="6">
        <f>L71*'Summary all tools'!L$39</f>
        <v>9.6187763579659435</v>
      </c>
      <c r="BW71" s="6">
        <f>M71*'Summary all tools'!M$39</f>
        <v>7.2838326821690824</v>
      </c>
      <c r="BX71" s="6">
        <f>N71*'Summary all tools'!N$39</f>
        <v>5.1201017690199642</v>
      </c>
      <c r="BY71" s="6">
        <f>O71*'Summary all tools'!O$39</f>
        <v>6.8880658386236764</v>
      </c>
      <c r="BZ71" s="6">
        <f>P71*'Summary all tools'!P$39</f>
        <v>4.2699527013864644</v>
      </c>
      <c r="CA71" s="6"/>
      <c r="CB71" s="6">
        <f>R71*'Summary all tools'!B$46</f>
        <v>0.76538332670871023</v>
      </c>
      <c r="CC71" s="6">
        <f>S71*'Summary all tools'!C$46</f>
        <v>0.44423406166140228</v>
      </c>
      <c r="CD71" s="6">
        <f>T71*'Summary all tools'!D$46</f>
        <v>0.936798368903628</v>
      </c>
      <c r="CE71" s="6">
        <f>U71*'Summary all tools'!E$46</f>
        <v>0.43379369992202665</v>
      </c>
      <c r="CF71" s="6">
        <f>V71*'Summary all tools'!F$46</f>
        <v>0.18827974444969114</v>
      </c>
      <c r="CG71" s="6">
        <f>W71*'Summary all tools'!G$46</f>
        <v>0.13407235921757463</v>
      </c>
      <c r="CH71" s="6">
        <f>X71*'Summary all tools'!H$46</f>
        <v>9.3632091806673021E-2</v>
      </c>
      <c r="CI71" s="6">
        <f>Y71*'Summary all tools'!I$46</f>
        <v>0</v>
      </c>
      <c r="CJ71" s="6">
        <f>Z71*'Summary all tools'!J$46</f>
        <v>0.14199532593815856</v>
      </c>
      <c r="CK71" s="6">
        <f>AA71*'Summary all tools'!K$46</f>
        <v>0.19709293952522142</v>
      </c>
      <c r="CL71" s="6">
        <f>AB71*'Summary all tools'!L$46</f>
        <v>0.19773285397578125</v>
      </c>
      <c r="CM71" s="6">
        <f>AC71*'Summary all tools'!M$46</f>
        <v>0.10393093676420326</v>
      </c>
      <c r="CN71" s="6">
        <f>AD71*'Summary all tools'!N$46</f>
        <v>8.9891328351209138E-2</v>
      </c>
      <c r="CO71" s="6">
        <f>AE71*'Summary all tools'!O$46</f>
        <v>4.6511443112426575E-2</v>
      </c>
      <c r="CP71" s="6">
        <f t="shared" ref="CP71:CP134" si="5">SUM(BM71:CO71)</f>
        <v>119.49208614868834</v>
      </c>
      <c r="CR71" s="6"/>
      <c r="CS71" s="6"/>
      <c r="CT71" s="6"/>
      <c r="CU71" s="6"/>
      <c r="CV71" s="6"/>
      <c r="CW71" s="6"/>
      <c r="CX71" s="6"/>
      <c r="CY71" s="6"/>
      <c r="CZ71" s="6"/>
      <c r="DA71" s="6"/>
      <c r="DB71" s="6"/>
      <c r="DC71" s="6"/>
      <c r="DD71" s="6"/>
      <c r="DE71" s="6"/>
      <c r="DF71" s="6"/>
      <c r="DH71" s="6"/>
      <c r="DI71" s="6"/>
      <c r="DJ71" s="6"/>
      <c r="DK71" s="6"/>
      <c r="DL71" s="6"/>
      <c r="DM71" s="6"/>
      <c r="DN71" s="6"/>
      <c r="DO71" s="6"/>
      <c r="DP71" s="6"/>
      <c r="DQ71" s="6"/>
      <c r="DR71" s="6"/>
      <c r="DS71" s="6"/>
      <c r="DT71" s="6"/>
      <c r="DU71" s="6"/>
      <c r="DV71" s="6"/>
      <c r="DX71" s="6"/>
      <c r="DY71" s="6"/>
      <c r="DZ71" s="6"/>
      <c r="EA71" s="6"/>
      <c r="EB71" s="6"/>
      <c r="EC71" s="6"/>
      <c r="ED71" s="6"/>
      <c r="EE71" s="6"/>
      <c r="EF71" s="6"/>
      <c r="EG71" s="6"/>
      <c r="EH71" s="6"/>
      <c r="EI71" s="6"/>
      <c r="EJ71" s="6"/>
      <c r="EK71" s="6"/>
      <c r="EL71" s="6"/>
      <c r="EN71" s="1"/>
      <c r="EO71" s="1"/>
      <c r="EP71" s="1"/>
      <c r="EQ71" s="1"/>
      <c r="ER71" s="1"/>
      <c r="ES71" s="1"/>
      <c r="ET71" s="1"/>
      <c r="EU71" s="1"/>
      <c r="EV71" s="1"/>
      <c r="EW71" s="1"/>
      <c r="EX71" s="1"/>
      <c r="EY71" s="1"/>
      <c r="EZ71" s="1"/>
      <c r="FA71" s="1"/>
      <c r="FB71" s="2"/>
      <c r="FD71" s="2"/>
      <c r="FE71" s="2"/>
      <c r="FF71" s="2"/>
      <c r="FG71" s="2"/>
      <c r="FH71" s="2"/>
      <c r="FI71" s="2"/>
      <c r="FJ71" s="2"/>
      <c r="FK71" s="2"/>
      <c r="FL71" s="2"/>
      <c r="FM71" s="2"/>
      <c r="FN71" s="2"/>
      <c r="FO71" s="2"/>
      <c r="FP71" s="2"/>
      <c r="FQ71" s="2"/>
      <c r="FR71" s="2"/>
      <c r="FT71" s="2"/>
      <c r="FU71" s="2"/>
      <c r="FV71" s="2"/>
      <c r="FW71" s="2"/>
      <c r="FX71" s="2"/>
      <c r="FY71" s="2"/>
      <c r="FZ71" s="2"/>
      <c r="GA71" s="2"/>
      <c r="GB71" s="2"/>
      <c r="GC71" s="2"/>
      <c r="GD71" s="2"/>
      <c r="GE71" s="2"/>
      <c r="GF71" s="2"/>
      <c r="GG71" s="2"/>
      <c r="GH71" s="2"/>
      <c r="GJ71" s="6"/>
    </row>
    <row r="72" spans="1:192" x14ac:dyDescent="0.25">
      <c r="A72" s="8" t="s">
        <v>121</v>
      </c>
      <c r="B72" s="8" t="s">
        <v>237</v>
      </c>
      <c r="C72" s="22">
        <f>Baseline!CC72*'Summary all tools'!B$53</f>
        <v>249.70827697917053</v>
      </c>
      <c r="D72" s="22">
        <f>Baseline!CD72*'Summary all tools'!C$53</f>
        <v>256.22315735362372</v>
      </c>
      <c r="E72" s="22">
        <f>Baseline!CE72*'Summary all tools'!D$53</f>
        <v>472.26280162868306</v>
      </c>
      <c r="F72" s="22">
        <f>Baseline!CF72*'Summary all tools'!E$53</f>
        <v>368.41014350293358</v>
      </c>
      <c r="G72" s="22">
        <f>Baseline!CG72*'Summary all tools'!F$53</f>
        <v>271.97504283695628</v>
      </c>
      <c r="H72" s="22">
        <f>Baseline!CH72*'Summary all tools'!G$53</f>
        <v>258.40890137775142</v>
      </c>
      <c r="I72" s="22">
        <f>Baseline!CI72*'Summary all tools'!H$53</f>
        <v>148.45625392805837</v>
      </c>
      <c r="J72" s="27">
        <f>Baseline!CJ72*'Summary all tools'!J$53</f>
        <v>148.62752907483986</v>
      </c>
      <c r="K72" s="27">
        <f>Baseline!CK72*'Summary all tools'!K$53</f>
        <v>155.45333292530935</v>
      </c>
      <c r="L72" s="27">
        <f>Baseline!CL72*'Summary all tools'!L$53</f>
        <v>279.38429961541607</v>
      </c>
      <c r="M72" s="27">
        <f>Baseline!CM72*'Summary all tools'!M$53</f>
        <v>212.2233227998905</v>
      </c>
      <c r="N72" s="27">
        <f>Baseline!CN72*'Summary all tools'!N$53</f>
        <v>159.35604492812413</v>
      </c>
      <c r="O72" s="27">
        <f>Baseline!CO72*'Summary all tools'!O$53</f>
        <v>211.52892032026719</v>
      </c>
      <c r="P72" s="27">
        <f>Baseline!CP72*'Summary all tools'!P$53</f>
        <v>129.69760951545675</v>
      </c>
      <c r="Q72" s="28"/>
      <c r="R72" s="29">
        <f>Baseline!CR72*'Summary all tools'!B$60</f>
        <v>18.199034122772211</v>
      </c>
      <c r="S72" s="29">
        <f>Baseline!CS72*'Summary all tools'!C$60</f>
        <v>12.865484288862561</v>
      </c>
      <c r="T72" s="29">
        <f>Baseline!CT72*'Summary all tools'!D$60</f>
        <v>23.879585988250419</v>
      </c>
      <c r="U72" s="29">
        <f>Baseline!CU72*'Summary all tools'!E$60</f>
        <v>15.113584406351656</v>
      </c>
      <c r="V72" s="29">
        <f>Baseline!CV72*'Summary all tools'!F$60</f>
        <v>6.7518065249526504</v>
      </c>
      <c r="W72" s="29">
        <f>Baseline!CW72*'Summary all tools'!G$60</f>
        <v>7.0823467054258682</v>
      </c>
      <c r="X72" s="29">
        <f>Baseline!CX72*'Summary all tools'!H$60</f>
        <v>4.9136361853562454</v>
      </c>
      <c r="Y72" s="29">
        <f>Baseline!CY72*'Summary all tools'!J$60</f>
        <v>10.053151601655834</v>
      </c>
      <c r="Z72" s="29">
        <f>Baseline!CZ72*'Summary all tools'!K$60</f>
        <v>8.1140044446500319</v>
      </c>
      <c r="AA72" s="29">
        <f>Baseline!DA72*'Summary all tools'!L$60</f>
        <v>14.041066922377853</v>
      </c>
      <c r="AB72" s="29">
        <f>Baseline!DB72*'Summary all tools'!M$60</f>
        <v>8.9818925988142624</v>
      </c>
      <c r="AC72" s="29">
        <f>Baseline!DC72*'Summary all tools'!N$60</f>
        <v>4.6260048908747082</v>
      </c>
      <c r="AD72" s="29">
        <f>Baseline!DD72*'Summary all tools'!O$60</f>
        <v>4.0103023772766697</v>
      </c>
      <c r="AE72" s="29">
        <f>Baseline!DE72*'Summary all tools'!P$60</f>
        <v>2.5534216873355544</v>
      </c>
      <c r="AF72" s="29">
        <f t="shared" si="3"/>
        <v>3462.9009595314383</v>
      </c>
      <c r="AH72" s="6">
        <f>C72*'Summary all tools'!B$54</f>
        <v>42.477714188437268</v>
      </c>
      <c r="AI72" s="6">
        <f>D72*'Summary all tools'!C$54</f>
        <v>43.585956293447531</v>
      </c>
      <c r="AJ72" s="6">
        <f>E72*'Summary all tools'!D$54</f>
        <v>92.499491875577789</v>
      </c>
      <c r="AK72" s="6">
        <f>F72*'Summary all tools'!E$54</f>
        <v>72.158448555140936</v>
      </c>
      <c r="AL72" s="6">
        <f>G72*'Summary all tools'!F$54</f>
        <v>53.270241015164906</v>
      </c>
      <c r="AM72" s="6">
        <f>H72*'Summary all tools'!G$54</f>
        <v>65.732952742531879</v>
      </c>
      <c r="AN72" s="6">
        <f>I72*'Summary all tools'!H$54</f>
        <v>37.763667860346239</v>
      </c>
      <c r="AO72" s="6">
        <f>J72*'Summary all tools'!J$54</f>
        <v>20.092787230793462</v>
      </c>
      <c r="AP72" s="6">
        <f>K72*'Summary all tools'!K$54</f>
        <v>21.01555991833208</v>
      </c>
      <c r="AQ72" s="6">
        <f>L72*'Summary all tools'!L$54</f>
        <v>74.11197008941302</v>
      </c>
      <c r="AR72" s="6">
        <f>M72*'Summary all tools'!M$54</f>
        <v>56.296250624218906</v>
      </c>
      <c r="AS72" s="6">
        <f>N72*'Summary all tools'!N$54</f>
        <v>42.27220517236475</v>
      </c>
      <c r="AT72" s="6">
        <f>O72*'Summary all tools'!O$54</f>
        <v>51.975677564408514</v>
      </c>
      <c r="AU72" s="6">
        <f>P72*'Summary all tools'!P$54</f>
        <v>31.868555480940802</v>
      </c>
      <c r="AV72" s="6"/>
      <c r="AW72" s="6">
        <f>R72*'Summary all tools'!B$61</f>
        <v>3.0958259747121621</v>
      </c>
      <c r="AX72" s="6">
        <f>S72*'Summary all tools'!C$61</f>
        <v>2.1885392471941172</v>
      </c>
      <c r="AY72" s="6">
        <f>T72*'Summary all tools'!D$61</f>
        <v>4.6771618736320466</v>
      </c>
      <c r="AZ72" s="6">
        <f>U72*'Summary all tools'!E$61</f>
        <v>2.9602138326053504</v>
      </c>
      <c r="BA72" s="6">
        <f>V72*'Summary all tools'!F$61</f>
        <v>1.3224388426242699</v>
      </c>
      <c r="BB72" s="6">
        <f>W72*'Summary all tools'!G$61</f>
        <v>1.8015771082646901</v>
      </c>
      <c r="BC72" s="6">
        <f>X72*'Summary all tools'!H$61</f>
        <v>1.2499097881069563</v>
      </c>
      <c r="BD72" s="6">
        <f>Y72*'Summary all tools'!J$61</f>
        <v>1.3590741727884628</v>
      </c>
      <c r="BE72" s="6">
        <f>Z72*'Summary all tools'!K$61</f>
        <v>1.0969230660759486</v>
      </c>
      <c r="BF72" s="6">
        <f>AA72*'Summary all tools'!L$61</f>
        <v>3.7246585910774437</v>
      </c>
      <c r="BG72" s="6">
        <f>AB72*'Summary all tools'!M$61</f>
        <v>2.3826169063399734</v>
      </c>
      <c r="BH72" s="6">
        <f>AC72*'Summary all tools'!N$61</f>
        <v>1.2271352992201825</v>
      </c>
      <c r="BI72" s="6">
        <f>AD72*'Summary all tools'!O$61</f>
        <v>0.98538858413083885</v>
      </c>
      <c r="BJ72" s="6">
        <f>AE72*'Summary all tools'!P$61</f>
        <v>0.627412186031022</v>
      </c>
      <c r="BK72" s="6">
        <f t="shared" si="4"/>
        <v>733.82035408392198</v>
      </c>
      <c r="BM72" s="6">
        <f>C72*'Summary all tools'!B$39</f>
        <v>10.802687523225348</v>
      </c>
      <c r="BN72" s="6">
        <f>D72*'Summary all tools'!C$39</f>
        <v>11.084529269873906</v>
      </c>
      <c r="BO72" s="6">
        <f>E72*'Summary all tools'!D$39</f>
        <v>26.329205489862026</v>
      </c>
      <c r="BP72" s="6">
        <f>F72*'Summary all tools'!E$39</f>
        <v>20.539297906560265</v>
      </c>
      <c r="BQ72" s="6">
        <f>G72*'Summary all tools'!F$39</f>
        <v>15.162927857694159</v>
      </c>
      <c r="BR72" s="6">
        <f>H72*'Summary all tools'!G$39</f>
        <v>12.896562545654877</v>
      </c>
      <c r="BS72" s="6">
        <f>I72*'Summary all tools'!H$39</f>
        <v>7.4090921553744478</v>
      </c>
      <c r="BT72" s="6">
        <f>J72*'Summary all tools'!J$39</f>
        <v>4.0003268695091476</v>
      </c>
      <c r="BU72" s="6">
        <f>K72*'Summary all tools'!K$39</f>
        <v>4.1840441574099829</v>
      </c>
      <c r="BV72" s="6">
        <f>L72*'Summary all tools'!L$39</f>
        <v>13.544514114469637</v>
      </c>
      <c r="BW72" s="6">
        <f>M72*'Summary all tools'!M$39</f>
        <v>10.288558788162318</v>
      </c>
      <c r="BX72" s="6">
        <f>N72*'Summary all tools'!N$39</f>
        <v>7.7255601074439806</v>
      </c>
      <c r="BY72" s="6">
        <f>O72*'Summary all tools'!O$39</f>
        <v>10.645444265884835</v>
      </c>
      <c r="BZ72" s="6">
        <f>P72*'Summary all tools'!P$39</f>
        <v>6.5271863129866396</v>
      </c>
      <c r="CA72" s="6"/>
      <c r="CB72" s="6">
        <f>R72*'Summary all tools'!B$46</f>
        <v>0.78731262427966309</v>
      </c>
      <c r="CC72" s="6">
        <f>S72*'Summary all tools'!C$46</f>
        <v>0.55657669136510246</v>
      </c>
      <c r="CD72" s="6">
        <f>T72*'Summary all tools'!D$46</f>
        <v>1.3313149465280456</v>
      </c>
      <c r="CE72" s="6">
        <f>U72*'Summary all tools'!E$46</f>
        <v>0.84260006960293854</v>
      </c>
      <c r="CF72" s="6">
        <f>V72*'Summary all tools'!F$46</f>
        <v>0.37642113842165598</v>
      </c>
      <c r="CG72" s="6">
        <f>W72*'Summary all tools'!G$46</f>
        <v>0.35346277457763114</v>
      </c>
      <c r="CH72" s="6">
        <f>X72*'Summary all tools'!H$46</f>
        <v>0.24522768392720634</v>
      </c>
      <c r="CI72" s="6">
        <f>Y72*'Summary all tools'!I$46</f>
        <v>0</v>
      </c>
      <c r="CJ72" s="6">
        <f>Z72*'Summary all tools'!J$46</f>
        <v>0.21838935358271308</v>
      </c>
      <c r="CK72" s="6">
        <f>AA72*'Summary all tools'!K$46</f>
        <v>0.37791691509505609</v>
      </c>
      <c r="CL72" s="6">
        <f>AB72*'Summary all tools'!L$46</f>
        <v>0.43544097233364132</v>
      </c>
      <c r="CM72" s="6">
        <f>AC72*'Summary all tools'!M$46</f>
        <v>0.2242681089249037</v>
      </c>
      <c r="CN72" s="6">
        <f>AD72*'Summary all tools'!N$46</f>
        <v>0.19441893201259122</v>
      </c>
      <c r="CO72" s="6">
        <f>AE72*'Summary all tools'!O$46</f>
        <v>0.12850398053692444</v>
      </c>
      <c r="CP72" s="6">
        <f t="shared" si="5"/>
        <v>167.21179155529964</v>
      </c>
      <c r="CR72" s="6"/>
      <c r="CS72" s="6"/>
      <c r="CT72" s="6"/>
      <c r="CU72" s="6"/>
      <c r="CV72" s="6"/>
      <c r="CW72" s="6"/>
      <c r="CX72" s="6"/>
      <c r="CY72" s="6"/>
      <c r="CZ72" s="6"/>
      <c r="DA72" s="6"/>
      <c r="DB72" s="6"/>
      <c r="DC72" s="6"/>
      <c r="DD72" s="6"/>
      <c r="DE72" s="6"/>
      <c r="DF72" s="6"/>
      <c r="DH72" s="6"/>
      <c r="DI72" s="6"/>
      <c r="DJ72" s="6"/>
      <c r="DK72" s="6"/>
      <c r="DL72" s="6"/>
      <c r="DM72" s="6"/>
      <c r="DN72" s="6"/>
      <c r="DO72" s="6"/>
      <c r="DP72" s="6"/>
      <c r="DQ72" s="6"/>
      <c r="DR72" s="6"/>
      <c r="DS72" s="6"/>
      <c r="DT72" s="6"/>
      <c r="DU72" s="6"/>
      <c r="DV72" s="6"/>
      <c r="DX72" s="6"/>
      <c r="DY72" s="6"/>
      <c r="DZ72" s="6"/>
      <c r="EA72" s="6"/>
      <c r="EB72" s="6"/>
      <c r="EC72" s="6"/>
      <c r="ED72" s="6"/>
      <c r="EE72" s="6"/>
      <c r="EF72" s="6"/>
      <c r="EG72" s="6"/>
      <c r="EH72" s="6"/>
      <c r="EI72" s="6"/>
      <c r="EJ72" s="6"/>
      <c r="EK72" s="6"/>
      <c r="EL72" s="6"/>
      <c r="EN72" s="1"/>
      <c r="EO72" s="1"/>
      <c r="EP72" s="1"/>
      <c r="EQ72" s="1"/>
      <c r="ER72" s="1"/>
      <c r="ES72" s="1"/>
      <c r="ET72" s="1"/>
      <c r="EU72" s="1"/>
      <c r="EV72" s="1"/>
      <c r="EW72" s="1"/>
      <c r="EX72" s="1"/>
      <c r="EY72" s="1"/>
      <c r="EZ72" s="1"/>
      <c r="FA72" s="1"/>
      <c r="FB72" s="2"/>
      <c r="FD72" s="2"/>
      <c r="FE72" s="2"/>
      <c r="FF72" s="2"/>
      <c r="FG72" s="2"/>
      <c r="FH72" s="2"/>
      <c r="FI72" s="2"/>
      <c r="FJ72" s="2"/>
      <c r="FK72" s="2"/>
      <c r="FL72" s="2"/>
      <c r="FM72" s="2"/>
      <c r="FN72" s="2"/>
      <c r="FO72" s="2"/>
      <c r="FP72" s="2"/>
      <c r="FQ72" s="2"/>
      <c r="FR72" s="2"/>
      <c r="FT72" s="2"/>
      <c r="FU72" s="2"/>
      <c r="FV72" s="2"/>
      <c r="FW72" s="2"/>
      <c r="FX72" s="2"/>
      <c r="FY72" s="2"/>
      <c r="FZ72" s="2"/>
      <c r="GA72" s="2"/>
      <c r="GB72" s="2"/>
      <c r="GC72" s="2"/>
      <c r="GD72" s="2"/>
      <c r="GE72" s="2"/>
      <c r="GF72" s="2"/>
      <c r="GG72" s="2"/>
      <c r="GH72" s="2"/>
      <c r="GJ72" s="6"/>
    </row>
    <row r="73" spans="1:192" x14ac:dyDescent="0.25">
      <c r="A73" s="8" t="s">
        <v>129</v>
      </c>
      <c r="B73" s="8" t="s">
        <v>238</v>
      </c>
      <c r="C73" s="22">
        <f>Baseline!CC73*'Summary all tools'!B$53</f>
        <v>187.46699490185793</v>
      </c>
      <c r="D73" s="22">
        <f>Baseline!CD73*'Summary all tools'!C$53</f>
        <v>203.34055469197762</v>
      </c>
      <c r="E73" s="22">
        <f>Baseline!CE73*'Summary all tools'!D$53</f>
        <v>368.24838914341115</v>
      </c>
      <c r="F73" s="22">
        <f>Baseline!CF73*'Summary all tools'!E$53</f>
        <v>275.6688588098512</v>
      </c>
      <c r="G73" s="22">
        <f>Baseline!CG73*'Summary all tools'!F$53</f>
        <v>195.36557830419409</v>
      </c>
      <c r="H73" s="22">
        <f>Baseline!CH73*'Summary all tools'!G$53</f>
        <v>199.19301917082021</v>
      </c>
      <c r="I73" s="22">
        <f>Baseline!CI73*'Summary all tools'!H$53</f>
        <v>107.46071392348468</v>
      </c>
      <c r="J73" s="27">
        <f>Baseline!CJ73*'Summary all tools'!J$53</f>
        <v>112.76539995249324</v>
      </c>
      <c r="K73" s="27">
        <f>Baseline!CK73*'Summary all tools'!K$53</f>
        <v>120.16334335597054</v>
      </c>
      <c r="L73" s="27">
        <f>Baseline!CL73*'Summary all tools'!L$53</f>
        <v>211.63338804219524</v>
      </c>
      <c r="M73" s="27">
        <f>Baseline!CM73*'Summary all tools'!M$53</f>
        <v>152.22792867166831</v>
      </c>
      <c r="N73" s="27">
        <f>Baseline!CN73*'Summary all tools'!N$53</f>
        <v>118.12728706234539</v>
      </c>
      <c r="O73" s="27">
        <f>Baseline!CO73*'Summary all tools'!O$53</f>
        <v>152.66894699936441</v>
      </c>
      <c r="P73" s="27">
        <f>Baseline!CP73*'Summary all tools'!P$53</f>
        <v>90.813282649847338</v>
      </c>
      <c r="Q73" s="28"/>
      <c r="R73" s="29">
        <f>Baseline!CR73*'Summary all tools'!B$60</f>
        <v>14.605297130958778</v>
      </c>
      <c r="S73" s="29">
        <f>Baseline!CS73*'Summary all tools'!C$60</f>
        <v>10.953358271028199</v>
      </c>
      <c r="T73" s="29">
        <f>Baseline!CT73*'Summary all tools'!D$60</f>
        <v>21.938642264550559</v>
      </c>
      <c r="U73" s="29">
        <f>Baseline!CU73*'Summary all tools'!E$60</f>
        <v>16.016616962723759</v>
      </c>
      <c r="V73" s="29">
        <f>Baseline!CV73*'Summary all tools'!F$60</f>
        <v>5.7673564875440766</v>
      </c>
      <c r="W73" s="29">
        <f>Baseline!CW73*'Summary all tools'!G$60</f>
        <v>5.8028881922533833</v>
      </c>
      <c r="X73" s="29">
        <f>Baseline!CX73*'Summary all tools'!H$60</f>
        <v>4.4693312879503182</v>
      </c>
      <c r="Y73" s="29">
        <f>Baseline!CY73*'Summary all tools'!J$60</f>
        <v>7.3198592951618418</v>
      </c>
      <c r="Z73" s="29">
        <f>Baseline!CZ73*'Summary all tools'!K$60</f>
        <v>6.4055484118681241</v>
      </c>
      <c r="AA73" s="29">
        <f>Baseline!DA73*'Summary all tools'!L$60</f>
        <v>12.982683819292093</v>
      </c>
      <c r="AB73" s="29">
        <f>Baseline!DB73*'Summary all tools'!M$60</f>
        <v>8.0133480252337641</v>
      </c>
      <c r="AC73" s="29">
        <f>Baseline!DC73*'Summary all tools'!N$60</f>
        <v>4.6619862691171736</v>
      </c>
      <c r="AD73" s="29">
        <f>Baseline!DD73*'Summary all tools'!O$60</f>
        <v>4.2367177429000735</v>
      </c>
      <c r="AE73" s="29">
        <f>Baseline!DE73*'Summary all tools'!P$60</f>
        <v>3.0629821860021433</v>
      </c>
      <c r="AF73" s="29">
        <f t="shared" si="3"/>
        <v>2621.3803020260652</v>
      </c>
      <c r="AH73" s="6">
        <f>C73*'Summary all tools'!B$54</f>
        <v>31.889889776743754</v>
      </c>
      <c r="AI73" s="6">
        <f>D73*'Summary all tools'!C$54</f>
        <v>34.590130810299961</v>
      </c>
      <c r="AJ73" s="6">
        <f>E73*'Summary all tools'!D$54</f>
        <v>72.126766627170142</v>
      </c>
      <c r="AK73" s="6">
        <f>F73*'Summary all tools'!E$54</f>
        <v>53.993728233290788</v>
      </c>
      <c r="AL73" s="6">
        <f>G73*'Summary all tools'!F$54</f>
        <v>38.265170707484316</v>
      </c>
      <c r="AM73" s="6">
        <f>H73*'Summary all tools'!G$54</f>
        <v>50.669869520698725</v>
      </c>
      <c r="AN73" s="6">
        <f>I73*'Summary all tools'!H$54</f>
        <v>27.335397474118626</v>
      </c>
      <c r="AO73" s="6">
        <f>J73*'Summary all tools'!J$54</f>
        <v>15.244626633736662</v>
      </c>
      <c r="AP73" s="6">
        <f>K73*'Summary all tools'!K$54</f>
        <v>16.244746219097408</v>
      </c>
      <c r="AQ73" s="6">
        <f>L73*'Summary all tools'!L$54</f>
        <v>56.139759270992542</v>
      </c>
      <c r="AR73" s="6">
        <f>M73*'Summary all tools'!M$54</f>
        <v>40.381337505428881</v>
      </c>
      <c r="AS73" s="6">
        <f>N73*'Summary all tools'!N$54</f>
        <v>31.33549729730402</v>
      </c>
      <c r="AT73" s="6">
        <f>O73*'Summary all tools'!O$54</f>
        <v>37.51294126270097</v>
      </c>
      <c r="AU73" s="6">
        <f>P73*'Summary all tools'!P$54</f>
        <v>22.314120879676775</v>
      </c>
      <c r="AV73" s="6"/>
      <c r="AW73" s="6">
        <f>R73*'Summary all tools'!B$61</f>
        <v>2.4844976893490025</v>
      </c>
      <c r="AX73" s="6">
        <f>S73*'Summary all tools'!C$61</f>
        <v>1.8632687216815891</v>
      </c>
      <c r="AY73" s="6">
        <f>T73*'Summary all tools'!D$61</f>
        <v>4.2970000070142111</v>
      </c>
      <c r="AZ73" s="6">
        <f>U73*'Summary all tools'!E$61</f>
        <v>3.1370858037270546</v>
      </c>
      <c r="BA73" s="6">
        <f>V73*'Summary all tools'!F$61</f>
        <v>1.1296200817073694</v>
      </c>
      <c r="BB73" s="6">
        <f>W73*'Summary all tools'!G$61</f>
        <v>1.4761139158824244</v>
      </c>
      <c r="BC73" s="6">
        <f>X73*'Summary all tools'!H$61</f>
        <v>1.1368894058029981</v>
      </c>
      <c r="BD73" s="6">
        <f>Y73*'Summary all tools'!J$61</f>
        <v>0.98956348324255516</v>
      </c>
      <c r="BE73" s="6">
        <f>Z73*'Summary all tools'!K$61</f>
        <v>0.8659588310278975</v>
      </c>
      <c r="BF73" s="6">
        <f>AA73*'Summary all tools'!L$61</f>
        <v>3.4439024534311757</v>
      </c>
      <c r="BG73" s="6">
        <f>AB73*'Summary all tools'!M$61</f>
        <v>2.1256921379608253</v>
      </c>
      <c r="BH73" s="6">
        <f>AC73*'Summary all tools'!N$61</f>
        <v>1.2366800403948019</v>
      </c>
      <c r="BI73" s="6">
        <f>AD73*'Summary all tools'!O$61</f>
        <v>1.0410220739697325</v>
      </c>
      <c r="BJ73" s="6">
        <f>AE73*'Summary all tools'!P$61</f>
        <v>0.75261847998909814</v>
      </c>
      <c r="BK73" s="6">
        <f t="shared" si="4"/>
        <v>554.02389534392455</v>
      </c>
      <c r="BM73" s="6">
        <f>C73*'Summary all tools'!B$39</f>
        <v>8.1100530240404431</v>
      </c>
      <c r="BN73" s="6">
        <f>D73*'Summary all tools'!C$39</f>
        <v>8.7967627653767355</v>
      </c>
      <c r="BO73" s="6">
        <f>E73*'Summary all tools'!D$39</f>
        <v>20.530279911164353</v>
      </c>
      <c r="BP73" s="6">
        <f>F73*'Summary all tools'!E$39</f>
        <v>15.368862433647807</v>
      </c>
      <c r="BQ73" s="6">
        <f>G73*'Summary all tools'!F$39</f>
        <v>10.891860292780773</v>
      </c>
      <c r="BR73" s="6">
        <f>H73*'Summary all tools'!G$39</f>
        <v>9.9412412525178286</v>
      </c>
      <c r="BS73" s="6">
        <f>I73*'Summary all tools'!H$39</f>
        <v>5.3631040220593089</v>
      </c>
      <c r="BT73" s="6">
        <f>J73*'Summary all tools'!J$39</f>
        <v>3.0350935805018886</v>
      </c>
      <c r="BU73" s="6">
        <f>K73*'Summary all tools'!K$39</f>
        <v>3.2342100696223954</v>
      </c>
      <c r="BV73" s="6">
        <f>L73*'Summary all tools'!L$39</f>
        <v>10.259958828668463</v>
      </c>
      <c r="BW73" s="6">
        <f>M73*'Summary all tools'!M$39</f>
        <v>7.3799899684703618</v>
      </c>
      <c r="BX73" s="6">
        <f>N73*'Summary all tools'!N$39</f>
        <v>5.7267953464900394</v>
      </c>
      <c r="BY73" s="6">
        <f>O73*'Summary all tools'!O$39</f>
        <v>7.6832461677219737</v>
      </c>
      <c r="BZ73" s="6">
        <f>P73*'Summary all tools'!P$39</f>
        <v>4.5702863588925968</v>
      </c>
      <c r="CA73" s="6"/>
      <c r="CB73" s="6">
        <f>R73*'Summary all tools'!B$46</f>
        <v>0.63184313711302542</v>
      </c>
      <c r="CC73" s="6">
        <f>S73*'Summary all tools'!C$46</f>
        <v>0.473855765468774</v>
      </c>
      <c r="CD73" s="6">
        <f>T73*'Summary all tools'!D$46</f>
        <v>1.2231050558288163</v>
      </c>
      <c r="CE73" s="6">
        <f>U73*'Summary all tools'!E$46</f>
        <v>0.89294519451804999</v>
      </c>
      <c r="CF73" s="6">
        <f>V73*'Summary all tools'!F$46</f>
        <v>0.32153689337833763</v>
      </c>
      <c r="CG73" s="6">
        <f>W73*'Summary all tools'!G$46</f>
        <v>0.28960809831948492</v>
      </c>
      <c r="CH73" s="6">
        <f>X73*'Summary all tools'!H$46</f>
        <v>0.22305350235611571</v>
      </c>
      <c r="CI73" s="6">
        <f>Y73*'Summary all tools'!I$46</f>
        <v>0</v>
      </c>
      <c r="CJ73" s="6">
        <f>Z73*'Summary all tools'!J$46</f>
        <v>0.1724060649157052</v>
      </c>
      <c r="CK73" s="6">
        <f>AA73*'Summary all tools'!K$46</f>
        <v>0.34943041335568781</v>
      </c>
      <c r="CL73" s="6">
        <f>AB73*'Summary all tools'!L$46</f>
        <v>0.38848605874181769</v>
      </c>
      <c r="CM73" s="6">
        <f>AC73*'Summary all tools'!M$46</f>
        <v>0.22601248141159674</v>
      </c>
      <c r="CN73" s="6">
        <f>AD73*'Summary all tools'!N$46</f>
        <v>0.20539551917099783</v>
      </c>
      <c r="CO73" s="6">
        <f>AE73*'Summary all tools'!O$46</f>
        <v>0.1541482181212635</v>
      </c>
      <c r="CP73" s="6">
        <f t="shared" si="5"/>
        <v>126.44357042465462</v>
      </c>
      <c r="CR73" s="6"/>
      <c r="CS73" s="6"/>
      <c r="CT73" s="6"/>
      <c r="CU73" s="6"/>
      <c r="CV73" s="6"/>
      <c r="CW73" s="6"/>
      <c r="CX73" s="6"/>
      <c r="CY73" s="6"/>
      <c r="CZ73" s="6"/>
      <c r="DA73" s="6"/>
      <c r="DB73" s="6"/>
      <c r="DC73" s="6"/>
      <c r="DD73" s="6"/>
      <c r="DE73" s="6"/>
      <c r="DF73" s="6"/>
      <c r="DH73" s="6"/>
      <c r="DI73" s="6"/>
      <c r="DJ73" s="6"/>
      <c r="DK73" s="6"/>
      <c r="DL73" s="6"/>
      <c r="DM73" s="6"/>
      <c r="DN73" s="6"/>
      <c r="DO73" s="6"/>
      <c r="DP73" s="6"/>
      <c r="DQ73" s="6"/>
      <c r="DR73" s="6"/>
      <c r="DS73" s="6"/>
      <c r="DT73" s="6"/>
      <c r="DU73" s="6"/>
      <c r="DV73" s="6"/>
      <c r="DX73" s="6"/>
      <c r="DY73" s="6"/>
      <c r="DZ73" s="6"/>
      <c r="EA73" s="6"/>
      <c r="EB73" s="6"/>
      <c r="EC73" s="6"/>
      <c r="ED73" s="6"/>
      <c r="EE73" s="6"/>
      <c r="EF73" s="6"/>
      <c r="EG73" s="6"/>
      <c r="EH73" s="6"/>
      <c r="EI73" s="6"/>
      <c r="EJ73" s="6"/>
      <c r="EK73" s="6"/>
      <c r="EL73" s="6"/>
      <c r="EN73" s="1"/>
      <c r="EO73" s="1"/>
      <c r="EP73" s="1"/>
      <c r="EQ73" s="1"/>
      <c r="ER73" s="1"/>
      <c r="ES73" s="1"/>
      <c r="ET73" s="1"/>
      <c r="EU73" s="1"/>
      <c r="EV73" s="1"/>
      <c r="EW73" s="1"/>
      <c r="EX73" s="1"/>
      <c r="EY73" s="1"/>
      <c r="EZ73" s="1"/>
      <c r="FA73" s="1"/>
      <c r="FB73" s="2"/>
      <c r="FD73" s="2"/>
      <c r="FE73" s="2"/>
      <c r="FF73" s="2"/>
      <c r="FG73" s="2"/>
      <c r="FH73" s="2"/>
      <c r="FI73" s="2"/>
      <c r="FJ73" s="2"/>
      <c r="FK73" s="2"/>
      <c r="FL73" s="2"/>
      <c r="FM73" s="2"/>
      <c r="FN73" s="2"/>
      <c r="FO73" s="2"/>
      <c r="FP73" s="2"/>
      <c r="FQ73" s="2"/>
      <c r="FR73" s="2"/>
      <c r="FT73" s="2"/>
      <c r="FU73" s="2"/>
      <c r="FV73" s="2"/>
      <c r="FW73" s="2"/>
      <c r="FX73" s="2"/>
      <c r="FY73" s="2"/>
      <c r="FZ73" s="2"/>
      <c r="GA73" s="2"/>
      <c r="GB73" s="2"/>
      <c r="GC73" s="2"/>
      <c r="GD73" s="2"/>
      <c r="GE73" s="2"/>
      <c r="GF73" s="2"/>
      <c r="GG73" s="2"/>
      <c r="GH73" s="2"/>
      <c r="GJ73" s="6"/>
    </row>
    <row r="74" spans="1:192" x14ac:dyDescent="0.25">
      <c r="A74" s="8" t="s">
        <v>134</v>
      </c>
      <c r="B74" s="8" t="s">
        <v>239</v>
      </c>
      <c r="C74" s="22">
        <f>Baseline!CC74*'Summary all tools'!B$53</f>
        <v>205.97261217288897</v>
      </c>
      <c r="D74" s="22">
        <f>Baseline!CD74*'Summary all tools'!C$53</f>
        <v>197.03630964273307</v>
      </c>
      <c r="E74" s="22">
        <f>Baseline!CE74*'Summary all tools'!D$53</f>
        <v>357.96707168642439</v>
      </c>
      <c r="F74" s="22">
        <f>Baseline!CF74*'Summary all tools'!E$53</f>
        <v>271.69318672933895</v>
      </c>
      <c r="G74" s="22">
        <f>Baseline!CG74*'Summary all tools'!F$53</f>
        <v>194.40542597048594</v>
      </c>
      <c r="H74" s="22">
        <f>Baseline!CH74*'Summary all tools'!G$53</f>
        <v>176.54004026336028</v>
      </c>
      <c r="I74" s="22">
        <f>Baseline!CI74*'Summary all tools'!H$53</f>
        <v>95.754767354457357</v>
      </c>
      <c r="J74" s="27">
        <f>Baseline!CJ74*'Summary all tools'!J$53</f>
        <v>122.50043830640737</v>
      </c>
      <c r="K74" s="27">
        <f>Baseline!CK74*'Summary all tools'!K$53</f>
        <v>122.3757485339752</v>
      </c>
      <c r="L74" s="27">
        <f>Baseline!CL74*'Summary all tools'!L$53</f>
        <v>217.7981390326654</v>
      </c>
      <c r="M74" s="27">
        <f>Baseline!CM74*'Summary all tools'!M$53</f>
        <v>155.66862047109998</v>
      </c>
      <c r="N74" s="27">
        <f>Baseline!CN74*'Summary all tools'!N$53</f>
        <v>114.96854698499499</v>
      </c>
      <c r="O74" s="27">
        <f>Baseline!CO74*'Summary all tools'!O$53</f>
        <v>141.68221720697409</v>
      </c>
      <c r="P74" s="27">
        <f>Baseline!CP74*'Summary all tools'!P$53</f>
        <v>87.413202904438421</v>
      </c>
      <c r="Q74" s="28"/>
      <c r="R74" s="29">
        <f>Baseline!CR74*'Summary all tools'!B$60</f>
        <v>29.741263208279793</v>
      </c>
      <c r="S74" s="29">
        <f>Baseline!CS74*'Summary all tools'!C$60</f>
        <v>25.321733201403863</v>
      </c>
      <c r="T74" s="29">
        <f>Baseline!CT74*'Summary all tools'!D$60</f>
        <v>35.868753445290075</v>
      </c>
      <c r="U74" s="29">
        <f>Baseline!CU74*'Summary all tools'!E$60</f>
        <v>20.97233264095993</v>
      </c>
      <c r="V74" s="29">
        <f>Baseline!CV74*'Summary all tools'!F$60</f>
        <v>8.2556165480170307</v>
      </c>
      <c r="W74" s="29">
        <f>Baseline!CW74*'Summary all tools'!G$60</f>
        <v>7.2615930249932426</v>
      </c>
      <c r="X74" s="29">
        <f>Baseline!CX74*'Summary all tools'!H$60</f>
        <v>6.208732880552172</v>
      </c>
      <c r="Y74" s="29">
        <f>Baseline!CY74*'Summary all tools'!J$60</f>
        <v>18.506596418762783</v>
      </c>
      <c r="Z74" s="29">
        <f>Baseline!CZ74*'Summary all tools'!K$60</f>
        <v>14.980605678277417</v>
      </c>
      <c r="AA74" s="29">
        <f>Baseline!DA74*'Summary all tools'!L$60</f>
        <v>21.626014957991991</v>
      </c>
      <c r="AB74" s="29">
        <f>Baseline!DB74*'Summary all tools'!M$60</f>
        <v>11.679173836655483</v>
      </c>
      <c r="AC74" s="29">
        <f>Baseline!DC74*'Summary all tools'!N$60</f>
        <v>5.2512358681193048</v>
      </c>
      <c r="AD74" s="29">
        <f>Baseline!DD74*'Summary all tools'!O$60</f>
        <v>6.2918564577552143</v>
      </c>
      <c r="AE74" s="29">
        <f>Baseline!DE74*'Summary all tools'!P$60</f>
        <v>4.5579316862436716</v>
      </c>
      <c r="AF74" s="29">
        <f t="shared" si="3"/>
        <v>2678.2997671135463</v>
      </c>
      <c r="AH74" s="6">
        <f>C74*'Summary all tools'!B$54</f>
        <v>35.03786841337115</v>
      </c>
      <c r="AI74" s="6">
        <f>D74*'Summary all tools'!C$54</f>
        <v>33.517719744814862</v>
      </c>
      <c r="AJ74" s="6">
        <f>E74*'Summary all tools'!D$54</f>
        <v>70.113022082177324</v>
      </c>
      <c r="AK74" s="6">
        <f>F74*'Summary all tools'!E$54</f>
        <v>53.215035424873399</v>
      </c>
      <c r="AL74" s="6">
        <f>G74*'Summary all tools'!F$54</f>
        <v>38.077111002834982</v>
      </c>
      <c r="AM74" s="6">
        <f>H74*'Summary all tools'!G$54</f>
        <v>44.907501490563064</v>
      </c>
      <c r="AN74" s="6">
        <f>I74*'Summary all tools'!H$54</f>
        <v>24.357688778613426</v>
      </c>
      <c r="AO74" s="6">
        <f>J74*'Summary all tools'!J$54</f>
        <v>16.560695437049109</v>
      </c>
      <c r="AP74" s="6">
        <f>K74*'Summary all tools'!K$54</f>
        <v>16.543838768012552</v>
      </c>
      <c r="AQ74" s="6">
        <f>L74*'Summary all tools'!L$54</f>
        <v>57.77507607885655</v>
      </c>
      <c r="AR74" s="6">
        <f>M74*'Summary all tools'!M$54</f>
        <v>41.294046086681952</v>
      </c>
      <c r="AS74" s="6">
        <f>N74*'Summary all tools'!N$54</f>
        <v>30.497581743512804</v>
      </c>
      <c r="AT74" s="6">
        <f>O74*'Summary all tools'!O$54</f>
        <v>34.813344799427917</v>
      </c>
      <c r="AU74" s="6">
        <f>P74*'Summary all tools'!P$54</f>
        <v>21.478672713662011</v>
      </c>
      <c r="AV74" s="6"/>
      <c r="AW74" s="6">
        <f>R74*'Summary all tools'!B$61</f>
        <v>5.0592671314206212</v>
      </c>
      <c r="AX74" s="6">
        <f>S74*'Summary all tools'!C$61</f>
        <v>4.3074637280638406</v>
      </c>
      <c r="AY74" s="6">
        <f>T74*'Summary all tools'!D$61</f>
        <v>7.0254135122595729</v>
      </c>
      <c r="AZ74" s="6">
        <f>U74*'Summary all tools'!E$61</f>
        <v>4.1077343081949094</v>
      </c>
      <c r="BA74" s="6">
        <f>V74*'Summary all tools'!F$61</f>
        <v>1.6169817592612337</v>
      </c>
      <c r="BB74" s="6">
        <f>W74*'Summary all tools'!G$61</f>
        <v>1.8471730215268694</v>
      </c>
      <c r="BC74" s="6">
        <f>X74*'Summary all tools'!H$61</f>
        <v>1.579350954446177</v>
      </c>
      <c r="BD74" s="6">
        <f>Y74*'Summary all tools'!J$61</f>
        <v>2.5018857981627618</v>
      </c>
      <c r="BE74" s="6">
        <f>Z74*'Summary all tools'!K$61</f>
        <v>2.0252111056120565</v>
      </c>
      <c r="BF74" s="6">
        <f>AA74*'Summary all tools'!L$61</f>
        <v>5.7367095285101826</v>
      </c>
      <c r="BG74" s="6">
        <f>AB74*'Summary all tools'!M$61</f>
        <v>3.0981217743543721</v>
      </c>
      <c r="BH74" s="6">
        <f>AC74*'Summary all tools'!N$61</f>
        <v>1.3929896423178831</v>
      </c>
      <c r="BI74" s="6">
        <f>AD74*'Summary all tools'!O$61</f>
        <v>1.5459990153341383</v>
      </c>
      <c r="BJ74" s="6">
        <f>AE74*'Summary all tools'!P$61</f>
        <v>1.1199489286198736</v>
      </c>
      <c r="BK74" s="6">
        <f t="shared" si="4"/>
        <v>561.1534527725355</v>
      </c>
      <c r="BM74" s="6">
        <f>C74*'Summary all tools'!B$39</f>
        <v>8.91062881280385</v>
      </c>
      <c r="BN74" s="6">
        <f>D74*'Summary all tools'!C$39</f>
        <v>8.5240333622480211</v>
      </c>
      <c r="BO74" s="6">
        <f>E74*'Summary all tools'!D$39</f>
        <v>19.957084395663333</v>
      </c>
      <c r="BP74" s="6">
        <f>F74*'Summary all tools'!E$39</f>
        <v>15.147214048877466</v>
      </c>
      <c r="BQ74" s="6">
        <f>G74*'Summary all tools'!F$39</f>
        <v>10.838330673237186</v>
      </c>
      <c r="BR74" s="6">
        <f>H74*'Summary all tools'!G$39</f>
        <v>8.810685928115948</v>
      </c>
      <c r="BS74" s="6">
        <f>I74*'Summary all tools'!H$39</f>
        <v>4.7788885740671878</v>
      </c>
      <c r="BT74" s="6">
        <f>J74*'Summary all tools'!J$39</f>
        <v>3.2971132463422275</v>
      </c>
      <c r="BU74" s="6">
        <f>K74*'Summary all tools'!K$39</f>
        <v>3.2937572069185874</v>
      </c>
      <c r="BV74" s="6">
        <f>L74*'Summary all tools'!L$39</f>
        <v>10.558825146201528</v>
      </c>
      <c r="BW74" s="6">
        <f>M74*'Summary all tools'!M$39</f>
        <v>7.546794254556203</v>
      </c>
      <c r="BX74" s="6">
        <f>N74*'Summary all tools'!N$39</f>
        <v>5.5736600428222713</v>
      </c>
      <c r="BY74" s="6">
        <f>O74*'Summary all tools'!O$39</f>
        <v>7.1303259358589006</v>
      </c>
      <c r="BZ74" s="6">
        <f>P74*'Summary all tools'!P$39</f>
        <v>4.3991733055355775</v>
      </c>
      <c r="CA74" s="6"/>
      <c r="CB74" s="6">
        <f>R74*'Summary all tools'!B$46</f>
        <v>1.2866436662483771</v>
      </c>
      <c r="CC74" s="6">
        <f>S74*'Summary all tools'!C$46</f>
        <v>1.0954493564667229</v>
      </c>
      <c r="CD74" s="6">
        <f>T74*'Summary all tools'!D$46</f>
        <v>1.9997251040507964</v>
      </c>
      <c r="CE74" s="6">
        <f>U74*'Summary all tools'!E$46</f>
        <v>1.169232160147414</v>
      </c>
      <c r="CF74" s="6">
        <f>V74*'Summary all tools'!F$46</f>
        <v>0.4602603122427335</v>
      </c>
      <c r="CG74" s="6">
        <f>W74*'Summary all tools'!G$46</f>
        <v>0.36240852435271265</v>
      </c>
      <c r="CH74" s="6">
        <f>X74*'Summary all tools'!H$46</f>
        <v>0.30986282398319526</v>
      </c>
      <c r="CI74" s="6">
        <f>Y74*'Summary all tools'!I$46</f>
        <v>0</v>
      </c>
      <c r="CJ74" s="6">
        <f>Z74*'Summary all tools'!J$46</f>
        <v>0.40320470769690775</v>
      </c>
      <c r="CK74" s="6">
        <f>AA74*'Summary all tools'!K$46</f>
        <v>0.58206665518404943</v>
      </c>
      <c r="CL74" s="6">
        <f>AB74*'Summary all tools'!L$46</f>
        <v>0.56620481213038087</v>
      </c>
      <c r="CM74" s="6">
        <f>AC74*'Summary all tools'!M$46</f>
        <v>0.25457922450208625</v>
      </c>
      <c r="CN74" s="6">
        <f>AD74*'Summary all tools'!N$46</f>
        <v>0.30502837387638265</v>
      </c>
      <c r="CO74" s="6">
        <f>AE74*'Summary all tools'!O$46</f>
        <v>0.22938332810545969</v>
      </c>
      <c r="CP74" s="6">
        <f t="shared" si="5"/>
        <v>127.79056398223548</v>
      </c>
      <c r="CR74" s="6"/>
      <c r="CS74" s="6"/>
      <c r="CT74" s="6"/>
      <c r="CU74" s="6"/>
      <c r="CV74" s="6"/>
      <c r="CW74" s="6"/>
      <c r="CX74" s="6"/>
      <c r="CY74" s="6"/>
      <c r="CZ74" s="6"/>
      <c r="DA74" s="6"/>
      <c r="DB74" s="6"/>
      <c r="DC74" s="6"/>
      <c r="DD74" s="6"/>
      <c r="DE74" s="6"/>
      <c r="DF74" s="6"/>
      <c r="DH74" s="6"/>
      <c r="DI74" s="6"/>
      <c r="DJ74" s="6"/>
      <c r="DK74" s="6"/>
      <c r="DL74" s="6"/>
      <c r="DM74" s="6"/>
      <c r="DN74" s="6"/>
      <c r="DO74" s="6"/>
      <c r="DP74" s="6"/>
      <c r="DQ74" s="6"/>
      <c r="DR74" s="6"/>
      <c r="DS74" s="6"/>
      <c r="DT74" s="6"/>
      <c r="DU74" s="6"/>
      <c r="DV74" s="6"/>
      <c r="DX74" s="6"/>
      <c r="DY74" s="6"/>
      <c r="DZ74" s="6"/>
      <c r="EA74" s="6"/>
      <c r="EB74" s="6"/>
      <c r="EC74" s="6"/>
      <c r="ED74" s="6"/>
      <c r="EE74" s="6"/>
      <c r="EF74" s="6"/>
      <c r="EG74" s="6"/>
      <c r="EH74" s="6"/>
      <c r="EI74" s="6"/>
      <c r="EJ74" s="6"/>
      <c r="EK74" s="6"/>
      <c r="EL74" s="6"/>
      <c r="EN74" s="1"/>
      <c r="EO74" s="1"/>
      <c r="EP74" s="1"/>
      <c r="EQ74" s="1"/>
      <c r="ER74" s="1"/>
      <c r="ES74" s="1"/>
      <c r="ET74" s="1"/>
      <c r="EU74" s="1"/>
      <c r="EV74" s="1"/>
      <c r="EW74" s="1"/>
      <c r="EX74" s="1"/>
      <c r="EY74" s="1"/>
      <c r="EZ74" s="1"/>
      <c r="FA74" s="1"/>
      <c r="FB74" s="2"/>
      <c r="FD74" s="2"/>
      <c r="FE74" s="2"/>
      <c r="FF74" s="2"/>
      <c r="FG74" s="2"/>
      <c r="FH74" s="2"/>
      <c r="FI74" s="2"/>
      <c r="FJ74" s="2"/>
      <c r="FK74" s="2"/>
      <c r="FL74" s="2"/>
      <c r="FM74" s="2"/>
      <c r="FN74" s="2"/>
      <c r="FO74" s="2"/>
      <c r="FP74" s="2"/>
      <c r="FQ74" s="2"/>
      <c r="FR74" s="2"/>
      <c r="FT74" s="2"/>
      <c r="FU74" s="2"/>
      <c r="FV74" s="2"/>
      <c r="FW74" s="2"/>
      <c r="FX74" s="2"/>
      <c r="FY74" s="2"/>
      <c r="FZ74" s="2"/>
      <c r="GA74" s="2"/>
      <c r="GB74" s="2"/>
      <c r="GC74" s="2"/>
      <c r="GD74" s="2"/>
      <c r="GE74" s="2"/>
      <c r="GF74" s="2"/>
      <c r="GG74" s="2"/>
      <c r="GH74" s="2"/>
      <c r="GJ74" s="6"/>
    </row>
    <row r="75" spans="1:192" x14ac:dyDescent="0.25">
      <c r="A75" s="8" t="s">
        <v>144</v>
      </c>
      <c r="B75" s="8" t="s">
        <v>240</v>
      </c>
      <c r="C75" s="22">
        <f>Baseline!CC75*'Summary all tools'!B$53</f>
        <v>304.10333848535498</v>
      </c>
      <c r="D75" s="22">
        <f>Baseline!CD75*'Summary all tools'!C$53</f>
        <v>323.14391378804697</v>
      </c>
      <c r="E75" s="22">
        <f>Baseline!CE75*'Summary all tools'!D$53</f>
        <v>562.01100501836777</v>
      </c>
      <c r="F75" s="22">
        <f>Baseline!CF75*'Summary all tools'!E$53</f>
        <v>395.82101254872362</v>
      </c>
      <c r="G75" s="22">
        <f>Baseline!CG75*'Summary all tools'!F$53</f>
        <v>301.60920640409216</v>
      </c>
      <c r="H75" s="22">
        <f>Baseline!CH75*'Summary all tools'!G$53</f>
        <v>317.69638209848705</v>
      </c>
      <c r="I75" s="22">
        <f>Baseline!CI75*'Summary all tools'!H$53</f>
        <v>187.32088891592048</v>
      </c>
      <c r="J75" s="27">
        <f>Baseline!CJ75*'Summary all tools'!J$53</f>
        <v>175.64130547397244</v>
      </c>
      <c r="K75" s="27">
        <f>Baseline!CK75*'Summary all tools'!K$53</f>
        <v>186.64627626243873</v>
      </c>
      <c r="L75" s="27">
        <f>Baseline!CL75*'Summary all tools'!L$53</f>
        <v>314.80773678704509</v>
      </c>
      <c r="M75" s="27">
        <f>Baseline!CM75*'Summary all tools'!M$53</f>
        <v>236.65694832143384</v>
      </c>
      <c r="N75" s="27">
        <f>Baseline!CN75*'Summary all tools'!N$53</f>
        <v>178.53271001445881</v>
      </c>
      <c r="O75" s="27">
        <f>Baseline!CO75*'Summary all tools'!O$53</f>
        <v>250.15484468903355</v>
      </c>
      <c r="P75" s="27">
        <f>Baseline!CP75*'Summary all tools'!P$53</f>
        <v>150.79369919094833</v>
      </c>
      <c r="Q75" s="28"/>
      <c r="R75" s="29">
        <f>Baseline!CR75*'Summary all tools'!B$60</f>
        <v>6.0230457590561075</v>
      </c>
      <c r="S75" s="29">
        <f>Baseline!CS75*'Summary all tools'!C$60</f>
        <v>5.3918391576492519</v>
      </c>
      <c r="T75" s="29">
        <f>Baseline!CT75*'Summary all tools'!D$60</f>
        <v>7.7153893609111091</v>
      </c>
      <c r="U75" s="29">
        <f>Baseline!CU75*'Summary all tools'!E$60</f>
        <v>4.0367753226265268</v>
      </c>
      <c r="V75" s="29">
        <f>Baseline!CV75*'Summary all tools'!F$60</f>
        <v>1.6352824850217118</v>
      </c>
      <c r="W75" s="29">
        <f>Baseline!CW75*'Summary all tools'!G$60</f>
        <v>1.568502180338128</v>
      </c>
      <c r="X75" s="29">
        <f>Baseline!CX75*'Summary all tools'!H$60</f>
        <v>1.4689530184749096</v>
      </c>
      <c r="Y75" s="29">
        <f>Baseline!CY75*'Summary all tools'!J$60</f>
        <v>2.9580518557739244</v>
      </c>
      <c r="Z75" s="29">
        <f>Baseline!CZ75*'Summary all tools'!K$60</f>
        <v>3.2220648141376711</v>
      </c>
      <c r="AA75" s="29">
        <f>Baseline!DA75*'Summary all tools'!L$60</f>
        <v>3.1368092182514884</v>
      </c>
      <c r="AB75" s="29">
        <f>Baseline!DB75*'Summary all tools'!M$60</f>
        <v>2.2313744434078622</v>
      </c>
      <c r="AC75" s="29">
        <f>Baseline!DC75*'Summary all tools'!N$60</f>
        <v>1.1495335935028121</v>
      </c>
      <c r="AD75" s="29">
        <f>Baseline!DD75*'Summary all tools'!O$60</f>
        <v>1.1353472527490176</v>
      </c>
      <c r="AE75" s="29">
        <f>Baseline!DE75*'Summary all tools'!P$60</f>
        <v>0.58639488168780385</v>
      </c>
      <c r="AF75" s="29">
        <f t="shared" si="3"/>
        <v>3927.1986313419129</v>
      </c>
      <c r="AH75" s="6">
        <f>C75*'Summary all tools'!B$54</f>
        <v>51.730823071627817</v>
      </c>
      <c r="AI75" s="6">
        <f>D75*'Summary all tools'!C$54</f>
        <v>54.969803074515887</v>
      </c>
      <c r="AJ75" s="6">
        <f>E75*'Summary all tools'!D$54</f>
        <v>110.07797398694051</v>
      </c>
      <c r="AK75" s="6">
        <f>F75*'Summary all tools'!E$54</f>
        <v>77.527263227521402</v>
      </c>
      <c r="AL75" s="6">
        <f>G75*'Summary all tools'!F$54</f>
        <v>59.074520036642987</v>
      </c>
      <c r="AM75" s="6">
        <f>H75*'Summary all tools'!G$54</f>
        <v>80.814248888529974</v>
      </c>
      <c r="AN75" s="6">
        <f>I75*'Summary all tools'!H$54</f>
        <v>47.649887728903927</v>
      </c>
      <c r="AO75" s="6">
        <f>J75*'Summary all tools'!J$54</f>
        <v>23.744749050159296</v>
      </c>
      <c r="AP75" s="6">
        <f>K75*'Summary all tools'!K$54</f>
        <v>25.232498580210407</v>
      </c>
      <c r="AQ75" s="6">
        <f>L75*'Summary all tools'!L$54</f>
        <v>83.508706841413058</v>
      </c>
      <c r="AR75" s="6">
        <f>M75*'Summary all tools'!M$54</f>
        <v>62.777731961291941</v>
      </c>
      <c r="AS75" s="6">
        <f>N75*'Summary all tools'!N$54</f>
        <v>47.359178317417978</v>
      </c>
      <c r="AT75" s="6">
        <f>O75*'Summary all tools'!O$54</f>
        <v>61.466618980733962</v>
      </c>
      <c r="AU75" s="6">
        <f>P75*'Summary all tools'!P$54</f>
        <v>37.052166086918731</v>
      </c>
      <c r="AV75" s="6"/>
      <c r="AW75" s="6">
        <f>R75*'Summary all tools'!B$61</f>
        <v>1.0245764353193865</v>
      </c>
      <c r="AX75" s="6">
        <f>S75*'Summary all tools'!C$61</f>
        <v>0.91720228684191407</v>
      </c>
      <c r="AY75" s="6">
        <f>T75*'Summary all tools'!D$61</f>
        <v>1.5111704606953982</v>
      </c>
      <c r="AZ75" s="6">
        <f>U75*'Summary all tools'!E$61</f>
        <v>0.79066076106585048</v>
      </c>
      <c r="BA75" s="6">
        <f>V75*'Summary all tools'!F$61</f>
        <v>0.32029369752579195</v>
      </c>
      <c r="BB75" s="6">
        <f>W75*'Summary all tools'!G$61</f>
        <v>0.39898888601366622</v>
      </c>
      <c r="BC75" s="6">
        <f>X75*'Summary all tools'!H$61</f>
        <v>0.37366599536467948</v>
      </c>
      <c r="BD75" s="6">
        <f>Y75*'Summary all tools'!J$61</f>
        <v>0.39989567831536155</v>
      </c>
      <c r="BE75" s="6">
        <f>Z75*'Summary all tools'!K$61</f>
        <v>0.43558729097686211</v>
      </c>
      <c r="BF75" s="6">
        <f>AA75*'Summary all tools'!L$61</f>
        <v>0.83209797858813417</v>
      </c>
      <c r="BG75" s="6">
        <f>AB75*'Summary all tools'!M$61</f>
        <v>0.59191427805987962</v>
      </c>
      <c r="BH75" s="6">
        <f>AC75*'Summary all tools'!N$61</f>
        <v>0.30493552936127472</v>
      </c>
      <c r="BI75" s="6">
        <f>AD75*'Summary all tools'!O$61</f>
        <v>0.27897103924690148</v>
      </c>
      <c r="BJ75" s="6">
        <f>AE75*'Summary all tools'!P$61</f>
        <v>0.14408559950043182</v>
      </c>
      <c r="BK75" s="6">
        <f t="shared" si="4"/>
        <v>831.3102157497035</v>
      </c>
      <c r="BM75" s="6">
        <f>C75*'Summary all tools'!B$39</f>
        <v>13.155884859599384</v>
      </c>
      <c r="BN75" s="6">
        <f>D75*'Summary all tools'!C$39</f>
        <v>13.979603591496209</v>
      </c>
      <c r="BO75" s="6">
        <f>E75*'Summary all tools'!D$39</f>
        <v>31.332773167103838</v>
      </c>
      <c r="BP75" s="6">
        <f>F75*'Summary all tools'!E$39</f>
        <v>22.067486028244566</v>
      </c>
      <c r="BQ75" s="6">
        <f>G75*'Summary all tools'!F$39</f>
        <v>16.815067258444106</v>
      </c>
      <c r="BR75" s="6">
        <f>H75*'Summary all tools'!G$39</f>
        <v>15.855457147244271</v>
      </c>
      <c r="BS75" s="6">
        <f>I75*'Summary all tools'!H$39</f>
        <v>9.3487319791679351</v>
      </c>
      <c r="BT75" s="6">
        <f>J75*'Summary all tools'!J$39</f>
        <v>4.7274057373947036</v>
      </c>
      <c r="BU75" s="6">
        <f>K75*'Summary all tools'!K$39</f>
        <v>5.0236057793202971</v>
      </c>
      <c r="BV75" s="6">
        <f>L75*'Summary all tools'!L$39</f>
        <v>15.26183769140153</v>
      </c>
      <c r="BW75" s="6">
        <f>M75*'Summary all tools'!M$39</f>
        <v>11.473097741137714</v>
      </c>
      <c r="BX75" s="6">
        <f>N75*'Summary all tools'!N$39</f>
        <v>8.655242309657412</v>
      </c>
      <c r="BY75" s="6">
        <f>O75*'Summary all tools'!O$39</f>
        <v>12.589339807276618</v>
      </c>
      <c r="BZ75" s="6">
        <f>P75*'Summary all tools'!P$39</f>
        <v>7.5888720934866818</v>
      </c>
      <c r="CA75" s="6"/>
      <c r="CB75" s="6">
        <f>R75*'Summary all tools'!B$46</f>
        <v>0.26056437559976509</v>
      </c>
      <c r="CC75" s="6">
        <f>S75*'Summary all tools'!C$46</f>
        <v>0.23325760083008412</v>
      </c>
      <c r="CD75" s="6">
        <f>T75*'Summary all tools'!D$46</f>
        <v>0.43014201249210993</v>
      </c>
      <c r="CE75" s="6">
        <f>U75*'Summary all tools'!E$46</f>
        <v>0.22505496223563384</v>
      </c>
      <c r="CF75" s="6">
        <f>V75*'Summary all tools'!F$46</f>
        <v>9.1168917885600123E-2</v>
      </c>
      <c r="CG75" s="6">
        <f>W75*'Summary all tools'!G$46</f>
        <v>7.8280145783973118E-2</v>
      </c>
      <c r="CH75" s="6">
        <f>X75*'Summary all tools'!H$46</f>
        <v>7.3311888167879036E-2</v>
      </c>
      <c r="CI75" s="6">
        <f>Y75*'Summary all tools'!I$46</f>
        <v>0</v>
      </c>
      <c r="CJ75" s="6">
        <f>Z75*'Summary all tools'!J$46</f>
        <v>8.6722241374305856E-2</v>
      </c>
      <c r="CK75" s="6">
        <f>AA75*'Summary all tools'!K$46</f>
        <v>8.4427577302835094E-2</v>
      </c>
      <c r="CL75" s="6">
        <f>AB75*'Summary all tools'!L$46</f>
        <v>0.10817673965576324</v>
      </c>
      <c r="CM75" s="6">
        <f>AC75*'Summary all tools'!M$46</f>
        <v>5.5729237482880785E-2</v>
      </c>
      <c r="CN75" s="6">
        <f>AD75*'Summary all tools'!N$46</f>
        <v>5.5041485548226819E-2</v>
      </c>
      <c r="CO75" s="6">
        <f>AE75*'Summary all tools'!O$46</f>
        <v>2.9511019208892271E-2</v>
      </c>
      <c r="CP75" s="6">
        <f t="shared" si="5"/>
        <v>189.6857933945432</v>
      </c>
      <c r="CR75" s="6"/>
      <c r="CS75" s="6"/>
      <c r="CT75" s="6"/>
      <c r="CU75" s="6"/>
      <c r="CV75" s="6"/>
      <c r="CW75" s="6"/>
      <c r="CX75" s="6"/>
      <c r="CY75" s="6"/>
      <c r="CZ75" s="6"/>
      <c r="DA75" s="6"/>
      <c r="DB75" s="6"/>
      <c r="DC75" s="6"/>
      <c r="DD75" s="6"/>
      <c r="DE75" s="6"/>
      <c r="DF75" s="6"/>
      <c r="DH75" s="6"/>
      <c r="DI75" s="6"/>
      <c r="DJ75" s="6"/>
      <c r="DK75" s="6"/>
      <c r="DL75" s="6"/>
      <c r="DM75" s="6"/>
      <c r="DN75" s="6"/>
      <c r="DO75" s="6"/>
      <c r="DP75" s="6"/>
      <c r="DQ75" s="6"/>
      <c r="DR75" s="6"/>
      <c r="DS75" s="6"/>
      <c r="DT75" s="6"/>
      <c r="DU75" s="6"/>
      <c r="DV75" s="6"/>
      <c r="DX75" s="6"/>
      <c r="DY75" s="6"/>
      <c r="DZ75" s="6"/>
      <c r="EA75" s="6"/>
      <c r="EB75" s="6"/>
      <c r="EC75" s="6"/>
      <c r="ED75" s="6"/>
      <c r="EE75" s="6"/>
      <c r="EF75" s="6"/>
      <c r="EG75" s="6"/>
      <c r="EH75" s="6"/>
      <c r="EI75" s="6"/>
      <c r="EJ75" s="6"/>
      <c r="EK75" s="6"/>
      <c r="EL75" s="6"/>
      <c r="EN75" s="1"/>
      <c r="EO75" s="1"/>
      <c r="EP75" s="1"/>
      <c r="EQ75" s="1"/>
      <c r="ER75" s="1"/>
      <c r="ES75" s="1"/>
      <c r="ET75" s="1"/>
      <c r="EU75" s="1"/>
      <c r="EV75" s="1"/>
      <c r="EW75" s="1"/>
      <c r="EX75" s="1"/>
      <c r="EY75" s="1"/>
      <c r="EZ75" s="1"/>
      <c r="FA75" s="1"/>
      <c r="FB75" s="2"/>
      <c r="FD75" s="2"/>
      <c r="FE75" s="2"/>
      <c r="FF75" s="2"/>
      <c r="FG75" s="2"/>
      <c r="FH75" s="2"/>
      <c r="FI75" s="2"/>
      <c r="FJ75" s="2"/>
      <c r="FK75" s="2"/>
      <c r="FL75" s="2"/>
      <c r="FM75" s="2"/>
      <c r="FN75" s="2"/>
      <c r="FO75" s="2"/>
      <c r="FP75" s="2"/>
      <c r="FQ75" s="2"/>
      <c r="FR75" s="2"/>
      <c r="FT75" s="2"/>
      <c r="FU75" s="2"/>
      <c r="FV75" s="2"/>
      <c r="FW75" s="2"/>
      <c r="FX75" s="2"/>
      <c r="FY75" s="2"/>
      <c r="FZ75" s="2"/>
      <c r="GA75" s="2"/>
      <c r="GB75" s="2"/>
      <c r="GC75" s="2"/>
      <c r="GD75" s="2"/>
      <c r="GE75" s="2"/>
      <c r="GF75" s="2"/>
      <c r="GG75" s="2"/>
      <c r="GH75" s="2"/>
      <c r="GJ75" s="6"/>
    </row>
    <row r="76" spans="1:192" x14ac:dyDescent="0.25">
      <c r="A76" s="8" t="s">
        <v>67</v>
      </c>
      <c r="B76" s="8" t="s">
        <v>241</v>
      </c>
      <c r="C76" s="22">
        <f>Baseline!CC76*'Summary all tools'!B$53</f>
        <v>111.04966333853012</v>
      </c>
      <c r="D76" s="22">
        <f>Baseline!CD76*'Summary all tools'!C$53</f>
        <v>121.3737111474001</v>
      </c>
      <c r="E76" s="22">
        <f>Baseline!CE76*'Summary all tools'!D$53</f>
        <v>251.40543212403682</v>
      </c>
      <c r="F76" s="22">
        <f>Baseline!CF76*'Summary all tools'!E$53</f>
        <v>205.09700564932706</v>
      </c>
      <c r="G76" s="22">
        <f>Baseline!CG76*'Summary all tools'!F$53</f>
        <v>138.19038707559724</v>
      </c>
      <c r="H76" s="22">
        <f>Baseline!CH76*'Summary all tools'!G$53</f>
        <v>114.26121694509546</v>
      </c>
      <c r="I76" s="22">
        <f>Baseline!CI76*'Summary all tools'!H$53</f>
        <v>62.45251351004778</v>
      </c>
      <c r="J76" s="27">
        <f>Baseline!CJ76*'Summary all tools'!J$53</f>
        <v>74.565802799345278</v>
      </c>
      <c r="K76" s="27">
        <f>Baseline!CK76*'Summary all tools'!K$53</f>
        <v>81.699632303052667</v>
      </c>
      <c r="L76" s="27">
        <f>Baseline!CL76*'Summary all tools'!L$53</f>
        <v>163.1201816202688</v>
      </c>
      <c r="M76" s="27">
        <f>Baseline!CM76*'Summary all tools'!M$53</f>
        <v>125.50630117299727</v>
      </c>
      <c r="N76" s="27">
        <f>Baseline!CN76*'Summary all tools'!N$53</f>
        <v>90.057265844810388</v>
      </c>
      <c r="O76" s="27">
        <f>Baseline!CO76*'Summary all tools'!O$53</f>
        <v>95.343992722818996</v>
      </c>
      <c r="P76" s="27">
        <f>Baseline!CP76*'Summary all tools'!P$53</f>
        <v>56.603760442356318</v>
      </c>
      <c r="Q76" s="28"/>
      <c r="R76" s="29">
        <f>Baseline!CR76*'Summary all tools'!B$60</f>
        <v>1.9337006053972905</v>
      </c>
      <c r="S76" s="29">
        <f>Baseline!CS76*'Summary all tools'!C$60</f>
        <v>1.966121521694558</v>
      </c>
      <c r="T76" s="29">
        <f>Baseline!CT76*'Summary all tools'!D$60</f>
        <v>2.326069896918014</v>
      </c>
      <c r="U76" s="29">
        <f>Baseline!CU76*'Summary all tools'!E$60</f>
        <v>1.7738637702255966</v>
      </c>
      <c r="V76" s="29">
        <f>Baseline!CV76*'Summary all tools'!F$60</f>
        <v>1.0372058074225463</v>
      </c>
      <c r="W76" s="29">
        <f>Baseline!CW76*'Summary all tools'!G$60</f>
        <v>1.0047592063409729</v>
      </c>
      <c r="X76" s="29">
        <f>Baseline!CX76*'Summary all tools'!H$60</f>
        <v>0.69391681677830874</v>
      </c>
      <c r="Y76" s="29">
        <f>Baseline!CY76*'Summary all tools'!J$60</f>
        <v>1.383108180675253</v>
      </c>
      <c r="Z76" s="29">
        <f>Baseline!CZ76*'Summary all tools'!K$60</f>
        <v>0.87921789730106337</v>
      </c>
      <c r="AA76" s="29">
        <f>Baseline!DA76*'Summary all tools'!L$60</f>
        <v>1.4587746523007403</v>
      </c>
      <c r="AB76" s="29">
        <f>Baseline!DB76*'Summary all tools'!M$60</f>
        <v>0.86612068956996169</v>
      </c>
      <c r="AC76" s="29">
        <f>Baseline!DC76*'Summary all tools'!N$60</f>
        <v>0.82581469645337735</v>
      </c>
      <c r="AD76" s="29">
        <f>Baseline!DD76*'Summary all tools'!O$60</f>
        <v>0.78748479764946877</v>
      </c>
      <c r="AE76" s="29">
        <f>Baseline!DE76*'Summary all tools'!P$60</f>
        <v>0.18078492635693494</v>
      </c>
      <c r="AF76" s="29">
        <f t="shared" si="3"/>
        <v>1707.8438101607683</v>
      </c>
      <c r="AH76" s="6">
        <f>C76*'Summary all tools'!B$54</f>
        <v>18.890586716153361</v>
      </c>
      <c r="AI76" s="6">
        <f>D76*'Summary all tools'!C$54</f>
        <v>20.646803840383978</v>
      </c>
      <c r="AJ76" s="6">
        <f>E76*'Summary all tools'!D$54</f>
        <v>49.241385614185276</v>
      </c>
      <c r="AK76" s="6">
        <f>F76*'Summary all tools'!E$54</f>
        <v>40.171211330511504</v>
      </c>
      <c r="AL76" s="6">
        <f>G76*'Summary all tools'!F$54</f>
        <v>27.066583568511582</v>
      </c>
      <c r="AM76" s="6">
        <f>H76*'Summary all tools'!G$54</f>
        <v>29.065280389767576</v>
      </c>
      <c r="AN76" s="6">
        <f>I76*'Summary all tools'!H$54</f>
        <v>15.886403670000487</v>
      </c>
      <c r="AO76" s="6">
        <f>J76*'Summary all tools'!J$54</f>
        <v>10.080466382416459</v>
      </c>
      <c r="AP76" s="6">
        <f>K76*'Summary all tools'!K$54</f>
        <v>11.044880708961395</v>
      </c>
      <c r="AQ76" s="6">
        <f>L76*'Summary all tools'!L$54</f>
        <v>43.270713629442319</v>
      </c>
      <c r="AR76" s="6">
        <f>M76*'Summary all tools'!M$54</f>
        <v>33.292920365854336</v>
      </c>
      <c r="AS76" s="6">
        <f>N76*'Summary all tools'!N$54</f>
        <v>23.889393218632474</v>
      </c>
      <c r="AT76" s="6">
        <f>O76*'Summary all tools'!O$54</f>
        <v>23.427381069035526</v>
      </c>
      <c r="AU76" s="6">
        <f>P76*'Summary all tools'!P$54</f>
        <v>13.908352565836124</v>
      </c>
      <c r="AV76" s="6"/>
      <c r="AW76" s="6">
        <f>R76*'Summary all tools'!B$61</f>
        <v>0.32894056470913813</v>
      </c>
      <c r="AX76" s="6">
        <f>S76*'Summary all tools'!C$61</f>
        <v>0.33445566590186893</v>
      </c>
      <c r="AY76" s="6">
        <f>T76*'Summary all tools'!D$61</f>
        <v>0.45559439106780175</v>
      </c>
      <c r="AZ76" s="6">
        <f>U76*'Summary all tools'!E$61</f>
        <v>0.34743684413953391</v>
      </c>
      <c r="BA76" s="6">
        <f>V76*'Summary all tools'!F$61</f>
        <v>0.20315174056926383</v>
      </c>
      <c r="BB76" s="6">
        <f>W76*'Summary all tools'!G$61</f>
        <v>0.25558635587203282</v>
      </c>
      <c r="BC76" s="6">
        <f>X76*'Summary all tools'!H$61</f>
        <v>0.17651559633333877</v>
      </c>
      <c r="BD76" s="6">
        <f>Y76*'Summary all tools'!J$61</f>
        <v>0.18698082760619722</v>
      </c>
      <c r="BE76" s="6">
        <f>Z76*'Summary all tools'!K$61</f>
        <v>0.11886047120571036</v>
      </c>
      <c r="BF76" s="6">
        <f>AA76*'Summary all tools'!L$61</f>
        <v>0.38696756957111711</v>
      </c>
      <c r="BG76" s="6">
        <f>AB76*'Summary all tools'!M$61</f>
        <v>0.22975489577471184</v>
      </c>
      <c r="BH76" s="6">
        <f>AC76*'Summary all tools'!N$61</f>
        <v>0.21906296870367623</v>
      </c>
      <c r="BI76" s="6">
        <f>AD76*'Summary all tools'!O$61</f>
        <v>0.19349626456529803</v>
      </c>
      <c r="BJ76" s="6">
        <f>AE76*'Summary all tools'!P$61</f>
        <v>4.4421439047704014E-2</v>
      </c>
      <c r="BK76" s="6">
        <f t="shared" si="4"/>
        <v>363.36358866475967</v>
      </c>
      <c r="BM76" s="6">
        <f>C76*'Summary all tools'!B$39</f>
        <v>4.8041451693873265</v>
      </c>
      <c r="BN76" s="6">
        <f>D76*'Summary all tools'!C$39</f>
        <v>5.2507761894049967</v>
      </c>
      <c r="BO76" s="6">
        <f>E76*'Summary all tools'!D$39</f>
        <v>14.016147917713321</v>
      </c>
      <c r="BP76" s="6">
        <f>F76*'Summary all tools'!E$39</f>
        <v>11.434398789135019</v>
      </c>
      <c r="BQ76" s="6">
        <f>G76*'Summary all tools'!F$39</f>
        <v>7.704276274754541</v>
      </c>
      <c r="BR76" s="6">
        <f>H76*'Summary all tools'!G$39</f>
        <v>5.7025006608457991</v>
      </c>
      <c r="BS76" s="6">
        <f>I76*'Summary all tools'!H$39</f>
        <v>3.1168537241613494</v>
      </c>
      <c r="BT76" s="6">
        <f>J76*'Summary all tools'!J$39</f>
        <v>2.0069470732743038</v>
      </c>
      <c r="BU76" s="6">
        <f>K76*'Summary all tools'!K$39</f>
        <v>2.1989549067074217</v>
      </c>
      <c r="BV76" s="6">
        <f>L76*'Summary all tools'!L$39</f>
        <v>7.9080449594049789</v>
      </c>
      <c r="BW76" s="6">
        <f>M76*'Summary all tools'!M$39</f>
        <v>6.0845289804493339</v>
      </c>
      <c r="BX76" s="6">
        <f>N76*'Summary all tools'!N$39</f>
        <v>4.3659644082529274</v>
      </c>
      <c r="BY76" s="6">
        <f>O76*'Summary all tools'!O$39</f>
        <v>4.7982997269638634</v>
      </c>
      <c r="BZ76" s="6">
        <f>P76*'Summary all tools'!P$39</f>
        <v>2.8486515040887612</v>
      </c>
      <c r="CA76" s="6"/>
      <c r="CB76" s="6">
        <f>R76*'Summary all tools'!B$46</f>
        <v>8.3654269118684788E-2</v>
      </c>
      <c r="CC76" s="6">
        <f>S76*'Summary all tools'!C$46</f>
        <v>8.5056837876969243E-2</v>
      </c>
      <c r="CD76" s="6">
        <f>T76*'Summary all tools'!D$46</f>
        <v>0.12968112688216626</v>
      </c>
      <c r="CE76" s="6">
        <f>U76*'Summary all tools'!E$46</f>
        <v>9.8894987189807326E-2</v>
      </c>
      <c r="CF76" s="6">
        <f>V76*'Summary all tools'!F$46</f>
        <v>5.7825441141515201E-2</v>
      </c>
      <c r="CG76" s="6">
        <f>W76*'Summary all tools'!G$46</f>
        <v>5.0145099022562423E-2</v>
      </c>
      <c r="CH76" s="6">
        <f>X76*'Summary all tools'!H$46</f>
        <v>3.463170804623722E-2</v>
      </c>
      <c r="CI76" s="6">
        <f>Y76*'Summary all tools'!I$46</f>
        <v>0</v>
      </c>
      <c r="CJ76" s="6">
        <f>Z76*'Summary all tools'!J$46</f>
        <v>2.3664249823838145E-2</v>
      </c>
      <c r="CK76" s="6">
        <f>AA76*'Summary all tools'!K$46</f>
        <v>3.926308587973007E-2</v>
      </c>
      <c r="CL76" s="6">
        <f>AB76*'Summary all tools'!L$46</f>
        <v>4.1989417160745883E-2</v>
      </c>
      <c r="CM76" s="6">
        <f>AC76*'Summary all tools'!M$46</f>
        <v>4.003538791351624E-2</v>
      </c>
      <c r="CN76" s="6">
        <f>AD76*'Summary all tools'!N$46</f>
        <v>3.817715945876636E-2</v>
      </c>
      <c r="CO76" s="6">
        <f>AE76*'Summary all tools'!O$46</f>
        <v>9.0982162379072556E-3</v>
      </c>
      <c r="CP76" s="6">
        <f t="shared" si="5"/>
        <v>82.972607270296365</v>
      </c>
      <c r="CR76" s="6"/>
      <c r="CS76" s="6"/>
      <c r="CT76" s="6"/>
      <c r="CU76" s="6"/>
      <c r="CV76" s="6"/>
      <c r="CW76" s="6"/>
      <c r="CX76" s="6"/>
      <c r="CY76" s="6"/>
      <c r="CZ76" s="6"/>
      <c r="DA76" s="6"/>
      <c r="DB76" s="6"/>
      <c r="DC76" s="6"/>
      <c r="DD76" s="6"/>
      <c r="DE76" s="6"/>
      <c r="DF76" s="6"/>
      <c r="DH76" s="6"/>
      <c r="DI76" s="6"/>
      <c r="DJ76" s="6"/>
      <c r="DK76" s="6"/>
      <c r="DL76" s="6"/>
      <c r="DM76" s="6"/>
      <c r="DN76" s="6"/>
      <c r="DO76" s="6"/>
      <c r="DP76" s="6"/>
      <c r="DQ76" s="6"/>
      <c r="DR76" s="6"/>
      <c r="DS76" s="6"/>
      <c r="DT76" s="6"/>
      <c r="DU76" s="6"/>
      <c r="DV76" s="6"/>
      <c r="DX76" s="6"/>
      <c r="DY76" s="6"/>
      <c r="DZ76" s="6"/>
      <c r="EA76" s="6"/>
      <c r="EB76" s="6"/>
      <c r="EC76" s="6"/>
      <c r="ED76" s="6"/>
      <c r="EE76" s="6"/>
      <c r="EF76" s="6"/>
      <c r="EG76" s="6"/>
      <c r="EH76" s="6"/>
      <c r="EI76" s="6"/>
      <c r="EJ76" s="6"/>
      <c r="EK76" s="6"/>
      <c r="EL76" s="6"/>
      <c r="EN76" s="1"/>
      <c r="EO76" s="1"/>
      <c r="EP76" s="1"/>
      <c r="EQ76" s="1"/>
      <c r="ER76" s="1"/>
      <c r="ES76" s="1"/>
      <c r="ET76" s="1"/>
      <c r="EU76" s="1"/>
      <c r="EV76" s="1"/>
      <c r="EW76" s="1"/>
      <c r="EX76" s="1"/>
      <c r="EY76" s="1"/>
      <c r="EZ76" s="1"/>
      <c r="FA76" s="1"/>
      <c r="FB76" s="2"/>
      <c r="FD76" s="2"/>
      <c r="FE76" s="2"/>
      <c r="FF76" s="2"/>
      <c r="FG76" s="2"/>
      <c r="FH76" s="2"/>
      <c r="FI76" s="2"/>
      <c r="FJ76" s="2"/>
      <c r="FK76" s="2"/>
      <c r="FL76" s="2"/>
      <c r="FM76" s="2"/>
      <c r="FN76" s="2"/>
      <c r="FO76" s="2"/>
      <c r="FP76" s="2"/>
      <c r="FQ76" s="2"/>
      <c r="FR76" s="2"/>
      <c r="FT76" s="2"/>
      <c r="FU76" s="2"/>
      <c r="FV76" s="2"/>
      <c r="FW76" s="2"/>
      <c r="FX76" s="2"/>
      <c r="FY76" s="2"/>
      <c r="FZ76" s="2"/>
      <c r="GA76" s="2"/>
      <c r="GB76" s="2"/>
      <c r="GC76" s="2"/>
      <c r="GD76" s="2"/>
      <c r="GE76" s="2"/>
      <c r="GF76" s="2"/>
      <c r="GG76" s="2"/>
      <c r="GH76" s="2"/>
      <c r="GJ76" s="6"/>
    </row>
    <row r="77" spans="1:192" x14ac:dyDescent="0.25">
      <c r="A77" s="8" t="s">
        <v>75</v>
      </c>
      <c r="B77" s="8" t="s">
        <v>242</v>
      </c>
      <c r="C77" s="22">
        <f>Baseline!CC77*'Summary all tools'!B$53</f>
        <v>355.83509000764212</v>
      </c>
      <c r="D77" s="22">
        <f>Baseline!CD77*'Summary all tools'!C$53</f>
        <v>361.25737677739824</v>
      </c>
      <c r="E77" s="22">
        <f>Baseline!CE77*'Summary all tools'!D$53</f>
        <v>661.50409160784193</v>
      </c>
      <c r="F77" s="22">
        <f>Baseline!CF77*'Summary all tools'!E$53</f>
        <v>532.82979088467891</v>
      </c>
      <c r="G77" s="22">
        <f>Baseline!CG77*'Summary all tools'!F$53</f>
        <v>387.79475260406309</v>
      </c>
      <c r="H77" s="22">
        <f>Baseline!CH77*'Summary all tools'!G$53</f>
        <v>338.59413052433172</v>
      </c>
      <c r="I77" s="22">
        <f>Baseline!CI77*'Summary all tools'!H$53</f>
        <v>175.93120176451339</v>
      </c>
      <c r="J77" s="27">
        <f>Baseline!CJ77*'Summary all tools'!J$53</f>
        <v>208.14779510687686</v>
      </c>
      <c r="K77" s="27">
        <f>Baseline!CK77*'Summary all tools'!K$53</f>
        <v>217.89844947901355</v>
      </c>
      <c r="L77" s="27">
        <f>Baseline!CL77*'Summary all tools'!L$53</f>
        <v>420.65451982553225</v>
      </c>
      <c r="M77" s="27">
        <f>Baseline!CM77*'Summary all tools'!M$53</f>
        <v>327.03114233050223</v>
      </c>
      <c r="N77" s="27">
        <f>Baseline!CN77*'Summary all tools'!N$53</f>
        <v>235.41872514828228</v>
      </c>
      <c r="O77" s="27">
        <f>Baseline!CO77*'Summary all tools'!O$53</f>
        <v>266.13878385029545</v>
      </c>
      <c r="P77" s="27">
        <f>Baseline!CP77*'Summary all tools'!P$53</f>
        <v>156.08834694253892</v>
      </c>
      <c r="Q77" s="28"/>
      <c r="R77" s="29">
        <f>Baseline!CR77*'Summary all tools'!B$60</f>
        <v>28.118974250412432</v>
      </c>
      <c r="S77" s="29">
        <f>Baseline!CS77*'Summary all tools'!C$60</f>
        <v>18.092733047476475</v>
      </c>
      <c r="T77" s="29">
        <f>Baseline!CT77*'Summary all tools'!D$60</f>
        <v>27.696907520979643</v>
      </c>
      <c r="U77" s="29">
        <f>Baseline!CU77*'Summary all tools'!E$60</f>
        <v>17.832205586435947</v>
      </c>
      <c r="V77" s="29">
        <f>Baseline!CV77*'Summary all tools'!F$60</f>
        <v>10.633868687759215</v>
      </c>
      <c r="W77" s="29">
        <f>Baseline!CW77*'Summary all tools'!G$60</f>
        <v>8.5224098223349625</v>
      </c>
      <c r="X77" s="29">
        <f>Baseline!CX77*'Summary all tools'!H$60</f>
        <v>6.1143616144061133</v>
      </c>
      <c r="Y77" s="29">
        <f>Baseline!CY77*'Summary all tools'!J$60</f>
        <v>13.107145559447055</v>
      </c>
      <c r="Z77" s="29">
        <f>Baseline!CZ77*'Summary all tools'!K$60</f>
        <v>10.138604335517005</v>
      </c>
      <c r="AA77" s="29">
        <f>Baseline!DA77*'Summary all tools'!L$60</f>
        <v>15.727856977383594</v>
      </c>
      <c r="AB77" s="29">
        <f>Baseline!DB77*'Summary all tools'!M$60</f>
        <v>10.469025141465952</v>
      </c>
      <c r="AC77" s="29">
        <f>Baseline!DC77*'Summary all tools'!N$60</f>
        <v>5.8705933145654212</v>
      </c>
      <c r="AD77" s="29">
        <f>Baseline!DD77*'Summary all tools'!O$60</f>
        <v>6.2624415474793702</v>
      </c>
      <c r="AE77" s="29">
        <f>Baseline!DE77*'Summary all tools'!P$60</f>
        <v>3.4954712470424356</v>
      </c>
      <c r="AF77" s="29">
        <f t="shared" si="3"/>
        <v>4827.2067955062157</v>
      </c>
      <c r="AH77" s="6">
        <f>C77*'Summary all tools'!B$54</f>
        <v>60.530878008590399</v>
      </c>
      <c r="AI77" s="6">
        <f>D77*'Summary all tools'!C$54</f>
        <v>61.453259719119991</v>
      </c>
      <c r="AJ77" s="6">
        <f>E77*'Summary all tools'!D$54</f>
        <v>129.56513224484442</v>
      </c>
      <c r="AK77" s="6">
        <f>F77*'Summary all tools'!E$54</f>
        <v>104.3624116551841</v>
      </c>
      <c r="AL77" s="6">
        <f>G77*'Summary all tools'!F$54</f>
        <v>75.955204272249006</v>
      </c>
      <c r="AM77" s="6">
        <f>H77*'Summary all tools'!G$54</f>
        <v>86.130128884835841</v>
      </c>
      <c r="AN77" s="6">
        <f>I77*'Summary all tools'!H$54</f>
        <v>44.752627753400141</v>
      </c>
      <c r="AO77" s="6">
        <f>J77*'Summary all tools'!J$54</f>
        <v>28.139264547251742</v>
      </c>
      <c r="AP77" s="6">
        <f>K77*'Summary all tools'!K$54</f>
        <v>29.457444462371615</v>
      </c>
      <c r="AQ77" s="6">
        <f>L77*'Summary all tools'!L$54</f>
        <v>111.5865681579124</v>
      </c>
      <c r="AR77" s="6">
        <f>M77*'Summary all tools'!M$54</f>
        <v>86.751196370260857</v>
      </c>
      <c r="AS77" s="6">
        <f>N77*'Summary all tools'!N$54</f>
        <v>62.449269843345625</v>
      </c>
      <c r="AT77" s="6">
        <f>O77*'Summary all tools'!O$54</f>
        <v>65.394101174644021</v>
      </c>
      <c r="AU77" s="6">
        <f>P77*'Summary all tools'!P$54</f>
        <v>38.353136677309564</v>
      </c>
      <c r="AV77" s="6"/>
      <c r="AW77" s="6">
        <f>R77*'Summary all tools'!B$61</f>
        <v>4.7833006015282384</v>
      </c>
      <c r="AX77" s="6">
        <f>S77*'Summary all tools'!C$61</f>
        <v>3.0777431672499471</v>
      </c>
      <c r="AY77" s="6">
        <f>T77*'Summary all tools'!D$61</f>
        <v>5.4248394397783226</v>
      </c>
      <c r="AZ77" s="6">
        <f>U77*'Summary all tools'!E$61</f>
        <v>3.4926950631675235</v>
      </c>
      <c r="BA77" s="6">
        <f>V77*'Summary all tools'!F$61</f>
        <v>2.0827967963962624</v>
      </c>
      <c r="BB77" s="6">
        <f>W77*'Summary all tools'!G$61</f>
        <v>2.1678942138495008</v>
      </c>
      <c r="BC77" s="6">
        <f>X77*'Summary all tools'!H$61</f>
        <v>1.555345194796421</v>
      </c>
      <c r="BD77" s="6">
        <f>Y77*'Summary all tools'!J$61</f>
        <v>1.7719401551538763</v>
      </c>
      <c r="BE77" s="6">
        <f>Z77*'Summary all tools'!K$61</f>
        <v>1.3706264310440486</v>
      </c>
      <c r="BF77" s="6">
        <f>AA77*'Summary all tools'!L$61</f>
        <v>4.1721115591783287</v>
      </c>
      <c r="BG77" s="6">
        <f>AB77*'Summary all tools'!M$61</f>
        <v>2.7771069427225088</v>
      </c>
      <c r="BH77" s="6">
        <f>AC77*'Summary all tools'!N$61</f>
        <v>1.5572859202721401</v>
      </c>
      <c r="BI77" s="6">
        <f>AD77*'Summary all tools'!O$61</f>
        <v>1.5387713516663595</v>
      </c>
      <c r="BJ77" s="6">
        <f>AE77*'Summary all tools'!P$61</f>
        <v>0.85888722070185564</v>
      </c>
      <c r="BK77" s="6">
        <f t="shared" si="4"/>
        <v>1021.511967828825</v>
      </c>
      <c r="BM77" s="6">
        <f>C77*'Summary all tools'!B$39</f>
        <v>15.393864126786516</v>
      </c>
      <c r="BN77" s="6">
        <f>D77*'Summary all tools'!C$39</f>
        <v>15.628438928805915</v>
      </c>
      <c r="BO77" s="6">
        <f>E77*'Summary all tools'!D$39</f>
        <v>36.879629520390246</v>
      </c>
      <c r="BP77" s="6">
        <f>F77*'Summary all tools'!E$39</f>
        <v>29.705886228899352</v>
      </c>
      <c r="BQ77" s="6">
        <f>G77*'Summary all tools'!F$39</f>
        <v>21.620012615836849</v>
      </c>
      <c r="BR77" s="6">
        <f>H77*'Summary all tools'!G$39</f>
        <v>16.898413168497147</v>
      </c>
      <c r="BS77" s="6">
        <f>I77*'Summary all tools'!H$39</f>
        <v>8.7803002729054747</v>
      </c>
      <c r="BT77" s="6">
        <f>J77*'Summary all tools'!J$39</f>
        <v>5.6023216074314686</v>
      </c>
      <c r="BU77" s="6">
        <f>K77*'Summary all tools'!K$39</f>
        <v>5.8647615801804891</v>
      </c>
      <c r="BV77" s="6">
        <f>L77*'Summary all tools'!L$39</f>
        <v>20.393275817342978</v>
      </c>
      <c r="BW77" s="6">
        <f>M77*'Summary all tools'!M$39</f>
        <v>15.85442678512706</v>
      </c>
      <c r="BX77" s="6">
        <f>N77*'Summary all tools'!N$39</f>
        <v>11.413068844493553</v>
      </c>
      <c r="BY77" s="6">
        <f>O77*'Summary all tools'!O$39</f>
        <v>13.39375053859828</v>
      </c>
      <c r="BZ77" s="6">
        <f>P77*'Summary all tools'!P$39</f>
        <v>7.8553315329889104</v>
      </c>
      <c r="CA77" s="6"/>
      <c r="CB77" s="6">
        <f>R77*'Summary all tools'!B$46</f>
        <v>1.2164614484371437</v>
      </c>
      <c r="CC77" s="6">
        <f>S77*'Summary all tools'!C$46</f>
        <v>0.78271390887585424</v>
      </c>
      <c r="CD77" s="6">
        <f>T77*'Summary all tools'!D$46</f>
        <v>1.544135102402034</v>
      </c>
      <c r="CE77" s="6">
        <f>U77*'Summary all tools'!E$46</f>
        <v>0.99416639126256745</v>
      </c>
      <c r="CF77" s="6">
        <f>V77*'Summary all tools'!F$46</f>
        <v>0.59285066040911116</v>
      </c>
      <c r="CG77" s="6">
        <f>W77*'Summary all tools'!G$46</f>
        <v>0.42533283771357483</v>
      </c>
      <c r="CH77" s="6">
        <f>X77*'Summary all tools'!H$46</f>
        <v>0.30515298260437163</v>
      </c>
      <c r="CI77" s="6">
        <f>Y77*'Summary all tools'!I$46</f>
        <v>0</v>
      </c>
      <c r="CJ77" s="6">
        <f>Z77*'Summary all tools'!J$46</f>
        <v>0.27288169018989872</v>
      </c>
      <c r="CK77" s="6">
        <f>AA77*'Summary all tools'!K$46</f>
        <v>0.42331706150307813</v>
      </c>
      <c r="CL77" s="6">
        <f>AB77*'Summary all tools'!L$46</f>
        <v>0.50753696248684566</v>
      </c>
      <c r="CM77" s="6">
        <f>AC77*'Summary all tools'!M$46</f>
        <v>0.28460559207835651</v>
      </c>
      <c r="CN77" s="6">
        <f>AD77*'Summary all tools'!N$46</f>
        <v>0.30360234289341237</v>
      </c>
      <c r="CO77" s="6">
        <f>AE77*'Summary all tools'!O$46</f>
        <v>0.17591374402636675</v>
      </c>
      <c r="CP77" s="6">
        <f t="shared" si="5"/>
        <v>233.11215229316684</v>
      </c>
      <c r="CR77" s="6"/>
      <c r="CS77" s="6"/>
      <c r="CT77" s="6"/>
      <c r="CU77" s="6"/>
      <c r="CV77" s="6"/>
      <c r="CW77" s="6"/>
      <c r="CX77" s="6"/>
      <c r="CY77" s="6"/>
      <c r="CZ77" s="6"/>
      <c r="DA77" s="6"/>
      <c r="DB77" s="6"/>
      <c r="DC77" s="6"/>
      <c r="DD77" s="6"/>
      <c r="DE77" s="6"/>
      <c r="DF77" s="6"/>
      <c r="DH77" s="6"/>
      <c r="DI77" s="6"/>
      <c r="DJ77" s="6"/>
      <c r="DK77" s="6"/>
      <c r="DL77" s="6"/>
      <c r="DM77" s="6"/>
      <c r="DN77" s="6"/>
      <c r="DO77" s="6"/>
      <c r="DP77" s="6"/>
      <c r="DQ77" s="6"/>
      <c r="DR77" s="6"/>
      <c r="DS77" s="6"/>
      <c r="DT77" s="6"/>
      <c r="DU77" s="6"/>
      <c r="DV77" s="6"/>
      <c r="DX77" s="6"/>
      <c r="DY77" s="6"/>
      <c r="DZ77" s="6"/>
      <c r="EA77" s="6"/>
      <c r="EB77" s="6"/>
      <c r="EC77" s="6"/>
      <c r="ED77" s="6"/>
      <c r="EE77" s="6"/>
      <c r="EF77" s="6"/>
      <c r="EG77" s="6"/>
      <c r="EH77" s="6"/>
      <c r="EI77" s="6"/>
      <c r="EJ77" s="6"/>
      <c r="EK77" s="6"/>
      <c r="EL77" s="6"/>
      <c r="EN77" s="1"/>
      <c r="EO77" s="1"/>
      <c r="EP77" s="1"/>
      <c r="EQ77" s="1"/>
      <c r="ER77" s="1"/>
      <c r="ES77" s="1"/>
      <c r="ET77" s="1"/>
      <c r="EU77" s="1"/>
      <c r="EV77" s="1"/>
      <c r="EW77" s="1"/>
      <c r="EX77" s="1"/>
      <c r="EY77" s="1"/>
      <c r="EZ77" s="1"/>
      <c r="FA77" s="1"/>
      <c r="FB77" s="2"/>
      <c r="FD77" s="2"/>
      <c r="FE77" s="2"/>
      <c r="FF77" s="2"/>
      <c r="FG77" s="2"/>
      <c r="FH77" s="2"/>
      <c r="FI77" s="2"/>
      <c r="FJ77" s="2"/>
      <c r="FK77" s="2"/>
      <c r="FL77" s="2"/>
      <c r="FM77" s="2"/>
      <c r="FN77" s="2"/>
      <c r="FO77" s="2"/>
      <c r="FP77" s="2"/>
      <c r="FQ77" s="2"/>
      <c r="FR77" s="2"/>
      <c r="FT77" s="2"/>
      <c r="FU77" s="2"/>
      <c r="FV77" s="2"/>
      <c r="FW77" s="2"/>
      <c r="FX77" s="2"/>
      <c r="FY77" s="2"/>
      <c r="FZ77" s="2"/>
      <c r="GA77" s="2"/>
      <c r="GB77" s="2"/>
      <c r="GC77" s="2"/>
      <c r="GD77" s="2"/>
      <c r="GE77" s="2"/>
      <c r="GF77" s="2"/>
      <c r="GG77" s="2"/>
      <c r="GH77" s="2"/>
      <c r="GJ77" s="6"/>
    </row>
    <row r="78" spans="1:192" x14ac:dyDescent="0.25">
      <c r="A78" s="8" t="s">
        <v>119</v>
      </c>
      <c r="B78" s="8" t="s">
        <v>243</v>
      </c>
      <c r="C78" s="22">
        <f>Baseline!CC78*'Summary all tools'!B$53</f>
        <v>161.02183879350787</v>
      </c>
      <c r="D78" s="22">
        <f>Baseline!CD78*'Summary all tools'!C$53</f>
        <v>160.29813039802755</v>
      </c>
      <c r="E78" s="22">
        <f>Baseline!CE78*'Summary all tools'!D$53</f>
        <v>303.69995158624715</v>
      </c>
      <c r="F78" s="22">
        <f>Baseline!CF78*'Summary all tools'!E$53</f>
        <v>231.95613138333701</v>
      </c>
      <c r="G78" s="22">
        <f>Baseline!CG78*'Summary all tools'!F$53</f>
        <v>177.05300887035057</v>
      </c>
      <c r="H78" s="22">
        <f>Baseline!CH78*'Summary all tools'!G$53</f>
        <v>175.94394813339372</v>
      </c>
      <c r="I78" s="22">
        <f>Baseline!CI78*'Summary all tools'!H$53</f>
        <v>102.25551600167012</v>
      </c>
      <c r="J78" s="27">
        <f>Baseline!CJ78*'Summary all tools'!J$53</f>
        <v>95.269810002110674</v>
      </c>
      <c r="K78" s="27">
        <f>Baseline!CK78*'Summary all tools'!K$53</f>
        <v>97.651848016774892</v>
      </c>
      <c r="L78" s="27">
        <f>Baseline!CL78*'Summary all tools'!L$53</f>
        <v>172.34592460341761</v>
      </c>
      <c r="M78" s="27">
        <f>Baseline!CM78*'Summary all tools'!M$53</f>
        <v>134.45620184287804</v>
      </c>
      <c r="N78" s="27">
        <f>Baseline!CN78*'Summary all tools'!N$53</f>
        <v>108.31749640051284</v>
      </c>
      <c r="O78" s="27">
        <f>Baseline!CO78*'Summary all tools'!O$53</f>
        <v>144.55915692892421</v>
      </c>
      <c r="P78" s="27">
        <f>Baseline!CP78*'Summary all tools'!P$53</f>
        <v>86.975455278196534</v>
      </c>
      <c r="Q78" s="28"/>
      <c r="R78" s="29">
        <f>Baseline!CR78*'Summary all tools'!B$60</f>
        <v>2.0340142732150821</v>
      </c>
      <c r="S78" s="29">
        <f>Baseline!CS78*'Summary all tools'!C$60</f>
        <v>1.7857108986809107</v>
      </c>
      <c r="T78" s="29">
        <f>Baseline!CT78*'Summary all tools'!D$60</f>
        <v>3.500412309698703</v>
      </c>
      <c r="U78" s="29">
        <f>Baseline!CU78*'Summary all tools'!E$60</f>
        <v>1.9884424233383344</v>
      </c>
      <c r="V78" s="29">
        <f>Baseline!CV78*'Summary all tools'!F$60</f>
        <v>0.92060437352916258</v>
      </c>
      <c r="W78" s="29">
        <f>Baseline!CW78*'Summary all tools'!G$60</f>
        <v>0.97517430216760526</v>
      </c>
      <c r="X78" s="29">
        <f>Baseline!CX78*'Summary all tools'!H$60</f>
        <v>0.88198827818152103</v>
      </c>
      <c r="Y78" s="29">
        <f>Baseline!CY78*'Summary all tools'!J$60</f>
        <v>1.3620434020286385</v>
      </c>
      <c r="Z78" s="29">
        <f>Baseline!CZ78*'Summary all tools'!K$60</f>
        <v>1.0856907129721731</v>
      </c>
      <c r="AA78" s="29">
        <f>Baseline!DA78*'Summary all tools'!L$60</f>
        <v>1.9977814789669515</v>
      </c>
      <c r="AB78" s="29">
        <f>Baseline!DB78*'Summary all tools'!M$60</f>
        <v>1.0905203467440798</v>
      </c>
      <c r="AC78" s="29">
        <f>Baseline!DC78*'Summary all tools'!N$60</f>
        <v>0.71387515711638427</v>
      </c>
      <c r="AD78" s="29">
        <f>Baseline!DD78*'Summary all tools'!O$60</f>
        <v>1.2250776010925781</v>
      </c>
      <c r="AE78" s="29">
        <f>Baseline!DE78*'Summary all tools'!P$60</f>
        <v>0.38837453590734056</v>
      </c>
      <c r="AF78" s="29">
        <f t="shared" si="3"/>
        <v>2171.7541283329879</v>
      </c>
      <c r="AH78" s="6">
        <f>C78*'Summary all tools'!B$54</f>
        <v>27.391321301447267</v>
      </c>
      <c r="AI78" s="6">
        <f>D78*'Summary all tools'!C$54</f>
        <v>27.268211732349766</v>
      </c>
      <c r="AJ78" s="6">
        <f>E78*'Summary all tools'!D$54</f>
        <v>59.484022682889311</v>
      </c>
      <c r="AK78" s="6">
        <f>F78*'Summary all tools'!E$54</f>
        <v>45.431959104949989</v>
      </c>
      <c r="AL78" s="6">
        <f>G78*'Summary all tools'!F$54</f>
        <v>34.678389445599969</v>
      </c>
      <c r="AM78" s="6">
        <f>H78*'Summary all tools'!G$54</f>
        <v>44.755870120279852</v>
      </c>
      <c r="AN78" s="6">
        <f>I78*'Summary all tools'!H$54</f>
        <v>26.011321456667545</v>
      </c>
      <c r="AO78" s="6">
        <f>J78*'Summary all tools'!J$54</f>
        <v>12.879417654360887</v>
      </c>
      <c r="AP78" s="6">
        <f>K78*'Summary all tools'!K$54</f>
        <v>13.20144267423597</v>
      </c>
      <c r="AQ78" s="6">
        <f>L78*'Summary all tools'!L$54</f>
        <v>45.718016462711518</v>
      </c>
      <c r="AR78" s="6">
        <f>M78*'Summary all tools'!M$54</f>
        <v>35.667050807910222</v>
      </c>
      <c r="AS78" s="6">
        <f>N78*'Summary all tools'!N$54</f>
        <v>28.733264769871685</v>
      </c>
      <c r="AT78" s="6">
        <f>O78*'Summary all tools'!O$54</f>
        <v>35.520249988249951</v>
      </c>
      <c r="AU78" s="6">
        <f>P78*'Summary all tools'!P$54</f>
        <v>21.371111868356863</v>
      </c>
      <c r="AV78" s="6"/>
      <c r="AW78" s="6">
        <f>R78*'Summary all tools'!B$61</f>
        <v>0.34600485814108323</v>
      </c>
      <c r="AX78" s="6">
        <f>S78*'Summary all tools'!C$61</f>
        <v>0.30376613100282807</v>
      </c>
      <c r="AY78" s="6">
        <f>T78*'Summary all tools'!D$61</f>
        <v>0.68560631683357709</v>
      </c>
      <c r="AZ78" s="6">
        <f>U78*'Summary all tools'!E$61</f>
        <v>0.38946517309498685</v>
      </c>
      <c r="BA78" s="6">
        <f>V78*'Summary all tools'!F$61</f>
        <v>0.18031366534947987</v>
      </c>
      <c r="BB78" s="6">
        <f>W78*'Summary all tools'!G$61</f>
        <v>0.24806067429701045</v>
      </c>
      <c r="BC78" s="6">
        <f>X78*'Summary all tools'!H$61</f>
        <v>0.22435641148608121</v>
      </c>
      <c r="BD78" s="6">
        <f>Y78*'Summary all tools'!J$61</f>
        <v>0.18413310405158534</v>
      </c>
      <c r="BE78" s="6">
        <f>Z78*'Summary all tools'!K$61</f>
        <v>0.14677329718112878</v>
      </c>
      <c r="BF78" s="6">
        <f>AA78*'Summary all tools'!L$61</f>
        <v>0.52994932577883591</v>
      </c>
      <c r="BG78" s="6">
        <f>AB78*'Summary all tools'!M$61</f>
        <v>0.28928114940977873</v>
      </c>
      <c r="BH78" s="6">
        <f>AC78*'Summary all tools'!N$61</f>
        <v>0.18936888853315209</v>
      </c>
      <c r="BI78" s="6">
        <f>AD78*'Summary all tools'!O$61</f>
        <v>0.30101906769703352</v>
      </c>
      <c r="BJ78" s="6">
        <f>AE78*'Summary all tools'!P$61</f>
        <v>9.5429171680089395E-2</v>
      </c>
      <c r="BK78" s="6">
        <f t="shared" si="4"/>
        <v>462.22517730441746</v>
      </c>
      <c r="BM78" s="6">
        <f>C78*'Summary all tools'!B$39</f>
        <v>6.9660030093697252</v>
      </c>
      <c r="BN78" s="6">
        <f>D78*'Summary all tools'!C$39</f>
        <v>6.9346944930927066</v>
      </c>
      <c r="BO78" s="6">
        <f>E78*'Summary all tools'!D$39</f>
        <v>16.931628756275515</v>
      </c>
      <c r="BP78" s="6">
        <f>F78*'Summary all tools'!E$39</f>
        <v>12.931826573601535</v>
      </c>
      <c r="BQ78" s="6">
        <f>G78*'Summary all tools'!F$39</f>
        <v>9.870913053217901</v>
      </c>
      <c r="BR78" s="6">
        <f>H78*'Summary all tools'!G$39</f>
        <v>8.7809364133117018</v>
      </c>
      <c r="BS78" s="6">
        <f>I78*'Summary all tools'!H$39</f>
        <v>5.103325197865237</v>
      </c>
      <c r="BT78" s="6">
        <f>J78*'Summary all tools'!J$39</f>
        <v>2.5641977847358981</v>
      </c>
      <c r="BU78" s="6">
        <f>K78*'Summary all tools'!K$39</f>
        <v>2.6283106091471504</v>
      </c>
      <c r="BV78" s="6">
        <f>L78*'Summary all tools'!L$39</f>
        <v>8.355307766311947</v>
      </c>
      <c r="BW78" s="6">
        <f>M78*'Summary all tools'!M$39</f>
        <v>6.5184189882742851</v>
      </c>
      <c r="BX78" s="6">
        <f>N78*'Summary all tools'!N$39</f>
        <v>5.2512179849057175</v>
      </c>
      <c r="BY78" s="6">
        <f>O78*'Summary all tools'!O$39</f>
        <v>7.2751113459104442</v>
      </c>
      <c r="BZ78" s="6">
        <f>P78*'Summary all tools'!P$39</f>
        <v>4.3771431360881756</v>
      </c>
      <c r="CA78" s="6"/>
      <c r="CB78" s="6">
        <f>R78*'Summary all tools'!B$46</f>
        <v>8.799396190281554E-2</v>
      </c>
      <c r="CC78" s="6">
        <f>S78*'Summary all tools'!C$46</f>
        <v>7.7252052189190817E-2</v>
      </c>
      <c r="CD78" s="6">
        <f>T78*'Summary all tools'!D$46</f>
        <v>0.19515209473085493</v>
      </c>
      <c r="CE78" s="6">
        <f>U78*'Summary all tools'!E$46</f>
        <v>0.1108579989537217</v>
      </c>
      <c r="CF78" s="6">
        <f>V78*'Summary all tools'!F$46</f>
        <v>5.1324774345815991E-2</v>
      </c>
      <c r="CG78" s="6">
        <f>W78*'Summary all tools'!G$46</f>
        <v>4.8668588093392501E-2</v>
      </c>
      <c r="CH78" s="6">
        <f>X78*'Summary all tools'!H$46</f>
        <v>4.4017899280778316E-2</v>
      </c>
      <c r="CI78" s="6">
        <f>Y78*'Summary all tools'!I$46</f>
        <v>0</v>
      </c>
      <c r="CJ78" s="6">
        <f>Z78*'Summary all tools'!J$46</f>
        <v>2.9221489169023295E-2</v>
      </c>
      <c r="CK78" s="6">
        <f>AA78*'Summary all tools'!K$46</f>
        <v>5.3770515997040101E-2</v>
      </c>
      <c r="CL78" s="6">
        <f>AB78*'Summary all tools'!L$46</f>
        <v>5.2868283038537973E-2</v>
      </c>
      <c r="CM78" s="6">
        <f>AC78*'Summary all tools'!M$46</f>
        <v>3.4608573763242952E-2</v>
      </c>
      <c r="CN78" s="6">
        <f>AD78*'Summary all tools'!N$46</f>
        <v>5.9391601038999271E-2</v>
      </c>
      <c r="CO78" s="6">
        <f>AE78*'Summary all tools'!O$46</f>
        <v>1.9545410008384334E-2</v>
      </c>
      <c r="CP78" s="6">
        <f t="shared" si="5"/>
        <v>105.35370835461974</v>
      </c>
      <c r="CR78" s="6"/>
      <c r="CS78" s="6"/>
      <c r="CT78" s="6"/>
      <c r="CU78" s="6"/>
      <c r="CV78" s="6"/>
      <c r="CW78" s="6"/>
      <c r="CX78" s="6"/>
      <c r="CY78" s="6"/>
      <c r="CZ78" s="6"/>
      <c r="DA78" s="6"/>
      <c r="DB78" s="6"/>
      <c r="DC78" s="6"/>
      <c r="DD78" s="6"/>
      <c r="DE78" s="6"/>
      <c r="DF78" s="6"/>
      <c r="DH78" s="6"/>
      <c r="DI78" s="6"/>
      <c r="DJ78" s="6"/>
      <c r="DK78" s="6"/>
      <c r="DL78" s="6"/>
      <c r="DM78" s="6"/>
      <c r="DN78" s="6"/>
      <c r="DO78" s="6"/>
      <c r="DP78" s="6"/>
      <c r="DQ78" s="6"/>
      <c r="DR78" s="6"/>
      <c r="DS78" s="6"/>
      <c r="DT78" s="6"/>
      <c r="DU78" s="6"/>
      <c r="DV78" s="6"/>
      <c r="DX78" s="6"/>
      <c r="DY78" s="6"/>
      <c r="DZ78" s="6"/>
      <c r="EA78" s="6"/>
      <c r="EB78" s="6"/>
      <c r="EC78" s="6"/>
      <c r="ED78" s="6"/>
      <c r="EE78" s="6"/>
      <c r="EF78" s="6"/>
      <c r="EG78" s="6"/>
      <c r="EH78" s="6"/>
      <c r="EI78" s="6"/>
      <c r="EJ78" s="6"/>
      <c r="EK78" s="6"/>
      <c r="EL78" s="6"/>
      <c r="EN78" s="1"/>
      <c r="EO78" s="1"/>
      <c r="EP78" s="1"/>
      <c r="EQ78" s="1"/>
      <c r="ER78" s="1"/>
      <c r="ES78" s="1"/>
      <c r="ET78" s="1"/>
      <c r="EU78" s="1"/>
      <c r="EV78" s="1"/>
      <c r="EW78" s="1"/>
      <c r="EX78" s="1"/>
      <c r="EY78" s="1"/>
      <c r="EZ78" s="1"/>
      <c r="FA78" s="1"/>
      <c r="FB78" s="2"/>
      <c r="FD78" s="2"/>
      <c r="FE78" s="2"/>
      <c r="FF78" s="2"/>
      <c r="FG78" s="2"/>
      <c r="FH78" s="2"/>
      <c r="FI78" s="2"/>
      <c r="FJ78" s="2"/>
      <c r="FK78" s="2"/>
      <c r="FL78" s="2"/>
      <c r="FM78" s="2"/>
      <c r="FN78" s="2"/>
      <c r="FO78" s="2"/>
      <c r="FP78" s="2"/>
      <c r="FQ78" s="2"/>
      <c r="FR78" s="2"/>
      <c r="FT78" s="2"/>
      <c r="FU78" s="2"/>
      <c r="FV78" s="2"/>
      <c r="FW78" s="2"/>
      <c r="FX78" s="2"/>
      <c r="FY78" s="2"/>
      <c r="FZ78" s="2"/>
      <c r="GA78" s="2"/>
      <c r="GB78" s="2"/>
      <c r="GC78" s="2"/>
      <c r="GD78" s="2"/>
      <c r="GE78" s="2"/>
      <c r="GF78" s="2"/>
      <c r="GG78" s="2"/>
      <c r="GH78" s="2"/>
      <c r="GJ78" s="6"/>
    </row>
    <row r="79" spans="1:192" x14ac:dyDescent="0.25">
      <c r="A79" s="8" t="s">
        <v>108</v>
      </c>
      <c r="B79" s="8" t="s">
        <v>244</v>
      </c>
      <c r="C79" s="22">
        <f>Baseline!CC79*'Summary all tools'!B$53</f>
        <v>213.22545041671893</v>
      </c>
      <c r="D79" s="22">
        <f>Baseline!CD79*'Summary all tools'!C$53</f>
        <v>236.01506497952366</v>
      </c>
      <c r="E79" s="22">
        <f>Baseline!CE79*'Summary all tools'!D$53</f>
        <v>475.74656628929029</v>
      </c>
      <c r="F79" s="22">
        <f>Baseline!CF79*'Summary all tools'!E$53</f>
        <v>382.88949459801546</v>
      </c>
      <c r="G79" s="22">
        <f>Baseline!CG79*'Summary all tools'!F$53</f>
        <v>279.87646013055758</v>
      </c>
      <c r="H79" s="22">
        <f>Baseline!CH79*'Summary all tools'!G$53</f>
        <v>274.0226529233372</v>
      </c>
      <c r="I79" s="22">
        <f>Baseline!CI79*'Summary all tools'!H$53</f>
        <v>158.03104395831556</v>
      </c>
      <c r="J79" s="27">
        <f>Baseline!CJ79*'Summary all tools'!J$53</f>
        <v>135.36810423331022</v>
      </c>
      <c r="K79" s="27">
        <f>Baseline!CK79*'Summary all tools'!K$53</f>
        <v>146.56745447085251</v>
      </c>
      <c r="L79" s="27">
        <f>Baseline!CL79*'Summary all tools'!L$53</f>
        <v>298.90819392757879</v>
      </c>
      <c r="M79" s="27">
        <f>Baseline!CM79*'Summary all tools'!M$53</f>
        <v>238.18671507897184</v>
      </c>
      <c r="N79" s="27">
        <f>Baseline!CN79*'Summary all tools'!N$53</f>
        <v>179.87452366388735</v>
      </c>
      <c r="O79" s="27">
        <f>Baseline!CO79*'Summary all tools'!O$53</f>
        <v>222.9204867201889</v>
      </c>
      <c r="P79" s="27">
        <f>Baseline!CP79*'Summary all tools'!P$53</f>
        <v>147.20100812141777</v>
      </c>
      <c r="Q79" s="28"/>
      <c r="R79" s="29">
        <f>Baseline!CR79*'Summary all tools'!B$60</f>
        <v>3.7739017772870609</v>
      </c>
      <c r="S79" s="29">
        <f>Baseline!CS79*'Summary all tools'!C$60</f>
        <v>2.5746239074027306</v>
      </c>
      <c r="T79" s="29">
        <f>Baseline!CT79*'Summary all tools'!D$60</f>
        <v>6.3152199064950043</v>
      </c>
      <c r="U79" s="29">
        <f>Baseline!CU79*'Summary all tools'!E$60</f>
        <v>4.431902252449845</v>
      </c>
      <c r="V79" s="29">
        <f>Baseline!CV79*'Summary all tools'!F$60</f>
        <v>2.4159739271359792</v>
      </c>
      <c r="W79" s="29">
        <f>Baseline!CW79*'Summary all tools'!G$60</f>
        <v>2.0174902986993208</v>
      </c>
      <c r="X79" s="29">
        <f>Baseline!CX79*'Summary all tools'!H$60</f>
        <v>1.3837180455626505</v>
      </c>
      <c r="Y79" s="29">
        <f>Baseline!CY79*'Summary all tools'!J$60</f>
        <v>2.215656726513104</v>
      </c>
      <c r="Z79" s="29">
        <f>Baseline!CZ79*'Summary all tools'!K$60</f>
        <v>1.906437531818362</v>
      </c>
      <c r="AA79" s="29">
        <f>Baseline!DA79*'Summary all tools'!L$60</f>
        <v>3.5039615835339113</v>
      </c>
      <c r="AB79" s="29">
        <f>Baseline!DB79*'Summary all tools'!M$60</f>
        <v>2.5554818452229036</v>
      </c>
      <c r="AC79" s="29">
        <f>Baseline!DC79*'Summary all tools'!N$60</f>
        <v>1.3655999978759625</v>
      </c>
      <c r="AD79" s="29">
        <f>Baseline!DD79*'Summary all tools'!O$60</f>
        <v>1.3042777139112258</v>
      </c>
      <c r="AE79" s="29">
        <f>Baseline!DE79*'Summary all tools'!P$60</f>
        <v>0.58266661085136995</v>
      </c>
      <c r="AF79" s="29">
        <f t="shared" si="3"/>
        <v>3425.1801316367259</v>
      </c>
      <c r="AH79" s="6">
        <f>C79*'Summary all tools'!B$54</f>
        <v>36.271644056306982</v>
      </c>
      <c r="AI79" s="6">
        <f>D79*'Summary all tools'!C$54</f>
        <v>40.148370713406209</v>
      </c>
      <c r="AJ79" s="6">
        <f>E79*'Summary all tools'!D$54</f>
        <v>93.181837509849515</v>
      </c>
      <c r="AK79" s="6">
        <f>F79*'Summary all tools'!E$54</f>
        <v>74.994438631776731</v>
      </c>
      <c r="AL79" s="6">
        <f>G79*'Summary all tools'!F$54</f>
        <v>54.817847733785264</v>
      </c>
      <c r="AM79" s="6">
        <f>H79*'Summary all tools'!G$54</f>
        <v>69.70471217886525</v>
      </c>
      <c r="AN79" s="6">
        <f>I79*'Summary all tools'!H$54</f>
        <v>40.199262057074442</v>
      </c>
      <c r="AO79" s="6">
        <f>J79*'Summary all tools'!J$54</f>
        <v>18.300260612057844</v>
      </c>
      <c r="AP79" s="6">
        <f>K79*'Summary all tools'!K$54</f>
        <v>19.81428807955859</v>
      </c>
      <c r="AQ79" s="6">
        <f>L79*'Summary all tools'!L$54</f>
        <v>79.291052354535495</v>
      </c>
      <c r="AR79" s="6">
        <f>M79*'Summary all tools'!M$54</f>
        <v>63.183531529608764</v>
      </c>
      <c r="AS79" s="6">
        <f>N79*'Summary all tools'!N$54</f>
        <v>47.715119768633748</v>
      </c>
      <c r="AT79" s="6">
        <f>O79*'Summary all tools'!O$54</f>
        <v>54.774748165532131</v>
      </c>
      <c r="AU79" s="6">
        <f>P79*'Summary all tools'!P$54</f>
        <v>36.169390566976936</v>
      </c>
      <c r="AV79" s="6"/>
      <c r="AW79" s="6">
        <f>R79*'Summary all tools'!B$61</f>
        <v>0.64197600099658381</v>
      </c>
      <c r="AX79" s="6">
        <f>S79*'Summary all tools'!C$61</f>
        <v>0.43796761486802221</v>
      </c>
      <c r="AY79" s="6">
        <f>T79*'Summary all tools'!D$61</f>
        <v>1.2369270465909228</v>
      </c>
      <c r="AZ79" s="6">
        <f>U79*'Summary all tools'!E$61</f>
        <v>0.86805207816507601</v>
      </c>
      <c r="BA79" s="6">
        <f>V79*'Summary all tools'!F$61</f>
        <v>0.47320339411451406</v>
      </c>
      <c r="BB79" s="6">
        <f>W79*'Summary all tools'!G$61</f>
        <v>0.51320056606353792</v>
      </c>
      <c r="BC79" s="6">
        <f>X79*'Summary all tools'!H$61</f>
        <v>0.35198428696926237</v>
      </c>
      <c r="BD79" s="6">
        <f>Y79*'Summary all tools'!J$61</f>
        <v>0.29953212207334212</v>
      </c>
      <c r="BE79" s="6">
        <f>Z79*'Summary all tools'!K$61</f>
        <v>0.25772912954999727</v>
      </c>
      <c r="BF79" s="6">
        <f>AA79*'Summary all tools'!L$61</f>
        <v>0.92949208824828466</v>
      </c>
      <c r="BG79" s="6">
        <f>AB79*'Summary all tools'!M$61</f>
        <v>0.67788989695520963</v>
      </c>
      <c r="BH79" s="6">
        <f>AC79*'Summary all tools'!N$61</f>
        <v>0.36225123006554705</v>
      </c>
      <c r="BI79" s="6">
        <f>AD79*'Summary all tools'!O$61</f>
        <v>0.32047966684675833</v>
      </c>
      <c r="BJ79" s="6">
        <f>AE79*'Summary all tools'!P$61</f>
        <v>0.14316951009490805</v>
      </c>
      <c r="BK79" s="6">
        <f t="shared" si="4"/>
        <v>736.08035858956987</v>
      </c>
      <c r="BM79" s="6">
        <f>C79*'Summary all tools'!B$39</f>
        <v>9.2243955255152947</v>
      </c>
      <c r="BN79" s="6">
        <f>D79*'Summary all tools'!C$39</f>
        <v>10.210302311926149</v>
      </c>
      <c r="BO79" s="6">
        <f>E79*'Summary all tools'!D$39</f>
        <v>26.523429458616537</v>
      </c>
      <c r="BP79" s="6">
        <f>F79*'Summary all tools'!E$39</f>
        <v>21.346538724654618</v>
      </c>
      <c r="BQ79" s="6">
        <f>G79*'Summary all tools'!F$39</f>
        <v>15.60344114577639</v>
      </c>
      <c r="BR79" s="6">
        <f>H79*'Summary all tools'!G$39</f>
        <v>13.675807077504814</v>
      </c>
      <c r="BS79" s="6">
        <f>I79*'Summary all tools'!H$39</f>
        <v>7.886946740988023</v>
      </c>
      <c r="BT79" s="6">
        <f>J79*'Summary all tools'!J$39</f>
        <v>3.6434479400269835</v>
      </c>
      <c r="BU79" s="6">
        <f>K79*'Summary all tools'!K$39</f>
        <v>3.9448797269587632</v>
      </c>
      <c r="BV79" s="6">
        <f>L79*'Summary all tools'!L$39</f>
        <v>14.491029943900697</v>
      </c>
      <c r="BW79" s="6">
        <f>M79*'Summary all tools'!M$39</f>
        <v>11.54726063242345</v>
      </c>
      <c r="BX79" s="6">
        <f>N79*'Summary all tools'!N$39</f>
        <v>8.7202932589723527</v>
      </c>
      <c r="BY79" s="6">
        <f>O79*'Summary all tools'!O$39</f>
        <v>11.218738381071947</v>
      </c>
      <c r="BZ79" s="6">
        <f>P79*'Summary all tools'!P$39</f>
        <v>7.408065646371444</v>
      </c>
      <c r="CA79" s="6"/>
      <c r="CB79" s="6">
        <f>R79*'Summary all tools'!B$46</f>
        <v>0.16326363761973975</v>
      </c>
      <c r="CC79" s="6">
        <f>S79*'Summary all tools'!C$46</f>
        <v>0.11138140032025125</v>
      </c>
      <c r="CD79" s="6">
        <f>T79*'Summary all tools'!D$46</f>
        <v>0.35208092201703367</v>
      </c>
      <c r="CE79" s="6">
        <f>U79*'Summary all tools'!E$46</f>
        <v>0.24708375233728597</v>
      </c>
      <c r="CF79" s="6">
        <f>V79*'Summary all tools'!F$46</f>
        <v>0.13469338208798007</v>
      </c>
      <c r="CG79" s="6">
        <f>W79*'Summary all tools'!G$46</f>
        <v>0.1006880555727942</v>
      </c>
      <c r="CH79" s="6">
        <f>X79*'Summary all tools'!H$46</f>
        <v>6.9058017061352242E-2</v>
      </c>
      <c r="CI79" s="6">
        <f>Y79*'Summary all tools'!I$46</f>
        <v>0</v>
      </c>
      <c r="CJ79" s="6">
        <f>Z79*'Summary all tools'!J$46</f>
        <v>5.1311983258051155E-2</v>
      </c>
      <c r="CK79" s="6">
        <f>AA79*'Summary all tools'!K$46</f>
        <v>9.4309525022651858E-2</v>
      </c>
      <c r="CL79" s="6">
        <f>AB79*'Summary all tools'!L$46</f>
        <v>0.12388942388508736</v>
      </c>
      <c r="CM79" s="6">
        <f>AC79*'Summary all tools'!M$46</f>
        <v>6.6204108360461617E-2</v>
      </c>
      <c r="CN79" s="6">
        <f>AD79*'Summary all tools'!N$46</f>
        <v>6.3231212095942749E-2</v>
      </c>
      <c r="CO79" s="6">
        <f>AE79*'Summary all tools'!O$46</f>
        <v>2.9323389548903983E-2</v>
      </c>
      <c r="CP79" s="6">
        <f t="shared" si="5"/>
        <v>167.05109532389503</v>
      </c>
      <c r="CR79" s="6"/>
      <c r="CS79" s="6"/>
      <c r="CT79" s="6"/>
      <c r="CU79" s="6"/>
      <c r="CV79" s="6"/>
      <c r="CW79" s="6"/>
      <c r="CX79" s="6"/>
      <c r="CY79" s="6"/>
      <c r="CZ79" s="6"/>
      <c r="DA79" s="6"/>
      <c r="DB79" s="6"/>
      <c r="DC79" s="6"/>
      <c r="DD79" s="6"/>
      <c r="DE79" s="6"/>
      <c r="DF79" s="6"/>
      <c r="DH79" s="6"/>
      <c r="DI79" s="6"/>
      <c r="DJ79" s="6"/>
      <c r="DK79" s="6"/>
      <c r="DL79" s="6"/>
      <c r="DM79" s="6"/>
      <c r="DN79" s="6"/>
      <c r="DO79" s="6"/>
      <c r="DP79" s="6"/>
      <c r="DQ79" s="6"/>
      <c r="DR79" s="6"/>
      <c r="DS79" s="6"/>
      <c r="DT79" s="6"/>
      <c r="DU79" s="6"/>
      <c r="DV79" s="6"/>
      <c r="DX79" s="6"/>
      <c r="DY79" s="6"/>
      <c r="DZ79" s="6"/>
      <c r="EA79" s="6"/>
      <c r="EB79" s="6"/>
      <c r="EC79" s="6"/>
      <c r="ED79" s="6"/>
      <c r="EE79" s="6"/>
      <c r="EF79" s="6"/>
      <c r="EG79" s="6"/>
      <c r="EH79" s="6"/>
      <c r="EI79" s="6"/>
      <c r="EJ79" s="6"/>
      <c r="EK79" s="6"/>
      <c r="EL79" s="6"/>
      <c r="EN79" s="1"/>
      <c r="EO79" s="1"/>
      <c r="EP79" s="1"/>
      <c r="EQ79" s="1"/>
      <c r="ER79" s="1"/>
      <c r="ES79" s="1"/>
      <c r="ET79" s="1"/>
      <c r="EU79" s="1"/>
      <c r="EV79" s="1"/>
      <c r="EW79" s="1"/>
      <c r="EX79" s="1"/>
      <c r="EY79" s="1"/>
      <c r="EZ79" s="1"/>
      <c r="FA79" s="1"/>
      <c r="FB79" s="2"/>
      <c r="FD79" s="2"/>
      <c r="FE79" s="2"/>
      <c r="FF79" s="2"/>
      <c r="FG79" s="2"/>
      <c r="FH79" s="2"/>
      <c r="FI79" s="2"/>
      <c r="FJ79" s="2"/>
      <c r="FK79" s="2"/>
      <c r="FL79" s="2"/>
      <c r="FM79" s="2"/>
      <c r="FN79" s="2"/>
      <c r="FO79" s="2"/>
      <c r="FP79" s="2"/>
      <c r="FQ79" s="2"/>
      <c r="FR79" s="2"/>
      <c r="FT79" s="2"/>
      <c r="FU79" s="2"/>
      <c r="FV79" s="2"/>
      <c r="FW79" s="2"/>
      <c r="FX79" s="2"/>
      <c r="FY79" s="2"/>
      <c r="FZ79" s="2"/>
      <c r="GA79" s="2"/>
      <c r="GB79" s="2"/>
      <c r="GC79" s="2"/>
      <c r="GD79" s="2"/>
      <c r="GE79" s="2"/>
      <c r="GF79" s="2"/>
      <c r="GG79" s="2"/>
      <c r="GH79" s="2"/>
      <c r="GJ79" s="6"/>
    </row>
    <row r="80" spans="1:192" x14ac:dyDescent="0.25">
      <c r="A80" s="8" t="s">
        <v>147</v>
      </c>
      <c r="B80" s="8" t="s">
        <v>245</v>
      </c>
      <c r="C80" s="22">
        <f>Baseline!CC80*'Summary all tools'!B$53</f>
        <v>263.11528048149432</v>
      </c>
      <c r="D80" s="22">
        <f>Baseline!CD80*'Summary all tools'!C$53</f>
        <v>278.35194170871853</v>
      </c>
      <c r="E80" s="22">
        <f>Baseline!CE80*'Summary all tools'!D$53</f>
        <v>535.20133816192129</v>
      </c>
      <c r="F80" s="22">
        <f>Baseline!CF80*'Summary all tools'!E$53</f>
        <v>417.36863127849489</v>
      </c>
      <c r="G80" s="22">
        <f>Baseline!CG80*'Summary all tools'!F$53</f>
        <v>319.67732534019132</v>
      </c>
      <c r="H80" s="22">
        <f>Baseline!CH80*'Summary all tools'!G$53</f>
        <v>322.31755883034867</v>
      </c>
      <c r="I80" s="22">
        <f>Baseline!CI80*'Summary all tools'!H$53</f>
        <v>179.9995735339383</v>
      </c>
      <c r="J80" s="27">
        <f>Baseline!CJ80*'Summary all tools'!J$53</f>
        <v>163.87130680167522</v>
      </c>
      <c r="K80" s="27">
        <f>Baseline!CK80*'Summary all tools'!K$53</f>
        <v>175.02235357385649</v>
      </c>
      <c r="L80" s="27">
        <f>Baseline!CL80*'Summary all tools'!L$53</f>
        <v>333.76749957088424</v>
      </c>
      <c r="M80" s="27">
        <f>Baseline!CM80*'Summary all tools'!M$53</f>
        <v>261.76943289389459</v>
      </c>
      <c r="N80" s="27">
        <f>Baseline!CN80*'Summary all tools'!N$53</f>
        <v>206.98067721638782</v>
      </c>
      <c r="O80" s="27">
        <f>Baseline!CO80*'Summary all tools'!O$53</f>
        <v>255.63347138488572</v>
      </c>
      <c r="P80" s="27">
        <f>Baseline!CP80*'Summary all tools'!P$53</f>
        <v>158.55743253015481</v>
      </c>
      <c r="Q80" s="28"/>
      <c r="R80" s="29">
        <f>Baseline!CR80*'Summary all tools'!B$60</f>
        <v>6.2401782480265116</v>
      </c>
      <c r="S80" s="29">
        <f>Baseline!CS80*'Summary all tools'!C$60</f>
        <v>6.0895625920749996</v>
      </c>
      <c r="T80" s="29">
        <f>Baseline!CT80*'Summary all tools'!D$60</f>
        <v>7.6736767630750604</v>
      </c>
      <c r="U80" s="29">
        <f>Baseline!CU80*'Summary all tools'!E$60</f>
        <v>5.0709944904100492</v>
      </c>
      <c r="V80" s="29">
        <f>Baseline!CV80*'Summary all tools'!F$60</f>
        <v>2.583615259774124</v>
      </c>
      <c r="W80" s="29">
        <f>Baseline!CW80*'Summary all tools'!G$60</f>
        <v>2.4790631432440446</v>
      </c>
      <c r="X80" s="29">
        <f>Baseline!CX80*'Summary all tools'!H$60</f>
        <v>1.521434846222008</v>
      </c>
      <c r="Y80" s="29">
        <f>Baseline!CY80*'Summary all tools'!J$60</f>
        <v>4.028329735917306</v>
      </c>
      <c r="Z80" s="29">
        <f>Baseline!CZ80*'Summary all tools'!K$60</f>
        <v>3.0382921706562125</v>
      </c>
      <c r="AA80" s="29">
        <f>Baseline!DA80*'Summary all tools'!L$60</f>
        <v>5.1551627840698231</v>
      </c>
      <c r="AB80" s="29">
        <f>Baseline!DB80*'Summary all tools'!M$60</f>
        <v>3.40587474587648</v>
      </c>
      <c r="AC80" s="29">
        <f>Baseline!DC80*'Summary all tools'!N$60</f>
        <v>1.8966432439877925</v>
      </c>
      <c r="AD80" s="29">
        <f>Baseline!DD80*'Summary all tools'!O$60</f>
        <v>1.758744213174309</v>
      </c>
      <c r="AE80" s="29">
        <f>Baseline!DE80*'Summary all tools'!P$60</f>
        <v>1.2207867048517727</v>
      </c>
      <c r="AF80" s="29">
        <f t="shared" si="3"/>
        <v>3923.7961822482071</v>
      </c>
      <c r="AH80" s="6">
        <f>C80*'Summary all tools'!B$54</f>
        <v>44.758370920302802</v>
      </c>
      <c r="AI80" s="6">
        <f>D80*'Summary all tools'!C$54</f>
        <v>47.350269549478242</v>
      </c>
      <c r="AJ80" s="6">
        <f>E80*'Summary all tools'!D$54</f>
        <v>104.82691344814197</v>
      </c>
      <c r="AK80" s="6">
        <f>F80*'Summary all tools'!E$54</f>
        <v>81.747675626632258</v>
      </c>
      <c r="AL80" s="6">
        <f>G80*'Summary all tools'!F$54</f>
        <v>62.613422137280438</v>
      </c>
      <c r="AM80" s="6">
        <f>H80*'Summary all tools'!G$54</f>
        <v>81.989764089866995</v>
      </c>
      <c r="AN80" s="6">
        <f>I80*'Summary all tools'!H$54</f>
        <v>45.787522789263193</v>
      </c>
      <c r="AO80" s="6">
        <f>J80*'Summary all tools'!J$54</f>
        <v>22.15357626742329</v>
      </c>
      <c r="AP80" s="6">
        <f>K80*'Summary all tools'!K$54</f>
        <v>23.661073644179407</v>
      </c>
      <c r="AQ80" s="6">
        <f>L80*'Summary all tools'!L$54</f>
        <v>88.538142547973862</v>
      </c>
      <c r="AR80" s="6">
        <f>M80*'Summary all tools'!M$54</f>
        <v>69.439293502391365</v>
      </c>
      <c r="AS80" s="6">
        <f>N80*'Summary all tools'!N$54</f>
        <v>54.905539717382737</v>
      </c>
      <c r="AT80" s="6">
        <f>O80*'Summary all tools'!O$54</f>
        <v>62.812795826000496</v>
      </c>
      <c r="AU80" s="6">
        <f>P80*'Summary all tools'!P$54</f>
        <v>38.959826278838044</v>
      </c>
      <c r="AV80" s="6"/>
      <c r="AW80" s="6">
        <f>R80*'Summary all tools'!B$61</f>
        <v>1.061512703187985</v>
      </c>
      <c r="AX80" s="6">
        <f>S80*'Summary all tools'!C$61</f>
        <v>1.0358915709483596</v>
      </c>
      <c r="AY80" s="6">
        <f>T80*'Summary all tools'!D$61</f>
        <v>1.5030004458406638</v>
      </c>
      <c r="AZ80" s="6">
        <f>U80*'Summary all tools'!E$61</f>
        <v>0.993227525117649</v>
      </c>
      <c r="BA80" s="6">
        <f>V80*'Summary all tools'!F$61</f>
        <v>0.50603837081158898</v>
      </c>
      <c r="BB80" s="6">
        <f>W80*'Summary all tools'!G$61</f>
        <v>0.6306134950142378</v>
      </c>
      <c r="BC80" s="6">
        <f>X80*'Summary all tools'!H$61</f>
        <v>0.38701609857222607</v>
      </c>
      <c r="BD80" s="6">
        <f>Y80*'Summary all tools'!J$61</f>
        <v>0.54458533209220039</v>
      </c>
      <c r="BE80" s="6">
        <f>Z80*'Summary all tools'!K$61</f>
        <v>0.41074327555590945</v>
      </c>
      <c r="BF80" s="6">
        <f>AA80*'Summary all tools'!L$61</f>
        <v>1.3675044395299167</v>
      </c>
      <c r="BG80" s="6">
        <f>AB80*'Summary all tools'!M$61</f>
        <v>0.90347269922521034</v>
      </c>
      <c r="BH80" s="6">
        <f>AC80*'Summary all tools'!N$61</f>
        <v>0.50312049589831143</v>
      </c>
      <c r="BI80" s="6">
        <f>AD80*'Summary all tools'!O$61</f>
        <v>0.43214857809425877</v>
      </c>
      <c r="BJ80" s="6">
        <f>AE80*'Summary all tools'!P$61</f>
        <v>0.29996473319214983</v>
      </c>
      <c r="BK80" s="6">
        <f t="shared" si="4"/>
        <v>840.12302610823576</v>
      </c>
      <c r="BM80" s="6">
        <f>C80*'Summary all tools'!B$39</f>
        <v>11.38269100252721</v>
      </c>
      <c r="BN80" s="6">
        <f>D80*'Summary all tools'!C$39</f>
        <v>12.041847727831419</v>
      </c>
      <c r="BO80" s="6">
        <f>E80*'Summary all tools'!D$39</f>
        <v>29.83810277311181</v>
      </c>
      <c r="BP80" s="6">
        <f>F80*'Summary all tools'!E$39</f>
        <v>23.268791063061627</v>
      </c>
      <c r="BQ80" s="6">
        <f>G80*'Summary all tools'!F$39</f>
        <v>17.822386095843999</v>
      </c>
      <c r="BR80" s="6">
        <f>H80*'Summary all tools'!G$39</f>
        <v>16.086088888021099</v>
      </c>
      <c r="BS80" s="6">
        <f>I80*'Summary all tools'!H$39</f>
        <v>8.983342856592115</v>
      </c>
      <c r="BT80" s="6">
        <f>J80*'Summary all tools'!J$39</f>
        <v>4.4106148828608243</v>
      </c>
      <c r="BU80" s="6">
        <f>K80*'Summary all tools'!K$39</f>
        <v>4.710746576522018</v>
      </c>
      <c r="BV80" s="6">
        <f>L80*'Summary all tools'!L$39</f>
        <v>16.181004498506304</v>
      </c>
      <c r="BW80" s="6">
        <f>M80*'Summary all tools'!M$39</f>
        <v>12.690547691651423</v>
      </c>
      <c r="BX80" s="6">
        <f>N80*'Summary all tools'!N$39</f>
        <v>10.034396019529073</v>
      </c>
      <c r="BY80" s="6">
        <f>O80*'Summary all tools'!O$39</f>
        <v>12.86505820576312</v>
      </c>
      <c r="BZ80" s="6">
        <f>P80*'Summary all tools'!P$39</f>
        <v>7.9795911990944637</v>
      </c>
      <c r="CA80" s="6"/>
      <c r="CB80" s="6">
        <f>R80*'Summary all tools'!B$46</f>
        <v>0.26995779442377588</v>
      </c>
      <c r="CC80" s="6">
        <f>S80*'Summary all tools'!C$46</f>
        <v>0.26344197569708822</v>
      </c>
      <c r="CD80" s="6">
        <f>T80*'Summary all tools'!D$46</f>
        <v>0.42781648620430207</v>
      </c>
      <c r="CE80" s="6">
        <f>U80*'Summary all tools'!E$46</f>
        <v>0.28271389471182784</v>
      </c>
      <c r="CF80" s="6">
        <f>V80*'Summary all tools'!F$46</f>
        <v>0.14403958314468415</v>
      </c>
      <c r="CG80" s="6">
        <f>W80*'Summary all tools'!G$46</f>
        <v>0.12372403857225361</v>
      </c>
      <c r="CH80" s="6">
        <f>X80*'Summary all tools'!H$46</f>
        <v>7.5931129109046605E-2</v>
      </c>
      <c r="CI80" s="6">
        <f>Y80*'Summary all tools'!I$46</f>
        <v>0</v>
      </c>
      <c r="CJ80" s="6">
        <f>Z80*'Summary all tools'!J$46</f>
        <v>8.1775979748510905E-2</v>
      </c>
      <c r="CK80" s="6">
        <f>AA80*'Summary all tools'!K$46</f>
        <v>0.13875179336005736</v>
      </c>
      <c r="CL80" s="6">
        <f>AB80*'Summary all tools'!L$46</f>
        <v>0.16511635990691234</v>
      </c>
      <c r="CM80" s="6">
        <f>AC80*'Summary all tools'!M$46</f>
        <v>9.1949015115266861E-2</v>
      </c>
      <c r="CN80" s="6">
        <f>AD80*'Summary all tools'!N$46</f>
        <v>8.5263688231129203E-2</v>
      </c>
      <c r="CO80" s="6">
        <f>AE80*'Summary all tools'!O$46</f>
        <v>6.1437541530284918E-2</v>
      </c>
      <c r="CP80" s="6">
        <f t="shared" si="5"/>
        <v>190.50712876067166</v>
      </c>
      <c r="CR80" s="6"/>
      <c r="CS80" s="6"/>
      <c r="CT80" s="6"/>
      <c r="CU80" s="6"/>
      <c r="CV80" s="6"/>
      <c r="CW80" s="6"/>
      <c r="CX80" s="6"/>
      <c r="CY80" s="6"/>
      <c r="CZ80" s="6"/>
      <c r="DA80" s="6"/>
      <c r="DB80" s="6"/>
      <c r="DC80" s="6"/>
      <c r="DD80" s="6"/>
      <c r="DE80" s="6"/>
      <c r="DF80" s="6"/>
      <c r="DH80" s="6"/>
      <c r="DI80" s="6"/>
      <c r="DJ80" s="6"/>
      <c r="DK80" s="6"/>
      <c r="DL80" s="6"/>
      <c r="DM80" s="6"/>
      <c r="DN80" s="6"/>
      <c r="DO80" s="6"/>
      <c r="DP80" s="6"/>
      <c r="DQ80" s="6"/>
      <c r="DR80" s="6"/>
      <c r="DS80" s="6"/>
      <c r="DT80" s="6"/>
      <c r="DU80" s="6"/>
      <c r="DV80" s="6"/>
      <c r="DX80" s="6"/>
      <c r="DY80" s="6"/>
      <c r="DZ80" s="6"/>
      <c r="EA80" s="6"/>
      <c r="EB80" s="6"/>
      <c r="EC80" s="6"/>
      <c r="ED80" s="6"/>
      <c r="EE80" s="6"/>
      <c r="EF80" s="6"/>
      <c r="EG80" s="6"/>
      <c r="EH80" s="6"/>
      <c r="EI80" s="6"/>
      <c r="EJ80" s="6"/>
      <c r="EK80" s="6"/>
      <c r="EL80" s="6"/>
      <c r="EN80" s="1"/>
      <c r="EO80" s="1"/>
      <c r="EP80" s="1"/>
      <c r="EQ80" s="1"/>
      <c r="ER80" s="1"/>
      <c r="ES80" s="1"/>
      <c r="ET80" s="1"/>
      <c r="EU80" s="1"/>
      <c r="EV80" s="1"/>
      <c r="EW80" s="1"/>
      <c r="EX80" s="1"/>
      <c r="EY80" s="1"/>
      <c r="EZ80" s="1"/>
      <c r="FA80" s="1"/>
      <c r="FB80" s="2"/>
      <c r="FD80" s="2"/>
      <c r="FE80" s="2"/>
      <c r="FF80" s="2"/>
      <c r="FG80" s="2"/>
      <c r="FH80" s="2"/>
      <c r="FI80" s="2"/>
      <c r="FJ80" s="2"/>
      <c r="FK80" s="2"/>
      <c r="FL80" s="2"/>
      <c r="FM80" s="2"/>
      <c r="FN80" s="2"/>
      <c r="FO80" s="2"/>
      <c r="FP80" s="2"/>
      <c r="FQ80" s="2"/>
      <c r="FR80" s="2"/>
      <c r="FT80" s="2"/>
      <c r="FU80" s="2"/>
      <c r="FV80" s="2"/>
      <c r="FW80" s="2"/>
      <c r="FX80" s="2"/>
      <c r="FY80" s="2"/>
      <c r="FZ80" s="2"/>
      <c r="GA80" s="2"/>
      <c r="GB80" s="2"/>
      <c r="GC80" s="2"/>
      <c r="GD80" s="2"/>
      <c r="GE80" s="2"/>
      <c r="GF80" s="2"/>
      <c r="GG80" s="2"/>
      <c r="GH80" s="2"/>
      <c r="GJ80" s="6"/>
    </row>
    <row r="81" spans="1:192" x14ac:dyDescent="0.25">
      <c r="A81" s="8" t="s">
        <v>5</v>
      </c>
      <c r="B81" s="8" t="s">
        <v>246</v>
      </c>
      <c r="C81" s="22">
        <f>Baseline!CC81*'Summary all tools'!B$53</f>
        <v>216.36788127714581</v>
      </c>
      <c r="D81" s="22">
        <f>Baseline!CD81*'Summary all tools'!C$53</f>
        <v>234.62545502627648</v>
      </c>
      <c r="E81" s="22">
        <f>Baseline!CE81*'Summary all tools'!D$53</f>
        <v>409.92747220567315</v>
      </c>
      <c r="F81" s="22">
        <f>Baseline!CF81*'Summary all tools'!E$53</f>
        <v>323.01656027300601</v>
      </c>
      <c r="G81" s="22">
        <f>Baseline!CG81*'Summary all tools'!F$53</f>
        <v>238.87814018670838</v>
      </c>
      <c r="H81" s="22">
        <f>Baseline!CH81*'Summary all tools'!G$53</f>
        <v>225.18228632323294</v>
      </c>
      <c r="I81" s="22">
        <f>Baseline!CI81*'Summary all tools'!H$53</f>
        <v>134.23938348877547</v>
      </c>
      <c r="J81" s="27">
        <f>Baseline!CJ81*'Summary all tools'!J$53</f>
        <v>125.61905695248329</v>
      </c>
      <c r="K81" s="27">
        <f>Baseline!CK81*'Summary all tools'!K$53</f>
        <v>134.3556183895098</v>
      </c>
      <c r="L81" s="27">
        <f>Baseline!CL81*'Summary all tools'!L$53</f>
        <v>236.71480987391396</v>
      </c>
      <c r="M81" s="27">
        <f>Baseline!CM81*'Summary all tools'!M$53</f>
        <v>188.29121912005499</v>
      </c>
      <c r="N81" s="27">
        <f>Baseline!CN81*'Summary all tools'!N$53</f>
        <v>140.07522831115435</v>
      </c>
      <c r="O81" s="27">
        <f>Baseline!CO81*'Summary all tools'!O$53</f>
        <v>175.6441331009068</v>
      </c>
      <c r="P81" s="27">
        <f>Baseline!CP81*'Summary all tools'!P$53</f>
        <v>110.71436758589188</v>
      </c>
      <c r="Q81" s="28"/>
      <c r="R81" s="29">
        <f>Baseline!CR81*'Summary all tools'!B$60</f>
        <v>3.6113131505304539</v>
      </c>
      <c r="S81" s="29">
        <f>Baseline!CS81*'Summary all tools'!C$60</f>
        <v>2.8786779151130277</v>
      </c>
      <c r="T81" s="29">
        <f>Baseline!CT81*'Summary all tools'!D$60</f>
        <v>4.7719683208320944</v>
      </c>
      <c r="U81" s="29">
        <f>Baseline!CU81*'Summary all tools'!E$60</f>
        <v>2.2354087216124983</v>
      </c>
      <c r="V81" s="29">
        <f>Baseline!CV81*'Summary all tools'!F$60</f>
        <v>0.96685701640599719</v>
      </c>
      <c r="W81" s="29">
        <f>Baseline!CW81*'Summary all tools'!G$60</f>
        <v>1.2973465055659508</v>
      </c>
      <c r="X81" s="29">
        <f>Baseline!CX81*'Summary all tools'!H$60</f>
        <v>0.79606047753062559</v>
      </c>
      <c r="Y81" s="29">
        <f>Baseline!CY81*'Summary all tools'!J$60</f>
        <v>1.6948827112995273</v>
      </c>
      <c r="Z81" s="29">
        <f>Baseline!CZ81*'Summary all tools'!K$60</f>
        <v>1.3803659423579773</v>
      </c>
      <c r="AA81" s="29">
        <f>Baseline!DA81*'Summary all tools'!L$60</f>
        <v>2.4142555235896701</v>
      </c>
      <c r="AB81" s="29">
        <f>Baseline!DB81*'Summary all tools'!M$60</f>
        <v>1.398135569647702</v>
      </c>
      <c r="AC81" s="29">
        <f>Baseline!DC81*'Summary all tools'!N$60</f>
        <v>0.76117499421901558</v>
      </c>
      <c r="AD81" s="29">
        <f>Baseline!DD81*'Summary all tools'!O$60</f>
        <v>0.65021971049748206</v>
      </c>
      <c r="AE81" s="29">
        <f>Baseline!DE81*'Summary all tools'!P$60</f>
        <v>0.36638977009152462</v>
      </c>
      <c r="AF81" s="29">
        <f t="shared" si="3"/>
        <v>2918.8746684440271</v>
      </c>
      <c r="AH81" s="6">
        <f>C81*'Summary all tools'!B$54</f>
        <v>36.806200946294545</v>
      </c>
      <c r="AI81" s="6">
        <f>D81*'Summary all tools'!C$54</f>
        <v>39.911985059147881</v>
      </c>
      <c r="AJ81" s="6">
        <f>E81*'Summary all tools'!D$54</f>
        <v>80.290217129313362</v>
      </c>
      <c r="AK81" s="6">
        <f>F81*'Summary all tools'!E$54</f>
        <v>63.267459536527888</v>
      </c>
      <c r="AL81" s="6">
        <f>G81*'Summary all tools'!F$54</f>
        <v>46.787734522497168</v>
      </c>
      <c r="AM81" s="6">
        <f>H81*'Summary all tools'!G$54</f>
        <v>57.28090830625996</v>
      </c>
      <c r="AN81" s="6">
        <f>I81*'Summary all tools'!H$54</f>
        <v>34.147241074157591</v>
      </c>
      <c r="AO81" s="6">
        <f>J81*'Summary all tools'!J$54</f>
        <v>16.982297957790983</v>
      </c>
      <c r="AP81" s="6">
        <f>K81*'Summary all tools'!K$54</f>
        <v>18.163383798184228</v>
      </c>
      <c r="AQ81" s="6">
        <f>L81*'Summary all tools'!L$54</f>
        <v>62.793080832551475</v>
      </c>
      <c r="AR81" s="6">
        <f>M81*'Summary all tools'!M$54</f>
        <v>49.947807442056522</v>
      </c>
      <c r="AS81" s="6">
        <f>N81*'Summary all tools'!N$54</f>
        <v>37.157603863761096</v>
      </c>
      <c r="AT81" s="6">
        <f>O81*'Summary all tools'!O$54</f>
        <v>43.158272704794243</v>
      </c>
      <c r="AU81" s="6">
        <f>P81*'Summary all tools'!P$54</f>
        <v>27.20410174967629</v>
      </c>
      <c r="AV81" s="6"/>
      <c r="AW81" s="6">
        <f>R81*'Summary all tools'!B$61</f>
        <v>0.61431815440372239</v>
      </c>
      <c r="AX81" s="6">
        <f>S81*'Summary all tools'!C$61</f>
        <v>0.48969004631327323</v>
      </c>
      <c r="AY81" s="6">
        <f>T81*'Summary all tools'!D$61</f>
        <v>0.934658930157234</v>
      </c>
      <c r="AZ81" s="6">
        <f>U81*'Summary all tools'!E$61</f>
        <v>0.43783709021818606</v>
      </c>
      <c r="BA81" s="6">
        <f>V81*'Summary all tools'!F$61</f>
        <v>0.18937291360967551</v>
      </c>
      <c r="BB81" s="6">
        <f>W81*'Summary all tools'!G$61</f>
        <v>0.33001346349285565</v>
      </c>
      <c r="BC81" s="6">
        <f>X81*'Summary all tools'!H$61</f>
        <v>0.20249846452937736</v>
      </c>
      <c r="BD81" s="6">
        <f>Y81*'Summary all tools'!J$61</f>
        <v>0.22912927309814685</v>
      </c>
      <c r="BE81" s="6">
        <f>Z81*'Summary all tools'!K$61</f>
        <v>0.18661010751559137</v>
      </c>
      <c r="BF81" s="6">
        <f>AA81*'Summary all tools'!L$61</f>
        <v>0.64042694381457987</v>
      </c>
      <c r="BG81" s="6">
        <f>AB81*'Summary all tools'!M$61</f>
        <v>0.37088190589560743</v>
      </c>
      <c r="BH81" s="6">
        <f>AC81*'Summary all tools'!N$61</f>
        <v>0.20191606501160761</v>
      </c>
      <c r="BI81" s="6">
        <f>AD81*'Summary all tools'!O$61</f>
        <v>0.15976827172223845</v>
      </c>
      <c r="BJ81" s="6">
        <f>AE81*'Summary all tools'!P$61</f>
        <v>9.0027200651060332E-2</v>
      </c>
      <c r="BK81" s="6">
        <f t="shared" si="4"/>
        <v>618.97544375344614</v>
      </c>
      <c r="BM81" s="6">
        <f>C81*'Summary all tools'!B$39</f>
        <v>9.360340953753397</v>
      </c>
      <c r="BN81" s="6">
        <f>D81*'Summary all tools'!C$39</f>
        <v>10.150186074348069</v>
      </c>
      <c r="BO81" s="6">
        <f>E81*'Summary all tools'!D$39</f>
        <v>22.853937710997037</v>
      </c>
      <c r="BP81" s="6">
        <f>F81*'Summary all tools'!E$39</f>
        <v>18.008552362638245</v>
      </c>
      <c r="BQ81" s="6">
        <f>G81*'Summary all tools'!F$39</f>
        <v>13.317736688812968</v>
      </c>
      <c r="BR81" s="6">
        <f>H81*'Summary all tools'!G$39</f>
        <v>11.238302644597578</v>
      </c>
      <c r="BS81" s="6">
        <f>I81*'Summary all tools'!H$39</f>
        <v>6.6995625770738219</v>
      </c>
      <c r="BT81" s="6">
        <f>J81*'Summary all tools'!J$39</f>
        <v>3.3810512223235669</v>
      </c>
      <c r="BU81" s="6">
        <f>K81*'Summary all tools'!K$39</f>
        <v>3.6161967682476761</v>
      </c>
      <c r="BV81" s="6">
        <f>L81*'Summary all tools'!L$39</f>
        <v>11.475902861594843</v>
      </c>
      <c r="BW81" s="6">
        <f>M81*'Summary all tools'!M$39</f>
        <v>9.128333548137423</v>
      </c>
      <c r="BX81" s="6">
        <f>N81*'Summary all tools'!N$39</f>
        <v>6.7908286527182469</v>
      </c>
      <c r="BY81" s="6">
        <f>O81*'Summary all tools'!O$39</f>
        <v>8.839499708712923</v>
      </c>
      <c r="BZ81" s="6">
        <f>P81*'Summary all tools'!P$39</f>
        <v>5.5718321059069531</v>
      </c>
      <c r="CA81" s="6"/>
      <c r="CB81" s="6">
        <f>R81*'Summary all tools'!B$46</f>
        <v>0.15622985343392978</v>
      </c>
      <c r="CC81" s="6">
        <f>S81*'Summary all tools'!C$46</f>
        <v>0.12453515106978158</v>
      </c>
      <c r="CD81" s="6">
        <f>T81*'Summary all tools'!D$46</f>
        <v>0.26604283478817425</v>
      </c>
      <c r="CE81" s="6">
        <f>U81*'Summary all tools'!E$46</f>
        <v>0.1246266599490536</v>
      </c>
      <c r="CF81" s="6">
        <f>V81*'Summary all tools'!F$46</f>
        <v>5.3903413473339046E-2</v>
      </c>
      <c r="CG81" s="6">
        <f>W81*'Summary all tools'!G$46</f>
        <v>6.4747422643772035E-2</v>
      </c>
      <c r="CH81" s="6">
        <f>X81*'Summary all tools'!H$46</f>
        <v>3.9729450819458209E-2</v>
      </c>
      <c r="CI81" s="6">
        <f>Y81*'Summary all tools'!I$46</f>
        <v>0</v>
      </c>
      <c r="CJ81" s="6">
        <f>Z81*'Summary all tools'!J$46</f>
        <v>3.7152706523092556E-2</v>
      </c>
      <c r="CK81" s="6">
        <f>AA81*'Summary all tools'!K$46</f>
        <v>6.4979962332641222E-2</v>
      </c>
      <c r="CL81" s="6">
        <f>AB81*'Summary all tools'!L$46</f>
        <v>6.7781428602476934E-2</v>
      </c>
      <c r="CM81" s="6">
        <f>AC81*'Summary all tools'!M$46</f>
        <v>3.6901663647429681E-2</v>
      </c>
      <c r="CN81" s="6">
        <f>AD81*'Summary all tools'!N$46</f>
        <v>3.1522566079992966E-2</v>
      </c>
      <c r="CO81" s="6">
        <f>AE81*'Summary all tools'!O$46</f>
        <v>1.8439000545146626E-2</v>
      </c>
      <c r="CP81" s="6">
        <f t="shared" si="5"/>
        <v>141.51885599377107</v>
      </c>
      <c r="CR81" s="6"/>
      <c r="CS81" s="6"/>
      <c r="CT81" s="6"/>
      <c r="CU81" s="6"/>
      <c r="CV81" s="6"/>
      <c r="CW81" s="6"/>
      <c r="CX81" s="6"/>
      <c r="CY81" s="6"/>
      <c r="CZ81" s="6"/>
      <c r="DA81" s="6"/>
      <c r="DB81" s="6"/>
      <c r="DC81" s="6"/>
      <c r="DD81" s="6"/>
      <c r="DE81" s="6"/>
      <c r="DF81" s="6"/>
      <c r="DH81" s="6"/>
      <c r="DI81" s="6"/>
      <c r="DJ81" s="6"/>
      <c r="DK81" s="6"/>
      <c r="DL81" s="6"/>
      <c r="DM81" s="6"/>
      <c r="DN81" s="6"/>
      <c r="DO81" s="6"/>
      <c r="DP81" s="6"/>
      <c r="DQ81" s="6"/>
      <c r="DR81" s="6"/>
      <c r="DS81" s="6"/>
      <c r="DT81" s="6"/>
      <c r="DU81" s="6"/>
      <c r="DV81" s="6"/>
      <c r="DX81" s="6"/>
      <c r="DY81" s="6"/>
      <c r="DZ81" s="6"/>
      <c r="EA81" s="6"/>
      <c r="EB81" s="6"/>
      <c r="EC81" s="6"/>
      <c r="ED81" s="6"/>
      <c r="EE81" s="6"/>
      <c r="EF81" s="6"/>
      <c r="EG81" s="6"/>
      <c r="EH81" s="6"/>
      <c r="EI81" s="6"/>
      <c r="EJ81" s="6"/>
      <c r="EK81" s="6"/>
      <c r="EL81" s="6"/>
      <c r="EN81" s="1"/>
      <c r="EO81" s="1"/>
      <c r="EP81" s="1"/>
      <c r="EQ81" s="1"/>
      <c r="ER81" s="1"/>
      <c r="ES81" s="1"/>
      <c r="ET81" s="1"/>
      <c r="EU81" s="1"/>
      <c r="EV81" s="1"/>
      <c r="EW81" s="1"/>
      <c r="EX81" s="1"/>
      <c r="EY81" s="1"/>
      <c r="EZ81" s="1"/>
      <c r="FA81" s="1"/>
      <c r="FB81" s="2"/>
      <c r="FD81" s="2"/>
      <c r="FE81" s="2"/>
      <c r="FF81" s="2"/>
      <c r="FG81" s="2"/>
      <c r="FH81" s="2"/>
      <c r="FI81" s="2"/>
      <c r="FJ81" s="2"/>
      <c r="FK81" s="2"/>
      <c r="FL81" s="2"/>
      <c r="FM81" s="2"/>
      <c r="FN81" s="2"/>
      <c r="FO81" s="2"/>
      <c r="FP81" s="2"/>
      <c r="FQ81" s="2"/>
      <c r="FR81" s="2"/>
      <c r="FT81" s="2"/>
      <c r="FU81" s="2"/>
      <c r="FV81" s="2"/>
      <c r="FW81" s="2"/>
      <c r="FX81" s="2"/>
      <c r="FY81" s="2"/>
      <c r="FZ81" s="2"/>
      <c r="GA81" s="2"/>
      <c r="GB81" s="2"/>
      <c r="GC81" s="2"/>
      <c r="GD81" s="2"/>
      <c r="GE81" s="2"/>
      <c r="GF81" s="2"/>
      <c r="GG81" s="2"/>
      <c r="GH81" s="2"/>
      <c r="GJ81" s="6"/>
    </row>
    <row r="82" spans="1:192" x14ac:dyDescent="0.25">
      <c r="A82" s="8" t="s">
        <v>38</v>
      </c>
      <c r="B82" s="8" t="s">
        <v>247</v>
      </c>
      <c r="C82" s="22">
        <f>Baseline!CC82*'Summary all tools'!B$53</f>
        <v>260.61006455794984</v>
      </c>
      <c r="D82" s="22">
        <f>Baseline!CD82*'Summary all tools'!C$53</f>
        <v>265.19111765864363</v>
      </c>
      <c r="E82" s="22">
        <f>Baseline!CE82*'Summary all tools'!D$53</f>
        <v>505.45109315526906</v>
      </c>
      <c r="F82" s="22">
        <f>Baseline!CF82*'Summary all tools'!E$53</f>
        <v>400.5896732491409</v>
      </c>
      <c r="G82" s="22">
        <f>Baseline!CG82*'Summary all tools'!F$53</f>
        <v>292.59095736572232</v>
      </c>
      <c r="H82" s="22">
        <f>Baseline!CH82*'Summary all tools'!G$53</f>
        <v>270.09387960884544</v>
      </c>
      <c r="I82" s="22">
        <f>Baseline!CI82*'Summary all tools'!H$53</f>
        <v>157.34624653901551</v>
      </c>
      <c r="J82" s="27">
        <f>Baseline!CJ82*'Summary all tools'!J$53</f>
        <v>148.71762205323975</v>
      </c>
      <c r="K82" s="27">
        <f>Baseline!CK82*'Summary all tools'!K$53</f>
        <v>160.00777350687642</v>
      </c>
      <c r="L82" s="27">
        <f>Baseline!CL82*'Summary all tools'!L$53</f>
        <v>291.86444759383647</v>
      </c>
      <c r="M82" s="27">
        <f>Baseline!CM82*'Summary all tools'!M$53</f>
        <v>236.65275278906628</v>
      </c>
      <c r="N82" s="27">
        <f>Baseline!CN82*'Summary all tools'!N$53</f>
        <v>178.82208637468406</v>
      </c>
      <c r="O82" s="27">
        <f>Baseline!CO82*'Summary all tools'!O$53</f>
        <v>221.96113364378638</v>
      </c>
      <c r="P82" s="27">
        <f>Baseline!CP82*'Summary all tools'!P$53</f>
        <v>130.20989013330538</v>
      </c>
      <c r="Q82" s="28"/>
      <c r="R82" s="29">
        <f>Baseline!CR82*'Summary all tools'!B$60</f>
        <v>10.555578706043585</v>
      </c>
      <c r="S82" s="29">
        <f>Baseline!CS82*'Summary all tools'!C$60</f>
        <v>9.2219174309997509</v>
      </c>
      <c r="T82" s="29">
        <f>Baseline!CT82*'Summary all tools'!D$60</f>
        <v>13.285747904902031</v>
      </c>
      <c r="U82" s="29">
        <f>Baseline!CU82*'Summary all tools'!E$60</f>
        <v>8.4151882009656145</v>
      </c>
      <c r="V82" s="29">
        <f>Baseline!CV82*'Summary all tools'!F$60</f>
        <v>3.1827826369856611</v>
      </c>
      <c r="W82" s="29">
        <f>Baseline!CW82*'Summary all tools'!G$60</f>
        <v>3.3733623598107263</v>
      </c>
      <c r="X82" s="29">
        <f>Baseline!CX82*'Summary all tools'!H$60</f>
        <v>2.4681764162982827</v>
      </c>
      <c r="Y82" s="29">
        <f>Baseline!CY82*'Summary all tools'!J$60</f>
        <v>5.584452644323938</v>
      </c>
      <c r="Z82" s="29">
        <f>Baseline!CZ82*'Summary all tools'!K$60</f>
        <v>4.2947316791834815</v>
      </c>
      <c r="AA82" s="29">
        <f>Baseline!DA82*'Summary all tools'!L$60</f>
        <v>6.8188611492424727</v>
      </c>
      <c r="AB82" s="29">
        <f>Baseline!DB82*'Summary all tools'!M$60</f>
        <v>3.4001832297279644</v>
      </c>
      <c r="AC82" s="29">
        <f>Baseline!DC82*'Summary all tools'!N$60</f>
        <v>1.8919998663150106</v>
      </c>
      <c r="AD82" s="29">
        <f>Baseline!DD82*'Summary all tools'!O$60</f>
        <v>2.5342850653905207</v>
      </c>
      <c r="AE82" s="29">
        <f>Baseline!DE82*'Summary all tools'!P$60</f>
        <v>1.3801775150410929</v>
      </c>
      <c r="AF82" s="29">
        <f t="shared" si="3"/>
        <v>3596.516183034611</v>
      </c>
      <c r="AH82" s="6">
        <f>C82*'Summary all tools'!B$54</f>
        <v>44.332210252871178</v>
      </c>
      <c r="AI82" s="6">
        <f>D82*'Summary all tools'!C$54</f>
        <v>45.111490245698796</v>
      </c>
      <c r="AJ82" s="6">
        <f>E82*'Summary all tools'!D$54</f>
        <v>98.999898199854542</v>
      </c>
      <c r="AK82" s="6">
        <f>F82*'Summary all tools'!E$54</f>
        <v>78.461274312439429</v>
      </c>
      <c r="AL82" s="6">
        <f>G82*'Summary all tools'!F$54</f>
        <v>57.308165687370085</v>
      </c>
      <c r="AM82" s="6">
        <f>H82*'Summary all tools'!G$54</f>
        <v>68.705327601783324</v>
      </c>
      <c r="AN82" s="6">
        <f>I82*'Summary all tools'!H$54</f>
        <v>40.025066214125303</v>
      </c>
      <c r="AO82" s="6">
        <f>J82*'Summary all tools'!J$54</f>
        <v>20.104966798449908</v>
      </c>
      <c r="AP82" s="6">
        <f>K82*'Summary all tools'!K$54</f>
        <v>21.631269579458444</v>
      </c>
      <c r="AQ82" s="6">
        <f>L82*'Summary all tools'!L$54</f>
        <v>77.422565405475311</v>
      </c>
      <c r="AR82" s="6">
        <f>M82*'Summary all tools'!M$54</f>
        <v>62.776619016972013</v>
      </c>
      <c r="AS82" s="6">
        <f>N82*'Summary all tools'!N$54</f>
        <v>47.435940870586208</v>
      </c>
      <c r="AT82" s="6">
        <f>O82*'Summary all tools'!O$54</f>
        <v>54.539021409616083</v>
      </c>
      <c r="AU82" s="6">
        <f>P82*'Summary all tools'!P$54</f>
        <v>31.994430147040752</v>
      </c>
      <c r="AV82" s="6"/>
      <c r="AW82" s="6">
        <f>R82*'Summary all tools'!B$61</f>
        <v>1.7956026960462963</v>
      </c>
      <c r="AX82" s="6">
        <f>S82*'Summary all tools'!C$61</f>
        <v>1.568734435407005</v>
      </c>
      <c r="AY82" s="6">
        <f>T82*'Summary all tools'!D$61</f>
        <v>2.6022056493805819</v>
      </c>
      <c r="AZ82" s="6">
        <f>U82*'Summary all tools'!E$61</f>
        <v>1.6482361726187678</v>
      </c>
      <c r="BA82" s="6">
        <f>V82*'Summary all tools'!F$61</f>
        <v>0.62339395704314216</v>
      </c>
      <c r="BB82" s="6">
        <f>W82*'Summary all tools'!G$61</f>
        <v>0.8581015104302665</v>
      </c>
      <c r="BC82" s="6">
        <f>X82*'Summary all tools'!H$61</f>
        <v>0.62784417590784791</v>
      </c>
      <c r="BD82" s="6">
        <f>Y82*'Summary all tools'!J$61</f>
        <v>0.75495582467997568</v>
      </c>
      <c r="BE82" s="6">
        <f>Z82*'Summary all tools'!K$61</f>
        <v>0.58059990891546076</v>
      </c>
      <c r="BF82" s="6">
        <f>AA82*'Summary all tools'!L$61</f>
        <v>1.8088319001181037</v>
      </c>
      <c r="BG82" s="6">
        <f>AB82*'Summary all tools'!M$61</f>
        <v>0.90196291691051755</v>
      </c>
      <c r="BH82" s="6">
        <f>AC82*'Summary all tools'!N$61</f>
        <v>0.50188875214008033</v>
      </c>
      <c r="BI82" s="6">
        <f>AD82*'Summary all tools'!O$61</f>
        <v>0.62271004463881363</v>
      </c>
      <c r="BJ82" s="6">
        <f>AE82*'Summary all tools'!P$61</f>
        <v>0.33912933226723996</v>
      </c>
      <c r="BK82" s="6">
        <f t="shared" si="4"/>
        <v>764.08244301824573</v>
      </c>
      <c r="BM82" s="6">
        <f>C82*'Summary all tools'!B$39</f>
        <v>11.274312277049411</v>
      </c>
      <c r="BN82" s="6">
        <f>D82*'Summary all tools'!C$39</f>
        <v>11.472494274749975</v>
      </c>
      <c r="BO82" s="6">
        <f>E82*'Summary all tools'!D$39</f>
        <v>28.179491695863007</v>
      </c>
      <c r="BP82" s="6">
        <f>F82*'Summary all tools'!E$39</f>
        <v>22.333344459312432</v>
      </c>
      <c r="BQ82" s="6">
        <f>G82*'Summary all tools'!F$39</f>
        <v>16.312289289755647</v>
      </c>
      <c r="BR82" s="6">
        <f>H82*'Summary all tools'!G$39</f>
        <v>13.479731514674357</v>
      </c>
      <c r="BS82" s="6">
        <f>I82*'Summary all tools'!H$39</f>
        <v>7.852770159987835</v>
      </c>
      <c r="BT82" s="6">
        <f>J82*'Summary all tools'!J$39</f>
        <v>4.0027517322818156</v>
      </c>
      <c r="BU82" s="6">
        <f>K82*'Summary all tools'!K$39</f>
        <v>4.3066274442844588</v>
      </c>
      <c r="BV82" s="6">
        <f>L82*'Summary all tools'!L$39</f>
        <v>14.149550047688047</v>
      </c>
      <c r="BW82" s="6">
        <f>M82*'Summary all tools'!M$39</f>
        <v>11.472894342280124</v>
      </c>
      <c r="BX82" s="6">
        <f>N82*'Summary all tools'!N$39</f>
        <v>8.6692712375565826</v>
      </c>
      <c r="BY82" s="6">
        <f>O82*'Summary all tools'!O$39</f>
        <v>11.170457797543769</v>
      </c>
      <c r="BZ82" s="6">
        <f>P82*'Summary all tools'!P$39</f>
        <v>6.5529674438010161</v>
      </c>
      <c r="CA82" s="6"/>
      <c r="CB82" s="6">
        <f>R82*'Summary all tools'!B$46</f>
        <v>0.45664733170904032</v>
      </c>
      <c r="CC82" s="6">
        <f>S82*'Summary all tools'!C$46</f>
        <v>0.3989515028385916</v>
      </c>
      <c r="CD82" s="6">
        <f>T82*'Summary all tools'!D$46</f>
        <v>0.74069603929911554</v>
      </c>
      <c r="CE82" s="6">
        <f>U82*'Summary all tools'!E$46</f>
        <v>0.46915661918528956</v>
      </c>
      <c r="CF82" s="6">
        <f>V82*'Summary all tools'!F$46</f>
        <v>0.17744386767232265</v>
      </c>
      <c r="CG82" s="6">
        <f>W82*'Summary all tools'!G$46</f>
        <v>0.16835634697761481</v>
      </c>
      <c r="CH82" s="6">
        <f>X82*'Summary all tools'!H$46</f>
        <v>0.12318070839196604</v>
      </c>
      <c r="CI82" s="6">
        <f>Y82*'Summary all tools'!I$46</f>
        <v>0</v>
      </c>
      <c r="CJ82" s="6">
        <f>Z82*'Summary all tools'!J$46</f>
        <v>0.11559319219334423</v>
      </c>
      <c r="CK82" s="6">
        <f>AA82*'Summary all tools'!K$46</f>
        <v>0.18353042430673322</v>
      </c>
      <c r="CL82" s="6">
        <f>AB82*'Summary all tools'!L$46</f>
        <v>0.16484043595230066</v>
      </c>
      <c r="CM82" s="6">
        <f>AC82*'Summary all tools'!M$46</f>
        <v>9.1723904776159104E-2</v>
      </c>
      <c r="CN82" s="6">
        <f>AD82*'Summary all tools'!N$46</f>
        <v>0.12286180678557167</v>
      </c>
      <c r="CO82" s="6">
        <f>AE82*'Summary all tools'!O$46</f>
        <v>6.9459073450343911E-2</v>
      </c>
      <c r="CP82" s="6">
        <f t="shared" si="5"/>
        <v>174.51139497036687</v>
      </c>
      <c r="CR82" s="6"/>
      <c r="CS82" s="6"/>
      <c r="CT82" s="6"/>
      <c r="CU82" s="6"/>
      <c r="CV82" s="6"/>
      <c r="CW82" s="6"/>
      <c r="CX82" s="6"/>
      <c r="CY82" s="6"/>
      <c r="CZ82" s="6"/>
      <c r="DA82" s="6"/>
      <c r="DB82" s="6"/>
      <c r="DC82" s="6"/>
      <c r="DD82" s="6"/>
      <c r="DE82" s="6"/>
      <c r="DF82" s="6"/>
      <c r="DH82" s="6"/>
      <c r="DI82" s="6"/>
      <c r="DJ82" s="6"/>
      <c r="DK82" s="6"/>
      <c r="DL82" s="6"/>
      <c r="DM82" s="6"/>
      <c r="DN82" s="6"/>
      <c r="DO82" s="6"/>
      <c r="DP82" s="6"/>
      <c r="DQ82" s="6"/>
      <c r="DR82" s="6"/>
      <c r="DS82" s="6"/>
      <c r="DT82" s="6"/>
      <c r="DU82" s="6"/>
      <c r="DV82" s="6"/>
      <c r="DX82" s="6"/>
      <c r="DY82" s="6"/>
      <c r="DZ82" s="6"/>
      <c r="EA82" s="6"/>
      <c r="EB82" s="6"/>
      <c r="EC82" s="6"/>
      <c r="ED82" s="6"/>
      <c r="EE82" s="6"/>
      <c r="EF82" s="6"/>
      <c r="EG82" s="6"/>
      <c r="EH82" s="6"/>
      <c r="EI82" s="6"/>
      <c r="EJ82" s="6"/>
      <c r="EK82" s="6"/>
      <c r="EL82" s="6"/>
      <c r="EN82" s="1"/>
      <c r="EO82" s="1"/>
      <c r="EP82" s="1"/>
      <c r="EQ82" s="1"/>
      <c r="ER82" s="1"/>
      <c r="ES82" s="1"/>
      <c r="ET82" s="1"/>
      <c r="EU82" s="1"/>
      <c r="EV82" s="1"/>
      <c r="EW82" s="1"/>
      <c r="EX82" s="1"/>
      <c r="EY82" s="1"/>
      <c r="EZ82" s="1"/>
      <c r="FA82" s="1"/>
      <c r="FB82" s="2"/>
      <c r="FD82" s="2"/>
      <c r="FE82" s="2"/>
      <c r="FF82" s="2"/>
      <c r="FG82" s="2"/>
      <c r="FH82" s="2"/>
      <c r="FI82" s="2"/>
      <c r="FJ82" s="2"/>
      <c r="FK82" s="2"/>
      <c r="FL82" s="2"/>
      <c r="FM82" s="2"/>
      <c r="FN82" s="2"/>
      <c r="FO82" s="2"/>
      <c r="FP82" s="2"/>
      <c r="FQ82" s="2"/>
      <c r="FR82" s="2"/>
      <c r="FT82" s="2"/>
      <c r="FU82" s="2"/>
      <c r="FV82" s="2"/>
      <c r="FW82" s="2"/>
      <c r="FX82" s="2"/>
      <c r="FY82" s="2"/>
      <c r="FZ82" s="2"/>
      <c r="GA82" s="2"/>
      <c r="GB82" s="2"/>
      <c r="GC82" s="2"/>
      <c r="GD82" s="2"/>
      <c r="GE82" s="2"/>
      <c r="GF82" s="2"/>
      <c r="GG82" s="2"/>
      <c r="GH82" s="2"/>
      <c r="GJ82" s="6"/>
    </row>
    <row r="83" spans="1:192" x14ac:dyDescent="0.25">
      <c r="A83" s="8" t="s">
        <v>104</v>
      </c>
      <c r="B83" s="8" t="s">
        <v>248</v>
      </c>
      <c r="C83" s="22">
        <f>Baseline!CC83*'Summary all tools'!B$53</f>
        <v>221.00196144676687</v>
      </c>
      <c r="D83" s="22">
        <f>Baseline!CD83*'Summary all tools'!C$53</f>
        <v>242.63336935248239</v>
      </c>
      <c r="E83" s="22">
        <f>Baseline!CE83*'Summary all tools'!D$53</f>
        <v>441.98322404503023</v>
      </c>
      <c r="F83" s="22">
        <f>Baseline!CF83*'Summary all tools'!E$53</f>
        <v>338.36264678330724</v>
      </c>
      <c r="G83" s="22">
        <f>Baseline!CG83*'Summary all tools'!F$53</f>
        <v>249.72252913654901</v>
      </c>
      <c r="H83" s="22">
        <f>Baseline!CH83*'Summary all tools'!G$53</f>
        <v>242.09895250801094</v>
      </c>
      <c r="I83" s="22">
        <f>Baseline!CI83*'Summary all tools'!H$53</f>
        <v>144.31022557624948</v>
      </c>
      <c r="J83" s="27">
        <f>Baseline!CJ83*'Summary all tools'!J$53</f>
        <v>130.63346808396676</v>
      </c>
      <c r="K83" s="27">
        <f>Baseline!CK83*'Summary all tools'!K$53</f>
        <v>140.65961665898718</v>
      </c>
      <c r="L83" s="27">
        <f>Baseline!CL83*'Summary all tools'!L$53</f>
        <v>243.79320219265242</v>
      </c>
      <c r="M83" s="27">
        <f>Baseline!CM83*'Summary all tools'!M$53</f>
        <v>198.76341660436242</v>
      </c>
      <c r="N83" s="27">
        <f>Baseline!CN83*'Summary all tools'!N$53</f>
        <v>149.79114415738371</v>
      </c>
      <c r="O83" s="27">
        <f>Baseline!CO83*'Summary all tools'!O$53</f>
        <v>193.40064449373787</v>
      </c>
      <c r="P83" s="27">
        <f>Baseline!CP83*'Summary all tools'!P$53</f>
        <v>122.54449927981517</v>
      </c>
      <c r="Q83" s="28"/>
      <c r="R83" s="29">
        <f>Baseline!CR83*'Summary all tools'!B$60</f>
        <v>11.871316664921791</v>
      </c>
      <c r="S83" s="29">
        <f>Baseline!CS83*'Summary all tools'!C$60</f>
        <v>8.724525179568241</v>
      </c>
      <c r="T83" s="29">
        <f>Baseline!CT83*'Summary all tools'!D$60</f>
        <v>13.320741509902183</v>
      </c>
      <c r="U83" s="29">
        <f>Baseline!CU83*'Summary all tools'!E$60</f>
        <v>8.5727868109524579</v>
      </c>
      <c r="V83" s="29">
        <f>Baseline!CV83*'Summary all tools'!F$60</f>
        <v>3.4679422136450828</v>
      </c>
      <c r="W83" s="29">
        <f>Baseline!CW83*'Summary all tools'!G$60</f>
        <v>3.355827064467479</v>
      </c>
      <c r="X83" s="29">
        <f>Baseline!CX83*'Summary all tools'!H$60</f>
        <v>2.2154707438303509</v>
      </c>
      <c r="Y83" s="29">
        <f>Baseline!CY83*'Summary all tools'!J$60</f>
        <v>6.5522377868627339</v>
      </c>
      <c r="Z83" s="29">
        <f>Baseline!CZ83*'Summary all tools'!K$60</f>
        <v>4.0484157142707842</v>
      </c>
      <c r="AA83" s="29">
        <f>Baseline!DA83*'Summary all tools'!L$60</f>
        <v>6.8979708093300385</v>
      </c>
      <c r="AB83" s="29">
        <f>Baseline!DB83*'Summary all tools'!M$60</f>
        <v>4.7111561933502211</v>
      </c>
      <c r="AC83" s="29">
        <f>Baseline!DC83*'Summary all tools'!N$60</f>
        <v>2.1122771925290946</v>
      </c>
      <c r="AD83" s="29">
        <f>Baseline!DD83*'Summary all tools'!O$60</f>
        <v>2.0855569140230541</v>
      </c>
      <c r="AE83" s="29">
        <f>Baseline!DE83*'Summary all tools'!P$60</f>
        <v>1.7555291650847036</v>
      </c>
      <c r="AF83" s="29">
        <f t="shared" si="3"/>
        <v>3139.3906542820414</v>
      </c>
      <c r="AH83" s="6">
        <f>C83*'Summary all tools'!B$54</f>
        <v>37.594501339668724</v>
      </c>
      <c r="AI83" s="6">
        <f>D83*'Summary all tools'!C$54</f>
        <v>41.274206208198706</v>
      </c>
      <c r="AJ83" s="6">
        <f>E83*'Summary all tools'!D$54</f>
        <v>86.568799195494151</v>
      </c>
      <c r="AK83" s="6">
        <f>F83*'Summary all tools'!E$54</f>
        <v>66.273212264852262</v>
      </c>
      <c r="AL83" s="6">
        <f>G83*'Summary all tools'!F$54</f>
        <v>48.911764753339014</v>
      </c>
      <c r="AM83" s="6">
        <f>H83*'Summary all tools'!G$54</f>
        <v>61.584097604138144</v>
      </c>
      <c r="AN83" s="6">
        <f>I83*'Summary all tools'!H$54</f>
        <v>36.709018874705237</v>
      </c>
      <c r="AO83" s="6">
        <f>J83*'Summary all tools'!J$54</f>
        <v>17.660190516321553</v>
      </c>
      <c r="AP83" s="6">
        <f>K83*'Summary all tools'!K$54</f>
        <v>19.015614180539021</v>
      </c>
      <c r="AQ83" s="6">
        <f>L83*'Summary all tools'!L$54</f>
        <v>64.67075828446842</v>
      </c>
      <c r="AR83" s="6">
        <f>M83*'Summary all tools'!M$54</f>
        <v>52.725755908723308</v>
      </c>
      <c r="AS83" s="6">
        <f>N83*'Summary all tools'!N$54</f>
        <v>39.734934320691579</v>
      </c>
      <c r="AT83" s="6">
        <f>O83*'Summary all tools'!O$54</f>
        <v>47.521301218461304</v>
      </c>
      <c r="AU83" s="6">
        <f>P83*'Summary all tools'!P$54</f>
        <v>30.110934108754584</v>
      </c>
      <c r="AV83" s="6"/>
      <c r="AW83" s="6">
        <f>R83*'Summary all tools'!B$61</f>
        <v>2.0194220329150068</v>
      </c>
      <c r="AX83" s="6">
        <f>S83*'Summary all tools'!C$61</f>
        <v>1.4841233598293484</v>
      </c>
      <c r="AY83" s="6">
        <f>T83*'Summary all tools'!D$61</f>
        <v>2.6090596524277108</v>
      </c>
      <c r="AZ83" s="6">
        <f>U83*'Summary all tools'!E$61</f>
        <v>1.6791041370102173</v>
      </c>
      <c r="BA83" s="6">
        <f>V83*'Summary all tools'!F$61</f>
        <v>0.67924657946753209</v>
      </c>
      <c r="BB83" s="6">
        <f>W83*'Summary all tools'!G$61</f>
        <v>0.85364095688904373</v>
      </c>
      <c r="BC83" s="6">
        <f>X83*'Summary all tools'!H$61</f>
        <v>0.56356198617854902</v>
      </c>
      <c r="BD83" s="6">
        <f>Y83*'Summary all tools'!J$61</f>
        <v>0.88578960140490248</v>
      </c>
      <c r="BE83" s="6">
        <f>Z83*'Summary all tools'!K$61</f>
        <v>0.54730073274436053</v>
      </c>
      <c r="BF83" s="6">
        <f>AA83*'Summary all tools'!L$61</f>
        <v>1.829817233833219</v>
      </c>
      <c r="BG83" s="6">
        <f>AB83*'Summary all tools'!M$61</f>
        <v>1.249723292857716</v>
      </c>
      <c r="BH83" s="6">
        <f>AC83*'Summary all tools'!N$61</f>
        <v>0.56032147951318745</v>
      </c>
      <c r="BI83" s="6">
        <f>AD83*'Summary all tools'!O$61</f>
        <v>0.51245112744566468</v>
      </c>
      <c r="BJ83" s="6">
        <f>AE83*'Summary all tools'!P$61</f>
        <v>0.43135859484938432</v>
      </c>
      <c r="BK83" s="6">
        <f t="shared" si="4"/>
        <v>666.26000954572191</v>
      </c>
      <c r="BM83" s="6">
        <f>C83*'Summary all tools'!B$39</f>
        <v>9.5608169677469874</v>
      </c>
      <c r="BN83" s="6">
        <f>D83*'Summary all tools'!C$39</f>
        <v>10.496618308094082</v>
      </c>
      <c r="BO83" s="6">
        <f>E83*'Summary all tools'!D$39</f>
        <v>24.64108350016307</v>
      </c>
      <c r="BP83" s="6">
        <f>F83*'Summary all tools'!E$39</f>
        <v>18.864114697426167</v>
      </c>
      <c r="BQ83" s="6">
        <f>G83*'Summary all tools'!F$39</f>
        <v>13.922324100922626</v>
      </c>
      <c r="BR83" s="6">
        <f>H83*'Summary all tools'!G$39</f>
        <v>12.082572491157663</v>
      </c>
      <c r="BS83" s="6">
        <f>I83*'Summary all tools'!H$39</f>
        <v>7.2021739197019148</v>
      </c>
      <c r="BT83" s="6">
        <f>J83*'Summary all tools'!J$39</f>
        <v>3.5160146689266418</v>
      </c>
      <c r="BU83" s="6">
        <f>K83*'Summary all tools'!K$39</f>
        <v>3.7858695995172535</v>
      </c>
      <c r="BV83" s="6">
        <f>L83*'Summary all tools'!L$39</f>
        <v>11.81906239060517</v>
      </c>
      <c r="BW83" s="6">
        <f>M83*'Summary all tools'!M$39</f>
        <v>9.6360243053881529</v>
      </c>
      <c r="BX83" s="6">
        <f>N83*'Summary all tools'!N$39</f>
        <v>7.261854975583927</v>
      </c>
      <c r="BY83" s="6">
        <f>O83*'Summary all tools'!O$39</f>
        <v>9.7331172438600593</v>
      </c>
      <c r="BZ83" s="6">
        <f>P83*'Summary all tools'!P$39</f>
        <v>6.1671975406430741</v>
      </c>
      <c r="CA83" s="6"/>
      <c r="CB83" s="6">
        <f>R83*'Summary all tools'!B$46</f>
        <v>0.51356777585352176</v>
      </c>
      <c r="CC83" s="6">
        <f>S83*'Summary all tools'!C$46</f>
        <v>0.37743370161193723</v>
      </c>
      <c r="CD83" s="6">
        <f>T83*'Summary all tools'!D$46</f>
        <v>0.74264697385018041</v>
      </c>
      <c r="CE83" s="6">
        <f>U83*'Summary all tools'!E$46</f>
        <v>0.47794292666695043</v>
      </c>
      <c r="CF83" s="6">
        <f>V83*'Summary all tools'!F$46</f>
        <v>0.19334184876542421</v>
      </c>
      <c r="CG83" s="6">
        <f>W83*'Summary all tools'!G$46</f>
        <v>0.16748120284773002</v>
      </c>
      <c r="CH83" s="6">
        <f>X83*'Summary all tools'!H$46</f>
        <v>0.11056878019116353</v>
      </c>
      <c r="CI83" s="6">
        <f>Y83*'Summary all tools'!I$46</f>
        <v>0</v>
      </c>
      <c r="CJ83" s="6">
        <f>Z83*'Summary all tools'!J$46</f>
        <v>0.10896356994931718</v>
      </c>
      <c r="CK83" s="6">
        <f>AA83*'Summary all tools'!K$46</f>
        <v>0.18565966981633644</v>
      </c>
      <c r="CL83" s="6">
        <f>AB83*'Summary all tools'!L$46</f>
        <v>0.22839623287400415</v>
      </c>
      <c r="CM83" s="6">
        <f>AC83*'Summary all tools'!M$46</f>
        <v>0.10240292059097501</v>
      </c>
      <c r="CN83" s="6">
        <f>AD83*'Summary all tools'!N$46</f>
        <v>0.10110752500193936</v>
      </c>
      <c r="CO83" s="6">
        <f>AE83*'Summary all tools'!O$46</f>
        <v>8.8349091253097839E-2</v>
      </c>
      <c r="CP83" s="6">
        <f t="shared" si="5"/>
        <v>152.08670692900935</v>
      </c>
      <c r="CR83" s="6"/>
      <c r="CS83" s="6"/>
      <c r="CT83" s="6"/>
      <c r="CU83" s="6"/>
      <c r="CV83" s="6"/>
      <c r="CW83" s="6"/>
      <c r="CX83" s="6"/>
      <c r="CY83" s="6"/>
      <c r="CZ83" s="6"/>
      <c r="DA83" s="6"/>
      <c r="DB83" s="6"/>
      <c r="DC83" s="6"/>
      <c r="DD83" s="6"/>
      <c r="DE83" s="6"/>
      <c r="DF83" s="6"/>
      <c r="DH83" s="6"/>
      <c r="DI83" s="6"/>
      <c r="DJ83" s="6"/>
      <c r="DK83" s="6"/>
      <c r="DL83" s="6"/>
      <c r="DM83" s="6"/>
      <c r="DN83" s="6"/>
      <c r="DO83" s="6"/>
      <c r="DP83" s="6"/>
      <c r="DQ83" s="6"/>
      <c r="DR83" s="6"/>
      <c r="DS83" s="6"/>
      <c r="DT83" s="6"/>
      <c r="DU83" s="6"/>
      <c r="DV83" s="6"/>
      <c r="DX83" s="6"/>
      <c r="DY83" s="6"/>
      <c r="DZ83" s="6"/>
      <c r="EA83" s="6"/>
      <c r="EB83" s="6"/>
      <c r="EC83" s="6"/>
      <c r="ED83" s="6"/>
      <c r="EE83" s="6"/>
      <c r="EF83" s="6"/>
      <c r="EG83" s="6"/>
      <c r="EH83" s="6"/>
      <c r="EI83" s="6"/>
      <c r="EJ83" s="6"/>
      <c r="EK83" s="6"/>
      <c r="EL83" s="6"/>
      <c r="EN83" s="1"/>
      <c r="EO83" s="1"/>
      <c r="EP83" s="1"/>
      <c r="EQ83" s="1"/>
      <c r="ER83" s="1"/>
      <c r="ES83" s="1"/>
      <c r="ET83" s="1"/>
      <c r="EU83" s="1"/>
      <c r="EV83" s="1"/>
      <c r="EW83" s="1"/>
      <c r="EX83" s="1"/>
      <c r="EY83" s="1"/>
      <c r="EZ83" s="1"/>
      <c r="FA83" s="1"/>
      <c r="FB83" s="2"/>
      <c r="FD83" s="2"/>
      <c r="FE83" s="2"/>
      <c r="FF83" s="2"/>
      <c r="FG83" s="2"/>
      <c r="FH83" s="2"/>
      <c r="FI83" s="2"/>
      <c r="FJ83" s="2"/>
      <c r="FK83" s="2"/>
      <c r="FL83" s="2"/>
      <c r="FM83" s="2"/>
      <c r="FN83" s="2"/>
      <c r="FO83" s="2"/>
      <c r="FP83" s="2"/>
      <c r="FQ83" s="2"/>
      <c r="FR83" s="2"/>
      <c r="FT83" s="2"/>
      <c r="FU83" s="2"/>
      <c r="FV83" s="2"/>
      <c r="FW83" s="2"/>
      <c r="FX83" s="2"/>
      <c r="FY83" s="2"/>
      <c r="FZ83" s="2"/>
      <c r="GA83" s="2"/>
      <c r="GB83" s="2"/>
      <c r="GC83" s="2"/>
      <c r="GD83" s="2"/>
      <c r="GE83" s="2"/>
      <c r="GF83" s="2"/>
      <c r="GG83" s="2"/>
      <c r="GH83" s="2"/>
      <c r="GJ83" s="6"/>
    </row>
    <row r="84" spans="1:192" x14ac:dyDescent="0.25">
      <c r="A84" s="8" t="s">
        <v>109</v>
      </c>
      <c r="B84" s="8" t="s">
        <v>249</v>
      </c>
      <c r="C84" s="22">
        <f>Baseline!CC84*'Summary all tools'!B$53</f>
        <v>433.99776993430027</v>
      </c>
      <c r="D84" s="22">
        <f>Baseline!CD84*'Summary all tools'!C$53</f>
        <v>454.5572200974508</v>
      </c>
      <c r="E84" s="22">
        <f>Baseline!CE84*'Summary all tools'!D$53</f>
        <v>766.72957176226498</v>
      </c>
      <c r="F84" s="22">
        <f>Baseline!CF84*'Summary all tools'!E$53</f>
        <v>586.67798714947219</v>
      </c>
      <c r="G84" s="22">
        <f>Baseline!CG84*'Summary all tools'!F$53</f>
        <v>421.20536906666996</v>
      </c>
      <c r="H84" s="22">
        <f>Baseline!CH84*'Summary all tools'!G$53</f>
        <v>409.64227736804776</v>
      </c>
      <c r="I84" s="22">
        <f>Baseline!CI84*'Summary all tools'!H$53</f>
        <v>241.25225418526514</v>
      </c>
      <c r="J84" s="27">
        <f>Baseline!CJ84*'Summary all tools'!J$53</f>
        <v>252.46287529134756</v>
      </c>
      <c r="K84" s="27">
        <f>Baseline!CK84*'Summary all tools'!K$53</f>
        <v>266.2453296025692</v>
      </c>
      <c r="L84" s="27">
        <f>Baseline!CL84*'Summary all tools'!L$53</f>
        <v>437.1288657537587</v>
      </c>
      <c r="M84" s="27">
        <f>Baseline!CM84*'Summary all tools'!M$53</f>
        <v>340.60356331907201</v>
      </c>
      <c r="N84" s="27">
        <f>Baseline!CN84*'Summary all tools'!N$53</f>
        <v>261.77692750141421</v>
      </c>
      <c r="O84" s="27">
        <f>Baseline!CO84*'Summary all tools'!O$53</f>
        <v>331.38354385160898</v>
      </c>
      <c r="P84" s="27">
        <f>Baseline!CP84*'Summary all tools'!P$53</f>
        <v>213.36052980521737</v>
      </c>
      <c r="Q84" s="28"/>
      <c r="R84" s="29">
        <f>Baseline!CR84*'Summary all tools'!B$60</f>
        <v>51.855759118141833</v>
      </c>
      <c r="S84" s="29">
        <f>Baseline!CS84*'Summary all tools'!C$60</f>
        <v>39.448274832223539</v>
      </c>
      <c r="T84" s="29">
        <f>Baseline!CT84*'Summary all tools'!D$60</f>
        <v>55.605618876814191</v>
      </c>
      <c r="U84" s="29">
        <f>Baseline!CU84*'Summary all tools'!E$60</f>
        <v>34.424642908047836</v>
      </c>
      <c r="V84" s="29">
        <f>Baseline!CV84*'Summary all tools'!F$60</f>
        <v>13.116804829384538</v>
      </c>
      <c r="W84" s="29">
        <f>Baseline!CW84*'Summary all tools'!G$60</f>
        <v>10.994916293960355</v>
      </c>
      <c r="X84" s="29">
        <f>Baseline!CX84*'Summary all tools'!H$60</f>
        <v>11.683170454545325</v>
      </c>
      <c r="Y84" s="29">
        <f>Baseline!CY84*'Summary all tools'!J$60</f>
        <v>27.544996510463942</v>
      </c>
      <c r="Z84" s="29">
        <f>Baseline!CZ84*'Summary all tools'!K$60</f>
        <v>22.510584451938062</v>
      </c>
      <c r="AA84" s="29">
        <f>Baseline!DA84*'Summary all tools'!L$60</f>
        <v>32.035171124964783</v>
      </c>
      <c r="AB84" s="29">
        <f>Baseline!DB84*'Summary all tools'!M$60</f>
        <v>19.261932152270933</v>
      </c>
      <c r="AC84" s="29">
        <f>Baseline!DC84*'Summary all tools'!N$60</f>
        <v>8.2218948100650717</v>
      </c>
      <c r="AD84" s="29">
        <f>Baseline!DD84*'Summary all tools'!O$60</f>
        <v>9.6408427451898078</v>
      </c>
      <c r="AE84" s="29">
        <f>Baseline!DE84*'Summary all tools'!P$60</f>
        <v>8.2955421886438163</v>
      </c>
      <c r="AF84" s="29">
        <f t="shared" si="3"/>
        <v>5761.664235985113</v>
      </c>
      <c r="AH84" s="6">
        <f>C84*'Summary all tools'!B$54</f>
        <v>73.827081155288013</v>
      </c>
      <c r="AI84" s="6">
        <f>D84*'Summary all tools'!C$54</f>
        <v>77.324435982555414</v>
      </c>
      <c r="AJ84" s="6">
        <f>E84*'Summary all tools'!D$54</f>
        <v>150.1750625910008</v>
      </c>
      <c r="AK84" s="6">
        <f>F84*'Summary all tools'!E$54</f>
        <v>114.90935876965538</v>
      </c>
      <c r="AL84" s="6">
        <f>G84*'Summary all tools'!F$54</f>
        <v>82.499156146889419</v>
      </c>
      <c r="AM84" s="6">
        <f>H84*'Summary all tools'!G$54</f>
        <v>104.20305305278228</v>
      </c>
      <c r="AN84" s="6">
        <f>I84*'Summary all tools'!H$54</f>
        <v>61.368718100802575</v>
      </c>
      <c r="AO84" s="6">
        <f>J84*'Summary all tools'!J$54</f>
        <v>34.130170019506231</v>
      </c>
      <c r="AP84" s="6">
        <f>K84*'Summary all tools'!K$54</f>
        <v>35.993404399552098</v>
      </c>
      <c r="AQ84" s="6">
        <f>L84*'Summary all tools'!L$54</f>
        <v>115.95670003130701</v>
      </c>
      <c r="AR84" s="6">
        <f>M84*'Summary all tools'!M$54</f>
        <v>90.351537762853198</v>
      </c>
      <c r="AS84" s="6">
        <f>N84*'Summary all tools'!N$54</f>
        <v>69.44128158879812</v>
      </c>
      <c r="AT84" s="6">
        <f>O84*'Summary all tools'!O$54</f>
        <v>81.425670774966775</v>
      </c>
      <c r="AU84" s="6">
        <f>P84*'Summary all tools'!P$54</f>
        <v>52.425730180710552</v>
      </c>
      <c r="AV84" s="6"/>
      <c r="AW84" s="6">
        <f>R84*'Summary all tools'!B$61</f>
        <v>8.8211497892343331</v>
      </c>
      <c r="AX84" s="6">
        <f>S84*'Summary all tools'!C$61</f>
        <v>6.7105206275957414</v>
      </c>
      <c r="AY84" s="6">
        <f>T84*'Summary all tools'!D$61</f>
        <v>10.891163720272051</v>
      </c>
      <c r="AZ84" s="6">
        <f>U84*'Summary all tools'!E$61</f>
        <v>6.7425636023229831</v>
      </c>
      <c r="BA84" s="6">
        <f>V84*'Summary all tools'!F$61</f>
        <v>2.5691157075359725</v>
      </c>
      <c r="BB84" s="6">
        <f>W84*'Summary all tools'!G$61</f>
        <v>2.7968398507390404</v>
      </c>
      <c r="BC84" s="6">
        <f>X84*'Summary all tools'!H$61</f>
        <v>2.9719150047734901</v>
      </c>
      <c r="BD84" s="6">
        <f>Y84*'Summary all tools'!J$61</f>
        <v>3.7237768642376703</v>
      </c>
      <c r="BE84" s="6">
        <f>Z84*'Summary all tools'!K$61</f>
        <v>3.0431804030453047</v>
      </c>
      <c r="BF84" s="6">
        <f>AA84*'Summary all tools'!L$61</f>
        <v>8.4979350933133571</v>
      </c>
      <c r="BG84" s="6">
        <f>AB84*'Summary all tools'!M$61</f>
        <v>5.1095918471384163</v>
      </c>
      <c r="BH84" s="6">
        <f>AC84*'Summary all tools'!N$61</f>
        <v>2.1810131173463412</v>
      </c>
      <c r="BI84" s="6">
        <f>AD84*'Summary all tools'!O$61</f>
        <v>2.3688927888180671</v>
      </c>
      <c r="BJ84" s="6">
        <f>AE84*'Summary all tools'!P$61</f>
        <v>2.038333223495338</v>
      </c>
      <c r="BK84" s="6">
        <f t="shared" si="4"/>
        <v>1212.497352196536</v>
      </c>
      <c r="BM84" s="6">
        <f>C84*'Summary all tools'!B$39</f>
        <v>18.775277900651925</v>
      </c>
      <c r="BN84" s="6">
        <f>D84*'Summary all tools'!C$39</f>
        <v>19.664705029174247</v>
      </c>
      <c r="BO84" s="6">
        <f>E84*'Summary all tools'!D$39</f>
        <v>42.746073543084023</v>
      </c>
      <c r="BP84" s="6">
        <f>F84*'Summary all tools'!E$39</f>
        <v>32.707986372769867</v>
      </c>
      <c r="BQ84" s="6">
        <f>G84*'Summary all tools'!F$39</f>
        <v>23.482693697965754</v>
      </c>
      <c r="BR84" s="6">
        <f>H84*'Summary all tools'!G$39</f>
        <v>20.444254138516246</v>
      </c>
      <c r="BS84" s="6">
        <f>I84*'Summary all tools'!H$39</f>
        <v>12.040315828100109</v>
      </c>
      <c r="BT84" s="6">
        <f>J84*'Summary all tools'!J$39</f>
        <v>6.7950670368271604</v>
      </c>
      <c r="BU84" s="6">
        <f>K84*'Summary all tools'!K$39</f>
        <v>7.1660233640443058</v>
      </c>
      <c r="BV84" s="6">
        <f>L84*'Summary all tools'!L$39</f>
        <v>21.191949942047465</v>
      </c>
      <c r="BW84" s="6">
        <f>M84*'Summary all tools'!M$39</f>
        <v>16.512415970275473</v>
      </c>
      <c r="BX84" s="6">
        <f>N84*'Summary all tools'!N$39</f>
        <v>12.690911029238652</v>
      </c>
      <c r="BY84" s="6">
        <f>O84*'Summary all tools'!O$39</f>
        <v>16.677270613221701</v>
      </c>
      <c r="BZ84" s="6">
        <f>P84*'Summary all tools'!P$39</f>
        <v>10.737622189638152</v>
      </c>
      <c r="CA84" s="6"/>
      <c r="CB84" s="6">
        <f>R84*'Summary all tools'!B$46</f>
        <v>2.2433439884720263</v>
      </c>
      <c r="CC84" s="6">
        <f>S84*'Summary all tools'!C$46</f>
        <v>1.7065809411610851</v>
      </c>
      <c r="CD84" s="6">
        <f>T84*'Summary all tools'!D$46</f>
        <v>3.1000785171932792</v>
      </c>
      <c r="CE84" s="6">
        <f>U84*'Summary all tools'!E$46</f>
        <v>1.9192142466341224</v>
      </c>
      <c r="CF84" s="6">
        <f>V84*'Summary all tools'!F$46</f>
        <v>0.73127726454902064</v>
      </c>
      <c r="CG84" s="6">
        <f>W84*'Summary all tools'!G$46</f>
        <v>0.54872964868194007</v>
      </c>
      <c r="CH84" s="6">
        <f>X84*'Summary all tools'!H$46</f>
        <v>0.58307874726936004</v>
      </c>
      <c r="CI84" s="6">
        <f>Y84*'Summary all tools'!I$46</f>
        <v>0</v>
      </c>
      <c r="CJ84" s="6">
        <f>Z84*'Summary all tools'!J$46</f>
        <v>0.60587494384098306</v>
      </c>
      <c r="CK84" s="6">
        <f>AA84*'Summary all tools'!K$46</f>
        <v>0.8622302787257603</v>
      </c>
      <c r="CL84" s="6">
        <f>AB84*'Summary all tools'!L$46</f>
        <v>0.93381593835988919</v>
      </c>
      <c r="CM84" s="6">
        <f>AC84*'Summary all tools'!M$46</f>
        <v>0.39859637945262061</v>
      </c>
      <c r="CN84" s="6">
        <f>AD84*'Summary all tools'!N$46</f>
        <v>0.46738678879720513</v>
      </c>
      <c r="CO84" s="6">
        <f>AE84*'Summary all tools'!O$46</f>
        <v>0.41748301788142222</v>
      </c>
      <c r="CP84" s="6">
        <f t="shared" si="5"/>
        <v>276.15025735657377</v>
      </c>
      <c r="CR84" s="6"/>
      <c r="CS84" s="6"/>
      <c r="CT84" s="6"/>
      <c r="CU84" s="6"/>
      <c r="CV84" s="6"/>
      <c r="CW84" s="6"/>
      <c r="CX84" s="6"/>
      <c r="CY84" s="6"/>
      <c r="CZ84" s="6"/>
      <c r="DA84" s="6"/>
      <c r="DB84" s="6"/>
      <c r="DC84" s="6"/>
      <c r="DD84" s="6"/>
      <c r="DE84" s="6"/>
      <c r="DF84" s="6"/>
      <c r="DH84" s="6"/>
      <c r="DI84" s="6"/>
      <c r="DJ84" s="6"/>
      <c r="DK84" s="6"/>
      <c r="DL84" s="6"/>
      <c r="DM84" s="6"/>
      <c r="DN84" s="6"/>
      <c r="DO84" s="6"/>
      <c r="DP84" s="6"/>
      <c r="DQ84" s="6"/>
      <c r="DR84" s="6"/>
      <c r="DS84" s="6"/>
      <c r="DT84" s="6"/>
      <c r="DU84" s="6"/>
      <c r="DV84" s="6"/>
      <c r="DX84" s="6"/>
      <c r="DY84" s="6"/>
      <c r="DZ84" s="6"/>
      <c r="EA84" s="6"/>
      <c r="EB84" s="6"/>
      <c r="EC84" s="6"/>
      <c r="ED84" s="6"/>
      <c r="EE84" s="6"/>
      <c r="EF84" s="6"/>
      <c r="EG84" s="6"/>
      <c r="EH84" s="6"/>
      <c r="EI84" s="6"/>
      <c r="EJ84" s="6"/>
      <c r="EK84" s="6"/>
      <c r="EL84" s="6"/>
      <c r="EN84" s="1"/>
      <c r="EO84" s="1"/>
      <c r="EP84" s="1"/>
      <c r="EQ84" s="1"/>
      <c r="ER84" s="1"/>
      <c r="ES84" s="1"/>
      <c r="ET84" s="1"/>
      <c r="EU84" s="1"/>
      <c r="EV84" s="1"/>
      <c r="EW84" s="1"/>
      <c r="EX84" s="1"/>
      <c r="EY84" s="1"/>
      <c r="EZ84" s="1"/>
      <c r="FA84" s="1"/>
      <c r="FB84" s="2"/>
      <c r="FD84" s="2"/>
      <c r="FE84" s="2"/>
      <c r="FF84" s="2"/>
      <c r="FG84" s="2"/>
      <c r="FH84" s="2"/>
      <c r="FI84" s="2"/>
      <c r="FJ84" s="2"/>
      <c r="FK84" s="2"/>
      <c r="FL84" s="2"/>
      <c r="FM84" s="2"/>
      <c r="FN84" s="2"/>
      <c r="FO84" s="2"/>
      <c r="FP84" s="2"/>
      <c r="FQ84" s="2"/>
      <c r="FR84" s="2"/>
      <c r="FT84" s="2"/>
      <c r="FU84" s="2"/>
      <c r="FV84" s="2"/>
      <c r="FW84" s="2"/>
      <c r="FX84" s="2"/>
      <c r="FY84" s="2"/>
      <c r="FZ84" s="2"/>
      <c r="GA84" s="2"/>
      <c r="GB84" s="2"/>
      <c r="GC84" s="2"/>
      <c r="GD84" s="2"/>
      <c r="GE84" s="2"/>
      <c r="GF84" s="2"/>
      <c r="GG84" s="2"/>
      <c r="GH84" s="2"/>
      <c r="GJ84" s="6"/>
    </row>
    <row r="85" spans="1:192" x14ac:dyDescent="0.25">
      <c r="A85" s="9" t="s">
        <v>250</v>
      </c>
      <c r="B85" s="8" t="s">
        <v>251</v>
      </c>
      <c r="C85" s="22">
        <f>Baseline!CC85*'Summary all tools'!B$53</f>
        <v>170.2849923475035</v>
      </c>
      <c r="D85" s="22">
        <f>Baseline!CD85*'Summary all tools'!C$53</f>
        <v>173.95705645825186</v>
      </c>
      <c r="E85" s="22">
        <f>Baseline!CE85*'Summary all tools'!D$53</f>
        <v>330.44602603356441</v>
      </c>
      <c r="F85" s="22">
        <f>Baseline!CF85*'Summary all tools'!E$53</f>
        <v>263.48102177374705</v>
      </c>
      <c r="G85" s="22">
        <f>Baseline!CG85*'Summary all tools'!F$53</f>
        <v>184.22995225548362</v>
      </c>
      <c r="H85" s="22">
        <f>Baseline!CH85*'Summary all tools'!G$53</f>
        <v>182.60127514182429</v>
      </c>
      <c r="I85" s="22">
        <f>Baseline!CI85*'Summary all tools'!H$53</f>
        <v>100.12411845778585</v>
      </c>
      <c r="J85" s="27">
        <f>Baseline!CJ85*'Summary all tools'!J$53</f>
        <v>99.35452207793162</v>
      </c>
      <c r="K85" s="27">
        <f>Baseline!CK85*'Summary all tools'!K$53</f>
        <v>107.28222066774205</v>
      </c>
      <c r="L85" s="27">
        <f>Baseline!CL85*'Summary all tools'!L$53</f>
        <v>196.83537387586307</v>
      </c>
      <c r="M85" s="27">
        <f>Baseline!CM85*'Summary all tools'!M$53</f>
        <v>153.78859301702923</v>
      </c>
      <c r="N85" s="27">
        <f>Baseline!CN85*'Summary all tools'!N$53</f>
        <v>113.04603686119867</v>
      </c>
      <c r="O85" s="27">
        <f>Baseline!CO85*'Summary all tools'!O$53</f>
        <v>148.17262715627405</v>
      </c>
      <c r="P85" s="27">
        <f>Baseline!CP85*'Summary all tools'!P$53</f>
        <v>89.973265215259801</v>
      </c>
      <c r="Q85" s="28"/>
      <c r="R85" s="29">
        <f>Baseline!CR85*'Summary all tools'!B$60</f>
        <v>5.3029074963373759</v>
      </c>
      <c r="S85" s="29">
        <f>Baseline!CS85*'Summary all tools'!C$60</f>
        <v>2.7559435330725508</v>
      </c>
      <c r="T85" s="29">
        <f>Baseline!CT85*'Summary all tools'!D$60</f>
        <v>5.9446876524028092</v>
      </c>
      <c r="U85" s="29">
        <f>Baseline!CU85*'Summary all tools'!E$60</f>
        <v>2.4783095585755692</v>
      </c>
      <c r="V85" s="29">
        <f>Baseline!CV85*'Summary all tools'!F$60</f>
        <v>1.1125360263510518</v>
      </c>
      <c r="W85" s="29">
        <f>Baseline!CW85*'Summary all tools'!G$60</f>
        <v>1.0395518181930001</v>
      </c>
      <c r="X85" s="29">
        <f>Baseline!CX85*'Summary all tools'!H$60</f>
        <v>0.61542011345211167</v>
      </c>
      <c r="Y85" s="29">
        <f>Baseline!CY85*'Summary all tools'!J$60</f>
        <v>2.6908805365236259</v>
      </c>
      <c r="Z85" s="29">
        <f>Baseline!CZ85*'Summary all tools'!K$60</f>
        <v>1.7176606377757233</v>
      </c>
      <c r="AA85" s="29">
        <f>Baseline!DA85*'Summary all tools'!L$60</f>
        <v>2.9932561607091328</v>
      </c>
      <c r="AB85" s="29">
        <f>Baseline!DB85*'Summary all tools'!M$60</f>
        <v>1.7466954292073533</v>
      </c>
      <c r="AC85" s="29">
        <f>Baseline!DC85*'Summary all tools'!N$60</f>
        <v>0.61851044085383056</v>
      </c>
      <c r="AD85" s="29">
        <f>Baseline!DD85*'Summary all tools'!O$60</f>
        <v>0.5888043995878165</v>
      </c>
      <c r="AE85" s="29">
        <f>Baseline!DE85*'Summary all tools'!P$60</f>
        <v>0.34546048930773815</v>
      </c>
      <c r="AF85" s="29">
        <f t="shared" si="3"/>
        <v>2343.5277056318087</v>
      </c>
      <c r="AH85" s="6">
        <f>C85*'Summary all tools'!B$54</f>
        <v>28.967070387181639</v>
      </c>
      <c r="AI85" s="6">
        <f>D85*'Summary all tools'!C$54</f>
        <v>29.591722848305295</v>
      </c>
      <c r="AJ85" s="6">
        <f>E85*'Summary all tools'!D$54</f>
        <v>64.722627729721694</v>
      </c>
      <c r="AK85" s="6">
        <f>F85*'Summary all tools'!E$54</f>
        <v>51.606564287678204</v>
      </c>
      <c r="AL85" s="6">
        <f>G85*'Summary all tools'!F$54</f>
        <v>36.084097483698976</v>
      </c>
      <c r="AM85" s="6">
        <f>H85*'Summary all tools'!G$54</f>
        <v>46.449332533159506</v>
      </c>
      <c r="AN85" s="6">
        <f>I85*'Summary all tools'!H$54</f>
        <v>25.469145652038879</v>
      </c>
      <c r="AO85" s="6">
        <f>J85*'Summary all tools'!J$54</f>
        <v>13.431625251092148</v>
      </c>
      <c r="AP85" s="6">
        <f>K85*'Summary all tools'!K$54</f>
        <v>14.503361839774273</v>
      </c>
      <c r="AQ85" s="6">
        <f>L85*'Summary all tools'!L$54</f>
        <v>52.214306105630044</v>
      </c>
      <c r="AR85" s="6">
        <f>M85*'Summary all tools'!M$54</f>
        <v>40.795333243350512</v>
      </c>
      <c r="AS85" s="6">
        <f>N85*'Summary all tools'!N$54</f>
        <v>29.987599568467473</v>
      </c>
      <c r="AT85" s="6">
        <f>O85*'Summary all tools'!O$54</f>
        <v>36.408131244113051</v>
      </c>
      <c r="AU85" s="6">
        <f>P85*'Summary all tools'!P$54</f>
        <v>22.107716595749551</v>
      </c>
      <c r="AV85" s="6"/>
      <c r="AW85" s="6">
        <f>R85*'Summary all tools'!B$61</f>
        <v>0.90207417920684396</v>
      </c>
      <c r="AX85" s="6">
        <f>S85*'Summary all tools'!C$61</f>
        <v>0.46881177962352016</v>
      </c>
      <c r="AY85" s="6">
        <f>T85*'Summary all tools'!D$61</f>
        <v>1.1643529520214577</v>
      </c>
      <c r="AZ85" s="6">
        <f>U85*'Summary all tools'!E$61</f>
        <v>0.48541272801508856</v>
      </c>
      <c r="BA85" s="6">
        <f>V85*'Summary all tools'!F$61</f>
        <v>0.21790625214572584</v>
      </c>
      <c r="BB85" s="6">
        <f>W85*'Summary all tools'!G$61</f>
        <v>0.26443675188573401</v>
      </c>
      <c r="BC85" s="6">
        <f>X85*'Summary all tools'!H$61</f>
        <v>0.15654794017801676</v>
      </c>
      <c r="BD85" s="6">
        <f>Y85*'Summary all tools'!J$61</f>
        <v>0.36377709042466516</v>
      </c>
      <c r="BE85" s="6">
        <f>Z85*'Summary all tools'!K$61</f>
        <v>0.23220859516649939</v>
      </c>
      <c r="BF85" s="6">
        <f>AA85*'Summary all tools'!L$61</f>
        <v>0.79401781473688038</v>
      </c>
      <c r="BG85" s="6">
        <f>AB85*'Summary all tools'!M$61</f>
        <v>0.46334400173139462</v>
      </c>
      <c r="BH85" s="6">
        <f>AC85*'Summary all tools'!N$61</f>
        <v>0.1640715936996032</v>
      </c>
      <c r="BI85" s="6">
        <f>AD85*'Summary all tools'!O$61</f>
        <v>0.14467765247014919</v>
      </c>
      <c r="BJ85" s="6">
        <f>AE85*'Summary all tools'!P$61</f>
        <v>8.4884577372758521E-2</v>
      </c>
      <c r="BK85" s="6">
        <f t="shared" si="4"/>
        <v>498.24515867863965</v>
      </c>
      <c r="BM85" s="6">
        <f>C85*'Summary all tools'!B$39</f>
        <v>7.3667384376623817</v>
      </c>
      <c r="BN85" s="6">
        <f>D85*'Summary all tools'!C$39</f>
        <v>7.5255964524368526</v>
      </c>
      <c r="BO85" s="6">
        <f>E85*'Summary all tools'!D$39</f>
        <v>18.422753798819613</v>
      </c>
      <c r="BP85" s="6">
        <f>F85*'Summary all tools'!E$39</f>
        <v>14.689376213911954</v>
      </c>
      <c r="BQ85" s="6">
        <f>G85*'Summary all tools'!F$39</f>
        <v>10.271036070581539</v>
      </c>
      <c r="BR85" s="6">
        <f>H85*'Summary all tools'!G$39</f>
        <v>9.1131874839727463</v>
      </c>
      <c r="BS85" s="6">
        <f>I85*'Summary all tools'!H$39</f>
        <v>4.9969523075050244</v>
      </c>
      <c r="BT85" s="6">
        <f>J85*'Summary all tools'!J$39</f>
        <v>2.6741382753894638</v>
      </c>
      <c r="BU85" s="6">
        <f>K85*'Summary all tools'!K$39</f>
        <v>2.8875131856742167</v>
      </c>
      <c r="BV85" s="6">
        <f>L85*'Summary all tools'!L$39</f>
        <v>9.5425530473918823</v>
      </c>
      <c r="BW85" s="6">
        <f>M85*'Summary all tools'!M$39</f>
        <v>7.4556507707516229</v>
      </c>
      <c r="BX85" s="6">
        <f>N85*'Summary all tools'!N$39</f>
        <v>5.4804570047746273</v>
      </c>
      <c r="BY85" s="6">
        <f>O85*'Summary all tools'!O$39</f>
        <v>7.4569635288339216</v>
      </c>
      <c r="BZ85" s="6">
        <f>P85*'Summary all tools'!P$39</f>
        <v>4.5280114833401948</v>
      </c>
      <c r="CA85" s="6"/>
      <c r="CB85" s="6">
        <f>R85*'Summary all tools'!B$46</f>
        <v>0.22941030766184989</v>
      </c>
      <c r="CC85" s="6">
        <f>S85*'Summary all tools'!C$46</f>
        <v>0.11922551058217359</v>
      </c>
      <c r="CD85" s="6">
        <f>T85*'Summary all tools'!D$46</f>
        <v>0.33142331395438196</v>
      </c>
      <c r="CE85" s="6">
        <f>U85*'Summary all tools'!E$46</f>
        <v>0.13816866670462388</v>
      </c>
      <c r="CF85" s="6">
        <f>V85*'Summary all tools'!F$46</f>
        <v>6.2025189262529291E-2</v>
      </c>
      <c r="CG85" s="6">
        <f>W85*'Summary all tools'!G$46</f>
        <v>5.1881514031813313E-2</v>
      </c>
      <c r="CH85" s="6">
        <f>X85*'Summary all tools'!H$46</f>
        <v>3.0714127658423317E-2</v>
      </c>
      <c r="CI85" s="6">
        <f>Y85*'Summary all tools'!I$46</f>
        <v>0</v>
      </c>
      <c r="CJ85" s="6">
        <f>Z85*'Summary all tools'!J$46</f>
        <v>4.6231031658559844E-2</v>
      </c>
      <c r="CK85" s="6">
        <f>AA85*'Summary all tools'!K$46</f>
        <v>8.0563830412461138E-2</v>
      </c>
      <c r="CL85" s="6">
        <f>AB85*'Summary all tools'!L$46</f>
        <v>8.467956476847481E-2</v>
      </c>
      <c r="CM85" s="6">
        <f>AC85*'Summary all tools'!M$46</f>
        <v>2.998530485651274E-2</v>
      </c>
      <c r="CN85" s="6">
        <f>AD85*'Summary all tools'!N$46</f>
        <v>2.8545159881414275E-2</v>
      </c>
      <c r="CO85" s="6">
        <f>AE85*'Summary all tools'!O$46</f>
        <v>1.7385709620333513E-2</v>
      </c>
      <c r="CP85" s="6">
        <f t="shared" si="5"/>
        <v>113.66116729209961</v>
      </c>
      <c r="CR85" s="6"/>
      <c r="CS85" s="6"/>
      <c r="CT85" s="6"/>
      <c r="CU85" s="6"/>
      <c r="CV85" s="6"/>
      <c r="CW85" s="6"/>
      <c r="CX85" s="6"/>
      <c r="CY85" s="6"/>
      <c r="CZ85" s="6"/>
      <c r="DA85" s="6"/>
      <c r="DB85" s="6"/>
      <c r="DC85" s="6"/>
      <c r="DD85" s="6"/>
      <c r="DE85" s="6"/>
      <c r="DF85" s="6"/>
      <c r="DH85" s="6"/>
      <c r="DI85" s="6"/>
      <c r="DJ85" s="6"/>
      <c r="DK85" s="6"/>
      <c r="DL85" s="6"/>
      <c r="DM85" s="6"/>
      <c r="DN85" s="6"/>
      <c r="DO85" s="6"/>
      <c r="DP85" s="6"/>
      <c r="DQ85" s="6"/>
      <c r="DR85" s="6"/>
      <c r="DS85" s="6"/>
      <c r="DT85" s="6"/>
      <c r="DU85" s="6"/>
      <c r="DV85" s="6"/>
      <c r="DX85" s="6"/>
      <c r="DY85" s="6"/>
      <c r="DZ85" s="6"/>
      <c r="EA85" s="6"/>
      <c r="EB85" s="6"/>
      <c r="EC85" s="6"/>
      <c r="ED85" s="6"/>
      <c r="EE85" s="6"/>
      <c r="EF85" s="6"/>
      <c r="EG85" s="6"/>
      <c r="EH85" s="6"/>
      <c r="EI85" s="6"/>
      <c r="EJ85" s="6"/>
      <c r="EK85" s="6"/>
      <c r="EL85" s="6"/>
      <c r="EN85" s="1"/>
      <c r="EO85" s="1"/>
      <c r="EP85" s="1"/>
      <c r="EQ85" s="1"/>
      <c r="ER85" s="1"/>
      <c r="ES85" s="1"/>
      <c r="ET85" s="1"/>
      <c r="EU85" s="1"/>
      <c r="EV85" s="1"/>
      <c r="EW85" s="1"/>
      <c r="EX85" s="1"/>
      <c r="EY85" s="1"/>
      <c r="EZ85" s="1"/>
      <c r="FA85" s="1"/>
      <c r="FB85" s="2"/>
      <c r="FD85" s="2"/>
      <c r="FE85" s="2"/>
      <c r="FF85" s="2"/>
      <c r="FG85" s="2"/>
      <c r="FH85" s="2"/>
      <c r="FI85" s="2"/>
      <c r="FJ85" s="2"/>
      <c r="FK85" s="2"/>
      <c r="FL85" s="2"/>
      <c r="FM85" s="2"/>
      <c r="FN85" s="2"/>
      <c r="FO85" s="2"/>
      <c r="FP85" s="2"/>
      <c r="FQ85" s="2"/>
      <c r="FR85" s="2"/>
      <c r="FT85" s="2"/>
      <c r="FU85" s="2"/>
      <c r="FV85" s="2"/>
      <c r="FW85" s="2"/>
      <c r="FX85" s="2"/>
      <c r="FY85" s="2"/>
      <c r="FZ85" s="2"/>
      <c r="GA85" s="2"/>
      <c r="GB85" s="2"/>
      <c r="GC85" s="2"/>
      <c r="GD85" s="2"/>
      <c r="GE85" s="2"/>
      <c r="GF85" s="2"/>
      <c r="GG85" s="2"/>
      <c r="GH85" s="2"/>
      <c r="GJ85" s="6"/>
    </row>
    <row r="86" spans="1:192" x14ac:dyDescent="0.25">
      <c r="A86" s="8" t="s">
        <v>82</v>
      </c>
      <c r="B86" s="8" t="s">
        <v>252</v>
      </c>
      <c r="C86" s="22">
        <f>Baseline!CC86*'Summary all tools'!B$53</f>
        <v>203.69337870055082</v>
      </c>
      <c r="D86" s="22">
        <f>Baseline!CD86*'Summary all tools'!C$53</f>
        <v>202.18447126394858</v>
      </c>
      <c r="E86" s="22">
        <f>Baseline!CE86*'Summary all tools'!D$53</f>
        <v>375.24979912998742</v>
      </c>
      <c r="F86" s="22">
        <f>Baseline!CF86*'Summary all tools'!E$53</f>
        <v>308.92948696547631</v>
      </c>
      <c r="G86" s="22">
        <f>Baseline!CG86*'Summary all tools'!F$53</f>
        <v>218.75658307163155</v>
      </c>
      <c r="H86" s="22">
        <f>Baseline!CH86*'Summary all tools'!G$53</f>
        <v>202.74558164057925</v>
      </c>
      <c r="I86" s="22">
        <f>Baseline!CI86*'Summary all tools'!H$53</f>
        <v>102.86059633492839</v>
      </c>
      <c r="J86" s="27">
        <f>Baseline!CJ86*'Summary all tools'!J$53</f>
        <v>114.12947139591861</v>
      </c>
      <c r="K86" s="27">
        <f>Baseline!CK86*'Summary all tools'!K$53</f>
        <v>115.46757550207553</v>
      </c>
      <c r="L86" s="27">
        <f>Baseline!CL86*'Summary all tools'!L$53</f>
        <v>223.5383108619524</v>
      </c>
      <c r="M86" s="27">
        <f>Baseline!CM86*'Summary all tools'!M$53</f>
        <v>179.76958932480949</v>
      </c>
      <c r="N86" s="27">
        <f>Baseline!CN86*'Summary all tools'!N$53</f>
        <v>129.47117133351458</v>
      </c>
      <c r="O86" s="27">
        <f>Baseline!CO86*'Summary all tools'!O$53</f>
        <v>155.31019621819306</v>
      </c>
      <c r="P86" s="27">
        <f>Baseline!CP86*'Summary all tools'!P$53</f>
        <v>88.473787408393036</v>
      </c>
      <c r="Q86" s="28"/>
      <c r="R86" s="29">
        <f>Baseline!CR86*'Summary all tools'!B$60</f>
        <v>29.346993368166114</v>
      </c>
      <c r="S86" s="29">
        <f>Baseline!CS86*'Summary all tools'!C$60</f>
        <v>18.493544521619331</v>
      </c>
      <c r="T86" s="29">
        <f>Baseline!CT86*'Summary all tools'!D$60</f>
        <v>24.620569467933308</v>
      </c>
      <c r="U86" s="29">
        <f>Baseline!CU86*'Summary all tools'!E$60</f>
        <v>16.649163228383458</v>
      </c>
      <c r="V86" s="29">
        <f>Baseline!CV86*'Summary all tools'!F$60</f>
        <v>6.1129584091873079</v>
      </c>
      <c r="W86" s="29">
        <f>Baseline!CW86*'Summary all tools'!G$60</f>
        <v>6.0453550712302535</v>
      </c>
      <c r="X86" s="29">
        <f>Baseline!CX86*'Summary all tools'!H$60</f>
        <v>4.0736869835615206</v>
      </c>
      <c r="Y86" s="29">
        <f>Baseline!CY86*'Summary all tools'!J$60</f>
        <v>13.120779453625211</v>
      </c>
      <c r="Z86" s="29">
        <f>Baseline!CZ86*'Summary all tools'!K$60</f>
        <v>8.7307751444593862</v>
      </c>
      <c r="AA86" s="29">
        <f>Baseline!DA86*'Summary all tools'!L$60</f>
        <v>13.9007016838525</v>
      </c>
      <c r="AB86" s="29">
        <f>Baseline!DB86*'Summary all tools'!M$60</f>
        <v>8.3035673798161493</v>
      </c>
      <c r="AC86" s="29">
        <f>Baseline!DC86*'Summary all tools'!N$60</f>
        <v>4.8706930462698086</v>
      </c>
      <c r="AD86" s="29">
        <f>Baseline!DD86*'Summary all tools'!O$60</f>
        <v>4.129776736154434</v>
      </c>
      <c r="AE86" s="29">
        <f>Baseline!DE86*'Summary all tools'!P$60</f>
        <v>2.7197430005881085</v>
      </c>
      <c r="AF86" s="29">
        <f t="shared" si="3"/>
        <v>2781.6983066468065</v>
      </c>
      <c r="AH86" s="6">
        <f>C86*'Summary all tools'!B$54</f>
        <v>34.650149475184833</v>
      </c>
      <c r="AI86" s="6">
        <f>D86*'Summary all tools'!C$54</f>
        <v>34.393470202858808</v>
      </c>
      <c r="AJ86" s="6">
        <f>E86*'Summary all tools'!D$54</f>
        <v>73.498093913455321</v>
      </c>
      <c r="AK86" s="6">
        <f>F86*'Summary all tools'!E$54</f>
        <v>60.508302731319603</v>
      </c>
      <c r="AL86" s="6">
        <f>G86*'Summary all tools'!F$54</f>
        <v>42.846636891112212</v>
      </c>
      <c r="AM86" s="6">
        <f>H86*'Summary all tools'!G$54</f>
        <v>51.573555189785623</v>
      </c>
      <c r="AN86" s="6">
        <f>I86*'Summary all tools'!H$54</f>
        <v>26.165239207718077</v>
      </c>
      <c r="AO86" s="6">
        <f>J86*'Summary all tools'!J$54</f>
        <v>15.429033906406493</v>
      </c>
      <c r="AP86" s="6">
        <f>K86*'Summary all tools'!K$54</f>
        <v>15.609930684177209</v>
      </c>
      <c r="AQ86" s="6">
        <f>L86*'Summary all tools'!L$54</f>
        <v>59.297765233207066</v>
      </c>
      <c r="AR86" s="6">
        <f>M86*'Summary all tools'!M$54</f>
        <v>47.687283950336891</v>
      </c>
      <c r="AS86" s="6">
        <f>N86*'Summary all tools'!N$54</f>
        <v>34.344677172336141</v>
      </c>
      <c r="AT86" s="6">
        <f>O86*'Summary all tools'!O$54</f>
        <v>38.161933927898865</v>
      </c>
      <c r="AU86" s="6">
        <f>P86*'Summary all tools'!P$54</f>
        <v>21.739273477490862</v>
      </c>
      <c r="AV86" s="6"/>
      <c r="AW86" s="6">
        <f>R86*'Summary all tools'!B$61</f>
        <v>4.992198142822911</v>
      </c>
      <c r="AX86" s="6">
        <f>S86*'Summary all tools'!C$61</f>
        <v>3.1459249489996433</v>
      </c>
      <c r="AY86" s="6">
        <f>T86*'Summary all tools'!D$61</f>
        <v>4.8222941921684424</v>
      </c>
      <c r="AZ86" s="6">
        <f>U86*'Summary all tools'!E$61</f>
        <v>3.2609791274432851</v>
      </c>
      <c r="BA86" s="6">
        <f>V86*'Summary all tools'!F$61</f>
        <v>1.1973112105300816</v>
      </c>
      <c r="BB86" s="6">
        <f>W86*'Summary all tools'!G$61</f>
        <v>1.537791605050403</v>
      </c>
      <c r="BC86" s="6">
        <f>X86*'Summary all tools'!H$61</f>
        <v>1.0362470973353695</v>
      </c>
      <c r="BD86" s="6">
        <f>Y86*'Summary all tools'!J$61</f>
        <v>1.7737833058578814</v>
      </c>
      <c r="BE86" s="6">
        <f>Z86*'Summary all tools'!K$61</f>
        <v>1.1803035980581278</v>
      </c>
      <c r="BF86" s="6">
        <f>AA86*'Summary all tools'!L$61</f>
        <v>3.6874240565187582</v>
      </c>
      <c r="BG86" s="6">
        <f>AB86*'Summary all tools'!M$61</f>
        <v>2.2026783113277117</v>
      </c>
      <c r="BH86" s="6">
        <f>AC86*'Summary all tools'!N$61</f>
        <v>1.2920434607698399</v>
      </c>
      <c r="BI86" s="6">
        <f>AD86*'Summary all tools'!O$61</f>
        <v>1.014745140883661</v>
      </c>
      <c r="BJ86" s="6">
        <f>AE86*'Summary all tools'!P$61</f>
        <v>0.66827970871593523</v>
      </c>
      <c r="BK86" s="6">
        <f t="shared" si="4"/>
        <v>587.71734986977015</v>
      </c>
      <c r="BM86" s="6">
        <f>C86*'Summary all tools'!B$39</f>
        <v>8.8120263664131802</v>
      </c>
      <c r="BN86" s="6">
        <f>D86*'Summary all tools'!C$39</f>
        <v>8.7467491728164113</v>
      </c>
      <c r="BO86" s="6">
        <f>E86*'Summary all tools'!D$39</f>
        <v>20.920616735533336</v>
      </c>
      <c r="BP86" s="6">
        <f>F86*'Summary all tools'!E$39</f>
        <v>17.223181491619865</v>
      </c>
      <c r="BQ86" s="6">
        <f>G86*'Summary all tools'!F$39</f>
        <v>12.19593626279636</v>
      </c>
      <c r="BR86" s="6">
        <f>H86*'Summary all tools'!G$39</f>
        <v>10.118541043060333</v>
      </c>
      <c r="BS86" s="6">
        <f>I86*'Summary all tools'!H$39</f>
        <v>5.1335232921313612</v>
      </c>
      <c r="BT86" s="6">
        <f>J86*'Summary all tools'!J$39</f>
        <v>3.0718077187307289</v>
      </c>
      <c r="BU86" s="6">
        <f>K86*'Summary all tools'!K$39</f>
        <v>3.1078229431200457</v>
      </c>
      <c r="BV86" s="6">
        <f>L86*'Summary all tools'!L$39</f>
        <v>10.837107921820207</v>
      </c>
      <c r="BW86" s="6">
        <f>M86*'Summary all tools'!M$39</f>
        <v>8.7152060560096629</v>
      </c>
      <c r="BX86" s="6">
        <f>N86*'Summary all tools'!N$39</f>
        <v>6.2767453645664419</v>
      </c>
      <c r="BY86" s="6">
        <f>O86*'Summary all tools'!O$39</f>
        <v>7.8161701731429867</v>
      </c>
      <c r="BZ86" s="6">
        <f>P86*'Summary all tools'!P$39</f>
        <v>4.4525484809442908</v>
      </c>
      <c r="CA86" s="6"/>
      <c r="CB86" s="6">
        <f>R86*'Summary all tools'!B$46</f>
        <v>1.2695870675080183</v>
      </c>
      <c r="CC86" s="6">
        <f>S86*'Summary all tools'!C$46</f>
        <v>0.80005350675890619</v>
      </c>
      <c r="CD86" s="6">
        <f>T86*'Summary all tools'!D$46</f>
        <v>1.3726256452192864</v>
      </c>
      <c r="CE86" s="6">
        <f>U86*'Summary all tools'!E$46</f>
        <v>0.92821039125377258</v>
      </c>
      <c r="CF86" s="6">
        <f>V86*'Summary all tools'!F$46</f>
        <v>0.340804606146006</v>
      </c>
      <c r="CG86" s="6">
        <f>W86*'Summary all tools'!G$46</f>
        <v>0.30170903312979086</v>
      </c>
      <c r="CH86" s="6">
        <f>X86*'Summary all tools'!H$46</f>
        <v>0.2033078531537173</v>
      </c>
      <c r="CI86" s="6">
        <f>Y86*'Summary all tools'!I$46</f>
        <v>0</v>
      </c>
      <c r="CJ86" s="6">
        <f>Z86*'Summary all tools'!J$46</f>
        <v>0.23498980720077023</v>
      </c>
      <c r="CK86" s="6">
        <f>AA86*'Summary all tools'!K$46</f>
        <v>0.37413896871652691</v>
      </c>
      <c r="CL86" s="6">
        <f>AB86*'Summary all tools'!L$46</f>
        <v>0.40255585489659229</v>
      </c>
      <c r="CM86" s="6">
        <f>AC86*'Summary all tools'!M$46</f>
        <v>0.23613055852910331</v>
      </c>
      <c r="CN86" s="6">
        <f>AD86*'Summary all tools'!N$46</f>
        <v>0.20021103322359213</v>
      </c>
      <c r="CO86" s="6">
        <f>AE86*'Summary all tools'!O$46</f>
        <v>0.13687429825886099</v>
      </c>
      <c r="CP86" s="6">
        <f t="shared" si="5"/>
        <v>134.22918164670014</v>
      </c>
      <c r="CR86" s="6"/>
      <c r="CS86" s="6"/>
      <c r="CT86" s="6"/>
      <c r="CU86" s="6"/>
      <c r="CV86" s="6"/>
      <c r="CW86" s="6"/>
      <c r="CX86" s="6"/>
      <c r="CY86" s="6"/>
      <c r="CZ86" s="6"/>
      <c r="DA86" s="6"/>
      <c r="DB86" s="6"/>
      <c r="DC86" s="6"/>
      <c r="DD86" s="6"/>
      <c r="DE86" s="6"/>
      <c r="DF86" s="6"/>
      <c r="DH86" s="6"/>
      <c r="DI86" s="6"/>
      <c r="DJ86" s="6"/>
      <c r="DK86" s="6"/>
      <c r="DL86" s="6"/>
      <c r="DM86" s="6"/>
      <c r="DN86" s="6"/>
      <c r="DO86" s="6"/>
      <c r="DP86" s="6"/>
      <c r="DQ86" s="6"/>
      <c r="DR86" s="6"/>
      <c r="DS86" s="6"/>
      <c r="DT86" s="6"/>
      <c r="DU86" s="6"/>
      <c r="DV86" s="6"/>
      <c r="DX86" s="6"/>
      <c r="DY86" s="6"/>
      <c r="DZ86" s="6"/>
      <c r="EA86" s="6"/>
      <c r="EB86" s="6"/>
      <c r="EC86" s="6"/>
      <c r="ED86" s="6"/>
      <c r="EE86" s="6"/>
      <c r="EF86" s="6"/>
      <c r="EG86" s="6"/>
      <c r="EH86" s="6"/>
      <c r="EI86" s="6"/>
      <c r="EJ86" s="6"/>
      <c r="EK86" s="6"/>
      <c r="EL86" s="6"/>
      <c r="EN86" s="1"/>
      <c r="EO86" s="1"/>
      <c r="EP86" s="1"/>
      <c r="EQ86" s="1"/>
      <c r="ER86" s="1"/>
      <c r="ES86" s="1"/>
      <c r="ET86" s="1"/>
      <c r="EU86" s="1"/>
      <c r="EV86" s="1"/>
      <c r="EW86" s="1"/>
      <c r="EX86" s="1"/>
      <c r="EY86" s="1"/>
      <c r="EZ86" s="1"/>
      <c r="FA86" s="1"/>
      <c r="FB86" s="2"/>
      <c r="FD86" s="2"/>
      <c r="FE86" s="2"/>
      <c r="FF86" s="2"/>
      <c r="FG86" s="2"/>
      <c r="FH86" s="2"/>
      <c r="FI86" s="2"/>
      <c r="FJ86" s="2"/>
      <c r="FK86" s="2"/>
      <c r="FL86" s="2"/>
      <c r="FM86" s="2"/>
      <c r="FN86" s="2"/>
      <c r="FO86" s="2"/>
      <c r="FP86" s="2"/>
      <c r="FQ86" s="2"/>
      <c r="FR86" s="2"/>
      <c r="FT86" s="2"/>
      <c r="FU86" s="2"/>
      <c r="FV86" s="2"/>
      <c r="FW86" s="2"/>
      <c r="FX86" s="2"/>
      <c r="FY86" s="2"/>
      <c r="FZ86" s="2"/>
      <c r="GA86" s="2"/>
      <c r="GB86" s="2"/>
      <c r="GC86" s="2"/>
      <c r="GD86" s="2"/>
      <c r="GE86" s="2"/>
      <c r="GF86" s="2"/>
      <c r="GG86" s="2"/>
      <c r="GH86" s="2"/>
      <c r="GJ86" s="6"/>
    </row>
    <row r="87" spans="1:192" x14ac:dyDescent="0.25">
      <c r="A87" s="8" t="s">
        <v>88</v>
      </c>
      <c r="B87" s="8" t="s">
        <v>253</v>
      </c>
      <c r="C87" s="22">
        <f>Baseline!CC87*'Summary all tools'!B$53</f>
        <v>182.16294676999382</v>
      </c>
      <c r="D87" s="22">
        <f>Baseline!CD87*'Summary all tools'!C$53</f>
        <v>181.43457805209846</v>
      </c>
      <c r="E87" s="22">
        <f>Baseline!CE87*'Summary all tools'!D$53</f>
        <v>346.33929118862517</v>
      </c>
      <c r="F87" s="22">
        <f>Baseline!CF87*'Summary all tools'!E$53</f>
        <v>269.02081426077979</v>
      </c>
      <c r="G87" s="22">
        <f>Baseline!CG87*'Summary all tools'!F$53</f>
        <v>203.15725687942643</v>
      </c>
      <c r="H87" s="22">
        <f>Baseline!CH87*'Summary all tools'!G$53</f>
        <v>190.76215540178231</v>
      </c>
      <c r="I87" s="22">
        <f>Baseline!CI87*'Summary all tools'!H$53</f>
        <v>98.744284863543157</v>
      </c>
      <c r="J87" s="27">
        <f>Baseline!CJ87*'Summary all tools'!J$53</f>
        <v>110.65310848271884</v>
      </c>
      <c r="K87" s="27">
        <f>Baseline!CK87*'Summary all tools'!K$53</f>
        <v>112.46520077401047</v>
      </c>
      <c r="L87" s="27">
        <f>Baseline!CL87*'Summary all tools'!L$53</f>
        <v>208.56414388006394</v>
      </c>
      <c r="M87" s="27">
        <f>Baseline!CM87*'Summary all tools'!M$53</f>
        <v>167.20476483380443</v>
      </c>
      <c r="N87" s="27">
        <f>Baseline!CN87*'Summary all tools'!N$53</f>
        <v>126.03521441693189</v>
      </c>
      <c r="O87" s="27">
        <f>Baseline!CO87*'Summary all tools'!O$53</f>
        <v>160.0103587328642</v>
      </c>
      <c r="P87" s="27">
        <f>Baseline!CP87*'Summary all tools'!P$53</f>
        <v>88.805864494964794</v>
      </c>
      <c r="Q87" s="28"/>
      <c r="R87" s="29">
        <f>Baseline!CR87*'Summary all tools'!B$60</f>
        <v>5.9569998509649267</v>
      </c>
      <c r="S87" s="29">
        <f>Baseline!CS87*'Summary all tools'!C$60</f>
        <v>3.2650121099615776</v>
      </c>
      <c r="T87" s="29">
        <f>Baseline!CT87*'Summary all tools'!D$60</f>
        <v>5.722523746792608</v>
      </c>
      <c r="U87" s="29">
        <f>Baseline!CU87*'Summary all tools'!E$60</f>
        <v>3.3904707565585426</v>
      </c>
      <c r="V87" s="29">
        <f>Baseline!CV87*'Summary all tools'!F$60</f>
        <v>1.8468841534493312</v>
      </c>
      <c r="W87" s="29">
        <f>Baseline!CW87*'Summary all tools'!G$60</f>
        <v>1.1119555690518401</v>
      </c>
      <c r="X87" s="29">
        <f>Baseline!CX87*'Summary all tools'!H$60</f>
        <v>0.8462284723174559</v>
      </c>
      <c r="Y87" s="29">
        <f>Baseline!CY87*'Summary all tools'!J$60</f>
        <v>3.1428803588339225</v>
      </c>
      <c r="Z87" s="29">
        <f>Baseline!CZ87*'Summary all tools'!K$60</f>
        <v>2.1009511391256241</v>
      </c>
      <c r="AA87" s="29">
        <f>Baseline!DA87*'Summary all tools'!L$60</f>
        <v>3.5509021260008073</v>
      </c>
      <c r="AB87" s="29">
        <f>Baseline!DB87*'Summary all tools'!M$60</f>
        <v>2.187044572724941</v>
      </c>
      <c r="AC87" s="29">
        <f>Baseline!DC87*'Summary all tools'!N$60</f>
        <v>1.286073616499305</v>
      </c>
      <c r="AD87" s="29">
        <f>Baseline!DD87*'Summary all tools'!O$60</f>
        <v>1.0535398719442375</v>
      </c>
      <c r="AE87" s="29">
        <f>Baseline!DE87*'Summary all tools'!P$60</f>
        <v>0.48253566884897187</v>
      </c>
      <c r="AF87" s="29">
        <f t="shared" si="3"/>
        <v>2481.3039850446821</v>
      </c>
      <c r="AH87" s="6">
        <f>C87*'Summary all tools'!B$54</f>
        <v>30.987621564762012</v>
      </c>
      <c r="AI87" s="6">
        <f>D87*'Summary all tools'!C$54</f>
        <v>30.863719231219665</v>
      </c>
      <c r="AJ87" s="6">
        <f>E87*'Summary all tools'!D$54</f>
        <v>67.835553300012165</v>
      </c>
      <c r="AK87" s="6">
        <f>F87*'Summary all tools'!E$54</f>
        <v>52.691612672559401</v>
      </c>
      <c r="AL87" s="6">
        <f>G87*'Summary all tools'!F$54</f>
        <v>39.79128351285722</v>
      </c>
      <c r="AM87" s="6">
        <f>H87*'Summary all tools'!G$54</f>
        <v>48.525262400920127</v>
      </c>
      <c r="AN87" s="6">
        <f>I87*'Summary all tools'!H$54</f>
        <v>25.118149475207012</v>
      </c>
      <c r="AO87" s="6">
        <f>J87*'Summary all tools'!J$54</f>
        <v>14.959068343588232</v>
      </c>
      <c r="AP87" s="6">
        <f>K87*'Summary all tools'!K$54</f>
        <v>15.204043046983523</v>
      </c>
      <c r="AQ87" s="6">
        <f>L87*'Summary all tools'!L$54</f>
        <v>55.325584201548416</v>
      </c>
      <c r="AR87" s="6">
        <f>M87*'Summary all tools'!M$54</f>
        <v>44.354226587636369</v>
      </c>
      <c r="AS87" s="6">
        <f>N87*'Summary all tools'!N$54</f>
        <v>33.433224608320131</v>
      </c>
      <c r="AT87" s="6">
        <f>O87*'Summary all tools'!O$54</f>
        <v>39.316831002932346</v>
      </c>
      <c r="AU87" s="6">
        <f>P87*'Summary all tools'!P$54</f>
        <v>21.820869561619922</v>
      </c>
      <c r="AV87" s="6"/>
      <c r="AW87" s="6">
        <f>R87*'Summary all tools'!B$61</f>
        <v>1.0133414084265975</v>
      </c>
      <c r="AX87" s="6">
        <f>S87*'Summary all tools'!C$61</f>
        <v>0.55540910740537164</v>
      </c>
      <c r="AY87" s="6">
        <f>T87*'Summary all tools'!D$61</f>
        <v>1.1208389417899365</v>
      </c>
      <c r="AZ87" s="6">
        <f>U87*'Summary all tools'!E$61</f>
        <v>0.66407267546609028</v>
      </c>
      <c r="BA87" s="6">
        <f>V87*'Summary all tools'!F$61</f>
        <v>0.3617389410259747</v>
      </c>
      <c r="BB87" s="6">
        <f>W87*'Summary all tools'!G$61</f>
        <v>0.28285450881365365</v>
      </c>
      <c r="BC87" s="6">
        <f>X87*'Summary all tools'!H$61</f>
        <v>0.21525998479020467</v>
      </c>
      <c r="BD87" s="6">
        <f>Y87*'Summary all tools'!J$61</f>
        <v>0.42488243419623606</v>
      </c>
      <c r="BE87" s="6">
        <f>Z87*'Summary all tools'!K$61</f>
        <v>0.28402520369889156</v>
      </c>
      <c r="BF87" s="6">
        <f>AA87*'Summary all tools'!L$61</f>
        <v>0.94194395502847317</v>
      </c>
      <c r="BG87" s="6">
        <f>AB87*'Summary all tools'!M$61</f>
        <v>0.58015494135183032</v>
      </c>
      <c r="BH87" s="6">
        <f>AC87*'Summary all tools'!N$61</f>
        <v>0.34115535314612377</v>
      </c>
      <c r="BI87" s="6">
        <f>AD87*'Summary all tools'!O$61</f>
        <v>0.25886979710629837</v>
      </c>
      <c r="BJ87" s="6">
        <f>AE87*'Summary all tools'!P$61</f>
        <v>0.11856590720289023</v>
      </c>
      <c r="BK87" s="6">
        <f t="shared" si="4"/>
        <v>527.39016266961505</v>
      </c>
      <c r="BM87" s="6">
        <f>C87*'Summary all tools'!B$39</f>
        <v>7.8805933710812646</v>
      </c>
      <c r="BN87" s="6">
        <f>D87*'Summary all tools'!C$39</f>
        <v>7.849083243518403</v>
      </c>
      <c r="BO87" s="6">
        <f>E87*'Summary all tools'!D$39</f>
        <v>19.308821985281334</v>
      </c>
      <c r="BP87" s="6">
        <f>F87*'Summary all tools'!E$39</f>
        <v>14.998226147167887</v>
      </c>
      <c r="BQ87" s="6">
        <f>G87*'Summary all tools'!F$39</f>
        <v>11.326255518512623</v>
      </c>
      <c r="BR87" s="6">
        <f>H87*'Summary all tools'!G$39</f>
        <v>9.5204772566508726</v>
      </c>
      <c r="BS87" s="6">
        <f>I87*'Summary all tools'!H$39</f>
        <v>4.9280881540030785</v>
      </c>
      <c r="BT87" s="6">
        <f>J87*'Summary all tools'!J$39</f>
        <v>2.9782410150628258</v>
      </c>
      <c r="BU87" s="6">
        <f>K87*'Summary all tools'!K$39</f>
        <v>3.0270136854288534</v>
      </c>
      <c r="BV87" s="6">
        <f>L87*'Summary all tools'!L$39</f>
        <v>10.111162275204414</v>
      </c>
      <c r="BW87" s="6">
        <f>M87*'Summary all tools'!M$39</f>
        <v>8.1060650165936412</v>
      </c>
      <c r="BX87" s="6">
        <f>N87*'Summary all tools'!N$39</f>
        <v>6.110170624978621</v>
      </c>
      <c r="BY87" s="6">
        <f>O87*'Summary all tools'!O$39</f>
        <v>8.0527114366958674</v>
      </c>
      <c r="BZ87" s="6">
        <f>P87*'Summary all tools'!P$39</f>
        <v>4.4692606549190108</v>
      </c>
      <c r="CA87" s="6"/>
      <c r="CB87" s="6">
        <f>R87*'Summary all tools'!B$46</f>
        <v>0.25770714829465574</v>
      </c>
      <c r="CC87" s="6">
        <f>S87*'Summary all tools'!C$46</f>
        <v>0.14124844402496012</v>
      </c>
      <c r="CD87" s="6">
        <f>T87*'Summary all tools'!D$46</f>
        <v>0.31903741546085551</v>
      </c>
      <c r="CE87" s="6">
        <f>U87*'Summary all tools'!E$46</f>
        <v>0.18902272410390936</v>
      </c>
      <c r="CF87" s="6">
        <f>V87*'Summary all tools'!F$46</f>
        <v>0.10296595925920567</v>
      </c>
      <c r="CG87" s="6">
        <f>W87*'Summary all tools'!G$46</f>
        <v>5.549500991571106E-2</v>
      </c>
      <c r="CH87" s="6">
        <f>X87*'Summary all tools'!H$46</f>
        <v>4.2233213960390592E-2</v>
      </c>
      <c r="CI87" s="6">
        <f>Y87*'Summary all tools'!I$46</f>
        <v>0</v>
      </c>
      <c r="CJ87" s="6">
        <f>Z87*'Summary all tools'!J$46</f>
        <v>5.6547339148308728E-2</v>
      </c>
      <c r="CK87" s="6">
        <f>AA87*'Summary all tools'!K$46</f>
        <v>9.5572935068344717E-2</v>
      </c>
      <c r="CL87" s="6">
        <f>AB87*'Summary all tools'!L$46</f>
        <v>0.10602763335314012</v>
      </c>
      <c r="CM87" s="6">
        <f>AC87*'Summary all tools'!M$46</f>
        <v>6.2348679846720621E-2</v>
      </c>
      <c r="CN87" s="6">
        <f>AD87*'Summary all tools'!N$46</f>
        <v>5.1075474482095325E-2</v>
      </c>
      <c r="CO87" s="6">
        <f>AE87*'Summary all tools'!O$46</f>
        <v>2.4284180911318246E-2</v>
      </c>
      <c r="CP87" s="6">
        <f t="shared" si="5"/>
        <v>120.16973654292835</v>
      </c>
      <c r="CR87" s="6"/>
      <c r="CS87" s="6"/>
      <c r="CT87" s="6"/>
      <c r="CU87" s="6"/>
      <c r="CV87" s="6"/>
      <c r="CW87" s="6"/>
      <c r="CX87" s="6"/>
      <c r="CY87" s="6"/>
      <c r="CZ87" s="6"/>
      <c r="DA87" s="6"/>
      <c r="DB87" s="6"/>
      <c r="DC87" s="6"/>
      <c r="DD87" s="6"/>
      <c r="DE87" s="6"/>
      <c r="DF87" s="6"/>
      <c r="DH87" s="6"/>
      <c r="DI87" s="6"/>
      <c r="DJ87" s="6"/>
      <c r="DK87" s="6"/>
      <c r="DL87" s="6"/>
      <c r="DM87" s="6"/>
      <c r="DN87" s="6"/>
      <c r="DO87" s="6"/>
      <c r="DP87" s="6"/>
      <c r="DQ87" s="6"/>
      <c r="DR87" s="6"/>
      <c r="DS87" s="6"/>
      <c r="DT87" s="6"/>
      <c r="DU87" s="6"/>
      <c r="DV87" s="6"/>
      <c r="DX87" s="6"/>
      <c r="DY87" s="6"/>
      <c r="DZ87" s="6"/>
      <c r="EA87" s="6"/>
      <c r="EB87" s="6"/>
      <c r="EC87" s="6"/>
      <c r="ED87" s="6"/>
      <c r="EE87" s="6"/>
      <c r="EF87" s="6"/>
      <c r="EG87" s="6"/>
      <c r="EH87" s="6"/>
      <c r="EI87" s="6"/>
      <c r="EJ87" s="6"/>
      <c r="EK87" s="6"/>
      <c r="EL87" s="6"/>
      <c r="EN87" s="1"/>
      <c r="EO87" s="1"/>
      <c r="EP87" s="1"/>
      <c r="EQ87" s="1"/>
      <c r="ER87" s="1"/>
      <c r="ES87" s="1"/>
      <c r="ET87" s="1"/>
      <c r="EU87" s="1"/>
      <c r="EV87" s="1"/>
      <c r="EW87" s="1"/>
      <c r="EX87" s="1"/>
      <c r="EY87" s="1"/>
      <c r="EZ87" s="1"/>
      <c r="FA87" s="1"/>
      <c r="FB87" s="2"/>
      <c r="FD87" s="2"/>
      <c r="FE87" s="2"/>
      <c r="FF87" s="2"/>
      <c r="FG87" s="2"/>
      <c r="FH87" s="2"/>
      <c r="FI87" s="2"/>
      <c r="FJ87" s="2"/>
      <c r="FK87" s="2"/>
      <c r="FL87" s="2"/>
      <c r="FM87" s="2"/>
      <c r="FN87" s="2"/>
      <c r="FO87" s="2"/>
      <c r="FP87" s="2"/>
      <c r="FQ87" s="2"/>
      <c r="FR87" s="2"/>
      <c r="FT87" s="2"/>
      <c r="FU87" s="2"/>
      <c r="FV87" s="2"/>
      <c r="FW87" s="2"/>
      <c r="FX87" s="2"/>
      <c r="FY87" s="2"/>
      <c r="FZ87" s="2"/>
      <c r="GA87" s="2"/>
      <c r="GB87" s="2"/>
      <c r="GC87" s="2"/>
      <c r="GD87" s="2"/>
      <c r="GE87" s="2"/>
      <c r="GF87" s="2"/>
      <c r="GG87" s="2"/>
      <c r="GH87" s="2"/>
      <c r="GJ87" s="6"/>
    </row>
    <row r="88" spans="1:192" x14ac:dyDescent="0.25">
      <c r="A88" s="8" t="s">
        <v>115</v>
      </c>
      <c r="B88" s="8" t="s">
        <v>254</v>
      </c>
      <c r="C88" s="22">
        <f>Baseline!CC88*'Summary all tools'!B$53</f>
        <v>115.90501392426553</v>
      </c>
      <c r="D88" s="22">
        <f>Baseline!CD88*'Summary all tools'!C$53</f>
        <v>132.64159377941564</v>
      </c>
      <c r="E88" s="22">
        <f>Baseline!CE88*'Summary all tools'!D$53</f>
        <v>256.83685963852224</v>
      </c>
      <c r="F88" s="22">
        <f>Baseline!CF88*'Summary all tools'!E$53</f>
        <v>214.77675350927373</v>
      </c>
      <c r="G88" s="22">
        <f>Baseline!CG88*'Summary all tools'!F$53</f>
        <v>150.17880841699497</v>
      </c>
      <c r="H88" s="22">
        <f>Baseline!CH88*'Summary all tools'!G$53</f>
        <v>142.6780157458883</v>
      </c>
      <c r="I88" s="22">
        <f>Baseline!CI88*'Summary all tools'!H$53</f>
        <v>73.572535688328941</v>
      </c>
      <c r="J88" s="27">
        <f>Baseline!CJ88*'Summary all tools'!J$53</f>
        <v>73.450810174933153</v>
      </c>
      <c r="K88" s="27">
        <f>Baseline!CK88*'Summary all tools'!K$53</f>
        <v>82.647449631703196</v>
      </c>
      <c r="L88" s="27">
        <f>Baseline!CL88*'Summary all tools'!L$53</f>
        <v>158.81900417898015</v>
      </c>
      <c r="M88" s="27">
        <f>Baseline!CM88*'Summary all tools'!M$53</f>
        <v>126.27585306345161</v>
      </c>
      <c r="N88" s="27">
        <f>Baseline!CN88*'Summary all tools'!N$53</f>
        <v>94.08900846821119</v>
      </c>
      <c r="O88" s="27">
        <f>Baseline!CO88*'Summary all tools'!O$53</f>
        <v>114.20829362368445</v>
      </c>
      <c r="P88" s="27">
        <f>Baseline!CP88*'Summary all tools'!P$53</f>
        <v>65.834876933696165</v>
      </c>
      <c r="Q88" s="28"/>
      <c r="R88" s="29">
        <f>Baseline!CR88*'Summary all tools'!B$60</f>
        <v>2.9544875084882585</v>
      </c>
      <c r="S88" s="29">
        <f>Baseline!CS88*'Summary all tools'!C$60</f>
        <v>2.5876611503209705</v>
      </c>
      <c r="T88" s="29">
        <f>Baseline!CT88*'Summary all tools'!D$60</f>
        <v>4.2390092366526693</v>
      </c>
      <c r="U88" s="29">
        <f>Baseline!CU88*'Summary all tools'!E$60</f>
        <v>3.4054524340089021</v>
      </c>
      <c r="V88" s="29">
        <f>Baseline!CV88*'Summary all tools'!F$60</f>
        <v>1.6471837244639818</v>
      </c>
      <c r="W88" s="29">
        <f>Baseline!CW88*'Summary all tools'!G$60</f>
        <v>1.2758093807381967</v>
      </c>
      <c r="X88" s="29">
        <f>Baseline!CX88*'Summary all tools'!H$60</f>
        <v>0.98921056387669182</v>
      </c>
      <c r="Y88" s="29">
        <f>Baseline!CY88*'Summary all tools'!J$60</f>
        <v>1.6223796093009588</v>
      </c>
      <c r="Z88" s="29">
        <f>Baseline!CZ88*'Summary all tools'!K$60</f>
        <v>1.1166711293024119</v>
      </c>
      <c r="AA88" s="29">
        <f>Baseline!DA88*'Summary all tools'!L$60</f>
        <v>2.2725414472268488</v>
      </c>
      <c r="AB88" s="29">
        <f>Baseline!DB88*'Summary all tools'!M$60</f>
        <v>1.2611820530681808</v>
      </c>
      <c r="AC88" s="29">
        <f>Baseline!DC88*'Summary all tools'!N$60</f>
        <v>0.94167481369352313</v>
      </c>
      <c r="AD88" s="29">
        <f>Baseline!DD88*'Summary all tools'!O$60</f>
        <v>0.40148940430175717</v>
      </c>
      <c r="AE88" s="29">
        <f>Baseline!DE88*'Summary all tools'!P$60</f>
        <v>0.30035871997124003</v>
      </c>
      <c r="AF88" s="29">
        <f t="shared" si="3"/>
        <v>1826.9299879527637</v>
      </c>
      <c r="AH88" s="6">
        <f>C88*'Summary all tools'!B$54</f>
        <v>19.71652727751783</v>
      </c>
      <c r="AI88" s="6">
        <f>D88*'Summary all tools'!C$54</f>
        <v>22.56357609856402</v>
      </c>
      <c r="AJ88" s="6">
        <f>E88*'Summary all tools'!D$54</f>
        <v>50.305209153782933</v>
      </c>
      <c r="AK88" s="6">
        <f>F88*'Summary all tools'!E$54</f>
        <v>42.067129779817549</v>
      </c>
      <c r="AL88" s="6">
        <f>G88*'Summary all tools'!F$54</f>
        <v>29.414689069612457</v>
      </c>
      <c r="AM88" s="6">
        <f>H88*'Summary all tools'!G$54</f>
        <v>36.293824308755724</v>
      </c>
      <c r="AN88" s="6">
        <f>I88*'Summary all tools'!H$54</f>
        <v>18.715067421301878</v>
      </c>
      <c r="AO88" s="6">
        <f>J88*'Summary all tools'!J$54</f>
        <v>9.9297317930327136</v>
      </c>
      <c r="AP88" s="6">
        <f>K88*'Summary all tools'!K$54</f>
        <v>11.173015059554309</v>
      </c>
      <c r="AQ88" s="6">
        <f>L88*'Summary all tools'!L$54</f>
        <v>42.129744955408597</v>
      </c>
      <c r="AR88" s="6">
        <f>M88*'Summary all tools'!M$54</f>
        <v>33.497058561043225</v>
      </c>
      <c r="AS88" s="6">
        <f>N88*'Summary all tools'!N$54</f>
        <v>24.958889210801694</v>
      </c>
      <c r="AT88" s="6">
        <f>O88*'Summary all tools'!O$54</f>
        <v>28.062609290391038</v>
      </c>
      <c r="AU88" s="6">
        <f>P88*'Summary all tools'!P$54</f>
        <v>16.176569760851059</v>
      </c>
      <c r="AV88" s="6"/>
      <c r="AW88" s="6">
        <f>R88*'Summary all tools'!B$61</f>
        <v>0.50258596742206096</v>
      </c>
      <c r="AX88" s="6">
        <f>S88*'Summary all tools'!C$61</f>
        <v>0.44018537186504963</v>
      </c>
      <c r="AY88" s="6">
        <f>T88*'Summary all tools'!D$61</f>
        <v>0.83027119454253895</v>
      </c>
      <c r="AZ88" s="6">
        <f>U88*'Summary all tools'!E$61</f>
        <v>0.66700705341587341</v>
      </c>
      <c r="BA88" s="6">
        <f>V88*'Summary all tools'!F$61</f>
        <v>0.32262472719254326</v>
      </c>
      <c r="BB88" s="6">
        <f>W88*'Summary all tools'!G$61</f>
        <v>0.32453494165802438</v>
      </c>
      <c r="BC88" s="6">
        <f>X88*'Summary all tools'!H$61</f>
        <v>0.25163115860573959</v>
      </c>
      <c r="BD88" s="6">
        <f>Y88*'Summary all tools'!J$61</f>
        <v>0.21932766089953321</v>
      </c>
      <c r="BE88" s="6">
        <f>Z88*'Summary all tools'!K$61</f>
        <v>0.15096150455778132</v>
      </c>
      <c r="BF88" s="6">
        <f>AA88*'Summary all tools'!L$61</f>
        <v>0.60283460450593718</v>
      </c>
      <c r="BG88" s="6">
        <f>AB88*'Summary all tools'!M$61</f>
        <v>0.33455239511653662</v>
      </c>
      <c r="BH88" s="6">
        <f>AC88*'Summary all tools'!N$61</f>
        <v>0.24979705632161828</v>
      </c>
      <c r="BI88" s="6">
        <f>AD88*'Summary all tools'!O$61</f>
        <v>9.8651682199860341E-2</v>
      </c>
      <c r="BJ88" s="6">
        <f>AE88*'Summary all tools'!P$61</f>
        <v>7.3802428335790413E-2</v>
      </c>
      <c r="BK88" s="6">
        <f t="shared" si="4"/>
        <v>390.07240948707391</v>
      </c>
      <c r="BM88" s="6">
        <f>C88*'Summary all tools'!B$39</f>
        <v>5.0141936140281267</v>
      </c>
      <c r="BN88" s="6">
        <f>D88*'Summary all tools'!C$39</f>
        <v>5.7382386659980149</v>
      </c>
      <c r="BO88" s="6">
        <f>E88*'Summary all tools'!D$39</f>
        <v>14.318956376560806</v>
      </c>
      <c r="BP88" s="6">
        <f>F88*'Summary all tools'!E$39</f>
        <v>11.974056093533454</v>
      </c>
      <c r="BQ88" s="6">
        <f>G88*'Summary all tools'!F$39</f>
        <v>8.3726448354545315</v>
      </c>
      <c r="BR88" s="6">
        <f>H88*'Summary all tools'!G$39</f>
        <v>7.1207142793696567</v>
      </c>
      <c r="BS88" s="6">
        <f>I88*'Summary all tools'!H$39</f>
        <v>3.6718271045931266</v>
      </c>
      <c r="BT88" s="6">
        <f>J88*'Summary all tools'!J$39</f>
        <v>1.9769369198222175</v>
      </c>
      <c r="BU88" s="6">
        <f>K88*'Summary all tools'!K$39</f>
        <v>2.2244655180375603</v>
      </c>
      <c r="BV88" s="6">
        <f>L88*'Summary all tools'!L$39</f>
        <v>7.6995244425306728</v>
      </c>
      <c r="BW88" s="6">
        <f>M88*'Summary all tools'!M$39</f>
        <v>6.1218367549249342</v>
      </c>
      <c r="BX88" s="6">
        <f>N88*'Summary all tools'!N$39</f>
        <v>4.56142276057885</v>
      </c>
      <c r="BY88" s="6">
        <f>O88*'Summary all tools'!O$39</f>
        <v>5.747668085441715</v>
      </c>
      <c r="BZ88" s="6">
        <f>P88*'Summary all tools'!P$39</f>
        <v>3.3132184104562841</v>
      </c>
      <c r="CA88" s="6"/>
      <c r="CB88" s="6">
        <f>R88*'Summary all tools'!B$46</f>
        <v>0.127814767422121</v>
      </c>
      <c r="CC88" s="6">
        <f>S88*'Summary all tools'!C$46</f>
        <v>0.11194540750140639</v>
      </c>
      <c r="CD88" s="6">
        <f>T88*'Summary all tools'!D$46</f>
        <v>0.23632974030634013</v>
      </c>
      <c r="CE88" s="6">
        <f>U88*'Summary all tools'!E$46</f>
        <v>0.18985797020589537</v>
      </c>
      <c r="CF88" s="6">
        <f>V88*'Summary all tools'!F$46</f>
        <v>9.1832425953097568E-2</v>
      </c>
      <c r="CG88" s="6">
        <f>W88*'Summary all tools'!G$46</f>
        <v>6.3672556894512594E-2</v>
      </c>
      <c r="CH88" s="6">
        <f>X88*'Summary all tools'!H$46</f>
        <v>4.9369103927302552E-2</v>
      </c>
      <c r="CI88" s="6">
        <f>Y88*'Summary all tools'!I$46</f>
        <v>0</v>
      </c>
      <c r="CJ88" s="6">
        <f>Z88*'Summary all tools'!J$46</f>
        <v>3.0055330602342348E-2</v>
      </c>
      <c r="CK88" s="6">
        <f>AA88*'Summary all tools'!K$46</f>
        <v>6.1165711830122226E-2</v>
      </c>
      <c r="CL88" s="6">
        <f>AB88*'Summary all tools'!L$46</f>
        <v>6.114194012409422E-2</v>
      </c>
      <c r="CM88" s="6">
        <f>AC88*'Summary all tools'!M$46</f>
        <v>4.5652271165092739E-2</v>
      </c>
      <c r="CN88" s="6">
        <f>AD88*'Summary all tools'!N$46</f>
        <v>1.9464153536404006E-2</v>
      </c>
      <c r="CO88" s="6">
        <f>AE88*'Summary all tools'!O$46</f>
        <v>1.5115909485971073E-2</v>
      </c>
      <c r="CP88" s="6">
        <f t="shared" si="5"/>
        <v>88.959121150284659</v>
      </c>
      <c r="CR88" s="6"/>
      <c r="CS88" s="6"/>
      <c r="CT88" s="6"/>
      <c r="CU88" s="6"/>
      <c r="CV88" s="6"/>
      <c r="CW88" s="6"/>
      <c r="CX88" s="6"/>
      <c r="CY88" s="6"/>
      <c r="CZ88" s="6"/>
      <c r="DA88" s="6"/>
      <c r="DB88" s="6"/>
      <c r="DC88" s="6"/>
      <c r="DD88" s="6"/>
      <c r="DE88" s="6"/>
      <c r="DF88" s="6"/>
      <c r="DH88" s="6"/>
      <c r="DI88" s="6"/>
      <c r="DJ88" s="6"/>
      <c r="DK88" s="6"/>
      <c r="DL88" s="6"/>
      <c r="DM88" s="6"/>
      <c r="DN88" s="6"/>
      <c r="DO88" s="6"/>
      <c r="DP88" s="6"/>
      <c r="DQ88" s="6"/>
      <c r="DR88" s="6"/>
      <c r="DS88" s="6"/>
      <c r="DT88" s="6"/>
      <c r="DU88" s="6"/>
      <c r="DV88" s="6"/>
      <c r="DX88" s="6"/>
      <c r="DY88" s="6"/>
      <c r="DZ88" s="6"/>
      <c r="EA88" s="6"/>
      <c r="EB88" s="6"/>
      <c r="EC88" s="6"/>
      <c r="ED88" s="6"/>
      <c r="EE88" s="6"/>
      <c r="EF88" s="6"/>
      <c r="EG88" s="6"/>
      <c r="EH88" s="6"/>
      <c r="EI88" s="6"/>
      <c r="EJ88" s="6"/>
      <c r="EK88" s="6"/>
      <c r="EL88" s="6"/>
      <c r="EN88" s="1"/>
      <c r="EO88" s="1"/>
      <c r="EP88" s="1"/>
      <c r="EQ88" s="1"/>
      <c r="ER88" s="1"/>
      <c r="ES88" s="1"/>
      <c r="ET88" s="1"/>
      <c r="EU88" s="1"/>
      <c r="EV88" s="1"/>
      <c r="EW88" s="1"/>
      <c r="EX88" s="1"/>
      <c r="EY88" s="1"/>
      <c r="EZ88" s="1"/>
      <c r="FA88" s="1"/>
      <c r="FB88" s="2"/>
      <c r="FD88" s="2"/>
      <c r="FE88" s="2"/>
      <c r="FF88" s="2"/>
      <c r="FG88" s="2"/>
      <c r="FH88" s="2"/>
      <c r="FI88" s="2"/>
      <c r="FJ88" s="2"/>
      <c r="FK88" s="2"/>
      <c r="FL88" s="2"/>
      <c r="FM88" s="2"/>
      <c r="FN88" s="2"/>
      <c r="FO88" s="2"/>
      <c r="FP88" s="2"/>
      <c r="FQ88" s="2"/>
      <c r="FR88" s="2"/>
      <c r="FT88" s="2"/>
      <c r="FU88" s="2"/>
      <c r="FV88" s="2"/>
      <c r="FW88" s="2"/>
      <c r="FX88" s="2"/>
      <c r="FY88" s="2"/>
      <c r="FZ88" s="2"/>
      <c r="GA88" s="2"/>
      <c r="GB88" s="2"/>
      <c r="GC88" s="2"/>
      <c r="GD88" s="2"/>
      <c r="GE88" s="2"/>
      <c r="GF88" s="2"/>
      <c r="GG88" s="2"/>
      <c r="GH88" s="2"/>
      <c r="GJ88" s="6"/>
    </row>
    <row r="89" spans="1:192" x14ac:dyDescent="0.25">
      <c r="A89" s="8" t="s">
        <v>125</v>
      </c>
      <c r="B89" s="8" t="s">
        <v>255</v>
      </c>
      <c r="C89" s="22">
        <f>Baseline!CC89*'Summary all tools'!B$53</f>
        <v>226.64036937957496</v>
      </c>
      <c r="D89" s="22">
        <f>Baseline!CD89*'Summary all tools'!C$53</f>
        <v>237.60644667716991</v>
      </c>
      <c r="E89" s="22">
        <f>Baseline!CE89*'Summary all tools'!D$53</f>
        <v>462.39509888841025</v>
      </c>
      <c r="F89" s="22">
        <f>Baseline!CF89*'Summary all tools'!E$53</f>
        <v>386.80674912979862</v>
      </c>
      <c r="G89" s="22">
        <f>Baseline!CG89*'Summary all tools'!F$53</f>
        <v>274.81238076373597</v>
      </c>
      <c r="H89" s="22">
        <f>Baseline!CH89*'Summary all tools'!G$53</f>
        <v>252.95342065664948</v>
      </c>
      <c r="I89" s="22">
        <f>Baseline!CI89*'Summary all tools'!H$53</f>
        <v>134.50690991945268</v>
      </c>
      <c r="J89" s="27">
        <f>Baseline!CJ89*'Summary all tools'!J$53</f>
        <v>140.86122490583506</v>
      </c>
      <c r="K89" s="27">
        <f>Baseline!CK89*'Summary all tools'!K$53</f>
        <v>150.49710538849686</v>
      </c>
      <c r="L89" s="27">
        <f>Baseline!CL89*'Summary all tools'!L$53</f>
        <v>277.95815489093195</v>
      </c>
      <c r="M89" s="27">
        <f>Baseline!CM89*'Summary all tools'!M$53</f>
        <v>227.7306717834056</v>
      </c>
      <c r="N89" s="27">
        <f>Baseline!CN89*'Summary all tools'!N$53</f>
        <v>173.91847803716698</v>
      </c>
      <c r="O89" s="27">
        <f>Baseline!CO89*'Summary all tools'!O$53</f>
        <v>212.44955154026525</v>
      </c>
      <c r="P89" s="27">
        <f>Baseline!CP89*'Summary all tools'!P$53</f>
        <v>122.50026429218141</v>
      </c>
      <c r="Q89" s="28"/>
      <c r="R89" s="29">
        <f>Baseline!CR89*'Summary all tools'!B$60</f>
        <v>7.1519254957690324</v>
      </c>
      <c r="S89" s="29">
        <f>Baseline!CS89*'Summary all tools'!C$60</f>
        <v>5.118693430849385</v>
      </c>
      <c r="T89" s="29">
        <f>Baseline!CT89*'Summary all tools'!D$60</f>
        <v>8.5331885092579807</v>
      </c>
      <c r="U89" s="29">
        <f>Baseline!CU89*'Summary all tools'!E$60</f>
        <v>4.3939869616571565</v>
      </c>
      <c r="V89" s="29">
        <f>Baseline!CV89*'Summary all tools'!F$60</f>
        <v>2.0467813765715235</v>
      </c>
      <c r="W89" s="29">
        <f>Baseline!CW89*'Summary all tools'!G$60</f>
        <v>1.9567710220014787</v>
      </c>
      <c r="X89" s="29">
        <f>Baseline!CX89*'Summary all tools'!H$60</f>
        <v>1.0281102361479417</v>
      </c>
      <c r="Y89" s="29">
        <f>Baseline!CY89*'Summary all tools'!J$60</f>
        <v>3.7123834167197192</v>
      </c>
      <c r="Z89" s="29">
        <f>Baseline!CZ89*'Summary all tools'!K$60</f>
        <v>2.1927489881382747</v>
      </c>
      <c r="AA89" s="29">
        <f>Baseline!DA89*'Summary all tools'!L$60</f>
        <v>3.4222317990406403</v>
      </c>
      <c r="AB89" s="29">
        <f>Baseline!DB89*'Summary all tools'!M$60</f>
        <v>2.8627524992024949</v>
      </c>
      <c r="AC89" s="29">
        <f>Baseline!DC89*'Summary all tools'!N$60</f>
        <v>1.2924474942988176</v>
      </c>
      <c r="AD89" s="29">
        <f>Baseline!DD89*'Summary all tools'!O$60</f>
        <v>1.4165356386218582</v>
      </c>
      <c r="AE89" s="29">
        <f>Baseline!DE89*'Summary all tools'!P$60</f>
        <v>0.51671725291187287</v>
      </c>
      <c r="AF89" s="29">
        <f t="shared" si="3"/>
        <v>3327.2821003742633</v>
      </c>
      <c r="AH89" s="6">
        <f>C89*'Summary all tools'!B$54</f>
        <v>38.553647282066215</v>
      </c>
      <c r="AI89" s="6">
        <f>D89*'Summary all tools'!C$54</f>
        <v>40.419079629166205</v>
      </c>
      <c r="AJ89" s="6">
        <f>E89*'Summary all tools'!D$54</f>
        <v>90.56675974781615</v>
      </c>
      <c r="AK89" s="6">
        <f>F89*'Summary all tools'!E$54</f>
        <v>75.761689519391922</v>
      </c>
      <c r="AL89" s="6">
        <f>G89*'Summary all tools'!F$54</f>
        <v>53.825974635516353</v>
      </c>
      <c r="AM89" s="6">
        <f>H89*'Summary all tools'!G$54</f>
        <v>64.345210855483771</v>
      </c>
      <c r="AN89" s="6">
        <f>I89*'Summary all tools'!H$54</f>
        <v>34.215293305064982</v>
      </c>
      <c r="AO89" s="6">
        <f>J89*'Summary all tools'!J$54</f>
        <v>19.042869370967761</v>
      </c>
      <c r="AP89" s="6">
        <f>K89*'Summary all tools'!K$54</f>
        <v>20.345533134031385</v>
      </c>
      <c r="AQ89" s="6">
        <f>L89*'Summary all tools'!L$54</f>
        <v>73.733658225397633</v>
      </c>
      <c r="AR89" s="6">
        <f>M89*'Summary all tools'!M$54</f>
        <v>60.409868267065669</v>
      </c>
      <c r="AS89" s="6">
        <f>N89*'Summary all tools'!N$54</f>
        <v>46.135166006212941</v>
      </c>
      <c r="AT89" s="6">
        <f>O89*'Summary all tools'!O$54</f>
        <v>52.201889807036608</v>
      </c>
      <c r="AU89" s="6">
        <f>P89*'Summary all tools'!P$54</f>
        <v>30.100064940364575</v>
      </c>
      <c r="AV89" s="6"/>
      <c r="AW89" s="6">
        <f>R89*'Summary all tools'!B$61</f>
        <v>1.2166094403495316</v>
      </c>
      <c r="AX89" s="6">
        <f>S89*'Summary all tools'!C$61</f>
        <v>0.87073764315785407</v>
      </c>
      <c r="AY89" s="6">
        <f>T89*'Summary all tools'!D$61</f>
        <v>1.6713482375973416</v>
      </c>
      <c r="AZ89" s="6">
        <f>U89*'Summary all tools'!E$61</f>
        <v>0.86062582074962113</v>
      </c>
      <c r="BA89" s="6">
        <f>V89*'Summary all tools'!F$61</f>
        <v>0.40089169983394002</v>
      </c>
      <c r="BB89" s="6">
        <f>W89*'Summary all tools'!G$61</f>
        <v>0.4977550557716714</v>
      </c>
      <c r="BC89" s="6">
        <f>X89*'Summary all tools'!H$61</f>
        <v>0.26152629110881132</v>
      </c>
      <c r="BD89" s="6">
        <f>Y89*'Summary all tools'!J$61</f>
        <v>0.50187290723049882</v>
      </c>
      <c r="BE89" s="6">
        <f>Z89*'Summary all tools'!K$61</f>
        <v>0.29643525088151629</v>
      </c>
      <c r="BF89" s="6">
        <f>AA89*'Summary all tools'!L$61</f>
        <v>0.90781171697431762</v>
      </c>
      <c r="BG89" s="6">
        <f>AB89*'Summary all tools'!M$61</f>
        <v>0.75939925001634101</v>
      </c>
      <c r="BH89" s="6">
        <f>AC89*'Summary all tools'!N$61</f>
        <v>0.34284614479576658</v>
      </c>
      <c r="BI89" s="6">
        <f>AD89*'Summary all tools'!O$61</f>
        <v>0.34806304263279941</v>
      </c>
      <c r="BJ89" s="6">
        <f>AE89*'Summary all tools'!P$61</f>
        <v>0.12696481071548876</v>
      </c>
      <c r="BK89" s="6">
        <f t="shared" si="4"/>
        <v>708.71959203739755</v>
      </c>
      <c r="BM89" s="6">
        <f>C89*'Summary all tools'!B$39</f>
        <v>9.804741437385939</v>
      </c>
      <c r="BN89" s="6">
        <f>D89*'Summary all tools'!C$39</f>
        <v>10.279147443604689</v>
      </c>
      <c r="BO89" s="6">
        <f>E89*'Summary all tools'!D$39</f>
        <v>25.779069480281088</v>
      </c>
      <c r="BP89" s="6">
        <f>F89*'Summary all tools'!E$39</f>
        <v>21.564930262518114</v>
      </c>
      <c r="BQ89" s="6">
        <f>G89*'Summary all tools'!F$39</f>
        <v>15.321112777320961</v>
      </c>
      <c r="BR89" s="6">
        <f>H89*'Summary all tools'!G$39</f>
        <v>12.624292712993597</v>
      </c>
      <c r="BS89" s="6">
        <f>I89*'Summary all tools'!H$39</f>
        <v>6.7129141734292466</v>
      </c>
      <c r="BT89" s="6">
        <f>J89*'Summary all tools'!J$39</f>
        <v>3.7912959084386251</v>
      </c>
      <c r="BU89" s="6">
        <f>K89*'Summary all tools'!K$39</f>
        <v>4.0506467288829384</v>
      </c>
      <c r="BV89" s="6">
        <f>L89*'Summary all tools'!L$39</f>
        <v>13.475374805723078</v>
      </c>
      <c r="BW89" s="6">
        <f>M89*'Summary all tools'!M$39</f>
        <v>11.040353028119089</v>
      </c>
      <c r="BX89" s="6">
        <f>N89*'Summary all tools'!N$39</f>
        <v>8.431544950035212</v>
      </c>
      <c r="BY89" s="6">
        <f>O89*'Summary all tools'!O$39</f>
        <v>10.691776125977933</v>
      </c>
      <c r="BZ89" s="6">
        <f>P89*'Summary all tools'!P$39</f>
        <v>6.1649713623278624</v>
      </c>
      <c r="CA89" s="6"/>
      <c r="CB89" s="6">
        <f>R89*'Summary all tools'!B$46</f>
        <v>0.30940110297836082</v>
      </c>
      <c r="CC89" s="6">
        <f>S89*'Summary all tools'!C$46</f>
        <v>0.22144098036952417</v>
      </c>
      <c r="CD89" s="6">
        <f>T89*'Summary all tools'!D$46</f>
        <v>0.47573527487060335</v>
      </c>
      <c r="CE89" s="6">
        <f>U89*'Summary all tools'!E$46</f>
        <v>0.24496993037407855</v>
      </c>
      <c r="CF89" s="6">
        <f>V89*'Summary all tools'!F$46</f>
        <v>0.1141104640694218</v>
      </c>
      <c r="CG89" s="6">
        <f>W89*'Summary all tools'!G$46</f>
        <v>9.7657703500998005E-2</v>
      </c>
      <c r="CH89" s="6">
        <f>X89*'Summary all tools'!H$46</f>
        <v>5.1310492377069181E-2</v>
      </c>
      <c r="CI89" s="6">
        <f>Y89*'Summary all tools'!I$46</f>
        <v>0</v>
      </c>
      <c r="CJ89" s="6">
        <f>Z89*'Summary all tools'!J$46</f>
        <v>5.9018088707655431E-2</v>
      </c>
      <c r="CK89" s="6">
        <f>AA89*'Summary all tools'!K$46</f>
        <v>9.2109758566311234E-2</v>
      </c>
      <c r="CL89" s="6">
        <f>AB89*'Summary all tools'!L$46</f>
        <v>0.13878586479289007</v>
      </c>
      <c r="CM89" s="6">
        <f>AC89*'Summary all tools'!M$46</f>
        <v>6.2657684604461986E-2</v>
      </c>
      <c r="CN89" s="6">
        <f>AD89*'Summary all tools'!N$46</f>
        <v>6.8673461527271676E-2</v>
      </c>
      <c r="CO89" s="6">
        <f>AE89*'Summary all tools'!O$46</f>
        <v>2.6004409745797888E-2</v>
      </c>
      <c r="CP89" s="6">
        <f t="shared" si="5"/>
        <v>161.69404641352284</v>
      </c>
      <c r="CR89" s="6"/>
      <c r="CS89" s="6"/>
      <c r="CT89" s="6"/>
      <c r="CU89" s="6"/>
      <c r="CV89" s="6"/>
      <c r="CW89" s="6"/>
      <c r="CX89" s="6"/>
      <c r="CY89" s="6"/>
      <c r="CZ89" s="6"/>
      <c r="DA89" s="6"/>
      <c r="DB89" s="6"/>
      <c r="DC89" s="6"/>
      <c r="DD89" s="6"/>
      <c r="DE89" s="6"/>
      <c r="DF89" s="6"/>
      <c r="DH89" s="6"/>
      <c r="DI89" s="6"/>
      <c r="DJ89" s="6"/>
      <c r="DK89" s="6"/>
      <c r="DL89" s="6"/>
      <c r="DM89" s="6"/>
      <c r="DN89" s="6"/>
      <c r="DO89" s="6"/>
      <c r="DP89" s="6"/>
      <c r="DQ89" s="6"/>
      <c r="DR89" s="6"/>
      <c r="DS89" s="6"/>
      <c r="DT89" s="6"/>
      <c r="DU89" s="6"/>
      <c r="DV89" s="6"/>
      <c r="DX89" s="6"/>
      <c r="DY89" s="6"/>
      <c r="DZ89" s="6"/>
      <c r="EA89" s="6"/>
      <c r="EB89" s="6"/>
      <c r="EC89" s="6"/>
      <c r="ED89" s="6"/>
      <c r="EE89" s="6"/>
      <c r="EF89" s="6"/>
      <c r="EG89" s="6"/>
      <c r="EH89" s="6"/>
      <c r="EI89" s="6"/>
      <c r="EJ89" s="6"/>
      <c r="EK89" s="6"/>
      <c r="EL89" s="6"/>
      <c r="EN89" s="1"/>
      <c r="EO89" s="1"/>
      <c r="EP89" s="1"/>
      <c r="EQ89" s="1"/>
      <c r="ER89" s="1"/>
      <c r="ES89" s="1"/>
      <c r="ET89" s="1"/>
      <c r="EU89" s="1"/>
      <c r="EV89" s="1"/>
      <c r="EW89" s="1"/>
      <c r="EX89" s="1"/>
      <c r="EY89" s="1"/>
      <c r="EZ89" s="1"/>
      <c r="FA89" s="1"/>
      <c r="FB89" s="2"/>
      <c r="FD89" s="2"/>
      <c r="FE89" s="2"/>
      <c r="FF89" s="2"/>
      <c r="FG89" s="2"/>
      <c r="FH89" s="2"/>
      <c r="FI89" s="2"/>
      <c r="FJ89" s="2"/>
      <c r="FK89" s="2"/>
      <c r="FL89" s="2"/>
      <c r="FM89" s="2"/>
      <c r="FN89" s="2"/>
      <c r="FO89" s="2"/>
      <c r="FP89" s="2"/>
      <c r="FQ89" s="2"/>
      <c r="FR89" s="2"/>
      <c r="FT89" s="2"/>
      <c r="FU89" s="2"/>
      <c r="FV89" s="2"/>
      <c r="FW89" s="2"/>
      <c r="FX89" s="2"/>
      <c r="FY89" s="2"/>
      <c r="FZ89" s="2"/>
      <c r="GA89" s="2"/>
      <c r="GB89" s="2"/>
      <c r="GC89" s="2"/>
      <c r="GD89" s="2"/>
      <c r="GE89" s="2"/>
      <c r="GF89" s="2"/>
      <c r="GG89" s="2"/>
      <c r="GH89" s="2"/>
      <c r="GJ89" s="6"/>
    </row>
    <row r="90" spans="1:192" x14ac:dyDescent="0.25">
      <c r="A90" s="8" t="s">
        <v>9</v>
      </c>
      <c r="B90" s="8" t="s">
        <v>256</v>
      </c>
      <c r="C90" s="22">
        <f>Baseline!CC90*'Summary all tools'!B$53</f>
        <v>601.4176216227853</v>
      </c>
      <c r="D90" s="22">
        <f>Baseline!CD90*'Summary all tools'!C$53</f>
        <v>614.3842187218944</v>
      </c>
      <c r="E90" s="22">
        <f>Baseline!CE90*'Summary all tools'!D$53</f>
        <v>1077.2621497202249</v>
      </c>
      <c r="F90" s="22">
        <f>Baseline!CF90*'Summary all tools'!E$53</f>
        <v>815.21905030248013</v>
      </c>
      <c r="G90" s="22">
        <f>Baseline!CG90*'Summary all tools'!F$53</f>
        <v>671.37990260554977</v>
      </c>
      <c r="H90" s="22">
        <f>Baseline!CH90*'Summary all tools'!G$53</f>
        <v>551.49422210273883</v>
      </c>
      <c r="I90" s="22">
        <f>Baseline!CI90*'Summary all tools'!H$53</f>
        <v>304.03106226259052</v>
      </c>
      <c r="J90" s="27">
        <f>Baseline!CJ90*'Summary all tools'!J$53</f>
        <v>346.75374345181905</v>
      </c>
      <c r="K90" s="27">
        <f>Baseline!CK90*'Summary all tools'!K$53</f>
        <v>363.96154831067622</v>
      </c>
      <c r="L90" s="27">
        <f>Baseline!CL90*'Summary all tools'!L$53</f>
        <v>632.97830406858873</v>
      </c>
      <c r="M90" s="27">
        <f>Baseline!CM90*'Summary all tools'!M$53</f>
        <v>483.93624692998941</v>
      </c>
      <c r="N90" s="27">
        <f>Baseline!CN90*'Summary all tools'!N$53</f>
        <v>382.72674209174835</v>
      </c>
      <c r="O90" s="27">
        <f>Baseline!CO90*'Summary all tools'!O$53</f>
        <v>440.84823907766236</v>
      </c>
      <c r="P90" s="27">
        <f>Baseline!CP90*'Summary all tools'!P$53</f>
        <v>272.65783692951157</v>
      </c>
      <c r="Q90" s="28"/>
      <c r="R90" s="29">
        <f>Baseline!CR90*'Summary all tools'!B$60</f>
        <v>351.26857437371763</v>
      </c>
      <c r="S90" s="29">
        <f>Baseline!CS90*'Summary all tools'!C$60</f>
        <v>263.49453580572509</v>
      </c>
      <c r="T90" s="29">
        <f>Baseline!CT90*'Summary all tools'!D$60</f>
        <v>396.85051467585333</v>
      </c>
      <c r="U90" s="29">
        <f>Baseline!CU90*'Summary all tools'!E$60</f>
        <v>266.50407068527159</v>
      </c>
      <c r="V90" s="29">
        <f>Baseline!CV90*'Summary all tools'!F$60</f>
        <v>111.31687504340721</v>
      </c>
      <c r="W90" s="29">
        <f>Baseline!CW90*'Summary all tools'!G$60</f>
        <v>90.862737069314662</v>
      </c>
      <c r="X90" s="29">
        <f>Baseline!CX90*'Summary all tools'!H$60</f>
        <v>80.342857780605613</v>
      </c>
      <c r="Y90" s="29">
        <f>Baseline!CY90*'Summary all tools'!J$60</f>
        <v>201.49549172114669</v>
      </c>
      <c r="Z90" s="29">
        <f>Baseline!CZ90*'Summary all tools'!K$60</f>
        <v>162.82370048740142</v>
      </c>
      <c r="AA90" s="29">
        <f>Baseline!DA90*'Summary all tools'!L$60</f>
        <v>252.68986892878428</v>
      </c>
      <c r="AB90" s="29">
        <f>Baseline!DB90*'Summary all tools'!M$60</f>
        <v>164.65826505187951</v>
      </c>
      <c r="AC90" s="29">
        <f>Baseline!DC90*'Summary all tools'!N$60</f>
        <v>85.487026805385625</v>
      </c>
      <c r="AD90" s="29">
        <f>Baseline!DD90*'Summary all tools'!O$60</f>
        <v>91.823979207625953</v>
      </c>
      <c r="AE90" s="29">
        <f>Baseline!DE90*'Summary all tools'!P$60</f>
        <v>68.710398837213859</v>
      </c>
      <c r="AF90" s="29">
        <f t="shared" si="3"/>
        <v>10147.379784671593</v>
      </c>
      <c r="AH90" s="6">
        <f>C90*'Summary all tools'!B$54</f>
        <v>102.30676431007284</v>
      </c>
      <c r="AI90" s="6">
        <f>D90*'Summary all tools'!C$54</f>
        <v>104.51250379230281</v>
      </c>
      <c r="AJ90" s="6">
        <f>E90*'Summary all tools'!D$54</f>
        <v>210.99735385100328</v>
      </c>
      <c r="AK90" s="6">
        <f>F90*'Summary all tools'!E$54</f>
        <v>159.67242742857309</v>
      </c>
      <c r="AL90" s="6">
        <f>G90*'Summary all tools'!F$54</f>
        <v>131.49945249195434</v>
      </c>
      <c r="AM90" s="6">
        <f>H90*'Summary all tools'!G$54</f>
        <v>140.28674494562085</v>
      </c>
      <c r="AN90" s="6">
        <f>I90*'Summary all tools'!H$54</f>
        <v>77.338123189317088</v>
      </c>
      <c r="AO90" s="6">
        <f>J90*'Summary all tools'!J$54</f>
        <v>46.877245635633592</v>
      </c>
      <c r="AP90" s="6">
        <f>K90*'Summary all tools'!K$54</f>
        <v>49.203549274604342</v>
      </c>
      <c r="AQ90" s="6">
        <f>L90*'Summary all tools'!L$54</f>
        <v>167.90946808018171</v>
      </c>
      <c r="AR90" s="6">
        <f>M90*'Summary all tools'!M$54</f>
        <v>128.37324326037094</v>
      </c>
      <c r="AS90" s="6">
        <f>N90*'Summary all tools'!N$54</f>
        <v>101.52550770163973</v>
      </c>
      <c r="AT90" s="6">
        <f>O90*'Summary all tools'!O$54</f>
        <v>108.32271017336846</v>
      </c>
      <c r="AU90" s="6">
        <f>P90*'Summary all tools'!P$54</f>
        <v>66.995925645537127</v>
      </c>
      <c r="AV90" s="6"/>
      <c r="AW90" s="6">
        <f>R90*'Summary all tools'!B$61</f>
        <v>59.754070974872988</v>
      </c>
      <c r="AX90" s="6">
        <f>S90*'Summary all tools'!C$61</f>
        <v>44.822885799272797</v>
      </c>
      <c r="AY90" s="6">
        <f>T90*'Summary all tools'!D$61</f>
        <v>77.728906091020107</v>
      </c>
      <c r="AZ90" s="6">
        <f>U90*'Summary all tools'!E$61</f>
        <v>52.198672087120976</v>
      </c>
      <c r="BA90" s="6">
        <f>V90*'Summary all tools'!F$61</f>
        <v>21.803018029754085</v>
      </c>
      <c r="BB90" s="6">
        <f>W90*'Summary all tools'!G$61</f>
        <v>23.11327500713022</v>
      </c>
      <c r="BC90" s="6">
        <f>X90*'Summary all tools'!H$61</f>
        <v>20.437273041040868</v>
      </c>
      <c r="BD90" s="6">
        <f>Y90*'Summary all tools'!J$61</f>
        <v>27.239947190930369</v>
      </c>
      <c r="BE90" s="6">
        <f>Z90*'Summary all tools'!K$61</f>
        <v>22.011951556944926</v>
      </c>
      <c r="BF90" s="6">
        <f>AA90*'Summary all tools'!L$61</f>
        <v>67.030767418665661</v>
      </c>
      <c r="BG90" s="6">
        <f>AB90*'Summary all tools'!M$61</f>
        <v>43.678719352868683</v>
      </c>
      <c r="BH90" s="6">
        <f>AC90*'Summary all tools'!N$61</f>
        <v>22.677050866332927</v>
      </c>
      <c r="BI90" s="6">
        <f>AD90*'Summary all tools'!O$61</f>
        <v>22.562463462445233</v>
      </c>
      <c r="BJ90" s="6">
        <f>AE90*'Summary all tools'!P$61</f>
        <v>16.883126571429692</v>
      </c>
      <c r="BK90" s="6">
        <f t="shared" si="4"/>
        <v>2117.76314723001</v>
      </c>
      <c r="BM90" s="6">
        <f>C90*'Summary all tools'!B$39</f>
        <v>26.018066825611346</v>
      </c>
      <c r="BN90" s="6">
        <f>D90*'Summary all tools'!C$39</f>
        <v>26.579017781646016</v>
      </c>
      <c r="BO90" s="6">
        <f>E90*'Summary all tools'!D$39</f>
        <v>60.058629239097044</v>
      </c>
      <c r="BP90" s="6">
        <f>F90*'Summary all tools'!E$39</f>
        <v>45.449418884234511</v>
      </c>
      <c r="BQ90" s="6">
        <f>G90*'Summary all tools'!F$39</f>
        <v>37.430217574839922</v>
      </c>
      <c r="BR90" s="6">
        <f>H90*'Summary all tools'!G$39</f>
        <v>27.523741213999905</v>
      </c>
      <c r="BS90" s="6">
        <f>I90*'Summary all tools'!H$39</f>
        <v>15.173454124010988</v>
      </c>
      <c r="BT90" s="6">
        <f>J90*'Summary all tools'!J$39</f>
        <v>9.3329164904216313</v>
      </c>
      <c r="BU90" s="6">
        <f>K90*'Summary all tools'!K$39</f>
        <v>9.796066517678657</v>
      </c>
      <c r="BV90" s="6">
        <f>L90*'Summary all tools'!L$39</f>
        <v>30.686704963062233</v>
      </c>
      <c r="BW90" s="6">
        <f>M90*'Summary all tools'!M$39</f>
        <v>23.461165627665881</v>
      </c>
      <c r="BX90" s="6">
        <f>N90*'Summary all tools'!N$39</f>
        <v>18.554542139205548</v>
      </c>
      <c r="BY90" s="6">
        <f>O90*'Summary all tools'!O$39</f>
        <v>22.186211472687575</v>
      </c>
      <c r="BZ90" s="6">
        <f>P90*'Summary all tools'!P$39</f>
        <v>13.721829631121738</v>
      </c>
      <c r="CA90" s="6"/>
      <c r="CB90" s="6">
        <f>R90*'Summary all tools'!B$46</f>
        <v>15.196311037798102</v>
      </c>
      <c r="CC90" s="6">
        <f>S90*'Summary all tools'!C$46</f>
        <v>11.399098054823382</v>
      </c>
      <c r="CD90" s="6">
        <f>T90*'Summary all tools'!D$46</f>
        <v>22.124881980167878</v>
      </c>
      <c r="CE90" s="6">
        <f>U90*'Summary all tools'!E$46</f>
        <v>14.857914738908921</v>
      </c>
      <c r="CF90" s="6">
        <f>V90*'Summary all tools'!F$46</f>
        <v>6.2060464372791575</v>
      </c>
      <c r="CG90" s="6">
        <f>W90*'Summary all tools'!G$46</f>
        <v>4.5347391883022103</v>
      </c>
      <c r="CH90" s="6">
        <f>X90*'Summary all tools'!H$46</f>
        <v>4.0097174862779141</v>
      </c>
      <c r="CI90" s="6">
        <f>Y90*'Summary all tools'!I$46</f>
        <v>0</v>
      </c>
      <c r="CJ90" s="6">
        <f>Z90*'Summary all tools'!J$46</f>
        <v>4.3824184396195003</v>
      </c>
      <c r="CK90" s="6">
        <f>AA90*'Summary all tools'!K$46</f>
        <v>6.801176596426906</v>
      </c>
      <c r="CL90" s="6">
        <f>AB90*'Summary all tools'!L$46</f>
        <v>7.9826110419563614</v>
      </c>
      <c r="CM90" s="6">
        <f>AC90*'Summary all tools'!M$46</f>
        <v>4.1443998204747343</v>
      </c>
      <c r="CN90" s="6">
        <f>AD90*'Summary all tools'!N$46</f>
        <v>4.4516144398109541</v>
      </c>
      <c r="CO90" s="6">
        <f>AE90*'Summary all tools'!O$46</f>
        <v>3.4579324671104827</v>
      </c>
      <c r="CP90" s="6">
        <f t="shared" si="5"/>
        <v>475.52084421423945</v>
      </c>
      <c r="CR90" s="6"/>
      <c r="CS90" s="6"/>
      <c r="CT90" s="6"/>
      <c r="CU90" s="6"/>
      <c r="CV90" s="6"/>
      <c r="CW90" s="6"/>
      <c r="CX90" s="6"/>
      <c r="CY90" s="6"/>
      <c r="CZ90" s="6"/>
      <c r="DA90" s="6"/>
      <c r="DB90" s="6"/>
      <c r="DC90" s="6"/>
      <c r="DD90" s="6"/>
      <c r="DE90" s="6"/>
      <c r="DF90" s="6"/>
      <c r="DH90" s="6"/>
      <c r="DI90" s="6"/>
      <c r="DJ90" s="6"/>
      <c r="DK90" s="6"/>
      <c r="DL90" s="6"/>
      <c r="DM90" s="6"/>
      <c r="DN90" s="6"/>
      <c r="DO90" s="6"/>
      <c r="DP90" s="6"/>
      <c r="DQ90" s="6"/>
      <c r="DR90" s="6"/>
      <c r="DS90" s="6"/>
      <c r="DT90" s="6"/>
      <c r="DU90" s="6"/>
      <c r="DV90" s="6"/>
      <c r="DX90" s="6"/>
      <c r="DY90" s="6"/>
      <c r="DZ90" s="6"/>
      <c r="EA90" s="6"/>
      <c r="EB90" s="6"/>
      <c r="EC90" s="6"/>
      <c r="ED90" s="6"/>
      <c r="EE90" s="6"/>
      <c r="EF90" s="6"/>
      <c r="EG90" s="6"/>
      <c r="EH90" s="6"/>
      <c r="EI90" s="6"/>
      <c r="EJ90" s="6"/>
      <c r="EK90" s="6"/>
      <c r="EL90" s="6"/>
      <c r="EN90" s="1"/>
      <c r="EO90" s="1"/>
      <c r="EP90" s="1"/>
      <c r="EQ90" s="1"/>
      <c r="ER90" s="1"/>
      <c r="ES90" s="1"/>
      <c r="ET90" s="1"/>
      <c r="EU90" s="1"/>
      <c r="EV90" s="1"/>
      <c r="EW90" s="1"/>
      <c r="EX90" s="1"/>
      <c r="EY90" s="1"/>
      <c r="EZ90" s="1"/>
      <c r="FA90" s="1"/>
      <c r="FB90" s="2"/>
      <c r="FD90" s="2"/>
      <c r="FE90" s="2"/>
      <c r="FF90" s="2"/>
      <c r="FG90" s="2"/>
      <c r="FH90" s="2"/>
      <c r="FI90" s="2"/>
      <c r="FJ90" s="2"/>
      <c r="FK90" s="2"/>
      <c r="FL90" s="2"/>
      <c r="FM90" s="2"/>
      <c r="FN90" s="2"/>
      <c r="FO90" s="2"/>
      <c r="FP90" s="2"/>
      <c r="FQ90" s="2"/>
      <c r="FR90" s="2"/>
      <c r="FT90" s="2"/>
      <c r="FU90" s="2"/>
      <c r="FV90" s="2"/>
      <c r="FW90" s="2"/>
      <c r="FX90" s="2"/>
      <c r="FY90" s="2"/>
      <c r="FZ90" s="2"/>
      <c r="GA90" s="2"/>
      <c r="GB90" s="2"/>
      <c r="GC90" s="2"/>
      <c r="GD90" s="2"/>
      <c r="GE90" s="2"/>
      <c r="GF90" s="2"/>
      <c r="GG90" s="2"/>
      <c r="GH90" s="2"/>
      <c r="GJ90" s="6"/>
    </row>
    <row r="91" spans="1:192" x14ac:dyDescent="0.25">
      <c r="A91" s="8" t="s">
        <v>31</v>
      </c>
      <c r="B91" s="8" t="s">
        <v>257</v>
      </c>
      <c r="C91" s="22">
        <f>Baseline!CC91*'Summary all tools'!B$53</f>
        <v>220.9408969028691</v>
      </c>
      <c r="D91" s="22">
        <f>Baseline!CD91*'Summary all tools'!C$53</f>
        <v>222.96602769824702</v>
      </c>
      <c r="E91" s="22">
        <f>Baseline!CE91*'Summary all tools'!D$53</f>
        <v>387.00020050902754</v>
      </c>
      <c r="F91" s="22">
        <f>Baseline!CF91*'Summary all tools'!E$53</f>
        <v>296.67904575811696</v>
      </c>
      <c r="G91" s="22">
        <f>Baseline!CG91*'Summary all tools'!F$53</f>
        <v>222.14922231159863</v>
      </c>
      <c r="H91" s="22">
        <f>Baseline!CH91*'Summary all tools'!G$53</f>
        <v>202.96876365813222</v>
      </c>
      <c r="I91" s="22">
        <f>Baseline!CI91*'Summary all tools'!H$53</f>
        <v>121.20972196332742</v>
      </c>
      <c r="J91" s="27">
        <f>Baseline!CJ91*'Summary all tools'!J$53</f>
        <v>127.20591803315963</v>
      </c>
      <c r="K91" s="27">
        <f>Baseline!CK91*'Summary all tools'!K$53</f>
        <v>132.90317668920054</v>
      </c>
      <c r="L91" s="27">
        <f>Baseline!CL91*'Summary all tools'!L$53</f>
        <v>224.1932055108571</v>
      </c>
      <c r="M91" s="27">
        <f>Baseline!CM91*'Summary all tools'!M$53</f>
        <v>167.30356013087632</v>
      </c>
      <c r="N91" s="27">
        <f>Baseline!CN91*'Summary all tools'!N$53</f>
        <v>129.96661735077294</v>
      </c>
      <c r="O91" s="27">
        <f>Baseline!CO91*'Summary all tools'!O$53</f>
        <v>162.13515287102058</v>
      </c>
      <c r="P91" s="27">
        <f>Baseline!CP91*'Summary all tools'!P$53</f>
        <v>107.46085200099147</v>
      </c>
      <c r="Q91" s="28"/>
      <c r="R91" s="29">
        <f>Baseline!CR91*'Summary all tools'!B$60</f>
        <v>69.635494369238032</v>
      </c>
      <c r="S91" s="29">
        <f>Baseline!CS91*'Summary all tools'!C$60</f>
        <v>47.234016459907899</v>
      </c>
      <c r="T91" s="29">
        <f>Baseline!CT91*'Summary all tools'!D$60</f>
        <v>73.636617411389608</v>
      </c>
      <c r="U91" s="29">
        <f>Baseline!CU91*'Summary all tools'!E$60</f>
        <v>51.032255684340811</v>
      </c>
      <c r="V91" s="29">
        <f>Baseline!CV91*'Summary all tools'!F$60</f>
        <v>24.045911444960787</v>
      </c>
      <c r="W91" s="29">
        <f>Baseline!CW91*'Summary all tools'!G$60</f>
        <v>19.522872227927255</v>
      </c>
      <c r="X91" s="29">
        <f>Baseline!CX91*'Summary all tools'!H$60</f>
        <v>17.697437470011135</v>
      </c>
      <c r="Y91" s="29">
        <f>Baseline!CY91*'Summary all tools'!J$60</f>
        <v>36.490256764658163</v>
      </c>
      <c r="Z91" s="29">
        <f>Baseline!CZ91*'Summary all tools'!K$60</f>
        <v>26.17813666006375</v>
      </c>
      <c r="AA91" s="29">
        <f>Baseline!DA91*'Summary all tools'!L$60</f>
        <v>40.340305133610386</v>
      </c>
      <c r="AB91" s="29">
        <f>Baseline!DB91*'Summary all tools'!M$60</f>
        <v>29.943896900804216</v>
      </c>
      <c r="AC91" s="29">
        <f>Baseline!DC91*'Summary all tools'!N$60</f>
        <v>18.416399721717823</v>
      </c>
      <c r="AD91" s="29">
        <f>Baseline!DD91*'Summary all tools'!O$60</f>
        <v>18.760322616689706</v>
      </c>
      <c r="AE91" s="29">
        <f>Baseline!DE91*'Summary all tools'!P$60</f>
        <v>13.748199821647081</v>
      </c>
      <c r="AF91" s="29">
        <f t="shared" si="3"/>
        <v>3211.7644840751645</v>
      </c>
      <c r="AH91" s="6">
        <f>C91*'Summary all tools'!B$54</f>
        <v>37.58411368943095</v>
      </c>
      <c r="AI91" s="6">
        <f>D91*'Summary all tools'!C$54</f>
        <v>37.928607384877985</v>
      </c>
      <c r="AJ91" s="6">
        <f>E91*'Summary all tools'!D$54</f>
        <v>75.799579766558523</v>
      </c>
      <c r="AK91" s="6">
        <f>F91*'Summary all tools'!E$54</f>
        <v>58.108876854404301</v>
      </c>
      <c r="AL91" s="6">
        <f>G91*'Summary all tools'!F$54</f>
        <v>43.511134295379172</v>
      </c>
      <c r="AM91" s="6">
        <f>H91*'Summary all tools'!G$54</f>
        <v>51.630327278264673</v>
      </c>
      <c r="AN91" s="6">
        <f>I91*'Summary all tools'!H$54</f>
        <v>30.83281142124315</v>
      </c>
      <c r="AO91" s="6">
        <f>J91*'Summary all tools'!J$54</f>
        <v>17.196823909055379</v>
      </c>
      <c r="AP91" s="6">
        <f>K91*'Summary all tools'!K$54</f>
        <v>17.967029850627508</v>
      </c>
      <c r="AQ91" s="6">
        <f>L91*'Summary all tools'!L$54</f>
        <v>59.471488426307587</v>
      </c>
      <c r="AR91" s="6">
        <f>M91*'Summary all tools'!M$54</f>
        <v>44.380433908919791</v>
      </c>
      <c r="AS91" s="6">
        <f>N91*'Summary all tools'!N$54</f>
        <v>34.476103599885988</v>
      </c>
      <c r="AT91" s="6">
        <f>O91*'Summary all tools'!O$54</f>
        <v>39.838923276879342</v>
      </c>
      <c r="AU91" s="6">
        <f>P91*'Summary all tools'!P$54</f>
        <v>26.404666491672188</v>
      </c>
      <c r="AV91" s="6"/>
      <c r="AW91" s="6">
        <f>R91*'Summary all tools'!B$61</f>
        <v>11.845649102908048</v>
      </c>
      <c r="AX91" s="6">
        <f>S91*'Summary all tools'!C$61</f>
        <v>8.0349481219770418</v>
      </c>
      <c r="AY91" s="6">
        <f>T91*'Summary all tools'!D$61</f>
        <v>14.422795254040125</v>
      </c>
      <c r="AZ91" s="6">
        <f>U91*'Summary all tools'!E$61</f>
        <v>9.9954044734981142</v>
      </c>
      <c r="BA91" s="6">
        <f>V91*'Summary all tools'!F$61</f>
        <v>4.7097391170198906</v>
      </c>
      <c r="BB91" s="6">
        <f>W91*'Summary all tools'!G$61</f>
        <v>4.9661448607796288</v>
      </c>
      <c r="BC91" s="6">
        <f>X91*'Summary all tools'!H$61</f>
        <v>4.5017985629666599</v>
      </c>
      <c r="BD91" s="6">
        <f>Y91*'Summary all tools'!J$61</f>
        <v>4.9330764612261531</v>
      </c>
      <c r="BE91" s="6">
        <f>Z91*'Summary all tools'!K$61</f>
        <v>3.5389926299887375</v>
      </c>
      <c r="BF91" s="6">
        <f>AA91*'Summary all tools'!L$61</f>
        <v>10.701028982571216</v>
      </c>
      <c r="BG91" s="6">
        <f>AB91*'Summary all tools'!M$61</f>
        <v>7.9431850484357591</v>
      </c>
      <c r="BH91" s="6">
        <f>AC91*'Summary all tools'!N$61</f>
        <v>4.8852983764994411</v>
      </c>
      <c r="BI91" s="6">
        <f>AD91*'Summary all tools'!O$61</f>
        <v>4.6096792715294708</v>
      </c>
      <c r="BJ91" s="6">
        <f>AE91*'Summary all tools'!P$61</f>
        <v>3.3781290990332828</v>
      </c>
      <c r="BK91" s="6">
        <f t="shared" si="4"/>
        <v>673.59678951598005</v>
      </c>
      <c r="BM91" s="6">
        <f>C91*'Summary all tools'!B$39</f>
        <v>9.5581752403903444</v>
      </c>
      <c r="BN91" s="6">
        <f>D91*'Summary all tools'!C$39</f>
        <v>9.6457848921038654</v>
      </c>
      <c r="BO91" s="6">
        <f>E91*'Summary all tools'!D$39</f>
        <v>21.575715403965738</v>
      </c>
      <c r="BP91" s="6">
        <f>F91*'Summary all tools'!E$39</f>
        <v>16.54020501585746</v>
      </c>
      <c r="BQ91" s="6">
        <f>G91*'Summary all tools'!F$39</f>
        <v>12.385079882395464</v>
      </c>
      <c r="BR91" s="6">
        <f>H91*'Summary all tools'!G$39</f>
        <v>10.129679517134141</v>
      </c>
      <c r="BS91" s="6">
        <f>I91*'Summary all tools'!H$39</f>
        <v>6.0492837209054349</v>
      </c>
      <c r="BT91" s="6">
        <f>J91*'Summary all tools'!J$39</f>
        <v>3.4237617690084376</v>
      </c>
      <c r="BU91" s="6">
        <f>K91*'Summary all tools'!K$39</f>
        <v>3.5771041344919401</v>
      </c>
      <c r="BV91" s="6">
        <f>L91*'Summary all tools'!L$39</f>
        <v>10.868857128299563</v>
      </c>
      <c r="BW91" s="6">
        <f>M91*'Summary all tools'!M$39</f>
        <v>8.1108545996069878</v>
      </c>
      <c r="BX91" s="6">
        <f>N91*'Summary all tools'!N$39</f>
        <v>6.3007645223464284</v>
      </c>
      <c r="BY91" s="6">
        <f>O91*'Summary all tools'!O$39</f>
        <v>8.1596442265005695</v>
      </c>
      <c r="BZ91" s="6">
        <f>P91*'Summary all tools'!P$39</f>
        <v>5.4080950680834468</v>
      </c>
      <c r="CA91" s="6"/>
      <c r="CB91" s="6">
        <f>R91*'Summary all tools'!B$46</f>
        <v>3.0125172272881682</v>
      </c>
      <c r="CC91" s="6">
        <f>S91*'Summary all tools'!C$46</f>
        <v>2.043401710411989</v>
      </c>
      <c r="CD91" s="6">
        <f>T91*'Summary all tools'!D$46</f>
        <v>4.1053278486396785</v>
      </c>
      <c r="CE91" s="6">
        <f>U91*'Summary all tools'!E$46</f>
        <v>2.8451081514157144</v>
      </c>
      <c r="CF91" s="6">
        <f>V91*'Summary all tools'!F$46</f>
        <v>1.3405877859573208</v>
      </c>
      <c r="CG91" s="6">
        <f>W91*'Summary all tools'!G$46</f>
        <v>0.97433927939747855</v>
      </c>
      <c r="CH91" s="6">
        <f>X91*'Summary all tools'!H$46</f>
        <v>0.88323625081386437</v>
      </c>
      <c r="CI91" s="6">
        <f>Y91*'Summary all tools'!I$46</f>
        <v>0</v>
      </c>
      <c r="CJ91" s="6">
        <f>Z91*'Summary all tools'!J$46</f>
        <v>0.70458752915285461</v>
      </c>
      <c r="CK91" s="6">
        <f>AA91*'Summary all tools'!K$46</f>
        <v>1.0857639062876501</v>
      </c>
      <c r="CL91" s="6">
        <f>AB91*'Summary all tools'!L$46</f>
        <v>1.4516761850020121</v>
      </c>
      <c r="CM91" s="6">
        <f>AC91*'Summary all tools'!M$46</f>
        <v>0.89282463728952477</v>
      </c>
      <c r="CN91" s="6">
        <f>AD91*'Summary all tools'!N$46</f>
        <v>0.90949797402193322</v>
      </c>
      <c r="CO91" s="6">
        <f>AE91*'Summary all tools'!O$46</f>
        <v>0.69189449242212708</v>
      </c>
      <c r="CP91" s="6">
        <f t="shared" si="5"/>
        <v>152.67376809919014</v>
      </c>
      <c r="CR91" s="6"/>
      <c r="CS91" s="6"/>
      <c r="CT91" s="6"/>
      <c r="CU91" s="6"/>
      <c r="CV91" s="6"/>
      <c r="CW91" s="6"/>
      <c r="CX91" s="6"/>
      <c r="CY91" s="6"/>
      <c r="CZ91" s="6"/>
      <c r="DA91" s="6"/>
      <c r="DB91" s="6"/>
      <c r="DC91" s="6"/>
      <c r="DD91" s="6"/>
      <c r="DE91" s="6"/>
      <c r="DF91" s="6"/>
      <c r="DH91" s="6"/>
      <c r="DI91" s="6"/>
      <c r="DJ91" s="6"/>
      <c r="DK91" s="6"/>
      <c r="DL91" s="6"/>
      <c r="DM91" s="6"/>
      <c r="DN91" s="6"/>
      <c r="DO91" s="6"/>
      <c r="DP91" s="6"/>
      <c r="DQ91" s="6"/>
      <c r="DR91" s="6"/>
      <c r="DS91" s="6"/>
      <c r="DT91" s="6"/>
      <c r="DU91" s="6"/>
      <c r="DV91" s="6"/>
      <c r="DX91" s="6"/>
      <c r="DY91" s="6"/>
      <c r="DZ91" s="6"/>
      <c r="EA91" s="6"/>
      <c r="EB91" s="6"/>
      <c r="EC91" s="6"/>
      <c r="ED91" s="6"/>
      <c r="EE91" s="6"/>
      <c r="EF91" s="6"/>
      <c r="EG91" s="6"/>
      <c r="EH91" s="6"/>
      <c r="EI91" s="6"/>
      <c r="EJ91" s="6"/>
      <c r="EK91" s="6"/>
      <c r="EL91" s="6"/>
      <c r="EN91" s="1"/>
      <c r="EO91" s="1"/>
      <c r="EP91" s="1"/>
      <c r="EQ91" s="1"/>
      <c r="ER91" s="1"/>
      <c r="ES91" s="1"/>
      <c r="ET91" s="1"/>
      <c r="EU91" s="1"/>
      <c r="EV91" s="1"/>
      <c r="EW91" s="1"/>
      <c r="EX91" s="1"/>
      <c r="EY91" s="1"/>
      <c r="EZ91" s="1"/>
      <c r="FA91" s="1"/>
      <c r="FB91" s="2"/>
      <c r="FD91" s="2"/>
      <c r="FE91" s="2"/>
      <c r="FF91" s="2"/>
      <c r="FG91" s="2"/>
      <c r="FH91" s="2"/>
      <c r="FI91" s="2"/>
      <c r="FJ91" s="2"/>
      <c r="FK91" s="2"/>
      <c r="FL91" s="2"/>
      <c r="FM91" s="2"/>
      <c r="FN91" s="2"/>
      <c r="FO91" s="2"/>
      <c r="FP91" s="2"/>
      <c r="FQ91" s="2"/>
      <c r="FR91" s="2"/>
      <c r="FT91" s="2"/>
      <c r="FU91" s="2"/>
      <c r="FV91" s="2"/>
      <c r="FW91" s="2"/>
      <c r="FX91" s="2"/>
      <c r="FY91" s="2"/>
      <c r="FZ91" s="2"/>
      <c r="GA91" s="2"/>
      <c r="GB91" s="2"/>
      <c r="GC91" s="2"/>
      <c r="GD91" s="2"/>
      <c r="GE91" s="2"/>
      <c r="GF91" s="2"/>
      <c r="GG91" s="2"/>
      <c r="GH91" s="2"/>
      <c r="GJ91" s="6"/>
    </row>
    <row r="92" spans="1:192" x14ac:dyDescent="0.25">
      <c r="A92" s="8" t="s">
        <v>40</v>
      </c>
      <c r="B92" s="8" t="s">
        <v>258</v>
      </c>
      <c r="C92" s="22">
        <f>Baseline!CC92*'Summary all tools'!B$53</f>
        <v>262.42566646734753</v>
      </c>
      <c r="D92" s="22">
        <f>Baseline!CD92*'Summary all tools'!C$53</f>
        <v>285.11857162391175</v>
      </c>
      <c r="E92" s="22">
        <f>Baseline!CE92*'Summary all tools'!D$53</f>
        <v>489.48938381844937</v>
      </c>
      <c r="F92" s="22">
        <f>Baseline!CF92*'Summary all tools'!E$53</f>
        <v>362.03387686494216</v>
      </c>
      <c r="G92" s="22">
        <f>Baseline!CG92*'Summary all tools'!F$53</f>
        <v>290.28596646626568</v>
      </c>
      <c r="H92" s="22">
        <f>Baseline!CH92*'Summary all tools'!G$53</f>
        <v>285.44143027135436</v>
      </c>
      <c r="I92" s="22">
        <f>Baseline!CI92*'Summary all tools'!H$53</f>
        <v>182.16073471959081</v>
      </c>
      <c r="J92" s="27">
        <f>Baseline!CJ92*'Summary all tools'!J$53</f>
        <v>151.82876880393405</v>
      </c>
      <c r="K92" s="27">
        <f>Baseline!CK92*'Summary all tools'!K$53</f>
        <v>165.67312785945396</v>
      </c>
      <c r="L92" s="27">
        <f>Baseline!CL92*'Summary all tools'!L$53</f>
        <v>287.76165901323441</v>
      </c>
      <c r="M92" s="27">
        <f>Baseline!CM92*'Summary all tools'!M$53</f>
        <v>212.89614622030416</v>
      </c>
      <c r="N92" s="27">
        <f>Baseline!CN92*'Summary all tools'!N$53</f>
        <v>176.07255048866637</v>
      </c>
      <c r="O92" s="27">
        <f>Baseline!CO92*'Summary all tools'!O$53</f>
        <v>223.37351453343959</v>
      </c>
      <c r="P92" s="27">
        <f>Baseline!CP92*'Summary all tools'!P$53</f>
        <v>155.03368432520116</v>
      </c>
      <c r="Q92" s="28"/>
      <c r="R92" s="29">
        <f>Baseline!CR92*'Summary all tools'!B$60</f>
        <v>22.664473215665808</v>
      </c>
      <c r="S92" s="29">
        <f>Baseline!CS92*'Summary all tools'!C$60</f>
        <v>18.371854864040774</v>
      </c>
      <c r="T92" s="29">
        <f>Baseline!CT92*'Summary all tools'!D$60</f>
        <v>30.463721816305966</v>
      </c>
      <c r="U92" s="29">
        <f>Baseline!CU92*'Summary all tools'!E$60</f>
        <v>20.223961397282977</v>
      </c>
      <c r="V92" s="29">
        <f>Baseline!CV92*'Summary all tools'!F$60</f>
        <v>8.4421151415210485</v>
      </c>
      <c r="W92" s="29">
        <f>Baseline!CW92*'Summary all tools'!G$60</f>
        <v>6.3255718619690713</v>
      </c>
      <c r="X92" s="29">
        <f>Baseline!CX92*'Summary all tools'!H$60</f>
        <v>6.0545945971158766</v>
      </c>
      <c r="Y92" s="29">
        <f>Baseline!CY92*'Summary all tools'!J$60</f>
        <v>13.427781942739527</v>
      </c>
      <c r="Z92" s="29">
        <f>Baseline!CZ92*'Summary all tools'!K$60</f>
        <v>11.4272986966826</v>
      </c>
      <c r="AA92" s="29">
        <f>Baseline!DA92*'Summary all tools'!L$60</f>
        <v>16.608811706989535</v>
      </c>
      <c r="AB92" s="29">
        <f>Baseline!DB92*'Summary all tools'!M$60</f>
        <v>11.30378897427865</v>
      </c>
      <c r="AC92" s="29">
        <f>Baseline!DC92*'Summary all tools'!N$60</f>
        <v>5.5317529259337235</v>
      </c>
      <c r="AD92" s="29">
        <f>Baseline!DD92*'Summary all tools'!O$60</f>
        <v>5.4277676428686252</v>
      </c>
      <c r="AE92" s="29">
        <f>Baseline!DE92*'Summary all tools'!P$60</f>
        <v>4.1030114599020964</v>
      </c>
      <c r="AF92" s="29">
        <f t="shared" si="3"/>
        <v>3709.9715877193912</v>
      </c>
      <c r="AH92" s="6">
        <f>C92*'Summary all tools'!B$54</f>
        <v>44.641061124457657</v>
      </c>
      <c r="AI92" s="6">
        <f>D92*'Summary all tools'!C$54</f>
        <v>48.501336606740757</v>
      </c>
      <c r="AJ92" s="6">
        <f>E92*'Summary all tools'!D$54</f>
        <v>95.873566847841033</v>
      </c>
      <c r="AK92" s="6">
        <f>F92*'Summary all tools'!E$54</f>
        <v>70.909564624322385</v>
      </c>
      <c r="AL92" s="6">
        <f>G92*'Summary all tools'!F$54</f>
        <v>56.856699922456407</v>
      </c>
      <c r="AM92" s="6">
        <f>H92*'Summary all tools'!G$54</f>
        <v>72.609371994346859</v>
      </c>
      <c r="AN92" s="6">
        <f>I92*'Summary all tools'!H$54</f>
        <v>46.337269741972925</v>
      </c>
      <c r="AO92" s="6">
        <f>J92*'Summary all tools'!J$54</f>
        <v>20.525559202122299</v>
      </c>
      <c r="AP92" s="6">
        <f>K92*'Summary all tools'!K$54</f>
        <v>22.397162414399343</v>
      </c>
      <c r="AQ92" s="6">
        <f>L92*'Summary all tools'!L$54</f>
        <v>76.334223129308313</v>
      </c>
      <c r="AR92" s="6">
        <f>M92*'Summary all tools'!M$54</f>
        <v>56.474729763088895</v>
      </c>
      <c r="AS92" s="6">
        <f>N92*'Summary all tools'!N$54</f>
        <v>46.706574468734658</v>
      </c>
      <c r="AT92" s="6">
        <f>O92*'Summary all tools'!O$54</f>
        <v>54.886063571073727</v>
      </c>
      <c r="AU92" s="6">
        <f>P92*'Summary all tools'!P$54</f>
        <v>38.093991005620857</v>
      </c>
      <c r="AV92" s="6"/>
      <c r="AW92" s="6">
        <f>R92*'Summary all tools'!B$61</f>
        <v>3.8554389431266256</v>
      </c>
      <c r="AX92" s="6">
        <f>S92*'Summary all tools'!C$61</f>
        <v>3.1252243997153197</v>
      </c>
      <c r="AY92" s="6">
        <f>T92*'Summary all tools'!D$61</f>
        <v>5.9667599881449371</v>
      </c>
      <c r="AZ92" s="6">
        <f>U92*'Summary all tools'!E$61</f>
        <v>3.9611549893586995</v>
      </c>
      <c r="BA92" s="6">
        <f>V92*'Summary all tools'!F$61</f>
        <v>1.6535102029056161</v>
      </c>
      <c r="BB92" s="6">
        <f>W92*'Summary all tools'!G$61</f>
        <v>1.6090719555533928</v>
      </c>
      <c r="BC92" s="6">
        <f>X92*'Summary all tools'!H$61</f>
        <v>1.5401419161858356</v>
      </c>
      <c r="BD92" s="6">
        <f>Y92*'Summary all tools'!J$61</f>
        <v>1.815286624465781</v>
      </c>
      <c r="BE92" s="6">
        <f>Z92*'Summary all tools'!K$61</f>
        <v>1.5448435613805505</v>
      </c>
      <c r="BF92" s="6">
        <f>AA92*'Summary all tools'!L$61</f>
        <v>4.4058014646617636</v>
      </c>
      <c r="BG92" s="6">
        <f>AB92*'Summary all tools'!M$61</f>
        <v>2.998543839120408</v>
      </c>
      <c r="BH92" s="6">
        <f>AC92*'Summary all tools'!N$61</f>
        <v>1.4674020979459559</v>
      </c>
      <c r="BI92" s="6">
        <f>AD92*'Summary all tools'!O$61</f>
        <v>1.3336800493905765</v>
      </c>
      <c r="BJ92" s="6">
        <f>AE92*'Summary all tools'!P$61</f>
        <v>1.0081685301473722</v>
      </c>
      <c r="BK92" s="6">
        <f t="shared" si="4"/>
        <v>787.43220297858886</v>
      </c>
      <c r="BM92" s="6">
        <f>C92*'Summary all tools'!B$39</f>
        <v>11.35285745116645</v>
      </c>
      <c r="BN92" s="6">
        <f>D92*'Summary all tools'!C$39</f>
        <v>12.334580469586864</v>
      </c>
      <c r="BO92" s="6">
        <f>E92*'Summary all tools'!D$39</f>
        <v>27.289607665934678</v>
      </c>
      <c r="BP92" s="6">
        <f>F92*'Summary all tools'!E$39</f>
        <v>20.183813557611213</v>
      </c>
      <c r="BQ92" s="6">
        <f>G92*'Summary all tools'!F$39</f>
        <v>16.18378334172256</v>
      </c>
      <c r="BR92" s="6">
        <f>H92*'Summary all tools'!G$39</f>
        <v>14.245690605039867</v>
      </c>
      <c r="BS92" s="6">
        <f>I92*'Summary all tools'!H$39</f>
        <v>9.0912011782420556</v>
      </c>
      <c r="BT92" s="6">
        <f>J92*'Summary all tools'!J$39</f>
        <v>4.0864886013481216</v>
      </c>
      <c r="BU92" s="6">
        <f>K92*'Summary all tools'!K$39</f>
        <v>4.4591111018072498</v>
      </c>
      <c r="BV92" s="6">
        <f>L92*'Summary all tools'!L$39</f>
        <v>13.950647396697478</v>
      </c>
      <c r="BW92" s="6">
        <f>M92*'Summary all tools'!M$39</f>
        <v>10.321177179127318</v>
      </c>
      <c r="BX92" s="6">
        <f>N92*'Summary all tools'!N$39</f>
        <v>8.535974099286209</v>
      </c>
      <c r="BY92" s="6">
        <f>O92*'Summary all tools'!O$39</f>
        <v>11.241537544087359</v>
      </c>
      <c r="BZ92" s="6">
        <f>P92*'Summary all tools'!P$39</f>
        <v>7.8022543835609159</v>
      </c>
      <c r="CA92" s="6"/>
      <c r="CB92" s="6">
        <f>R92*'Summary all tools'!B$46</f>
        <v>0.98049301764943597</v>
      </c>
      <c r="CC92" s="6">
        <f>S92*'Summary all tools'!C$46</f>
        <v>0.7947890623378705</v>
      </c>
      <c r="CD92" s="6">
        <f>T92*'Summary all tools'!D$46</f>
        <v>1.6983882468010956</v>
      </c>
      <c r="CE92" s="6">
        <f>U92*'Summary all tools'!E$46</f>
        <v>1.1275095849424195</v>
      </c>
      <c r="CF92" s="6">
        <f>V92*'Summary all tools'!F$46</f>
        <v>0.47065782772564529</v>
      </c>
      <c r="CG92" s="6">
        <f>W92*'Summary all tools'!G$46</f>
        <v>0.31569397462692222</v>
      </c>
      <c r="CH92" s="6">
        <f>X92*'Summary all tools'!H$46</f>
        <v>0.30217015549376836</v>
      </c>
      <c r="CI92" s="6">
        <f>Y92*'Summary all tools'!I$46</f>
        <v>0</v>
      </c>
      <c r="CJ92" s="6">
        <f>Z92*'Summary all tools'!J$46</f>
        <v>0.30756704566640541</v>
      </c>
      <c r="CK92" s="6">
        <f>AA92*'Summary all tools'!K$46</f>
        <v>0.44702805836617798</v>
      </c>
      <c r="CL92" s="6">
        <f>AB92*'Summary all tools'!L$46</f>
        <v>0.54800620335451133</v>
      </c>
      <c r="CM92" s="6">
        <f>AC92*'Summary all tools'!M$46</f>
        <v>0.26817865458511891</v>
      </c>
      <c r="CN92" s="6">
        <f>AD92*'Summary all tools'!N$46</f>
        <v>0.26313746173315439</v>
      </c>
      <c r="CO92" s="6">
        <f>AE92*'Summary all tools'!O$46</f>
        <v>0.20648892715257519</v>
      </c>
      <c r="CP92" s="6">
        <f t="shared" si="5"/>
        <v>178.80883279565347</v>
      </c>
      <c r="CR92" s="6"/>
      <c r="CS92" s="6"/>
      <c r="CT92" s="6"/>
      <c r="CU92" s="6"/>
      <c r="CV92" s="6"/>
      <c r="CW92" s="6"/>
      <c r="CX92" s="6"/>
      <c r="CY92" s="6"/>
      <c r="CZ92" s="6"/>
      <c r="DA92" s="6"/>
      <c r="DB92" s="6"/>
      <c r="DC92" s="6"/>
      <c r="DD92" s="6"/>
      <c r="DE92" s="6"/>
      <c r="DF92" s="6"/>
      <c r="DH92" s="6"/>
      <c r="DI92" s="6"/>
      <c r="DJ92" s="6"/>
      <c r="DK92" s="6"/>
      <c r="DL92" s="6"/>
      <c r="DM92" s="6"/>
      <c r="DN92" s="6"/>
      <c r="DO92" s="6"/>
      <c r="DP92" s="6"/>
      <c r="DQ92" s="6"/>
      <c r="DR92" s="6"/>
      <c r="DS92" s="6"/>
      <c r="DT92" s="6"/>
      <c r="DU92" s="6"/>
      <c r="DV92" s="6"/>
      <c r="DX92" s="6"/>
      <c r="DY92" s="6"/>
      <c r="DZ92" s="6"/>
      <c r="EA92" s="6"/>
      <c r="EB92" s="6"/>
      <c r="EC92" s="6"/>
      <c r="ED92" s="6"/>
      <c r="EE92" s="6"/>
      <c r="EF92" s="6"/>
      <c r="EG92" s="6"/>
      <c r="EH92" s="6"/>
      <c r="EI92" s="6"/>
      <c r="EJ92" s="6"/>
      <c r="EK92" s="6"/>
      <c r="EL92" s="6"/>
      <c r="EN92" s="1"/>
      <c r="EO92" s="1"/>
      <c r="EP92" s="1"/>
      <c r="EQ92" s="1"/>
      <c r="ER92" s="1"/>
      <c r="ES92" s="1"/>
      <c r="ET92" s="1"/>
      <c r="EU92" s="1"/>
      <c r="EV92" s="1"/>
      <c r="EW92" s="1"/>
      <c r="EX92" s="1"/>
      <c r="EY92" s="1"/>
      <c r="EZ92" s="1"/>
      <c r="FA92" s="1"/>
      <c r="FB92" s="2"/>
      <c r="FD92" s="2"/>
      <c r="FE92" s="2"/>
      <c r="FF92" s="2"/>
      <c r="FG92" s="2"/>
      <c r="FH92" s="2"/>
      <c r="FI92" s="2"/>
      <c r="FJ92" s="2"/>
      <c r="FK92" s="2"/>
      <c r="FL92" s="2"/>
      <c r="FM92" s="2"/>
      <c r="FN92" s="2"/>
      <c r="FO92" s="2"/>
      <c r="FP92" s="2"/>
      <c r="FQ92" s="2"/>
      <c r="FR92" s="2"/>
      <c r="FT92" s="2"/>
      <c r="FU92" s="2"/>
      <c r="FV92" s="2"/>
      <c r="FW92" s="2"/>
      <c r="FX92" s="2"/>
      <c r="FY92" s="2"/>
      <c r="FZ92" s="2"/>
      <c r="GA92" s="2"/>
      <c r="GB92" s="2"/>
      <c r="GC92" s="2"/>
      <c r="GD92" s="2"/>
      <c r="GE92" s="2"/>
      <c r="GF92" s="2"/>
      <c r="GG92" s="2"/>
      <c r="GH92" s="2"/>
      <c r="GJ92" s="6"/>
    </row>
    <row r="93" spans="1:192" x14ac:dyDescent="0.25">
      <c r="A93" s="8" t="s">
        <v>107</v>
      </c>
      <c r="B93" s="8" t="s">
        <v>259</v>
      </c>
      <c r="C93" s="22">
        <f>Baseline!CC93*'Summary all tools'!B$53</f>
        <v>220.84834053797371</v>
      </c>
      <c r="D93" s="22">
        <f>Baseline!CD93*'Summary all tools'!C$53</f>
        <v>221.23991280016594</v>
      </c>
      <c r="E93" s="22">
        <f>Baseline!CE93*'Summary all tools'!D$53</f>
        <v>382.390444953849</v>
      </c>
      <c r="F93" s="22">
        <f>Baseline!CF93*'Summary all tools'!E$53</f>
        <v>286.59230686236566</v>
      </c>
      <c r="G93" s="22">
        <f>Baseline!CG93*'Summary all tools'!F$53</f>
        <v>218.28733748151691</v>
      </c>
      <c r="H93" s="22">
        <f>Baseline!CH93*'Summary all tools'!G$53</f>
        <v>198.18287279650403</v>
      </c>
      <c r="I93" s="22">
        <f>Baseline!CI93*'Summary all tools'!H$53</f>
        <v>120.82367953874353</v>
      </c>
      <c r="J93" s="27">
        <f>Baseline!CJ93*'Summary all tools'!J$53</f>
        <v>122.65359840015996</v>
      </c>
      <c r="K93" s="27">
        <f>Baseline!CK93*'Summary all tools'!K$53</f>
        <v>130.01616433314831</v>
      </c>
      <c r="L93" s="27">
        <f>Baseline!CL93*'Summary all tools'!L$53</f>
        <v>224.3968573586989</v>
      </c>
      <c r="M93" s="27">
        <f>Baseline!CM93*'Summary all tools'!M$53</f>
        <v>160.85397298039675</v>
      </c>
      <c r="N93" s="27">
        <f>Baseline!CN93*'Summary all tools'!N$53</f>
        <v>127.44078376422944</v>
      </c>
      <c r="O93" s="27">
        <f>Baseline!CO93*'Summary all tools'!O$53</f>
        <v>153.0020253017654</v>
      </c>
      <c r="P93" s="27">
        <f>Baseline!CP93*'Summary all tools'!P$53</f>
        <v>105.67285111265622</v>
      </c>
      <c r="Q93" s="28"/>
      <c r="R93" s="29">
        <f>Baseline!CR93*'Summary all tools'!B$60</f>
        <v>81.229684776243829</v>
      </c>
      <c r="S93" s="29">
        <f>Baseline!CS93*'Summary all tools'!C$60</f>
        <v>66.17394706578807</v>
      </c>
      <c r="T93" s="29">
        <f>Baseline!CT93*'Summary all tools'!D$60</f>
        <v>96.209665145042791</v>
      </c>
      <c r="U93" s="29">
        <f>Baseline!CU93*'Summary all tools'!E$60</f>
        <v>63.936619923548278</v>
      </c>
      <c r="V93" s="29">
        <f>Baseline!CV93*'Summary all tools'!F$60</f>
        <v>30.250894789415334</v>
      </c>
      <c r="W93" s="29">
        <f>Baseline!CW93*'Summary all tools'!G$60</f>
        <v>22.218280821183956</v>
      </c>
      <c r="X93" s="29">
        <f>Baseline!CX93*'Summary all tools'!H$60</f>
        <v>17.334115610653249</v>
      </c>
      <c r="Y93" s="29">
        <f>Baseline!CY93*'Summary all tools'!J$60</f>
        <v>44.322550330966891</v>
      </c>
      <c r="Z93" s="29">
        <f>Baseline!CZ93*'Summary all tools'!K$60</f>
        <v>40.67779982554071</v>
      </c>
      <c r="AA93" s="29">
        <f>Baseline!DA93*'Summary all tools'!L$60</f>
        <v>59.746631612622487</v>
      </c>
      <c r="AB93" s="29">
        <f>Baseline!DB93*'Summary all tools'!M$60</f>
        <v>37.772005862084811</v>
      </c>
      <c r="AC93" s="29">
        <f>Baseline!DC93*'Summary all tools'!N$60</f>
        <v>21.630128396952998</v>
      </c>
      <c r="AD93" s="29">
        <f>Baseline!DD93*'Summary all tools'!O$60</f>
        <v>20.241315681500133</v>
      </c>
      <c r="AE93" s="29">
        <f>Baseline!DE93*'Summary all tools'!P$60</f>
        <v>16.391565309853373</v>
      </c>
      <c r="AF93" s="29">
        <f t="shared" si="3"/>
        <v>3290.5363533735699</v>
      </c>
      <c r="AH93" s="6">
        <f>C93*'Summary all tools'!B$54</f>
        <v>37.568368985803545</v>
      </c>
      <c r="AI93" s="6">
        <f>D93*'Summary all tools'!C$54</f>
        <v>37.634979091158236</v>
      </c>
      <c r="AJ93" s="6">
        <f>E93*'Summary all tools'!D$54</f>
        <v>74.896692549834881</v>
      </c>
      <c r="AK93" s="6">
        <f>F93*'Summary all tools'!E$54</f>
        <v>56.133243331457038</v>
      </c>
      <c r="AL93" s="6">
        <f>G93*'Summary all tools'!F$54</f>
        <v>42.75472836369746</v>
      </c>
      <c r="AM93" s="6">
        <f>H93*'Summary all tools'!G$54</f>
        <v>50.412912800044204</v>
      </c>
      <c r="AN93" s="6">
        <f>I93*'Summary all tools'!H$54</f>
        <v>30.734611597953435</v>
      </c>
      <c r="AO93" s="6">
        <f>J93*'Summary all tools'!J$54</f>
        <v>16.581400976562382</v>
      </c>
      <c r="AP93" s="6">
        <f>K93*'Summary all tools'!K$54</f>
        <v>17.576737921777507</v>
      </c>
      <c r="AQ93" s="6">
        <f>L93*'Summary all tools'!L$54</f>
        <v>59.525510931067807</v>
      </c>
      <c r="AR93" s="6">
        <f>M93*'Summary all tools'!M$54</f>
        <v>42.669558921873708</v>
      </c>
      <c r="AS93" s="6">
        <f>N93*'Summary all tools'!N$54</f>
        <v>33.806078464348921</v>
      </c>
      <c r="AT93" s="6">
        <f>O93*'Summary all tools'!O$54</f>
        <v>37.594783359862355</v>
      </c>
      <c r="AU93" s="6">
        <f>P93*'Summary all tools'!P$54</f>
        <v>25.965329130538386</v>
      </c>
      <c r="AV93" s="6"/>
      <c r="AW93" s="6">
        <f>R93*'Summary all tools'!B$61</f>
        <v>13.817929366554235</v>
      </c>
      <c r="AX93" s="6">
        <f>S93*'Summary all tools'!C$61</f>
        <v>11.256807520304168</v>
      </c>
      <c r="AY93" s="6">
        <f>T93*'Summary all tools'!D$61</f>
        <v>18.844052736622398</v>
      </c>
      <c r="AZ93" s="6">
        <f>U93*'Summary all tools'!E$61</f>
        <v>12.522910622590445</v>
      </c>
      <c r="BA93" s="6">
        <f>V93*'Summary all tools'!F$61</f>
        <v>5.9250747404885864</v>
      </c>
      <c r="BB93" s="6">
        <f>W93*'Summary all tools'!G$61</f>
        <v>5.6517913874190233</v>
      </c>
      <c r="BC93" s="6">
        <f>X93*'Summary all tools'!H$61</f>
        <v>4.4093783000261482</v>
      </c>
      <c r="BD93" s="6">
        <f>Y93*'Summary all tools'!J$61</f>
        <v>5.9919153528941322</v>
      </c>
      <c r="BE93" s="6">
        <f>Z93*'Summary all tools'!K$61</f>
        <v>5.4991856622997384</v>
      </c>
      <c r="BF93" s="6">
        <f>AA93*'Summary all tools'!L$61</f>
        <v>15.848924156128666</v>
      </c>
      <c r="BG93" s="6">
        <f>AB93*'Summary all tools'!M$61</f>
        <v>10.019739020844741</v>
      </c>
      <c r="BH93" s="6">
        <f>AC93*'Summary all tools'!N$61</f>
        <v>5.737800696001206</v>
      </c>
      <c r="BI93" s="6">
        <f>AD93*'Summary all tools'!O$61</f>
        <v>4.9735804245971753</v>
      </c>
      <c r="BJ93" s="6">
        <f>AE93*'Summary all tools'!P$61</f>
        <v>4.0276417618496865</v>
      </c>
      <c r="BK93" s="6">
        <f t="shared" si="4"/>
        <v>688.38166817460046</v>
      </c>
      <c r="BM93" s="6">
        <f>C93*'Summary all tools'!B$39</f>
        <v>9.554171138082058</v>
      </c>
      <c r="BN93" s="6">
        <f>D93*'Summary all tools'!C$39</f>
        <v>9.5711110362800582</v>
      </c>
      <c r="BO93" s="6">
        <f>E93*'Summary all tools'!D$39</f>
        <v>21.318716121253317</v>
      </c>
      <c r="BP93" s="6">
        <f>F93*'Summary all tools'!E$39</f>
        <v>15.977857483523907</v>
      </c>
      <c r="BQ93" s="6">
        <f>G93*'Summary all tools'!F$39</f>
        <v>12.169775270389733</v>
      </c>
      <c r="BR93" s="6">
        <f>H93*'Summary all tools'!G$39</f>
        <v>9.8908272929863372</v>
      </c>
      <c r="BS93" s="6">
        <f>I93*'Summary all tools'!H$39</f>
        <v>6.0300172782737071</v>
      </c>
      <c r="BT93" s="6">
        <f>J93*'Summary all tools'!J$39</f>
        <v>3.3012355677061689</v>
      </c>
      <c r="BU93" s="6">
        <f>K93*'Summary all tools'!K$39</f>
        <v>3.4993998681799754</v>
      </c>
      <c r="BV93" s="6">
        <f>L93*'Summary all tools'!L$39</f>
        <v>10.878730143108656</v>
      </c>
      <c r="BW93" s="6">
        <f>M93*'Summary all tools'!M$39</f>
        <v>7.7981794624843124</v>
      </c>
      <c r="BX93" s="6">
        <f>N93*'Summary all tools'!N$39</f>
        <v>6.1783124421442377</v>
      </c>
      <c r="BY93" s="6">
        <f>O93*'Summary all tools'!O$39</f>
        <v>7.7000087290730024</v>
      </c>
      <c r="BZ93" s="6">
        <f>P93*'Summary all tools'!P$39</f>
        <v>5.318111798773006</v>
      </c>
      <c r="CA93" s="6"/>
      <c r="CB93" s="6">
        <f>R93*'Summary all tools'!B$46</f>
        <v>3.514096180003893</v>
      </c>
      <c r="CC93" s="6">
        <f>S93*'Summary all tools'!C$46</f>
        <v>2.8627664288028121</v>
      </c>
      <c r="CD93" s="6">
        <f>T93*'Summary all tools'!D$46</f>
        <v>5.3638017539783247</v>
      </c>
      <c r="CE93" s="6">
        <f>U93*'Summary all tools'!E$46</f>
        <v>3.5645416037189475</v>
      </c>
      <c r="CF93" s="6">
        <f>V93*'Summary all tools'!F$46</f>
        <v>1.6865228902549629</v>
      </c>
      <c r="CG93" s="6">
        <f>W93*'Summary all tools'!G$46</f>
        <v>1.1088605955119535</v>
      </c>
      <c r="CH93" s="6">
        <f>X93*'Summary all tools'!H$46</f>
        <v>0.86510373657604023</v>
      </c>
      <c r="CI93" s="6">
        <f>Y93*'Summary all tools'!I$46</f>
        <v>0</v>
      </c>
      <c r="CJ93" s="6">
        <f>Z93*'Summary all tools'!J$46</f>
        <v>1.0948476143520274</v>
      </c>
      <c r="CK93" s="6">
        <f>AA93*'Summary all tools'!K$46</f>
        <v>1.6080873933003983</v>
      </c>
      <c r="CL93" s="6">
        <f>AB93*'Summary all tools'!L$46</f>
        <v>1.8311818782769136</v>
      </c>
      <c r="CM93" s="6">
        <f>AC93*'Summary all tools'!M$46</f>
        <v>1.0486257809533499</v>
      </c>
      <c r="CN93" s="6">
        <f>AD93*'Summary all tools'!N$46</f>
        <v>0.98129632309655535</v>
      </c>
      <c r="CO93" s="6">
        <f>AE93*'Summary all tools'!O$46</f>
        <v>0.82492500161424243</v>
      </c>
      <c r="CP93" s="6">
        <f t="shared" si="5"/>
        <v>155.54111081269886</v>
      </c>
      <c r="CR93" s="6"/>
      <c r="CS93" s="6"/>
      <c r="CT93" s="6"/>
      <c r="CU93" s="6"/>
      <c r="CV93" s="6"/>
      <c r="CW93" s="6"/>
      <c r="CX93" s="6"/>
      <c r="CY93" s="6"/>
      <c r="CZ93" s="6"/>
      <c r="DA93" s="6"/>
      <c r="DB93" s="6"/>
      <c r="DC93" s="6"/>
      <c r="DD93" s="6"/>
      <c r="DE93" s="6"/>
      <c r="DF93" s="6"/>
      <c r="DH93" s="6"/>
      <c r="DI93" s="6"/>
      <c r="DJ93" s="6"/>
      <c r="DK93" s="6"/>
      <c r="DL93" s="6"/>
      <c r="DM93" s="6"/>
      <c r="DN93" s="6"/>
      <c r="DO93" s="6"/>
      <c r="DP93" s="6"/>
      <c r="DQ93" s="6"/>
      <c r="DR93" s="6"/>
      <c r="DS93" s="6"/>
      <c r="DT93" s="6"/>
      <c r="DU93" s="6"/>
      <c r="DV93" s="6"/>
      <c r="DX93" s="6"/>
      <c r="DY93" s="6"/>
      <c r="DZ93" s="6"/>
      <c r="EA93" s="6"/>
      <c r="EB93" s="6"/>
      <c r="EC93" s="6"/>
      <c r="ED93" s="6"/>
      <c r="EE93" s="6"/>
      <c r="EF93" s="6"/>
      <c r="EG93" s="6"/>
      <c r="EH93" s="6"/>
      <c r="EI93" s="6"/>
      <c r="EJ93" s="6"/>
      <c r="EK93" s="6"/>
      <c r="EL93" s="6"/>
      <c r="EN93" s="1"/>
      <c r="EO93" s="1"/>
      <c r="EP93" s="1"/>
      <c r="EQ93" s="1"/>
      <c r="ER93" s="1"/>
      <c r="ES93" s="1"/>
      <c r="ET93" s="1"/>
      <c r="EU93" s="1"/>
      <c r="EV93" s="1"/>
      <c r="EW93" s="1"/>
      <c r="EX93" s="1"/>
      <c r="EY93" s="1"/>
      <c r="EZ93" s="1"/>
      <c r="FA93" s="1"/>
      <c r="FB93" s="2"/>
      <c r="FD93" s="2"/>
      <c r="FE93" s="2"/>
      <c r="FF93" s="2"/>
      <c r="FG93" s="2"/>
      <c r="FH93" s="2"/>
      <c r="FI93" s="2"/>
      <c r="FJ93" s="2"/>
      <c r="FK93" s="2"/>
      <c r="FL93" s="2"/>
      <c r="FM93" s="2"/>
      <c r="FN93" s="2"/>
      <c r="FO93" s="2"/>
      <c r="FP93" s="2"/>
      <c r="FQ93" s="2"/>
      <c r="FR93" s="2"/>
      <c r="FT93" s="2"/>
      <c r="FU93" s="2"/>
      <c r="FV93" s="2"/>
      <c r="FW93" s="2"/>
      <c r="FX93" s="2"/>
      <c r="FY93" s="2"/>
      <c r="FZ93" s="2"/>
      <c r="GA93" s="2"/>
      <c r="GB93" s="2"/>
      <c r="GC93" s="2"/>
      <c r="GD93" s="2"/>
      <c r="GE93" s="2"/>
      <c r="GF93" s="2"/>
      <c r="GG93" s="2"/>
      <c r="GH93" s="2"/>
      <c r="GJ93" s="6"/>
    </row>
    <row r="94" spans="1:192" x14ac:dyDescent="0.25">
      <c r="A94" s="8" t="s">
        <v>112</v>
      </c>
      <c r="B94" s="8" t="s">
        <v>260</v>
      </c>
      <c r="C94" s="22">
        <f>Baseline!CC94*'Summary all tools'!B$53</f>
        <v>163.68172910747711</v>
      </c>
      <c r="D94" s="22">
        <f>Baseline!CD94*'Summary all tools'!C$53</f>
        <v>179.45634803202356</v>
      </c>
      <c r="E94" s="22">
        <f>Baseline!CE94*'Summary all tools'!D$53</f>
        <v>339.81037787198801</v>
      </c>
      <c r="F94" s="22">
        <f>Baseline!CF94*'Summary all tools'!E$53</f>
        <v>252.75749634573577</v>
      </c>
      <c r="G94" s="22">
        <f>Baseline!CG94*'Summary all tools'!F$53</f>
        <v>187.32209040975826</v>
      </c>
      <c r="H94" s="22">
        <f>Baseline!CH94*'Summary all tools'!G$53</f>
        <v>194.72069018247774</v>
      </c>
      <c r="I94" s="22">
        <f>Baseline!CI94*'Summary all tools'!H$53</f>
        <v>117.4225973099317</v>
      </c>
      <c r="J94" s="27">
        <f>Baseline!CJ94*'Summary all tools'!J$53</f>
        <v>101.34680771619493</v>
      </c>
      <c r="K94" s="27">
        <f>Baseline!CK94*'Summary all tools'!K$53</f>
        <v>112.31405925266849</v>
      </c>
      <c r="L94" s="27">
        <f>Baseline!CL94*'Summary all tools'!L$53</f>
        <v>207.96309917776304</v>
      </c>
      <c r="M94" s="27">
        <f>Baseline!CM94*'Summary all tools'!M$53</f>
        <v>148.92461643885326</v>
      </c>
      <c r="N94" s="27">
        <f>Baseline!CN94*'Summary all tools'!N$53</f>
        <v>119.09696937164514</v>
      </c>
      <c r="O94" s="27">
        <f>Baseline!CO94*'Summary all tools'!O$53</f>
        <v>159.95946117333457</v>
      </c>
      <c r="P94" s="27">
        <f>Baseline!CP94*'Summary all tools'!P$53</f>
        <v>102.00462976581176</v>
      </c>
      <c r="Q94" s="28"/>
      <c r="R94" s="29">
        <f>Baseline!CR94*'Summary all tools'!B$60</f>
        <v>19.202606859930157</v>
      </c>
      <c r="S94" s="29">
        <f>Baseline!CS94*'Summary all tools'!C$60</f>
        <v>17.313590381601283</v>
      </c>
      <c r="T94" s="29">
        <f>Baseline!CT94*'Summary all tools'!D$60</f>
        <v>26.004582637574469</v>
      </c>
      <c r="U94" s="29">
        <f>Baseline!CU94*'Summary all tools'!E$60</f>
        <v>17.040339077672105</v>
      </c>
      <c r="V94" s="29">
        <f>Baseline!CV94*'Summary all tools'!F$60</f>
        <v>7.2569601316328631</v>
      </c>
      <c r="W94" s="29">
        <f>Baseline!CW94*'Summary all tools'!G$60</f>
        <v>5.0650921425007951</v>
      </c>
      <c r="X94" s="29">
        <f>Baseline!CX94*'Summary all tools'!H$60</f>
        <v>5.3732300186588988</v>
      </c>
      <c r="Y94" s="29">
        <f>Baseline!CY94*'Summary all tools'!J$60</f>
        <v>11.318704672615372</v>
      </c>
      <c r="Z94" s="29">
        <f>Baseline!CZ94*'Summary all tools'!K$60</f>
        <v>10.08388041566104</v>
      </c>
      <c r="AA94" s="29">
        <f>Baseline!DA94*'Summary all tools'!L$60</f>
        <v>14.158132759787991</v>
      </c>
      <c r="AB94" s="29">
        <f>Baseline!DB94*'Summary all tools'!M$60</f>
        <v>9.0112013675712905</v>
      </c>
      <c r="AC94" s="29">
        <f>Baseline!DC94*'Summary all tools'!N$60</f>
        <v>4.2385735890725531</v>
      </c>
      <c r="AD94" s="29">
        <f>Baseline!DD94*'Summary all tools'!O$60</f>
        <v>4.8935972825494316</v>
      </c>
      <c r="AE94" s="29">
        <f>Baseline!DE94*'Summary all tools'!P$60</f>
        <v>3.9439399909452697</v>
      </c>
      <c r="AF94" s="29">
        <f t="shared" si="3"/>
        <v>2541.6854034834359</v>
      </c>
      <c r="AH94" s="6">
        <f>C94*'Summary all tools'!B$54</f>
        <v>27.843793529825998</v>
      </c>
      <c r="AI94" s="6">
        <f>D94*'Summary all tools'!C$54</f>
        <v>30.527203796456011</v>
      </c>
      <c r="AJ94" s="6">
        <f>E94*'Summary all tools'!D$54</f>
        <v>66.556771312089552</v>
      </c>
      <c r="AK94" s="6">
        <f>F94*'Summary all tools'!E$54</f>
        <v>49.506206923547332</v>
      </c>
      <c r="AL94" s="6">
        <f>G94*'Summary all tools'!F$54</f>
        <v>36.689737409378274</v>
      </c>
      <c r="AM94" s="6">
        <f>H94*'Summary all tools'!G$54</f>
        <v>49.532217572672288</v>
      </c>
      <c r="AN94" s="6">
        <f>I94*'Summary all tools'!H$54</f>
        <v>29.869458825630236</v>
      </c>
      <c r="AO94" s="6">
        <f>J94*'Summary all tools'!J$54</f>
        <v>13.700960088869296</v>
      </c>
      <c r="AP94" s="6">
        <f>K94*'Summary all tools'!K$54</f>
        <v>15.183610395986992</v>
      </c>
      <c r="AQ94" s="6">
        <f>L94*'Summary all tools'!L$54</f>
        <v>55.166145725368324</v>
      </c>
      <c r="AR94" s="6">
        <f>M94*'Summary all tools'!M$54</f>
        <v>39.505071452786055</v>
      </c>
      <c r="AS94" s="6">
        <f>N94*'Summary all tools'!N$54</f>
        <v>31.592723871603226</v>
      </c>
      <c r="AT94" s="6">
        <f>O94*'Summary all tools'!O$54</f>
        <v>39.304324745447921</v>
      </c>
      <c r="AU94" s="6">
        <f>P94*'Summary all tools'!P$54</f>
        <v>25.063994742456604</v>
      </c>
      <c r="AV94" s="6"/>
      <c r="AW94" s="6">
        <f>R94*'Summary all tools'!B$61</f>
        <v>3.2665430867438907</v>
      </c>
      <c r="AX94" s="6">
        <f>S94*'Summary all tools'!C$61</f>
        <v>2.9452037101144346</v>
      </c>
      <c r="AY94" s="6">
        <f>T94*'Summary all tools'!D$61</f>
        <v>5.0933731645105658</v>
      </c>
      <c r="AZ94" s="6">
        <f>U94*'Summary all tools'!E$61</f>
        <v>3.3375965683435886</v>
      </c>
      <c r="BA94" s="6">
        <f>V94*'Summary all tools'!F$61</f>
        <v>1.4213804738005782</v>
      </c>
      <c r="BB94" s="6">
        <f>W94*'Summary all tools'!G$61</f>
        <v>1.2884365076606459</v>
      </c>
      <c r="BC94" s="6">
        <f>X94*'Summary all tools'!H$61</f>
        <v>1.366819304629685</v>
      </c>
      <c r="BD94" s="6">
        <f>Y94*'Summary all tools'!J$61</f>
        <v>1.5301628583257363</v>
      </c>
      <c r="BE94" s="6">
        <f>Z94*'Summary all tools'!K$61</f>
        <v>1.36322836633191</v>
      </c>
      <c r="BF94" s="6">
        <f>AA94*'Summary all tools'!L$61</f>
        <v>3.7557125187769422</v>
      </c>
      <c r="BG94" s="6">
        <f>AB94*'Summary all tools'!M$61</f>
        <v>2.3903916116346817</v>
      </c>
      <c r="BH94" s="6">
        <f>AC94*'Summary all tools'!N$61</f>
        <v>1.1243618180675599</v>
      </c>
      <c r="BI94" s="6">
        <f>AD94*'Summary all tools'!O$61</f>
        <v>1.2024267608550032</v>
      </c>
      <c r="BJ94" s="6">
        <f>AE94*'Summary all tools'!P$61</f>
        <v>0.96908239777512339</v>
      </c>
      <c r="BK94" s="6">
        <f t="shared" si="4"/>
        <v>541.09693953968838</v>
      </c>
      <c r="BM94" s="6">
        <f>C94*'Summary all tools'!B$39</f>
        <v>7.0810731394249666</v>
      </c>
      <c r="BN94" s="6">
        <f>D94*'Summary all tools'!C$39</f>
        <v>7.7635025770925337</v>
      </c>
      <c r="BO94" s="6">
        <f>E94*'Summary all tools'!D$39</f>
        <v>18.944827404835014</v>
      </c>
      <c r="BP94" s="6">
        <f>F94*'Summary all tools'!E$39</f>
        <v>14.091527085002875</v>
      </c>
      <c r="BQ94" s="6">
        <f>G94*'Summary all tools'!F$39</f>
        <v>10.443426401952484</v>
      </c>
      <c r="BR94" s="6">
        <f>H94*'Summary all tools'!G$39</f>
        <v>9.7180381421938975</v>
      </c>
      <c r="BS94" s="6">
        <f>I94*'Summary all tools'!H$39</f>
        <v>5.8602774997562959</v>
      </c>
      <c r="BT94" s="6">
        <f>J94*'Summary all tools'!J$39</f>
        <v>2.7277608702081451</v>
      </c>
      <c r="BU94" s="6">
        <f>K94*'Summary all tools'!K$39</f>
        <v>3.0229456941712014</v>
      </c>
      <c r="BV94" s="6">
        <f>L94*'Summary all tools'!L$39</f>
        <v>10.082023707056713</v>
      </c>
      <c r="BW94" s="6">
        <f>M94*'Summary all tools'!M$39</f>
        <v>7.2198458257126896</v>
      </c>
      <c r="BX94" s="6">
        <f>N94*'Summary all tools'!N$39</f>
        <v>5.773805417359954</v>
      </c>
      <c r="BY94" s="6">
        <f>O94*'Summary all tools'!O$39</f>
        <v>8.0501499565331471</v>
      </c>
      <c r="BZ94" s="6">
        <f>P94*'Summary all tools'!P$39</f>
        <v>5.1335042007025482</v>
      </c>
      <c r="CA94" s="6"/>
      <c r="CB94" s="6">
        <f>R94*'Summary all tools'!B$46</f>
        <v>0.83072841656935792</v>
      </c>
      <c r="CC94" s="6">
        <f>S94*'Summary all tools'!C$46</f>
        <v>0.74900723780637835</v>
      </c>
      <c r="CD94" s="6">
        <f>T94*'Summary all tools'!D$46</f>
        <v>1.449786003855384</v>
      </c>
      <c r="CE94" s="6">
        <f>U94*'Summary all tools'!E$46</f>
        <v>0.95001890397819833</v>
      </c>
      <c r="CF94" s="6">
        <f>V94*'Summary all tools'!F$46</f>
        <v>0.40458404489737204</v>
      </c>
      <c r="CG94" s="6">
        <f>W94*'Summary all tools'!G$46</f>
        <v>0.25278648400650916</v>
      </c>
      <c r="CH94" s="6">
        <f>X94*'Summary all tools'!H$46</f>
        <v>0.26816489926763448</v>
      </c>
      <c r="CI94" s="6">
        <f>Y94*'Summary all tools'!I$46</f>
        <v>0</v>
      </c>
      <c r="CJ94" s="6">
        <f>Z94*'Summary all tools'!J$46</f>
        <v>0.27140878965547316</v>
      </c>
      <c r="CK94" s="6">
        <f>AA94*'Summary all tools'!K$46</f>
        <v>0.38106775543942834</v>
      </c>
      <c r="CL94" s="6">
        <f>AB94*'Summary all tools'!L$46</f>
        <v>0.43686185758973389</v>
      </c>
      <c r="CM94" s="6">
        <f>AC94*'Summary all tools'!M$46</f>
        <v>0.20548549034944999</v>
      </c>
      <c r="CN94" s="6">
        <f>AD94*'Summary all tools'!N$46</f>
        <v>0.23724095289270047</v>
      </c>
      <c r="CO94" s="6">
        <f>AE94*'Summary all tools'!O$46</f>
        <v>0.19848346645950099</v>
      </c>
      <c r="CP94" s="6">
        <f t="shared" si="5"/>
        <v>122.54833222476958</v>
      </c>
      <c r="CR94" s="6"/>
      <c r="CS94" s="6"/>
      <c r="CT94" s="6"/>
      <c r="CU94" s="6"/>
      <c r="CV94" s="6"/>
      <c r="CW94" s="6"/>
      <c r="CX94" s="6"/>
      <c r="CY94" s="6"/>
      <c r="CZ94" s="6"/>
      <c r="DA94" s="6"/>
      <c r="DB94" s="6"/>
      <c r="DC94" s="6"/>
      <c r="DD94" s="6"/>
      <c r="DE94" s="6"/>
      <c r="DF94" s="6"/>
      <c r="DH94" s="6"/>
      <c r="DI94" s="6"/>
      <c r="DJ94" s="6"/>
      <c r="DK94" s="6"/>
      <c r="DL94" s="6"/>
      <c r="DM94" s="6"/>
      <c r="DN94" s="6"/>
      <c r="DO94" s="6"/>
      <c r="DP94" s="6"/>
      <c r="DQ94" s="6"/>
      <c r="DR94" s="6"/>
      <c r="DS94" s="6"/>
      <c r="DT94" s="6"/>
      <c r="DU94" s="6"/>
      <c r="DV94" s="6"/>
      <c r="DX94" s="6"/>
      <c r="DY94" s="6"/>
      <c r="DZ94" s="6"/>
      <c r="EA94" s="6"/>
      <c r="EB94" s="6"/>
      <c r="EC94" s="6"/>
      <c r="ED94" s="6"/>
      <c r="EE94" s="6"/>
      <c r="EF94" s="6"/>
      <c r="EG94" s="6"/>
      <c r="EH94" s="6"/>
      <c r="EI94" s="6"/>
      <c r="EJ94" s="6"/>
      <c r="EK94" s="6"/>
      <c r="EL94" s="6"/>
      <c r="EN94" s="1"/>
      <c r="EO94" s="1"/>
      <c r="EP94" s="1"/>
      <c r="EQ94" s="1"/>
      <c r="ER94" s="1"/>
      <c r="ES94" s="1"/>
      <c r="ET94" s="1"/>
      <c r="EU94" s="1"/>
      <c r="EV94" s="1"/>
      <c r="EW94" s="1"/>
      <c r="EX94" s="1"/>
      <c r="EY94" s="1"/>
      <c r="EZ94" s="1"/>
      <c r="FA94" s="1"/>
      <c r="FB94" s="2"/>
      <c r="FD94" s="2"/>
      <c r="FE94" s="2"/>
      <c r="FF94" s="2"/>
      <c r="FG94" s="2"/>
      <c r="FH94" s="2"/>
      <c r="FI94" s="2"/>
      <c r="FJ94" s="2"/>
      <c r="FK94" s="2"/>
      <c r="FL94" s="2"/>
      <c r="FM94" s="2"/>
      <c r="FN94" s="2"/>
      <c r="FO94" s="2"/>
      <c r="FP94" s="2"/>
      <c r="FQ94" s="2"/>
      <c r="FR94" s="2"/>
      <c r="FT94" s="2"/>
      <c r="FU94" s="2"/>
      <c r="FV94" s="2"/>
      <c r="FW94" s="2"/>
      <c r="FX94" s="2"/>
      <c r="FY94" s="2"/>
      <c r="FZ94" s="2"/>
      <c r="GA94" s="2"/>
      <c r="GB94" s="2"/>
      <c r="GC94" s="2"/>
      <c r="GD94" s="2"/>
      <c r="GE94" s="2"/>
      <c r="GF94" s="2"/>
      <c r="GG94" s="2"/>
      <c r="GH94" s="2"/>
      <c r="GJ94" s="6"/>
    </row>
    <row r="95" spans="1:192" x14ac:dyDescent="0.25">
      <c r="A95" s="8" t="s">
        <v>136</v>
      </c>
      <c r="B95" s="8" t="s">
        <v>261</v>
      </c>
      <c r="C95" s="22">
        <f>Baseline!CC95*'Summary all tools'!B$53</f>
        <v>198.84439630059146</v>
      </c>
      <c r="D95" s="22">
        <f>Baseline!CD95*'Summary all tools'!C$53</f>
        <v>213.72620780939565</v>
      </c>
      <c r="E95" s="22">
        <f>Baseline!CE95*'Summary all tools'!D$53</f>
        <v>377.66112186719261</v>
      </c>
      <c r="F95" s="22">
        <f>Baseline!CF95*'Summary all tools'!E$53</f>
        <v>273.15257888520705</v>
      </c>
      <c r="G95" s="22">
        <f>Baseline!CG95*'Summary all tools'!F$53</f>
        <v>221.26429770079378</v>
      </c>
      <c r="H95" s="22">
        <f>Baseline!CH95*'Summary all tools'!G$53</f>
        <v>205.45374719550861</v>
      </c>
      <c r="I95" s="22">
        <f>Baseline!CI95*'Summary all tools'!H$53</f>
        <v>129.24798792774243</v>
      </c>
      <c r="J95" s="27">
        <f>Baseline!CJ95*'Summary all tools'!J$53</f>
        <v>114.32452808991424</v>
      </c>
      <c r="K95" s="27">
        <f>Baseline!CK95*'Summary all tools'!K$53</f>
        <v>125.16291494410643</v>
      </c>
      <c r="L95" s="27">
        <f>Baseline!CL95*'Summary all tools'!L$53</f>
        <v>219.34307135071407</v>
      </c>
      <c r="M95" s="27">
        <f>Baseline!CM95*'Summary all tools'!M$53</f>
        <v>163.12628844902633</v>
      </c>
      <c r="N95" s="27">
        <f>Baseline!CN95*'Summary all tools'!N$53</f>
        <v>128.57003693277079</v>
      </c>
      <c r="O95" s="27">
        <f>Baseline!CO95*'Summary all tools'!O$53</f>
        <v>165.57031442750684</v>
      </c>
      <c r="P95" s="27">
        <f>Baseline!CP95*'Summary all tools'!P$53</f>
        <v>115.81414281058231</v>
      </c>
      <c r="Q95" s="28"/>
      <c r="R95" s="29">
        <f>Baseline!CR95*'Summary all tools'!B$60</f>
        <v>47.229304416328077</v>
      </c>
      <c r="S95" s="29">
        <f>Baseline!CS95*'Summary all tools'!C$60</f>
        <v>34.995336569208256</v>
      </c>
      <c r="T95" s="29">
        <f>Baseline!CT95*'Summary all tools'!D$60</f>
        <v>57.153463546667126</v>
      </c>
      <c r="U95" s="29">
        <f>Baseline!CU95*'Summary all tools'!E$60</f>
        <v>41.114734784922668</v>
      </c>
      <c r="V95" s="29">
        <f>Baseline!CV95*'Summary all tools'!F$60</f>
        <v>17.12050767452309</v>
      </c>
      <c r="W95" s="29">
        <f>Baseline!CW95*'Summary all tools'!G$60</f>
        <v>13.339343138816712</v>
      </c>
      <c r="X95" s="29">
        <f>Baseline!CX95*'Summary all tools'!H$60</f>
        <v>10.358578170608437</v>
      </c>
      <c r="Y95" s="29">
        <f>Baseline!CY95*'Summary all tools'!J$60</f>
        <v>24.978830854362393</v>
      </c>
      <c r="Z95" s="29">
        <f>Baseline!CZ95*'Summary all tools'!K$60</f>
        <v>19.695151677335311</v>
      </c>
      <c r="AA95" s="29">
        <f>Baseline!DA95*'Summary all tools'!L$60</f>
        <v>32.877197088519637</v>
      </c>
      <c r="AB95" s="29">
        <f>Baseline!DB95*'Summary all tools'!M$60</f>
        <v>25.70743201328261</v>
      </c>
      <c r="AC95" s="29">
        <f>Baseline!DC95*'Summary all tools'!N$60</f>
        <v>12.205669747129793</v>
      </c>
      <c r="AD95" s="29">
        <f>Baseline!DD95*'Summary all tools'!O$60</f>
        <v>12.347964034358393</v>
      </c>
      <c r="AE95" s="29">
        <f>Baseline!DE95*'Summary all tools'!P$60</f>
        <v>7.7277215571591364</v>
      </c>
      <c r="AF95" s="29">
        <f t="shared" si="3"/>
        <v>3008.1128699642736</v>
      </c>
      <c r="AH95" s="6">
        <f>C95*'Summary all tools'!B$54</f>
        <v>33.825292201801702</v>
      </c>
      <c r="AI95" s="6">
        <f>D95*'Summary all tools'!C$54</f>
        <v>36.356827573894762</v>
      </c>
      <c r="AJ95" s="6">
        <f>E95*'Summary all tools'!D$54</f>
        <v>73.970386304832104</v>
      </c>
      <c r="AK95" s="6">
        <f>F95*'Summary all tools'!E$54</f>
        <v>53.500878460571862</v>
      </c>
      <c r="AL95" s="6">
        <f>G95*'Summary all tools'!F$54</f>
        <v>43.337809026979137</v>
      </c>
      <c r="AM95" s="6">
        <f>H95*'Summary all tools'!G$54</f>
        <v>52.262446777854002</v>
      </c>
      <c r="AN95" s="6">
        <f>I95*'Summary all tools'!H$54</f>
        <v>32.877551188153852</v>
      </c>
      <c r="AO95" s="6">
        <f>J95*'Summary all tools'!J$54</f>
        <v>15.455403399829361</v>
      </c>
      <c r="AP95" s="6">
        <f>K95*'Summary all tools'!K$54</f>
        <v>16.920632636579001</v>
      </c>
      <c r="AQ95" s="6">
        <f>L95*'Summary all tools'!L$54</f>
        <v>58.184898598958796</v>
      </c>
      <c r="AR95" s="6">
        <f>M95*'Summary all tools'!M$54</f>
        <v>43.27233358128229</v>
      </c>
      <c r="AS95" s="6">
        <f>N95*'Summary all tools'!N$54</f>
        <v>34.105634227380406</v>
      </c>
      <c r="AT95" s="6">
        <f>O95*'Summary all tools'!O$54</f>
        <v>40.682991545044537</v>
      </c>
      <c r="AU95" s="6">
        <f>P95*'Summary all tools'!P$54</f>
        <v>28.45718937631451</v>
      </c>
      <c r="AV95" s="6"/>
      <c r="AW95" s="6">
        <f>R95*'Summary all tools'!B$61</f>
        <v>8.0341465592781667</v>
      </c>
      <c r="AX95" s="6">
        <f>S95*'Summary all tools'!C$61</f>
        <v>5.9530341673015261</v>
      </c>
      <c r="AY95" s="6">
        <f>T95*'Summary all tools'!D$61</f>
        <v>11.194331458594768</v>
      </c>
      <c r="AZ95" s="6">
        <f>U95*'Summary all tools'!E$61</f>
        <v>8.0529147396086334</v>
      </c>
      <c r="BA95" s="6">
        <f>V95*'Summary all tools'!F$61</f>
        <v>3.3532987461300254</v>
      </c>
      <c r="BB95" s="6">
        <f>W95*'Summary all tools'!G$61</f>
        <v>3.3932051391622444</v>
      </c>
      <c r="BC95" s="6">
        <f>X95*'Summary all tools'!H$61</f>
        <v>2.6349708765375022</v>
      </c>
      <c r="BD95" s="6">
        <f>Y95*'Summary all tools'!J$61</f>
        <v>3.3768598371702638</v>
      </c>
      <c r="BE95" s="6">
        <f>Z95*'Summary all tools'!K$61</f>
        <v>2.662565236697418</v>
      </c>
      <c r="BF95" s="6">
        <f>AA95*'Summary all tools'!L$61</f>
        <v>8.7212984072554374</v>
      </c>
      <c r="BG95" s="6">
        <f>AB95*'Summary all tools'!M$61</f>
        <v>6.8193826033411487</v>
      </c>
      <c r="BH95" s="6">
        <f>AC95*'Summary all tools'!N$61</f>
        <v>3.2377847733954148</v>
      </c>
      <c r="BI95" s="6">
        <f>AD95*'Summary all tools'!O$61</f>
        <v>3.0340711627280621</v>
      </c>
      <c r="BJ95" s="6">
        <f>AE95*'Summary all tools'!P$61</f>
        <v>1.8988115826162451</v>
      </c>
      <c r="BK95" s="6">
        <f t="shared" si="4"/>
        <v>635.57695018929314</v>
      </c>
      <c r="BM95" s="6">
        <f>C95*'Summary all tools'!B$39</f>
        <v>8.6022534173300809</v>
      </c>
      <c r="BN95" s="6">
        <f>D95*'Summary all tools'!C$39</f>
        <v>9.2460589068956534</v>
      </c>
      <c r="BO95" s="6">
        <f>E95*'Summary all tools'!D$39</f>
        <v>21.055050808323532</v>
      </c>
      <c r="BP95" s="6">
        <f>F95*'Summary all tools'!E$39</f>
        <v>15.228576874468702</v>
      </c>
      <c r="BQ95" s="6">
        <f>G95*'Summary all tools'!F$39</f>
        <v>12.335744296699183</v>
      </c>
      <c r="BR95" s="6">
        <f>H95*'Summary all tools'!G$39</f>
        <v>10.25369902824165</v>
      </c>
      <c r="BS95" s="6">
        <f>I95*'Summary all tools'!H$39</f>
        <v>6.4504541109963878</v>
      </c>
      <c r="BT95" s="6">
        <f>J95*'Summary all tools'!J$39</f>
        <v>3.0770576918610457</v>
      </c>
      <c r="BU95" s="6">
        <f>K95*'Summary all tools'!K$39</f>
        <v>3.3687741082264671</v>
      </c>
      <c r="BV95" s="6">
        <f>L95*'Summary all tools'!L$39</f>
        <v>10.633723261866994</v>
      </c>
      <c r="BW95" s="6">
        <f>M95*'Summary all tools'!M$39</f>
        <v>7.9083410176602742</v>
      </c>
      <c r="BX95" s="6">
        <f>N95*'Summary all tools'!N$39</f>
        <v>6.2330584872912711</v>
      </c>
      <c r="BY95" s="6">
        <f>O95*'Summary all tools'!O$39</f>
        <v>8.3325228136862712</v>
      </c>
      <c r="BZ95" s="6">
        <f>P95*'Summary all tools'!P$39</f>
        <v>5.8284843539342441</v>
      </c>
      <c r="CA95" s="6"/>
      <c r="CB95" s="6">
        <f>R95*'Summary all tools'!B$46</f>
        <v>2.0431978616048752</v>
      </c>
      <c r="CC95" s="6">
        <f>S95*'Summary all tools'!C$46</f>
        <v>1.5139413490838847</v>
      </c>
      <c r="CD95" s="6">
        <f>T95*'Summary all tools'!D$46</f>
        <v>3.1863726742566767</v>
      </c>
      <c r="CE95" s="6">
        <f>U95*'Summary all tools'!E$46</f>
        <v>2.2921947209904068</v>
      </c>
      <c r="CF95" s="6">
        <f>V95*'Summary all tools'!F$46</f>
        <v>0.954488397347238</v>
      </c>
      <c r="CG95" s="6">
        <f>W95*'Summary all tools'!G$46</f>
        <v>0.66573431561562146</v>
      </c>
      <c r="CH95" s="6">
        <f>X95*'Summary all tools'!H$46</f>
        <v>0.51697155380116044</v>
      </c>
      <c r="CI95" s="6">
        <f>Y95*'Summary all tools'!I$46</f>
        <v>0</v>
      </c>
      <c r="CJ95" s="6">
        <f>Z95*'Summary all tools'!J$46</f>
        <v>0.53009725011461506</v>
      </c>
      <c r="CK95" s="6">
        <f>AA95*'Summary all tools'!K$46</f>
        <v>0.88489350341771278</v>
      </c>
      <c r="CL95" s="6">
        <f>AB95*'Summary all tools'!L$46</f>
        <v>1.2462929242265193</v>
      </c>
      <c r="CM95" s="6">
        <f>AC95*'Summary all tools'!M$46</f>
        <v>0.59172926465132114</v>
      </c>
      <c r="CN95" s="6">
        <f>AD95*'Summary all tools'!N$46</f>
        <v>0.59862767298861563</v>
      </c>
      <c r="CO95" s="6">
        <f>AE95*'Summary all tools'!O$46</f>
        <v>0.38890676988498912</v>
      </c>
      <c r="CP95" s="6">
        <f t="shared" si="5"/>
        <v>143.9672474354654</v>
      </c>
      <c r="CR95" s="6"/>
      <c r="CS95" s="6"/>
      <c r="CT95" s="6"/>
      <c r="CU95" s="6"/>
      <c r="CV95" s="6"/>
      <c r="CW95" s="6"/>
      <c r="CX95" s="6"/>
      <c r="CY95" s="6"/>
      <c r="CZ95" s="6"/>
      <c r="DA95" s="6"/>
      <c r="DB95" s="6"/>
      <c r="DC95" s="6"/>
      <c r="DD95" s="6"/>
      <c r="DE95" s="6"/>
      <c r="DF95" s="6"/>
      <c r="DH95" s="6"/>
      <c r="DI95" s="6"/>
      <c r="DJ95" s="6"/>
      <c r="DK95" s="6"/>
      <c r="DL95" s="6"/>
      <c r="DM95" s="6"/>
      <c r="DN95" s="6"/>
      <c r="DO95" s="6"/>
      <c r="DP95" s="6"/>
      <c r="DQ95" s="6"/>
      <c r="DR95" s="6"/>
      <c r="DS95" s="6"/>
      <c r="DT95" s="6"/>
      <c r="DU95" s="6"/>
      <c r="DV95" s="6"/>
      <c r="DX95" s="6"/>
      <c r="DY95" s="6"/>
      <c r="DZ95" s="6"/>
      <c r="EA95" s="6"/>
      <c r="EB95" s="6"/>
      <c r="EC95" s="6"/>
      <c r="ED95" s="6"/>
      <c r="EE95" s="6"/>
      <c r="EF95" s="6"/>
      <c r="EG95" s="6"/>
      <c r="EH95" s="6"/>
      <c r="EI95" s="6"/>
      <c r="EJ95" s="6"/>
      <c r="EK95" s="6"/>
      <c r="EL95" s="6"/>
      <c r="EN95" s="1"/>
      <c r="EO95" s="1"/>
      <c r="EP95" s="1"/>
      <c r="EQ95" s="1"/>
      <c r="ER95" s="1"/>
      <c r="ES95" s="1"/>
      <c r="ET95" s="1"/>
      <c r="EU95" s="1"/>
      <c r="EV95" s="1"/>
      <c r="EW95" s="1"/>
      <c r="EX95" s="1"/>
      <c r="EY95" s="1"/>
      <c r="EZ95" s="1"/>
      <c r="FA95" s="1"/>
      <c r="FB95" s="2"/>
      <c r="FD95" s="2"/>
      <c r="FE95" s="2"/>
      <c r="FF95" s="2"/>
      <c r="FG95" s="2"/>
      <c r="FH95" s="2"/>
      <c r="FI95" s="2"/>
      <c r="FJ95" s="2"/>
      <c r="FK95" s="2"/>
      <c r="FL95" s="2"/>
      <c r="FM95" s="2"/>
      <c r="FN95" s="2"/>
      <c r="FO95" s="2"/>
      <c r="FP95" s="2"/>
      <c r="FQ95" s="2"/>
      <c r="FR95" s="2"/>
      <c r="FT95" s="2"/>
      <c r="FU95" s="2"/>
      <c r="FV95" s="2"/>
      <c r="FW95" s="2"/>
      <c r="FX95" s="2"/>
      <c r="FY95" s="2"/>
      <c r="FZ95" s="2"/>
      <c r="GA95" s="2"/>
      <c r="GB95" s="2"/>
      <c r="GC95" s="2"/>
      <c r="GD95" s="2"/>
      <c r="GE95" s="2"/>
      <c r="GF95" s="2"/>
      <c r="GG95" s="2"/>
      <c r="GH95" s="2"/>
      <c r="GJ95" s="6"/>
    </row>
    <row r="96" spans="1:192" x14ac:dyDescent="0.25">
      <c r="A96" s="8" t="s">
        <v>149</v>
      </c>
      <c r="B96" s="8" t="s">
        <v>262</v>
      </c>
      <c r="C96" s="22">
        <f>Baseline!CC96*'Summary all tools'!B$53</f>
        <v>169.92383654353981</v>
      </c>
      <c r="D96" s="22">
        <f>Baseline!CD96*'Summary all tools'!C$53</f>
        <v>170.78717592309928</v>
      </c>
      <c r="E96" s="22">
        <f>Baseline!CE96*'Summary all tools'!D$53</f>
        <v>295.06030066214072</v>
      </c>
      <c r="F96" s="22">
        <f>Baseline!CF96*'Summary all tools'!E$53</f>
        <v>223.55603477304552</v>
      </c>
      <c r="G96" s="22">
        <f>Baseline!CG96*'Summary all tools'!F$53</f>
        <v>182.35060369297699</v>
      </c>
      <c r="H96" s="22">
        <f>Baseline!CH96*'Summary all tools'!G$53</f>
        <v>164.75804045993999</v>
      </c>
      <c r="I96" s="22">
        <f>Baseline!CI96*'Summary all tools'!H$53</f>
        <v>97.553399756130901</v>
      </c>
      <c r="J96" s="27">
        <f>Baseline!CJ96*'Summary all tools'!J$53</f>
        <v>95.475619061500197</v>
      </c>
      <c r="K96" s="27">
        <f>Baseline!CK96*'Summary all tools'!K$53</f>
        <v>99.936212779719924</v>
      </c>
      <c r="L96" s="27">
        <f>Baseline!CL96*'Summary all tools'!L$53</f>
        <v>176.66305622423104</v>
      </c>
      <c r="M96" s="27">
        <f>Baseline!CM96*'Summary all tools'!M$53</f>
        <v>132.10287987770965</v>
      </c>
      <c r="N96" s="27">
        <f>Baseline!CN96*'Summary all tools'!N$53</f>
        <v>107.90398673347535</v>
      </c>
      <c r="O96" s="27">
        <f>Baseline!CO96*'Summary all tools'!O$53</f>
        <v>128.06640764765248</v>
      </c>
      <c r="P96" s="27">
        <f>Baseline!CP96*'Summary all tools'!P$53</f>
        <v>85.815969246737708</v>
      </c>
      <c r="Q96" s="28"/>
      <c r="R96" s="29">
        <f>Baseline!CR96*'Summary all tools'!B$60</f>
        <v>72.473797118758498</v>
      </c>
      <c r="S96" s="29">
        <f>Baseline!CS96*'Summary all tools'!C$60</f>
        <v>54.646608766725421</v>
      </c>
      <c r="T96" s="29">
        <f>Baseline!CT96*'Summary all tools'!D$60</f>
        <v>86.285422876728035</v>
      </c>
      <c r="U96" s="29">
        <f>Baseline!CU96*'Summary all tools'!E$60</f>
        <v>62.943376961573826</v>
      </c>
      <c r="V96" s="29">
        <f>Baseline!CV96*'Summary all tools'!F$60</f>
        <v>29.479085186115146</v>
      </c>
      <c r="W96" s="29">
        <f>Baseline!CW96*'Summary all tools'!G$60</f>
        <v>21.58433281612659</v>
      </c>
      <c r="X96" s="29">
        <f>Baseline!CX96*'Summary all tools'!H$60</f>
        <v>18.098488065548199</v>
      </c>
      <c r="Y96" s="29">
        <f>Baseline!CY96*'Summary all tools'!J$60</f>
        <v>36.551292855969429</v>
      </c>
      <c r="Z96" s="29">
        <f>Baseline!CZ96*'Summary all tools'!K$60</f>
        <v>34.044370848397612</v>
      </c>
      <c r="AA96" s="29">
        <f>Baseline!DA96*'Summary all tools'!L$60</f>
        <v>54.552269629603792</v>
      </c>
      <c r="AB96" s="29">
        <f>Baseline!DB96*'Summary all tools'!M$60</f>
        <v>37.788049494799395</v>
      </c>
      <c r="AC96" s="29">
        <f>Baseline!DC96*'Summary all tools'!N$60</f>
        <v>20.287286265065873</v>
      </c>
      <c r="AD96" s="29">
        <f>Baseline!DD96*'Summary all tools'!O$60</f>
        <v>20.27674002854522</v>
      </c>
      <c r="AE96" s="29">
        <f>Baseline!DE96*'Summary all tools'!P$60</f>
        <v>15.253134269845734</v>
      </c>
      <c r="AF96" s="29">
        <f t="shared" si="3"/>
        <v>2694.2177785657032</v>
      </c>
      <c r="AH96" s="6">
        <f>C96*'Summary all tools'!B$54</f>
        <v>28.905634405948447</v>
      </c>
      <c r="AI96" s="6">
        <f>D96*'Summary all tools'!C$54</f>
        <v>29.052496511827339</v>
      </c>
      <c r="AJ96" s="6">
        <f>E96*'Summary all tools'!D$54</f>
        <v>57.79182224341757</v>
      </c>
      <c r="AK96" s="6">
        <f>F96*'Summary all tools'!E$54</f>
        <v>43.786678838373653</v>
      </c>
      <c r="AL96" s="6">
        <f>G96*'Summary all tools'!F$54</f>
        <v>35.71599991918734</v>
      </c>
      <c r="AM96" s="6">
        <f>H96*'Summary all tools'!G$54</f>
        <v>41.910446698094425</v>
      </c>
      <c r="AN96" s="6">
        <f>I96*'Summary all tools'!H$54</f>
        <v>24.815217207510546</v>
      </c>
      <c r="AO96" s="6">
        <f>J96*'Summary all tools'!J$54</f>
        <v>12.907240747876767</v>
      </c>
      <c r="AP96" s="6">
        <f>K96*'Summary all tools'!K$54</f>
        <v>13.510263357894543</v>
      </c>
      <c r="AQ96" s="6">
        <f>L96*'Summary all tools'!L$54</f>
        <v>46.863217284641053</v>
      </c>
      <c r="AR96" s="6">
        <f>M96*'Summary all tools'!M$54</f>
        <v>35.042787643038757</v>
      </c>
      <c r="AS96" s="6">
        <f>N96*'Summary all tools'!N$54</f>
        <v>28.62357350906229</v>
      </c>
      <c r="AT96" s="6">
        <f>O96*'Summary all tools'!O$54</f>
        <v>31.467745879137468</v>
      </c>
      <c r="AU96" s="6">
        <f>P96*'Summary all tools'!P$54</f>
        <v>21.086209586341266</v>
      </c>
      <c r="AV96" s="6"/>
      <c r="AW96" s="6">
        <f>R96*'Summary all tools'!B$61</f>
        <v>12.32847095580339</v>
      </c>
      <c r="AX96" s="6">
        <f>S96*'Summary all tools'!C$61</f>
        <v>9.2958994256884075</v>
      </c>
      <c r="AY96" s="6">
        <f>T96*'Summary all tools'!D$61</f>
        <v>16.900246525539497</v>
      </c>
      <c r="AZ96" s="6">
        <f>U96*'Summary all tools'!E$61</f>
        <v>12.328369640377183</v>
      </c>
      <c r="BA96" s="6">
        <f>V96*'Summary all tools'!F$61</f>
        <v>5.773904680336166</v>
      </c>
      <c r="BB96" s="6">
        <f>W96*'Summary all tools'!G$61</f>
        <v>5.4905304013017471</v>
      </c>
      <c r="BC96" s="6">
        <f>X96*'Summary all tools'!H$61</f>
        <v>4.6038161006878742</v>
      </c>
      <c r="BD96" s="6">
        <f>Y96*'Summary all tools'!J$61</f>
        <v>4.9413278612443765</v>
      </c>
      <c r="BE96" s="6">
        <f>Z96*'Summary all tools'!K$61</f>
        <v>4.6024199158867551</v>
      </c>
      <c r="BF96" s="6">
        <f>AA96*'Summary all tools'!L$61</f>
        <v>14.471021387615957</v>
      </c>
      <c r="BG96" s="6">
        <f>AB96*'Summary all tools'!M$61</f>
        <v>10.02399489789118</v>
      </c>
      <c r="BH96" s="6">
        <f>AC96*'Summary all tools'!N$61</f>
        <v>5.3815864203593158</v>
      </c>
      <c r="BI96" s="6">
        <f>AD96*'Summary all tools'!O$61</f>
        <v>4.9822846927282542</v>
      </c>
      <c r="BJ96" s="6">
        <f>AE96*'Summary all tools'!P$61</f>
        <v>3.7479129920192378</v>
      </c>
      <c r="BK96" s="6">
        <f t="shared" si="4"/>
        <v>566.35111972983077</v>
      </c>
      <c r="BM96" s="6">
        <f>C96*'Summary all tools'!B$39</f>
        <v>7.3511143928985616</v>
      </c>
      <c r="BN96" s="6">
        <f>D96*'Summary all tools'!C$39</f>
        <v>7.38846351747185</v>
      </c>
      <c r="BO96" s="6">
        <f>E96*'Summary all tools'!D$39</f>
        <v>16.449958076821225</v>
      </c>
      <c r="BP96" s="6">
        <f>F96*'Summary all tools'!E$39</f>
        <v>12.463511328309464</v>
      </c>
      <c r="BQ96" s="6">
        <f>G96*'Summary all tools'!F$39</f>
        <v>10.166260182413623</v>
      </c>
      <c r="BR96" s="6">
        <f>H96*'Summary all tools'!G$39</f>
        <v>8.2226748473537512</v>
      </c>
      <c r="BS96" s="6">
        <f>I96*'Summary all tools'!H$39</f>
        <v>4.8686539619510798</v>
      </c>
      <c r="BT96" s="6">
        <f>J96*'Summary all tools'!J$39</f>
        <v>2.5697371590051814</v>
      </c>
      <c r="BU96" s="6">
        <f>K96*'Summary all tools'!K$39</f>
        <v>2.6897945468661679</v>
      </c>
      <c r="BV96" s="6">
        <f>L96*'Summary all tools'!L$39</f>
        <v>8.5646017397121046</v>
      </c>
      <c r="BW96" s="6">
        <f>M96*'Summary all tools'!M$39</f>
        <v>6.4043302487961133</v>
      </c>
      <c r="BX96" s="6">
        <f>N96*'Summary all tools'!N$39</f>
        <v>5.2311710906121984</v>
      </c>
      <c r="BY96" s="6">
        <f>O96*'Summary all tools'!O$39</f>
        <v>6.4450941407019888</v>
      </c>
      <c r="BZ96" s="6">
        <f>P96*'Summary all tools'!P$39</f>
        <v>4.3187906237873586</v>
      </c>
      <c r="CA96" s="6"/>
      <c r="CB96" s="6">
        <f>R96*'Summary all tools'!B$46</f>
        <v>3.1353056989812331</v>
      </c>
      <c r="CC96" s="6">
        <f>S96*'Summary all tools'!C$46</f>
        <v>2.3640795805904511</v>
      </c>
      <c r="CD96" s="6">
        <f>T96*'Summary all tools'!D$46</f>
        <v>4.8105135993481003</v>
      </c>
      <c r="CE96" s="6">
        <f>U96*'Summary all tools'!E$46</f>
        <v>3.5091671428107474</v>
      </c>
      <c r="CF96" s="6">
        <f>V96*'Summary all tools'!F$46</f>
        <v>1.6434935989911612</v>
      </c>
      <c r="CG96" s="6">
        <f>W96*'Summary all tools'!G$46</f>
        <v>1.0772217856477226</v>
      </c>
      <c r="CH96" s="6">
        <f>X96*'Summary all tools'!H$46</f>
        <v>0.90325171491645362</v>
      </c>
      <c r="CI96" s="6">
        <f>Y96*'Summary all tools'!I$46</f>
        <v>0</v>
      </c>
      <c r="CJ96" s="6">
        <f>Z96*'Summary all tools'!J$46</f>
        <v>0.91630811807281365</v>
      </c>
      <c r="CK96" s="6">
        <f>AA96*'Summary all tools'!K$46</f>
        <v>1.468280549036955</v>
      </c>
      <c r="CL96" s="6">
        <f>AB96*'Summary all tools'!L$46</f>
        <v>1.8319596714816471</v>
      </c>
      <c r="CM96" s="6">
        <f>AC96*'Summary all tools'!M$46</f>
        <v>0.98352497094403168</v>
      </c>
      <c r="CN96" s="6">
        <f>AD96*'Summary all tools'!N$46</f>
        <v>0.98301369078403289</v>
      </c>
      <c r="CO96" s="6">
        <f>AE96*'Summary all tools'!O$46</f>
        <v>0.76763210677695215</v>
      </c>
      <c r="CP96" s="6">
        <f t="shared" si="5"/>
        <v>127.52790808508297</v>
      </c>
      <c r="CR96" s="6"/>
      <c r="CS96" s="6"/>
      <c r="CT96" s="6"/>
      <c r="CU96" s="6"/>
      <c r="CV96" s="6"/>
      <c r="CW96" s="6"/>
      <c r="CX96" s="6"/>
      <c r="CY96" s="6"/>
      <c r="CZ96" s="6"/>
      <c r="DA96" s="6"/>
      <c r="DB96" s="6"/>
      <c r="DC96" s="6"/>
      <c r="DD96" s="6"/>
      <c r="DE96" s="6"/>
      <c r="DF96" s="6"/>
      <c r="DH96" s="6"/>
      <c r="DI96" s="6"/>
      <c r="DJ96" s="6"/>
      <c r="DK96" s="6"/>
      <c r="DL96" s="6"/>
      <c r="DM96" s="6"/>
      <c r="DN96" s="6"/>
      <c r="DO96" s="6"/>
      <c r="DP96" s="6"/>
      <c r="DQ96" s="6"/>
      <c r="DR96" s="6"/>
      <c r="DS96" s="6"/>
      <c r="DT96" s="6"/>
      <c r="DU96" s="6"/>
      <c r="DV96" s="6"/>
      <c r="DX96" s="6"/>
      <c r="DY96" s="6"/>
      <c r="DZ96" s="6"/>
      <c r="EA96" s="6"/>
      <c r="EB96" s="6"/>
      <c r="EC96" s="6"/>
      <c r="ED96" s="6"/>
      <c r="EE96" s="6"/>
      <c r="EF96" s="6"/>
      <c r="EG96" s="6"/>
      <c r="EH96" s="6"/>
      <c r="EI96" s="6"/>
      <c r="EJ96" s="6"/>
      <c r="EK96" s="6"/>
      <c r="EL96" s="6"/>
      <c r="EN96" s="1"/>
      <c r="EO96" s="1"/>
      <c r="EP96" s="1"/>
      <c r="EQ96" s="1"/>
      <c r="ER96" s="1"/>
      <c r="ES96" s="1"/>
      <c r="ET96" s="1"/>
      <c r="EU96" s="1"/>
      <c r="EV96" s="1"/>
      <c r="EW96" s="1"/>
      <c r="EX96" s="1"/>
      <c r="EY96" s="1"/>
      <c r="EZ96" s="1"/>
      <c r="FA96" s="1"/>
      <c r="FB96" s="2"/>
      <c r="FD96" s="2"/>
      <c r="FE96" s="2"/>
      <c r="FF96" s="2"/>
      <c r="FG96" s="2"/>
      <c r="FH96" s="2"/>
      <c r="FI96" s="2"/>
      <c r="FJ96" s="2"/>
      <c r="FK96" s="2"/>
      <c r="FL96" s="2"/>
      <c r="FM96" s="2"/>
      <c r="FN96" s="2"/>
      <c r="FO96" s="2"/>
      <c r="FP96" s="2"/>
      <c r="FQ96" s="2"/>
      <c r="FR96" s="2"/>
      <c r="FT96" s="2"/>
      <c r="FU96" s="2"/>
      <c r="FV96" s="2"/>
      <c r="FW96" s="2"/>
      <c r="FX96" s="2"/>
      <c r="FY96" s="2"/>
      <c r="FZ96" s="2"/>
      <c r="GA96" s="2"/>
      <c r="GB96" s="2"/>
      <c r="GC96" s="2"/>
      <c r="GD96" s="2"/>
      <c r="GE96" s="2"/>
      <c r="GF96" s="2"/>
      <c r="GG96" s="2"/>
      <c r="GH96" s="2"/>
      <c r="GJ96" s="6"/>
    </row>
    <row r="97" spans="1:192" x14ac:dyDescent="0.25">
      <c r="A97" s="8" t="s">
        <v>15</v>
      </c>
      <c r="B97" s="8" t="s">
        <v>263</v>
      </c>
      <c r="C97" s="22">
        <f>Baseline!CC97*'Summary all tools'!B$53</f>
        <v>367.74342679690039</v>
      </c>
      <c r="D97" s="22">
        <f>Baseline!CD97*'Summary all tools'!C$53</f>
        <v>367.07532303586112</v>
      </c>
      <c r="E97" s="22">
        <f>Baseline!CE97*'Summary all tools'!D$53</f>
        <v>617.66156507456071</v>
      </c>
      <c r="F97" s="22">
        <f>Baseline!CF97*'Summary all tools'!E$53</f>
        <v>488.82434802986899</v>
      </c>
      <c r="G97" s="22">
        <f>Baseline!CG97*'Summary all tools'!F$53</f>
        <v>400.7440695413427</v>
      </c>
      <c r="H97" s="22">
        <f>Baseline!CH97*'Summary all tools'!G$53</f>
        <v>346.0755048056626</v>
      </c>
      <c r="I97" s="22">
        <f>Baseline!CI97*'Summary all tools'!H$53</f>
        <v>167.32093279356025</v>
      </c>
      <c r="J97" s="27">
        <f>Baseline!CJ97*'Summary all tools'!J$53</f>
        <v>204.08758769761408</v>
      </c>
      <c r="K97" s="27">
        <f>Baseline!CK97*'Summary all tools'!K$53</f>
        <v>217.19759275303795</v>
      </c>
      <c r="L97" s="27">
        <f>Baseline!CL97*'Summary all tools'!L$53</f>
        <v>378.83488912657907</v>
      </c>
      <c r="M97" s="27">
        <f>Baseline!CM97*'Summary all tools'!M$53</f>
        <v>303.97317882261876</v>
      </c>
      <c r="N97" s="27">
        <f>Baseline!CN97*'Summary all tools'!N$53</f>
        <v>229.64488807274881</v>
      </c>
      <c r="O97" s="27">
        <f>Baseline!CO97*'Summary all tools'!O$53</f>
        <v>274.73799464008954</v>
      </c>
      <c r="P97" s="27">
        <f>Baseline!CP97*'Summary all tools'!P$53</f>
        <v>149.72924474714716</v>
      </c>
      <c r="Q97" s="28"/>
      <c r="R97" s="29">
        <f>Baseline!CR97*'Summary all tools'!B$60</f>
        <v>137.2980583209511</v>
      </c>
      <c r="S97" s="29">
        <f>Baseline!CS97*'Summary all tools'!C$60</f>
        <v>74.539174236593027</v>
      </c>
      <c r="T97" s="29">
        <f>Baseline!CT97*'Summary all tools'!D$60</f>
        <v>132.82045685061982</v>
      </c>
      <c r="U97" s="29">
        <f>Baseline!CU97*'Summary all tools'!E$60</f>
        <v>109.12475203142387</v>
      </c>
      <c r="V97" s="29">
        <f>Baseline!CV97*'Summary all tools'!F$60</f>
        <v>40.607399897830156</v>
      </c>
      <c r="W97" s="29">
        <f>Baseline!CW97*'Summary all tools'!G$60</f>
        <v>31.7228829875638</v>
      </c>
      <c r="X97" s="29">
        <f>Baseline!CX97*'Summary all tools'!H$60</f>
        <v>25.690327940373741</v>
      </c>
      <c r="Y97" s="29">
        <f>Baseline!CY97*'Summary all tools'!J$60</f>
        <v>70.968478797114301</v>
      </c>
      <c r="Z97" s="29">
        <f>Baseline!CZ97*'Summary all tools'!K$60</f>
        <v>44.702190876572338</v>
      </c>
      <c r="AA97" s="29">
        <f>Baseline!DA97*'Summary all tools'!L$60</f>
        <v>79.303564862490589</v>
      </c>
      <c r="AB97" s="29">
        <f>Baseline!DB97*'Summary all tools'!M$60</f>
        <v>61.85798862305267</v>
      </c>
      <c r="AC97" s="29">
        <f>Baseline!DC97*'Summary all tools'!N$60</f>
        <v>29.023897483808859</v>
      </c>
      <c r="AD97" s="29">
        <f>Baseline!DD97*'Summary all tools'!O$60</f>
        <v>29.551225348554791</v>
      </c>
      <c r="AE97" s="29">
        <f>Baseline!DE97*'Summary all tools'!P$60</f>
        <v>20.663271568077636</v>
      </c>
      <c r="AF97" s="29">
        <f t="shared" si="3"/>
        <v>5401.5242157626199</v>
      </c>
      <c r="AH97" s="6">
        <f>C97*'Summary all tools'!B$54</f>
        <v>62.556597511015859</v>
      </c>
      <c r="AI97" s="6">
        <f>D97*'Summary all tools'!C$54</f>
        <v>62.442946810474552</v>
      </c>
      <c r="AJ97" s="6">
        <f>E97*'Summary all tools'!D$54</f>
        <v>120.97794008640162</v>
      </c>
      <c r="AK97" s="6">
        <f>F97*'Summary all tools'!E$54</f>
        <v>95.743309981726213</v>
      </c>
      <c r="AL97" s="6">
        <f>G97*'Summary all tools'!F$54</f>
        <v>78.491515056632892</v>
      </c>
      <c r="AM97" s="6">
        <f>H97*'Summary all tools'!G$54</f>
        <v>88.033208923727486</v>
      </c>
      <c r="AN97" s="6">
        <f>I97*'Summary all tools'!H$54</f>
        <v>42.562384304546249</v>
      </c>
      <c r="AO97" s="6">
        <f>J97*'Summary all tools'!J$54</f>
        <v>27.590369708623772</v>
      </c>
      <c r="AP97" s="6">
        <f>K97*'Summary all tools'!K$54</f>
        <v>29.362696435798373</v>
      </c>
      <c r="AQ97" s="6">
        <f>L97*'Summary all tools'!L$54</f>
        <v>100.49312008736055</v>
      </c>
      <c r="AR97" s="6">
        <f>M97*'Summary all tools'!M$54</f>
        <v>80.634635403265335</v>
      </c>
      <c r="AS97" s="6">
        <f>N97*'Summary all tools'!N$54</f>
        <v>60.917650345642578</v>
      </c>
      <c r="AT97" s="6">
        <f>O97*'Summary all tools'!O$54</f>
        <v>67.507050111564865</v>
      </c>
      <c r="AU97" s="6">
        <f>P97*'Summary all tools'!P$54</f>
        <v>36.790614423584735</v>
      </c>
      <c r="AV97" s="6"/>
      <c r="AW97" s="6">
        <f>R97*'Summary all tools'!B$61</f>
        <v>23.355684283029348</v>
      </c>
      <c r="AX97" s="6">
        <f>S97*'Summary all tools'!C$61</f>
        <v>12.679810927245471</v>
      </c>
      <c r="AY97" s="6">
        <f>T97*'Summary all tools'!D$61</f>
        <v>26.014805161436737</v>
      </c>
      <c r="AZ97" s="6">
        <f>U97*'Summary all tools'!E$61</f>
        <v>21.373659071060047</v>
      </c>
      <c r="BA97" s="6">
        <f>V97*'Summary all tools'!F$61</f>
        <v>7.9535458731534083</v>
      </c>
      <c r="BB97" s="6">
        <f>W97*'Summary all tools'!G$61</f>
        <v>8.0695314950862418</v>
      </c>
      <c r="BC97" s="6">
        <f>X97*'Summary all tools'!H$61</f>
        <v>6.5349959054859701</v>
      </c>
      <c r="BD97" s="6">
        <f>Y97*'Summary all tools'!J$61</f>
        <v>9.5941482270452738</v>
      </c>
      <c r="BE97" s="6">
        <f>Z97*'Summary all tools'!K$61</f>
        <v>6.0432385280455652</v>
      </c>
      <c r="BF97" s="6">
        <f>AA97*'Summary all tools'!L$61</f>
        <v>21.036770624416377</v>
      </c>
      <c r="BG97" s="6">
        <f>AB97*'Summary all tools'!M$61</f>
        <v>16.409001539934668</v>
      </c>
      <c r="BH97" s="6">
        <f>AC97*'Summary all tools'!N$61</f>
        <v>7.6991378010832987</v>
      </c>
      <c r="BI97" s="6">
        <f>AD97*'Summary all tools'!O$61</f>
        <v>7.2611582285020342</v>
      </c>
      <c r="BJ97" s="6">
        <f>AE97*'Summary all tools'!P$61</f>
        <v>5.0772610138705048</v>
      </c>
      <c r="BK97" s="6">
        <f t="shared" si="4"/>
        <v>1133.2067878697599</v>
      </c>
      <c r="BM97" s="6">
        <f>C97*'Summary all tools'!B$39</f>
        <v>15.909033438801016</v>
      </c>
      <c r="BN97" s="6">
        <f>D97*'Summary all tools'!C$39</f>
        <v>15.880130447474858</v>
      </c>
      <c r="BO97" s="6">
        <f>E97*'Summary all tools'!D$39</f>
        <v>34.435357207795342</v>
      </c>
      <c r="BP97" s="6">
        <f>F97*'Summary all tools'!E$39</f>
        <v>27.252531140162883</v>
      </c>
      <c r="BQ97" s="6">
        <f>G97*'Summary all tools'!F$39</f>
        <v>22.34195223381899</v>
      </c>
      <c r="BR97" s="6">
        <f>H97*'Summary all tools'!G$39</f>
        <v>17.271790443166157</v>
      </c>
      <c r="BS97" s="6">
        <f>I97*'Summary all tools'!H$39</f>
        <v>8.3505825978301793</v>
      </c>
      <c r="BT97" s="6">
        <f>J97*'Summary all tools'!J$39</f>
        <v>5.4930406626687018</v>
      </c>
      <c r="BU97" s="6">
        <f>K97*'Summary all tools'!K$39</f>
        <v>5.8458979415931545</v>
      </c>
      <c r="BV97" s="6">
        <f>L97*'Summary all tools'!L$39</f>
        <v>18.365865619119283</v>
      </c>
      <c r="BW97" s="6">
        <f>M97*'Summary all tools'!M$39</f>
        <v>14.736579745714469</v>
      </c>
      <c r="BX97" s="6">
        <f>N97*'Summary all tools'!N$39</f>
        <v>11.133153982162844</v>
      </c>
      <c r="BY97" s="6">
        <f>O97*'Summary all tools'!O$39</f>
        <v>13.826516039668997</v>
      </c>
      <c r="BZ97" s="6">
        <f>P97*'Summary all tools'!P$39</f>
        <v>7.5353021587567071</v>
      </c>
      <c r="CA97" s="6"/>
      <c r="CB97" s="6">
        <f>R97*'Summary all tools'!B$46</f>
        <v>5.9396830554820781</v>
      </c>
      <c r="CC97" s="6">
        <f>S97*'Summary all tools'!C$46</f>
        <v>3.2246564561587667</v>
      </c>
      <c r="CD97" s="6">
        <f>T97*'Summary all tools'!D$46</f>
        <v>7.4048963619770438</v>
      </c>
      <c r="CE97" s="6">
        <f>U97*'Summary all tools'!E$46</f>
        <v>6.0838330064467527</v>
      </c>
      <c r="CF97" s="6">
        <f>V97*'Summary all tools'!F$46</f>
        <v>2.2639102055715168</v>
      </c>
      <c r="CG97" s="6">
        <f>W97*'Summary all tools'!G$46</f>
        <v>1.583212274795236</v>
      </c>
      <c r="CH97" s="6">
        <f>X97*'Summary all tools'!H$46</f>
        <v>1.2821420598707782</v>
      </c>
      <c r="CI97" s="6">
        <f>Y97*'Summary all tools'!I$46</f>
        <v>0</v>
      </c>
      <c r="CJ97" s="6">
        <f>Z97*'Summary all tools'!J$46</f>
        <v>1.2031645577545351</v>
      </c>
      <c r="CK97" s="6">
        <f>AA97*'Summary all tools'!K$46</f>
        <v>2.1344644787005751</v>
      </c>
      <c r="CL97" s="6">
        <f>AB97*'Summary all tools'!L$46</f>
        <v>2.9988671559244926</v>
      </c>
      <c r="CM97" s="6">
        <f>AC97*'Summary all tools'!M$46</f>
        <v>1.4070747342191641</v>
      </c>
      <c r="CN97" s="6">
        <f>AD97*'Summary all tools'!N$46</f>
        <v>1.4326395197738149</v>
      </c>
      <c r="CO97" s="6">
        <f>AE97*'Summary all tools'!O$46</f>
        <v>1.0399036949451932</v>
      </c>
      <c r="CP97" s="6">
        <f t="shared" si="5"/>
        <v>256.37618122035349</v>
      </c>
      <c r="CR97" s="6"/>
      <c r="CS97" s="6"/>
      <c r="CT97" s="6"/>
      <c r="CU97" s="6"/>
      <c r="CV97" s="6"/>
      <c r="CW97" s="6"/>
      <c r="CX97" s="6"/>
      <c r="CY97" s="6"/>
      <c r="CZ97" s="6"/>
      <c r="DA97" s="6"/>
      <c r="DB97" s="6"/>
      <c r="DC97" s="6"/>
      <c r="DD97" s="6"/>
      <c r="DE97" s="6"/>
      <c r="DF97" s="6"/>
      <c r="DH97" s="6"/>
      <c r="DI97" s="6"/>
      <c r="DJ97" s="6"/>
      <c r="DK97" s="6"/>
      <c r="DL97" s="6"/>
      <c r="DM97" s="6"/>
      <c r="DN97" s="6"/>
      <c r="DO97" s="6"/>
      <c r="DP97" s="6"/>
      <c r="DQ97" s="6"/>
      <c r="DR97" s="6"/>
      <c r="DS97" s="6"/>
      <c r="DT97" s="6"/>
      <c r="DU97" s="6"/>
      <c r="DV97" s="6"/>
      <c r="DX97" s="6"/>
      <c r="DY97" s="6"/>
      <c r="DZ97" s="6"/>
      <c r="EA97" s="6"/>
      <c r="EB97" s="6"/>
      <c r="EC97" s="6"/>
      <c r="ED97" s="6"/>
      <c r="EE97" s="6"/>
      <c r="EF97" s="6"/>
      <c r="EG97" s="6"/>
      <c r="EH97" s="6"/>
      <c r="EI97" s="6"/>
      <c r="EJ97" s="6"/>
      <c r="EK97" s="6"/>
      <c r="EL97" s="6"/>
      <c r="EN97" s="1"/>
      <c r="EO97" s="1"/>
      <c r="EP97" s="1"/>
      <c r="EQ97" s="1"/>
      <c r="ER97" s="1"/>
      <c r="ES97" s="1"/>
      <c r="ET97" s="1"/>
      <c r="EU97" s="1"/>
      <c r="EV97" s="1"/>
      <c r="EW97" s="1"/>
      <c r="EX97" s="1"/>
      <c r="EY97" s="1"/>
      <c r="EZ97" s="1"/>
      <c r="FA97" s="1"/>
      <c r="FB97" s="2"/>
      <c r="FD97" s="2"/>
      <c r="FE97" s="2"/>
      <c r="FF97" s="2"/>
      <c r="FG97" s="2"/>
      <c r="FH97" s="2"/>
      <c r="FI97" s="2"/>
      <c r="FJ97" s="2"/>
      <c r="FK97" s="2"/>
      <c r="FL97" s="2"/>
      <c r="FM97" s="2"/>
      <c r="FN97" s="2"/>
      <c r="FO97" s="2"/>
      <c r="FP97" s="2"/>
      <c r="FQ97" s="2"/>
      <c r="FR97" s="2"/>
      <c r="FT97" s="2"/>
      <c r="FU97" s="2"/>
      <c r="FV97" s="2"/>
      <c r="FW97" s="2"/>
      <c r="FX97" s="2"/>
      <c r="FY97" s="2"/>
      <c r="FZ97" s="2"/>
      <c r="GA97" s="2"/>
      <c r="GB97" s="2"/>
      <c r="GC97" s="2"/>
      <c r="GD97" s="2"/>
      <c r="GE97" s="2"/>
      <c r="GF97" s="2"/>
      <c r="GG97" s="2"/>
      <c r="GH97" s="2"/>
      <c r="GJ97" s="6"/>
    </row>
    <row r="98" spans="1:192" x14ac:dyDescent="0.25">
      <c r="A98" s="8" t="s">
        <v>22</v>
      </c>
      <c r="B98" s="8" t="s">
        <v>264</v>
      </c>
      <c r="C98" s="22">
        <f>Baseline!CC98*'Summary all tools'!B$53</f>
        <v>183.84369562137252</v>
      </c>
      <c r="D98" s="22">
        <f>Baseline!CD98*'Summary all tools'!C$53</f>
        <v>197.64716603591901</v>
      </c>
      <c r="E98" s="22">
        <f>Baseline!CE98*'Summary all tools'!D$53</f>
        <v>348.28333572770339</v>
      </c>
      <c r="F98" s="22">
        <f>Baseline!CF98*'Summary all tools'!E$53</f>
        <v>267.17486417192748</v>
      </c>
      <c r="G98" s="22">
        <f>Baseline!CG98*'Summary all tools'!F$53</f>
        <v>197.92888596360694</v>
      </c>
      <c r="H98" s="22">
        <f>Baseline!CH98*'Summary all tools'!G$53</f>
        <v>189.30359793025096</v>
      </c>
      <c r="I98" s="22">
        <f>Baseline!CI98*'Summary all tools'!H$53</f>
        <v>102.97942779878737</v>
      </c>
      <c r="J98" s="27">
        <f>Baseline!CJ98*'Summary all tools'!J$53</f>
        <v>107.44104994413723</v>
      </c>
      <c r="K98" s="27">
        <f>Baseline!CK98*'Summary all tools'!K$53</f>
        <v>115.23662709778111</v>
      </c>
      <c r="L98" s="27">
        <f>Baseline!CL98*'Summary all tools'!L$53</f>
        <v>201.16662101803138</v>
      </c>
      <c r="M98" s="27">
        <f>Baseline!CM98*'Summary all tools'!M$53</f>
        <v>156.95290858565775</v>
      </c>
      <c r="N98" s="27">
        <f>Baseline!CN98*'Summary all tools'!N$53</f>
        <v>116.5227305480885</v>
      </c>
      <c r="O98" s="27">
        <f>Baseline!CO98*'Summary all tools'!O$53</f>
        <v>151.30459754422009</v>
      </c>
      <c r="P98" s="27">
        <f>Baseline!CP98*'Summary all tools'!P$53</f>
        <v>85.785935768519423</v>
      </c>
      <c r="Q98" s="28"/>
      <c r="R98" s="29">
        <f>Baseline!CR98*'Summary all tools'!B$60</f>
        <v>14.246190435604511</v>
      </c>
      <c r="S98" s="29">
        <f>Baseline!CS98*'Summary all tools'!C$60</f>
        <v>9.1253950187241362</v>
      </c>
      <c r="T98" s="29">
        <f>Baseline!CT98*'Summary all tools'!D$60</f>
        <v>18.467212916154661</v>
      </c>
      <c r="U98" s="29">
        <f>Baseline!CU98*'Summary all tools'!E$60</f>
        <v>13.730132025684567</v>
      </c>
      <c r="V98" s="29">
        <f>Baseline!CV98*'Summary all tools'!F$60</f>
        <v>5.0038201507653444</v>
      </c>
      <c r="W98" s="29">
        <f>Baseline!CW98*'Summary all tools'!G$60</f>
        <v>4.4358664492839042</v>
      </c>
      <c r="X98" s="29">
        <f>Baseline!CX98*'Summary all tools'!H$60</f>
        <v>3.6051521871963947</v>
      </c>
      <c r="Y98" s="29">
        <f>Baseline!CY98*'Summary all tools'!J$60</f>
        <v>8.3452143423846081</v>
      </c>
      <c r="Z98" s="29">
        <f>Baseline!CZ98*'Summary all tools'!K$60</f>
        <v>5.2558776186143943</v>
      </c>
      <c r="AA98" s="29">
        <f>Baseline!DA98*'Summary all tools'!L$60</f>
        <v>11.270339816928391</v>
      </c>
      <c r="AB98" s="29">
        <f>Baseline!DB98*'Summary all tools'!M$60</f>
        <v>7.3050954565092958</v>
      </c>
      <c r="AC98" s="29">
        <f>Baseline!DC98*'Summary all tools'!N$60</f>
        <v>3.0900860502978458</v>
      </c>
      <c r="AD98" s="29">
        <f>Baseline!DD98*'Summary all tools'!O$60</f>
        <v>4.1985859544644839</v>
      </c>
      <c r="AE98" s="29">
        <f>Baseline!DE98*'Summary all tools'!P$60</f>
        <v>2.5110190636256</v>
      </c>
      <c r="AF98" s="29">
        <f t="shared" si="3"/>
        <v>2532.1614312422412</v>
      </c>
      <c r="AH98" s="6">
        <f>C98*'Summary all tools'!B$54</f>
        <v>31.273532669492287</v>
      </c>
      <c r="AI98" s="6">
        <f>D98*'Summary all tools'!C$54</f>
        <v>33.62163213247711</v>
      </c>
      <c r="AJ98" s="6">
        <f>E98*'Summary all tools'!D$54</f>
        <v>68.216322506115375</v>
      </c>
      <c r="AK98" s="6">
        <f>F98*'Summary all tools'!E$54</f>
        <v>52.330056681577986</v>
      </c>
      <c r="AL98" s="6">
        <f>G98*'Summary all tools'!F$54</f>
        <v>38.76723154140722</v>
      </c>
      <c r="AM98" s="6">
        <f>H98*'Summary all tools'!G$54</f>
        <v>48.154240780390566</v>
      </c>
      <c r="AN98" s="6">
        <f>I98*'Summary all tools'!H$54</f>
        <v>26.195467047999589</v>
      </c>
      <c r="AO98" s="6">
        <f>J98*'Summary all tools'!J$54</f>
        <v>14.524833789664676</v>
      </c>
      <c r="AP98" s="6">
        <f>K98*'Summary all tools'!K$54</f>
        <v>15.578709031111563</v>
      </c>
      <c r="AQ98" s="6">
        <f>L98*'Summary all tools'!L$54</f>
        <v>53.363251336597209</v>
      </c>
      <c r="AR98" s="6">
        <f>M98*'Summary all tools'!M$54</f>
        <v>41.634727801664916</v>
      </c>
      <c r="AS98" s="6">
        <f>N98*'Summary all tools'!N$54</f>
        <v>30.909858331352559</v>
      </c>
      <c r="AT98" s="6">
        <f>O98*'Summary all tools'!O$54</f>
        <v>37.177701110865506</v>
      </c>
      <c r="AU98" s="6">
        <f>P98*'Summary all tools'!P$54</f>
        <v>21.078829931693345</v>
      </c>
      <c r="AV98" s="6"/>
      <c r="AW98" s="6">
        <f>R98*'Summary all tools'!B$61</f>
        <v>2.4234102806617637</v>
      </c>
      <c r="AX98" s="6">
        <f>S98*'Summary all tools'!C$61</f>
        <v>1.5523150700138262</v>
      </c>
      <c r="AY98" s="6">
        <f>T98*'Summary all tools'!D$61</f>
        <v>3.6170704218315564</v>
      </c>
      <c r="AZ98" s="6">
        <f>U98*'Summary all tools'!E$61</f>
        <v>2.6892446988848007</v>
      </c>
      <c r="BA98" s="6">
        <f>V98*'Summary all tools'!F$61</f>
        <v>0.98007046031647471</v>
      </c>
      <c r="BB98" s="6">
        <f>W98*'Summary all tools'!G$61</f>
        <v>1.1283767630617167</v>
      </c>
      <c r="BC98" s="6">
        <f>X98*'Summary all tools'!H$61</f>
        <v>0.91706321681308534</v>
      </c>
      <c r="BD98" s="6">
        <f>Y98*'Summary all tools'!J$61</f>
        <v>1.1281800701434461</v>
      </c>
      <c r="BE98" s="6">
        <f>Z98*'Summary all tools'!K$61</f>
        <v>0.71053613929578296</v>
      </c>
      <c r="BF98" s="6">
        <f>AA98*'Summary all tools'!L$61</f>
        <v>2.9896708174349702</v>
      </c>
      <c r="BG98" s="6">
        <f>AB98*'Summary all tools'!M$61</f>
        <v>1.9378147473511442</v>
      </c>
      <c r="BH98" s="6">
        <f>AC98*'Summary all tools'!N$61</f>
        <v>0.81970377450927367</v>
      </c>
      <c r="BI98" s="6">
        <f>AD98*'Summary all tools'!O$61</f>
        <v>1.0316525488112731</v>
      </c>
      <c r="BJ98" s="6">
        <f>AE98*'Summary all tools'!P$61</f>
        <v>0.61699325563371887</v>
      </c>
      <c r="BK98" s="6">
        <f t="shared" si="4"/>
        <v>535.36849695717262</v>
      </c>
      <c r="BM98" s="6">
        <f>C98*'Summary all tools'!B$39</f>
        <v>7.9533046358663659</v>
      </c>
      <c r="BN98" s="6">
        <f>D98*'Summary all tools'!C$39</f>
        <v>8.5504597619532365</v>
      </c>
      <c r="BO98" s="6">
        <f>E98*'Summary all tools'!D$39</f>
        <v>19.41720475007736</v>
      </c>
      <c r="BP98" s="6">
        <f>F98*'Summary all tools'!E$39</f>
        <v>14.895312263106286</v>
      </c>
      <c r="BQ98" s="6">
        <f>G98*'Summary all tools'!F$39</f>
        <v>11.034767703370106</v>
      </c>
      <c r="BR98" s="6">
        <f>H98*'Summary all tools'!G$39</f>
        <v>9.4476841850587352</v>
      </c>
      <c r="BS98" s="6">
        <f>I98*'Summary all tools'!H$39</f>
        <v>5.1394538827490921</v>
      </c>
      <c r="BT98" s="6">
        <f>J98*'Summary all tools'!J$39</f>
        <v>2.8917880937345428</v>
      </c>
      <c r="BU98" s="6">
        <f>K98*'Summary all tools'!K$39</f>
        <v>3.1016069405199884</v>
      </c>
      <c r="BV98" s="6">
        <f>L98*'Summary all tools'!L$39</f>
        <v>9.7525313394115454</v>
      </c>
      <c r="BW98" s="6">
        <f>M98*'Summary all tools'!M$39</f>
        <v>7.6090563735035399</v>
      </c>
      <c r="BX98" s="6">
        <f>N98*'Summary all tools'!N$39</f>
        <v>5.6490066576312428</v>
      </c>
      <c r="BY98" s="6">
        <f>O98*'Summary all tools'!O$39</f>
        <v>7.6145836601937411</v>
      </c>
      <c r="BZ98" s="6">
        <f>P98*'Summary all tools'!P$39</f>
        <v>4.317279153308526</v>
      </c>
      <c r="CA98" s="6"/>
      <c r="CB98" s="6">
        <f>R98*'Summary all tools'!B$46</f>
        <v>0.61630773931067773</v>
      </c>
      <c r="CC98" s="6">
        <f>S98*'Summary all tools'!C$46</f>
        <v>0.39477582443731707</v>
      </c>
      <c r="CD98" s="6">
        <f>T98*'Summary all tools'!D$46</f>
        <v>1.0295687952081531</v>
      </c>
      <c r="CE98" s="6">
        <f>U98*'Summary all tools'!E$46</f>
        <v>0.76547097561034849</v>
      </c>
      <c r="CF98" s="6">
        <f>V98*'Summary all tools'!F$46</f>
        <v>0.27896884643351394</v>
      </c>
      <c r="CG98" s="6">
        <f>W98*'Summary all tools'!G$46</f>
        <v>0.2213833532914333</v>
      </c>
      <c r="CH98" s="6">
        <f>X98*'Summary all tools'!H$46</f>
        <v>0.1799244159968626</v>
      </c>
      <c r="CI98" s="6">
        <f>Y98*'Summary all tools'!I$46</f>
        <v>0</v>
      </c>
      <c r="CJ98" s="6">
        <f>Z98*'Summary all tools'!J$46</f>
        <v>0.14146254460038743</v>
      </c>
      <c r="CK98" s="6">
        <f>AA98*'Summary all tools'!K$46</f>
        <v>0.30334247954465648</v>
      </c>
      <c r="CL98" s="6">
        <f>AB98*'Summary all tools'!L$46</f>
        <v>0.35415006732460846</v>
      </c>
      <c r="CM98" s="6">
        <f>AC98*'Summary all tools'!M$46</f>
        <v>0.14980696546226205</v>
      </c>
      <c r="CN98" s="6">
        <f>AD98*'Summary all tools'!N$46</f>
        <v>0.2035468950808583</v>
      </c>
      <c r="CO98" s="6">
        <f>AE98*'Summary all tools'!O$46</f>
        <v>0.1263700181134971</v>
      </c>
      <c r="CP98" s="6">
        <f t="shared" si="5"/>
        <v>122.13911832089889</v>
      </c>
      <c r="CR98" s="6"/>
      <c r="CS98" s="6"/>
      <c r="CT98" s="6"/>
      <c r="CU98" s="6"/>
      <c r="CV98" s="6"/>
      <c r="CW98" s="6"/>
      <c r="CX98" s="6"/>
      <c r="CY98" s="6"/>
      <c r="CZ98" s="6"/>
      <c r="DA98" s="6"/>
      <c r="DB98" s="6"/>
      <c r="DC98" s="6"/>
      <c r="DD98" s="6"/>
      <c r="DE98" s="6"/>
      <c r="DF98" s="6"/>
      <c r="DH98" s="6"/>
      <c r="DI98" s="6"/>
      <c r="DJ98" s="6"/>
      <c r="DK98" s="6"/>
      <c r="DL98" s="6"/>
      <c r="DM98" s="6"/>
      <c r="DN98" s="6"/>
      <c r="DO98" s="6"/>
      <c r="DP98" s="6"/>
      <c r="DQ98" s="6"/>
      <c r="DR98" s="6"/>
      <c r="DS98" s="6"/>
      <c r="DT98" s="6"/>
      <c r="DU98" s="6"/>
      <c r="DV98" s="6"/>
      <c r="DX98" s="6"/>
      <c r="DY98" s="6"/>
      <c r="DZ98" s="6"/>
      <c r="EA98" s="6"/>
      <c r="EB98" s="6"/>
      <c r="EC98" s="6"/>
      <c r="ED98" s="6"/>
      <c r="EE98" s="6"/>
      <c r="EF98" s="6"/>
      <c r="EG98" s="6"/>
      <c r="EH98" s="6"/>
      <c r="EI98" s="6"/>
      <c r="EJ98" s="6"/>
      <c r="EK98" s="6"/>
      <c r="EL98" s="6"/>
      <c r="EN98" s="1"/>
      <c r="EO98" s="1"/>
      <c r="EP98" s="1"/>
      <c r="EQ98" s="1"/>
      <c r="ER98" s="1"/>
      <c r="ES98" s="1"/>
      <c r="ET98" s="1"/>
      <c r="EU98" s="1"/>
      <c r="EV98" s="1"/>
      <c r="EW98" s="1"/>
      <c r="EX98" s="1"/>
      <c r="EY98" s="1"/>
      <c r="EZ98" s="1"/>
      <c r="FA98" s="1"/>
      <c r="FB98" s="2"/>
      <c r="FD98" s="2"/>
      <c r="FE98" s="2"/>
      <c r="FF98" s="2"/>
      <c r="FG98" s="2"/>
      <c r="FH98" s="2"/>
      <c r="FI98" s="2"/>
      <c r="FJ98" s="2"/>
      <c r="FK98" s="2"/>
      <c r="FL98" s="2"/>
      <c r="FM98" s="2"/>
      <c r="FN98" s="2"/>
      <c r="FO98" s="2"/>
      <c r="FP98" s="2"/>
      <c r="FQ98" s="2"/>
      <c r="FR98" s="2"/>
      <c r="FT98" s="2"/>
      <c r="FU98" s="2"/>
      <c r="FV98" s="2"/>
      <c r="FW98" s="2"/>
      <c r="FX98" s="2"/>
      <c r="FY98" s="2"/>
      <c r="FZ98" s="2"/>
      <c r="GA98" s="2"/>
      <c r="GB98" s="2"/>
      <c r="GC98" s="2"/>
      <c r="GD98" s="2"/>
      <c r="GE98" s="2"/>
      <c r="GF98" s="2"/>
      <c r="GG98" s="2"/>
      <c r="GH98" s="2"/>
      <c r="GJ98" s="6"/>
    </row>
    <row r="99" spans="1:192" x14ac:dyDescent="0.25">
      <c r="A99" s="8" t="s">
        <v>66</v>
      </c>
      <c r="B99" s="8" t="s">
        <v>265</v>
      </c>
      <c r="C99" s="22">
        <f>Baseline!CC99*'Summary all tools'!B$53</f>
        <v>340.16596851710648</v>
      </c>
      <c r="D99" s="22">
        <f>Baseline!CD99*'Summary all tools'!C$53</f>
        <v>362.3038121676887</v>
      </c>
      <c r="E99" s="22">
        <f>Baseline!CE99*'Summary all tools'!D$53</f>
        <v>602.96513430275297</v>
      </c>
      <c r="F99" s="22">
        <f>Baseline!CF99*'Summary all tools'!E$53</f>
        <v>463.61559637522686</v>
      </c>
      <c r="G99" s="22">
        <f>Baseline!CG99*'Summary all tools'!F$53</f>
        <v>370.22940138071647</v>
      </c>
      <c r="H99" s="22">
        <f>Baseline!CH99*'Summary all tools'!G$53</f>
        <v>354.0229190053139</v>
      </c>
      <c r="I99" s="22">
        <f>Baseline!CI99*'Summary all tools'!H$53</f>
        <v>185.22455193759714</v>
      </c>
      <c r="J99" s="27">
        <f>Baseline!CJ99*'Summary all tools'!J$53</f>
        <v>197.19978794918393</v>
      </c>
      <c r="K99" s="27">
        <f>Baseline!CK99*'Summary all tools'!K$53</f>
        <v>205.08534050438459</v>
      </c>
      <c r="L99" s="27">
        <f>Baseline!CL99*'Summary all tools'!L$53</f>
        <v>346.21526064122151</v>
      </c>
      <c r="M99" s="27">
        <f>Baseline!CM99*'Summary all tools'!M$53</f>
        <v>274.74921660796201</v>
      </c>
      <c r="N99" s="27">
        <f>Baseline!CN99*'Summary all tools'!N$53</f>
        <v>216.19713824494053</v>
      </c>
      <c r="O99" s="27">
        <f>Baseline!CO99*'Summary all tools'!O$53</f>
        <v>284.58079098571665</v>
      </c>
      <c r="P99" s="27">
        <f>Baseline!CP99*'Summary all tools'!P$53</f>
        <v>163.5102337759472</v>
      </c>
      <c r="Q99" s="28"/>
      <c r="R99" s="29">
        <f>Baseline!CR99*'Summary all tools'!B$60</f>
        <v>70.578826851142296</v>
      </c>
      <c r="S99" s="29">
        <f>Baseline!CS99*'Summary all tools'!C$60</f>
        <v>49.768055444083323</v>
      </c>
      <c r="T99" s="29">
        <f>Baseline!CT99*'Summary all tools'!D$60</f>
        <v>84.692144404480914</v>
      </c>
      <c r="U99" s="29">
        <f>Baseline!CU99*'Summary all tools'!E$60</f>
        <v>64.464562198333226</v>
      </c>
      <c r="V99" s="29">
        <f>Baseline!CV99*'Summary all tools'!F$60</f>
        <v>22.392410549399408</v>
      </c>
      <c r="W99" s="29">
        <f>Baseline!CW99*'Summary all tools'!G$60</f>
        <v>22.842792083562205</v>
      </c>
      <c r="X99" s="29">
        <f>Baseline!CX99*'Summary all tools'!H$60</f>
        <v>18.927257817604435</v>
      </c>
      <c r="Y99" s="29">
        <f>Baseline!CY99*'Summary all tools'!J$60</f>
        <v>35.917194369155808</v>
      </c>
      <c r="Z99" s="29">
        <f>Baseline!CZ99*'Summary all tools'!K$60</f>
        <v>26.507524992101619</v>
      </c>
      <c r="AA99" s="29">
        <f>Baseline!DA99*'Summary all tools'!L$60</f>
        <v>47.754837454777828</v>
      </c>
      <c r="AB99" s="29">
        <f>Baseline!DB99*'Summary all tools'!M$60</f>
        <v>33.136499549212289</v>
      </c>
      <c r="AC99" s="29">
        <f>Baseline!DC99*'Summary all tools'!N$60</f>
        <v>15.704435478114998</v>
      </c>
      <c r="AD99" s="29">
        <f>Baseline!DD99*'Summary all tools'!O$60</f>
        <v>18.355157627543562</v>
      </c>
      <c r="AE99" s="29">
        <f>Baseline!DE99*'Summary all tools'!P$60</f>
        <v>13.336397247395642</v>
      </c>
      <c r="AF99" s="29">
        <f t="shared" si="3"/>
        <v>4890.443248462665</v>
      </c>
      <c r="AH99" s="6">
        <f>C99*'Summary all tools'!B$54</f>
        <v>57.86541384252115</v>
      </c>
      <c r="AI99" s="6">
        <f>D99*'Summary all tools'!C$54</f>
        <v>61.631268169473167</v>
      </c>
      <c r="AJ99" s="6">
        <f>E99*'Summary all tools'!D$54</f>
        <v>118.09943181920666</v>
      </c>
      <c r="AK99" s="6">
        <f>F99*'Summary all tools'!E$54</f>
        <v>90.805811811575168</v>
      </c>
      <c r="AL99" s="6">
        <f>G99*'Summary all tools'!F$54</f>
        <v>72.514776490996169</v>
      </c>
      <c r="AM99" s="6">
        <f>H99*'Summary all tools'!G$54</f>
        <v>90.054838206719296</v>
      </c>
      <c r="AN99" s="6">
        <f>I99*'Summary all tools'!H$54</f>
        <v>47.116630481209079</v>
      </c>
      <c r="AO99" s="6">
        <f>J99*'Summary all tools'!J$54</f>
        <v>26.659215865893653</v>
      </c>
      <c r="AP99" s="6">
        <f>K99*'Summary all tools'!K$54</f>
        <v>27.725254779916803</v>
      </c>
      <c r="AQ99" s="6">
        <f>L99*'Summary all tools'!L$54</f>
        <v>91.840146624061504</v>
      </c>
      <c r="AR99" s="6">
        <f>M99*'Summary all tools'!M$54</f>
        <v>72.882426648055571</v>
      </c>
      <c r="AS99" s="6">
        <f>N99*'Summary all tools'!N$54</f>
        <v>57.350380336625072</v>
      </c>
      <c r="AT99" s="6">
        <f>O99*'Summary all tools'!O$54</f>
        <v>69.925565785061806</v>
      </c>
      <c r="AU99" s="6">
        <f>P99*'Summary all tools'!P$54</f>
        <v>40.176800299232738</v>
      </c>
      <c r="AV99" s="6"/>
      <c r="AW99" s="6">
        <f>R99*'Summary all tools'!B$61</f>
        <v>12.00611878391242</v>
      </c>
      <c r="AX99" s="6">
        <f>S99*'Summary all tools'!C$61</f>
        <v>8.4660118616909656</v>
      </c>
      <c r="AY99" s="6">
        <f>T99*'Summary all tools'!D$61</f>
        <v>16.58817992069385</v>
      </c>
      <c r="AZ99" s="6">
        <f>U99*'Summary all tools'!E$61</f>
        <v>12.626315743613803</v>
      </c>
      <c r="BA99" s="6">
        <f>V99*'Summary all tools'!F$61</f>
        <v>4.3858770806118317</v>
      </c>
      <c r="BB99" s="6">
        <f>W99*'Summary all tools'!G$61</f>
        <v>5.8106518952351935</v>
      </c>
      <c r="BC99" s="6">
        <f>X99*'Summary all tools'!H$61</f>
        <v>4.8146350107791918</v>
      </c>
      <c r="BD99" s="6">
        <f>Y99*'Summary all tools'!J$61</f>
        <v>4.8556048053729528</v>
      </c>
      <c r="BE99" s="6">
        <f>Z99*'Summary all tools'!K$61</f>
        <v>3.5835222653338175</v>
      </c>
      <c r="BF99" s="6">
        <f>AA99*'Summary all tools'!L$61</f>
        <v>12.66787392829567</v>
      </c>
      <c r="BG99" s="6">
        <f>AB99*'Summary all tools'!M$61</f>
        <v>8.7900832897181189</v>
      </c>
      <c r="BH99" s="6">
        <f>AC99*'Summary all tools'!N$61</f>
        <v>4.1658985634744443</v>
      </c>
      <c r="BI99" s="6">
        <f>AD99*'Summary all tools'!O$61</f>
        <v>4.5101244456249896</v>
      </c>
      <c r="BJ99" s="6">
        <f>AE99*'Summary all tools'!P$61</f>
        <v>3.2769433236457863</v>
      </c>
      <c r="BK99" s="6">
        <f t="shared" si="4"/>
        <v>1031.1958020785507</v>
      </c>
      <c r="BM99" s="6">
        <f>C99*'Summary all tools'!B$39</f>
        <v>14.715998638011262</v>
      </c>
      <c r="BN99" s="6">
        <f>D99*'Summary all tools'!C$39</f>
        <v>15.673709012246102</v>
      </c>
      <c r="BO99" s="6">
        <f>E99*'Summary all tools'!D$39</f>
        <v>33.616013942935169</v>
      </c>
      <c r="BP99" s="6">
        <f>F99*'Summary all tools'!E$39</f>
        <v>25.847113647679901</v>
      </c>
      <c r="BQ99" s="6">
        <f>G99*'Summary all tools'!F$39</f>
        <v>20.640723668525858</v>
      </c>
      <c r="BR99" s="6">
        <f>H99*'Summary all tools'!G$39</f>
        <v>17.66842664167001</v>
      </c>
      <c r="BS99" s="6">
        <f>I99*'Summary all tools'!H$39</f>
        <v>9.2441088767377497</v>
      </c>
      <c r="BT99" s="6">
        <f>J99*'Summary all tools'!J$39</f>
        <v>5.3076547481146816</v>
      </c>
      <c r="BU99" s="6">
        <f>K99*'Summary all tools'!K$39</f>
        <v>5.5198952930786742</v>
      </c>
      <c r="BV99" s="6">
        <f>L99*'Summary all tools'!L$39</f>
        <v>16.784470318678775</v>
      </c>
      <c r="BW99" s="6">
        <f>M99*'Summary all tools'!M$39</f>
        <v>13.319805899646475</v>
      </c>
      <c r="BX99" s="6">
        <f>N99*'Summary all tools'!N$39</f>
        <v>10.481208838497528</v>
      </c>
      <c r="BY99" s="6">
        <f>O99*'Summary all tools'!O$39</f>
        <v>14.321866461536532</v>
      </c>
      <c r="BZ99" s="6">
        <f>P99*'Summary all tools'!P$39</f>
        <v>8.2288468069908181</v>
      </c>
      <c r="CA99" s="6"/>
      <c r="CB99" s="6">
        <f>R99*'Summary all tools'!B$46</f>
        <v>3.0533269519628949</v>
      </c>
      <c r="CC99" s="6">
        <f>S99*'Summary all tools'!C$46</f>
        <v>2.153027356981974</v>
      </c>
      <c r="CD99" s="6">
        <f>T99*'Summary all tools'!D$46</f>
        <v>4.7216864544751687</v>
      </c>
      <c r="CE99" s="6">
        <f>U99*'Summary all tools'!E$46</f>
        <v>3.5939750051887653</v>
      </c>
      <c r="CF99" s="6">
        <f>V99*'Summary all tools'!F$46</f>
        <v>1.2484031703010232</v>
      </c>
      <c r="CG99" s="6">
        <f>W99*'Summary all tools'!G$46</f>
        <v>1.1400284403995926</v>
      </c>
      <c r="CH99" s="6">
        <f>X99*'Summary all tools'!H$46</f>
        <v>0.94461360642388126</v>
      </c>
      <c r="CI99" s="6">
        <f>Y99*'Summary all tools'!I$46</f>
        <v>0</v>
      </c>
      <c r="CJ99" s="6">
        <f>Z99*'Summary all tools'!J$46</f>
        <v>0.71345305361764189</v>
      </c>
      <c r="CK99" s="6">
        <f>AA99*'Summary all tools'!K$46</f>
        <v>1.2853268880167945</v>
      </c>
      <c r="CL99" s="6">
        <f>AB99*'Summary all tools'!L$46</f>
        <v>1.6064531416627157</v>
      </c>
      <c r="CM99" s="6">
        <f>AC99*'Summary all tools'!M$46</f>
        <v>0.7613489673038496</v>
      </c>
      <c r="CN99" s="6">
        <f>AD99*'Summary all tools'!N$46</f>
        <v>0.88985562861550549</v>
      </c>
      <c r="CO99" s="6">
        <f>AE99*'Summary all tools'!O$46</f>
        <v>0.67117003854554014</v>
      </c>
      <c r="CP99" s="6">
        <f t="shared" si="5"/>
        <v>234.15251149784487</v>
      </c>
      <c r="CR99" s="6"/>
      <c r="CS99" s="6"/>
      <c r="CT99" s="6"/>
      <c r="CU99" s="6"/>
      <c r="CV99" s="6"/>
      <c r="CW99" s="6"/>
      <c r="CX99" s="6"/>
      <c r="CY99" s="6"/>
      <c r="CZ99" s="6"/>
      <c r="DA99" s="6"/>
      <c r="DB99" s="6"/>
      <c r="DC99" s="6"/>
      <c r="DD99" s="6"/>
      <c r="DE99" s="6"/>
      <c r="DF99" s="6"/>
      <c r="DH99" s="6"/>
      <c r="DI99" s="6"/>
      <c r="DJ99" s="6"/>
      <c r="DK99" s="6"/>
      <c r="DL99" s="6"/>
      <c r="DM99" s="6"/>
      <c r="DN99" s="6"/>
      <c r="DO99" s="6"/>
      <c r="DP99" s="6"/>
      <c r="DQ99" s="6"/>
      <c r="DR99" s="6"/>
      <c r="DS99" s="6"/>
      <c r="DT99" s="6"/>
      <c r="DU99" s="6"/>
      <c r="DV99" s="6"/>
      <c r="DX99" s="6"/>
      <c r="DY99" s="6"/>
      <c r="DZ99" s="6"/>
      <c r="EA99" s="6"/>
      <c r="EB99" s="6"/>
      <c r="EC99" s="6"/>
      <c r="ED99" s="6"/>
      <c r="EE99" s="6"/>
      <c r="EF99" s="6"/>
      <c r="EG99" s="6"/>
      <c r="EH99" s="6"/>
      <c r="EI99" s="6"/>
      <c r="EJ99" s="6"/>
      <c r="EK99" s="6"/>
      <c r="EL99" s="6"/>
      <c r="EN99" s="1"/>
      <c r="EO99" s="1"/>
      <c r="EP99" s="1"/>
      <c r="EQ99" s="1"/>
      <c r="ER99" s="1"/>
      <c r="ES99" s="1"/>
      <c r="ET99" s="1"/>
      <c r="EU99" s="1"/>
      <c r="EV99" s="1"/>
      <c r="EW99" s="1"/>
      <c r="EX99" s="1"/>
      <c r="EY99" s="1"/>
      <c r="EZ99" s="1"/>
      <c r="FA99" s="1"/>
      <c r="FB99" s="2"/>
      <c r="FD99" s="2"/>
      <c r="FE99" s="2"/>
      <c r="FF99" s="2"/>
      <c r="FG99" s="2"/>
      <c r="FH99" s="2"/>
      <c r="FI99" s="2"/>
      <c r="FJ99" s="2"/>
      <c r="FK99" s="2"/>
      <c r="FL99" s="2"/>
      <c r="FM99" s="2"/>
      <c r="FN99" s="2"/>
      <c r="FO99" s="2"/>
      <c r="FP99" s="2"/>
      <c r="FQ99" s="2"/>
      <c r="FR99" s="2"/>
      <c r="FT99" s="2"/>
      <c r="FU99" s="2"/>
      <c r="FV99" s="2"/>
      <c r="FW99" s="2"/>
      <c r="FX99" s="2"/>
      <c r="FY99" s="2"/>
      <c r="FZ99" s="2"/>
      <c r="GA99" s="2"/>
      <c r="GB99" s="2"/>
      <c r="GC99" s="2"/>
      <c r="GD99" s="2"/>
      <c r="GE99" s="2"/>
      <c r="GF99" s="2"/>
      <c r="GG99" s="2"/>
      <c r="GH99" s="2"/>
      <c r="GJ99" s="6"/>
    </row>
    <row r="100" spans="1:192" x14ac:dyDescent="0.25">
      <c r="A100" s="8" t="s">
        <v>70</v>
      </c>
      <c r="B100" s="8" t="s">
        <v>266</v>
      </c>
      <c r="C100" s="22">
        <f>Baseline!CC100*'Summary all tools'!B$53</f>
        <v>596.03756229902024</v>
      </c>
      <c r="D100" s="22">
        <f>Baseline!CD100*'Summary all tools'!C$53</f>
        <v>585.11239244110016</v>
      </c>
      <c r="E100" s="22">
        <f>Baseline!CE100*'Summary all tools'!D$53</f>
        <v>1031.2619662894497</v>
      </c>
      <c r="F100" s="22">
        <f>Baseline!CF100*'Summary all tools'!E$53</f>
        <v>766.8043092822677</v>
      </c>
      <c r="G100" s="22">
        <f>Baseline!CG100*'Summary all tools'!F$53</f>
        <v>580.54013787530027</v>
      </c>
      <c r="H100" s="22">
        <f>Baseline!CH100*'Summary all tools'!G$53</f>
        <v>548.80831754810799</v>
      </c>
      <c r="I100" s="22">
        <f>Baseline!CI100*'Summary all tools'!H$53</f>
        <v>301.54097585145615</v>
      </c>
      <c r="J100" s="27">
        <f>Baseline!CJ100*'Summary all tools'!J$53</f>
        <v>345.24843629626588</v>
      </c>
      <c r="K100" s="27">
        <f>Baseline!CK100*'Summary all tools'!K$53</f>
        <v>346.14596777548093</v>
      </c>
      <c r="L100" s="27">
        <f>Baseline!CL100*'Summary all tools'!L$53</f>
        <v>601.37452979077432</v>
      </c>
      <c r="M100" s="27">
        <f>Baseline!CM100*'Summary all tools'!M$53</f>
        <v>469.43783856949176</v>
      </c>
      <c r="N100" s="27">
        <f>Baseline!CN100*'Summary all tools'!N$53</f>
        <v>356.52645452221219</v>
      </c>
      <c r="O100" s="27">
        <f>Baseline!CO100*'Summary all tools'!O$53</f>
        <v>456.06007074130684</v>
      </c>
      <c r="P100" s="27">
        <f>Baseline!CP100*'Summary all tools'!P$53</f>
        <v>264.15008987988011</v>
      </c>
      <c r="Q100" s="28"/>
      <c r="R100" s="29">
        <f>Baseline!CR100*'Summary all tools'!B$60</f>
        <v>85.315896476461347</v>
      </c>
      <c r="S100" s="29">
        <f>Baseline!CS100*'Summary all tools'!C$60</f>
        <v>60.250617180573002</v>
      </c>
      <c r="T100" s="29">
        <f>Baseline!CT100*'Summary all tools'!D$60</f>
        <v>91.209897831643943</v>
      </c>
      <c r="U100" s="29">
        <f>Baseline!CU100*'Summary all tools'!E$60</f>
        <v>57.494026703340325</v>
      </c>
      <c r="V100" s="29">
        <f>Baseline!CV100*'Summary all tools'!F$60</f>
        <v>20.583483884508667</v>
      </c>
      <c r="W100" s="29">
        <f>Baseline!CW100*'Summary all tools'!G$60</f>
        <v>19.642053120596962</v>
      </c>
      <c r="X100" s="29">
        <f>Baseline!CX100*'Summary all tools'!H$60</f>
        <v>13.366875070338343</v>
      </c>
      <c r="Y100" s="29">
        <f>Baseline!CY100*'Summary all tools'!J$60</f>
        <v>44.129051757487105</v>
      </c>
      <c r="Z100" s="29">
        <f>Baseline!CZ100*'Summary all tools'!K$60</f>
        <v>33.99580684776808</v>
      </c>
      <c r="AA100" s="29">
        <f>Baseline!DA100*'Summary all tools'!L$60</f>
        <v>52.729576288127518</v>
      </c>
      <c r="AB100" s="29">
        <f>Baseline!DB100*'Summary all tools'!M$60</f>
        <v>33.603784285734058</v>
      </c>
      <c r="AC100" s="29">
        <f>Baseline!DC100*'Summary all tools'!N$60</f>
        <v>15.038054413742611</v>
      </c>
      <c r="AD100" s="29">
        <f>Baseline!DD100*'Summary all tools'!O$60</f>
        <v>17.068207027080099</v>
      </c>
      <c r="AE100" s="29">
        <f>Baseline!DE100*'Summary all tools'!P$60</f>
        <v>12.754759223834974</v>
      </c>
      <c r="AF100" s="29">
        <f t="shared" si="3"/>
        <v>7806.2311392733527</v>
      </c>
      <c r="AH100" s="6">
        <f>C100*'Summary all tools'!B$54</f>
        <v>101.39156588318691</v>
      </c>
      <c r="AI100" s="6">
        <f>D100*'Summary all tools'!C$54</f>
        <v>99.533092274306227</v>
      </c>
      <c r="AJ100" s="6">
        <f>E100*'Summary all tools'!D$54</f>
        <v>201.98755342027707</v>
      </c>
      <c r="AK100" s="6">
        <f>F100*'Summary all tools'!E$54</f>
        <v>150.18970101393069</v>
      </c>
      <c r="AL100" s="6">
        <f>G100*'Summary all tools'!F$54</f>
        <v>113.70717232365159</v>
      </c>
      <c r="AM100" s="6">
        <f>H100*'Summary all tools'!G$54</f>
        <v>139.60351601573811</v>
      </c>
      <c r="AN100" s="6">
        <f>I100*'Summary all tools'!H$54</f>
        <v>76.704705642494105</v>
      </c>
      <c r="AO100" s="6">
        <f>J100*'Summary all tools'!J$54</f>
        <v>46.673744867089624</v>
      </c>
      <c r="AP100" s="6">
        <f>K100*'Summary all tools'!K$54</f>
        <v>46.795081130681318</v>
      </c>
      <c r="AQ100" s="6">
        <f>L100*'Summary all tools'!L$54</f>
        <v>159.5259691605427</v>
      </c>
      <c r="AR100" s="6">
        <f>M100*'Summary all tools'!M$54</f>
        <v>124.52726620211679</v>
      </c>
      <c r="AS100" s="6">
        <f>N100*'Summary all tools'!N$54</f>
        <v>94.575385839529403</v>
      </c>
      <c r="AT100" s="6">
        <f>O100*'Summary all tools'!O$54</f>
        <v>112.06047452500682</v>
      </c>
      <c r="AU100" s="6">
        <f>P100*'Summary all tools'!P$54</f>
        <v>64.905450656199108</v>
      </c>
      <c r="AV100" s="6"/>
      <c r="AW100" s="6">
        <f>R100*'Summary all tools'!B$61</f>
        <v>14.513032207417483</v>
      </c>
      <c r="AX100" s="6">
        <f>S100*'Summary all tools'!C$61</f>
        <v>10.249193688068312</v>
      </c>
      <c r="AY100" s="6">
        <f>T100*'Summary all tools'!D$61</f>
        <v>17.864776083050309</v>
      </c>
      <c r="AZ100" s="6">
        <f>U100*'Summary all tools'!E$61</f>
        <v>11.261035672509507</v>
      </c>
      <c r="BA100" s="6">
        <f>V100*'Summary all tools'!F$61</f>
        <v>4.0315726620433407</v>
      </c>
      <c r="BB100" s="6">
        <f>W100*'Summary all tools'!G$61</f>
        <v>4.9964615872697058</v>
      </c>
      <c r="BC100" s="6">
        <f>X100*'Summary all tools'!H$61</f>
        <v>3.4002085943217728</v>
      </c>
      <c r="BD100" s="6">
        <f>Y100*'Summary all tools'!J$61</f>
        <v>5.9657565000181378</v>
      </c>
      <c r="BE100" s="6">
        <f>Z100*'Summary all tools'!K$61</f>
        <v>4.5958546036744128</v>
      </c>
      <c r="BF100" s="6">
        <f>AA100*'Summary all tools'!L$61</f>
        <v>13.987517502137747</v>
      </c>
      <c r="BG100" s="6">
        <f>AB100*'Summary all tools'!M$61</f>
        <v>8.9140394048756715</v>
      </c>
      <c r="BH100" s="6">
        <f>AC100*'Summary all tools'!N$61</f>
        <v>3.9891283814030083</v>
      </c>
      <c r="BI100" s="6">
        <f>AD100*'Summary all tools'!O$61</f>
        <v>4.1939022980825387</v>
      </c>
      <c r="BJ100" s="6">
        <f>AE100*'Summary all tools'!P$61</f>
        <v>3.1340265521423079</v>
      </c>
      <c r="BK100" s="6">
        <f t="shared" si="4"/>
        <v>1643.2771846917651</v>
      </c>
      <c r="BM100" s="6">
        <f>C100*'Summary all tools'!B$39</f>
        <v>25.785318834899378</v>
      </c>
      <c r="BN100" s="6">
        <f>D100*'Summary all tools'!C$39</f>
        <v>25.312682534889525</v>
      </c>
      <c r="BO100" s="6">
        <f>E100*'Summary all tools'!D$39</f>
        <v>57.494065022005707</v>
      </c>
      <c r="BP100" s="6">
        <f>F100*'Summary all tools'!E$39</f>
        <v>42.750240247544269</v>
      </c>
      <c r="BQ100" s="6">
        <f>G100*'Summary all tools'!F$39</f>
        <v>32.365794071686338</v>
      </c>
      <c r="BR100" s="6">
        <f>H100*'Summary all tools'!G$39</f>
        <v>27.389694221439772</v>
      </c>
      <c r="BS100" s="6">
        <f>I100*'Summary all tools'!H$39</f>
        <v>15.049179940830529</v>
      </c>
      <c r="BT100" s="6">
        <f>J100*'Summary all tools'!J$39</f>
        <v>9.2924009769181293</v>
      </c>
      <c r="BU100" s="6">
        <f>K100*'Summary all tools'!K$39</f>
        <v>9.3165581388845808</v>
      </c>
      <c r="BV100" s="6">
        <f>L100*'Summary all tools'!L$39</f>
        <v>29.154558141048224</v>
      </c>
      <c r="BW100" s="6">
        <f>M100*'Summary all tools'!M$39</f>
        <v>22.758284696466735</v>
      </c>
      <c r="BX100" s="6">
        <f>N100*'Summary all tools'!N$39</f>
        <v>17.284355642407988</v>
      </c>
      <c r="BY100" s="6">
        <f>O100*'Summary all tools'!O$39</f>
        <v>22.951764976729326</v>
      </c>
      <c r="BZ100" s="6">
        <f>P100*'Summary all tools'!P$39</f>
        <v>13.293667151457154</v>
      </c>
      <c r="CA100" s="6"/>
      <c r="CB100" s="6">
        <f>R100*'Summary all tools'!B$46</f>
        <v>3.6908707294309404</v>
      </c>
      <c r="CC100" s="6">
        <f>S100*'Summary all tools'!C$46</f>
        <v>2.6065158846836907</v>
      </c>
      <c r="CD100" s="6">
        <f>T100*'Summary all tools'!D$46</f>
        <v>5.0850588579848441</v>
      </c>
      <c r="CE100" s="6">
        <f>U100*'Summary all tools'!E$46</f>
        <v>3.2053594699632222</v>
      </c>
      <c r="CF100" s="6">
        <f>V100*'Summary all tools'!F$46</f>
        <v>1.147553385580002</v>
      </c>
      <c r="CG100" s="6">
        <f>W100*'Summary all tools'!G$46</f>
        <v>0.98028730916103135</v>
      </c>
      <c r="CH100" s="6">
        <f>X100*'Summary all tools'!H$46</f>
        <v>0.66710836765089698</v>
      </c>
      <c r="CI100" s="6">
        <f>Y100*'Summary all tools'!I$46</f>
        <v>0</v>
      </c>
      <c r="CJ100" s="6">
        <f>Z100*'Summary all tools'!J$46</f>
        <v>0.91500101246580756</v>
      </c>
      <c r="CK100" s="6">
        <f>AA100*'Summary all tools'!K$46</f>
        <v>1.4192225501980491</v>
      </c>
      <c r="CL100" s="6">
        <f>AB100*'Summary all tools'!L$46</f>
        <v>1.6291070442549791</v>
      </c>
      <c r="CM100" s="6">
        <f>AC100*'Summary all tools'!M$46</f>
        <v>0.72904290091274782</v>
      </c>
      <c r="CN100" s="6">
        <f>AD100*'Summary all tools'!N$46</f>
        <v>0.82746443270150027</v>
      </c>
      <c r="CO100" s="6">
        <f>AE100*'Summary all tools'!O$46</f>
        <v>0.64189841387426705</v>
      </c>
      <c r="CP100" s="6">
        <f t="shared" si="5"/>
        <v>373.74305495606967</v>
      </c>
      <c r="CR100" s="6"/>
      <c r="CS100" s="6"/>
      <c r="CT100" s="6"/>
      <c r="CU100" s="6"/>
      <c r="CV100" s="6"/>
      <c r="CW100" s="6"/>
      <c r="CX100" s="6"/>
      <c r="CY100" s="6"/>
      <c r="CZ100" s="6"/>
      <c r="DA100" s="6"/>
      <c r="DB100" s="6"/>
      <c r="DC100" s="6"/>
      <c r="DD100" s="6"/>
      <c r="DE100" s="6"/>
      <c r="DF100" s="6"/>
      <c r="DH100" s="6"/>
      <c r="DI100" s="6"/>
      <c r="DJ100" s="6"/>
      <c r="DK100" s="6"/>
      <c r="DL100" s="6"/>
      <c r="DM100" s="6"/>
      <c r="DN100" s="6"/>
      <c r="DO100" s="6"/>
      <c r="DP100" s="6"/>
      <c r="DQ100" s="6"/>
      <c r="DR100" s="6"/>
      <c r="DS100" s="6"/>
      <c r="DT100" s="6"/>
      <c r="DU100" s="6"/>
      <c r="DV100" s="6"/>
      <c r="DX100" s="6"/>
      <c r="DY100" s="6"/>
      <c r="DZ100" s="6"/>
      <c r="EA100" s="6"/>
      <c r="EB100" s="6"/>
      <c r="EC100" s="6"/>
      <c r="ED100" s="6"/>
      <c r="EE100" s="6"/>
      <c r="EF100" s="6"/>
      <c r="EG100" s="6"/>
      <c r="EH100" s="6"/>
      <c r="EI100" s="6"/>
      <c r="EJ100" s="6"/>
      <c r="EK100" s="6"/>
      <c r="EL100" s="6"/>
      <c r="EN100" s="1"/>
      <c r="EO100" s="1"/>
      <c r="EP100" s="1"/>
      <c r="EQ100" s="1"/>
      <c r="ER100" s="1"/>
      <c r="ES100" s="1"/>
      <c r="ET100" s="1"/>
      <c r="EU100" s="1"/>
      <c r="EV100" s="1"/>
      <c r="EW100" s="1"/>
      <c r="EX100" s="1"/>
      <c r="EY100" s="1"/>
      <c r="EZ100" s="1"/>
      <c r="FA100" s="1"/>
      <c r="FB100" s="2"/>
      <c r="FD100" s="2"/>
      <c r="FE100" s="2"/>
      <c r="FF100" s="2"/>
      <c r="FG100" s="2"/>
      <c r="FH100" s="2"/>
      <c r="FI100" s="2"/>
      <c r="FJ100" s="2"/>
      <c r="FK100" s="2"/>
      <c r="FL100" s="2"/>
      <c r="FM100" s="2"/>
      <c r="FN100" s="2"/>
      <c r="FO100" s="2"/>
      <c r="FP100" s="2"/>
      <c r="FQ100" s="2"/>
      <c r="FR100" s="2"/>
      <c r="FT100" s="2"/>
      <c r="FU100" s="2"/>
      <c r="FV100" s="2"/>
      <c r="FW100" s="2"/>
      <c r="FX100" s="2"/>
      <c r="FY100" s="2"/>
      <c r="FZ100" s="2"/>
      <c r="GA100" s="2"/>
      <c r="GB100" s="2"/>
      <c r="GC100" s="2"/>
      <c r="GD100" s="2"/>
      <c r="GE100" s="2"/>
      <c r="GF100" s="2"/>
      <c r="GG100" s="2"/>
      <c r="GH100" s="2"/>
      <c r="GJ100" s="6"/>
    </row>
    <row r="101" spans="1:192" x14ac:dyDescent="0.25">
      <c r="A101" s="8" t="s">
        <v>135</v>
      </c>
      <c r="B101" s="8" t="s">
        <v>267</v>
      </c>
      <c r="C101" s="22">
        <f>Baseline!CC101*'Summary all tools'!B$53</f>
        <v>293.51616438541089</v>
      </c>
      <c r="D101" s="22">
        <f>Baseline!CD101*'Summary all tools'!C$53</f>
        <v>323.22422840793155</v>
      </c>
      <c r="E101" s="22">
        <f>Baseline!CE101*'Summary all tools'!D$53</f>
        <v>568.98339331148327</v>
      </c>
      <c r="F101" s="22">
        <f>Baseline!CF101*'Summary all tools'!E$53</f>
        <v>436.64295929077855</v>
      </c>
      <c r="G101" s="22">
        <f>Baseline!CG101*'Summary all tools'!F$53</f>
        <v>323.56600736024717</v>
      </c>
      <c r="H101" s="22">
        <f>Baseline!CH101*'Summary all tools'!G$53</f>
        <v>314.819371675208</v>
      </c>
      <c r="I101" s="22">
        <f>Baseline!CI101*'Summary all tools'!H$53</f>
        <v>178.23041469476655</v>
      </c>
      <c r="J101" s="27">
        <f>Baseline!CJ101*'Summary all tools'!J$53</f>
        <v>174.48983332976974</v>
      </c>
      <c r="K101" s="27">
        <f>Baseline!CK101*'Summary all tools'!K$53</f>
        <v>188.00753531722069</v>
      </c>
      <c r="L101" s="27">
        <f>Baseline!CL101*'Summary all tools'!L$53</f>
        <v>320.83340827550887</v>
      </c>
      <c r="M101" s="27">
        <f>Baseline!CM101*'Summary all tools'!M$53</f>
        <v>255.24673883911933</v>
      </c>
      <c r="N101" s="27">
        <f>Baseline!CN101*'Summary all tools'!N$53</f>
        <v>192.31782039807146</v>
      </c>
      <c r="O101" s="27">
        <f>Baseline!CO101*'Summary all tools'!O$53</f>
        <v>249.75277564852857</v>
      </c>
      <c r="P101" s="27">
        <f>Baseline!CP101*'Summary all tools'!P$53</f>
        <v>153.31217129772759</v>
      </c>
      <c r="Q101" s="28"/>
      <c r="R101" s="29">
        <f>Baseline!CR101*'Summary all tools'!B$60</f>
        <v>11.458156183962762</v>
      </c>
      <c r="S101" s="29">
        <f>Baseline!CS101*'Summary all tools'!C$60</f>
        <v>9.8088277407031228</v>
      </c>
      <c r="T101" s="29">
        <f>Baseline!CT101*'Summary all tools'!D$60</f>
        <v>12.110396899486837</v>
      </c>
      <c r="U101" s="29">
        <f>Baseline!CU101*'Summary all tools'!E$60</f>
        <v>8.2968340758708692</v>
      </c>
      <c r="V101" s="29">
        <f>Baseline!CV101*'Summary all tools'!F$60</f>
        <v>3.5509200158820899</v>
      </c>
      <c r="W101" s="29">
        <f>Baseline!CW101*'Summary all tools'!G$60</f>
        <v>3.8666098216065832</v>
      </c>
      <c r="X101" s="29">
        <f>Baseline!CX101*'Summary all tools'!H$60</f>
        <v>1.9167591648338014</v>
      </c>
      <c r="Y101" s="29">
        <f>Baseline!CY101*'Summary all tools'!J$60</f>
        <v>5.3992224883165987</v>
      </c>
      <c r="Z101" s="29">
        <f>Baseline!CZ101*'Summary all tools'!K$60</f>
        <v>4.0363023580205697</v>
      </c>
      <c r="AA101" s="29">
        <f>Baseline!DA101*'Summary all tools'!L$60</f>
        <v>6.9563662468264651</v>
      </c>
      <c r="AB101" s="29">
        <f>Baseline!DB101*'Summary all tools'!M$60</f>
        <v>4.5333196445857675</v>
      </c>
      <c r="AC101" s="29">
        <f>Baseline!DC101*'Summary all tools'!N$60</f>
        <v>2.4374185356340297</v>
      </c>
      <c r="AD101" s="29">
        <f>Baseline!DD101*'Summary all tools'!O$60</f>
        <v>2.1525396457012711</v>
      </c>
      <c r="AE101" s="29">
        <f>Baseline!DE101*'Summary all tools'!P$60</f>
        <v>0.80897751540443841</v>
      </c>
      <c r="AF101" s="29">
        <f t="shared" si="3"/>
        <v>4050.2754725686077</v>
      </c>
      <c r="AH101" s="6">
        <f>C101*'Summary all tools'!B$54</f>
        <v>49.929845703472083</v>
      </c>
      <c r="AI101" s="6">
        <f>D101*'Summary all tools'!C$54</f>
        <v>54.983465342783006</v>
      </c>
      <c r="AJ101" s="6">
        <f>E101*'Summary all tools'!D$54</f>
        <v>111.44361695532211</v>
      </c>
      <c r="AK101" s="6">
        <f>F101*'Summary all tools'!E$54</f>
        <v>85.522831199400059</v>
      </c>
      <c r="AL101" s="6">
        <f>G101*'Summary all tools'!F$54</f>
        <v>63.375076685723315</v>
      </c>
      <c r="AM101" s="6">
        <f>H101*'Summary all tools'!G$54</f>
        <v>80.082407263938563</v>
      </c>
      <c r="AN101" s="6">
        <f>I101*'Summary all tools'!H$54</f>
        <v>45.33749171932218</v>
      </c>
      <c r="AO101" s="6">
        <f>J101*'Summary all tools'!J$54</f>
        <v>23.589082835833683</v>
      </c>
      <c r="AP101" s="6">
        <f>K101*'Summary all tools'!K$54</f>
        <v>25.416525649246534</v>
      </c>
      <c r="AQ101" s="6">
        <f>L101*'Summary all tools'!L$54</f>
        <v>85.107130180650032</v>
      </c>
      <c r="AR101" s="6">
        <f>M101*'Summary all tools'!M$54</f>
        <v>67.709025526147428</v>
      </c>
      <c r="AS101" s="6">
        <f>N101*'Summary all tools'!N$54</f>
        <v>51.015939595112854</v>
      </c>
      <c r="AT101" s="6">
        <f>O101*'Summary all tools'!O$54</f>
        <v>61.367824873638448</v>
      </c>
      <c r="AU101" s="6">
        <f>P101*'Summary all tools'!P$54</f>
        <v>37.670990661727352</v>
      </c>
      <c r="AV101" s="6"/>
      <c r="AW101" s="6">
        <f>R101*'Summary all tools'!B$61</f>
        <v>1.949139569568392</v>
      </c>
      <c r="AX101" s="6">
        <f>S101*'Summary all tools'!C$61</f>
        <v>1.6685733702289638</v>
      </c>
      <c r="AY101" s="6">
        <f>T101*'Summary all tools'!D$61</f>
        <v>2.371996176177491</v>
      </c>
      <c r="AZ101" s="6">
        <f>U101*'Summary all tools'!E$61</f>
        <v>1.6250548075083093</v>
      </c>
      <c r="BA101" s="6">
        <f>V101*'Summary all tools'!F$61</f>
        <v>0.69549898070981775</v>
      </c>
      <c r="BB101" s="6">
        <f>W101*'Summary all tools'!G$61</f>
        <v>0.98357169324414839</v>
      </c>
      <c r="BC101" s="6">
        <f>X101*'Summary all tools'!H$61</f>
        <v>0.48757701042446761</v>
      </c>
      <c r="BD101" s="6">
        <f>Y101*'Summary all tools'!J$61</f>
        <v>0.72991476979230363</v>
      </c>
      <c r="BE101" s="6">
        <f>Z101*'Summary all tools'!K$61</f>
        <v>0.54566314183975895</v>
      </c>
      <c r="BF101" s="6">
        <f>AA101*'Summary all tools'!L$61</f>
        <v>1.8453077281918884</v>
      </c>
      <c r="BG101" s="6">
        <f>AB101*'Summary all tools'!M$61</f>
        <v>1.2025487844799074</v>
      </c>
      <c r="BH101" s="6">
        <f>AC101*'Summary all tools'!N$61</f>
        <v>0.64657137089289218</v>
      </c>
      <c r="BI101" s="6">
        <f>AD101*'Summary all tools'!O$61</f>
        <v>0.52890974151516945</v>
      </c>
      <c r="BJ101" s="6">
        <f>AE101*'Summary all tools'!P$61</f>
        <v>0.19877733235651915</v>
      </c>
      <c r="BK101" s="6">
        <f t="shared" si="4"/>
        <v>858.03035866924756</v>
      </c>
      <c r="BM101" s="6">
        <f>C101*'Summary all tools'!B$39</f>
        <v>12.697870672247394</v>
      </c>
      <c r="BN101" s="6">
        <f>D101*'Summary all tools'!C$39</f>
        <v>13.983078100842297</v>
      </c>
      <c r="BO101" s="6">
        <f>E101*'Summary all tools'!D$39</f>
        <v>31.721491997999362</v>
      </c>
      <c r="BP101" s="6">
        <f>F101*'Summary all tools'!E$39</f>
        <v>24.343357472197162</v>
      </c>
      <c r="BQ101" s="6">
        <f>G101*'Summary all tools'!F$39</f>
        <v>18.039184682642887</v>
      </c>
      <c r="BR101" s="6">
        <f>H101*'Summary all tools'!G$39</f>
        <v>15.711872523531637</v>
      </c>
      <c r="BS101" s="6">
        <f>I101*'Summary all tools'!H$39</f>
        <v>8.8950484228441713</v>
      </c>
      <c r="BT101" s="6">
        <f>J101*'Summary all tools'!J$39</f>
        <v>4.696413733513471</v>
      </c>
      <c r="BU101" s="6">
        <f>K101*'Summary all tools'!K$39</f>
        <v>5.0602442217885484</v>
      </c>
      <c r="BV101" s="6">
        <f>L101*'Summary all tools'!L$39</f>
        <v>15.553961452962222</v>
      </c>
      <c r="BW101" s="6">
        <f>M101*'Summary all tools'!M$39</f>
        <v>12.374328341419918</v>
      </c>
      <c r="BX101" s="6">
        <f>N101*'Summary all tools'!N$39</f>
        <v>9.3235426487150512</v>
      </c>
      <c r="BY101" s="6">
        <f>O101*'Summary all tools'!O$39</f>
        <v>12.569105205051763</v>
      </c>
      <c r="BZ101" s="6">
        <f>P101*'Summary all tools'!P$39</f>
        <v>7.715617194853019</v>
      </c>
      <c r="CA101" s="6"/>
      <c r="CB101" s="6">
        <f>R101*'Summary all tools'!B$46</f>
        <v>0.49569394473050221</v>
      </c>
      <c r="CC101" s="6">
        <f>S101*'Summary all tools'!C$46</f>
        <v>0.42434196548798869</v>
      </c>
      <c r="CD101" s="6">
        <f>T101*'Summary all tools'!D$46</f>
        <v>0.67516884122725906</v>
      </c>
      <c r="CE101" s="6">
        <f>U101*'Summary all tools'!E$46</f>
        <v>0.46255823779796512</v>
      </c>
      <c r="CF101" s="6">
        <f>V101*'Summary all tools'!F$46</f>
        <v>0.19796795863192404</v>
      </c>
      <c r="CG101" s="6">
        <f>W101*'Summary all tools'!G$46</f>
        <v>0.19297313342583686</v>
      </c>
      <c r="CH101" s="6">
        <f>X101*'Summary all tools'!H$46</f>
        <v>9.5660808596141664E-2</v>
      </c>
      <c r="CI101" s="6">
        <f>Y101*'Summary all tools'!I$46</f>
        <v>0</v>
      </c>
      <c r="CJ101" s="6">
        <f>Z101*'Summary all tools'!J$46</f>
        <v>0.10863753758647496</v>
      </c>
      <c r="CK101" s="6">
        <f>AA101*'Summary all tools'!K$46</f>
        <v>0.18723138966613675</v>
      </c>
      <c r="CL101" s="6">
        <f>AB101*'Summary all tools'!L$46</f>
        <v>0.2197747403702221</v>
      </c>
      <c r="CM101" s="6">
        <f>AC101*'Summary all tools'!M$46</f>
        <v>0.11816573015810004</v>
      </c>
      <c r="CN101" s="6">
        <f>AD101*'Summary all tools'!N$46</f>
        <v>0.104354839027424</v>
      </c>
      <c r="CO101" s="6">
        <f>AE101*'Summary all tools'!O$46</f>
        <v>4.0712754736104077E-2</v>
      </c>
      <c r="CP101" s="6">
        <f t="shared" si="5"/>
        <v>196.00835855205091</v>
      </c>
      <c r="CR101" s="6"/>
      <c r="CS101" s="6"/>
      <c r="CT101" s="6"/>
      <c r="CU101" s="6"/>
      <c r="CV101" s="6"/>
      <c r="CW101" s="6"/>
      <c r="CX101" s="6"/>
      <c r="CY101" s="6"/>
      <c r="CZ101" s="6"/>
      <c r="DA101" s="6"/>
      <c r="DB101" s="6"/>
      <c r="DC101" s="6"/>
      <c r="DD101" s="6"/>
      <c r="DE101" s="6"/>
      <c r="DF101" s="6"/>
      <c r="DH101" s="6"/>
      <c r="DI101" s="6"/>
      <c r="DJ101" s="6"/>
      <c r="DK101" s="6"/>
      <c r="DL101" s="6"/>
      <c r="DM101" s="6"/>
      <c r="DN101" s="6"/>
      <c r="DO101" s="6"/>
      <c r="DP101" s="6"/>
      <c r="DQ101" s="6"/>
      <c r="DR101" s="6"/>
      <c r="DS101" s="6"/>
      <c r="DT101" s="6"/>
      <c r="DU101" s="6"/>
      <c r="DV101" s="6"/>
      <c r="DX101" s="6"/>
      <c r="DY101" s="6"/>
      <c r="DZ101" s="6"/>
      <c r="EA101" s="6"/>
      <c r="EB101" s="6"/>
      <c r="EC101" s="6"/>
      <c r="ED101" s="6"/>
      <c r="EE101" s="6"/>
      <c r="EF101" s="6"/>
      <c r="EG101" s="6"/>
      <c r="EH101" s="6"/>
      <c r="EI101" s="6"/>
      <c r="EJ101" s="6"/>
      <c r="EK101" s="6"/>
      <c r="EL101" s="6"/>
      <c r="EN101" s="1"/>
      <c r="EO101" s="1"/>
      <c r="EP101" s="1"/>
      <c r="EQ101" s="1"/>
      <c r="ER101" s="1"/>
      <c r="ES101" s="1"/>
      <c r="ET101" s="1"/>
      <c r="EU101" s="1"/>
      <c r="EV101" s="1"/>
      <c r="EW101" s="1"/>
      <c r="EX101" s="1"/>
      <c r="EY101" s="1"/>
      <c r="EZ101" s="1"/>
      <c r="FA101" s="1"/>
      <c r="FB101" s="2"/>
      <c r="FD101" s="2"/>
      <c r="FE101" s="2"/>
      <c r="FF101" s="2"/>
      <c r="FG101" s="2"/>
      <c r="FH101" s="2"/>
      <c r="FI101" s="2"/>
      <c r="FJ101" s="2"/>
      <c r="FK101" s="2"/>
      <c r="FL101" s="2"/>
      <c r="FM101" s="2"/>
      <c r="FN101" s="2"/>
      <c r="FO101" s="2"/>
      <c r="FP101" s="2"/>
      <c r="FQ101" s="2"/>
      <c r="FR101" s="2"/>
      <c r="FT101" s="2"/>
      <c r="FU101" s="2"/>
      <c r="FV101" s="2"/>
      <c r="FW101" s="2"/>
      <c r="FX101" s="2"/>
      <c r="FY101" s="2"/>
      <c r="FZ101" s="2"/>
      <c r="GA101" s="2"/>
      <c r="GB101" s="2"/>
      <c r="GC101" s="2"/>
      <c r="GD101" s="2"/>
      <c r="GE101" s="2"/>
      <c r="GF101" s="2"/>
      <c r="GG101" s="2"/>
      <c r="GH101" s="2"/>
      <c r="GJ101" s="6"/>
    </row>
    <row r="102" spans="1:192" x14ac:dyDescent="0.25">
      <c r="A102" s="8" t="s">
        <v>54</v>
      </c>
      <c r="B102" s="8" t="s">
        <v>268</v>
      </c>
      <c r="C102" s="22">
        <f>Baseline!CC102*'Summary all tools'!B$53</f>
        <v>75.455232180080642</v>
      </c>
      <c r="D102" s="22">
        <f>Baseline!CD102*'Summary all tools'!C$53</f>
        <v>79.732792959912047</v>
      </c>
      <c r="E102" s="22">
        <f>Baseline!CE102*'Summary all tools'!D$53</f>
        <v>164.13610243767428</v>
      </c>
      <c r="F102" s="22">
        <f>Baseline!CF102*'Summary all tools'!E$53</f>
        <v>125.30228786822411</v>
      </c>
      <c r="G102" s="22">
        <f>Baseline!CG102*'Summary all tools'!F$53</f>
        <v>89.895860221668613</v>
      </c>
      <c r="H102" s="22">
        <f>Baseline!CH102*'Summary all tools'!G$53</f>
        <v>86.76965173494068</v>
      </c>
      <c r="I102" s="22">
        <f>Baseline!CI102*'Summary all tools'!H$53</f>
        <v>44.712346638461938</v>
      </c>
      <c r="J102" s="27">
        <f>Baseline!CJ102*'Summary all tools'!J$53</f>
        <v>45.212313583793083</v>
      </c>
      <c r="K102" s="27">
        <f>Baseline!CK102*'Summary all tools'!K$53</f>
        <v>51.058314506961473</v>
      </c>
      <c r="L102" s="27">
        <f>Baseline!CL102*'Summary all tools'!L$53</f>
        <v>95.828123717430145</v>
      </c>
      <c r="M102" s="27">
        <f>Baseline!CM102*'Summary all tools'!M$53</f>
        <v>72.196138845895774</v>
      </c>
      <c r="N102" s="27">
        <f>Baseline!CN102*'Summary all tools'!N$53</f>
        <v>54.676733201150235</v>
      </c>
      <c r="O102" s="27">
        <f>Baseline!CO102*'Summary all tools'!O$53</f>
        <v>67.704894945299543</v>
      </c>
      <c r="P102" s="27">
        <f>Baseline!CP102*'Summary all tools'!P$53</f>
        <v>37.6712690634278</v>
      </c>
      <c r="Q102" s="28"/>
      <c r="R102" s="29">
        <f>Baseline!CR102*'Summary all tools'!B$60</f>
        <v>1.7143269741276141</v>
      </c>
      <c r="S102" s="29">
        <f>Baseline!CS102*'Summary all tools'!C$60</f>
        <v>1.0894318423215992</v>
      </c>
      <c r="T102" s="29">
        <f>Baseline!CT102*'Summary all tools'!D$60</f>
        <v>1.2291002990652675</v>
      </c>
      <c r="U102" s="29">
        <f>Baseline!CU102*'Summary all tools'!E$60</f>
        <v>0.95999563853801761</v>
      </c>
      <c r="V102" s="29">
        <f>Baseline!CV102*'Summary all tools'!F$60</f>
        <v>0.53415925332693692</v>
      </c>
      <c r="W102" s="29">
        <f>Baseline!CW102*'Summary all tools'!G$60</f>
        <v>0.29089442631445622</v>
      </c>
      <c r="X102" s="29">
        <f>Baseline!CX102*'Summary all tools'!H$60</f>
        <v>9.9637541255625489E-2</v>
      </c>
      <c r="Y102" s="29">
        <f>Baseline!CY102*'Summary all tools'!J$60</f>
        <v>0.739165889653293</v>
      </c>
      <c r="Z102" s="29">
        <f>Baseline!CZ102*'Summary all tools'!K$60</f>
        <v>0.6134805675331253</v>
      </c>
      <c r="AA102" s="29">
        <f>Baseline!DA102*'Summary all tools'!L$60</f>
        <v>0.74632495107032815</v>
      </c>
      <c r="AB102" s="29">
        <f>Baseline!DB102*'Summary all tools'!M$60</f>
        <v>0.74667903941903613</v>
      </c>
      <c r="AC102" s="29">
        <f>Baseline!DC102*'Summary all tools'!N$60</f>
        <v>0.33464168569218106</v>
      </c>
      <c r="AD102" s="29">
        <f>Baseline!DD102*'Summary all tools'!O$60</f>
        <v>0.25393303308129223</v>
      </c>
      <c r="AE102" s="29">
        <f>Baseline!DE102*'Summary all tools'!P$60</f>
        <v>0.15917437632434284</v>
      </c>
      <c r="AF102" s="29">
        <f t="shared" si="3"/>
        <v>1099.8630074226428</v>
      </c>
      <c r="AH102" s="6">
        <f>C102*'Summary all tools'!B$54</f>
        <v>12.835640954084191</v>
      </c>
      <c r="AI102" s="6">
        <f>D102*'Summary all tools'!C$54</f>
        <v>13.56329406365454</v>
      </c>
      <c r="AJ102" s="6">
        <f>E102*'Summary all tools'!D$54</f>
        <v>32.14842672673575</v>
      </c>
      <c r="AK102" s="6">
        <f>F102*'Summary all tools'!E$54</f>
        <v>24.542263160864117</v>
      </c>
      <c r="AL102" s="6">
        <f>G102*'Summary all tools'!F$54</f>
        <v>17.60740283491614</v>
      </c>
      <c r="AM102" s="6">
        <f>H102*'Summary all tools'!G$54</f>
        <v>22.072093440159943</v>
      </c>
      <c r="AN102" s="6">
        <f>I102*'Summary all tools'!H$54</f>
        <v>11.373735784346211</v>
      </c>
      <c r="AO102" s="6">
        <f>J102*'Summary all tools'!J$54</f>
        <v>6.1122014387632797</v>
      </c>
      <c r="AP102" s="6">
        <f>K102*'Summary all tools'!K$54</f>
        <v>6.9025156788735194</v>
      </c>
      <c r="AQ102" s="6">
        <f>L102*'Summary all tools'!L$54</f>
        <v>25.420222426410369</v>
      </c>
      <c r="AR102" s="6">
        <f>M102*'Summary all tools'!M$54</f>
        <v>19.15139143496415</v>
      </c>
      <c r="AS102" s="6">
        <f>N102*'Summary all tools'!N$54</f>
        <v>14.504037704224904</v>
      </c>
      <c r="AT102" s="6">
        <f>O102*'Summary all tools'!O$54</f>
        <v>16.63605990084503</v>
      </c>
      <c r="AU102" s="6">
        <f>P102*'Summary all tools'!P$54</f>
        <v>9.2563689698708309</v>
      </c>
      <c r="AV102" s="6"/>
      <c r="AW102" s="6">
        <f>R102*'Summary all tools'!B$61</f>
        <v>0.29162305756727336</v>
      </c>
      <c r="AX102" s="6">
        <f>S102*'Summary all tools'!C$61</f>
        <v>0.18532254911910556</v>
      </c>
      <c r="AY102" s="6">
        <f>T102*'Summary all tools'!D$61</f>
        <v>0.2407370488117497</v>
      </c>
      <c r="AZ102" s="6">
        <f>U102*'Summary all tools'!E$61</f>
        <v>0.1880290136366824</v>
      </c>
      <c r="BA102" s="6">
        <f>V102*'Summary all tools'!F$61</f>
        <v>0.10462280607954365</v>
      </c>
      <c r="BB102" s="6">
        <f>W102*'Summary all tools'!G$61</f>
        <v>7.3996481839616643E-2</v>
      </c>
      <c r="BC102" s="6">
        <f>X102*'Summary all tools'!H$61</f>
        <v>2.5345372221384315E-2</v>
      </c>
      <c r="BD102" s="6">
        <f>Y102*'Summary all tools'!J$61</f>
        <v>9.9926998998854724E-2</v>
      </c>
      <c r="BE102" s="6">
        <f>Z102*'Summary all tools'!K$61</f>
        <v>8.2935742728136225E-2</v>
      </c>
      <c r="BF102" s="6">
        <f>AA102*'Summary all tools'!L$61</f>
        <v>0.19797681017453556</v>
      </c>
      <c r="BG102" s="6">
        <f>AB102*'Summary all tools'!M$61</f>
        <v>0.19807073880669054</v>
      </c>
      <c r="BH102" s="6">
        <f>AC102*'Summary all tools'!N$61</f>
        <v>8.8770036952073555E-2</v>
      </c>
      <c r="BI102" s="6">
        <f>AD102*'Summary all tools'!O$61</f>
        <v>6.2394973842831804E-2</v>
      </c>
      <c r="BJ102" s="6">
        <f>AE102*'Summary all tools'!P$61</f>
        <v>3.9111418182552815E-2</v>
      </c>
      <c r="BK102" s="6">
        <f t="shared" si="4"/>
        <v>234.00451756767401</v>
      </c>
      <c r="BM102" s="6">
        <f>C102*'Summary all tools'!B$39</f>
        <v>3.2642862507189632</v>
      </c>
      <c r="BN102" s="6">
        <f>D102*'Summary all tools'!C$39</f>
        <v>3.4493387969346312</v>
      </c>
      <c r="BO102" s="6">
        <f>E102*'Summary all tools'!D$39</f>
        <v>9.1507803589078964</v>
      </c>
      <c r="BP102" s="6">
        <f>F102*'Summary all tools'!E$39</f>
        <v>6.9857496170664852</v>
      </c>
      <c r="BQ102" s="6">
        <f>G102*'Summary all tools'!F$39</f>
        <v>5.011799718931055</v>
      </c>
      <c r="BR102" s="6">
        <f>H102*'Summary all tools'!G$39</f>
        <v>4.3304632104314207</v>
      </c>
      <c r="BS102" s="6">
        <f>I102*'Summary all tools'!H$39</f>
        <v>2.2314849523816496</v>
      </c>
      <c r="BT102" s="6">
        <f>J102*'Summary all tools'!J$39</f>
        <v>1.2168945685078885</v>
      </c>
      <c r="BU102" s="6">
        <f>K102*'Summary all tools'!K$39</f>
        <v>1.3742403490486526</v>
      </c>
      <c r="BV102" s="6">
        <f>L102*'Summary all tools'!L$39</f>
        <v>4.6457348392180595</v>
      </c>
      <c r="BW102" s="6">
        <f>M102*'Summary all tools'!M$39</f>
        <v>3.500059319562737</v>
      </c>
      <c r="BX102" s="6">
        <f>N102*'Summary all tools'!N$39</f>
        <v>2.6507208371962729</v>
      </c>
      <c r="BY102" s="6">
        <f>O102*'Summary all tools'!O$39</f>
        <v>3.4073292889526328</v>
      </c>
      <c r="BZ102" s="6">
        <f>P102*'Summary all tools'!P$39</f>
        <v>1.8958513787745583</v>
      </c>
      <c r="CA102" s="6"/>
      <c r="CB102" s="6">
        <f>R102*'Summary all tools'!B$46</f>
        <v>7.4163895719331061E-2</v>
      </c>
      <c r="CC102" s="6">
        <f>S102*'Summary all tools'!C$46</f>
        <v>4.7130162895776338E-2</v>
      </c>
      <c r="CD102" s="6">
        <f>T102*'Summary all tools'!D$46</f>
        <v>6.8523784278873484E-2</v>
      </c>
      <c r="CE102" s="6">
        <f>U102*'Summary all tools'!E$46</f>
        <v>5.3520883603938772E-2</v>
      </c>
      <c r="CF102" s="6">
        <f>V102*'Summary all tools'!F$46</f>
        <v>2.9780005320457163E-2</v>
      </c>
      <c r="CG102" s="6">
        <f>W102*'Summary all tools'!G$46</f>
        <v>1.4517836433438666E-2</v>
      </c>
      <c r="CH102" s="6">
        <f>X102*'Summary all tools'!H$46</f>
        <v>4.972668417563564E-3</v>
      </c>
      <c r="CI102" s="6">
        <f>Y102*'Summary all tools'!I$46</f>
        <v>0</v>
      </c>
      <c r="CJ102" s="6">
        <f>Z102*'Summary all tools'!J$46</f>
        <v>1.6511899333189708E-2</v>
      </c>
      <c r="CK102" s="6">
        <f>AA102*'Summary all tools'!K$46</f>
        <v>2.008742104330076E-2</v>
      </c>
      <c r="CL102" s="6">
        <f>AB102*'Summary all tools'!L$46</f>
        <v>3.6198901664521888E-2</v>
      </c>
      <c r="CM102" s="6">
        <f>AC102*'Summary all tools'!M$46</f>
        <v>1.6223384926736799E-2</v>
      </c>
      <c r="CN102" s="6">
        <f>AD102*'Summary all tools'!N$46</f>
        <v>1.2310640058994448E-2</v>
      </c>
      <c r="CO102" s="6">
        <f>AE102*'Summary all tools'!O$46</f>
        <v>8.0106396286248951E-3</v>
      </c>
      <c r="CP102" s="6">
        <f t="shared" si="5"/>
        <v>53.516685609957648</v>
      </c>
      <c r="CR102" s="6"/>
      <c r="CS102" s="6"/>
      <c r="CT102" s="6"/>
      <c r="CU102" s="6"/>
      <c r="CV102" s="6"/>
      <c r="CW102" s="6"/>
      <c r="CX102" s="6"/>
      <c r="CY102" s="6"/>
      <c r="CZ102" s="6"/>
      <c r="DA102" s="6"/>
      <c r="DB102" s="6"/>
      <c r="DC102" s="6"/>
      <c r="DD102" s="6"/>
      <c r="DE102" s="6"/>
      <c r="DF102" s="6"/>
      <c r="DH102" s="6"/>
      <c r="DI102" s="6"/>
      <c r="DJ102" s="6"/>
      <c r="DK102" s="6"/>
      <c r="DL102" s="6"/>
      <c r="DM102" s="6"/>
      <c r="DN102" s="6"/>
      <c r="DO102" s="6"/>
      <c r="DP102" s="6"/>
      <c r="DQ102" s="6"/>
      <c r="DR102" s="6"/>
      <c r="DS102" s="6"/>
      <c r="DT102" s="6"/>
      <c r="DU102" s="6"/>
      <c r="DV102" s="6"/>
      <c r="DX102" s="6"/>
      <c r="DY102" s="6"/>
      <c r="DZ102" s="6"/>
      <c r="EA102" s="6"/>
      <c r="EB102" s="6"/>
      <c r="EC102" s="6"/>
      <c r="ED102" s="6"/>
      <c r="EE102" s="6"/>
      <c r="EF102" s="6"/>
      <c r="EG102" s="6"/>
      <c r="EH102" s="6"/>
      <c r="EI102" s="6"/>
      <c r="EJ102" s="6"/>
      <c r="EK102" s="6"/>
      <c r="EL102" s="6"/>
      <c r="EN102" s="1"/>
      <c r="EO102" s="1"/>
      <c r="EP102" s="1"/>
      <c r="EQ102" s="1"/>
      <c r="ER102" s="1"/>
      <c r="ES102" s="1"/>
      <c r="ET102" s="1"/>
      <c r="EU102" s="1"/>
      <c r="EV102" s="1"/>
      <c r="EW102" s="1"/>
      <c r="EX102" s="1"/>
      <c r="EY102" s="1"/>
      <c r="EZ102" s="1"/>
      <c r="FA102" s="1"/>
      <c r="FB102" s="2"/>
      <c r="FD102" s="2"/>
      <c r="FE102" s="2"/>
      <c r="FF102" s="2"/>
      <c r="FG102" s="2"/>
      <c r="FH102" s="2"/>
      <c r="FI102" s="2"/>
      <c r="FJ102" s="2"/>
      <c r="FK102" s="2"/>
      <c r="FL102" s="2"/>
      <c r="FM102" s="2"/>
      <c r="FN102" s="2"/>
      <c r="FO102" s="2"/>
      <c r="FP102" s="2"/>
      <c r="FQ102" s="2"/>
      <c r="FR102" s="2"/>
      <c r="FT102" s="2"/>
      <c r="FU102" s="2"/>
      <c r="FV102" s="2"/>
      <c r="FW102" s="2"/>
      <c r="FX102" s="2"/>
      <c r="FY102" s="2"/>
      <c r="FZ102" s="2"/>
      <c r="GA102" s="2"/>
      <c r="GB102" s="2"/>
      <c r="GC102" s="2"/>
      <c r="GD102" s="2"/>
      <c r="GE102" s="2"/>
      <c r="GF102" s="2"/>
      <c r="GG102" s="2"/>
      <c r="GH102" s="2"/>
      <c r="GJ102" s="6"/>
    </row>
    <row r="103" spans="1:192" x14ac:dyDescent="0.25">
      <c r="A103" s="8" t="s">
        <v>80</v>
      </c>
      <c r="B103" s="8" t="s">
        <v>269</v>
      </c>
      <c r="C103" s="22">
        <f>Baseline!CC103*'Summary all tools'!B$53</f>
        <v>100.26096833153902</v>
      </c>
      <c r="D103" s="22">
        <f>Baseline!CD103*'Summary all tools'!C$53</f>
        <v>103.27440779492825</v>
      </c>
      <c r="E103" s="22">
        <f>Baseline!CE103*'Summary all tools'!D$53</f>
        <v>205.00580092092099</v>
      </c>
      <c r="F103" s="22">
        <f>Baseline!CF103*'Summary all tools'!E$53</f>
        <v>168.28935249485204</v>
      </c>
      <c r="G103" s="22">
        <f>Baseline!CG103*'Summary all tools'!F$53</f>
        <v>117.71527275454208</v>
      </c>
      <c r="H103" s="22">
        <f>Baseline!CH103*'Summary all tools'!G$53</f>
        <v>104.64739443335412</v>
      </c>
      <c r="I103" s="22">
        <f>Baseline!CI103*'Summary all tools'!H$53</f>
        <v>57.706415835907187</v>
      </c>
      <c r="J103" s="27">
        <f>Baseline!CJ103*'Summary all tools'!J$53</f>
        <v>60.763530043536996</v>
      </c>
      <c r="K103" s="27">
        <f>Baseline!CK103*'Summary all tools'!K$53</f>
        <v>65.062965943250703</v>
      </c>
      <c r="L103" s="27">
        <f>Baseline!CL103*'Summary all tools'!L$53</f>
        <v>127.51937483068698</v>
      </c>
      <c r="M103" s="27">
        <f>Baseline!CM103*'Summary all tools'!M$53</f>
        <v>100.88028006830385</v>
      </c>
      <c r="N103" s="27">
        <f>Baseline!CN103*'Summary all tools'!N$53</f>
        <v>74.895858300829985</v>
      </c>
      <c r="O103" s="27">
        <f>Baseline!CO103*'Summary all tools'!O$53</f>
        <v>83.419814900848834</v>
      </c>
      <c r="P103" s="27">
        <f>Baseline!CP103*'Summary all tools'!P$53</f>
        <v>49.517331151697924</v>
      </c>
      <c r="Q103" s="28"/>
      <c r="R103" s="29">
        <f>Baseline!CR103*'Summary all tools'!B$60</f>
        <v>11.775529855895041</v>
      </c>
      <c r="S103" s="29">
        <f>Baseline!CS103*'Summary all tools'!C$60</f>
        <v>5.643038740605034</v>
      </c>
      <c r="T103" s="29">
        <f>Baseline!CT103*'Summary all tools'!D$60</f>
        <v>10.600484627489916</v>
      </c>
      <c r="U103" s="29">
        <f>Baseline!CU103*'Summary all tools'!E$60</f>
        <v>6.07673760019137</v>
      </c>
      <c r="V103" s="29">
        <f>Baseline!CV103*'Summary all tools'!F$60</f>
        <v>2.903363811430197</v>
      </c>
      <c r="W103" s="29">
        <f>Baseline!CW103*'Summary all tools'!G$60</f>
        <v>2.6104265669361988</v>
      </c>
      <c r="X103" s="29">
        <f>Baseline!CX103*'Summary all tools'!H$60</f>
        <v>2.1428116415751375</v>
      </c>
      <c r="Y103" s="29">
        <f>Baseline!CY103*'Summary all tools'!J$60</f>
        <v>5.3773035436758398</v>
      </c>
      <c r="Z103" s="29">
        <f>Baseline!CZ103*'Summary all tools'!K$60</f>
        <v>3.2176204051885784</v>
      </c>
      <c r="AA103" s="29">
        <f>Baseline!DA103*'Summary all tools'!L$60</f>
        <v>5.1631871455361589</v>
      </c>
      <c r="AB103" s="29">
        <f>Baseline!DB103*'Summary all tools'!M$60</f>
        <v>4.457800370834371</v>
      </c>
      <c r="AC103" s="29">
        <f>Baseline!DC103*'Summary all tools'!N$60</f>
        <v>2.5530358024553443</v>
      </c>
      <c r="AD103" s="29">
        <f>Baseline!DD103*'Summary all tools'!O$60</f>
        <v>2.6236396394834514</v>
      </c>
      <c r="AE103" s="29">
        <f>Baseline!DE103*'Summary all tools'!P$60</f>
        <v>1.0852609724926365</v>
      </c>
      <c r="AF103" s="29">
        <f t="shared" si="3"/>
        <v>1485.1890085289883</v>
      </c>
      <c r="AH103" s="6">
        <f>C103*'Summary all tools'!B$54</f>
        <v>17.055328756276381</v>
      </c>
      <c r="AI103" s="6">
        <f>D103*'Summary all tools'!C$54</f>
        <v>17.567943002782449</v>
      </c>
      <c r="AJ103" s="6">
        <f>E103*'Summary all tools'!D$54</f>
        <v>40.153347566935132</v>
      </c>
      <c r="AK103" s="6">
        <f>F103*'Summary all tools'!E$54</f>
        <v>32.961900747124957</v>
      </c>
      <c r="AL103" s="6">
        <f>G103*'Summary all tools'!F$54</f>
        <v>23.056236650947074</v>
      </c>
      <c r="AM103" s="6">
        <f>H103*'Summary all tools'!G$54</f>
        <v>26.619757277095918</v>
      </c>
      <c r="AN103" s="6">
        <f>I103*'Summary all tools'!H$54</f>
        <v>14.679111612867874</v>
      </c>
      <c r="AO103" s="6">
        <f>J103*'Summary all tools'!J$54</f>
        <v>8.2145527693052003</v>
      </c>
      <c r="AP103" s="6">
        <f>K103*'Summary all tools'!K$54</f>
        <v>8.7957886364633158</v>
      </c>
      <c r="AQ103" s="6">
        <f>L103*'Summary all tools'!L$54</f>
        <v>33.826926231294365</v>
      </c>
      <c r="AR103" s="6">
        <f>M103*'Summary all tools'!M$54</f>
        <v>26.760402461145326</v>
      </c>
      <c r="AS103" s="6">
        <f>N103*'Summary all tools'!N$54</f>
        <v>19.867543086181886</v>
      </c>
      <c r="AT103" s="6">
        <f>O103*'Summary all tools'!O$54</f>
        <v>20.497440232780001</v>
      </c>
      <c r="AU103" s="6">
        <f>P103*'Summary all tools'!P$54</f>
        <v>12.167115654417204</v>
      </c>
      <c r="AV103" s="6"/>
      <c r="AW103" s="6">
        <f>R103*'Summary all tools'!B$61</f>
        <v>2.0031278005167747</v>
      </c>
      <c r="AX103" s="6">
        <f>S103*'Summary all tools'!C$61</f>
        <v>0.95993368612965335</v>
      </c>
      <c r="AY103" s="6">
        <f>T103*'Summary all tools'!D$61</f>
        <v>2.0762580459357043</v>
      </c>
      <c r="AZ103" s="6">
        <f>U103*'Summary all tools'!E$61</f>
        <v>1.1902168418525314</v>
      </c>
      <c r="BA103" s="6">
        <f>V103*'Summary all tools'!F$61</f>
        <v>0.56866574365175027</v>
      </c>
      <c r="BB103" s="6">
        <f>W103*'Summary all tools'!G$61</f>
        <v>0.66402916171772619</v>
      </c>
      <c r="BC103" s="6">
        <f>X103*'Summary all tools'!H$61</f>
        <v>0.5450792740529522</v>
      </c>
      <c r="BD103" s="6">
        <f>Y103*'Summary all tools'!J$61</f>
        <v>0.72695157250488496</v>
      </c>
      <c r="BE103" s="6">
        <f>Z103*'Summary all tools'!K$61</f>
        <v>0.43498645636744204</v>
      </c>
      <c r="BF103" s="6">
        <f>AA103*'Summary all tools'!L$61</f>
        <v>1.3696330531914516</v>
      </c>
      <c r="BG103" s="6">
        <f>AB103*'Summary all tools'!M$61</f>
        <v>1.1825158686534203</v>
      </c>
      <c r="BH103" s="6">
        <f>AC103*'Summary all tools'!N$61</f>
        <v>0.6772410378436694</v>
      </c>
      <c r="BI103" s="6">
        <f>AD103*'Summary all tools'!O$61</f>
        <v>0.64466573998736232</v>
      </c>
      <c r="BJ103" s="6">
        <f>AE103*'Summary all tools'!P$61</f>
        <v>0.26666412466961925</v>
      </c>
      <c r="BK103" s="6">
        <f t="shared" si="4"/>
        <v>315.53336309269207</v>
      </c>
      <c r="BM103" s="6">
        <f>C103*'Summary all tools'!B$39</f>
        <v>4.3374129394675789</v>
      </c>
      <c r="BN103" s="6">
        <f>D103*'Summary all tools'!C$39</f>
        <v>4.4677780410451495</v>
      </c>
      <c r="BO103" s="6">
        <f>E103*'Summary all tools'!D$39</f>
        <v>11.429314018478577</v>
      </c>
      <c r="BP103" s="6">
        <f>F103*'Summary all tools'!E$39</f>
        <v>9.3823289243021968</v>
      </c>
      <c r="BQ103" s="6">
        <f>G103*'Summary all tools'!F$39</f>
        <v>6.5627646195313956</v>
      </c>
      <c r="BR103" s="6">
        <f>H103*'Summary all tools'!G$39</f>
        <v>5.2226980585962313</v>
      </c>
      <c r="BS103" s="6">
        <f>I103*'Summary all tools'!H$39</f>
        <v>2.8799874816441666</v>
      </c>
      <c r="BT103" s="6">
        <f>J103*'Summary all tools'!J$39</f>
        <v>1.6354573303643498</v>
      </c>
      <c r="BU103" s="6">
        <f>K103*'Summary all tools'!K$39</f>
        <v>1.7511771371889424</v>
      </c>
      <c r="BV103" s="6">
        <f>L103*'Summary all tools'!L$39</f>
        <v>6.182122526713667</v>
      </c>
      <c r="BW103" s="6">
        <f>M103*'Summary all tools'!M$39</f>
        <v>4.8906627148972284</v>
      </c>
      <c r="BX103" s="6">
        <f>N103*'Summary all tools'!N$39</f>
        <v>3.6309413638035903</v>
      </c>
      <c r="BY103" s="6">
        <f>O103*'Summary all tools'!O$39</f>
        <v>4.1982013090827932</v>
      </c>
      <c r="BZ103" s="6">
        <f>P103*'Summary all tools'!P$39</f>
        <v>2.4920185295355899</v>
      </c>
      <c r="CA103" s="6"/>
      <c r="CB103" s="6">
        <f>R103*'Summary all tools'!B$46</f>
        <v>0.50942392055452757</v>
      </c>
      <c r="CC103" s="6">
        <f>S103*'Summary all tools'!C$46</f>
        <v>0.2441248040860747</v>
      </c>
      <c r="CD103" s="6">
        <f>T103*'Summary all tools'!D$46</f>
        <v>0.59098945986592843</v>
      </c>
      <c r="CE103" s="6">
        <f>U103*'Summary all tools'!E$46</f>
        <v>0.33878525353179584</v>
      </c>
      <c r="CF103" s="6">
        <f>V103*'Summary all tools'!F$46</f>
        <v>0.16186594019123751</v>
      </c>
      <c r="CG103" s="6">
        <f>W103*'Summary all tools'!G$46</f>
        <v>0.13028006895984726</v>
      </c>
      <c r="CH103" s="6">
        <f>X103*'Summary all tools'!H$46</f>
        <v>0.10694254033739134</v>
      </c>
      <c r="CI103" s="6">
        <f>Y103*'Summary all tools'!I$46</f>
        <v>0</v>
      </c>
      <c r="CJ103" s="6">
        <f>Z103*'Summary all tools'!J$46</f>
        <v>8.6602619601348907E-2</v>
      </c>
      <c r="CK103" s="6">
        <f>AA103*'Summary all tools'!K$46</f>
        <v>0.13896776996267096</v>
      </c>
      <c r="CL103" s="6">
        <f>AB103*'Summary all tools'!L$46</f>
        <v>0.21611357590733599</v>
      </c>
      <c r="CM103" s="6">
        <f>AC103*'Summary all tools'!M$46</f>
        <v>0.12377084005329936</v>
      </c>
      <c r="CN103" s="6">
        <f>AD103*'Summary all tools'!N$46</f>
        <v>0.12719370479007694</v>
      </c>
      <c r="CO103" s="6">
        <f>AE103*'Summary all tools'!O$46</f>
        <v>5.4617048009881056E-2</v>
      </c>
      <c r="CP103" s="6">
        <f t="shared" si="5"/>
        <v>71.892542540502845</v>
      </c>
      <c r="CR103" s="6"/>
      <c r="CS103" s="6"/>
      <c r="CT103" s="6"/>
      <c r="CU103" s="6"/>
      <c r="CV103" s="6"/>
      <c r="CW103" s="6"/>
      <c r="CX103" s="6"/>
      <c r="CY103" s="6"/>
      <c r="CZ103" s="6"/>
      <c r="DA103" s="6"/>
      <c r="DB103" s="6"/>
      <c r="DC103" s="6"/>
      <c r="DD103" s="6"/>
      <c r="DE103" s="6"/>
      <c r="DF103" s="6"/>
      <c r="DH103" s="6"/>
      <c r="DI103" s="6"/>
      <c r="DJ103" s="6"/>
      <c r="DK103" s="6"/>
      <c r="DL103" s="6"/>
      <c r="DM103" s="6"/>
      <c r="DN103" s="6"/>
      <c r="DO103" s="6"/>
      <c r="DP103" s="6"/>
      <c r="DQ103" s="6"/>
      <c r="DR103" s="6"/>
      <c r="DS103" s="6"/>
      <c r="DT103" s="6"/>
      <c r="DU103" s="6"/>
      <c r="DV103" s="6"/>
      <c r="DX103" s="6"/>
      <c r="DY103" s="6"/>
      <c r="DZ103" s="6"/>
      <c r="EA103" s="6"/>
      <c r="EB103" s="6"/>
      <c r="EC103" s="6"/>
      <c r="ED103" s="6"/>
      <c r="EE103" s="6"/>
      <c r="EF103" s="6"/>
      <c r="EG103" s="6"/>
      <c r="EH103" s="6"/>
      <c r="EI103" s="6"/>
      <c r="EJ103" s="6"/>
      <c r="EK103" s="6"/>
      <c r="EL103" s="6"/>
      <c r="EN103" s="1"/>
      <c r="EO103" s="1"/>
      <c r="EP103" s="1"/>
      <c r="EQ103" s="1"/>
      <c r="ER103" s="1"/>
      <c r="ES103" s="1"/>
      <c r="ET103" s="1"/>
      <c r="EU103" s="1"/>
      <c r="EV103" s="1"/>
      <c r="EW103" s="1"/>
      <c r="EX103" s="1"/>
      <c r="EY103" s="1"/>
      <c r="EZ103" s="1"/>
      <c r="FA103" s="1"/>
      <c r="FB103" s="2"/>
      <c r="FD103" s="2"/>
      <c r="FE103" s="2"/>
      <c r="FF103" s="2"/>
      <c r="FG103" s="2"/>
      <c r="FH103" s="2"/>
      <c r="FI103" s="2"/>
      <c r="FJ103" s="2"/>
      <c r="FK103" s="2"/>
      <c r="FL103" s="2"/>
      <c r="FM103" s="2"/>
      <c r="FN103" s="2"/>
      <c r="FO103" s="2"/>
      <c r="FP103" s="2"/>
      <c r="FQ103" s="2"/>
      <c r="FR103" s="2"/>
      <c r="FT103" s="2"/>
      <c r="FU103" s="2"/>
      <c r="FV103" s="2"/>
      <c r="FW103" s="2"/>
      <c r="FX103" s="2"/>
      <c r="FY103" s="2"/>
      <c r="FZ103" s="2"/>
      <c r="GA103" s="2"/>
      <c r="GB103" s="2"/>
      <c r="GC103" s="2"/>
      <c r="GD103" s="2"/>
      <c r="GE103" s="2"/>
      <c r="GF103" s="2"/>
      <c r="GG103" s="2"/>
      <c r="GH103" s="2"/>
      <c r="GJ103" s="6"/>
    </row>
    <row r="104" spans="1:192" x14ac:dyDescent="0.25">
      <c r="A104" s="8" t="s">
        <v>101</v>
      </c>
      <c r="B104" s="8" t="s">
        <v>270</v>
      </c>
      <c r="C104" s="22">
        <f>Baseline!CC104*'Summary all tools'!B$53</f>
        <v>103.70127313785</v>
      </c>
      <c r="D104" s="22">
        <f>Baseline!CD104*'Summary all tools'!C$53</f>
        <v>119.79943579717701</v>
      </c>
      <c r="E104" s="22">
        <f>Baseline!CE104*'Summary all tools'!D$53</f>
        <v>231.49160151662562</v>
      </c>
      <c r="F104" s="22">
        <f>Baseline!CF104*'Summary all tools'!E$53</f>
        <v>184.85635483814491</v>
      </c>
      <c r="G104" s="22">
        <f>Baseline!CG104*'Summary all tools'!F$53</f>
        <v>135.70631719209769</v>
      </c>
      <c r="H104" s="22">
        <f>Baseline!CH104*'Summary all tools'!G$53</f>
        <v>140.22149246325139</v>
      </c>
      <c r="I104" s="22">
        <f>Baseline!CI104*'Summary all tools'!H$53</f>
        <v>85.211187683398933</v>
      </c>
      <c r="J104" s="27">
        <f>Baseline!CJ104*'Summary all tools'!J$53</f>
        <v>66.012141990479876</v>
      </c>
      <c r="K104" s="27">
        <f>Baseline!CK104*'Summary all tools'!K$53</f>
        <v>75.157868901962502</v>
      </c>
      <c r="L104" s="27">
        <f>Baseline!CL104*'Summary all tools'!L$53</f>
        <v>139.48358882905899</v>
      </c>
      <c r="M104" s="27">
        <f>Baseline!CM104*'Summary all tools'!M$53</f>
        <v>111.59396351847292</v>
      </c>
      <c r="N104" s="27">
        <f>Baseline!CN104*'Summary all tools'!N$53</f>
        <v>86.916371481228296</v>
      </c>
      <c r="O104" s="27">
        <f>Baseline!CO104*'Summary all tools'!O$53</f>
        <v>118.18017050122302</v>
      </c>
      <c r="P104" s="27">
        <f>Baseline!CP104*'Summary all tools'!P$53</f>
        <v>69.358698569792068</v>
      </c>
      <c r="Q104" s="28"/>
      <c r="R104" s="29">
        <f>Baseline!CR104*'Summary all tools'!B$60</f>
        <v>0.89954396182743557</v>
      </c>
      <c r="S104" s="29">
        <f>Baseline!CS104*'Summary all tools'!C$60</f>
        <v>0.61973444702081226</v>
      </c>
      <c r="T104" s="29">
        <f>Baseline!CT104*'Summary all tools'!D$60</f>
        <v>1.0488292625348734</v>
      </c>
      <c r="U104" s="29">
        <f>Baseline!CU104*'Summary all tools'!E$60</f>
        <v>0.86190693053368161</v>
      </c>
      <c r="V104" s="29">
        <f>Baseline!CV104*'Summary all tools'!F$60</f>
        <v>0.29527048997410299</v>
      </c>
      <c r="W104" s="29">
        <f>Baseline!CW104*'Summary all tools'!G$60</f>
        <v>0.25891597131172772</v>
      </c>
      <c r="X104" s="29">
        <f>Baseline!CX104*'Summary all tools'!H$60</f>
        <v>0.216340685962295</v>
      </c>
      <c r="Y104" s="29">
        <f>Baseline!CY104*'Summary all tools'!J$60</f>
        <v>0.60635770352553464</v>
      </c>
      <c r="Z104" s="29">
        <f>Baseline!CZ104*'Summary all tools'!K$60</f>
        <v>0.60942643084751791</v>
      </c>
      <c r="AA104" s="29">
        <f>Baseline!DA104*'Summary all tools'!L$60</f>
        <v>0.76397162619665782</v>
      </c>
      <c r="AB104" s="29">
        <f>Baseline!DB104*'Summary all tools'!M$60</f>
        <v>0.56542312238747228</v>
      </c>
      <c r="AC104" s="29">
        <f>Baseline!DC104*'Summary all tools'!N$60</f>
        <v>0.2844471146859589</v>
      </c>
      <c r="AD104" s="29">
        <f>Baseline!DD104*'Summary all tools'!O$60</f>
        <v>0.26798224603451937</v>
      </c>
      <c r="AE104" s="29">
        <f>Baseline!DE104*'Summary all tools'!P$60</f>
        <v>0.13967516973203239</v>
      </c>
      <c r="AF104" s="29">
        <f t="shared" si="3"/>
        <v>1675.1282915833381</v>
      </c>
      <c r="AH104" s="6">
        <f>C104*'Summary all tools'!B$54</f>
        <v>17.640556791371811</v>
      </c>
      <c r="AI104" s="6">
        <f>D104*'Summary all tools'!C$54</f>
        <v>20.379004874367901</v>
      </c>
      <c r="AJ104" s="6">
        <f>E104*'Summary all tools'!D$54</f>
        <v>45.340974220085776</v>
      </c>
      <c r="AK104" s="6">
        <f>F104*'Summary all tools'!E$54</f>
        <v>36.206787478350037</v>
      </c>
      <c r="AL104" s="6">
        <f>G104*'Summary all tools'!F$54</f>
        <v>26.580042597648085</v>
      </c>
      <c r="AM104" s="6">
        <f>H104*'Summary all tools'!G$54</f>
        <v>35.668944407221481</v>
      </c>
      <c r="AN104" s="6">
        <f>I104*'Summary all tools'!H$54</f>
        <v>21.675658010479545</v>
      </c>
      <c r="AO104" s="6">
        <f>J104*'Summary all tools'!J$54</f>
        <v>8.9241066706811765</v>
      </c>
      <c r="AP104" s="6">
        <f>K104*'Summary all tools'!K$54</f>
        <v>10.160507127899503</v>
      </c>
      <c r="AQ104" s="6">
        <f>L104*'Summary all tools'!L$54</f>
        <v>37.000660300142357</v>
      </c>
      <c r="AR104" s="6">
        <f>M104*'Summary all tools'!M$54</f>
        <v>29.602409648017886</v>
      </c>
      <c r="AS104" s="6">
        <f>N104*'Summary all tools'!N$54</f>
        <v>23.056211577973961</v>
      </c>
      <c r="AT104" s="6">
        <f>O104*'Summary all tools'!O$54</f>
        <v>29.038556180300514</v>
      </c>
      <c r="AU104" s="6">
        <f>P104*'Summary all tools'!P$54</f>
        <v>17.042423077148907</v>
      </c>
      <c r="AV104" s="6"/>
      <c r="AW104" s="6">
        <f>R104*'Summary all tools'!B$61</f>
        <v>0.15302084405326971</v>
      </c>
      <c r="AX104" s="6">
        <f>S104*'Summary all tools'!C$61</f>
        <v>0.10542262768276271</v>
      </c>
      <c r="AY104" s="6">
        <f>T104*'Summary all tools'!D$61</f>
        <v>0.20542836216220095</v>
      </c>
      <c r="AZ104" s="6">
        <f>U104*'Summary all tools'!E$61</f>
        <v>0.16881692321193881</v>
      </c>
      <c r="BA104" s="6">
        <f>V104*'Summary all tools'!F$61</f>
        <v>5.7832990856501509E-2</v>
      </c>
      <c r="BB104" s="6">
        <f>W104*'Summary all tools'!G$61</f>
        <v>6.586193902678722E-2</v>
      </c>
      <c r="BC104" s="6">
        <f>X104*'Summary all tools'!H$61</f>
        <v>5.5031819766371427E-2</v>
      </c>
      <c r="BD104" s="6">
        <f>Y104*'Summary all tools'!J$61</f>
        <v>8.1972810814585198E-2</v>
      </c>
      <c r="BE104" s="6">
        <f>Z104*'Summary all tools'!K$61</f>
        <v>8.2387668583759885E-2</v>
      </c>
      <c r="BF104" s="6">
        <f>AA104*'Summary all tools'!L$61</f>
        <v>0.20265792454259568</v>
      </c>
      <c r="BG104" s="6">
        <f>AB104*'Summary all tools'!M$61</f>
        <v>0.14998917831791655</v>
      </c>
      <c r="BH104" s="6">
        <f>AC104*'Summary all tools'!N$61</f>
        <v>7.5454977551152283E-2</v>
      </c>
      <c r="BI104" s="6">
        <f>AD104*'Summary all tools'!O$61</f>
        <v>6.5847066168481905E-2</v>
      </c>
      <c r="BJ104" s="6">
        <f>AE104*'Summary all tools'!P$61</f>
        <v>3.4320184562727958E-2</v>
      </c>
      <c r="BK104" s="6">
        <f t="shared" si="4"/>
        <v>359.82088827899003</v>
      </c>
      <c r="BM104" s="6">
        <f>C104*'Summary all tools'!B$39</f>
        <v>4.4862447613712151</v>
      </c>
      <c r="BN104" s="6">
        <f>D104*'Summary all tools'!C$39</f>
        <v>5.1826710993787062</v>
      </c>
      <c r="BO104" s="6">
        <f>E104*'Summary all tools'!D$39</f>
        <v>12.905928488309527</v>
      </c>
      <c r="BP104" s="6">
        <f>F104*'Summary all tools'!E$39</f>
        <v>10.305958749779206</v>
      </c>
      <c r="BQ104" s="6">
        <f>G104*'Summary all tools'!F$39</f>
        <v>7.5657864631744598</v>
      </c>
      <c r="BR104" s="6">
        <f>H104*'Summary all tools'!G$39</f>
        <v>6.998115150661345</v>
      </c>
      <c r="BS104" s="6">
        <f>I104*'Summary all tools'!H$39</f>
        <v>4.2526840433489301</v>
      </c>
      <c r="BT104" s="6">
        <f>J104*'Summary all tools'!J$39</f>
        <v>1.7767243185843447</v>
      </c>
      <c r="BU104" s="6">
        <f>K104*'Summary all tools'!K$39</f>
        <v>2.0228825998457816</v>
      </c>
      <c r="BV104" s="6">
        <f>L104*'Summary all tools'!L$39</f>
        <v>6.7621460484095977</v>
      </c>
      <c r="BW104" s="6">
        <f>M104*'Summary all tools'!M$39</f>
        <v>5.4100606800245705</v>
      </c>
      <c r="BX104" s="6">
        <f>N104*'Summary all tools'!N$39</f>
        <v>4.2136942624424565</v>
      </c>
      <c r="BY104" s="6">
        <f>O104*'Summary all tools'!O$39</f>
        <v>5.9475575089152306</v>
      </c>
      <c r="BZ104" s="6">
        <f>P104*'Summary all tools'!P$39</f>
        <v>3.4905589214993209</v>
      </c>
      <c r="CA104" s="6"/>
      <c r="CB104" s="6">
        <f>R104*'Summary all tools'!B$46</f>
        <v>3.891537938022184E-2</v>
      </c>
      <c r="CC104" s="6">
        <f>S104*'Summary all tools'!C$46</f>
        <v>2.6810475245492713E-2</v>
      </c>
      <c r="CD104" s="6">
        <f>T104*'Summary all tools'!D$46</f>
        <v>5.8473462406580384E-2</v>
      </c>
      <c r="CE104" s="6">
        <f>U104*'Summary all tools'!E$46</f>
        <v>4.8052323005105486E-2</v>
      </c>
      <c r="CF104" s="6">
        <f>V104*'Summary all tools'!F$46</f>
        <v>1.6461676377664193E-2</v>
      </c>
      <c r="CG104" s="6">
        <f>W104*'Summary all tools'!G$46</f>
        <v>1.2921869178219313E-2</v>
      </c>
      <c r="CH104" s="6">
        <f>X104*'Summary all tools'!H$46</f>
        <v>1.0797039780003632E-2</v>
      </c>
      <c r="CI104" s="6">
        <f>Y104*'Summary all tools'!I$46</f>
        <v>0</v>
      </c>
      <c r="CJ104" s="6">
        <f>Z104*'Summary all tools'!J$46</f>
        <v>1.6402781782645409E-2</v>
      </c>
      <c r="CK104" s="6">
        <f>AA104*'Summary all tools'!K$46</f>
        <v>2.0562383313781681E-2</v>
      </c>
      <c r="CL104" s="6">
        <f>AB104*'Summary all tools'!L$46</f>
        <v>2.7411638636697506E-2</v>
      </c>
      <c r="CM104" s="6">
        <f>AC104*'Summary all tools'!M$46</f>
        <v>1.3789958723477054E-2</v>
      </c>
      <c r="CN104" s="6">
        <f>AD104*'Summary all tools'!N$46</f>
        <v>1.2991744055905212E-2</v>
      </c>
      <c r="CO104" s="6">
        <f>AE104*'Summary all tools'!O$46</f>
        <v>7.0293188867938013E-3</v>
      </c>
      <c r="CP104" s="6">
        <f t="shared" si="5"/>
        <v>81.631633146517274</v>
      </c>
      <c r="CR104" s="6"/>
      <c r="CS104" s="6"/>
      <c r="CT104" s="6"/>
      <c r="CU104" s="6"/>
      <c r="CV104" s="6"/>
      <c r="CW104" s="6"/>
      <c r="CX104" s="6"/>
      <c r="CY104" s="6"/>
      <c r="CZ104" s="6"/>
      <c r="DA104" s="6"/>
      <c r="DB104" s="6"/>
      <c r="DC104" s="6"/>
      <c r="DD104" s="6"/>
      <c r="DE104" s="6"/>
      <c r="DF104" s="6"/>
      <c r="DH104" s="6"/>
      <c r="DI104" s="6"/>
      <c r="DJ104" s="6"/>
      <c r="DK104" s="6"/>
      <c r="DL104" s="6"/>
      <c r="DM104" s="6"/>
      <c r="DN104" s="6"/>
      <c r="DO104" s="6"/>
      <c r="DP104" s="6"/>
      <c r="DQ104" s="6"/>
      <c r="DR104" s="6"/>
      <c r="DS104" s="6"/>
      <c r="DT104" s="6"/>
      <c r="DU104" s="6"/>
      <c r="DV104" s="6"/>
      <c r="DX104" s="6"/>
      <c r="DY104" s="6"/>
      <c r="DZ104" s="6"/>
      <c r="EA104" s="6"/>
      <c r="EB104" s="6"/>
      <c r="EC104" s="6"/>
      <c r="ED104" s="6"/>
      <c r="EE104" s="6"/>
      <c r="EF104" s="6"/>
      <c r="EG104" s="6"/>
      <c r="EH104" s="6"/>
      <c r="EI104" s="6"/>
      <c r="EJ104" s="6"/>
      <c r="EK104" s="6"/>
      <c r="EL104" s="6"/>
      <c r="EN104" s="1"/>
      <c r="EO104" s="1"/>
      <c r="EP104" s="1"/>
      <c r="EQ104" s="1"/>
      <c r="ER104" s="1"/>
      <c r="ES104" s="1"/>
      <c r="ET104" s="1"/>
      <c r="EU104" s="1"/>
      <c r="EV104" s="1"/>
      <c r="EW104" s="1"/>
      <c r="EX104" s="1"/>
      <c r="EY104" s="1"/>
      <c r="EZ104" s="1"/>
      <c r="FA104" s="1"/>
      <c r="FB104" s="2"/>
      <c r="FD104" s="2"/>
      <c r="FE104" s="2"/>
      <c r="FF104" s="2"/>
      <c r="FG104" s="2"/>
      <c r="FH104" s="2"/>
      <c r="FI104" s="2"/>
      <c r="FJ104" s="2"/>
      <c r="FK104" s="2"/>
      <c r="FL104" s="2"/>
      <c r="FM104" s="2"/>
      <c r="FN104" s="2"/>
      <c r="FO104" s="2"/>
      <c r="FP104" s="2"/>
      <c r="FQ104" s="2"/>
      <c r="FR104" s="2"/>
      <c r="FT104" s="2"/>
      <c r="FU104" s="2"/>
      <c r="FV104" s="2"/>
      <c r="FW104" s="2"/>
      <c r="FX104" s="2"/>
      <c r="FY104" s="2"/>
      <c r="FZ104" s="2"/>
      <c r="GA104" s="2"/>
      <c r="GB104" s="2"/>
      <c r="GC104" s="2"/>
      <c r="GD104" s="2"/>
      <c r="GE104" s="2"/>
      <c r="GF104" s="2"/>
      <c r="GG104" s="2"/>
      <c r="GH104" s="2"/>
      <c r="GJ104" s="6"/>
    </row>
    <row r="105" spans="1:192" x14ac:dyDescent="0.25">
      <c r="A105" s="8" t="s">
        <v>122</v>
      </c>
      <c r="B105" s="8" t="s">
        <v>271</v>
      </c>
      <c r="C105" s="22">
        <f>Baseline!CC105*'Summary all tools'!B$53</f>
        <v>159.83741695639623</v>
      </c>
      <c r="D105" s="22">
        <f>Baseline!CD105*'Summary all tools'!C$53</f>
        <v>172.01846240777553</v>
      </c>
      <c r="E105" s="22">
        <f>Baseline!CE105*'Summary all tools'!D$53</f>
        <v>314.23753189713102</v>
      </c>
      <c r="F105" s="22">
        <f>Baseline!CF105*'Summary all tools'!E$53</f>
        <v>248.13989279245743</v>
      </c>
      <c r="G105" s="22">
        <f>Baseline!CG105*'Summary all tools'!F$53</f>
        <v>179.41634335266838</v>
      </c>
      <c r="H105" s="22">
        <f>Baseline!CH105*'Summary all tools'!G$53</f>
        <v>166.88721325214999</v>
      </c>
      <c r="I105" s="22">
        <f>Baseline!CI105*'Summary all tools'!H$53</f>
        <v>93.212446099238505</v>
      </c>
      <c r="J105" s="27">
        <f>Baseline!CJ105*'Summary all tools'!J$53</f>
        <v>95.719080163227034</v>
      </c>
      <c r="K105" s="27">
        <f>Baseline!CK105*'Summary all tools'!K$53</f>
        <v>105.20988055877217</v>
      </c>
      <c r="L105" s="27">
        <f>Baseline!CL105*'Summary all tools'!L$53</f>
        <v>193.58166867429767</v>
      </c>
      <c r="M105" s="27">
        <f>Baseline!CM105*'Summary all tools'!M$53</f>
        <v>151.07159254584266</v>
      </c>
      <c r="N105" s="27">
        <f>Baseline!CN105*'Summary all tools'!N$53</f>
        <v>112.62750552160905</v>
      </c>
      <c r="O105" s="27">
        <f>Baseline!CO105*'Summary all tools'!O$53</f>
        <v>136.3119958810814</v>
      </c>
      <c r="P105" s="27">
        <f>Baseline!CP105*'Summary all tools'!P$53</f>
        <v>76.675684256773181</v>
      </c>
      <c r="Q105" s="28"/>
      <c r="R105" s="29">
        <f>Baseline!CR105*'Summary all tools'!B$60</f>
        <v>7.869217914279349</v>
      </c>
      <c r="S105" s="29">
        <f>Baseline!CS105*'Summary all tools'!C$60</f>
        <v>4.5911513030215696</v>
      </c>
      <c r="T105" s="29">
        <f>Baseline!CT105*'Summary all tools'!D$60</f>
        <v>7.8386833341141884</v>
      </c>
      <c r="U105" s="29">
        <f>Baseline!CU105*'Summary all tools'!E$60</f>
        <v>6.1814208168939571</v>
      </c>
      <c r="V105" s="29">
        <f>Baseline!CV105*'Summary all tools'!F$60</f>
        <v>2.7001397282182742</v>
      </c>
      <c r="W105" s="29">
        <f>Baseline!CW105*'Summary all tools'!G$60</f>
        <v>1.7343026412599429</v>
      </c>
      <c r="X105" s="29">
        <f>Baseline!CX105*'Summary all tools'!H$60</f>
        <v>1.2574112963533643</v>
      </c>
      <c r="Y105" s="29">
        <f>Baseline!CY105*'Summary all tools'!J$60</f>
        <v>4.1290583599823414</v>
      </c>
      <c r="Z105" s="29">
        <f>Baseline!CZ105*'Summary all tools'!K$60</f>
        <v>2.7247575846407441</v>
      </c>
      <c r="AA105" s="29">
        <f>Baseline!DA105*'Summary all tools'!L$60</f>
        <v>4.5300822748345109</v>
      </c>
      <c r="AB105" s="29">
        <f>Baseline!DB105*'Summary all tools'!M$60</f>
        <v>3.2990826464413585</v>
      </c>
      <c r="AC105" s="29">
        <f>Baseline!DC105*'Summary all tools'!N$60</f>
        <v>1.5833114096986016</v>
      </c>
      <c r="AD105" s="29">
        <f>Baseline!DD105*'Summary all tools'!O$60</f>
        <v>0.98353638516225617</v>
      </c>
      <c r="AE105" s="29">
        <f>Baseline!DE105*'Summary all tools'!P$60</f>
        <v>0.75425213610079755</v>
      </c>
      <c r="AF105" s="29">
        <f t="shared" si="3"/>
        <v>2255.1231221904218</v>
      </c>
      <c r="AH105" s="6">
        <f>C105*'Summary all tools'!B$54</f>
        <v>27.189840065486599</v>
      </c>
      <c r="AI105" s="6">
        <f>D105*'Summary all tools'!C$54</f>
        <v>29.261949862805071</v>
      </c>
      <c r="AJ105" s="6">
        <f>E105*'Summary all tools'!D$54</f>
        <v>61.547960009719517</v>
      </c>
      <c r="AK105" s="6">
        <f>F105*'Summary all tools'!E$54</f>
        <v>48.601782563025843</v>
      </c>
      <c r="AL105" s="6">
        <f>G105*'Summary all tools'!F$54</f>
        <v>35.141282644032117</v>
      </c>
      <c r="AM105" s="6">
        <f>H105*'Summary all tools'!G$54</f>
        <v>42.452056579893465</v>
      </c>
      <c r="AN105" s="6">
        <f>I105*'Summary all tools'!H$54</f>
        <v>23.710983955232201</v>
      </c>
      <c r="AO105" s="6">
        <f>J105*'Summary all tools'!J$54</f>
        <v>12.940153978328903</v>
      </c>
      <c r="AP105" s="6">
        <f>K105*'Summary all tools'!K$54</f>
        <v>14.223204528820094</v>
      </c>
      <c r="AQ105" s="6">
        <f>L105*'Summary all tools'!L$54</f>
        <v>51.351199256354263</v>
      </c>
      <c r="AR105" s="6">
        <f>M105*'Summary all tools'!M$54</f>
        <v>40.074597475697558</v>
      </c>
      <c r="AS105" s="6">
        <f>N105*'Summary all tools'!N$54</f>
        <v>29.876576214027565</v>
      </c>
      <c r="AT105" s="6">
        <f>O105*'Summary all tools'!O$54</f>
        <v>33.493804702208571</v>
      </c>
      <c r="AU105" s="6">
        <f>P105*'Summary all tools'!P$54</f>
        <v>18.840310988807126</v>
      </c>
      <c r="AV105" s="6"/>
      <c r="AW105" s="6">
        <f>R105*'Summary all tools'!B$61</f>
        <v>1.3386275917364627</v>
      </c>
      <c r="AX105" s="6">
        <f>S105*'Summary all tools'!C$61</f>
        <v>0.7809977915225027</v>
      </c>
      <c r="AY105" s="6">
        <f>T105*'Summary all tools'!D$61</f>
        <v>1.5353193664175406</v>
      </c>
      <c r="AZ105" s="6">
        <f>U105*'Summary all tools'!E$61</f>
        <v>1.2107205620682593</v>
      </c>
      <c r="BA105" s="6">
        <f>V105*'Summary all tools'!F$61</f>
        <v>0.52886137123631916</v>
      </c>
      <c r="BB105" s="6">
        <f>W105*'Summary all tools'!G$61</f>
        <v>0.44116449917697503</v>
      </c>
      <c r="BC105" s="6">
        <f>X105*'Summary all tools'!H$61</f>
        <v>0.31985491552512657</v>
      </c>
      <c r="BD105" s="6">
        <f>Y105*'Summary all tools'!J$61</f>
        <v>0.55820272063379572</v>
      </c>
      <c r="BE105" s="6">
        <f>Z105*'Summary all tools'!K$61</f>
        <v>0.36835689017012052</v>
      </c>
      <c r="BF105" s="6">
        <f>AA105*'Summary all tools'!L$61</f>
        <v>1.2016900109178148</v>
      </c>
      <c r="BG105" s="6">
        <f>AB105*'Summary all tools'!M$61</f>
        <v>0.87514407485363299</v>
      </c>
      <c r="BH105" s="6">
        <f>AC105*'Summary all tools'!N$61</f>
        <v>0.42000330011147957</v>
      </c>
      <c r="BI105" s="6">
        <f>AD105*'Summary all tools'!O$61</f>
        <v>0.24166894035415437</v>
      </c>
      <c r="BJ105" s="6">
        <f>AE105*'Summary all tools'!P$61</f>
        <v>0.18533052487048168</v>
      </c>
      <c r="BK105" s="6">
        <f t="shared" si="4"/>
        <v>478.71164538403355</v>
      </c>
      <c r="BM105" s="6">
        <f>C105*'Summary all tools'!B$39</f>
        <v>6.9147634623399368</v>
      </c>
      <c r="BN105" s="6">
        <f>D105*'Summary all tools'!C$39</f>
        <v>7.4417304868588419</v>
      </c>
      <c r="BO105" s="6">
        <f>E105*'Summary all tools'!D$39</f>
        <v>17.519111226659298</v>
      </c>
      <c r="BP105" s="6">
        <f>F105*'Summary all tools'!E$39</f>
        <v>13.834090267185127</v>
      </c>
      <c r="BQ105" s="6">
        <f>G105*'Summary all tools'!F$39</f>
        <v>10.002671724473883</v>
      </c>
      <c r="BR105" s="6">
        <f>H105*'Summary all tools'!G$39</f>
        <v>8.3289367057450097</v>
      </c>
      <c r="BS105" s="6">
        <f>I105*'Summary all tools'!H$39</f>
        <v>4.6520074763021064</v>
      </c>
      <c r="BT105" s="6">
        <f>J105*'Summary all tools'!J$39</f>
        <v>2.5762899422814729</v>
      </c>
      <c r="BU105" s="6">
        <f>K105*'Summary all tools'!K$39</f>
        <v>2.8317359156605346</v>
      </c>
      <c r="BV105" s="6">
        <f>L105*'Summary all tools'!L$39</f>
        <v>9.3848138469873152</v>
      </c>
      <c r="BW105" s="6">
        <f>M105*'Summary all tools'!M$39</f>
        <v>7.3239309451148049</v>
      </c>
      <c r="BX105" s="6">
        <f>N105*'Summary all tools'!N$39</f>
        <v>5.4601666604559851</v>
      </c>
      <c r="BY105" s="6">
        <f>O105*'Summary all tools'!O$39</f>
        <v>6.8600631664290725</v>
      </c>
      <c r="BZ105" s="6">
        <f>P105*'Summary all tools'!P$39</f>
        <v>3.8587949206577368</v>
      </c>
      <c r="CA105" s="6"/>
      <c r="CB105" s="6">
        <f>R105*'Summary all tools'!B$46</f>
        <v>0.34043205619178551</v>
      </c>
      <c r="CC105" s="6">
        <f>S105*'Summary all tools'!C$46</f>
        <v>0.19861885836698973</v>
      </c>
      <c r="CD105" s="6">
        <f>T105*'Summary all tools'!D$46</f>
        <v>0.43701579620941777</v>
      </c>
      <c r="CE105" s="6">
        <f>U105*'Summary all tools'!E$46</f>
        <v>0.34462146573059033</v>
      </c>
      <c r="CF105" s="6">
        <f>V105*'Summary all tools'!F$46</f>
        <v>0.15053595902625355</v>
      </c>
      <c r="CG105" s="6">
        <f>W105*'Summary all tools'!G$46</f>
        <v>8.6554845312418596E-2</v>
      </c>
      <c r="CH105" s="6">
        <f>X105*'Summary all tools'!H$46</f>
        <v>6.2754353052755701E-2</v>
      </c>
      <c r="CI105" s="6">
        <f>Y105*'Summary all tools'!I$46</f>
        <v>0</v>
      </c>
      <c r="CJ105" s="6">
        <f>Z105*'Summary all tools'!J$46</f>
        <v>7.3337160663208431E-2</v>
      </c>
      <c r="CK105" s="6">
        <f>AA105*'Summary all tools'!K$46</f>
        <v>0.12192768027504895</v>
      </c>
      <c r="CL105" s="6">
        <f>AB105*'Summary all tools'!L$46</f>
        <v>0.15993909296634359</v>
      </c>
      <c r="CM105" s="6">
        <f>AC105*'Summary all tools'!M$46</f>
        <v>7.6758728982923172E-2</v>
      </c>
      <c r="CN105" s="6">
        <f>AD105*'Summary all tools'!N$46</f>
        <v>4.7681714646321378E-2</v>
      </c>
      <c r="CO105" s="6">
        <f>AE105*'Summary all tools'!O$46</f>
        <v>3.7958634994821126E-2</v>
      </c>
      <c r="CP105" s="6">
        <f t="shared" si="5"/>
        <v>109.12724309357002</v>
      </c>
      <c r="CR105" s="6"/>
      <c r="CS105" s="6"/>
      <c r="CT105" s="6"/>
      <c r="CU105" s="6"/>
      <c r="CV105" s="6"/>
      <c r="CW105" s="6"/>
      <c r="CX105" s="6"/>
      <c r="CY105" s="6"/>
      <c r="CZ105" s="6"/>
      <c r="DA105" s="6"/>
      <c r="DB105" s="6"/>
      <c r="DC105" s="6"/>
      <c r="DD105" s="6"/>
      <c r="DE105" s="6"/>
      <c r="DF105" s="6"/>
      <c r="DH105" s="6"/>
      <c r="DI105" s="6"/>
      <c r="DJ105" s="6"/>
      <c r="DK105" s="6"/>
      <c r="DL105" s="6"/>
      <c r="DM105" s="6"/>
      <c r="DN105" s="6"/>
      <c r="DO105" s="6"/>
      <c r="DP105" s="6"/>
      <c r="DQ105" s="6"/>
      <c r="DR105" s="6"/>
      <c r="DS105" s="6"/>
      <c r="DT105" s="6"/>
      <c r="DU105" s="6"/>
      <c r="DV105" s="6"/>
      <c r="DX105" s="6"/>
      <c r="DY105" s="6"/>
      <c r="DZ105" s="6"/>
      <c r="EA105" s="6"/>
      <c r="EB105" s="6"/>
      <c r="EC105" s="6"/>
      <c r="ED105" s="6"/>
      <c r="EE105" s="6"/>
      <c r="EF105" s="6"/>
      <c r="EG105" s="6"/>
      <c r="EH105" s="6"/>
      <c r="EI105" s="6"/>
      <c r="EJ105" s="6"/>
      <c r="EK105" s="6"/>
      <c r="EL105" s="6"/>
      <c r="EN105" s="1"/>
      <c r="EO105" s="1"/>
      <c r="EP105" s="1"/>
      <c r="EQ105" s="1"/>
      <c r="ER105" s="1"/>
      <c r="ES105" s="1"/>
      <c r="ET105" s="1"/>
      <c r="EU105" s="1"/>
      <c r="EV105" s="1"/>
      <c r="EW105" s="1"/>
      <c r="EX105" s="1"/>
      <c r="EY105" s="1"/>
      <c r="EZ105" s="1"/>
      <c r="FA105" s="1"/>
      <c r="FB105" s="2"/>
      <c r="FD105" s="2"/>
      <c r="FE105" s="2"/>
      <c r="FF105" s="2"/>
      <c r="FG105" s="2"/>
      <c r="FH105" s="2"/>
      <c r="FI105" s="2"/>
      <c r="FJ105" s="2"/>
      <c r="FK105" s="2"/>
      <c r="FL105" s="2"/>
      <c r="FM105" s="2"/>
      <c r="FN105" s="2"/>
      <c r="FO105" s="2"/>
      <c r="FP105" s="2"/>
      <c r="FQ105" s="2"/>
      <c r="FR105" s="2"/>
      <c r="FT105" s="2"/>
      <c r="FU105" s="2"/>
      <c r="FV105" s="2"/>
      <c r="FW105" s="2"/>
      <c r="FX105" s="2"/>
      <c r="FY105" s="2"/>
      <c r="FZ105" s="2"/>
      <c r="GA105" s="2"/>
      <c r="GB105" s="2"/>
      <c r="GC105" s="2"/>
      <c r="GD105" s="2"/>
      <c r="GE105" s="2"/>
      <c r="GF105" s="2"/>
      <c r="GG105" s="2"/>
      <c r="GH105" s="2"/>
      <c r="GJ105" s="6"/>
    </row>
    <row r="106" spans="1:192" x14ac:dyDescent="0.25">
      <c r="A106" s="8" t="s">
        <v>34</v>
      </c>
      <c r="B106" s="8" t="s">
        <v>272</v>
      </c>
      <c r="C106" s="22">
        <f>Baseline!CC106*'Summary all tools'!B$53</f>
        <v>90.411807178091451</v>
      </c>
      <c r="D106" s="22">
        <f>Baseline!CD106*'Summary all tools'!C$53</f>
        <v>96.252491068134788</v>
      </c>
      <c r="E106" s="22">
        <f>Baseline!CE106*'Summary all tools'!D$53</f>
        <v>177.46649326522584</v>
      </c>
      <c r="F106" s="22">
        <f>Baseline!CF106*'Summary all tools'!E$53</f>
        <v>131.72612994419919</v>
      </c>
      <c r="G106" s="22">
        <f>Baseline!CG106*'Summary all tools'!F$53</f>
        <v>100.90718915963051</v>
      </c>
      <c r="H106" s="22">
        <f>Baseline!CH106*'Summary all tools'!G$53</f>
        <v>98.420165459506705</v>
      </c>
      <c r="I106" s="22">
        <f>Baseline!CI106*'Summary all tools'!H$53</f>
        <v>56.549952870143358</v>
      </c>
      <c r="J106" s="27">
        <f>Baseline!CJ106*'Summary all tools'!J$53</f>
        <v>56.809037761757757</v>
      </c>
      <c r="K106" s="27">
        <f>Baseline!CK106*'Summary all tools'!K$53</f>
        <v>57.447087434263111</v>
      </c>
      <c r="L106" s="27">
        <f>Baseline!CL106*'Summary all tools'!L$53</f>
        <v>104.71412424787331</v>
      </c>
      <c r="M106" s="27">
        <f>Baseline!CM106*'Summary all tools'!M$53</f>
        <v>83.489630168192193</v>
      </c>
      <c r="N106" s="27">
        <f>Baseline!CN106*'Summary all tools'!N$53</f>
        <v>61.113051928733967</v>
      </c>
      <c r="O106" s="27">
        <f>Baseline!CO106*'Summary all tools'!O$53</f>
        <v>79.548600384491877</v>
      </c>
      <c r="P106" s="27">
        <f>Baseline!CP106*'Summary all tools'!P$53</f>
        <v>45.822083336679889</v>
      </c>
      <c r="Q106" s="28"/>
      <c r="R106" s="29">
        <f>Baseline!CR106*'Summary all tools'!B$60</f>
        <v>2.0190000513626085</v>
      </c>
      <c r="S106" s="29">
        <f>Baseline!CS106*'Summary all tools'!C$60</f>
        <v>2.1970945640071804</v>
      </c>
      <c r="T106" s="29">
        <f>Baseline!CT106*'Summary all tools'!D$60</f>
        <v>4.0843841948268311</v>
      </c>
      <c r="U106" s="29">
        <f>Baseline!CU106*'Summary all tools'!E$60</f>
        <v>2.3765023443541091</v>
      </c>
      <c r="V106" s="29">
        <f>Baseline!CV106*'Summary all tools'!F$60</f>
        <v>0.89874339239228651</v>
      </c>
      <c r="W106" s="29">
        <f>Baseline!CW106*'Summary all tools'!G$60</f>
        <v>1.1511130463100199</v>
      </c>
      <c r="X106" s="29">
        <f>Baseline!CX106*'Summary all tools'!H$60</f>
        <v>0.70147842300750352</v>
      </c>
      <c r="Y106" s="29">
        <f>Baseline!CY106*'Summary all tools'!J$60</f>
        <v>1.5617604882957457</v>
      </c>
      <c r="Z106" s="29">
        <f>Baseline!CZ106*'Summary all tools'!K$60</f>
        <v>1.0662693574119519</v>
      </c>
      <c r="AA106" s="29">
        <f>Baseline!DA106*'Summary all tools'!L$60</f>
        <v>1.8128578806309477</v>
      </c>
      <c r="AB106" s="29">
        <f>Baseline!DB106*'Summary all tools'!M$60</f>
        <v>1.622207840055548</v>
      </c>
      <c r="AC106" s="29">
        <f>Baseline!DC106*'Summary all tools'!N$60</f>
        <v>0.63564838558861481</v>
      </c>
      <c r="AD106" s="29">
        <f>Baseline!DD106*'Summary all tools'!O$60</f>
        <v>0.61427490644395266</v>
      </c>
      <c r="AE106" s="29">
        <f>Baseline!DE106*'Summary all tools'!P$60</f>
        <v>0.46480557907029463</v>
      </c>
      <c r="AF106" s="29">
        <f t="shared" si="3"/>
        <v>1261.8839846606816</v>
      </c>
      <c r="AH106" s="6">
        <f>C106*'Summary all tools'!B$54</f>
        <v>15.379894295179589</v>
      </c>
      <c r="AI106" s="6">
        <f>D106*'Summary all tools'!C$54</f>
        <v>16.3734492703996</v>
      </c>
      <c r="AJ106" s="6">
        <f>E106*'Summary all tools'!D$54</f>
        <v>34.759376337416434</v>
      </c>
      <c r="AK106" s="6">
        <f>F106*'Summary all tools'!E$54</f>
        <v>25.800465428473249</v>
      </c>
      <c r="AL106" s="6">
        <f>G106*'Summary all tools'!F$54</f>
        <v>19.764130674000004</v>
      </c>
      <c r="AM106" s="6">
        <f>H106*'Summary all tools'!G$54</f>
        <v>25.035701365428778</v>
      </c>
      <c r="AN106" s="6">
        <f>I106*'Summary all tools'!H$54</f>
        <v>14.384935502556887</v>
      </c>
      <c r="AO106" s="6">
        <f>J106*'Summary all tools'!J$54</f>
        <v>7.6799494389652638</v>
      </c>
      <c r="AP106" s="6">
        <f>K106*'Summary all tools'!K$54</f>
        <v>7.7662066511528662</v>
      </c>
      <c r="AQ106" s="6">
        <f>L106*'Summary all tools'!L$54</f>
        <v>27.777402147795019</v>
      </c>
      <c r="AR106" s="6">
        <f>M106*'Summary all tools'!M$54</f>
        <v>22.147203627113885</v>
      </c>
      <c r="AS106" s="6">
        <f>N106*'Summary all tools'!N$54</f>
        <v>16.211392991122686</v>
      </c>
      <c r="AT106" s="6">
        <f>O106*'Summary all tools'!O$54</f>
        <v>19.546227523046575</v>
      </c>
      <c r="AU106" s="6">
        <f>P106*'Summary all tools'!P$54</f>
        <v>11.259140477012773</v>
      </c>
      <c r="AV106" s="6"/>
      <c r="AW106" s="6">
        <f>R106*'Summary all tools'!B$61</f>
        <v>0.34345079853069888</v>
      </c>
      <c r="AX106" s="6">
        <f>S106*'Summary all tools'!C$61</f>
        <v>0.37374634138639762</v>
      </c>
      <c r="AY106" s="6">
        <f>T106*'Summary all tools'!D$61</f>
        <v>0.79998564643075787</v>
      </c>
      <c r="AZ106" s="6">
        <f>U106*'Summary all tools'!E$61</f>
        <v>0.46547231443121839</v>
      </c>
      <c r="BA106" s="6">
        <f>V106*'Summary all tools'!F$61</f>
        <v>0.17603187639619169</v>
      </c>
      <c r="BB106" s="6">
        <f>W106*'Summary all tools'!G$61</f>
        <v>0.2928152206482898</v>
      </c>
      <c r="BC106" s="6">
        <f>X106*'Summary all tools'!H$61</f>
        <v>0.17843908543248049</v>
      </c>
      <c r="BD106" s="6">
        <f>Y106*'Summary all tools'!J$61</f>
        <v>0.21113263062447457</v>
      </c>
      <c r="BE106" s="6">
        <f>Z106*'Summary all tools'!K$61</f>
        <v>0.14414774613123804</v>
      </c>
      <c r="BF106" s="6">
        <f>AA106*'Summary all tools'!L$61</f>
        <v>0.48089484344904815</v>
      </c>
      <c r="BG106" s="6">
        <f>AB106*'Summary all tools'!M$61</f>
        <v>0.43032131399832679</v>
      </c>
      <c r="BH106" s="6">
        <f>AC106*'Summary all tools'!N$61</f>
        <v>0.16861775770855691</v>
      </c>
      <c r="BI106" s="6">
        <f>AD106*'Summary all tools'!O$61</f>
        <v>0.15093611986908551</v>
      </c>
      <c r="BJ106" s="6">
        <f>AE106*'Summary all tools'!P$61</f>
        <v>0.1142093708572724</v>
      </c>
      <c r="BK106" s="6">
        <f t="shared" si="4"/>
        <v>268.21567679555756</v>
      </c>
      <c r="BM106" s="6">
        <f>C106*'Summary all tools'!B$39</f>
        <v>3.9113261008824924</v>
      </c>
      <c r="BN106" s="6">
        <f>D106*'Summary all tools'!C$39</f>
        <v>4.1640012774900246</v>
      </c>
      <c r="BO106" s="6">
        <f>E106*'Summary all tools'!D$39</f>
        <v>9.8939652935425197</v>
      </c>
      <c r="BP106" s="6">
        <f>F106*'Summary all tools'!E$39</f>
        <v>7.3438863525228424</v>
      </c>
      <c r="BQ106" s="6">
        <f>G106*'Summary all tools'!F$39</f>
        <v>5.6256942313174285</v>
      </c>
      <c r="BR106" s="6">
        <f>H106*'Summary all tools'!G$39</f>
        <v>4.911912139383884</v>
      </c>
      <c r="BS106" s="6">
        <f>I106*'Summary all tools'!H$39</f>
        <v>2.8222712153306295</v>
      </c>
      <c r="BT106" s="6">
        <f>J106*'Summary all tools'!J$39</f>
        <v>1.5290217202957574</v>
      </c>
      <c r="BU106" s="6">
        <f>K106*'Summary all tools'!K$39</f>
        <v>1.546194899886999</v>
      </c>
      <c r="BV106" s="6">
        <f>L106*'Summary all tools'!L$39</f>
        <v>5.0765269766840806</v>
      </c>
      <c r="BW106" s="6">
        <f>M106*'Summary all tools'!M$39</f>
        <v>4.0475662941029906</v>
      </c>
      <c r="BX106" s="6">
        <f>N106*'Summary all tools'!N$39</f>
        <v>2.9627527229213673</v>
      </c>
      <c r="BY106" s="6">
        <f>O106*'Summary all tools'!O$39</f>
        <v>4.003377838548519</v>
      </c>
      <c r="BZ106" s="6">
        <f>P106*'Summary all tools'!P$39</f>
        <v>2.3060507923399012</v>
      </c>
      <c r="CA106" s="6"/>
      <c r="CB106" s="6">
        <f>R106*'Summary all tools'!B$46</f>
        <v>8.7344428178748462E-2</v>
      </c>
      <c r="CC106" s="6">
        <f>S106*'Summary all tools'!C$46</f>
        <v>9.5049016080177531E-2</v>
      </c>
      <c r="CD106" s="6">
        <f>T106*'Summary all tools'!D$46</f>
        <v>0.22770921273975878</v>
      </c>
      <c r="CE106" s="6">
        <f>U106*'Summary all tools'!E$46</f>
        <v>0.13249279501974201</v>
      </c>
      <c r="CF106" s="6">
        <f>V106*'Summary all tools'!F$46</f>
        <v>5.0105998989006584E-2</v>
      </c>
      <c r="CG106" s="6">
        <f>W106*'Summary all tools'!G$46</f>
        <v>5.7449264788115594E-2</v>
      </c>
      <c r="CH106" s="6">
        <f>X106*'Summary all tools'!H$46</f>
        <v>3.5009089503147128E-2</v>
      </c>
      <c r="CI106" s="6">
        <f>Y106*'Summary all tools'!I$46</f>
        <v>0</v>
      </c>
      <c r="CJ106" s="6">
        <f>Z106*'Summary all tools'!J$46</f>
        <v>2.8698761172578417E-2</v>
      </c>
      <c r="CK106" s="6">
        <f>AA106*'Summary all tools'!K$46</f>
        <v>4.8793276290273954E-2</v>
      </c>
      <c r="CL106" s="6">
        <f>AB106*'Summary all tools'!L$46</f>
        <v>7.8644422812881948E-2</v>
      </c>
      <c r="CM106" s="6">
        <f>AC106*'Summary all tools'!M$46</f>
        <v>3.0816150164115264E-2</v>
      </c>
      <c r="CN106" s="6">
        <f>AD106*'Summary all tools'!N$46</f>
        <v>2.9779966705171083E-2</v>
      </c>
      <c r="CO106" s="6">
        <f>AE106*'Summary all tools'!O$46</f>
        <v>2.3391893075299076E-2</v>
      </c>
      <c r="CP106" s="6">
        <f t="shared" si="5"/>
        <v>61.069832130768447</v>
      </c>
      <c r="CR106" s="6"/>
      <c r="CS106" s="6"/>
      <c r="CT106" s="6"/>
      <c r="CU106" s="6"/>
      <c r="CV106" s="6"/>
      <c r="CW106" s="6"/>
      <c r="CX106" s="6"/>
      <c r="CY106" s="6"/>
      <c r="CZ106" s="6"/>
      <c r="DA106" s="6"/>
      <c r="DB106" s="6"/>
      <c r="DC106" s="6"/>
      <c r="DD106" s="6"/>
      <c r="DE106" s="6"/>
      <c r="DF106" s="6"/>
      <c r="DH106" s="6"/>
      <c r="DI106" s="6"/>
      <c r="DJ106" s="6"/>
      <c r="DK106" s="6"/>
      <c r="DL106" s="6"/>
      <c r="DM106" s="6"/>
      <c r="DN106" s="6"/>
      <c r="DO106" s="6"/>
      <c r="DP106" s="6"/>
      <c r="DQ106" s="6"/>
      <c r="DR106" s="6"/>
      <c r="DS106" s="6"/>
      <c r="DT106" s="6"/>
      <c r="DU106" s="6"/>
      <c r="DV106" s="6"/>
      <c r="DX106" s="6"/>
      <c r="DY106" s="6"/>
      <c r="DZ106" s="6"/>
      <c r="EA106" s="6"/>
      <c r="EB106" s="6"/>
      <c r="EC106" s="6"/>
      <c r="ED106" s="6"/>
      <c r="EE106" s="6"/>
      <c r="EF106" s="6"/>
      <c r="EG106" s="6"/>
      <c r="EH106" s="6"/>
      <c r="EI106" s="6"/>
      <c r="EJ106" s="6"/>
      <c r="EK106" s="6"/>
      <c r="EL106" s="6"/>
      <c r="EN106" s="1"/>
      <c r="EO106" s="1"/>
      <c r="EP106" s="1"/>
      <c r="EQ106" s="1"/>
      <c r="ER106" s="1"/>
      <c r="ES106" s="1"/>
      <c r="ET106" s="1"/>
      <c r="EU106" s="1"/>
      <c r="EV106" s="1"/>
      <c r="EW106" s="1"/>
      <c r="EX106" s="1"/>
      <c r="EY106" s="1"/>
      <c r="EZ106" s="1"/>
      <c r="FA106" s="1"/>
      <c r="FB106" s="2"/>
      <c r="FD106" s="2"/>
      <c r="FE106" s="2"/>
      <c r="FF106" s="2"/>
      <c r="FG106" s="2"/>
      <c r="FH106" s="2"/>
      <c r="FI106" s="2"/>
      <c r="FJ106" s="2"/>
      <c r="FK106" s="2"/>
      <c r="FL106" s="2"/>
      <c r="FM106" s="2"/>
      <c r="FN106" s="2"/>
      <c r="FO106" s="2"/>
      <c r="FP106" s="2"/>
      <c r="FQ106" s="2"/>
      <c r="FR106" s="2"/>
      <c r="FT106" s="2"/>
      <c r="FU106" s="2"/>
      <c r="FV106" s="2"/>
      <c r="FW106" s="2"/>
      <c r="FX106" s="2"/>
      <c r="FY106" s="2"/>
      <c r="FZ106" s="2"/>
      <c r="GA106" s="2"/>
      <c r="GB106" s="2"/>
      <c r="GC106" s="2"/>
      <c r="GD106" s="2"/>
      <c r="GE106" s="2"/>
      <c r="GF106" s="2"/>
      <c r="GG106" s="2"/>
      <c r="GH106" s="2"/>
      <c r="GJ106" s="6"/>
    </row>
    <row r="107" spans="1:192" x14ac:dyDescent="0.25">
      <c r="A107" s="8" t="s">
        <v>30</v>
      </c>
      <c r="B107" s="8" t="s">
        <v>273</v>
      </c>
      <c r="C107" s="22">
        <f>Baseline!CC107*'Summary all tools'!B$53</f>
        <v>433.6489179206535</v>
      </c>
      <c r="D107" s="22">
        <f>Baseline!CD107*'Summary all tools'!C$53</f>
        <v>480.91963350601452</v>
      </c>
      <c r="E107" s="22">
        <f>Baseline!CE107*'Summary all tools'!D$53</f>
        <v>895.58209587000385</v>
      </c>
      <c r="F107" s="22">
        <f>Baseline!CF107*'Summary all tools'!E$53</f>
        <v>688.95907451417918</v>
      </c>
      <c r="G107" s="22">
        <f>Baseline!CG107*'Summary all tools'!F$53</f>
        <v>534.3079333879391</v>
      </c>
      <c r="H107" s="22">
        <f>Baseline!CH107*'Summary all tools'!G$53</f>
        <v>523.9682213549678</v>
      </c>
      <c r="I107" s="22">
        <f>Baseline!CI107*'Summary all tools'!H$53</f>
        <v>298.28050847706419</v>
      </c>
      <c r="J107" s="27">
        <f>Baseline!CJ107*'Summary all tools'!J$53</f>
        <v>256.23666005325697</v>
      </c>
      <c r="K107" s="27">
        <f>Baseline!CK107*'Summary all tools'!K$53</f>
        <v>284.85674924490979</v>
      </c>
      <c r="L107" s="27">
        <f>Baseline!CL107*'Summary all tools'!L$53</f>
        <v>525.32510603906474</v>
      </c>
      <c r="M107" s="27">
        <f>Baseline!CM107*'Summary all tools'!M$53</f>
        <v>428.79695827098283</v>
      </c>
      <c r="N107" s="27">
        <f>Baseline!CN107*'Summary all tools'!N$53</f>
        <v>328.93792934954143</v>
      </c>
      <c r="O107" s="27">
        <f>Baseline!CO107*'Summary all tools'!O$53</f>
        <v>420.7247654748677</v>
      </c>
      <c r="P107" s="27">
        <f>Baseline!CP107*'Summary all tools'!P$53</f>
        <v>249.01294832952576</v>
      </c>
      <c r="Q107" s="28"/>
      <c r="R107" s="29">
        <f>Baseline!CR107*'Summary all tools'!B$60</f>
        <v>4.8613233071209532</v>
      </c>
      <c r="S107" s="29">
        <f>Baseline!CS107*'Summary all tools'!C$60</f>
        <v>4.0912550177829345</v>
      </c>
      <c r="T107" s="29">
        <f>Baseline!CT107*'Summary all tools'!D$60</f>
        <v>6.0441891506237155</v>
      </c>
      <c r="U107" s="29">
        <f>Baseline!CU107*'Summary all tools'!E$60</f>
        <v>4.217595125952494</v>
      </c>
      <c r="V107" s="29">
        <f>Baseline!CV107*'Summary all tools'!F$60</f>
        <v>2.53328999929523</v>
      </c>
      <c r="W107" s="29">
        <f>Baseline!CW107*'Summary all tools'!G$60</f>
        <v>2.1900849612989046</v>
      </c>
      <c r="X107" s="29">
        <f>Baseline!CX107*'Summary all tools'!H$60</f>
        <v>1.015586529276836</v>
      </c>
      <c r="Y107" s="29">
        <f>Baseline!CY107*'Summary all tools'!J$60</f>
        <v>3.2474913600332571</v>
      </c>
      <c r="Z107" s="29">
        <f>Baseline!CZ107*'Summary all tools'!K$60</f>
        <v>2.488842876669942</v>
      </c>
      <c r="AA107" s="29">
        <f>Baseline!DA107*'Summary all tools'!L$60</f>
        <v>3.446826656716484</v>
      </c>
      <c r="AB107" s="29">
        <f>Baseline!DB107*'Summary all tools'!M$60</f>
        <v>2.84674183172238</v>
      </c>
      <c r="AC107" s="29">
        <f>Baseline!DC107*'Summary all tools'!N$60</f>
        <v>1.3933386818952818</v>
      </c>
      <c r="AD107" s="29">
        <f>Baseline!DD107*'Summary all tools'!O$60</f>
        <v>1.2498543039994658</v>
      </c>
      <c r="AE107" s="29">
        <f>Baseline!DE107*'Summary all tools'!P$60</f>
        <v>0.59799399648528062</v>
      </c>
      <c r="AF107" s="29">
        <f t="shared" si="3"/>
        <v>6389.7819155918451</v>
      </c>
      <c r="AH107" s="6">
        <f>C107*'Summary all tools'!B$54</f>
        <v>73.76773816390218</v>
      </c>
      <c r="AI107" s="6">
        <f>D107*'Summary all tools'!C$54</f>
        <v>81.808929150476345</v>
      </c>
      <c r="AJ107" s="6">
        <f>E107*'Summary all tools'!D$54</f>
        <v>175.41269080509554</v>
      </c>
      <c r="AK107" s="6">
        <f>F107*'Summary all tools'!E$54</f>
        <v>134.94258725406957</v>
      </c>
      <c r="AL107" s="6">
        <f>G107*'Summary all tools'!F$54</f>
        <v>104.6519272172816</v>
      </c>
      <c r="AM107" s="6">
        <f>H107*'Summary all tools'!G$54</f>
        <v>133.28479843101866</v>
      </c>
      <c r="AN107" s="6">
        <f>I107*'Summary all tools'!H$54</f>
        <v>75.875321876312711</v>
      </c>
      <c r="AO107" s="6">
        <f>J107*'Summary all tools'!J$54</f>
        <v>34.640343705012874</v>
      </c>
      <c r="AP107" s="6">
        <f>K107*'Summary all tools'!K$54</f>
        <v>38.509461130524585</v>
      </c>
      <c r="AQ107" s="6">
        <f>L107*'Summary all tools'!L$54</f>
        <v>139.35242101856687</v>
      </c>
      <c r="AR107" s="6">
        <f>M107*'Summary all tools'!M$54</f>
        <v>113.74650397160985</v>
      </c>
      <c r="AS107" s="6">
        <f>N107*'Summary all tools'!N$54</f>
        <v>87.257007694363324</v>
      </c>
      <c r="AT107" s="6">
        <f>O107*'Summary all tools'!O$54</f>
        <v>103.37808523096749</v>
      </c>
      <c r="AU107" s="6">
        <f>P107*'Summary all tools'!P$54</f>
        <v>61.186038732397755</v>
      </c>
      <c r="AV107" s="6"/>
      <c r="AW107" s="6">
        <f>R107*'Summary all tools'!B$61</f>
        <v>0.82695657715301751</v>
      </c>
      <c r="AX107" s="6">
        <f>S107*'Summary all tools'!C$61</f>
        <v>0.69596075636647736</v>
      </c>
      <c r="AY107" s="6">
        <f>T107*'Summary all tools'!D$61</f>
        <v>1.1838417578188898</v>
      </c>
      <c r="AZ107" s="6">
        <f>U107*'Summary all tools'!E$61</f>
        <v>0.82607693161964424</v>
      </c>
      <c r="BA107" s="6">
        <f>V107*'Summary all tools'!F$61</f>
        <v>0.49618144156213295</v>
      </c>
      <c r="BB107" s="6">
        <f>W107*'Summary all tools'!G$61</f>
        <v>0.55710445923356033</v>
      </c>
      <c r="BC107" s="6">
        <f>X107*'Summary all tools'!H$61</f>
        <v>0.25834056404008199</v>
      </c>
      <c r="BD107" s="6">
        <f>Y107*'Summary all tools'!J$61</f>
        <v>0.43902467690310437</v>
      </c>
      <c r="BE107" s="6">
        <f>Z107*'Summary all tools'!K$61</f>
        <v>0.33646384813828245</v>
      </c>
      <c r="BF107" s="6">
        <f>AA107*'Summary all tools'!L$61</f>
        <v>0.91433596819006102</v>
      </c>
      <c r="BG107" s="6">
        <f>AB107*'Summary all tools'!M$61</f>
        <v>0.75515211762188938</v>
      </c>
      <c r="BH107" s="6">
        <f>AC107*'Summary all tools'!N$61</f>
        <v>0.36960944068507479</v>
      </c>
      <c r="BI107" s="6">
        <f>AD107*'Summary all tools'!O$61</f>
        <v>0.30710705755415446</v>
      </c>
      <c r="BJ107" s="6">
        <f>AE107*'Summary all tools'!P$61</f>
        <v>0.1469356677078118</v>
      </c>
      <c r="BK107" s="6">
        <f t="shared" si="4"/>
        <v>1365.9269456461934</v>
      </c>
      <c r="BM107" s="6">
        <f>C107*'Summary all tools'!B$39</f>
        <v>18.760186133006641</v>
      </c>
      <c r="BN107" s="6">
        <f>D107*'Summary all tools'!C$39</f>
        <v>20.805175492772676</v>
      </c>
      <c r="BO107" s="6">
        <f>E107*'Summary all tools'!D$39</f>
        <v>49.929752997447395</v>
      </c>
      <c r="BP107" s="6">
        <f>F107*'Summary all tools'!E$39</f>
        <v>38.41027704157689</v>
      </c>
      <c r="BQ107" s="6">
        <f>G107*'Summary all tools'!F$39</f>
        <v>29.78829440836515</v>
      </c>
      <c r="BR107" s="6">
        <f>H107*'Summary all tools'!G$39</f>
        <v>26.149985169286747</v>
      </c>
      <c r="BS107" s="6">
        <f>I107*'Summary all tools'!H$39</f>
        <v>14.886457909206531</v>
      </c>
      <c r="BT107" s="6">
        <f>J107*'Summary all tools'!J$39</f>
        <v>6.8966388834209953</v>
      </c>
      <c r="BU107" s="6">
        <f>K107*'Summary all tools'!K$39</f>
        <v>7.6669518430306987</v>
      </c>
      <c r="BV107" s="6">
        <f>L107*'Summary all tools'!L$39</f>
        <v>25.467692075846195</v>
      </c>
      <c r="BW107" s="6">
        <f>M107*'Summary all tools'!M$39</f>
        <v>20.788020162685282</v>
      </c>
      <c r="BX107" s="6">
        <f>N107*'Summary all tools'!N$39</f>
        <v>15.946867569123208</v>
      </c>
      <c r="BY107" s="6">
        <f>O107*'Summary all tools'!O$39</f>
        <v>21.173473751764078</v>
      </c>
      <c r="BZ107" s="6">
        <f>P107*'Summary all tools'!P$39</f>
        <v>12.531872516117792</v>
      </c>
      <c r="CA107" s="6"/>
      <c r="CB107" s="6">
        <f>R107*'Summary all tools'!B$46</f>
        <v>0.21030683192203792</v>
      </c>
      <c r="CC107" s="6">
        <f>S107*'Summary all tools'!C$46</f>
        <v>0.17699272955466938</v>
      </c>
      <c r="CD107" s="6">
        <f>T107*'Summary all tools'!D$46</f>
        <v>0.33697063926599352</v>
      </c>
      <c r="CE107" s="6">
        <f>U107*'Summary all tools'!E$46</f>
        <v>0.23513587850087261</v>
      </c>
      <c r="CF107" s="6">
        <f>V107*'Summary all tools'!F$46</f>
        <v>0.14123389080577867</v>
      </c>
      <c r="CG107" s="6">
        <f>W107*'Summary all tools'!G$46</f>
        <v>0.10930183725521335</v>
      </c>
      <c r="CH107" s="6">
        <f>X107*'Summary all tools'!H$46</f>
        <v>5.0685464492559285E-2</v>
      </c>
      <c r="CI107" s="6">
        <f>Y107*'Summary all tools'!I$46</f>
        <v>0</v>
      </c>
      <c r="CJ107" s="6">
        <f>Z107*'Summary all tools'!J$46</f>
        <v>6.6987489434180633E-2</v>
      </c>
      <c r="CK107" s="6">
        <f>AA107*'Summary all tools'!K$46</f>
        <v>9.2771731961313234E-2</v>
      </c>
      <c r="CL107" s="6">
        <f>AB107*'Summary all tools'!L$46</f>
        <v>0.13800966973838982</v>
      </c>
      <c r="CM107" s="6">
        <f>AC107*'Summary all tools'!M$46</f>
        <v>6.754887611489041E-2</v>
      </c>
      <c r="CN107" s="6">
        <f>AD107*'Summary all tools'!N$46</f>
        <v>6.0592772338511493E-2</v>
      </c>
      <c r="CO107" s="6">
        <f>AE107*'Summary all tools'!O$46</f>
        <v>3.0094758443807223E-2</v>
      </c>
      <c r="CP107" s="6">
        <f t="shared" si="5"/>
        <v>310.91827852347836</v>
      </c>
      <c r="CR107" s="6"/>
      <c r="CS107" s="6"/>
      <c r="CT107" s="6"/>
      <c r="CU107" s="6"/>
      <c r="CV107" s="6"/>
      <c r="CW107" s="6"/>
      <c r="CX107" s="6"/>
      <c r="CY107" s="6"/>
      <c r="CZ107" s="6"/>
      <c r="DA107" s="6"/>
      <c r="DB107" s="6"/>
      <c r="DC107" s="6"/>
      <c r="DD107" s="6"/>
      <c r="DE107" s="6"/>
      <c r="DF107" s="6"/>
      <c r="DH107" s="6"/>
      <c r="DI107" s="6"/>
      <c r="DJ107" s="6"/>
      <c r="DK107" s="6"/>
      <c r="DL107" s="6"/>
      <c r="DM107" s="6"/>
      <c r="DN107" s="6"/>
      <c r="DO107" s="6"/>
      <c r="DP107" s="6"/>
      <c r="DQ107" s="6"/>
      <c r="DR107" s="6"/>
      <c r="DS107" s="6"/>
      <c r="DT107" s="6"/>
      <c r="DU107" s="6"/>
      <c r="DV107" s="6"/>
      <c r="DX107" s="6"/>
      <c r="DY107" s="6"/>
      <c r="DZ107" s="6"/>
      <c r="EA107" s="6"/>
      <c r="EB107" s="6"/>
      <c r="EC107" s="6"/>
      <c r="ED107" s="6"/>
      <c r="EE107" s="6"/>
      <c r="EF107" s="6"/>
      <c r="EG107" s="6"/>
      <c r="EH107" s="6"/>
      <c r="EI107" s="6"/>
      <c r="EJ107" s="6"/>
      <c r="EK107" s="6"/>
      <c r="EL107" s="6"/>
      <c r="EN107" s="1"/>
      <c r="EO107" s="1"/>
      <c r="EP107" s="1"/>
      <c r="EQ107" s="1"/>
      <c r="ER107" s="1"/>
      <c r="ES107" s="1"/>
      <c r="ET107" s="1"/>
      <c r="EU107" s="1"/>
      <c r="EV107" s="1"/>
      <c r="EW107" s="1"/>
      <c r="EX107" s="1"/>
      <c r="EY107" s="1"/>
      <c r="EZ107" s="1"/>
      <c r="FA107" s="1"/>
      <c r="FB107" s="2"/>
      <c r="FD107" s="2"/>
      <c r="FE107" s="2"/>
      <c r="FF107" s="2"/>
      <c r="FG107" s="2"/>
      <c r="FH107" s="2"/>
      <c r="FI107" s="2"/>
      <c r="FJ107" s="2"/>
      <c r="FK107" s="2"/>
      <c r="FL107" s="2"/>
      <c r="FM107" s="2"/>
      <c r="FN107" s="2"/>
      <c r="FO107" s="2"/>
      <c r="FP107" s="2"/>
      <c r="FQ107" s="2"/>
      <c r="FR107" s="2"/>
      <c r="FT107" s="2"/>
      <c r="FU107" s="2"/>
      <c r="FV107" s="2"/>
      <c r="FW107" s="2"/>
      <c r="FX107" s="2"/>
      <c r="FY107" s="2"/>
      <c r="FZ107" s="2"/>
      <c r="GA107" s="2"/>
      <c r="GB107" s="2"/>
      <c r="GC107" s="2"/>
      <c r="GD107" s="2"/>
      <c r="GE107" s="2"/>
      <c r="GF107" s="2"/>
      <c r="GG107" s="2"/>
      <c r="GH107" s="2"/>
      <c r="GJ107" s="6"/>
    </row>
    <row r="108" spans="1:192" x14ac:dyDescent="0.25">
      <c r="A108" s="9" t="s">
        <v>274</v>
      </c>
      <c r="B108" s="8" t="s">
        <v>275</v>
      </c>
      <c r="C108" s="22">
        <f>Baseline!CC108*'Summary all tools'!B$53</f>
        <v>254.86690104724832</v>
      </c>
      <c r="D108" s="22">
        <f>Baseline!CD108*'Summary all tools'!C$53</f>
        <v>277.06946737757073</v>
      </c>
      <c r="E108" s="22">
        <f>Baseline!CE108*'Summary all tools'!D$53</f>
        <v>561.03768314116371</v>
      </c>
      <c r="F108" s="22">
        <f>Baseline!CF108*'Summary all tools'!E$53</f>
        <v>473.74938821024415</v>
      </c>
      <c r="G108" s="22">
        <f>Baseline!CG108*'Summary all tools'!F$53</f>
        <v>364.97378420885849</v>
      </c>
      <c r="H108" s="22">
        <f>Baseline!CH108*'Summary all tools'!G$53</f>
        <v>367.09547274205187</v>
      </c>
      <c r="I108" s="22">
        <f>Baseline!CI108*'Summary all tools'!H$53</f>
        <v>211.58646481653957</v>
      </c>
      <c r="J108" s="27">
        <f>Baseline!CJ108*'Summary all tools'!J$53</f>
        <v>153.71406691664998</v>
      </c>
      <c r="K108" s="27">
        <f>Baseline!CK108*'Summary all tools'!K$53</f>
        <v>173.499360851201</v>
      </c>
      <c r="L108" s="27">
        <f>Baseline!CL108*'Summary all tools'!L$53</f>
        <v>345.37367314702328</v>
      </c>
      <c r="M108" s="27">
        <f>Baseline!CM108*'Summary all tools'!M$53</f>
        <v>294.24824860539348</v>
      </c>
      <c r="N108" s="27">
        <f>Baseline!CN108*'Summary all tools'!N$53</f>
        <v>230.32428302460897</v>
      </c>
      <c r="O108" s="27">
        <f>Baseline!CO108*'Summary all tools'!O$53</f>
        <v>301.15603340032106</v>
      </c>
      <c r="P108" s="27">
        <f>Baseline!CP108*'Summary all tools'!P$53</f>
        <v>171.75649654967268</v>
      </c>
      <c r="Q108" s="28"/>
      <c r="R108" s="29">
        <f>Baseline!CR108*'Summary all tools'!B$60</f>
        <v>3.7945444324652353</v>
      </c>
      <c r="S108" s="29">
        <f>Baseline!CS108*'Summary all tools'!C$60</f>
        <v>2.4611885981750188</v>
      </c>
      <c r="T108" s="29">
        <f>Baseline!CT108*'Summary all tools'!D$60</f>
        <v>4.1043293800670382</v>
      </c>
      <c r="U108" s="29">
        <f>Baseline!CU108*'Summary all tools'!E$60</f>
        <v>3.2051626820526242</v>
      </c>
      <c r="V108" s="29">
        <f>Baseline!CV108*'Summary all tools'!F$60</f>
        <v>1.6362384167712318</v>
      </c>
      <c r="W108" s="29">
        <f>Baseline!CW108*'Summary all tools'!G$60</f>
        <v>1.0545353509985531</v>
      </c>
      <c r="X108" s="29">
        <f>Baseline!CX108*'Summary all tools'!H$60</f>
        <v>0.70843682416252096</v>
      </c>
      <c r="Y108" s="29">
        <f>Baseline!CY108*'Summary all tools'!J$60</f>
        <v>2.0050838977317289</v>
      </c>
      <c r="Z108" s="29">
        <f>Baseline!CZ108*'Summary all tools'!K$60</f>
        <v>1.7106341778198557</v>
      </c>
      <c r="AA108" s="29">
        <f>Baseline!DA108*'Summary all tools'!L$60</f>
        <v>2.8040405386621998</v>
      </c>
      <c r="AB108" s="29">
        <f>Baseline!DB108*'Summary all tools'!M$60</f>
        <v>1.7536588379791287</v>
      </c>
      <c r="AC108" s="29">
        <f>Baseline!DC108*'Summary all tools'!N$60</f>
        <v>0.95009223522764308</v>
      </c>
      <c r="AD108" s="29">
        <f>Baseline!DD108*'Summary all tools'!O$60</f>
        <v>1.0663721241002828</v>
      </c>
      <c r="AE108" s="29">
        <f>Baseline!DE108*'Summary all tools'!P$60</f>
        <v>0.42450938346434186</v>
      </c>
      <c r="AF108" s="29">
        <f t="shared" si="3"/>
        <v>4208.130150918224</v>
      </c>
      <c r="AH108" s="6">
        <f>C108*'Summary all tools'!B$54</f>
        <v>43.355244406579303</v>
      </c>
      <c r="AI108" s="6">
        <f>D108*'Summary all tools'!C$54</f>
        <v>47.132108666901459</v>
      </c>
      <c r="AJ108" s="6">
        <f>E108*'Summary all tools'!D$54</f>
        <v>109.88733483695395</v>
      </c>
      <c r="AK108" s="6">
        <f>F108*'Summary all tools'!E$54</f>
        <v>92.790661332391309</v>
      </c>
      <c r="AL108" s="6">
        <f>G108*'Summary all tools'!F$54</f>
        <v>71.485387946709224</v>
      </c>
      <c r="AM108" s="6">
        <f>H108*'Summary all tools'!G$54</f>
        <v>93.38017859716139</v>
      </c>
      <c r="AN108" s="6">
        <f>I108*'Summary all tools'!H$54</f>
        <v>53.822461295222439</v>
      </c>
      <c r="AO108" s="6">
        <f>J108*'Summary all tools'!J$54</f>
        <v>20.780430517559044</v>
      </c>
      <c r="AP108" s="6">
        <f>K108*'Summary all tools'!K$54</f>
        <v>23.455181983860175</v>
      </c>
      <c r="AQ108" s="6">
        <f>L108*'Summary all tools'!L$54</f>
        <v>91.616899622410017</v>
      </c>
      <c r="AR108" s="6">
        <f>M108*'Summary all tools'!M$54</f>
        <v>78.054913713919333</v>
      </c>
      <c r="AS108" s="6">
        <f>N108*'Summary all tools'!N$54</f>
        <v>61.097872707530733</v>
      </c>
      <c r="AT108" s="6">
        <f>O108*'Summary all tools'!O$54</f>
        <v>73.998339635507463</v>
      </c>
      <c r="AU108" s="6">
        <f>P108*'Summary all tools'!P$54</f>
        <v>42.203024866490999</v>
      </c>
      <c r="AV108" s="6"/>
      <c r="AW108" s="6">
        <f>R108*'Summary all tools'!B$61</f>
        <v>0.64548750977537417</v>
      </c>
      <c r="AX108" s="6">
        <f>S108*'Summary all tools'!C$61</f>
        <v>0.4186712074659813</v>
      </c>
      <c r="AY108" s="6">
        <f>T108*'Summary all tools'!D$61</f>
        <v>0.80389219908263077</v>
      </c>
      <c r="AZ108" s="6">
        <f>U108*'Summary all tools'!E$61</f>
        <v>0.62777741216539051</v>
      </c>
      <c r="BA108" s="6">
        <f>V108*'Summary all tools'!F$61</f>
        <v>0.32048093056805865</v>
      </c>
      <c r="BB108" s="6">
        <f>W108*'Summary all tools'!G$61</f>
        <v>0.26824819897046043</v>
      </c>
      <c r="BC108" s="6">
        <f>X108*'Summary all tools'!H$61</f>
        <v>0.18020913380096801</v>
      </c>
      <c r="BD108" s="6">
        <f>Y108*'Summary all tools'!J$61</f>
        <v>0.27106501997168503</v>
      </c>
      <c r="BE108" s="6">
        <f>Z108*'Summary all tools'!K$61</f>
        <v>0.23125869600745566</v>
      </c>
      <c r="BF108" s="6">
        <f>AA108*'Summary all tools'!L$61</f>
        <v>0.74382479193318163</v>
      </c>
      <c r="BG108" s="6">
        <f>AB108*'Summary all tools'!M$61</f>
        <v>0.46519117762254009</v>
      </c>
      <c r="BH108" s="6">
        <f>AC108*'Summary all tools'!N$61</f>
        <v>0.25202993660095185</v>
      </c>
      <c r="BI108" s="6">
        <f>AD108*'Summary all tools'!O$61</f>
        <v>0.26202286477892661</v>
      </c>
      <c r="BJ108" s="6">
        <f>AE108*'Summary all tools'!P$61</f>
        <v>0.10430801993695257</v>
      </c>
      <c r="BK108" s="6">
        <f t="shared" si="4"/>
        <v>908.65450722787739</v>
      </c>
      <c r="BM108" s="6">
        <f>C108*'Summary all tools'!B$39</f>
        <v>11.025855952127216</v>
      </c>
      <c r="BN108" s="6">
        <f>D108*'Summary all tools'!C$39</f>
        <v>11.986366309179434</v>
      </c>
      <c r="BO108" s="6">
        <f>E108*'Summary all tools'!D$39</f>
        <v>31.27850933005314</v>
      </c>
      <c r="BP108" s="6">
        <f>F108*'Summary all tools'!E$39</f>
        <v>26.412084436603987</v>
      </c>
      <c r="BQ108" s="6">
        <f>G108*'Summary all tools'!F$39</f>
        <v>20.347716842630021</v>
      </c>
      <c r="BR108" s="6">
        <f>H108*'Summary all tools'!G$39</f>
        <v>18.320846144242886</v>
      </c>
      <c r="BS108" s="6">
        <f>I108*'Summary all tools'!H$39</f>
        <v>10.559768114688666</v>
      </c>
      <c r="BT108" s="6">
        <f>J108*'Summary all tools'!J$39</f>
        <v>4.1372316147338504</v>
      </c>
      <c r="BU108" s="6">
        <f>K108*'Summary all tools'!K$39</f>
        <v>4.6697550539660728</v>
      </c>
      <c r="BV108" s="6">
        <f>L108*'Summary all tools'!L$39</f>
        <v>16.743670267604251</v>
      </c>
      <c r="BW108" s="6">
        <f>M108*'Summary all tools'!M$39</f>
        <v>14.265116407328033</v>
      </c>
      <c r="BX108" s="6">
        <f>N108*'Summary all tools'!N$39</f>
        <v>11.166090960108406</v>
      </c>
      <c r="BY108" s="6">
        <f>O108*'Summary all tools'!O$39</f>
        <v>15.156035231703017</v>
      </c>
      <c r="BZ108" s="6">
        <f>P108*'Summary all tools'!P$39</f>
        <v>8.6438497797598544</v>
      </c>
      <c r="CA108" s="6"/>
      <c r="CB108" s="6">
        <f>R108*'Summary all tools'!B$46</f>
        <v>0.16415666429966078</v>
      </c>
      <c r="CC108" s="6">
        <f>S108*'Summary all tools'!C$46</f>
        <v>0.106474049172297</v>
      </c>
      <c r="CD108" s="6">
        <f>T108*'Summary all tools'!D$46</f>
        <v>0.22882118022674214</v>
      </c>
      <c r="CE108" s="6">
        <f>U108*'Summary all tools'!E$46</f>
        <v>0.17869158145246439</v>
      </c>
      <c r="CF108" s="6">
        <f>V108*'Summary all tools'!F$46</f>
        <v>9.1222212202621486E-2</v>
      </c>
      <c r="CG108" s="6">
        <f>W108*'Summary all tools'!G$46</f>
        <v>5.2629305872386199E-2</v>
      </c>
      <c r="CH108" s="6">
        <f>X108*'Summary all tools'!H$46</f>
        <v>3.5356366455430804E-2</v>
      </c>
      <c r="CI108" s="6">
        <f>Y108*'Summary all tools'!I$46</f>
        <v>0</v>
      </c>
      <c r="CJ108" s="6">
        <f>Z108*'Summary all tools'!J$46</f>
        <v>4.6041913688733178E-2</v>
      </c>
      <c r="CK108" s="6">
        <f>AA108*'Summary all tools'!K$46</f>
        <v>7.5471070398775569E-2</v>
      </c>
      <c r="CL108" s="6">
        <f>AB108*'Summary all tools'!L$46</f>
        <v>8.5017149910245352E-2</v>
      </c>
      <c r="CM108" s="6">
        <f>AC108*'Summary all tools'!M$46</f>
        <v>4.6060346654421484E-2</v>
      </c>
      <c r="CN108" s="6">
        <f>AD108*'Summary all tools'!N$46</f>
        <v>5.1697580379553562E-2</v>
      </c>
      <c r="CO108" s="6">
        <f>AE108*'Summary all tools'!O$46</f>
        <v>2.1363939149184025E-2</v>
      </c>
      <c r="CP108" s="6">
        <f t="shared" si="5"/>
        <v>205.89589980459135</v>
      </c>
      <c r="CR108" s="6"/>
      <c r="CS108" s="6"/>
      <c r="CT108" s="6"/>
      <c r="CU108" s="6"/>
      <c r="CV108" s="6"/>
      <c r="CW108" s="6"/>
      <c r="CX108" s="6"/>
      <c r="CY108" s="6"/>
      <c r="CZ108" s="6"/>
      <c r="DA108" s="6"/>
      <c r="DB108" s="6"/>
      <c r="DC108" s="6"/>
      <c r="DD108" s="6"/>
      <c r="DE108" s="6"/>
      <c r="DF108" s="6"/>
      <c r="DH108" s="6"/>
      <c r="DI108" s="6"/>
      <c r="DJ108" s="6"/>
      <c r="DK108" s="6"/>
      <c r="DL108" s="6"/>
      <c r="DM108" s="6"/>
      <c r="DN108" s="6"/>
      <c r="DO108" s="6"/>
      <c r="DP108" s="6"/>
      <c r="DQ108" s="6"/>
      <c r="DR108" s="6"/>
      <c r="DS108" s="6"/>
      <c r="DT108" s="6"/>
      <c r="DU108" s="6"/>
      <c r="DV108" s="6"/>
      <c r="DX108" s="6"/>
      <c r="DY108" s="6"/>
      <c r="DZ108" s="6"/>
      <c r="EA108" s="6"/>
      <c r="EB108" s="6"/>
      <c r="EC108" s="6"/>
      <c r="ED108" s="6"/>
      <c r="EE108" s="6"/>
      <c r="EF108" s="6"/>
      <c r="EG108" s="6"/>
      <c r="EH108" s="6"/>
      <c r="EI108" s="6"/>
      <c r="EJ108" s="6"/>
      <c r="EK108" s="6"/>
      <c r="EL108" s="6"/>
      <c r="EN108" s="1"/>
      <c r="EO108" s="1"/>
      <c r="EP108" s="1"/>
      <c r="EQ108" s="1"/>
      <c r="ER108" s="1"/>
      <c r="ES108" s="1"/>
      <c r="ET108" s="1"/>
      <c r="EU108" s="1"/>
      <c r="EV108" s="1"/>
      <c r="EW108" s="1"/>
      <c r="EX108" s="1"/>
      <c r="EY108" s="1"/>
      <c r="EZ108" s="1"/>
      <c r="FA108" s="1"/>
      <c r="FB108" s="2"/>
      <c r="FD108" s="2"/>
      <c r="FE108" s="2"/>
      <c r="FF108" s="2"/>
      <c r="FG108" s="2"/>
      <c r="FH108" s="2"/>
      <c r="FI108" s="2"/>
      <c r="FJ108" s="2"/>
      <c r="FK108" s="2"/>
      <c r="FL108" s="2"/>
      <c r="FM108" s="2"/>
      <c r="FN108" s="2"/>
      <c r="FO108" s="2"/>
      <c r="FP108" s="2"/>
      <c r="FQ108" s="2"/>
      <c r="FR108" s="2"/>
      <c r="FT108" s="2"/>
      <c r="FU108" s="2"/>
      <c r="FV108" s="2"/>
      <c r="FW108" s="2"/>
      <c r="FX108" s="2"/>
      <c r="FY108" s="2"/>
      <c r="FZ108" s="2"/>
      <c r="GA108" s="2"/>
      <c r="GB108" s="2"/>
      <c r="GC108" s="2"/>
      <c r="GD108" s="2"/>
      <c r="GE108" s="2"/>
      <c r="GF108" s="2"/>
      <c r="GG108" s="2"/>
      <c r="GH108" s="2"/>
      <c r="GJ108" s="6"/>
    </row>
    <row r="109" spans="1:192" x14ac:dyDescent="0.25">
      <c r="A109" s="8" t="s">
        <v>26</v>
      </c>
      <c r="B109" s="8" t="s">
        <v>276</v>
      </c>
      <c r="C109" s="22">
        <f>Baseline!CC109*'Summary all tools'!B$53</f>
        <v>339.49926782768534</v>
      </c>
      <c r="D109" s="22">
        <f>Baseline!CD109*'Summary all tools'!C$53</f>
        <v>356.72189577270558</v>
      </c>
      <c r="E109" s="22">
        <f>Baseline!CE109*'Summary all tools'!D$53</f>
        <v>675.4873223259392</v>
      </c>
      <c r="F109" s="22">
        <f>Baseline!CF109*'Summary all tools'!E$53</f>
        <v>502.31580634212776</v>
      </c>
      <c r="G109" s="22">
        <f>Baseline!CG109*'Summary all tools'!F$53</f>
        <v>380.78003644189135</v>
      </c>
      <c r="H109" s="22">
        <f>Baseline!CH109*'Summary all tools'!G$53</f>
        <v>397.87697062190404</v>
      </c>
      <c r="I109" s="22">
        <f>Baseline!CI109*'Summary all tools'!H$53</f>
        <v>230.8452356283068</v>
      </c>
      <c r="J109" s="27">
        <f>Baseline!CJ109*'Summary all tools'!J$53</f>
        <v>204.43525425760396</v>
      </c>
      <c r="K109" s="27">
        <f>Baseline!CK109*'Summary all tools'!K$53</f>
        <v>222.17544270141764</v>
      </c>
      <c r="L109" s="27">
        <f>Baseline!CL109*'Summary all tools'!L$53</f>
        <v>396.825583736299</v>
      </c>
      <c r="M109" s="27">
        <f>Baseline!CM109*'Summary all tools'!M$53</f>
        <v>295.21453602417216</v>
      </c>
      <c r="N109" s="27">
        <f>Baseline!CN109*'Summary all tools'!N$53</f>
        <v>233.56628038071443</v>
      </c>
      <c r="O109" s="27">
        <f>Baseline!CO109*'Summary all tools'!O$53</f>
        <v>316.91552179406119</v>
      </c>
      <c r="P109" s="27">
        <f>Baseline!CP109*'Summary all tools'!P$53</f>
        <v>193.89897724922875</v>
      </c>
      <c r="Q109" s="28"/>
      <c r="R109" s="29">
        <f>Baseline!CR109*'Summary all tools'!B$60</f>
        <v>8.613142647811971</v>
      </c>
      <c r="S109" s="29">
        <f>Baseline!CS109*'Summary all tools'!C$60</f>
        <v>6.9393459821481667</v>
      </c>
      <c r="T109" s="29">
        <f>Baseline!CT109*'Summary all tools'!D$60</f>
        <v>10.906912399995567</v>
      </c>
      <c r="U109" s="29">
        <f>Baseline!CU109*'Summary all tools'!E$60</f>
        <v>5.8367990777130005</v>
      </c>
      <c r="V109" s="29">
        <f>Baseline!CV109*'Summary all tools'!F$60</f>
        <v>3.1824983698904394</v>
      </c>
      <c r="W109" s="29">
        <f>Baseline!CW109*'Summary all tools'!G$60</f>
        <v>2.6272707324033284</v>
      </c>
      <c r="X109" s="29">
        <f>Baseline!CX109*'Summary all tools'!H$60</f>
        <v>2.1321202491880555</v>
      </c>
      <c r="Y109" s="29">
        <f>Baseline!CY109*'Summary all tools'!J$60</f>
        <v>5.8015215453710587</v>
      </c>
      <c r="Z109" s="29">
        <f>Baseline!CZ109*'Summary all tools'!K$60</f>
        <v>4.1962309582729809</v>
      </c>
      <c r="AA109" s="29">
        <f>Baseline!DA109*'Summary all tools'!L$60</f>
        <v>6.3727394546904108</v>
      </c>
      <c r="AB109" s="29">
        <f>Baseline!DB109*'Summary all tools'!M$60</f>
        <v>3.4731121885196723</v>
      </c>
      <c r="AC109" s="29">
        <f>Baseline!DC109*'Summary all tools'!N$60</f>
        <v>2.1794129556180741</v>
      </c>
      <c r="AD109" s="29">
        <f>Baseline!DD109*'Summary all tools'!O$60</f>
        <v>2.5057326647873821</v>
      </c>
      <c r="AE109" s="29">
        <f>Baseline!DE109*'Summary all tools'!P$60</f>
        <v>1.6684744485649559</v>
      </c>
      <c r="AF109" s="29">
        <f t="shared" si="3"/>
        <v>4812.9934447790329</v>
      </c>
      <c r="AH109" s="6">
        <f>C109*'Summary all tools'!B$54</f>
        <v>57.752001817589246</v>
      </c>
      <c r="AI109" s="6">
        <f>D109*'Summary all tools'!C$54</f>
        <v>60.681731966195358</v>
      </c>
      <c r="AJ109" s="6">
        <f>E109*'Summary all tools'!D$54</f>
        <v>132.3039499788313</v>
      </c>
      <c r="AK109" s="6">
        <f>F109*'Summary all tools'!E$54</f>
        <v>98.385806986022729</v>
      </c>
      <c r="AL109" s="6">
        <f>G109*'Summary all tools'!F$54</f>
        <v>74.581270779256158</v>
      </c>
      <c r="AM109" s="6">
        <f>H109*'Summary all tools'!G$54</f>
        <v>101.21024456893242</v>
      </c>
      <c r="AN109" s="6">
        <f>I109*'Summary all tools'!H$54</f>
        <v>58.721425165660307</v>
      </c>
      <c r="AO109" s="6">
        <f>J109*'Summary all tools'!J$54</f>
        <v>27.637370356892784</v>
      </c>
      <c r="AP109" s="6">
        <f>K109*'Summary all tools'!K$54</f>
        <v>30.035646329416302</v>
      </c>
      <c r="AQ109" s="6">
        <f>L109*'Summary all tools'!L$54</f>
        <v>105.26549213059528</v>
      </c>
      <c r="AR109" s="6">
        <f>M109*'Summary all tools'!M$54</f>
        <v>78.311239729292708</v>
      </c>
      <c r="AS109" s="6">
        <f>N109*'Summary all tools'!N$54</f>
        <v>61.957873829341757</v>
      </c>
      <c r="AT109" s="6">
        <f>O109*'Summary all tools'!O$54</f>
        <v>77.870671069397901</v>
      </c>
      <c r="AU109" s="6">
        <f>P109*'Summary all tools'!P$54</f>
        <v>47.643748695524778</v>
      </c>
      <c r="AV109" s="6"/>
      <c r="AW109" s="6">
        <f>R109*'Summary all tools'!B$61</f>
        <v>1.4651761490810158</v>
      </c>
      <c r="AX109" s="6">
        <f>S109*'Summary all tools'!C$61</f>
        <v>1.1804476761855933</v>
      </c>
      <c r="AY109" s="6">
        <f>T109*'Summary all tools'!D$61</f>
        <v>2.1362763517509986</v>
      </c>
      <c r="AZ109" s="6">
        <f>U109*'Summary all tools'!E$61</f>
        <v>1.1432214161402259</v>
      </c>
      <c r="BA109" s="6">
        <f>V109*'Summary all tools'!F$61</f>
        <v>0.62333827922609986</v>
      </c>
      <c r="BB109" s="6">
        <f>W109*'Summary all tools'!G$61</f>
        <v>0.6683139085926787</v>
      </c>
      <c r="BC109" s="6">
        <f>X109*'Summary all tools'!H$61</f>
        <v>0.54235964331738173</v>
      </c>
      <c r="BD109" s="6">
        <f>Y109*'Summary all tools'!J$61</f>
        <v>0.78430112342988467</v>
      </c>
      <c r="BE109" s="6">
        <f>Z109*'Summary all tools'!K$61</f>
        <v>0.56728370807666539</v>
      </c>
      <c r="BF109" s="6">
        <f>AA109*'Summary all tools'!L$61</f>
        <v>1.6904896821466817</v>
      </c>
      <c r="BG109" s="6">
        <f>AB109*'Summary all tools'!M$61</f>
        <v>0.92130870269756127</v>
      </c>
      <c r="BH109" s="6">
        <f>AC109*'Summary all tools'!N$61</f>
        <v>0.57813051056049192</v>
      </c>
      <c r="BI109" s="6">
        <f>AD109*'Summary all tools'!O$61</f>
        <v>0.61569431191918533</v>
      </c>
      <c r="BJ109" s="6">
        <f>AE109*'Summary all tools'!P$61</f>
        <v>0.40996800736167488</v>
      </c>
      <c r="BK109" s="6">
        <f t="shared" si="4"/>
        <v>1025.6847828734351</v>
      </c>
      <c r="BM109" s="6">
        <f>C109*'Summary all tools'!B$39</f>
        <v>14.687156345290882</v>
      </c>
      <c r="BN109" s="6">
        <f>D109*'Summary all tools'!C$39</f>
        <v>15.432228436090426</v>
      </c>
      <c r="BO109" s="6">
        <f>E109*'Summary all tools'!D$39</f>
        <v>37.659211045166799</v>
      </c>
      <c r="BP109" s="6">
        <f>F109*'Summary all tools'!E$39</f>
        <v>28.004695776116279</v>
      </c>
      <c r="BQ109" s="6">
        <f>G109*'Summary all tools'!F$39</f>
        <v>21.228933956560844</v>
      </c>
      <c r="BR109" s="6">
        <f>H109*'Summary all tools'!G$39</f>
        <v>19.857076167821457</v>
      </c>
      <c r="BS109" s="6">
        <f>I109*'Summary all tools'!H$39</f>
        <v>11.5209267319118</v>
      </c>
      <c r="BT109" s="6">
        <f>J109*'Summary all tools'!J$39</f>
        <v>5.5023981477201893</v>
      </c>
      <c r="BU109" s="6">
        <f>K109*'Summary all tools'!K$39</f>
        <v>5.9798773397897085</v>
      </c>
      <c r="BV109" s="6">
        <f>L109*'Summary all tools'!L$39</f>
        <v>19.238052128546954</v>
      </c>
      <c r="BW109" s="6">
        <f>M109*'Summary all tools'!M$39</f>
        <v>14.311961894351814</v>
      </c>
      <c r="BX109" s="6">
        <f>N109*'Summary all tools'!N$39</f>
        <v>11.323262565704315</v>
      </c>
      <c r="BY109" s="6">
        <f>O109*'Summary all tools'!O$39</f>
        <v>15.949150211443898</v>
      </c>
      <c r="BZ109" s="6">
        <f>P109*'Summary all tools'!P$39</f>
        <v>9.7581964319276349</v>
      </c>
      <c r="CA109" s="6"/>
      <c r="CB109" s="6">
        <f>R109*'Summary all tools'!B$46</f>
        <v>0.37261515614494389</v>
      </c>
      <c r="CC109" s="6">
        <f>S109*'Summary all tools'!C$46</f>
        <v>0.30020465147396397</v>
      </c>
      <c r="CD109" s="6">
        <f>T109*'Summary all tools'!D$46</f>
        <v>0.60807316784012844</v>
      </c>
      <c r="CE109" s="6">
        <f>U109*'Summary all tools'!E$46</f>
        <v>0.32540839928564264</v>
      </c>
      <c r="CF109" s="6">
        <f>V109*'Summary all tools'!F$46</f>
        <v>0.17742801944811723</v>
      </c>
      <c r="CG109" s="6">
        <f>W109*'Summary all tools'!G$46</f>
        <v>0.13112072047114579</v>
      </c>
      <c r="CH109" s="6">
        <f>X109*'Summary all tools'!H$46</f>
        <v>0.10640895883193623</v>
      </c>
      <c r="CI109" s="6">
        <f>Y109*'Summary all tools'!I$46</f>
        <v>0</v>
      </c>
      <c r="CJ109" s="6">
        <f>Z109*'Summary all tools'!J$46</f>
        <v>0.1129420340735999</v>
      </c>
      <c r="CK109" s="6">
        <f>AA109*'Summary all tools'!K$46</f>
        <v>0.17152300809725743</v>
      </c>
      <c r="CL109" s="6">
        <f>AB109*'Summary all tools'!L$46</f>
        <v>0.16837602228649193</v>
      </c>
      <c r="CM109" s="6">
        <f>AC109*'Summary all tools'!M$46</f>
        <v>0.10565765355913424</v>
      </c>
      <c r="CN109" s="6">
        <f>AD109*'Summary all tools'!N$46</f>
        <v>0.12147759015813932</v>
      </c>
      <c r="CO109" s="6">
        <f>AE109*'Summary all tools'!O$46</f>
        <v>8.3967959200845863E-2</v>
      </c>
      <c r="CP109" s="6">
        <f t="shared" si="5"/>
        <v>233.23833051931433</v>
      </c>
      <c r="CR109" s="6"/>
      <c r="CS109" s="6"/>
      <c r="CT109" s="6"/>
      <c r="CU109" s="6"/>
      <c r="CV109" s="6"/>
      <c r="CW109" s="6"/>
      <c r="CX109" s="6"/>
      <c r="CY109" s="6"/>
      <c r="CZ109" s="6"/>
      <c r="DA109" s="6"/>
      <c r="DB109" s="6"/>
      <c r="DC109" s="6"/>
      <c r="DD109" s="6"/>
      <c r="DE109" s="6"/>
      <c r="DF109" s="6"/>
      <c r="DH109" s="6"/>
      <c r="DI109" s="6"/>
      <c r="DJ109" s="6"/>
      <c r="DK109" s="6"/>
      <c r="DL109" s="6"/>
      <c r="DM109" s="6"/>
      <c r="DN109" s="6"/>
      <c r="DO109" s="6"/>
      <c r="DP109" s="6"/>
      <c r="DQ109" s="6"/>
      <c r="DR109" s="6"/>
      <c r="DS109" s="6"/>
      <c r="DT109" s="6"/>
      <c r="DU109" s="6"/>
      <c r="DV109" s="6"/>
      <c r="DX109" s="6"/>
      <c r="DY109" s="6"/>
      <c r="DZ109" s="6"/>
      <c r="EA109" s="6"/>
      <c r="EB109" s="6"/>
      <c r="EC109" s="6"/>
      <c r="ED109" s="6"/>
      <c r="EE109" s="6"/>
      <c r="EF109" s="6"/>
      <c r="EG109" s="6"/>
      <c r="EH109" s="6"/>
      <c r="EI109" s="6"/>
      <c r="EJ109" s="6"/>
      <c r="EK109" s="6"/>
      <c r="EL109" s="6"/>
      <c r="EN109" s="1"/>
      <c r="EO109" s="1"/>
      <c r="EP109" s="1"/>
      <c r="EQ109" s="1"/>
      <c r="ER109" s="1"/>
      <c r="ES109" s="1"/>
      <c r="ET109" s="1"/>
      <c r="EU109" s="1"/>
      <c r="EV109" s="1"/>
      <c r="EW109" s="1"/>
      <c r="EX109" s="1"/>
      <c r="EY109" s="1"/>
      <c r="EZ109" s="1"/>
      <c r="FA109" s="1"/>
      <c r="FB109" s="2"/>
      <c r="FD109" s="2"/>
      <c r="FE109" s="2"/>
      <c r="FF109" s="2"/>
      <c r="FG109" s="2"/>
      <c r="FH109" s="2"/>
      <c r="FI109" s="2"/>
      <c r="FJ109" s="2"/>
      <c r="FK109" s="2"/>
      <c r="FL109" s="2"/>
      <c r="FM109" s="2"/>
      <c r="FN109" s="2"/>
      <c r="FO109" s="2"/>
      <c r="FP109" s="2"/>
      <c r="FQ109" s="2"/>
      <c r="FR109" s="2"/>
      <c r="FT109" s="2"/>
      <c r="FU109" s="2"/>
      <c r="FV109" s="2"/>
      <c r="FW109" s="2"/>
      <c r="FX109" s="2"/>
      <c r="FY109" s="2"/>
      <c r="FZ109" s="2"/>
      <c r="GA109" s="2"/>
      <c r="GB109" s="2"/>
      <c r="GC109" s="2"/>
      <c r="GD109" s="2"/>
      <c r="GE109" s="2"/>
      <c r="GF109" s="2"/>
      <c r="GG109" s="2"/>
      <c r="GH109" s="2"/>
      <c r="GJ109" s="6"/>
    </row>
    <row r="110" spans="1:192" x14ac:dyDescent="0.25">
      <c r="A110" s="8" t="s">
        <v>49</v>
      </c>
      <c r="B110" s="8" t="s">
        <v>277</v>
      </c>
      <c r="C110" s="22">
        <f>Baseline!CC110*'Summary all tools'!B$53</f>
        <v>112.94223264179428</v>
      </c>
      <c r="D110" s="22">
        <f>Baseline!CD110*'Summary all tools'!C$53</f>
        <v>112.4038716773437</v>
      </c>
      <c r="E110" s="22">
        <f>Baseline!CE110*'Summary all tools'!D$53</f>
        <v>206.30389645149506</v>
      </c>
      <c r="F110" s="22">
        <f>Baseline!CF110*'Summary all tools'!E$53</f>
        <v>164.08703393894635</v>
      </c>
      <c r="G110" s="22">
        <f>Baseline!CG110*'Summary all tools'!F$53</f>
        <v>128.41656457240339</v>
      </c>
      <c r="H110" s="22">
        <f>Baseline!CH110*'Summary all tools'!G$53</f>
        <v>121.83270139743917</v>
      </c>
      <c r="I110" s="22">
        <f>Baseline!CI110*'Summary all tools'!H$53</f>
        <v>60.099609761558739</v>
      </c>
      <c r="J110" s="27">
        <f>Baseline!CJ110*'Summary all tools'!J$53</f>
        <v>70.003388770317272</v>
      </c>
      <c r="K110" s="27">
        <f>Baseline!CK110*'Summary all tools'!K$53</f>
        <v>65.854636159519842</v>
      </c>
      <c r="L110" s="27">
        <f>Baseline!CL110*'Summary all tools'!L$53</f>
        <v>125.25864765844982</v>
      </c>
      <c r="M110" s="27">
        <f>Baseline!CM110*'Summary all tools'!M$53</f>
        <v>103.91463272618292</v>
      </c>
      <c r="N110" s="27">
        <f>Baseline!CN110*'Summary all tools'!N$53</f>
        <v>80.657017394976975</v>
      </c>
      <c r="O110" s="27">
        <f>Baseline!CO110*'Summary all tools'!O$53</f>
        <v>95.391466770242758</v>
      </c>
      <c r="P110" s="27">
        <f>Baseline!CP110*'Summary all tools'!P$53</f>
        <v>49.905263760710042</v>
      </c>
      <c r="Q110" s="28"/>
      <c r="R110" s="29">
        <f>Baseline!CR110*'Summary all tools'!B$60</f>
        <v>1.1550910156547143</v>
      </c>
      <c r="S110" s="29">
        <f>Baseline!CS110*'Summary all tools'!C$60</f>
        <v>1.0884177715235748</v>
      </c>
      <c r="T110" s="29">
        <f>Baseline!CT110*'Summary all tools'!D$60</f>
        <v>1.7241252091218549</v>
      </c>
      <c r="U110" s="29">
        <f>Baseline!CU110*'Summary all tools'!E$60</f>
        <v>1.2544880270561649</v>
      </c>
      <c r="V110" s="29">
        <f>Baseline!CV110*'Summary all tools'!F$60</f>
        <v>0.72551731396838093</v>
      </c>
      <c r="W110" s="29">
        <f>Baseline!CW110*'Summary all tools'!G$60</f>
        <v>1.2484623111398361</v>
      </c>
      <c r="X110" s="29">
        <f>Baseline!CX110*'Summary all tools'!H$60</f>
        <v>0.49898199986534003</v>
      </c>
      <c r="Y110" s="29">
        <f>Baseline!CY110*'Summary all tools'!J$60</f>
        <v>0.78672825634336285</v>
      </c>
      <c r="Z110" s="29">
        <f>Baseline!CZ110*'Summary all tools'!K$60</f>
        <v>0.5805289362589362</v>
      </c>
      <c r="AA110" s="29">
        <f>Baseline!DA110*'Summary all tools'!L$60</f>
        <v>1.2807063330270485</v>
      </c>
      <c r="AB110" s="29">
        <f>Baseline!DB110*'Summary all tools'!M$60</f>
        <v>0.90056012954804643</v>
      </c>
      <c r="AC110" s="29">
        <f>Baseline!DC110*'Summary all tools'!N$60</f>
        <v>0.57529969611253184</v>
      </c>
      <c r="AD110" s="29">
        <f>Baseline!DD110*'Summary all tools'!O$60</f>
        <v>0.39554167285518771</v>
      </c>
      <c r="AE110" s="29">
        <f>Baseline!DE110*'Summary all tools'!P$60</f>
        <v>0.26964606354498361</v>
      </c>
      <c r="AF110" s="29">
        <f t="shared" si="3"/>
        <v>1509.5550584174</v>
      </c>
      <c r="AH110" s="6">
        <f>C110*'Summary all tools'!B$54</f>
        <v>19.212530461544592</v>
      </c>
      <c r="AI110" s="6">
        <f>D110*'Summary all tools'!C$54</f>
        <v>19.120950224578515</v>
      </c>
      <c r="AJ110" s="6">
        <f>E110*'Summary all tools'!D$54</f>
        <v>40.407598328523733</v>
      </c>
      <c r="AK110" s="6">
        <f>F110*'Summary all tools'!E$54</f>
        <v>32.138815952430043</v>
      </c>
      <c r="AL110" s="6">
        <f>G110*'Summary all tools'!F$54</f>
        <v>25.152239241349545</v>
      </c>
      <c r="AM110" s="6">
        <f>H110*'Summary all tools'!G$54</f>
        <v>30.991282269126884</v>
      </c>
      <c r="AN110" s="6">
        <f>I110*'Summary all tools'!H$54</f>
        <v>15.287882063033614</v>
      </c>
      <c r="AO110" s="6">
        <f>J110*'Summary all tools'!J$54</f>
        <v>9.46367879996337</v>
      </c>
      <c r="AP110" s="6">
        <f>K110*'Summary all tools'!K$54</f>
        <v>8.9028136358794221</v>
      </c>
      <c r="AQ110" s="6">
        <f>L110*'Summary all tools'!L$54</f>
        <v>33.227225586699092</v>
      </c>
      <c r="AR110" s="6">
        <f>M110*'Summary all tools'!M$54</f>
        <v>27.565321899105953</v>
      </c>
      <c r="AS110" s="6">
        <f>N110*'Summary all tools'!N$54</f>
        <v>21.395799509515317</v>
      </c>
      <c r="AT110" s="6">
        <f>O110*'Summary all tools'!O$54</f>
        <v>23.439046120688221</v>
      </c>
      <c r="AU110" s="6">
        <f>P110*'Summary all tools'!P$54</f>
        <v>12.262436238345897</v>
      </c>
      <c r="AV110" s="6"/>
      <c r="AW110" s="6">
        <f>R110*'Summary all tools'!B$61</f>
        <v>0.19649178881125151</v>
      </c>
      <c r="AX110" s="6">
        <f>S110*'Summary all tools'!C$61</f>
        <v>0.18515004618870046</v>
      </c>
      <c r="AY110" s="6">
        <f>T110*'Summary all tools'!D$61</f>
        <v>0.33769482843799686</v>
      </c>
      <c r="AZ110" s="6">
        <f>U110*'Summary all tools'!E$61</f>
        <v>0.24570960208279854</v>
      </c>
      <c r="BA110" s="6">
        <f>V110*'Summary all tools'!F$61</f>
        <v>0.14210304656129691</v>
      </c>
      <c r="BB110" s="6">
        <f>W110*'Summary all tools'!G$61</f>
        <v>0.31757851088504585</v>
      </c>
      <c r="BC110" s="6">
        <f>X110*'Summary all tools'!H$61</f>
        <v>0.12692891011743773</v>
      </c>
      <c r="BD110" s="6">
        <f>Y110*'Summary all tools'!J$61</f>
        <v>0.10635690145397352</v>
      </c>
      <c r="BE110" s="6">
        <f>Z110*'Summary all tools'!K$61</f>
        <v>7.8481049036993364E-2</v>
      </c>
      <c r="BF110" s="6">
        <f>AA110*'Summary all tools'!L$61</f>
        <v>0.33973157968174217</v>
      </c>
      <c r="BG110" s="6">
        <f>AB110*'Summary all tools'!M$61</f>
        <v>0.23889060865859757</v>
      </c>
      <c r="BH110" s="6">
        <f>AC110*'Summary all tools'!N$61</f>
        <v>0.15260912631608639</v>
      </c>
      <c r="BI110" s="6">
        <f>AD110*'Summary all tools'!O$61</f>
        <v>9.7190239615846122E-2</v>
      </c>
      <c r="BJ110" s="6">
        <f>AE110*'Summary all tools'!P$61</f>
        <v>6.625588989962454E-2</v>
      </c>
      <c r="BK110" s="6">
        <f t="shared" si="4"/>
        <v>321.19879245853161</v>
      </c>
      <c r="BM110" s="6">
        <f>C110*'Summary all tools'!B$39</f>
        <v>4.8860200477315328</v>
      </c>
      <c r="BN110" s="6">
        <f>D110*'Summary all tools'!C$39</f>
        <v>4.8627298895356681</v>
      </c>
      <c r="BO110" s="6">
        <f>E110*'Summary all tools'!D$39</f>
        <v>11.501684367894384</v>
      </c>
      <c r="BP110" s="6">
        <f>F110*'Summary all tools'!E$39</f>
        <v>9.1480447325116803</v>
      </c>
      <c r="BQ110" s="6">
        <f>G110*'Summary all tools'!F$39</f>
        <v>7.1593741985788277</v>
      </c>
      <c r="BR110" s="6">
        <f>H110*'Summary all tools'!G$39</f>
        <v>6.080375115953526</v>
      </c>
      <c r="BS110" s="6">
        <f>I110*'Summary all tools'!H$39</f>
        <v>2.9994259954936893</v>
      </c>
      <c r="BT110" s="6">
        <f>J110*'Summary all tools'!J$39</f>
        <v>1.8841491801534671</v>
      </c>
      <c r="BU110" s="6">
        <f>K110*'Summary all tools'!K$39</f>
        <v>1.7724850312086087</v>
      </c>
      <c r="BV110" s="6">
        <f>L110*'Summary all tools'!L$39</f>
        <v>6.0725227706232863</v>
      </c>
      <c r="BW110" s="6">
        <f>M110*'Summary all tools'!M$39</f>
        <v>5.0377677328223438</v>
      </c>
      <c r="BX110" s="6">
        <f>N110*'Summary all tools'!N$39</f>
        <v>3.9102415992634691</v>
      </c>
      <c r="BY110" s="6">
        <f>O110*'Summary all tools'!O$39</f>
        <v>4.8006889148118441</v>
      </c>
      <c r="BZ110" s="6">
        <f>P110*'Summary all tools'!P$39</f>
        <v>2.5115416990478492</v>
      </c>
      <c r="CA110" s="6"/>
      <c r="CB110" s="6">
        <f>R110*'Summary all tools'!B$46</f>
        <v>4.9970659579072499E-2</v>
      </c>
      <c r="CC110" s="6">
        <f>S110*'Summary all tools'!C$46</f>
        <v>4.7086292944447501E-2</v>
      </c>
      <c r="CD110" s="6">
        <f>T110*'Summary all tools'!D$46</f>
        <v>9.612200402968088E-2</v>
      </c>
      <c r="CE110" s="6">
        <f>U110*'Summary all tools'!E$46</f>
        <v>6.9939179912168817E-2</v>
      </c>
      <c r="CF110" s="6">
        <f>V110*'Summary all tools'!F$46</f>
        <v>4.0448441799880393E-2</v>
      </c>
      <c r="CG110" s="6">
        <f>W110*'Summary all tools'!G$46</f>
        <v>6.2307730870195144E-2</v>
      </c>
      <c r="CH110" s="6">
        <f>X110*'Summary all tools'!H$46</f>
        <v>2.4902983357419927E-2</v>
      </c>
      <c r="CI110" s="6">
        <f>Y110*'Summary all tools'!I$46</f>
        <v>0</v>
      </c>
      <c r="CJ110" s="6">
        <f>Z110*'Summary all tools'!J$46</f>
        <v>1.5625002425188758E-2</v>
      </c>
      <c r="CK110" s="6">
        <f>AA110*'Summary all tools'!K$46</f>
        <v>3.4470356789547893E-2</v>
      </c>
      <c r="CL110" s="6">
        <f>AB110*'Summary all tools'!L$46</f>
        <v>4.3659036683101678E-2</v>
      </c>
      <c r="CM110" s="6">
        <f>AC110*'Summary all tools'!M$46</f>
        <v>2.7890453632407049E-2</v>
      </c>
      <c r="CN110" s="6">
        <f>AD110*'Summary all tools'!N$46</f>
        <v>1.9175808297827508E-2</v>
      </c>
      <c r="CO110" s="6">
        <f>AE110*'Summary all tools'!O$46</f>
        <v>1.357025855678389E-2</v>
      </c>
      <c r="CP110" s="6">
        <f t="shared" si="5"/>
        <v>73.172219484507892</v>
      </c>
      <c r="CR110" s="6"/>
      <c r="CS110" s="6"/>
      <c r="CT110" s="6"/>
      <c r="CU110" s="6"/>
      <c r="CV110" s="6"/>
      <c r="CW110" s="6"/>
      <c r="CX110" s="6"/>
      <c r="CY110" s="6"/>
      <c r="CZ110" s="6"/>
      <c r="DA110" s="6"/>
      <c r="DB110" s="6"/>
      <c r="DC110" s="6"/>
      <c r="DD110" s="6"/>
      <c r="DE110" s="6"/>
      <c r="DF110" s="6"/>
      <c r="DH110" s="6"/>
      <c r="DI110" s="6"/>
      <c r="DJ110" s="6"/>
      <c r="DK110" s="6"/>
      <c r="DL110" s="6"/>
      <c r="DM110" s="6"/>
      <c r="DN110" s="6"/>
      <c r="DO110" s="6"/>
      <c r="DP110" s="6"/>
      <c r="DQ110" s="6"/>
      <c r="DR110" s="6"/>
      <c r="DS110" s="6"/>
      <c r="DT110" s="6"/>
      <c r="DU110" s="6"/>
      <c r="DV110" s="6"/>
      <c r="DX110" s="6"/>
      <c r="DY110" s="6"/>
      <c r="DZ110" s="6"/>
      <c r="EA110" s="6"/>
      <c r="EB110" s="6"/>
      <c r="EC110" s="6"/>
      <c r="ED110" s="6"/>
      <c r="EE110" s="6"/>
      <c r="EF110" s="6"/>
      <c r="EG110" s="6"/>
      <c r="EH110" s="6"/>
      <c r="EI110" s="6"/>
      <c r="EJ110" s="6"/>
      <c r="EK110" s="6"/>
      <c r="EL110" s="6"/>
      <c r="EN110" s="1"/>
      <c r="EO110" s="1"/>
      <c r="EP110" s="1"/>
      <c r="EQ110" s="1"/>
      <c r="ER110" s="1"/>
      <c r="ES110" s="1"/>
      <c r="ET110" s="1"/>
      <c r="EU110" s="1"/>
      <c r="EV110" s="1"/>
      <c r="EW110" s="1"/>
      <c r="EX110" s="1"/>
      <c r="EY110" s="1"/>
      <c r="EZ110" s="1"/>
      <c r="FA110" s="1"/>
      <c r="FB110" s="2"/>
      <c r="FD110" s="2"/>
      <c r="FE110" s="2"/>
      <c r="FF110" s="2"/>
      <c r="FG110" s="2"/>
      <c r="FH110" s="2"/>
      <c r="FI110" s="2"/>
      <c r="FJ110" s="2"/>
      <c r="FK110" s="2"/>
      <c r="FL110" s="2"/>
      <c r="FM110" s="2"/>
      <c r="FN110" s="2"/>
      <c r="FO110" s="2"/>
      <c r="FP110" s="2"/>
      <c r="FQ110" s="2"/>
      <c r="FR110" s="2"/>
      <c r="FT110" s="2"/>
      <c r="FU110" s="2"/>
      <c r="FV110" s="2"/>
      <c r="FW110" s="2"/>
      <c r="FX110" s="2"/>
      <c r="FY110" s="2"/>
      <c r="FZ110" s="2"/>
      <c r="GA110" s="2"/>
      <c r="GB110" s="2"/>
      <c r="GC110" s="2"/>
      <c r="GD110" s="2"/>
      <c r="GE110" s="2"/>
      <c r="GF110" s="2"/>
      <c r="GG110" s="2"/>
      <c r="GH110" s="2"/>
      <c r="GJ110" s="6"/>
    </row>
    <row r="111" spans="1:192" x14ac:dyDescent="0.25">
      <c r="A111" s="8" t="s">
        <v>139</v>
      </c>
      <c r="B111" s="8" t="s">
        <v>278</v>
      </c>
      <c r="C111" s="22">
        <f>Baseline!CC111*'Summary all tools'!B$53</f>
        <v>201.54294855411212</v>
      </c>
      <c r="D111" s="22">
        <f>Baseline!CD111*'Summary all tools'!C$53</f>
        <v>202.0817622133774</v>
      </c>
      <c r="E111" s="22">
        <f>Baseline!CE111*'Summary all tools'!D$53</f>
        <v>370.38362297183204</v>
      </c>
      <c r="F111" s="22">
        <f>Baseline!CF111*'Summary all tools'!E$53</f>
        <v>260.54448264844382</v>
      </c>
      <c r="G111" s="22">
        <f>Baseline!CG111*'Summary all tools'!F$53</f>
        <v>186.57704000656059</v>
      </c>
      <c r="H111" s="22">
        <f>Baseline!CH111*'Summary all tools'!G$53</f>
        <v>182.24694373452138</v>
      </c>
      <c r="I111" s="22">
        <f>Baseline!CI111*'Summary all tools'!H$53</f>
        <v>105.03421827378646</v>
      </c>
      <c r="J111" s="27">
        <f>Baseline!CJ111*'Summary all tools'!J$53</f>
        <v>112.49396688364394</v>
      </c>
      <c r="K111" s="27">
        <f>Baseline!CK111*'Summary all tools'!K$53</f>
        <v>120.18627244470299</v>
      </c>
      <c r="L111" s="27">
        <f>Baseline!CL111*'Summary all tools'!L$53</f>
        <v>210.80490716782467</v>
      </c>
      <c r="M111" s="27">
        <f>Baseline!CM111*'Summary all tools'!M$53</f>
        <v>147.82239743782873</v>
      </c>
      <c r="N111" s="27">
        <f>Baseline!CN111*'Summary all tools'!N$53</f>
        <v>114.09671021689033</v>
      </c>
      <c r="O111" s="27">
        <f>Baseline!CO111*'Summary all tools'!O$53</f>
        <v>148.08625548290445</v>
      </c>
      <c r="P111" s="27">
        <f>Baseline!CP111*'Summary all tools'!P$53</f>
        <v>92.85397232188609</v>
      </c>
      <c r="Q111" s="28"/>
      <c r="R111" s="29">
        <f>Baseline!CR111*'Summary all tools'!B$60</f>
        <v>6.2940849961788068</v>
      </c>
      <c r="S111" s="29">
        <f>Baseline!CS111*'Summary all tools'!C$60</f>
        <v>4.6649522711339575</v>
      </c>
      <c r="T111" s="29">
        <f>Baseline!CT111*'Summary all tools'!D$60</f>
        <v>8.1553361641499897</v>
      </c>
      <c r="U111" s="29">
        <f>Baseline!CU111*'Summary all tools'!E$60</f>
        <v>4.3939699362497837</v>
      </c>
      <c r="V111" s="29">
        <f>Baseline!CV111*'Summary all tools'!F$60</f>
        <v>2.16124322364045</v>
      </c>
      <c r="W111" s="29">
        <f>Baseline!CW111*'Summary all tools'!G$60</f>
        <v>2.3908824611807709</v>
      </c>
      <c r="X111" s="29">
        <f>Baseline!CX111*'Summary all tools'!H$60</f>
        <v>1.4504464743383747</v>
      </c>
      <c r="Y111" s="29">
        <f>Baseline!CY111*'Summary all tools'!J$60</f>
        <v>3.4515194384754389</v>
      </c>
      <c r="Z111" s="29">
        <f>Baseline!CZ111*'Summary all tools'!K$60</f>
        <v>2.6017562689043814</v>
      </c>
      <c r="AA111" s="29">
        <f>Baseline!DA111*'Summary all tools'!L$60</f>
        <v>4.2341985340363442</v>
      </c>
      <c r="AB111" s="29">
        <f>Baseline!DB111*'Summary all tools'!M$60</f>
        <v>3.006902757742421</v>
      </c>
      <c r="AC111" s="29">
        <f>Baseline!DC111*'Summary all tools'!N$60</f>
        <v>1.3685036408550733</v>
      </c>
      <c r="AD111" s="29">
        <f>Baseline!DD111*'Summary all tools'!O$60</f>
        <v>1.2656944913068755</v>
      </c>
      <c r="AE111" s="29">
        <f>Baseline!DE111*'Summary all tools'!P$60</f>
        <v>0.69181073674047855</v>
      </c>
      <c r="AF111" s="29">
        <f t="shared" si="3"/>
        <v>2500.8868017532486</v>
      </c>
      <c r="AH111" s="6">
        <f>C111*'Summary all tools'!B$54</f>
        <v>34.284341187819798</v>
      </c>
      <c r="AI111" s="6">
        <f>D111*'Summary all tools'!C$54</f>
        <v>34.375998432409276</v>
      </c>
      <c r="AJ111" s="6">
        <f>E111*'Summary all tools'!D$54</f>
        <v>72.544983017458208</v>
      </c>
      <c r="AK111" s="6">
        <f>F111*'Summary all tools'!E$54</f>
        <v>51.031400679563092</v>
      </c>
      <c r="AL111" s="6">
        <f>G111*'Summary all tools'!F$54</f>
        <v>36.543808525121868</v>
      </c>
      <c r="AM111" s="6">
        <f>H111*'Summary all tools'!G$54</f>
        <v>46.359199223017114</v>
      </c>
      <c r="AN111" s="6">
        <f>I111*'Summary all tools'!H$54</f>
        <v>26.718155873611963</v>
      </c>
      <c r="AO111" s="6">
        <f>J111*'Summary all tools'!J$54</f>
        <v>15.207931904747094</v>
      </c>
      <c r="AP111" s="6">
        <f>K111*'Summary all tools'!K$54</f>
        <v>16.247845976619889</v>
      </c>
      <c r="AQ111" s="6">
        <f>L111*'Summary all tools'!L$54</f>
        <v>55.919989048164979</v>
      </c>
      <c r="AR111" s="6">
        <f>M111*'Summary all tools'!M$54</f>
        <v>39.212687014045727</v>
      </c>
      <c r="AS111" s="6">
        <f>N111*'Summary all tools'!N$54</f>
        <v>30.26631054978586</v>
      </c>
      <c r="AT111" s="6">
        <f>O111*'Summary all tools'!O$54</f>
        <v>36.386908490085091</v>
      </c>
      <c r="AU111" s="6">
        <f>P111*'Summary all tools'!P$54</f>
        <v>22.815547484806295</v>
      </c>
      <c r="AV111" s="6"/>
      <c r="AW111" s="6">
        <f>R111*'Summary all tools'!B$61</f>
        <v>1.0706827454010122</v>
      </c>
      <c r="AX111" s="6">
        <f>S111*'Summary all tools'!C$61</f>
        <v>0.79355202668135361</v>
      </c>
      <c r="AY111" s="6">
        <f>T111*'Summary all tools'!D$61</f>
        <v>1.5973403974584415</v>
      </c>
      <c r="AZ111" s="6">
        <f>U111*'Summary all tools'!E$61</f>
        <v>0.86062248607764291</v>
      </c>
      <c r="BA111" s="6">
        <f>V111*'Summary all tools'!F$61</f>
        <v>0.42331070606628002</v>
      </c>
      <c r="BB111" s="6">
        <f>W111*'Summary all tools'!G$61</f>
        <v>0.60818246970526035</v>
      </c>
      <c r="BC111" s="6">
        <f>X111*'Summary all tools'!H$61</f>
        <v>0.36895837970334389</v>
      </c>
      <c r="BD111" s="6">
        <f>Y111*'Summary all tools'!J$61</f>
        <v>0.46660700162292218</v>
      </c>
      <c r="BE111" s="6">
        <f>Z111*'Summary all tools'!K$61</f>
        <v>0.35172848168091042</v>
      </c>
      <c r="BF111" s="6">
        <f>AA111*'Summary all tools'!L$61</f>
        <v>1.1232012519640622</v>
      </c>
      <c r="BG111" s="6">
        <f>AB111*'Summary all tools'!M$61</f>
        <v>0.79763783272839073</v>
      </c>
      <c r="BH111" s="6">
        <f>AC111*'Summary all tools'!N$61</f>
        <v>0.36302147628881165</v>
      </c>
      <c r="BI111" s="6">
        <f>AD111*'Summary all tools'!O$61</f>
        <v>0.31099921786397511</v>
      </c>
      <c r="BJ111" s="6">
        <f>AE111*'Summary all tools'!P$61</f>
        <v>0.16998778102766043</v>
      </c>
      <c r="BK111" s="6">
        <f t="shared" si="4"/>
        <v>527.22093966152636</v>
      </c>
      <c r="BM111" s="6">
        <f>C111*'Summary all tools'!B$39</f>
        <v>8.7189961104940359</v>
      </c>
      <c r="BN111" s="6">
        <f>D111*'Summary all tools'!C$39</f>
        <v>8.7423058528249804</v>
      </c>
      <c r="BO111" s="6">
        <f>E111*'Summary all tools'!D$39</f>
        <v>20.64932170324181</v>
      </c>
      <c r="BP111" s="6">
        <f>F111*'Summary all tools'!E$39</f>
        <v>14.525660711034133</v>
      </c>
      <c r="BQ111" s="6">
        <f>G111*'Summary all tools'!F$39</f>
        <v>10.401888967501911</v>
      </c>
      <c r="BR111" s="6">
        <f>H111*'Summary all tools'!G$39</f>
        <v>9.0955036614271307</v>
      </c>
      <c r="BS111" s="6">
        <f>I111*'Summary all tools'!H$39</f>
        <v>5.2420034998008029</v>
      </c>
      <c r="BT111" s="6">
        <f>J111*'Summary all tools'!J$39</f>
        <v>3.027787928545282</v>
      </c>
      <c r="BU111" s="6">
        <f>K111*'Summary all tools'!K$39</f>
        <v>3.2348272086566023</v>
      </c>
      <c r="BV111" s="6">
        <f>L111*'Summary all tools'!L$39</f>
        <v>10.219794184800046</v>
      </c>
      <c r="BW111" s="6">
        <f>M111*'Summary all tools'!M$39</f>
        <v>7.1664103934526668</v>
      </c>
      <c r="BX111" s="6">
        <f>N111*'Summary all tools'!N$39</f>
        <v>5.5313935109256613</v>
      </c>
      <c r="BY111" s="6">
        <f>O111*'Summary all tools'!O$39</f>
        <v>7.4526167717398319</v>
      </c>
      <c r="BZ111" s="6">
        <f>P111*'Summary all tools'!P$39</f>
        <v>4.672986491502189</v>
      </c>
      <c r="CA111" s="6"/>
      <c r="CB111" s="6">
        <f>R111*'Summary all tools'!B$46</f>
        <v>0.27228986672320965</v>
      </c>
      <c r="CC111" s="6">
        <f>S111*'Summary all tools'!C$46</f>
        <v>0.20181157911727604</v>
      </c>
      <c r="CD111" s="6">
        <f>T111*'Summary all tools'!D$46</f>
        <v>0.45466956314216495</v>
      </c>
      <c r="CE111" s="6">
        <f>U111*'Summary all tools'!E$46</f>
        <v>0.24496898118763466</v>
      </c>
      <c r="CF111" s="6">
        <f>V111*'Summary all tools'!F$46</f>
        <v>0.12049184638840536</v>
      </c>
      <c r="CG111" s="6">
        <f>W111*'Summary all tools'!G$46</f>
        <v>0.11932315425486287</v>
      </c>
      <c r="CH111" s="6">
        <f>X111*'Summary all tools'!H$46</f>
        <v>7.2388271362543652E-2</v>
      </c>
      <c r="CI111" s="6">
        <f>Y111*'Summary all tools'!I$46</f>
        <v>0</v>
      </c>
      <c r="CJ111" s="6">
        <f>Z111*'Summary all tools'!J$46</f>
        <v>7.0026566243803226E-2</v>
      </c>
      <c r="CK111" s="6">
        <f>AA111*'Summary all tools'!K$46</f>
        <v>0.11396393569870078</v>
      </c>
      <c r="CL111" s="6">
        <f>AB111*'Summary all tools'!L$46</f>
        <v>0.14577425037535155</v>
      </c>
      <c r="CM111" s="6">
        <f>AC111*'Summary all tools'!M$46</f>
        <v>6.6344876590344562E-2</v>
      </c>
      <c r="CN111" s="6">
        <f>AD111*'Summary all tools'!N$46</f>
        <v>6.1360702536652142E-2</v>
      </c>
      <c r="CO111" s="6">
        <f>AE111*'Summary all tools'!O$46</f>
        <v>3.4816197375569284E-2</v>
      </c>
      <c r="CP111" s="6">
        <f t="shared" si="5"/>
        <v>120.65972678694359</v>
      </c>
      <c r="CR111" s="6"/>
      <c r="CS111" s="6"/>
      <c r="CT111" s="6"/>
      <c r="CU111" s="6"/>
      <c r="CV111" s="6"/>
      <c r="CW111" s="6"/>
      <c r="CX111" s="6"/>
      <c r="CY111" s="6"/>
      <c r="CZ111" s="6"/>
      <c r="DA111" s="6"/>
      <c r="DB111" s="6"/>
      <c r="DC111" s="6"/>
      <c r="DD111" s="6"/>
      <c r="DE111" s="6"/>
      <c r="DF111" s="6"/>
      <c r="DH111" s="6"/>
      <c r="DI111" s="6"/>
      <c r="DJ111" s="6"/>
      <c r="DK111" s="6"/>
      <c r="DL111" s="6"/>
      <c r="DM111" s="6"/>
      <c r="DN111" s="6"/>
      <c r="DO111" s="6"/>
      <c r="DP111" s="6"/>
      <c r="DQ111" s="6"/>
      <c r="DR111" s="6"/>
      <c r="DS111" s="6"/>
      <c r="DT111" s="6"/>
      <c r="DU111" s="6"/>
      <c r="DV111" s="6"/>
      <c r="DX111" s="6"/>
      <c r="DY111" s="6"/>
      <c r="DZ111" s="6"/>
      <c r="EA111" s="6"/>
      <c r="EB111" s="6"/>
      <c r="EC111" s="6"/>
      <c r="ED111" s="6"/>
      <c r="EE111" s="6"/>
      <c r="EF111" s="6"/>
      <c r="EG111" s="6"/>
      <c r="EH111" s="6"/>
      <c r="EI111" s="6"/>
      <c r="EJ111" s="6"/>
      <c r="EK111" s="6"/>
      <c r="EL111" s="6"/>
      <c r="EN111" s="1"/>
      <c r="EO111" s="1"/>
      <c r="EP111" s="1"/>
      <c r="EQ111" s="1"/>
      <c r="ER111" s="1"/>
      <c r="ES111" s="1"/>
      <c r="ET111" s="1"/>
      <c r="EU111" s="1"/>
      <c r="EV111" s="1"/>
      <c r="EW111" s="1"/>
      <c r="EX111" s="1"/>
      <c r="EY111" s="1"/>
      <c r="EZ111" s="1"/>
      <c r="FA111" s="1"/>
      <c r="FB111" s="2"/>
      <c r="FD111" s="2"/>
      <c r="FE111" s="2"/>
      <c r="FF111" s="2"/>
      <c r="FG111" s="2"/>
      <c r="FH111" s="2"/>
      <c r="FI111" s="2"/>
      <c r="FJ111" s="2"/>
      <c r="FK111" s="2"/>
      <c r="FL111" s="2"/>
      <c r="FM111" s="2"/>
      <c r="FN111" s="2"/>
      <c r="FO111" s="2"/>
      <c r="FP111" s="2"/>
      <c r="FQ111" s="2"/>
      <c r="FR111" s="2"/>
      <c r="FT111" s="2"/>
      <c r="FU111" s="2"/>
      <c r="FV111" s="2"/>
      <c r="FW111" s="2"/>
      <c r="FX111" s="2"/>
      <c r="FY111" s="2"/>
      <c r="FZ111" s="2"/>
      <c r="GA111" s="2"/>
      <c r="GB111" s="2"/>
      <c r="GC111" s="2"/>
      <c r="GD111" s="2"/>
      <c r="GE111" s="2"/>
      <c r="GF111" s="2"/>
      <c r="GG111" s="2"/>
      <c r="GH111" s="2"/>
      <c r="GJ111" s="6"/>
    </row>
    <row r="112" spans="1:192" x14ac:dyDescent="0.25">
      <c r="A112" s="8" t="s">
        <v>27</v>
      </c>
      <c r="B112" s="8" t="s">
        <v>279</v>
      </c>
      <c r="C112" s="22">
        <f>Baseline!CC112*'Summary all tools'!B$53</f>
        <v>294.82060468786386</v>
      </c>
      <c r="D112" s="22">
        <f>Baseline!CD112*'Summary all tools'!C$53</f>
        <v>307.53440739888987</v>
      </c>
      <c r="E112" s="22">
        <f>Baseline!CE112*'Summary all tools'!D$53</f>
        <v>576.37993068865796</v>
      </c>
      <c r="F112" s="22">
        <f>Baseline!CF112*'Summary all tools'!E$53</f>
        <v>433.6768943668186</v>
      </c>
      <c r="G112" s="22">
        <f>Baseline!CG112*'Summary all tools'!F$53</f>
        <v>337.22849856302827</v>
      </c>
      <c r="H112" s="22">
        <f>Baseline!CH112*'Summary all tools'!G$53</f>
        <v>337.29003305929029</v>
      </c>
      <c r="I112" s="22">
        <f>Baseline!CI112*'Summary all tools'!H$53</f>
        <v>196.55113047974075</v>
      </c>
      <c r="J112" s="27">
        <f>Baseline!CJ112*'Summary all tools'!J$53</f>
        <v>177.61336315664249</v>
      </c>
      <c r="K112" s="27">
        <f>Baseline!CK112*'Summary all tools'!K$53</f>
        <v>188.94016311999397</v>
      </c>
      <c r="L112" s="27">
        <f>Baseline!CL112*'Summary all tools'!L$53</f>
        <v>346.19919125574319</v>
      </c>
      <c r="M112" s="27">
        <f>Baseline!CM112*'Summary all tools'!M$53</f>
        <v>266.12869861444318</v>
      </c>
      <c r="N112" s="27">
        <f>Baseline!CN112*'Summary all tools'!N$53</f>
        <v>204.77207481577625</v>
      </c>
      <c r="O112" s="27">
        <f>Baseline!CO112*'Summary all tools'!O$53</f>
        <v>270.55424788709234</v>
      </c>
      <c r="P112" s="27">
        <f>Baseline!CP112*'Summary all tools'!P$53</f>
        <v>162.41917017296123</v>
      </c>
      <c r="Q112" s="28"/>
      <c r="R112" s="29">
        <f>Baseline!CR112*'Summary all tools'!B$60</f>
        <v>5.8092729987756417</v>
      </c>
      <c r="S112" s="29">
        <f>Baseline!CS112*'Summary all tools'!C$60</f>
        <v>4.7696995040168542</v>
      </c>
      <c r="T112" s="29">
        <f>Baseline!CT112*'Summary all tools'!D$60</f>
        <v>6.0704623170405227</v>
      </c>
      <c r="U112" s="29">
        <f>Baseline!CU112*'Summary all tools'!E$60</f>
        <v>4.525099265479076</v>
      </c>
      <c r="V112" s="29">
        <f>Baseline!CV112*'Summary all tools'!F$60</f>
        <v>1.5360054859975385</v>
      </c>
      <c r="W112" s="29">
        <f>Baseline!CW112*'Summary all tools'!G$60</f>
        <v>2.0434809959010498</v>
      </c>
      <c r="X112" s="29">
        <f>Baseline!CX112*'Summary all tools'!H$60</f>
        <v>1.0312523862380045</v>
      </c>
      <c r="Y112" s="29">
        <f>Baseline!CY112*'Summary all tools'!J$60</f>
        <v>3.1673360607899936</v>
      </c>
      <c r="Z112" s="29">
        <f>Baseline!CZ112*'Summary all tools'!K$60</f>
        <v>2.8636197581531815</v>
      </c>
      <c r="AA112" s="29">
        <f>Baseline!DA112*'Summary all tools'!L$60</f>
        <v>4.1246212892422136</v>
      </c>
      <c r="AB112" s="29">
        <f>Baseline!DB112*'Summary all tools'!M$60</f>
        <v>2.3740754651923561</v>
      </c>
      <c r="AC112" s="29">
        <f>Baseline!DC112*'Summary all tools'!N$60</f>
        <v>1.3334330813417321</v>
      </c>
      <c r="AD112" s="29">
        <f>Baseline!DD112*'Summary all tools'!O$60</f>
        <v>1.3548788287245892</v>
      </c>
      <c r="AE112" s="29">
        <f>Baseline!DE112*'Summary all tools'!P$60</f>
        <v>0.66386683427446158</v>
      </c>
      <c r="AF112" s="29">
        <f t="shared" si="3"/>
        <v>4141.7755125381091</v>
      </c>
      <c r="AH112" s="6">
        <f>C112*'Summary all tools'!B$54</f>
        <v>50.151743203281825</v>
      </c>
      <c r="AI112" s="6">
        <f>D112*'Summary all tools'!C$54</f>
        <v>52.314479994950887</v>
      </c>
      <c r="AJ112" s="6">
        <f>E112*'Summary all tools'!D$54</f>
        <v>112.89233564895599</v>
      </c>
      <c r="AK112" s="6">
        <f>F112*'Summary all tools'!E$54</f>
        <v>84.941884537096584</v>
      </c>
      <c r="AL112" s="6">
        <f>G112*'Summary all tools'!F$54</f>
        <v>66.051072952322031</v>
      </c>
      <c r="AM112" s="6">
        <f>H112*'Summary all tools'!G$54</f>
        <v>85.798398141103021</v>
      </c>
      <c r="AN112" s="6">
        <f>I112*'Summary all tools'!H$54</f>
        <v>49.997837158207105</v>
      </c>
      <c r="AO112" s="6">
        <f>J112*'Summary all tools'!J$54</f>
        <v>24.011349293542128</v>
      </c>
      <c r="AP112" s="6">
        <f>K112*'Summary all tools'!K$54</f>
        <v>25.542606545048887</v>
      </c>
      <c r="AQ112" s="6">
        <f>L112*'Summary all tools'!L$54</f>
        <v>91.835883915607369</v>
      </c>
      <c r="AR112" s="6">
        <f>M112*'Summary all tools'!M$54</f>
        <v>70.595671191251569</v>
      </c>
      <c r="AS112" s="6">
        <f>N112*'Summary all tools'!N$54</f>
        <v>54.31966615441285</v>
      </c>
      <c r="AT112" s="6">
        <f>O112*'Summary all tools'!O$54</f>
        <v>66.479043766542688</v>
      </c>
      <c r="AU112" s="6">
        <f>P112*'Summary all tools'!P$54</f>
        <v>39.908710385356187</v>
      </c>
      <c r="AV112" s="6"/>
      <c r="AW112" s="6">
        <f>R112*'Summary all tools'!B$61</f>
        <v>0.98821168873461707</v>
      </c>
      <c r="AX112" s="6">
        <f>S112*'Summary all tools'!C$61</f>
        <v>0.81137051101137247</v>
      </c>
      <c r="AY112" s="6">
        <f>T112*'Summary all tools'!D$61</f>
        <v>1.1889877369964494</v>
      </c>
      <c r="AZ112" s="6">
        <f>U112*'Summary all tools'!E$61</f>
        <v>0.88630605946488517</v>
      </c>
      <c r="BA112" s="6">
        <f>V112*'Summary all tools'!F$61</f>
        <v>0.30084886313909287</v>
      </c>
      <c r="BB112" s="6">
        <f>W112*'Summary all tools'!G$61</f>
        <v>0.51981196861893686</v>
      </c>
      <c r="BC112" s="6">
        <f>X112*'Summary all tools'!H$61</f>
        <v>0.26232557782950411</v>
      </c>
      <c r="BD112" s="6">
        <f>Y112*'Summary all tools'!J$61</f>
        <v>0.42818857283045642</v>
      </c>
      <c r="BE112" s="6">
        <f>Z112*'Summary all tools'!K$61</f>
        <v>0.38712951004854146</v>
      </c>
      <c r="BF112" s="6">
        <f>AA112*'Summary all tools'!L$61</f>
        <v>1.0941338151043611</v>
      </c>
      <c r="BG112" s="6">
        <f>AB112*'Summary all tools'!M$61</f>
        <v>0.629768423309914</v>
      </c>
      <c r="BH112" s="6">
        <f>AC112*'Summary all tools'!N$61</f>
        <v>0.35371834701043214</v>
      </c>
      <c r="BI112" s="6">
        <f>AD112*'Summary all tools'!O$61</f>
        <v>0.33291308362947047</v>
      </c>
      <c r="BJ112" s="6">
        <f>AE112*'Summary all tools'!P$61</f>
        <v>0.16312156499315342</v>
      </c>
      <c r="BK112" s="6">
        <f t="shared" si="4"/>
        <v>883.18751861040016</v>
      </c>
      <c r="BM112" s="6">
        <f>C112*'Summary all tools'!B$39</f>
        <v>12.754302365864328</v>
      </c>
      <c r="BN112" s="6">
        <f>D112*'Summary all tools'!C$39</f>
        <v>13.304317125409547</v>
      </c>
      <c r="BO112" s="6">
        <f>E112*'Summary all tools'!D$39</f>
        <v>32.133857638158744</v>
      </c>
      <c r="BP112" s="6">
        <f>F112*'Summary all tools'!E$39</f>
        <v>24.177995871389534</v>
      </c>
      <c r="BQ112" s="6">
        <f>G112*'Summary all tools'!F$39</f>
        <v>18.800884602985732</v>
      </c>
      <c r="BR112" s="6">
        <f>H112*'Summary all tools'!G$39</f>
        <v>16.833328821813009</v>
      </c>
      <c r="BS112" s="6">
        <f>I112*'Summary all tools'!H$39</f>
        <v>9.8093909851256935</v>
      </c>
      <c r="BT112" s="6">
        <f>J112*'Summary all tools'!J$39</f>
        <v>4.7804838944852017</v>
      </c>
      <c r="BU112" s="6">
        <f>K112*'Summary all tools'!K$39</f>
        <v>5.0853460053000452</v>
      </c>
      <c r="BV112" s="6">
        <f>L112*'Summary all tools'!L$39</f>
        <v>16.783691276983443</v>
      </c>
      <c r="BW112" s="6">
        <f>M112*'Summary all tools'!M$39</f>
        <v>12.901884320667337</v>
      </c>
      <c r="BX112" s="6">
        <f>N112*'Summary all tools'!N$39</f>
        <v>9.9273232655142145</v>
      </c>
      <c r="BY112" s="6">
        <f>O112*'Summary all tools'!O$39</f>
        <v>13.615964012957116</v>
      </c>
      <c r="BZ112" s="6">
        <f>P112*'Summary all tools'!P$39</f>
        <v>8.1739377347063424</v>
      </c>
      <c r="CA112" s="6"/>
      <c r="CB112" s="6">
        <f>R112*'Summary all tools'!B$46</f>
        <v>0.25131630277565176</v>
      </c>
      <c r="CC112" s="6">
        <f>S112*'Summary all tools'!C$46</f>
        <v>0.20634307338508856</v>
      </c>
      <c r="CD112" s="6">
        <f>T112*'Summary all tools'!D$46</f>
        <v>0.3384353991307803</v>
      </c>
      <c r="CE112" s="6">
        <f>U112*'Summary all tools'!E$46</f>
        <v>0.25227959519983112</v>
      </c>
      <c r="CF112" s="6">
        <f>V112*'Summary all tools'!F$46</f>
        <v>8.5634108667703143E-2</v>
      </c>
      <c r="CG112" s="6">
        <f>W112*'Summary all tools'!G$46</f>
        <v>0.10198518833517255</v>
      </c>
      <c r="CH112" s="6">
        <f>X112*'Summary all tools'!H$46</f>
        <v>5.1467309479530723E-2</v>
      </c>
      <c r="CI112" s="6">
        <f>Y112*'Summary all tools'!I$46</f>
        <v>0</v>
      </c>
      <c r="CJ112" s="6">
        <f>Z112*'Summary all tools'!J$46</f>
        <v>7.7074651875758515E-2</v>
      </c>
      <c r="CK112" s="6">
        <f>AA112*'Summary all tools'!K$46</f>
        <v>0.11101465167732666</v>
      </c>
      <c r="CL112" s="6">
        <f>AB112*'Summary all tools'!L$46</f>
        <v>0.11509486643085375</v>
      </c>
      <c r="CM112" s="6">
        <f>AC112*'Summary all tools'!M$46</f>
        <v>6.4644660475893345E-2</v>
      </c>
      <c r="CN112" s="6">
        <f>AD112*'Summary all tools'!N$46</f>
        <v>6.568434748952405E-2</v>
      </c>
      <c r="CO112" s="6">
        <f>AE112*'Summary all tools'!O$46</f>
        <v>3.3409887279423039E-2</v>
      </c>
      <c r="CP112" s="6">
        <f t="shared" si="5"/>
        <v>200.83709196356284</v>
      </c>
      <c r="CR112" s="6"/>
      <c r="CS112" s="6"/>
      <c r="CT112" s="6"/>
      <c r="CU112" s="6"/>
      <c r="CV112" s="6"/>
      <c r="CW112" s="6"/>
      <c r="CX112" s="6"/>
      <c r="CY112" s="6"/>
      <c r="CZ112" s="6"/>
      <c r="DA112" s="6"/>
      <c r="DB112" s="6"/>
      <c r="DC112" s="6"/>
      <c r="DD112" s="6"/>
      <c r="DE112" s="6"/>
      <c r="DF112" s="6"/>
      <c r="DH112" s="6"/>
      <c r="DI112" s="6"/>
      <c r="DJ112" s="6"/>
      <c r="DK112" s="6"/>
      <c r="DL112" s="6"/>
      <c r="DM112" s="6"/>
      <c r="DN112" s="6"/>
      <c r="DO112" s="6"/>
      <c r="DP112" s="6"/>
      <c r="DQ112" s="6"/>
      <c r="DR112" s="6"/>
      <c r="DS112" s="6"/>
      <c r="DT112" s="6"/>
      <c r="DU112" s="6"/>
      <c r="DV112" s="6"/>
      <c r="DX112" s="6"/>
      <c r="DY112" s="6"/>
      <c r="DZ112" s="6"/>
      <c r="EA112" s="6"/>
      <c r="EB112" s="6"/>
      <c r="EC112" s="6"/>
      <c r="ED112" s="6"/>
      <c r="EE112" s="6"/>
      <c r="EF112" s="6"/>
      <c r="EG112" s="6"/>
      <c r="EH112" s="6"/>
      <c r="EI112" s="6"/>
      <c r="EJ112" s="6"/>
      <c r="EK112" s="6"/>
      <c r="EL112" s="6"/>
      <c r="EN112" s="1"/>
      <c r="EO112" s="1"/>
      <c r="EP112" s="1"/>
      <c r="EQ112" s="1"/>
      <c r="ER112" s="1"/>
      <c r="ES112" s="1"/>
      <c r="ET112" s="1"/>
      <c r="EU112" s="1"/>
      <c r="EV112" s="1"/>
      <c r="EW112" s="1"/>
      <c r="EX112" s="1"/>
      <c r="EY112" s="1"/>
      <c r="EZ112" s="1"/>
      <c r="FA112" s="1"/>
      <c r="FB112" s="2"/>
      <c r="FD112" s="2"/>
      <c r="FE112" s="2"/>
      <c r="FF112" s="2"/>
      <c r="FG112" s="2"/>
      <c r="FH112" s="2"/>
      <c r="FI112" s="2"/>
      <c r="FJ112" s="2"/>
      <c r="FK112" s="2"/>
      <c r="FL112" s="2"/>
      <c r="FM112" s="2"/>
      <c r="FN112" s="2"/>
      <c r="FO112" s="2"/>
      <c r="FP112" s="2"/>
      <c r="FQ112" s="2"/>
      <c r="FR112" s="2"/>
      <c r="FT112" s="2"/>
      <c r="FU112" s="2"/>
      <c r="FV112" s="2"/>
      <c r="FW112" s="2"/>
      <c r="FX112" s="2"/>
      <c r="FY112" s="2"/>
      <c r="FZ112" s="2"/>
      <c r="GA112" s="2"/>
      <c r="GB112" s="2"/>
      <c r="GC112" s="2"/>
      <c r="GD112" s="2"/>
      <c r="GE112" s="2"/>
      <c r="GF112" s="2"/>
      <c r="GG112" s="2"/>
      <c r="GH112" s="2"/>
      <c r="GJ112" s="6"/>
    </row>
    <row r="113" spans="1:192" x14ac:dyDescent="0.25">
      <c r="A113" s="8" t="s">
        <v>10</v>
      </c>
      <c r="B113" s="8" t="s">
        <v>280</v>
      </c>
      <c r="C113" s="22">
        <f>Baseline!CC113*'Summary all tools'!B$53</f>
        <v>100.50340782256978</v>
      </c>
      <c r="D113" s="22">
        <f>Baseline!CD113*'Summary all tools'!C$53</f>
        <v>110.50314247539805</v>
      </c>
      <c r="E113" s="22">
        <f>Baseline!CE113*'Summary all tools'!D$53</f>
        <v>177.93102476070965</v>
      </c>
      <c r="F113" s="22">
        <f>Baseline!CF113*'Summary all tools'!E$53</f>
        <v>137.68080843885167</v>
      </c>
      <c r="G113" s="22">
        <f>Baseline!CG113*'Summary all tools'!F$53</f>
        <v>107.86275731680267</v>
      </c>
      <c r="H113" s="22">
        <f>Baseline!CH113*'Summary all tools'!G$53</f>
        <v>102.73766094931787</v>
      </c>
      <c r="I113" s="22">
        <f>Baseline!CI113*'Summary all tools'!H$53</f>
        <v>51.836620241244724</v>
      </c>
      <c r="J113" s="27">
        <f>Baseline!CJ113*'Summary all tools'!J$53</f>
        <v>59.954177585136804</v>
      </c>
      <c r="K113" s="27">
        <f>Baseline!CK113*'Summary all tools'!K$53</f>
        <v>62.40691399048594</v>
      </c>
      <c r="L113" s="27">
        <f>Baseline!CL113*'Summary all tools'!L$53</f>
        <v>102.62195075893214</v>
      </c>
      <c r="M113" s="27">
        <f>Baseline!CM113*'Summary all tools'!M$53</f>
        <v>78.577928743696134</v>
      </c>
      <c r="N113" s="27">
        <f>Baseline!CN113*'Summary all tools'!N$53</f>
        <v>66.576509487699312</v>
      </c>
      <c r="O113" s="27">
        <f>Baseline!CO113*'Summary all tools'!O$53</f>
        <v>79.22352198783841</v>
      </c>
      <c r="P113" s="27">
        <f>Baseline!CP113*'Summary all tools'!P$53</f>
        <v>43.533489349311729</v>
      </c>
      <c r="Q113" s="28"/>
      <c r="R113" s="29">
        <f>Baseline!CR113*'Summary all tools'!B$60</f>
        <v>36.931371833156554</v>
      </c>
      <c r="S113" s="29">
        <f>Baseline!CS113*'Summary all tools'!C$60</f>
        <v>25.682435549216304</v>
      </c>
      <c r="T113" s="29">
        <f>Baseline!CT113*'Summary all tools'!D$60</f>
        <v>44.458274761344072</v>
      </c>
      <c r="U113" s="29">
        <f>Baseline!CU113*'Summary all tools'!E$60</f>
        <v>34.398513261502636</v>
      </c>
      <c r="V113" s="29">
        <f>Baseline!CV113*'Summary all tools'!F$60</f>
        <v>13.672743885228511</v>
      </c>
      <c r="W113" s="29">
        <f>Baseline!CW113*'Summary all tools'!G$60</f>
        <v>10.63080052775058</v>
      </c>
      <c r="X113" s="29">
        <f>Baseline!CX113*'Summary all tools'!H$60</f>
        <v>6.2391117642420912</v>
      </c>
      <c r="Y113" s="29">
        <f>Baseline!CY113*'Summary all tools'!J$60</f>
        <v>19.226940717513514</v>
      </c>
      <c r="Z113" s="29">
        <f>Baseline!CZ113*'Summary all tools'!K$60</f>
        <v>14.290593681063534</v>
      </c>
      <c r="AA113" s="29">
        <f>Baseline!DA113*'Summary all tools'!L$60</f>
        <v>26.117154563327205</v>
      </c>
      <c r="AB113" s="29">
        <f>Baseline!DB113*'Summary all tools'!M$60</f>
        <v>19.083211266326206</v>
      </c>
      <c r="AC113" s="29">
        <f>Baseline!DC113*'Summary all tools'!N$60</f>
        <v>8.2017330947830835</v>
      </c>
      <c r="AD113" s="29">
        <f>Baseline!DD113*'Summary all tools'!O$60</f>
        <v>7.7795249823117096</v>
      </c>
      <c r="AE113" s="29">
        <f>Baseline!DE113*'Summary all tools'!P$60</f>
        <v>5.1639725297114589</v>
      </c>
      <c r="AF113" s="29">
        <f t="shared" si="3"/>
        <v>1553.8262963254722</v>
      </c>
      <c r="AH113" s="6">
        <f>C113*'Summary all tools'!B$54</f>
        <v>17.096569981968127</v>
      </c>
      <c r="AI113" s="6">
        <f>D113*'Summary all tools'!C$54</f>
        <v>18.797618404077433</v>
      </c>
      <c r="AJ113" s="6">
        <f>E113*'Summary all tools'!D$54</f>
        <v>34.85036154129925</v>
      </c>
      <c r="AK113" s="6">
        <f>F113*'Summary all tools'!E$54</f>
        <v>26.966775231274223</v>
      </c>
      <c r="AL113" s="6">
        <f>G113*'Summary all tools'!F$54</f>
        <v>21.126479175778123</v>
      </c>
      <c r="AM113" s="6">
        <f>H113*'Summary all tools'!G$54</f>
        <v>26.133967429348072</v>
      </c>
      <c r="AN113" s="6">
        <f>I113*'Summary all tools'!H$54</f>
        <v>13.18597807770286</v>
      </c>
      <c r="AO113" s="6">
        <f>J113*'Summary all tools'!J$54</f>
        <v>8.1051373276129279</v>
      </c>
      <c r="AP113" s="6">
        <f>K113*'Summary all tools'!K$54</f>
        <v>8.4367199828092332</v>
      </c>
      <c r="AQ113" s="6">
        <f>L113*'Summary all tools'!L$54</f>
        <v>27.222413555924572</v>
      </c>
      <c r="AR113" s="6">
        <f>M113*'Summary all tools'!M$54</f>
        <v>20.844281918336897</v>
      </c>
      <c r="AS113" s="6">
        <f>N113*'Summary all tools'!N$54</f>
        <v>17.660678451158159</v>
      </c>
      <c r="AT113" s="6">
        <f>O113*'Summary all tools'!O$54</f>
        <v>19.466351117011722</v>
      </c>
      <c r="AU113" s="6">
        <f>P113*'Summary all tools'!P$54</f>
        <v>10.696800240116596</v>
      </c>
      <c r="AV113" s="6"/>
      <c r="AW113" s="6">
        <f>R113*'Summary all tools'!B$61</f>
        <v>6.2823718792732901</v>
      </c>
      <c r="AX113" s="6">
        <f>S113*'Summary all tools'!C$61</f>
        <v>4.3688225721631619</v>
      </c>
      <c r="AY113" s="6">
        <f>T113*'Summary all tools'!D$61</f>
        <v>8.7077953438359152</v>
      </c>
      <c r="AZ113" s="6">
        <f>U113*'Summary all tools'!E$61</f>
        <v>6.7374457335855258</v>
      </c>
      <c r="BA113" s="6">
        <f>V113*'Summary all tools'!F$61</f>
        <v>2.6780044025634249</v>
      </c>
      <c r="BB113" s="6">
        <f>W113*'Summary all tools'!G$61</f>
        <v>2.7042176371640916</v>
      </c>
      <c r="BC113" s="6">
        <f>X113*'Summary all tools'!H$61</f>
        <v>1.5870786051397621</v>
      </c>
      <c r="BD113" s="6">
        <f>Y113*'Summary all tools'!J$61</f>
        <v>2.5992683276161412</v>
      </c>
      <c r="BE113" s="6">
        <f>Z113*'Summary all tools'!K$61</f>
        <v>1.9319291656308555</v>
      </c>
      <c r="BF113" s="6">
        <f>AA113*'Summary all tools'!L$61</f>
        <v>6.9280692597340172</v>
      </c>
      <c r="BG113" s="6">
        <f>AB113*'Summary all tools'!M$61</f>
        <v>5.0621827515961044</v>
      </c>
      <c r="BH113" s="6">
        <f>AC113*'Summary all tools'!N$61</f>
        <v>2.1756648410044463</v>
      </c>
      <c r="BI113" s="6">
        <f>AD113*'Summary all tools'!O$61</f>
        <v>1.911540424225163</v>
      </c>
      <c r="BJ113" s="6">
        <f>AE113*'Summary all tools'!P$61</f>
        <v>1.2688618215862442</v>
      </c>
      <c r="BK113" s="6">
        <f t="shared" si="4"/>
        <v>325.53338519953627</v>
      </c>
      <c r="BM113" s="6">
        <f>C113*'Summary all tools'!B$39</f>
        <v>4.347901170360756</v>
      </c>
      <c r="BN113" s="6">
        <f>D113*'Summary all tools'!C$39</f>
        <v>4.7805020039273707</v>
      </c>
      <c r="BO113" s="6">
        <f>E113*'Summary all tools'!D$39</f>
        <v>9.9198634696405019</v>
      </c>
      <c r="BP113" s="6">
        <f>F113*'Summary all tools'!E$39</f>
        <v>7.6758666676589842</v>
      </c>
      <c r="BQ113" s="6">
        <f>G113*'Summary all tools'!F$39</f>
        <v>6.0134753198921675</v>
      </c>
      <c r="BR113" s="6">
        <f>H113*'Summary all tools'!G$39</f>
        <v>5.1273878847164189</v>
      </c>
      <c r="BS113" s="6">
        <f>I113*'Summary all tools'!H$39</f>
        <v>2.5870401968828234</v>
      </c>
      <c r="BT113" s="6">
        <f>J113*'Summary all tools'!J$39</f>
        <v>1.6136735167842204</v>
      </c>
      <c r="BU113" s="6">
        <f>K113*'Summary all tools'!K$39</f>
        <v>1.6796891964312985</v>
      </c>
      <c r="BV113" s="6">
        <f>L113*'Summary all tools'!L$39</f>
        <v>4.9750986809999969</v>
      </c>
      <c r="BW113" s="6">
        <f>M113*'Summary all tools'!M$39</f>
        <v>3.809447654788884</v>
      </c>
      <c r="BX113" s="6">
        <f>N113*'Summary all tools'!N$39</f>
        <v>3.227620427094708</v>
      </c>
      <c r="BY113" s="6">
        <f>O113*'Summary all tools'!O$39</f>
        <v>3.9870178819601807</v>
      </c>
      <c r="BZ113" s="6">
        <f>P113*'Summary all tools'!P$39</f>
        <v>2.1908745804872631</v>
      </c>
      <c r="CA113" s="6"/>
      <c r="CB113" s="6">
        <f>R113*'Summary all tools'!B$46</f>
        <v>1.5976966184061072</v>
      </c>
      <c r="CC113" s="6">
        <f>S113*'Summary all tools'!C$46</f>
        <v>1.1110537841591082</v>
      </c>
      <c r="CD113" s="6">
        <f>T113*'Summary all tools'!D$46</f>
        <v>2.4786009990185955</v>
      </c>
      <c r="CE113" s="6">
        <f>U113*'Summary all tools'!E$46</f>
        <v>1.9177574881706281</v>
      </c>
      <c r="CF113" s="6">
        <f>V113*'Summary all tools'!F$46</f>
        <v>0.76227151942295102</v>
      </c>
      <c r="CG113" s="6">
        <f>W113*'Summary all tools'!G$46</f>
        <v>0.53055751247553729</v>
      </c>
      <c r="CH113" s="6">
        <f>X113*'Summary all tools'!H$46</f>
        <v>0.31137896050746111</v>
      </c>
      <c r="CI113" s="6">
        <f>Y113*'Summary all tools'!I$46</f>
        <v>0</v>
      </c>
      <c r="CJ113" s="6">
        <f>Z113*'Summary all tools'!J$46</f>
        <v>0.38463295621910132</v>
      </c>
      <c r="CK113" s="6">
        <f>AA113*'Summary all tools'!K$46</f>
        <v>0.70294618907505935</v>
      </c>
      <c r="CL113" s="6">
        <f>AB113*'Summary all tools'!L$46</f>
        <v>0.92515157330587194</v>
      </c>
      <c r="CM113" s="6">
        <f>AC113*'Summary all tools'!M$46</f>
        <v>0.39761894214642723</v>
      </c>
      <c r="CN113" s="6">
        <f>AD113*'Summary all tools'!N$46</f>
        <v>0.37715034836186595</v>
      </c>
      <c r="CO113" s="6">
        <f>AE113*'Summary all tools'!O$46</f>
        <v>0.25988305368538561</v>
      </c>
      <c r="CP113" s="6">
        <f t="shared" si="5"/>
        <v>73.69215859657966</v>
      </c>
      <c r="CR113" s="6"/>
      <c r="CS113" s="6"/>
      <c r="CT113" s="6"/>
      <c r="CU113" s="6"/>
      <c r="CV113" s="6"/>
      <c r="CW113" s="6"/>
      <c r="CX113" s="6"/>
      <c r="CY113" s="6"/>
      <c r="CZ113" s="6"/>
      <c r="DA113" s="6"/>
      <c r="DB113" s="6"/>
      <c r="DC113" s="6"/>
      <c r="DD113" s="6"/>
      <c r="DE113" s="6"/>
      <c r="DF113" s="6"/>
      <c r="DH113" s="6"/>
      <c r="DI113" s="6"/>
      <c r="DJ113" s="6"/>
      <c r="DK113" s="6"/>
      <c r="DL113" s="6"/>
      <c r="DM113" s="6"/>
      <c r="DN113" s="6"/>
      <c r="DO113" s="6"/>
      <c r="DP113" s="6"/>
      <c r="DQ113" s="6"/>
      <c r="DR113" s="6"/>
      <c r="DS113" s="6"/>
      <c r="DT113" s="6"/>
      <c r="DU113" s="6"/>
      <c r="DV113" s="6"/>
      <c r="DX113" s="6"/>
      <c r="DY113" s="6"/>
      <c r="DZ113" s="6"/>
      <c r="EA113" s="6"/>
      <c r="EB113" s="6"/>
      <c r="EC113" s="6"/>
      <c r="ED113" s="6"/>
      <c r="EE113" s="6"/>
      <c r="EF113" s="6"/>
      <c r="EG113" s="6"/>
      <c r="EH113" s="6"/>
      <c r="EI113" s="6"/>
      <c r="EJ113" s="6"/>
      <c r="EK113" s="6"/>
      <c r="EL113" s="6"/>
      <c r="EN113" s="1"/>
      <c r="EO113" s="1"/>
      <c r="EP113" s="1"/>
      <c r="EQ113" s="1"/>
      <c r="ER113" s="1"/>
      <c r="ES113" s="1"/>
      <c r="ET113" s="1"/>
      <c r="EU113" s="1"/>
      <c r="EV113" s="1"/>
      <c r="EW113" s="1"/>
      <c r="EX113" s="1"/>
      <c r="EY113" s="1"/>
      <c r="EZ113" s="1"/>
      <c r="FA113" s="1"/>
      <c r="FB113" s="2"/>
      <c r="FD113" s="2"/>
      <c r="FE113" s="2"/>
      <c r="FF113" s="2"/>
      <c r="FG113" s="2"/>
      <c r="FH113" s="2"/>
      <c r="FI113" s="2"/>
      <c r="FJ113" s="2"/>
      <c r="FK113" s="2"/>
      <c r="FL113" s="2"/>
      <c r="FM113" s="2"/>
      <c r="FN113" s="2"/>
      <c r="FO113" s="2"/>
      <c r="FP113" s="2"/>
      <c r="FQ113" s="2"/>
      <c r="FR113" s="2"/>
      <c r="FT113" s="2"/>
      <c r="FU113" s="2"/>
      <c r="FV113" s="2"/>
      <c r="FW113" s="2"/>
      <c r="FX113" s="2"/>
      <c r="FY113" s="2"/>
      <c r="FZ113" s="2"/>
      <c r="GA113" s="2"/>
      <c r="GB113" s="2"/>
      <c r="GC113" s="2"/>
      <c r="GD113" s="2"/>
      <c r="GE113" s="2"/>
      <c r="GF113" s="2"/>
      <c r="GG113" s="2"/>
      <c r="GH113" s="2"/>
      <c r="GJ113" s="6"/>
    </row>
    <row r="114" spans="1:192" x14ac:dyDescent="0.25">
      <c r="A114" s="8" t="s">
        <v>11</v>
      </c>
      <c r="B114" s="8" t="s">
        <v>281</v>
      </c>
      <c r="C114" s="22">
        <f>Baseline!CC114*'Summary all tools'!B$53</f>
        <v>116.74054621231231</v>
      </c>
      <c r="D114" s="22">
        <f>Baseline!CD114*'Summary all tools'!C$53</f>
        <v>133.56158606523925</v>
      </c>
      <c r="E114" s="22">
        <f>Baseline!CE114*'Summary all tools'!D$53</f>
        <v>249.36149983562288</v>
      </c>
      <c r="F114" s="22">
        <f>Baseline!CF114*'Summary all tools'!E$53</f>
        <v>193.08274699441859</v>
      </c>
      <c r="G114" s="22">
        <f>Baseline!CG114*'Summary all tools'!F$53</f>
        <v>133.20982827652733</v>
      </c>
      <c r="H114" s="22">
        <f>Baseline!CH114*'Summary all tools'!G$53</f>
        <v>139.31182596592433</v>
      </c>
      <c r="I114" s="22">
        <f>Baseline!CI114*'Summary all tools'!H$53</f>
        <v>78.97074960425374</v>
      </c>
      <c r="J114" s="27">
        <f>Baseline!CJ114*'Summary all tools'!J$53</f>
        <v>68.430273239192971</v>
      </c>
      <c r="K114" s="27">
        <f>Baseline!CK114*'Summary all tools'!K$53</f>
        <v>77.255669940737945</v>
      </c>
      <c r="L114" s="27">
        <f>Baseline!CL114*'Summary all tools'!L$53</f>
        <v>139.53379402952683</v>
      </c>
      <c r="M114" s="27">
        <f>Baseline!CM114*'Summary all tools'!M$53</f>
        <v>105.23410777165418</v>
      </c>
      <c r="N114" s="27">
        <f>Baseline!CN114*'Summary all tools'!N$53</f>
        <v>78.684420604495941</v>
      </c>
      <c r="O114" s="27">
        <f>Baseline!CO114*'Summary all tools'!O$53</f>
        <v>107.69876190085463</v>
      </c>
      <c r="P114" s="27">
        <f>Baseline!CP114*'Summary all tools'!P$53</f>
        <v>67.438657117977357</v>
      </c>
      <c r="Q114" s="28"/>
      <c r="R114" s="29">
        <f>Baseline!CR114*'Summary all tools'!B$60</f>
        <v>3.0936699697728907</v>
      </c>
      <c r="S114" s="29">
        <f>Baseline!CS114*'Summary all tools'!C$60</f>
        <v>2.6498385295069311</v>
      </c>
      <c r="T114" s="29">
        <f>Baseline!CT114*'Summary all tools'!D$60</f>
        <v>4.557119812191055</v>
      </c>
      <c r="U114" s="29">
        <f>Baseline!CU114*'Summary all tools'!E$60</f>
        <v>2.0275992524473549</v>
      </c>
      <c r="V114" s="29">
        <f>Baseline!CV114*'Summary all tools'!F$60</f>
        <v>0.99198808291030993</v>
      </c>
      <c r="W114" s="29">
        <f>Baseline!CW114*'Summary all tools'!G$60</f>
        <v>0.5896796866282511</v>
      </c>
      <c r="X114" s="29">
        <f>Baseline!CX114*'Summary all tools'!H$60</f>
        <v>0.66169496929120108</v>
      </c>
      <c r="Y114" s="29">
        <f>Baseline!CY114*'Summary all tools'!J$60</f>
        <v>1.8025666628763237</v>
      </c>
      <c r="Z114" s="29">
        <f>Baseline!CZ114*'Summary all tools'!K$60</f>
        <v>1.407286382019076</v>
      </c>
      <c r="AA114" s="29">
        <f>Baseline!DA114*'Summary all tools'!L$60</f>
        <v>2.5111242203926118</v>
      </c>
      <c r="AB114" s="29">
        <f>Baseline!DB114*'Summary all tools'!M$60</f>
        <v>1.5062620957126627</v>
      </c>
      <c r="AC114" s="29">
        <f>Baseline!DC114*'Summary all tools'!N$60</f>
        <v>0.52467563750040325</v>
      </c>
      <c r="AD114" s="29">
        <f>Baseline!DD114*'Summary all tools'!O$60</f>
        <v>0.43992345938567112</v>
      </c>
      <c r="AE114" s="29">
        <f>Baseline!DE114*'Summary all tools'!P$60</f>
        <v>0.27122700363449675</v>
      </c>
      <c r="AF114" s="29">
        <f t="shared" si="3"/>
        <v>1711.5491233230073</v>
      </c>
      <c r="AH114" s="6">
        <f>C114*'Summary all tools'!B$54</f>
        <v>19.858659136966857</v>
      </c>
      <c r="AI114" s="6">
        <f>D114*'Summary all tools'!C$54</f>
        <v>22.720075393843857</v>
      </c>
      <c r="AJ114" s="6">
        <f>E114*'Summary all tools'!D$54</f>
        <v>48.841051949424127</v>
      </c>
      <c r="AK114" s="6">
        <f>F114*'Summary all tools'!E$54</f>
        <v>37.818045218320933</v>
      </c>
      <c r="AL114" s="6">
        <f>G114*'Summary all tools'!F$54</f>
        <v>26.091069179951649</v>
      </c>
      <c r="AM114" s="6">
        <f>H114*'Summary all tools'!G$54</f>
        <v>35.437547328554849</v>
      </c>
      <c r="AN114" s="6">
        <f>I114*'Summary all tools'!H$54</f>
        <v>20.088242023019038</v>
      </c>
      <c r="AO114" s="6">
        <f>J114*'Summary all tools'!J$54</f>
        <v>9.2510110939664454</v>
      </c>
      <c r="AP114" s="6">
        <f>K114*'Summary all tools'!K$54</f>
        <v>10.444106473101751</v>
      </c>
      <c r="AQ114" s="6">
        <f>L114*'Summary all tools'!L$54</f>
        <v>37.013978179209033</v>
      </c>
      <c r="AR114" s="6">
        <f>M114*'Summary all tools'!M$54</f>
        <v>27.915337613082379</v>
      </c>
      <c r="AS114" s="6">
        <f>N114*'Summary all tools'!N$54</f>
        <v>20.872530898731377</v>
      </c>
      <c r="AT114" s="6">
        <f>O114*'Summary all tools'!O$54</f>
        <v>26.463124352781424</v>
      </c>
      <c r="AU114" s="6">
        <f>P114*'Summary all tools'!P$54</f>
        <v>16.570641463274438</v>
      </c>
      <c r="AV114" s="6"/>
      <c r="AW114" s="6">
        <f>R114*'Summary all tools'!B$61</f>
        <v>0.5262622062797141</v>
      </c>
      <c r="AX114" s="6">
        <f>S114*'Summary all tools'!C$61</f>
        <v>0.45076232579704784</v>
      </c>
      <c r="AY114" s="6">
        <f>T114*'Summary all tools'!D$61</f>
        <v>0.89257774609830554</v>
      </c>
      <c r="AZ114" s="6">
        <f>U114*'Summary all tools'!E$61</f>
        <v>0.39713460372461118</v>
      </c>
      <c r="BA114" s="6">
        <f>V114*'Summary all tools'!F$61</f>
        <v>0.19429519602091655</v>
      </c>
      <c r="BB114" s="6">
        <f>W114*'Summary all tools'!G$61</f>
        <v>0.1500002003325073</v>
      </c>
      <c r="BC114" s="6">
        <f>X114*'Summary all tools'!H$61</f>
        <v>0.16831914037979212</v>
      </c>
      <c r="BD114" s="6">
        <f>Y114*'Summary all tools'!J$61</f>
        <v>0.24368694448427439</v>
      </c>
      <c r="BE114" s="6">
        <f>Z114*'Summary all tools'!K$61</f>
        <v>0.19024945124711168</v>
      </c>
      <c r="BF114" s="6">
        <f>AA114*'Summary all tools'!L$61</f>
        <v>0.66612319793459451</v>
      </c>
      <c r="BG114" s="6">
        <f>AB114*'Summary all tools'!M$61</f>
        <v>0.39956451217172734</v>
      </c>
      <c r="BH114" s="6">
        <f>AC114*'Summary all tools'!N$61</f>
        <v>0.13918013720384445</v>
      </c>
      <c r="BI114" s="6">
        <f>AD114*'Summary all tools'!O$61</f>
        <v>0.10809547859190777</v>
      </c>
      <c r="BJ114" s="6">
        <f>AE114*'Summary all tools'!P$61</f>
        <v>6.6644349464476352E-2</v>
      </c>
      <c r="BK114" s="6">
        <f t="shared" si="4"/>
        <v>363.97831579395898</v>
      </c>
      <c r="BM114" s="6">
        <f>C114*'Summary all tools'!B$39</f>
        <v>5.0503397695842267</v>
      </c>
      <c r="BN114" s="6">
        <f>D114*'Summary all tools'!C$39</f>
        <v>5.7780386650519482</v>
      </c>
      <c r="BO114" s="6">
        <f>E114*'Summary all tools'!D$39</f>
        <v>13.902196293652684</v>
      </c>
      <c r="BP114" s="6">
        <f>F114*'Summary all tools'!E$39</f>
        <v>10.764589767881318</v>
      </c>
      <c r="BQ114" s="6">
        <f>G114*'Summary all tools'!F$39</f>
        <v>7.4266042759801039</v>
      </c>
      <c r="BR114" s="6">
        <f>H114*'Summary all tools'!G$39</f>
        <v>6.9527158984842083</v>
      </c>
      <c r="BS114" s="6">
        <f>I114*'Summary all tools'!H$39</f>
        <v>3.9412388896762494</v>
      </c>
      <c r="BT114" s="6">
        <f>J114*'Summary all tools'!J$39</f>
        <v>1.8418085965000179</v>
      </c>
      <c r="BU114" s="6">
        <f>K114*'Summary all tools'!K$39</f>
        <v>2.079345153684458</v>
      </c>
      <c r="BV114" s="6">
        <f>L114*'Summary all tools'!L$39</f>
        <v>6.7645799899277597</v>
      </c>
      <c r="BW114" s="6">
        <f>M114*'Summary all tools'!M$39</f>
        <v>5.101735709554311</v>
      </c>
      <c r="BX114" s="6">
        <f>N114*'Summary all tools'!N$39</f>
        <v>3.8146103661998856</v>
      </c>
      <c r="BY114" s="6">
        <f>O114*'Summary all tools'!O$39</f>
        <v>5.4200681664922179</v>
      </c>
      <c r="BZ114" s="6">
        <f>P114*'Summary all tools'!P$39</f>
        <v>3.3939305539336226</v>
      </c>
      <c r="CA114" s="6"/>
      <c r="CB114" s="6">
        <f>R114*'Summary all tools'!B$46</f>
        <v>0.13383597207004186</v>
      </c>
      <c r="CC114" s="6">
        <f>S114*'Summary all tools'!C$46</f>
        <v>0.11463527748282898</v>
      </c>
      <c r="CD114" s="6">
        <f>T114*'Summary all tools'!D$46</f>
        <v>0.25406477826182527</v>
      </c>
      <c r="CE114" s="6">
        <f>U114*'Summary all tools'!E$46</f>
        <v>0.1130410381352692</v>
      </c>
      <c r="CF114" s="6">
        <f>V114*'Summary all tools'!F$46</f>
        <v>5.5304499927511408E-2</v>
      </c>
      <c r="CG114" s="6">
        <f>W114*'Summary all tools'!G$46</f>
        <v>2.9429485284589243E-2</v>
      </c>
      <c r="CH114" s="6">
        <f>X114*'Summary all tools'!H$46</f>
        <v>3.3023593661483233E-2</v>
      </c>
      <c r="CI114" s="6">
        <f>Y114*'Summary all tools'!I$46</f>
        <v>0</v>
      </c>
      <c r="CJ114" s="6">
        <f>Z114*'Summary all tools'!J$46</f>
        <v>3.7877273222045524E-2</v>
      </c>
      <c r="CK114" s="6">
        <f>AA114*'Summary all tools'!K$46</f>
        <v>6.7587194337689352E-2</v>
      </c>
      <c r="CL114" s="6">
        <f>AB114*'Summary all tools'!L$46</f>
        <v>7.3023388370622111E-2</v>
      </c>
      <c r="CM114" s="6">
        <f>AC114*'Summary all tools'!M$46</f>
        <v>2.5436205926478054E-2</v>
      </c>
      <c r="CN114" s="6">
        <f>AD114*'Summary all tools'!N$46</f>
        <v>2.1327431473915033E-2</v>
      </c>
      <c r="CO114" s="6">
        <f>AE114*'Summary all tools'!O$46</f>
        <v>1.364982124535212E-2</v>
      </c>
      <c r="CP114" s="6">
        <f t="shared" si="5"/>
        <v>83.204038056002688</v>
      </c>
      <c r="CR114" s="6"/>
      <c r="CS114" s="6"/>
      <c r="CT114" s="6"/>
      <c r="CU114" s="6"/>
      <c r="CV114" s="6"/>
      <c r="CW114" s="6"/>
      <c r="CX114" s="6"/>
      <c r="CY114" s="6"/>
      <c r="CZ114" s="6"/>
      <c r="DA114" s="6"/>
      <c r="DB114" s="6"/>
      <c r="DC114" s="6"/>
      <c r="DD114" s="6"/>
      <c r="DE114" s="6"/>
      <c r="DF114" s="6"/>
      <c r="DH114" s="6"/>
      <c r="DI114" s="6"/>
      <c r="DJ114" s="6"/>
      <c r="DK114" s="6"/>
      <c r="DL114" s="6"/>
      <c r="DM114" s="6"/>
      <c r="DN114" s="6"/>
      <c r="DO114" s="6"/>
      <c r="DP114" s="6"/>
      <c r="DQ114" s="6"/>
      <c r="DR114" s="6"/>
      <c r="DS114" s="6"/>
      <c r="DT114" s="6"/>
      <c r="DU114" s="6"/>
      <c r="DV114" s="6"/>
      <c r="DX114" s="6"/>
      <c r="DY114" s="6"/>
      <c r="DZ114" s="6"/>
      <c r="EA114" s="6"/>
      <c r="EB114" s="6"/>
      <c r="EC114" s="6"/>
      <c r="ED114" s="6"/>
      <c r="EE114" s="6"/>
      <c r="EF114" s="6"/>
      <c r="EG114" s="6"/>
      <c r="EH114" s="6"/>
      <c r="EI114" s="6"/>
      <c r="EJ114" s="6"/>
      <c r="EK114" s="6"/>
      <c r="EL114" s="6"/>
      <c r="EN114" s="1"/>
      <c r="EO114" s="1"/>
      <c r="EP114" s="1"/>
      <c r="EQ114" s="1"/>
      <c r="ER114" s="1"/>
      <c r="ES114" s="1"/>
      <c r="ET114" s="1"/>
      <c r="EU114" s="1"/>
      <c r="EV114" s="1"/>
      <c r="EW114" s="1"/>
      <c r="EX114" s="1"/>
      <c r="EY114" s="1"/>
      <c r="EZ114" s="1"/>
      <c r="FA114" s="1"/>
      <c r="FB114" s="2"/>
      <c r="FD114" s="2"/>
      <c r="FE114" s="2"/>
      <c r="FF114" s="2"/>
      <c r="FG114" s="2"/>
      <c r="FH114" s="2"/>
      <c r="FI114" s="2"/>
      <c r="FJ114" s="2"/>
      <c r="FK114" s="2"/>
      <c r="FL114" s="2"/>
      <c r="FM114" s="2"/>
      <c r="FN114" s="2"/>
      <c r="FO114" s="2"/>
      <c r="FP114" s="2"/>
      <c r="FQ114" s="2"/>
      <c r="FR114" s="2"/>
      <c r="FT114" s="2"/>
      <c r="FU114" s="2"/>
      <c r="FV114" s="2"/>
      <c r="FW114" s="2"/>
      <c r="FX114" s="2"/>
      <c r="FY114" s="2"/>
      <c r="FZ114" s="2"/>
      <c r="GA114" s="2"/>
      <c r="GB114" s="2"/>
      <c r="GC114" s="2"/>
      <c r="GD114" s="2"/>
      <c r="GE114" s="2"/>
      <c r="GF114" s="2"/>
      <c r="GG114" s="2"/>
      <c r="GH114" s="2"/>
      <c r="GJ114" s="6"/>
    </row>
    <row r="115" spans="1:192" x14ac:dyDescent="0.25">
      <c r="A115" s="8" t="s">
        <v>64</v>
      </c>
      <c r="B115" s="8" t="s">
        <v>282</v>
      </c>
      <c r="C115" s="22">
        <f>Baseline!CC115*'Summary all tools'!B$53</f>
        <v>227.90731997279033</v>
      </c>
      <c r="D115" s="22">
        <f>Baseline!CD115*'Summary all tools'!C$53</f>
        <v>217.70361352711473</v>
      </c>
      <c r="E115" s="22">
        <f>Baseline!CE115*'Summary all tools'!D$53</f>
        <v>399.36531127745843</v>
      </c>
      <c r="F115" s="22">
        <f>Baseline!CF115*'Summary all tools'!E$53</f>
        <v>295.74070629592319</v>
      </c>
      <c r="G115" s="22">
        <f>Baseline!CG115*'Summary all tools'!F$53</f>
        <v>219.16877428402617</v>
      </c>
      <c r="H115" s="22">
        <f>Baseline!CH115*'Summary all tools'!G$53</f>
        <v>196.38140269012825</v>
      </c>
      <c r="I115" s="22">
        <f>Baseline!CI115*'Summary all tools'!H$53</f>
        <v>97.714292278827344</v>
      </c>
      <c r="J115" s="27">
        <f>Baseline!CJ115*'Summary all tools'!J$53</f>
        <v>123.80236599156777</v>
      </c>
      <c r="K115" s="27">
        <f>Baseline!CK115*'Summary all tools'!K$53</f>
        <v>121.71887205540166</v>
      </c>
      <c r="L115" s="27">
        <f>Baseline!CL115*'Summary all tools'!L$53</f>
        <v>228.5263423519105</v>
      </c>
      <c r="M115" s="27">
        <f>Baseline!CM115*'Summary all tools'!M$53</f>
        <v>177.52205929652999</v>
      </c>
      <c r="N115" s="27">
        <f>Baseline!CN115*'Summary all tools'!N$53</f>
        <v>127.3018862734629</v>
      </c>
      <c r="O115" s="27">
        <f>Baseline!CO115*'Summary all tools'!O$53</f>
        <v>152.61264297369243</v>
      </c>
      <c r="P115" s="27">
        <f>Baseline!CP115*'Summary all tools'!P$53</f>
        <v>85.357609339635374</v>
      </c>
      <c r="Q115" s="28"/>
      <c r="R115" s="29">
        <f>Baseline!CR115*'Summary all tools'!B$60</f>
        <v>8.920515121900003</v>
      </c>
      <c r="S115" s="29">
        <f>Baseline!CS115*'Summary all tools'!C$60</f>
        <v>5.0679744391314898</v>
      </c>
      <c r="T115" s="29">
        <f>Baseline!CT115*'Summary all tools'!D$60</f>
        <v>6.9606154471016719</v>
      </c>
      <c r="U115" s="29">
        <f>Baseline!CU115*'Summary all tools'!E$60</f>
        <v>4.4384806569255559</v>
      </c>
      <c r="V115" s="29">
        <f>Baseline!CV115*'Summary all tools'!F$60</f>
        <v>1.8635189051387149</v>
      </c>
      <c r="W115" s="29">
        <f>Baseline!CW115*'Summary all tools'!G$60</f>
        <v>1.2174135694770669</v>
      </c>
      <c r="X115" s="29">
        <f>Baseline!CX115*'Summary all tools'!H$60</f>
        <v>0.80213225005007505</v>
      </c>
      <c r="Y115" s="29">
        <f>Baseline!CY115*'Summary all tools'!J$60</f>
        <v>3.6867179113723347</v>
      </c>
      <c r="Z115" s="29">
        <f>Baseline!CZ115*'Summary all tools'!K$60</f>
        <v>2.4044614670413558</v>
      </c>
      <c r="AA115" s="29">
        <f>Baseline!DA115*'Summary all tools'!L$60</f>
        <v>3.9766428175043496</v>
      </c>
      <c r="AB115" s="29">
        <f>Baseline!DB115*'Summary all tools'!M$60</f>
        <v>2.0660579864412618</v>
      </c>
      <c r="AC115" s="29">
        <f>Baseline!DC115*'Summary all tools'!N$60</f>
        <v>1.0310121845148665</v>
      </c>
      <c r="AD115" s="29">
        <f>Baseline!DD115*'Summary all tools'!O$60</f>
        <v>1.2174050063354476</v>
      </c>
      <c r="AE115" s="29">
        <f>Baseline!DE115*'Summary all tools'!P$60</f>
        <v>0.33437148381141163</v>
      </c>
      <c r="AF115" s="29">
        <f t="shared" si="3"/>
        <v>2714.810517855215</v>
      </c>
      <c r="AH115" s="6">
        <f>C115*'Summary all tools'!B$54</f>
        <v>38.769167431580371</v>
      </c>
      <c r="AI115" s="6">
        <f>D115*'Summary all tools'!C$54</f>
        <v>37.033421499144666</v>
      </c>
      <c r="AJ115" s="6">
        <f>E115*'Summary all tools'!D$54</f>
        <v>78.221465333494166</v>
      </c>
      <c r="AK115" s="6">
        <f>F115*'Summary all tools'!E$54</f>
        <v>57.925089515743721</v>
      </c>
      <c r="AL115" s="6">
        <f>G115*'Summary all tools'!F$54</f>
        <v>42.927370494458891</v>
      </c>
      <c r="AM115" s="6">
        <f>H115*'Summary all tools'!G$54</f>
        <v>49.954662527943945</v>
      </c>
      <c r="AN115" s="6">
        <f>I115*'Summary all tools'!H$54</f>
        <v>24.856144360308473</v>
      </c>
      <c r="AO115" s="6">
        <f>J115*'Summary all tools'!J$54</f>
        <v>16.736701565460454</v>
      </c>
      <c r="AP115" s="6">
        <f>K115*'Summary all tools'!K$54</f>
        <v>16.455036381247144</v>
      </c>
      <c r="AQ115" s="6">
        <f>L115*'Summary all tools'!L$54</f>
        <v>60.620934935648094</v>
      </c>
      <c r="AR115" s="6">
        <f>M115*'Summary all tools'!M$54</f>
        <v>47.091084097803311</v>
      </c>
      <c r="AS115" s="6">
        <f>N115*'Summary all tools'!N$54</f>
        <v>33.769233277646045</v>
      </c>
      <c r="AT115" s="6">
        <f>O115*'Summary all tools'!O$54</f>
        <v>37.499106559250144</v>
      </c>
      <c r="AU115" s="6">
        <f>P115*'Summary all tools'!P$54</f>
        <v>20.973584009167549</v>
      </c>
      <c r="AV115" s="6"/>
      <c r="AW115" s="6">
        <f>R115*'Summary all tools'!B$61</f>
        <v>1.5174630827047393</v>
      </c>
      <c r="AX115" s="6">
        <f>S115*'Summary all tools'!C$61</f>
        <v>0.86210986813901402</v>
      </c>
      <c r="AY115" s="6">
        <f>T115*'Summary all tools'!D$61</f>
        <v>1.3633370864225562</v>
      </c>
      <c r="AZ115" s="6">
        <f>U115*'Summary all tools'!E$61</f>
        <v>0.86934055371143859</v>
      </c>
      <c r="BA115" s="6">
        <f>V115*'Summary all tools'!F$61</f>
        <v>0.36499709744531983</v>
      </c>
      <c r="BB115" s="6">
        <f>W115*'Summary all tools'!G$61</f>
        <v>0.30968046458109755</v>
      </c>
      <c r="BC115" s="6">
        <f>X115*'Summary all tools'!H$61</f>
        <v>0.20404297609208444</v>
      </c>
      <c r="BD115" s="6">
        <f>Y115*'Summary all tools'!J$61</f>
        <v>0.49840321664675702</v>
      </c>
      <c r="BE115" s="6">
        <f>Z115*'Summary all tools'!K$61</f>
        <v>0.32505642099167437</v>
      </c>
      <c r="BF115" s="6">
        <f>AA115*'Summary all tools'!L$61</f>
        <v>1.0548797264300509</v>
      </c>
      <c r="BG115" s="6">
        <f>AB115*'Summary all tools'!M$61</f>
        <v>0.54806096085178413</v>
      </c>
      <c r="BH115" s="6">
        <f>AC115*'Summary all tools'!N$61</f>
        <v>0.27349548376830102</v>
      </c>
      <c r="BI115" s="6">
        <f>AD115*'Summary all tools'!O$61</f>
        <v>0.29913380155670999</v>
      </c>
      <c r="BJ115" s="6">
        <f>AE115*'Summary all tools'!P$61</f>
        <v>8.2159850307946855E-2</v>
      </c>
      <c r="BK115" s="6">
        <f t="shared" si="4"/>
        <v>571.40516257854654</v>
      </c>
      <c r="BM115" s="6">
        <f>C115*'Summary all tools'!B$39</f>
        <v>9.8595512800208809</v>
      </c>
      <c r="BN115" s="6">
        <f>D115*'Summary all tools'!C$39</f>
        <v>9.4181263755490576</v>
      </c>
      <c r="BO115" s="6">
        <f>E115*'Summary all tools'!D$39</f>
        <v>22.265084842346567</v>
      </c>
      <c r="BP115" s="6">
        <f>F115*'Summary all tools'!E$39</f>
        <v>16.487891489502761</v>
      </c>
      <c r="BQ115" s="6">
        <f>G115*'Summary all tools'!F$39</f>
        <v>12.218916406679863</v>
      </c>
      <c r="BR115" s="6">
        <f>H115*'Summary all tools'!G$39</f>
        <v>9.8009202821320933</v>
      </c>
      <c r="BS115" s="6">
        <f>I115*'Summary all tools'!H$39</f>
        <v>4.8766837181669835</v>
      </c>
      <c r="BT115" s="6">
        <f>J115*'Summary all tools'!J$39</f>
        <v>3.3321547782409544</v>
      </c>
      <c r="BU115" s="6">
        <f>K115*'Summary all tools'!K$39</f>
        <v>3.2760773016981815</v>
      </c>
      <c r="BV115" s="6">
        <f>L115*'Summary all tools'!L$39</f>
        <v>11.078927032672736</v>
      </c>
      <c r="BW115" s="6">
        <f>M115*'Summary all tools'!M$39</f>
        <v>8.6062460957233107</v>
      </c>
      <c r="BX115" s="6">
        <f>N115*'Summary all tools'!N$39</f>
        <v>6.1715787100528443</v>
      </c>
      <c r="BY115" s="6">
        <f>O115*'Summary all tools'!O$39</f>
        <v>7.680412600726366</v>
      </c>
      <c r="BZ115" s="6">
        <f>P115*'Summary all tools'!P$39</f>
        <v>4.2957231168129635</v>
      </c>
      <c r="CA115" s="6"/>
      <c r="CB115" s="6">
        <f>R115*'Summary all tools'!B$46</f>
        <v>0.38591246783594024</v>
      </c>
      <c r="CC115" s="6">
        <f>S115*'Summary all tools'!C$46</f>
        <v>0.21924681433846713</v>
      </c>
      <c r="CD115" s="6">
        <f>T115*'Summary all tools'!D$46</f>
        <v>0.38806248091235845</v>
      </c>
      <c r="CE115" s="6">
        <f>U115*'Summary all tools'!E$46</f>
        <v>0.24745050610793887</v>
      </c>
      <c r="CF115" s="6">
        <f>V115*'Summary all tools'!F$46</f>
        <v>0.10389336619024525</v>
      </c>
      <c r="CG115" s="6">
        <f>W115*'Summary all tools'!G$46</f>
        <v>6.0758163356526444E-2</v>
      </c>
      <c r="CH115" s="6">
        <f>X115*'Summary all tools'!H$46</f>
        <v>4.0032478283460307E-2</v>
      </c>
      <c r="CI115" s="6">
        <f>Y115*'Summary all tools'!I$46</f>
        <v>0</v>
      </c>
      <c r="CJ115" s="6">
        <f>Z115*'Summary all tools'!J$46</f>
        <v>6.4716354185378105E-2</v>
      </c>
      <c r="CK115" s="6">
        <f>AA115*'Summary all tools'!K$46</f>
        <v>0.10703179425995143</v>
      </c>
      <c r="CL115" s="6">
        <f>AB115*'Summary all tools'!L$46</f>
        <v>0.10016221955631426</v>
      </c>
      <c r="CM115" s="6">
        <f>AC115*'Summary all tools'!M$46</f>
        <v>4.9983335157253186E-2</v>
      </c>
      <c r="CN115" s="6">
        <f>AD115*'Summary all tools'!N$46</f>
        <v>5.901963465389598E-2</v>
      </c>
      <c r="CO115" s="6">
        <f>AE115*'Summary all tools'!O$46</f>
        <v>1.6827642242140006E-2</v>
      </c>
      <c r="CP115" s="6">
        <f t="shared" si="5"/>
        <v>131.21139128740546</v>
      </c>
      <c r="CR115" s="6"/>
      <c r="CS115" s="6"/>
      <c r="CT115" s="6"/>
      <c r="CU115" s="6"/>
      <c r="CV115" s="6"/>
      <c r="CW115" s="6"/>
      <c r="CX115" s="6"/>
      <c r="CY115" s="6"/>
      <c r="CZ115" s="6"/>
      <c r="DA115" s="6"/>
      <c r="DB115" s="6"/>
      <c r="DC115" s="6"/>
      <c r="DD115" s="6"/>
      <c r="DE115" s="6"/>
      <c r="DF115" s="6"/>
      <c r="DH115" s="6"/>
      <c r="DI115" s="6"/>
      <c r="DJ115" s="6"/>
      <c r="DK115" s="6"/>
      <c r="DL115" s="6"/>
      <c r="DM115" s="6"/>
      <c r="DN115" s="6"/>
      <c r="DO115" s="6"/>
      <c r="DP115" s="6"/>
      <c r="DQ115" s="6"/>
      <c r="DR115" s="6"/>
      <c r="DS115" s="6"/>
      <c r="DT115" s="6"/>
      <c r="DU115" s="6"/>
      <c r="DV115" s="6"/>
      <c r="DX115" s="6"/>
      <c r="DY115" s="6"/>
      <c r="DZ115" s="6"/>
      <c r="EA115" s="6"/>
      <c r="EB115" s="6"/>
      <c r="EC115" s="6"/>
      <c r="ED115" s="6"/>
      <c r="EE115" s="6"/>
      <c r="EF115" s="6"/>
      <c r="EG115" s="6"/>
      <c r="EH115" s="6"/>
      <c r="EI115" s="6"/>
      <c r="EJ115" s="6"/>
      <c r="EK115" s="6"/>
      <c r="EL115" s="6"/>
      <c r="EN115" s="1"/>
      <c r="EO115" s="1"/>
      <c r="EP115" s="1"/>
      <c r="EQ115" s="1"/>
      <c r="ER115" s="1"/>
      <c r="ES115" s="1"/>
      <c r="ET115" s="1"/>
      <c r="EU115" s="1"/>
      <c r="EV115" s="1"/>
      <c r="EW115" s="1"/>
      <c r="EX115" s="1"/>
      <c r="EY115" s="1"/>
      <c r="EZ115" s="1"/>
      <c r="FA115" s="1"/>
      <c r="FB115" s="2"/>
      <c r="FD115" s="2"/>
      <c r="FE115" s="2"/>
      <c r="FF115" s="2"/>
      <c r="FG115" s="2"/>
      <c r="FH115" s="2"/>
      <c r="FI115" s="2"/>
      <c r="FJ115" s="2"/>
      <c r="FK115" s="2"/>
      <c r="FL115" s="2"/>
      <c r="FM115" s="2"/>
      <c r="FN115" s="2"/>
      <c r="FO115" s="2"/>
      <c r="FP115" s="2"/>
      <c r="FQ115" s="2"/>
      <c r="FR115" s="2"/>
      <c r="FT115" s="2"/>
      <c r="FU115" s="2"/>
      <c r="FV115" s="2"/>
      <c r="FW115" s="2"/>
      <c r="FX115" s="2"/>
      <c r="FY115" s="2"/>
      <c r="FZ115" s="2"/>
      <c r="GA115" s="2"/>
      <c r="GB115" s="2"/>
      <c r="GC115" s="2"/>
      <c r="GD115" s="2"/>
      <c r="GE115" s="2"/>
      <c r="GF115" s="2"/>
      <c r="GG115" s="2"/>
      <c r="GH115" s="2"/>
      <c r="GJ115" s="6"/>
    </row>
    <row r="116" spans="1:192" x14ac:dyDescent="0.25">
      <c r="A116" s="8" t="s">
        <v>42</v>
      </c>
      <c r="B116" s="8" t="s">
        <v>283</v>
      </c>
      <c r="C116" s="22">
        <f>Baseline!CC116*'Summary all tools'!B$53</f>
        <v>289.29258454039575</v>
      </c>
      <c r="D116" s="22">
        <f>Baseline!CD116*'Summary all tools'!C$53</f>
        <v>311.34947474241193</v>
      </c>
      <c r="E116" s="22">
        <f>Baseline!CE116*'Summary all tools'!D$53</f>
        <v>611.79229525719984</v>
      </c>
      <c r="F116" s="22">
        <f>Baseline!CF116*'Summary all tools'!E$53</f>
        <v>480.2277626744941</v>
      </c>
      <c r="G116" s="22">
        <f>Baseline!CG116*'Summary all tools'!F$53</f>
        <v>376.33886313550033</v>
      </c>
      <c r="H116" s="22">
        <f>Baseline!CH116*'Summary all tools'!G$53</f>
        <v>416.93233664181201</v>
      </c>
      <c r="I116" s="22">
        <f>Baseline!CI116*'Summary all tools'!H$53</f>
        <v>230.19030266775974</v>
      </c>
      <c r="J116" s="27">
        <f>Baseline!CJ116*'Summary all tools'!J$53</f>
        <v>173.78352266736761</v>
      </c>
      <c r="K116" s="27">
        <f>Baseline!CK116*'Summary all tools'!K$53</f>
        <v>192.06859321160911</v>
      </c>
      <c r="L116" s="27">
        <f>Baseline!CL116*'Summary all tools'!L$53</f>
        <v>350.54674874209235</v>
      </c>
      <c r="M116" s="27">
        <f>Baseline!CM116*'Summary all tools'!M$53</f>
        <v>284.37879028992569</v>
      </c>
      <c r="N116" s="27">
        <f>Baseline!CN116*'Summary all tools'!N$53</f>
        <v>238.53997220558273</v>
      </c>
      <c r="O116" s="27">
        <f>Baseline!CO116*'Summary all tools'!O$53</f>
        <v>337.74621125383482</v>
      </c>
      <c r="P116" s="27">
        <f>Baseline!CP116*'Summary all tools'!P$53</f>
        <v>195.19938823986956</v>
      </c>
      <c r="Q116" s="28"/>
      <c r="R116" s="29">
        <f>Baseline!CR116*'Summary all tools'!B$60</f>
        <v>4.5699878866000523</v>
      </c>
      <c r="S116" s="29">
        <f>Baseline!CS116*'Summary all tools'!C$60</f>
        <v>3.2032837619640193</v>
      </c>
      <c r="T116" s="29">
        <f>Baseline!CT116*'Summary all tools'!D$60</f>
        <v>6.3507850718740482</v>
      </c>
      <c r="U116" s="29">
        <f>Baseline!CU116*'Summary all tools'!E$60</f>
        <v>3.0562364531027577</v>
      </c>
      <c r="V116" s="29">
        <f>Baseline!CV116*'Summary all tools'!F$60</f>
        <v>1.7489464156076122</v>
      </c>
      <c r="W116" s="29">
        <f>Baseline!CW116*'Summary all tools'!G$60</f>
        <v>2.1611162681678282</v>
      </c>
      <c r="X116" s="29">
        <f>Baseline!CX116*'Summary all tools'!H$60</f>
        <v>0.96360011881014118</v>
      </c>
      <c r="Y116" s="29">
        <f>Baseline!CY116*'Summary all tools'!J$60</f>
        <v>2.5708039604536213</v>
      </c>
      <c r="Z116" s="29">
        <f>Baseline!CZ116*'Summary all tools'!K$60</f>
        <v>2.2107547615704721</v>
      </c>
      <c r="AA116" s="29">
        <f>Baseline!DA116*'Summary all tools'!L$60</f>
        <v>3.3717793922205979</v>
      </c>
      <c r="AB116" s="29">
        <f>Baseline!DB116*'Summary all tools'!M$60</f>
        <v>2.0923025649779943</v>
      </c>
      <c r="AC116" s="29">
        <f>Baseline!DC116*'Summary all tools'!N$60</f>
        <v>1.0700729525176274</v>
      </c>
      <c r="AD116" s="29">
        <f>Baseline!DD116*'Summary all tools'!O$60</f>
        <v>1.16215101054514</v>
      </c>
      <c r="AE116" s="29">
        <f>Baseline!DE116*'Summary all tools'!P$60</f>
        <v>0.46526398063674212</v>
      </c>
      <c r="AF116" s="29">
        <f t="shared" si="3"/>
        <v>4523.3839308689021</v>
      </c>
      <c r="AH116" s="6">
        <f>C116*'Summary all tools'!B$54</f>
        <v>49.211375255960391</v>
      </c>
      <c r="AI116" s="6">
        <f>D116*'Summary all tools'!C$54</f>
        <v>52.963458643909682</v>
      </c>
      <c r="AJ116" s="6">
        <f>E116*'Summary all tools'!D$54</f>
        <v>119.82835880683811</v>
      </c>
      <c r="AK116" s="6">
        <f>F116*'Summary all tools'!E$54</f>
        <v>94.059544556003729</v>
      </c>
      <c r="AL116" s="6">
        <f>G116*'Summary all tools'!F$54</f>
        <v>73.711402831249643</v>
      </c>
      <c r="AM116" s="6">
        <f>H116*'Summary all tools'!G$54</f>
        <v>106.05746719710038</v>
      </c>
      <c r="AN116" s="6">
        <f>I116*'Summary all tools'!H$54</f>
        <v>58.554826116186263</v>
      </c>
      <c r="AO116" s="6">
        <f>J116*'Summary all tools'!J$54</f>
        <v>23.493597497775344</v>
      </c>
      <c r="AP116" s="6">
        <f>K116*'Summary all tools'!K$54</f>
        <v>25.965535463994872</v>
      </c>
      <c r="AQ116" s="6">
        <f>L116*'Summary all tools'!L$54</f>
        <v>92.989155773882302</v>
      </c>
      <c r="AR116" s="6">
        <f>M116*'Summary all tools'!M$54</f>
        <v>75.436853212733254</v>
      </c>
      <c r="AS116" s="6">
        <f>N116*'Summary all tools'!N$54</f>
        <v>63.277239664379742</v>
      </c>
      <c r="AT116" s="6">
        <f>O116*'Summary all tools'!O$54</f>
        <v>82.989069050942277</v>
      </c>
      <c r="AU116" s="6">
        <f>P116*'Summary all tools'!P$54</f>
        <v>47.963278253225091</v>
      </c>
      <c r="AV116" s="6"/>
      <c r="AW116" s="6">
        <f>R116*'Summary all tools'!B$61</f>
        <v>0.77739769638397005</v>
      </c>
      <c r="AX116" s="6">
        <f>S116*'Summary all tools'!C$61</f>
        <v>0.54490853787966309</v>
      </c>
      <c r="AY116" s="6">
        <f>T116*'Summary all tools'!D$61</f>
        <v>1.2438929979948596</v>
      </c>
      <c r="AZ116" s="6">
        <f>U116*'Summary all tools'!E$61</f>
        <v>0.59860805887882851</v>
      </c>
      <c r="BA116" s="6">
        <f>V116*'Summary all tools'!F$61</f>
        <v>0.34255642028845251</v>
      </c>
      <c r="BB116" s="6">
        <f>W116*'Summary all tools'!G$61</f>
        <v>0.54973552679181636</v>
      </c>
      <c r="BC116" s="6">
        <f>X116*'Summary all tools'!H$61</f>
        <v>0.24511648296454003</v>
      </c>
      <c r="BD116" s="6">
        <f>Y116*'Summary all tools'!J$61</f>
        <v>0.34754407417663269</v>
      </c>
      <c r="BE116" s="6">
        <f>Z116*'Summary all tools'!K$61</f>
        <v>0.29886943098765828</v>
      </c>
      <c r="BF116" s="6">
        <f>AA116*'Summary all tools'!L$61</f>
        <v>0.89442826174675849</v>
      </c>
      <c r="BG116" s="6">
        <f>AB116*'Summary all tools'!M$61</f>
        <v>0.55502283173071687</v>
      </c>
      <c r="BH116" s="6">
        <f>AC116*'Summary all tools'!N$61</f>
        <v>0.28385709132418374</v>
      </c>
      <c r="BI116" s="6">
        <f>AD116*'Summary all tools'!O$61</f>
        <v>0.28555710544823443</v>
      </c>
      <c r="BJ116" s="6">
        <f>AE116*'Summary all tools'!P$61</f>
        <v>0.11432200667074235</v>
      </c>
      <c r="BK116" s="6">
        <f t="shared" si="4"/>
        <v>973.58297884744832</v>
      </c>
      <c r="BM116" s="6">
        <f>C116*'Summary all tools'!B$39</f>
        <v>12.515153407737587</v>
      </c>
      <c r="BN116" s="6">
        <f>D116*'Summary all tools'!C$39</f>
        <v>13.469361636111</v>
      </c>
      <c r="BO116" s="6">
        <f>E116*'Summary all tools'!D$39</f>
        <v>34.108138526663133</v>
      </c>
      <c r="BP116" s="6">
        <f>F116*'Summary all tools'!E$39</f>
        <v>26.773261416711819</v>
      </c>
      <c r="BQ116" s="6">
        <f>G116*'Summary all tools'!F$39</f>
        <v>20.981333332084819</v>
      </c>
      <c r="BR116" s="6">
        <f>H116*'Summary all tools'!G$39</f>
        <v>20.808083344415756</v>
      </c>
      <c r="BS116" s="6">
        <f>I116*'Summary all tools'!H$39</f>
        <v>11.488240613732925</v>
      </c>
      <c r="BT116" s="6">
        <f>J116*'Summary all tools'!J$39</f>
        <v>4.6774033016061676</v>
      </c>
      <c r="BU116" s="6">
        <f>K116*'Summary all tools'!K$39</f>
        <v>5.1695480574553176</v>
      </c>
      <c r="BV116" s="6">
        <f>L116*'Summary all tools'!L$39</f>
        <v>16.994460292344659</v>
      </c>
      <c r="BW116" s="6">
        <f>M116*'Summary all tools'!M$39</f>
        <v>13.78664636574003</v>
      </c>
      <c r="BX116" s="6">
        <f>N116*'Summary all tools'!N$39</f>
        <v>11.564386491478539</v>
      </c>
      <c r="BY116" s="6">
        <f>O116*'Summary all tools'!O$39</f>
        <v>16.99747941072421</v>
      </c>
      <c r="BZ116" s="6">
        <f>P116*'Summary all tools'!P$39</f>
        <v>9.8236411602543861</v>
      </c>
      <c r="CA116" s="6"/>
      <c r="CB116" s="6">
        <f>R116*'Summary all tools'!B$46</f>
        <v>0.19770330291447816</v>
      </c>
      <c r="CC116" s="6">
        <f>S116*'Summary all tools'!C$46</f>
        <v>0.13857799968563145</v>
      </c>
      <c r="CD116" s="6">
        <f>T116*'Summary all tools'!D$46</f>
        <v>0.35406372173006723</v>
      </c>
      <c r="CE116" s="6">
        <f>U116*'Summary all tools'!E$46</f>
        <v>0.17038876939246594</v>
      </c>
      <c r="CF116" s="6">
        <f>V116*'Summary all tools'!F$46</f>
        <v>9.7505815424133307E-2</v>
      </c>
      <c r="CG116" s="6">
        <f>W116*'Summary all tools'!G$46</f>
        <v>0.10785607992704503</v>
      </c>
      <c r="CH116" s="6">
        <f>X116*'Summary all tools'!H$46</f>
        <v>4.8090948628232558E-2</v>
      </c>
      <c r="CI116" s="6">
        <f>Y116*'Summary all tools'!I$46</f>
        <v>0</v>
      </c>
      <c r="CJ116" s="6">
        <f>Z116*'Summary all tools'!J$46</f>
        <v>5.9502716149929892E-2</v>
      </c>
      <c r="CK116" s="6">
        <f>AA116*'Summary all tools'!K$46</f>
        <v>9.075182629165171E-2</v>
      </c>
      <c r="CL116" s="6">
        <f>AB116*'Summary all tools'!L$46</f>
        <v>0.10143455327337852</v>
      </c>
      <c r="CM116" s="6">
        <f>AC116*'Summary all tools'!M$46</f>
        <v>5.1876996054675446E-2</v>
      </c>
      <c r="CN116" s="6">
        <f>AD116*'Summary all tools'!N$46</f>
        <v>5.6340928202270553E-2</v>
      </c>
      <c r="CO116" s="6">
        <f>AE116*'Summary all tools'!O$46</f>
        <v>2.3414962678829518E-2</v>
      </c>
      <c r="CP116" s="6">
        <f t="shared" si="5"/>
        <v>220.6546459774132</v>
      </c>
      <c r="CR116" s="6"/>
      <c r="CS116" s="6"/>
      <c r="CT116" s="6"/>
      <c r="CU116" s="6"/>
      <c r="CV116" s="6"/>
      <c r="CW116" s="6"/>
      <c r="CX116" s="6"/>
      <c r="CY116" s="6"/>
      <c r="CZ116" s="6"/>
      <c r="DA116" s="6"/>
      <c r="DB116" s="6"/>
      <c r="DC116" s="6"/>
      <c r="DD116" s="6"/>
      <c r="DE116" s="6"/>
      <c r="DF116" s="6"/>
      <c r="DH116" s="6"/>
      <c r="DI116" s="6"/>
      <c r="DJ116" s="6"/>
      <c r="DK116" s="6"/>
      <c r="DL116" s="6"/>
      <c r="DM116" s="6"/>
      <c r="DN116" s="6"/>
      <c r="DO116" s="6"/>
      <c r="DP116" s="6"/>
      <c r="DQ116" s="6"/>
      <c r="DR116" s="6"/>
      <c r="DS116" s="6"/>
      <c r="DT116" s="6"/>
      <c r="DU116" s="6"/>
      <c r="DV116" s="6"/>
      <c r="DX116" s="6"/>
      <c r="DY116" s="6"/>
      <c r="DZ116" s="6"/>
      <c r="EA116" s="6"/>
      <c r="EB116" s="6"/>
      <c r="EC116" s="6"/>
      <c r="ED116" s="6"/>
      <c r="EE116" s="6"/>
      <c r="EF116" s="6"/>
      <c r="EG116" s="6"/>
      <c r="EH116" s="6"/>
      <c r="EI116" s="6"/>
      <c r="EJ116" s="6"/>
      <c r="EK116" s="6"/>
      <c r="EL116" s="6"/>
      <c r="EN116" s="1"/>
      <c r="EO116" s="1"/>
      <c r="EP116" s="1"/>
      <c r="EQ116" s="1"/>
      <c r="ER116" s="1"/>
      <c r="ES116" s="1"/>
      <c r="ET116" s="1"/>
      <c r="EU116" s="1"/>
      <c r="EV116" s="1"/>
      <c r="EW116" s="1"/>
      <c r="EX116" s="1"/>
      <c r="EY116" s="1"/>
      <c r="EZ116" s="1"/>
      <c r="FA116" s="1"/>
      <c r="FB116" s="2"/>
      <c r="FD116" s="2"/>
      <c r="FE116" s="2"/>
      <c r="FF116" s="2"/>
      <c r="FG116" s="2"/>
      <c r="FH116" s="2"/>
      <c r="FI116" s="2"/>
      <c r="FJ116" s="2"/>
      <c r="FK116" s="2"/>
      <c r="FL116" s="2"/>
      <c r="FM116" s="2"/>
      <c r="FN116" s="2"/>
      <c r="FO116" s="2"/>
      <c r="FP116" s="2"/>
      <c r="FQ116" s="2"/>
      <c r="FR116" s="2"/>
      <c r="FT116" s="2"/>
      <c r="FU116" s="2"/>
      <c r="FV116" s="2"/>
      <c r="FW116" s="2"/>
      <c r="FX116" s="2"/>
      <c r="FY116" s="2"/>
      <c r="FZ116" s="2"/>
      <c r="GA116" s="2"/>
      <c r="GB116" s="2"/>
      <c r="GC116" s="2"/>
      <c r="GD116" s="2"/>
      <c r="GE116" s="2"/>
      <c r="GF116" s="2"/>
      <c r="GG116" s="2"/>
      <c r="GH116" s="2"/>
      <c r="GJ116" s="6"/>
    </row>
    <row r="117" spans="1:192" x14ac:dyDescent="0.25">
      <c r="A117" s="8" t="s">
        <v>85</v>
      </c>
      <c r="B117" s="8" t="s">
        <v>284</v>
      </c>
      <c r="C117" s="22">
        <f>Baseline!CC117*'Summary all tools'!B$53</f>
        <v>138.28418645256286</v>
      </c>
      <c r="D117" s="22">
        <f>Baseline!CD117*'Summary all tools'!C$53</f>
        <v>140.42885550852108</v>
      </c>
      <c r="E117" s="22">
        <f>Baseline!CE117*'Summary all tools'!D$53</f>
        <v>268.99016454043766</v>
      </c>
      <c r="F117" s="22">
        <f>Baseline!CF117*'Summary all tools'!E$53</f>
        <v>203.35810080049833</v>
      </c>
      <c r="G117" s="22">
        <f>Baseline!CG117*'Summary all tools'!F$53</f>
        <v>153.65703877540872</v>
      </c>
      <c r="H117" s="22">
        <f>Baseline!CH117*'Summary all tools'!G$53</f>
        <v>149.92728624409455</v>
      </c>
      <c r="I117" s="22">
        <f>Baseline!CI117*'Summary all tools'!H$53</f>
        <v>83.805598428386347</v>
      </c>
      <c r="J117" s="27">
        <f>Baseline!CJ117*'Summary all tools'!J$53</f>
        <v>77.921419929427444</v>
      </c>
      <c r="K117" s="27">
        <f>Baseline!CK117*'Summary all tools'!K$53</f>
        <v>85.729016290560864</v>
      </c>
      <c r="L117" s="27">
        <f>Baseline!CL117*'Summary all tools'!L$53</f>
        <v>157.17212839033363</v>
      </c>
      <c r="M117" s="27">
        <f>Baseline!CM117*'Summary all tools'!M$53</f>
        <v>120.94092274370364</v>
      </c>
      <c r="N117" s="27">
        <f>Baseline!CN117*'Summary all tools'!N$53</f>
        <v>92.128258027127941</v>
      </c>
      <c r="O117" s="27">
        <f>Baseline!CO117*'Summary all tools'!O$53</f>
        <v>119.12972792171962</v>
      </c>
      <c r="P117" s="27">
        <f>Baseline!CP117*'Summary all tools'!P$53</f>
        <v>70.751681415573088</v>
      </c>
      <c r="Q117" s="28"/>
      <c r="R117" s="29">
        <f>Baseline!CR117*'Summary all tools'!B$60</f>
        <v>2.3253783867000153</v>
      </c>
      <c r="S117" s="29">
        <f>Baseline!CS117*'Summary all tools'!C$60</f>
        <v>1.8823596373371101</v>
      </c>
      <c r="T117" s="29">
        <f>Baseline!CT117*'Summary all tools'!D$60</f>
        <v>3.0788649127100833</v>
      </c>
      <c r="U117" s="29">
        <f>Baseline!CU117*'Summary all tools'!E$60</f>
        <v>2.9002413704769059</v>
      </c>
      <c r="V117" s="29">
        <f>Baseline!CV117*'Summary all tools'!F$60</f>
        <v>1.0893370216452762</v>
      </c>
      <c r="W117" s="29">
        <f>Baseline!CW117*'Summary all tools'!G$60</f>
        <v>1.5844363143365339</v>
      </c>
      <c r="X117" s="29">
        <f>Baseline!CX117*'Summary all tools'!H$60</f>
        <v>0.72269280024478788</v>
      </c>
      <c r="Y117" s="29">
        <f>Baseline!CY117*'Summary all tools'!J$60</f>
        <v>1.4029982052606529</v>
      </c>
      <c r="Z117" s="29">
        <f>Baseline!CZ117*'Summary all tools'!K$60</f>
        <v>1.2308339567593047</v>
      </c>
      <c r="AA117" s="29">
        <f>Baseline!DA117*'Summary all tools'!L$60</f>
        <v>2.0415807339858847</v>
      </c>
      <c r="AB117" s="29">
        <f>Baseline!DB117*'Summary all tools'!M$60</f>
        <v>1.5098422433090379</v>
      </c>
      <c r="AC117" s="29">
        <f>Baseline!DC117*'Summary all tools'!N$60</f>
        <v>0.79827557171989549</v>
      </c>
      <c r="AD117" s="29">
        <f>Baseline!DD117*'Summary all tools'!O$60</f>
        <v>0.72090606911781929</v>
      </c>
      <c r="AE117" s="29">
        <f>Baseline!DE117*'Summary all tools'!P$60</f>
        <v>0.32134079189546955</v>
      </c>
      <c r="AF117" s="29">
        <f t="shared" si="3"/>
        <v>1883.8334734838543</v>
      </c>
      <c r="AH117" s="6">
        <f>C117*'Summary all tools'!B$54</f>
        <v>23.523433904445689</v>
      </c>
      <c r="AI117" s="6">
        <f>D117*'Summary all tools'!C$54</f>
        <v>23.88826217641914</v>
      </c>
      <c r="AJ117" s="6">
        <f>E117*'Summary all tools'!D$54</f>
        <v>52.68560948207309</v>
      </c>
      <c r="AK117" s="6">
        <f>F117*'Summary all tools'!E$54</f>
        <v>39.830621696134372</v>
      </c>
      <c r="AL117" s="6">
        <f>G117*'Summary all tools'!F$54</f>
        <v>30.0959507308526</v>
      </c>
      <c r="AM117" s="6">
        <f>H117*'Summary all tools'!G$54</f>
        <v>38.137862778544473</v>
      </c>
      <c r="AN117" s="6">
        <f>I117*'Summary all tools'!H$54</f>
        <v>21.318110218656038</v>
      </c>
      <c r="AO117" s="6">
        <f>J117*'Summary all tools'!J$54</f>
        <v>10.534108459644267</v>
      </c>
      <c r="AP117" s="6">
        <f>K117*'Summary all tools'!K$54</f>
        <v>11.589608564131488</v>
      </c>
      <c r="AQ117" s="6">
        <f>L117*'Summary all tools'!L$54</f>
        <v>41.692880001446753</v>
      </c>
      <c r="AR117" s="6">
        <f>M117*'Summary all tools'!M$54</f>
        <v>32.081867382331595</v>
      </c>
      <c r="AS117" s="6">
        <f>N117*'Summary all tools'!N$54</f>
        <v>24.438763068271864</v>
      </c>
      <c r="AT117" s="6">
        <f>O117*'Summary all tools'!O$54</f>
        <v>29.271876003622534</v>
      </c>
      <c r="AU117" s="6">
        <f>P117*'Summary all tools'!P$54</f>
        <v>17.384698862112245</v>
      </c>
      <c r="AV117" s="6"/>
      <c r="AW117" s="6">
        <f>R117*'Summary all tools'!B$61</f>
        <v>0.39556861985176445</v>
      </c>
      <c r="AX117" s="6">
        <f>S117*'Summary all tools'!C$61</f>
        <v>0.32020698569525569</v>
      </c>
      <c r="AY117" s="6">
        <f>T117*'Summary all tools'!D$61</f>
        <v>0.60304016957733397</v>
      </c>
      <c r="AZ117" s="6">
        <f>U117*'Summary all tools'!E$61</f>
        <v>0.56805416848513779</v>
      </c>
      <c r="BA117" s="6">
        <f>V117*'Summary all tools'!F$61</f>
        <v>0.21336239194775372</v>
      </c>
      <c r="BB117" s="6">
        <f>W117*'Summary all tools'!G$61</f>
        <v>0.40304214297008684</v>
      </c>
      <c r="BC117" s="6">
        <f>X117*'Summary all tools'!H$61</f>
        <v>0.18383550811360999</v>
      </c>
      <c r="BD117" s="6">
        <f>Y117*'Summary all tools'!J$61</f>
        <v>0.18966973749050575</v>
      </c>
      <c r="BE117" s="6">
        <f>Z117*'Summary all tools'!K$61</f>
        <v>0.16639504783227183</v>
      </c>
      <c r="BF117" s="6">
        <f>AA117*'Summary all tools'!L$61</f>
        <v>0.54156790664529852</v>
      </c>
      <c r="BG117" s="6">
        <f>AB117*'Summary all tools'!M$61</f>
        <v>0.40051421404095722</v>
      </c>
      <c r="BH117" s="6">
        <f>AC117*'Summary all tools'!N$61</f>
        <v>0.21175769495942534</v>
      </c>
      <c r="BI117" s="6">
        <f>AD117*'Summary all tools'!O$61</f>
        <v>0.17713691984037847</v>
      </c>
      <c r="BJ117" s="6">
        <f>AE117*'Summary all tools'!P$61</f>
        <v>7.8958023151458237E-2</v>
      </c>
      <c r="BK117" s="6">
        <f t="shared" si="4"/>
        <v>400.92676285928752</v>
      </c>
      <c r="BM117" s="6">
        <f>C117*'Summary all tools'!B$39</f>
        <v>5.9823441726566298</v>
      </c>
      <c r="BN117" s="6">
        <f>D117*'Summary all tools'!C$39</f>
        <v>6.0751251967080675</v>
      </c>
      <c r="BO117" s="6">
        <f>E117*'Summary all tools'!D$39</f>
        <v>14.996517389284964</v>
      </c>
      <c r="BP117" s="6">
        <f>F117*'Summary all tools'!E$39</f>
        <v>11.337452802844684</v>
      </c>
      <c r="BQ117" s="6">
        <f>G117*'Summary all tools'!F$39</f>
        <v>8.5665602603660957</v>
      </c>
      <c r="BR117" s="6">
        <f>H117*'Summary all tools'!G$39</f>
        <v>7.4825078162487113</v>
      </c>
      <c r="BS117" s="6">
        <f>I117*'Summary all tools'!H$39</f>
        <v>4.1825344871837915</v>
      </c>
      <c r="BT117" s="6">
        <f>J117*'Summary all tools'!J$39</f>
        <v>2.0972638904400762</v>
      </c>
      <c r="BU117" s="6">
        <f>K117*'Summary all tools'!K$39</f>
        <v>2.3074062355637501</v>
      </c>
      <c r="BV117" s="6">
        <f>L117*'Summary all tools'!L$39</f>
        <v>7.6196841208132167</v>
      </c>
      <c r="BW117" s="6">
        <f>M117*'Summary all tools'!M$39</f>
        <v>5.8632000344112694</v>
      </c>
      <c r="BX117" s="6">
        <f>N117*'Summary all tools'!N$39</f>
        <v>4.4663658369766219</v>
      </c>
      <c r="BY117" s="6">
        <f>O117*'Summary all tools'!O$39</f>
        <v>5.9953451144201857</v>
      </c>
      <c r="BZ117" s="6">
        <f>P117*'Summary all tools'!P$39</f>
        <v>3.5606624384351786</v>
      </c>
      <c r="CA117" s="6"/>
      <c r="CB117" s="6">
        <f>R117*'Summary all tools'!B$46</f>
        <v>0.10059873220332846</v>
      </c>
      <c r="CC117" s="6">
        <f>S117*'Summary all tools'!C$46</f>
        <v>8.1433195625232727E-2</v>
      </c>
      <c r="CD117" s="6">
        <f>T117*'Summary all tools'!D$46</f>
        <v>0.17165033257479925</v>
      </c>
      <c r="CE117" s="6">
        <f>U117*'Summary all tools'!E$46</f>
        <v>0.16169186044325473</v>
      </c>
      <c r="CF117" s="6">
        <f>V117*'Summary all tools'!F$46</f>
        <v>6.0731817521303542E-2</v>
      </c>
      <c r="CG117" s="6">
        <f>W117*'Summary all tools'!G$46</f>
        <v>7.9075379828255854E-2</v>
      </c>
      <c r="CH117" s="6">
        <f>X117*'Summary all tools'!H$46</f>
        <v>3.6067847701680728E-2</v>
      </c>
      <c r="CI117" s="6">
        <f>Y117*'Summary all tools'!I$46</f>
        <v>0</v>
      </c>
      <c r="CJ117" s="6">
        <f>Z117*'Summary all tools'!J$46</f>
        <v>3.312803610325251E-2</v>
      </c>
      <c r="CK117" s="6">
        <f>AA117*'Summary all tools'!K$46</f>
        <v>5.4949377933367502E-2</v>
      </c>
      <c r="CL117" s="6">
        <f>AB117*'Summary all tools'!L$46</f>
        <v>7.31969534554094E-2</v>
      </c>
      <c r="CM117" s="6">
        <f>AC117*'Summary all tools'!M$46</f>
        <v>3.8700294767028624E-2</v>
      </c>
      <c r="CN117" s="6">
        <f>AD117*'Summary all tools'!N$46</f>
        <v>3.494943145271269E-2</v>
      </c>
      <c r="CO117" s="6">
        <f>AE117*'Summary all tools'!O$46</f>
        <v>1.6171857187656433E-2</v>
      </c>
      <c r="CP117" s="6">
        <f t="shared" si="5"/>
        <v>91.475314913150527</v>
      </c>
      <c r="CR117" s="6"/>
      <c r="CS117" s="6"/>
      <c r="CT117" s="6"/>
      <c r="CU117" s="6"/>
      <c r="CV117" s="6"/>
      <c r="CW117" s="6"/>
      <c r="CX117" s="6"/>
      <c r="CY117" s="6"/>
      <c r="CZ117" s="6"/>
      <c r="DA117" s="6"/>
      <c r="DB117" s="6"/>
      <c r="DC117" s="6"/>
      <c r="DD117" s="6"/>
      <c r="DE117" s="6"/>
      <c r="DF117" s="6"/>
      <c r="DH117" s="6"/>
      <c r="DI117" s="6"/>
      <c r="DJ117" s="6"/>
      <c r="DK117" s="6"/>
      <c r="DL117" s="6"/>
      <c r="DM117" s="6"/>
      <c r="DN117" s="6"/>
      <c r="DO117" s="6"/>
      <c r="DP117" s="6"/>
      <c r="DQ117" s="6"/>
      <c r="DR117" s="6"/>
      <c r="DS117" s="6"/>
      <c r="DT117" s="6"/>
      <c r="DU117" s="6"/>
      <c r="DV117" s="6"/>
      <c r="DX117" s="6"/>
      <c r="DY117" s="6"/>
      <c r="DZ117" s="6"/>
      <c r="EA117" s="6"/>
      <c r="EB117" s="6"/>
      <c r="EC117" s="6"/>
      <c r="ED117" s="6"/>
      <c r="EE117" s="6"/>
      <c r="EF117" s="6"/>
      <c r="EG117" s="6"/>
      <c r="EH117" s="6"/>
      <c r="EI117" s="6"/>
      <c r="EJ117" s="6"/>
      <c r="EK117" s="6"/>
      <c r="EL117" s="6"/>
      <c r="EN117" s="1"/>
      <c r="EO117" s="1"/>
      <c r="EP117" s="1"/>
      <c r="EQ117" s="1"/>
      <c r="ER117" s="1"/>
      <c r="ES117" s="1"/>
      <c r="ET117" s="1"/>
      <c r="EU117" s="1"/>
      <c r="EV117" s="1"/>
      <c r="EW117" s="1"/>
      <c r="EX117" s="1"/>
      <c r="EY117" s="1"/>
      <c r="EZ117" s="1"/>
      <c r="FA117" s="1"/>
      <c r="FB117" s="2"/>
      <c r="FD117" s="2"/>
      <c r="FE117" s="2"/>
      <c r="FF117" s="2"/>
      <c r="FG117" s="2"/>
      <c r="FH117" s="2"/>
      <c r="FI117" s="2"/>
      <c r="FJ117" s="2"/>
      <c r="FK117" s="2"/>
      <c r="FL117" s="2"/>
      <c r="FM117" s="2"/>
      <c r="FN117" s="2"/>
      <c r="FO117" s="2"/>
      <c r="FP117" s="2"/>
      <c r="FQ117" s="2"/>
      <c r="FR117" s="2"/>
      <c r="FT117" s="2"/>
      <c r="FU117" s="2"/>
      <c r="FV117" s="2"/>
      <c r="FW117" s="2"/>
      <c r="FX117" s="2"/>
      <c r="FY117" s="2"/>
      <c r="FZ117" s="2"/>
      <c r="GA117" s="2"/>
      <c r="GB117" s="2"/>
      <c r="GC117" s="2"/>
      <c r="GD117" s="2"/>
      <c r="GE117" s="2"/>
      <c r="GF117" s="2"/>
      <c r="GG117" s="2"/>
      <c r="GH117" s="2"/>
      <c r="GJ117" s="6"/>
    </row>
    <row r="118" spans="1:192" x14ac:dyDescent="0.25">
      <c r="A118" s="8" t="s">
        <v>86</v>
      </c>
      <c r="B118" s="8" t="s">
        <v>285</v>
      </c>
      <c r="C118" s="22">
        <f>Baseline!CC118*'Summary all tools'!B$53</f>
        <v>141.72859954008982</v>
      </c>
      <c r="D118" s="22">
        <f>Baseline!CD118*'Summary all tools'!C$53</f>
        <v>156.37023659805033</v>
      </c>
      <c r="E118" s="22">
        <f>Baseline!CE118*'Summary all tools'!D$53</f>
        <v>296.90613986273621</v>
      </c>
      <c r="F118" s="22">
        <f>Baseline!CF118*'Summary all tools'!E$53</f>
        <v>231.40415906827377</v>
      </c>
      <c r="G118" s="22">
        <f>Baseline!CG118*'Summary all tools'!F$53</f>
        <v>176.99923173969296</v>
      </c>
      <c r="H118" s="22">
        <f>Baseline!CH118*'Summary all tools'!G$53</f>
        <v>173.37135616304059</v>
      </c>
      <c r="I118" s="22">
        <f>Baseline!CI118*'Summary all tools'!H$53</f>
        <v>98.013045532390649</v>
      </c>
      <c r="J118" s="27">
        <f>Baseline!CJ118*'Summary all tools'!J$53</f>
        <v>82.872781047352518</v>
      </c>
      <c r="K118" s="27">
        <f>Baseline!CK118*'Summary all tools'!K$53</f>
        <v>93.403388985025231</v>
      </c>
      <c r="L118" s="27">
        <f>Baseline!CL118*'Summary all tools'!L$53</f>
        <v>166.45862677059779</v>
      </c>
      <c r="M118" s="27">
        <f>Baseline!CM118*'Summary all tools'!M$53</f>
        <v>133.73778119136566</v>
      </c>
      <c r="N118" s="27">
        <f>Baseline!CN118*'Summary all tools'!N$53</f>
        <v>107.86889152512749</v>
      </c>
      <c r="O118" s="27">
        <f>Baseline!CO118*'Summary all tools'!O$53</f>
        <v>132.86089978603195</v>
      </c>
      <c r="P118" s="27">
        <f>Baseline!CP118*'Summary all tools'!P$53</f>
        <v>81.893750178826508</v>
      </c>
      <c r="Q118" s="28"/>
      <c r="R118" s="29">
        <f>Baseline!CR118*'Summary all tools'!B$60</f>
        <v>5.0634417092179049</v>
      </c>
      <c r="S118" s="29">
        <f>Baseline!CS118*'Summary all tools'!C$60</f>
        <v>3.9043447894299623</v>
      </c>
      <c r="T118" s="29">
        <f>Baseline!CT118*'Summary all tools'!D$60</f>
        <v>5.8034009885910054</v>
      </c>
      <c r="U118" s="29">
        <f>Baseline!CU118*'Summary all tools'!E$60</f>
        <v>4.0513152848925937</v>
      </c>
      <c r="V118" s="29">
        <f>Baseline!CV118*'Summary all tools'!F$60</f>
        <v>1.585624594892735</v>
      </c>
      <c r="W118" s="29">
        <f>Baseline!CW118*'Summary all tools'!G$60</f>
        <v>1.7145741294872914</v>
      </c>
      <c r="X118" s="29">
        <f>Baseline!CX118*'Summary all tools'!H$60</f>
        <v>1.2027856614990862</v>
      </c>
      <c r="Y118" s="29">
        <f>Baseline!CY118*'Summary all tools'!J$60</f>
        <v>2.5657632542806161</v>
      </c>
      <c r="Z118" s="29">
        <f>Baseline!CZ118*'Summary all tools'!K$60</f>
        <v>2.0183928598602452</v>
      </c>
      <c r="AA118" s="29">
        <f>Baseline!DA118*'Summary all tools'!L$60</f>
        <v>3.5124028859630267</v>
      </c>
      <c r="AB118" s="29">
        <f>Baseline!DB118*'Summary all tools'!M$60</f>
        <v>2.5695047559397795</v>
      </c>
      <c r="AC118" s="29">
        <f>Baseline!DC118*'Summary all tools'!N$60</f>
        <v>1.2231766579745145</v>
      </c>
      <c r="AD118" s="29">
        <f>Baseline!DD118*'Summary all tools'!O$60</f>
        <v>1.3344107838771768</v>
      </c>
      <c r="AE118" s="29">
        <f>Baseline!DE118*'Summary all tools'!P$60</f>
        <v>0.94053527686921323</v>
      </c>
      <c r="AF118" s="29">
        <f t="shared" si="3"/>
        <v>2111.3785616213763</v>
      </c>
      <c r="AH118" s="6">
        <f>C118*'Summary all tools'!B$54</f>
        <v>24.109360796613093</v>
      </c>
      <c r="AI118" s="6">
        <f>D118*'Summary all tools'!C$54</f>
        <v>26.600040247541976</v>
      </c>
      <c r="AJ118" s="6">
        <f>E118*'Summary all tools'!D$54</f>
        <v>58.153356515332028</v>
      </c>
      <c r="AK118" s="6">
        <f>F118*'Summary all tools'!E$54</f>
        <v>45.323847353406869</v>
      </c>
      <c r="AL118" s="6">
        <f>G118*'Summary all tools'!F$54</f>
        <v>34.667856417711263</v>
      </c>
      <c r="AM118" s="6">
        <f>H118*'Summary all tools'!G$54</f>
        <v>44.101465161660272</v>
      </c>
      <c r="AN118" s="6">
        <f>I118*'Summary all tools'!H$54</f>
        <v>24.932139937060867</v>
      </c>
      <c r="AO118" s="6">
        <f>J118*'Summary all tools'!J$54</f>
        <v>11.203477358290202</v>
      </c>
      <c r="AP118" s="6">
        <f>K118*'Summary all tools'!K$54</f>
        <v>12.627098312090887</v>
      </c>
      <c r="AQ118" s="6">
        <f>L118*'Summary all tools'!L$54</f>
        <v>44.156299353002701</v>
      </c>
      <c r="AR118" s="6">
        <f>M118*'Summary all tools'!M$54</f>
        <v>35.476476141009492</v>
      </c>
      <c r="AS118" s="6">
        <f>N118*'Summary all tools'!N$54</f>
        <v>28.614263841214317</v>
      </c>
      <c r="AT118" s="6">
        <f>O118*'Summary all tools'!O$54</f>
        <v>32.645821090282134</v>
      </c>
      <c r="AU118" s="6">
        <f>P118*'Summary all tools'!P$54</f>
        <v>20.122464329654512</v>
      </c>
      <c r="AV118" s="6"/>
      <c r="AW118" s="6">
        <f>R118*'Summary all tools'!B$61</f>
        <v>0.86133880837242605</v>
      </c>
      <c r="AX118" s="6">
        <f>S118*'Summary all tools'!C$61</f>
        <v>0.66416557778881491</v>
      </c>
      <c r="AY118" s="6">
        <f>T118*'Summary all tools'!D$61</f>
        <v>1.1366799179262108</v>
      </c>
      <c r="AZ118" s="6">
        <f>U118*'Summary all tools'!E$61</f>
        <v>0.79350862271589584</v>
      </c>
      <c r="BA118" s="6">
        <f>V118*'Summary all tools'!F$61</f>
        <v>0.31056748240001303</v>
      </c>
      <c r="BB118" s="6">
        <f>W118*'Summary all tools'!G$61</f>
        <v>0.43614604460703565</v>
      </c>
      <c r="BC118" s="6">
        <f>X118*'Summary all tools'!H$61</f>
        <v>0.30595947982123783</v>
      </c>
      <c r="BD118" s="6">
        <f>Y118*'Summary all tools'!J$61</f>
        <v>0.34686262682123636</v>
      </c>
      <c r="BE118" s="6">
        <f>Z118*'Summary all tools'!K$61</f>
        <v>0.27286424348011268</v>
      </c>
      <c r="BF118" s="6">
        <f>AA118*'Summary all tools'!L$61</f>
        <v>0.93173130338672827</v>
      </c>
      <c r="BG118" s="6">
        <f>AB118*'Summary all tools'!M$61</f>
        <v>0.68160973926934909</v>
      </c>
      <c r="BH118" s="6">
        <f>AC118*'Summary all tools'!N$61</f>
        <v>0.32447074518740543</v>
      </c>
      <c r="BI118" s="6">
        <f>AD118*'Summary all tools'!O$61</f>
        <v>0.32788379260982059</v>
      </c>
      <c r="BJ118" s="6">
        <f>AE118*'Summary all tools'!P$61</f>
        <v>0.2311029537450067</v>
      </c>
      <c r="BK118" s="6">
        <f t="shared" si="4"/>
        <v>450.35885819300188</v>
      </c>
      <c r="BM118" s="6">
        <f>C118*'Summary all tools'!B$39</f>
        <v>6.1313537238641187</v>
      </c>
      <c r="BN118" s="6">
        <f>D118*'Summary all tools'!C$39</f>
        <v>6.7647689709639085</v>
      </c>
      <c r="BO118" s="6">
        <f>E118*'Summary all tools'!D$39</f>
        <v>16.552865778732357</v>
      </c>
      <c r="BP118" s="6">
        <f>F118*'Summary all tools'!E$39</f>
        <v>12.90105346918193</v>
      </c>
      <c r="BQ118" s="6">
        <f>G118*'Summary all tools'!F$39</f>
        <v>9.8679149150650414</v>
      </c>
      <c r="BR118" s="6">
        <f>H118*'Summary all tools'!G$39</f>
        <v>8.6525445774530425</v>
      </c>
      <c r="BS118" s="6">
        <f>I118*'Summary all tools'!H$39</f>
        <v>4.8915937696387202</v>
      </c>
      <c r="BT118" s="6">
        <f>J118*'Summary all tools'!J$39</f>
        <v>2.2305303387486184</v>
      </c>
      <c r="BU118" s="6">
        <f>K118*'Summary all tools'!K$39</f>
        <v>2.5139628505286296</v>
      </c>
      <c r="BV118" s="6">
        <f>L118*'Summary all tools'!L$39</f>
        <v>8.0698923413847741</v>
      </c>
      <c r="BW118" s="6">
        <f>M118*'Summary all tools'!M$39</f>
        <v>6.4835900495403234</v>
      </c>
      <c r="BX118" s="6">
        <f>N118*'Summary all tools'!N$39</f>
        <v>5.2294696795254909</v>
      </c>
      <c r="BY118" s="6">
        <f>O118*'Summary all tools'!O$39</f>
        <v>6.6863826546558478</v>
      </c>
      <c r="BZ118" s="6">
        <f>P118*'Summary all tools'!P$39</f>
        <v>4.1214002885895908</v>
      </c>
      <c r="CA118" s="6"/>
      <c r="CB118" s="6">
        <f>R118*'Summary all tools'!B$46</f>
        <v>0.21905072286134034</v>
      </c>
      <c r="CC118" s="6">
        <f>S118*'Summary all tools'!C$46</f>
        <v>0.16890676293706994</v>
      </c>
      <c r="CD118" s="6">
        <f>T118*'Summary all tools'!D$46</f>
        <v>0.32354641661745631</v>
      </c>
      <c r="CE118" s="6">
        <f>U118*'Summary all tools'!E$46</f>
        <v>0.22586558219765046</v>
      </c>
      <c r="CF118" s="6">
        <f>V118*'Summary all tools'!F$46</f>
        <v>8.8400432227001072E-2</v>
      </c>
      <c r="CG118" s="6">
        <f>W118*'Summary all tools'!G$46</f>
        <v>8.5570243061288104E-2</v>
      </c>
      <c r="CH118" s="6">
        <f>X118*'Summary all tools'!H$46</f>
        <v>6.0028119889972878E-2</v>
      </c>
      <c r="CI118" s="6">
        <f>Y118*'Summary all tools'!I$46</f>
        <v>0</v>
      </c>
      <c r="CJ118" s="6">
        <f>Z118*'Summary all tools'!J$46</f>
        <v>5.4325273660834762E-2</v>
      </c>
      <c r="CK118" s="6">
        <f>AA118*'Summary all tools'!K$46</f>
        <v>9.4536723638756412E-2</v>
      </c>
      <c r="CL118" s="6">
        <f>AB118*'Summary all tools'!L$46</f>
        <v>0.12456925275303779</v>
      </c>
      <c r="CM118" s="6">
        <f>AC118*'Summary all tools'!M$46</f>
        <v>5.9299443566554116E-2</v>
      </c>
      <c r="CN118" s="6">
        <f>AD118*'Summary all tools'!N$46</f>
        <v>6.4692059366272342E-2</v>
      </c>
      <c r="CO118" s="6">
        <f>AE118*'Summary all tools'!O$46</f>
        <v>4.7333555406279135E-2</v>
      </c>
      <c r="CP118" s="6">
        <f t="shared" si="5"/>
        <v>102.71344799605593</v>
      </c>
      <c r="CR118" s="6"/>
      <c r="CS118" s="6"/>
      <c r="CT118" s="6"/>
      <c r="CU118" s="6"/>
      <c r="CV118" s="6"/>
      <c r="CW118" s="6"/>
      <c r="CX118" s="6"/>
      <c r="CY118" s="6"/>
      <c r="CZ118" s="6"/>
      <c r="DA118" s="6"/>
      <c r="DB118" s="6"/>
      <c r="DC118" s="6"/>
      <c r="DD118" s="6"/>
      <c r="DE118" s="6"/>
      <c r="DF118" s="6"/>
      <c r="DH118" s="6"/>
      <c r="DI118" s="6"/>
      <c r="DJ118" s="6"/>
      <c r="DK118" s="6"/>
      <c r="DL118" s="6"/>
      <c r="DM118" s="6"/>
      <c r="DN118" s="6"/>
      <c r="DO118" s="6"/>
      <c r="DP118" s="6"/>
      <c r="DQ118" s="6"/>
      <c r="DR118" s="6"/>
      <c r="DS118" s="6"/>
      <c r="DT118" s="6"/>
      <c r="DU118" s="6"/>
      <c r="DV118" s="6"/>
      <c r="DX118" s="6"/>
      <c r="DY118" s="6"/>
      <c r="DZ118" s="6"/>
      <c r="EA118" s="6"/>
      <c r="EB118" s="6"/>
      <c r="EC118" s="6"/>
      <c r="ED118" s="6"/>
      <c r="EE118" s="6"/>
      <c r="EF118" s="6"/>
      <c r="EG118" s="6"/>
      <c r="EH118" s="6"/>
      <c r="EI118" s="6"/>
      <c r="EJ118" s="6"/>
      <c r="EK118" s="6"/>
      <c r="EL118" s="6"/>
      <c r="EN118" s="1"/>
      <c r="EO118" s="1"/>
      <c r="EP118" s="1"/>
      <c r="EQ118" s="1"/>
      <c r="ER118" s="1"/>
      <c r="ES118" s="1"/>
      <c r="ET118" s="1"/>
      <c r="EU118" s="1"/>
      <c r="EV118" s="1"/>
      <c r="EW118" s="1"/>
      <c r="EX118" s="1"/>
      <c r="EY118" s="1"/>
      <c r="EZ118" s="1"/>
      <c r="FA118" s="1"/>
      <c r="FB118" s="2"/>
      <c r="FD118" s="2"/>
      <c r="FE118" s="2"/>
      <c r="FF118" s="2"/>
      <c r="FG118" s="2"/>
      <c r="FH118" s="2"/>
      <c r="FI118" s="2"/>
      <c r="FJ118" s="2"/>
      <c r="FK118" s="2"/>
      <c r="FL118" s="2"/>
      <c r="FM118" s="2"/>
      <c r="FN118" s="2"/>
      <c r="FO118" s="2"/>
      <c r="FP118" s="2"/>
      <c r="FQ118" s="2"/>
      <c r="FR118" s="2"/>
      <c r="FT118" s="2"/>
      <c r="FU118" s="2"/>
      <c r="FV118" s="2"/>
      <c r="FW118" s="2"/>
      <c r="FX118" s="2"/>
      <c r="FY118" s="2"/>
      <c r="FZ118" s="2"/>
      <c r="GA118" s="2"/>
      <c r="GB118" s="2"/>
      <c r="GC118" s="2"/>
      <c r="GD118" s="2"/>
      <c r="GE118" s="2"/>
      <c r="GF118" s="2"/>
      <c r="GG118" s="2"/>
      <c r="GH118" s="2"/>
      <c r="GJ118" s="6"/>
    </row>
    <row r="119" spans="1:192" x14ac:dyDescent="0.25">
      <c r="A119" s="8" t="s">
        <v>151</v>
      </c>
      <c r="B119" s="8" t="s">
        <v>286</v>
      </c>
      <c r="C119" s="22">
        <f>Baseline!CC119*'Summary all tools'!B$53</f>
        <v>170.83946101495835</v>
      </c>
      <c r="D119" s="22">
        <f>Baseline!CD119*'Summary all tools'!C$53</f>
        <v>167.40868939897939</v>
      </c>
      <c r="E119" s="22">
        <f>Baseline!CE119*'Summary all tools'!D$53</f>
        <v>304.86118804067763</v>
      </c>
      <c r="F119" s="22">
        <f>Baseline!CF119*'Summary all tools'!E$53</f>
        <v>229.99239095857894</v>
      </c>
      <c r="G119" s="22">
        <f>Baseline!CG119*'Summary all tools'!F$53</f>
        <v>170.22309041638795</v>
      </c>
      <c r="H119" s="22">
        <f>Baseline!CH119*'Summary all tools'!G$53</f>
        <v>168.50947261255189</v>
      </c>
      <c r="I119" s="22">
        <f>Baseline!CI119*'Summary all tools'!H$53</f>
        <v>95.431116702527348</v>
      </c>
      <c r="J119" s="27">
        <f>Baseline!CJ119*'Summary all tools'!J$53</f>
        <v>97.646938223114304</v>
      </c>
      <c r="K119" s="27">
        <f>Baseline!CK119*'Summary all tools'!K$53</f>
        <v>100.7390588001732</v>
      </c>
      <c r="L119" s="27">
        <f>Baseline!CL119*'Summary all tools'!L$53</f>
        <v>181.27902476432223</v>
      </c>
      <c r="M119" s="27">
        <f>Baseline!CM119*'Summary all tools'!M$53</f>
        <v>135.50879588805068</v>
      </c>
      <c r="N119" s="27">
        <f>Baseline!CN119*'Summary all tools'!N$53</f>
        <v>106.19355605343442</v>
      </c>
      <c r="O119" s="27">
        <f>Baseline!CO119*'Summary all tools'!O$53</f>
        <v>143.87002360388286</v>
      </c>
      <c r="P119" s="27">
        <f>Baseline!CP119*'Summary all tools'!P$53</f>
        <v>87.204887519364192</v>
      </c>
      <c r="Q119" s="28"/>
      <c r="R119" s="29">
        <f>Baseline!CR119*'Summary all tools'!B$60</f>
        <v>7.0042072487637066</v>
      </c>
      <c r="S119" s="29">
        <f>Baseline!CS119*'Summary all tools'!C$60</f>
        <v>4.3934622672972452</v>
      </c>
      <c r="T119" s="29">
        <f>Baseline!CT119*'Summary all tools'!D$60</f>
        <v>5.9879695790208922</v>
      </c>
      <c r="U119" s="29">
        <f>Baseline!CU119*'Summary all tools'!E$60</f>
        <v>2.890468950562187</v>
      </c>
      <c r="V119" s="29">
        <f>Baseline!CV119*'Summary all tools'!F$60</f>
        <v>1.3324703750793581</v>
      </c>
      <c r="W119" s="29">
        <f>Baseline!CW119*'Summary all tools'!G$60</f>
        <v>0.94823618820662237</v>
      </c>
      <c r="X119" s="29">
        <f>Baseline!CX119*'Summary all tools'!H$60</f>
        <v>0.5124904514833295</v>
      </c>
      <c r="Y119" s="29">
        <f>Baseline!CY119*'Summary all tools'!J$60</f>
        <v>3.5705098062337881</v>
      </c>
      <c r="Z119" s="29">
        <f>Baseline!CZ119*'Summary all tools'!K$60</f>
        <v>2.3344697020851939</v>
      </c>
      <c r="AA119" s="29">
        <f>Baseline!DA119*'Summary all tools'!L$60</f>
        <v>3.6073919643736363</v>
      </c>
      <c r="AB119" s="29">
        <f>Baseline!DB119*'Summary all tools'!M$60</f>
        <v>2.3433851920489963</v>
      </c>
      <c r="AC119" s="29">
        <f>Baseline!DC119*'Summary all tools'!N$60</f>
        <v>0.9562201145381789</v>
      </c>
      <c r="AD119" s="29">
        <f>Baseline!DD119*'Summary all tools'!O$60</f>
        <v>1.200667837295079</v>
      </c>
      <c r="AE119" s="29">
        <f>Baseline!DE119*'Summary all tools'!P$60</f>
        <v>0.70326522193035634</v>
      </c>
      <c r="AF119" s="29">
        <f t="shared" si="3"/>
        <v>2197.492908895922</v>
      </c>
      <c r="AH119" s="6">
        <f>C119*'Summary all tools'!B$54</f>
        <v>29.061390695132648</v>
      </c>
      <c r="AI119" s="6">
        <f>D119*'Summary all tools'!C$54</f>
        <v>28.477784344905363</v>
      </c>
      <c r="AJ119" s="6">
        <f>E119*'Summary all tools'!D$54</f>
        <v>59.711467617387179</v>
      </c>
      <c r="AK119" s="6">
        <f>F119*'Summary all tools'!E$54</f>
        <v>45.047332175115116</v>
      </c>
      <c r="AL119" s="6">
        <f>G119*'Summary all tools'!F$54</f>
        <v>33.340651253295974</v>
      </c>
      <c r="AM119" s="6">
        <f>H119*'Summary all tools'!G$54</f>
        <v>42.86471998779033</v>
      </c>
      <c r="AN119" s="6">
        <f>I119*'Summary all tools'!H$54</f>
        <v>24.275359907994122</v>
      </c>
      <c r="AO119" s="6">
        <f>J119*'Summary all tools'!J$54</f>
        <v>13.200778924794777</v>
      </c>
      <c r="AP119" s="6">
        <f>K119*'Summary all tools'!K$54</f>
        <v>13.618799201613871</v>
      </c>
      <c r="AQ119" s="6">
        <f>L119*'Summary all tools'!L$54</f>
        <v>48.087690251976092</v>
      </c>
      <c r="AR119" s="6">
        <f>M119*'Summary all tools'!M$54</f>
        <v>35.946271288443711</v>
      </c>
      <c r="AS119" s="6">
        <f>N119*'Summary all tools'!N$54</f>
        <v>28.169849418003118</v>
      </c>
      <c r="AT119" s="6">
        <f>O119*'Summary all tools'!O$54</f>
        <v>35.350920085525502</v>
      </c>
      <c r="AU119" s="6">
        <f>P119*'Summary all tools'!P$54</f>
        <v>21.427486647615201</v>
      </c>
      <c r="AV119" s="6"/>
      <c r="AW119" s="6">
        <f>R119*'Summary all tools'!B$61</f>
        <v>1.191481184479853</v>
      </c>
      <c r="AX119" s="6">
        <f>S119*'Summary all tools'!C$61</f>
        <v>0.74736903696429446</v>
      </c>
      <c r="AY119" s="6">
        <f>T119*'Summary all tools'!D$61</f>
        <v>1.1728303425882391</v>
      </c>
      <c r="AZ119" s="6">
        <f>U119*'Summary all tools'!E$61</f>
        <v>0.56614009887519001</v>
      </c>
      <c r="BA119" s="6">
        <f>V119*'Summary all tools'!F$61</f>
        <v>0.26098357145437168</v>
      </c>
      <c r="BB119" s="6">
        <f>W119*'Summary all tools'!G$61</f>
        <v>0.24120827191253641</v>
      </c>
      <c r="BC119" s="6">
        <f>X119*'Summary all tools'!H$61</f>
        <v>0.13036513234931837</v>
      </c>
      <c r="BD119" s="6">
        <f>Y119*'Summary all tools'!J$61</f>
        <v>0.48269317460019406</v>
      </c>
      <c r="BE119" s="6">
        <f>Z119*'Summary all tools'!K$61</f>
        <v>0.31559431360197454</v>
      </c>
      <c r="BF119" s="6">
        <f>AA119*'Summary all tools'!L$61</f>
        <v>0.95692895317477511</v>
      </c>
      <c r="BG119" s="6">
        <f>AB119*'Summary all tools'!M$61</f>
        <v>0.62162724784526713</v>
      </c>
      <c r="BH119" s="6">
        <f>AC119*'Summary all tools'!N$61</f>
        <v>0.25365547249827719</v>
      </c>
      <c r="BI119" s="6">
        <f>AD119*'Summary all tools'!O$61</f>
        <v>0.29502124002107655</v>
      </c>
      <c r="BJ119" s="6">
        <f>AE119*'Summary all tools'!P$61</f>
        <v>0.17280231167431614</v>
      </c>
      <c r="BK119" s="6">
        <f t="shared" si="4"/>
        <v>465.98920215163258</v>
      </c>
      <c r="BM119" s="6">
        <f>C119*'Summary all tools'!B$39</f>
        <v>7.3907254349233229</v>
      </c>
      <c r="BN119" s="6">
        <f>D119*'Summary all tools'!C$39</f>
        <v>7.2423060305714886</v>
      </c>
      <c r="BO119" s="6">
        <f>E119*'Summary all tools'!D$39</f>
        <v>16.996369051563601</v>
      </c>
      <c r="BP119" s="6">
        <f>F119*'Summary all tools'!E$39</f>
        <v>12.822345740061619</v>
      </c>
      <c r="BQ119" s="6">
        <f>G119*'Summary all tools'!F$39</f>
        <v>9.4901370830732716</v>
      </c>
      <c r="BR119" s="6">
        <f>H119*'Summary all tools'!G$39</f>
        <v>8.4098997422160835</v>
      </c>
      <c r="BS119" s="6">
        <f>I119*'Summary all tools'!H$39</f>
        <v>4.7627359537305702</v>
      </c>
      <c r="BT119" s="6">
        <f>J119*'Summary all tools'!J$39</f>
        <v>2.6281784614916894</v>
      </c>
      <c r="BU119" s="6">
        <f>K119*'Summary all tools'!K$39</f>
        <v>2.7114032389280571</v>
      </c>
      <c r="BV119" s="6">
        <f>L119*'Summary all tools'!L$39</f>
        <v>8.788383287670511</v>
      </c>
      <c r="BW119" s="6">
        <f>M119*'Summary all tools'!M$39</f>
        <v>6.569448609198842</v>
      </c>
      <c r="BX119" s="6">
        <f>N119*'Summary all tools'!N$39</f>
        <v>5.1482496361155556</v>
      </c>
      <c r="BY119" s="6">
        <f>O119*'Summary all tools'!O$39</f>
        <v>7.2404298924600878</v>
      </c>
      <c r="BZ119" s="6">
        <f>P119*'Summary all tools'!P$39</f>
        <v>4.3886895862494555</v>
      </c>
      <c r="CA119" s="6"/>
      <c r="CB119" s="6">
        <f>R119*'Summary all tools'!B$46</f>
        <v>0.30301062973021031</v>
      </c>
      <c r="CC119" s="6">
        <f>S119*'Summary all tools'!C$46</f>
        <v>0.1900665872707627</v>
      </c>
      <c r="CD119" s="6">
        <f>T119*'Summary all tools'!D$46</f>
        <v>0.33383633216372344</v>
      </c>
      <c r="CE119" s="6">
        <f>U119*'Summary all tools'!E$46</f>
        <v>0.16114703656303273</v>
      </c>
      <c r="CF119" s="6">
        <f>V119*'Summary all tools'!F$46</f>
        <v>7.4286787343039326E-2</v>
      </c>
      <c r="CG119" s="6">
        <f>W119*'Summary all tools'!G$46</f>
        <v>4.7324172054674311E-2</v>
      </c>
      <c r="CH119" s="6">
        <f>X119*'Summary all tools'!H$46</f>
        <v>2.5577157467744725E-2</v>
      </c>
      <c r="CI119" s="6">
        <f>Y119*'Summary all tools'!I$46</f>
        <v>0</v>
      </c>
      <c r="CJ119" s="6">
        <f>Z119*'Summary all tools'!J$46</f>
        <v>6.283251786150626E-2</v>
      </c>
      <c r="CK119" s="6">
        <f>AA119*'Summary all tools'!K$46</f>
        <v>9.7093365500739701E-2</v>
      </c>
      <c r="CL119" s="6">
        <f>AB119*'Summary all tools'!L$46</f>
        <v>0.11360700602373935</v>
      </c>
      <c r="CM119" s="6">
        <f>AC119*'Summary all tools'!M$46</f>
        <v>4.6357425437758878E-2</v>
      </c>
      <c r="CN119" s="6">
        <f>AD119*'Summary all tools'!N$46</f>
        <v>5.8208218899268416E-2</v>
      </c>
      <c r="CO119" s="6">
        <f>AE119*'Summary all tools'!O$46</f>
        <v>3.5392657953624639E-2</v>
      </c>
      <c r="CP119" s="6">
        <f t="shared" si="5"/>
        <v>106.138041642524</v>
      </c>
      <c r="CR119" s="6"/>
      <c r="CS119" s="6"/>
      <c r="CT119" s="6"/>
      <c r="CU119" s="6"/>
      <c r="CV119" s="6"/>
      <c r="CW119" s="6"/>
      <c r="CX119" s="6"/>
      <c r="CY119" s="6"/>
      <c r="CZ119" s="6"/>
      <c r="DA119" s="6"/>
      <c r="DB119" s="6"/>
      <c r="DC119" s="6"/>
      <c r="DD119" s="6"/>
      <c r="DE119" s="6"/>
      <c r="DF119" s="6"/>
      <c r="DH119" s="6"/>
      <c r="DI119" s="6"/>
      <c r="DJ119" s="6"/>
      <c r="DK119" s="6"/>
      <c r="DL119" s="6"/>
      <c r="DM119" s="6"/>
      <c r="DN119" s="6"/>
      <c r="DO119" s="6"/>
      <c r="DP119" s="6"/>
      <c r="DQ119" s="6"/>
      <c r="DR119" s="6"/>
      <c r="DS119" s="6"/>
      <c r="DT119" s="6"/>
      <c r="DU119" s="6"/>
      <c r="DV119" s="6"/>
      <c r="DX119" s="6"/>
      <c r="DY119" s="6"/>
      <c r="DZ119" s="6"/>
      <c r="EA119" s="6"/>
      <c r="EB119" s="6"/>
      <c r="EC119" s="6"/>
      <c r="ED119" s="6"/>
      <c r="EE119" s="6"/>
      <c r="EF119" s="6"/>
      <c r="EG119" s="6"/>
      <c r="EH119" s="6"/>
      <c r="EI119" s="6"/>
      <c r="EJ119" s="6"/>
      <c r="EK119" s="6"/>
      <c r="EL119" s="6"/>
      <c r="EN119" s="1"/>
      <c r="EO119" s="1"/>
      <c r="EP119" s="1"/>
      <c r="EQ119" s="1"/>
      <c r="ER119" s="1"/>
      <c r="ES119" s="1"/>
      <c r="ET119" s="1"/>
      <c r="EU119" s="1"/>
      <c r="EV119" s="1"/>
      <c r="EW119" s="1"/>
      <c r="EX119" s="1"/>
      <c r="EY119" s="1"/>
      <c r="EZ119" s="1"/>
      <c r="FA119" s="1"/>
      <c r="FB119" s="2"/>
      <c r="FD119" s="2"/>
      <c r="FE119" s="2"/>
      <c r="FF119" s="2"/>
      <c r="FG119" s="2"/>
      <c r="FH119" s="2"/>
      <c r="FI119" s="2"/>
      <c r="FJ119" s="2"/>
      <c r="FK119" s="2"/>
      <c r="FL119" s="2"/>
      <c r="FM119" s="2"/>
      <c r="FN119" s="2"/>
      <c r="FO119" s="2"/>
      <c r="FP119" s="2"/>
      <c r="FQ119" s="2"/>
      <c r="FR119" s="2"/>
      <c r="FT119" s="2"/>
      <c r="FU119" s="2"/>
      <c r="FV119" s="2"/>
      <c r="FW119" s="2"/>
      <c r="FX119" s="2"/>
      <c r="FY119" s="2"/>
      <c r="FZ119" s="2"/>
      <c r="GA119" s="2"/>
      <c r="GB119" s="2"/>
      <c r="GC119" s="2"/>
      <c r="GD119" s="2"/>
      <c r="GE119" s="2"/>
      <c r="GF119" s="2"/>
      <c r="GG119" s="2"/>
      <c r="GH119" s="2"/>
      <c r="GJ119" s="6"/>
    </row>
    <row r="120" spans="1:192" x14ac:dyDescent="0.25">
      <c r="A120" s="8" t="s">
        <v>35</v>
      </c>
      <c r="B120" s="8" t="s">
        <v>287</v>
      </c>
      <c r="C120" s="22">
        <f>Baseline!CC120*'Summary all tools'!B$53</f>
        <v>187.94180612273504</v>
      </c>
      <c r="D120" s="22">
        <f>Baseline!CD120*'Summary all tools'!C$53</f>
        <v>194.47022895399803</v>
      </c>
      <c r="E120" s="22">
        <f>Baseline!CE120*'Summary all tools'!D$53</f>
        <v>343.16954650824351</v>
      </c>
      <c r="F120" s="22">
        <f>Baseline!CF120*'Summary all tools'!E$53</f>
        <v>246.01171984750394</v>
      </c>
      <c r="G120" s="22">
        <f>Baseline!CG120*'Summary all tools'!F$53</f>
        <v>181.64335022173316</v>
      </c>
      <c r="H120" s="22">
        <f>Baseline!CH120*'Summary all tools'!G$53</f>
        <v>172.71632994091368</v>
      </c>
      <c r="I120" s="22">
        <f>Baseline!CI120*'Summary all tools'!H$53</f>
        <v>96.980285695194823</v>
      </c>
      <c r="J120" s="27">
        <f>Baseline!CJ120*'Summary all tools'!J$53</f>
        <v>107.42585833905727</v>
      </c>
      <c r="K120" s="27">
        <f>Baseline!CK120*'Summary all tools'!K$53</f>
        <v>115.57980551361172</v>
      </c>
      <c r="L120" s="27">
        <f>Baseline!CL120*'Summary all tools'!L$53</f>
        <v>196.50886576107558</v>
      </c>
      <c r="M120" s="27">
        <f>Baseline!CM120*'Summary all tools'!M$53</f>
        <v>144.00101867302484</v>
      </c>
      <c r="N120" s="27">
        <f>Baseline!CN120*'Summary all tools'!N$53</f>
        <v>109.66495947360022</v>
      </c>
      <c r="O120" s="27">
        <f>Baseline!CO120*'Summary all tools'!O$53</f>
        <v>140.10095014217433</v>
      </c>
      <c r="P120" s="27">
        <f>Baseline!CP120*'Summary all tools'!P$53</f>
        <v>87.991029862305268</v>
      </c>
      <c r="Q120" s="28"/>
      <c r="R120" s="29">
        <f>Baseline!CR120*'Summary all tools'!B$60</f>
        <v>40.336388170677047</v>
      </c>
      <c r="S120" s="29">
        <f>Baseline!CS120*'Summary all tools'!C$60</f>
        <v>30.162312061739968</v>
      </c>
      <c r="T120" s="29">
        <f>Baseline!CT120*'Summary all tools'!D$60</f>
        <v>47.11104371314773</v>
      </c>
      <c r="U120" s="29">
        <f>Baseline!CU120*'Summary all tools'!E$60</f>
        <v>34.607430300772052</v>
      </c>
      <c r="V120" s="29">
        <f>Baseline!CV120*'Summary all tools'!F$60</f>
        <v>12.528204925853974</v>
      </c>
      <c r="W120" s="29">
        <f>Baseline!CW120*'Summary all tools'!G$60</f>
        <v>12.33959270846273</v>
      </c>
      <c r="X120" s="29">
        <f>Baseline!CX120*'Summary all tools'!H$60</f>
        <v>9.4044638150711304</v>
      </c>
      <c r="Y120" s="29">
        <f>Baseline!CY120*'Summary all tools'!J$60</f>
        <v>21.559912698499588</v>
      </c>
      <c r="Z120" s="29">
        <f>Baseline!CZ120*'Summary all tools'!K$60</f>
        <v>17.875658245862553</v>
      </c>
      <c r="AA120" s="29">
        <f>Baseline!DA120*'Summary all tools'!L$60</f>
        <v>27.758465035775462</v>
      </c>
      <c r="AB120" s="29">
        <f>Baseline!DB120*'Summary all tools'!M$60</f>
        <v>18.925998793196385</v>
      </c>
      <c r="AC120" s="29">
        <f>Baseline!DC120*'Summary all tools'!N$60</f>
        <v>8.8148534492939614</v>
      </c>
      <c r="AD120" s="29">
        <f>Baseline!DD120*'Summary all tools'!O$60</f>
        <v>10.801110680204244</v>
      </c>
      <c r="AE120" s="29">
        <f>Baseline!DE120*'Summary all tools'!P$60</f>
        <v>7.6154042778288655</v>
      </c>
      <c r="AF120" s="29">
        <f t="shared" si="3"/>
        <v>2624.0465939315577</v>
      </c>
      <c r="AH120" s="6">
        <f>C120*'Summary all tools'!B$54</f>
        <v>31.970659607755657</v>
      </c>
      <c r="AI120" s="6">
        <f>D120*'Summary all tools'!C$54</f>
        <v>33.081205411372693</v>
      </c>
      <c r="AJ120" s="6">
        <f>E120*'Summary all tools'!D$54</f>
        <v>67.214713015112608</v>
      </c>
      <c r="AK120" s="6">
        <f>F120*'Summary all tools'!E$54</f>
        <v>48.184949148764417</v>
      </c>
      <c r="AL120" s="6">
        <f>G120*'Summary all tools'!F$54</f>
        <v>35.57747411005802</v>
      </c>
      <c r="AM120" s="6">
        <f>H120*'Summary all tools'!G$54</f>
        <v>43.934842388703835</v>
      </c>
      <c r="AN120" s="6">
        <f>I120*'Summary all tools'!H$54</f>
        <v>24.6694309002946</v>
      </c>
      <c r="AO120" s="6">
        <f>J120*'Summary all tools'!J$54</f>
        <v>14.522780053789056</v>
      </c>
      <c r="AP120" s="6">
        <f>K120*'Summary all tools'!K$54</f>
        <v>15.625102932257649</v>
      </c>
      <c r="AQ120" s="6">
        <f>L120*'Summary all tools'!L$54</f>
        <v>52.127693652208748</v>
      </c>
      <c r="AR120" s="6">
        <f>M120*'Summary all tools'!M$54</f>
        <v>38.198994014448708</v>
      </c>
      <c r="AS120" s="6">
        <f>N120*'Summary all tools'!N$54</f>
        <v>29.090704837573078</v>
      </c>
      <c r="AT120" s="6">
        <f>O120*'Summary all tools'!O$54</f>
        <v>34.42480489207712</v>
      </c>
      <c r="AU120" s="6">
        <f>P120*'Summary all tools'!P$54</f>
        <v>21.620653051880723</v>
      </c>
      <c r="AV120" s="6"/>
      <c r="AW120" s="6">
        <f>R120*'Summary all tools'!B$61</f>
        <v>6.8615970156680275</v>
      </c>
      <c r="AX120" s="6">
        <f>S120*'Summary all tools'!C$61</f>
        <v>5.1308914807334087</v>
      </c>
      <c r="AY120" s="6">
        <f>T120*'Summary all tools'!D$61</f>
        <v>9.2273784642064207</v>
      </c>
      <c r="AZ120" s="6">
        <f>U120*'Summary all tools'!E$61</f>
        <v>6.7783651536836702</v>
      </c>
      <c r="BA120" s="6">
        <f>V120*'Summary all tools'!F$61</f>
        <v>2.4538299136796127</v>
      </c>
      <c r="BB120" s="6">
        <f>W120*'Summary all tools'!G$61</f>
        <v>3.1388928943347438</v>
      </c>
      <c r="BC120" s="6">
        <f>X120*'Summary all tools'!H$61</f>
        <v>2.3922673415233451</v>
      </c>
      <c r="BD120" s="6">
        <f>Y120*'Summary all tools'!J$61</f>
        <v>2.9146601659999445</v>
      </c>
      <c r="BE120" s="6">
        <f>Z120*'Summary all tools'!K$61</f>
        <v>2.4165899815480194</v>
      </c>
      <c r="BF120" s="6">
        <f>AA120*'Summary all tools'!L$61</f>
        <v>7.3634579083050689</v>
      </c>
      <c r="BG120" s="6">
        <f>AB120*'Summary all tools'!M$61</f>
        <v>5.0204791693893789</v>
      </c>
      <c r="BH120" s="6">
        <f>AC120*'Summary all tools'!N$61</f>
        <v>2.3383066123468943</v>
      </c>
      <c r="BI120" s="6">
        <f>AD120*'Summary all tools'!O$61</f>
        <v>2.6539871957073289</v>
      </c>
      <c r="BJ120" s="6">
        <f>AE120*'Summary all tools'!P$61</f>
        <v>1.8712136225522356</v>
      </c>
      <c r="BK120" s="6">
        <f t="shared" si="4"/>
        <v>550.8059249359751</v>
      </c>
      <c r="BM120" s="6">
        <f>C120*'Summary all tools'!B$39</f>
        <v>8.1305939420817168</v>
      </c>
      <c r="BN120" s="6">
        <f>D120*'Summary all tools'!C$39</f>
        <v>8.4130215520864375</v>
      </c>
      <c r="BO120" s="6">
        <f>E120*'Summary all tools'!D$39</f>
        <v>19.13210499899245</v>
      </c>
      <c r="BP120" s="6">
        <f>F120*'Summary all tools'!E$39</f>
        <v>13.7154421276484</v>
      </c>
      <c r="BQ120" s="6">
        <f>G120*'Summary all tools'!F$39</f>
        <v>10.126829971282072</v>
      </c>
      <c r="BR120" s="6">
        <f>H120*'Summary all tools'!G$39</f>
        <v>8.6198538048145465</v>
      </c>
      <c r="BS120" s="6">
        <f>I120*'Summary all tools'!H$39</f>
        <v>4.840051226932089</v>
      </c>
      <c r="BT120" s="6">
        <f>J120*'Summary all tools'!J$39</f>
        <v>2.8913792099539224</v>
      </c>
      <c r="BU120" s="6">
        <f>K120*'Summary all tools'!K$39</f>
        <v>3.110843626660357</v>
      </c>
      <c r="BV120" s="6">
        <f>L120*'Summary all tools'!L$39</f>
        <v>9.5267239769132779</v>
      </c>
      <c r="BW120" s="6">
        <f>M120*'Summary all tools'!M$39</f>
        <v>6.9811504533348119</v>
      </c>
      <c r="BX120" s="6">
        <f>N120*'Summary all tools'!N$39</f>
        <v>5.3165428175369049</v>
      </c>
      <c r="BY120" s="6">
        <f>O120*'Summary all tools'!O$39</f>
        <v>7.050746791870842</v>
      </c>
      <c r="BZ120" s="6">
        <f>P120*'Summary all tools'!P$39</f>
        <v>4.4282531337972824</v>
      </c>
      <c r="CA120" s="6"/>
      <c r="CB120" s="6">
        <f>R120*'Summary all tools'!B$46</f>
        <v>1.7450018176998392</v>
      </c>
      <c r="CC120" s="6">
        <f>S120*'Summary all tools'!C$46</f>
        <v>1.3048587580786011</v>
      </c>
      <c r="CD120" s="6">
        <f>T120*'Summary all tools'!D$46</f>
        <v>2.6264959816602316</v>
      </c>
      <c r="CE120" s="6">
        <f>U120*'Summary all tools'!E$46</f>
        <v>1.9294048583176906</v>
      </c>
      <c r="CF120" s="6">
        <f>V120*'Summary all tools'!F$46</f>
        <v>0.69846212908223448</v>
      </c>
      <c r="CG120" s="6">
        <f>W120*'Summary all tools'!G$46</f>
        <v>0.61583919247411034</v>
      </c>
      <c r="CH120" s="6">
        <f>X120*'Summary all tools'!H$46</f>
        <v>0.46935401664865162</v>
      </c>
      <c r="CI120" s="6">
        <f>Y120*'Summary all tools'!I$46</f>
        <v>0</v>
      </c>
      <c r="CJ120" s="6">
        <f>Z120*'Summary all tools'!J$46</f>
        <v>0.48112537721783272</v>
      </c>
      <c r="CK120" s="6">
        <f>AA120*'Summary all tools'!K$46</f>
        <v>0.74712224733971222</v>
      </c>
      <c r="CL120" s="6">
        <f>AB120*'Summary all tools'!L$46</f>
        <v>0.91752993327739252</v>
      </c>
      <c r="CM120" s="6">
        <f>AC120*'Summary all tools'!M$46</f>
        <v>0.42734293632567277</v>
      </c>
      <c r="CN120" s="6">
        <f>AD120*'Summary all tools'!N$46</f>
        <v>0.52363642574531677</v>
      </c>
      <c r="CO120" s="6">
        <f>AE120*'Summary all tools'!O$46</f>
        <v>0.38325426934087486</v>
      </c>
      <c r="CP120" s="6">
        <f t="shared" si="5"/>
        <v>125.15296557711326</v>
      </c>
      <c r="CR120" s="6"/>
      <c r="CS120" s="6"/>
      <c r="CT120" s="6"/>
      <c r="CU120" s="6"/>
      <c r="CV120" s="6"/>
      <c r="CW120" s="6"/>
      <c r="CX120" s="6"/>
      <c r="CY120" s="6"/>
      <c r="CZ120" s="6"/>
      <c r="DA120" s="6"/>
      <c r="DB120" s="6"/>
      <c r="DC120" s="6"/>
      <c r="DD120" s="6"/>
      <c r="DE120" s="6"/>
      <c r="DF120" s="6"/>
      <c r="DH120" s="6"/>
      <c r="DI120" s="6"/>
      <c r="DJ120" s="6"/>
      <c r="DK120" s="6"/>
      <c r="DL120" s="6"/>
      <c r="DM120" s="6"/>
      <c r="DN120" s="6"/>
      <c r="DO120" s="6"/>
      <c r="DP120" s="6"/>
      <c r="DQ120" s="6"/>
      <c r="DR120" s="6"/>
      <c r="DS120" s="6"/>
      <c r="DT120" s="6"/>
      <c r="DU120" s="6"/>
      <c r="DV120" s="6"/>
      <c r="DX120" s="6"/>
      <c r="DY120" s="6"/>
      <c r="DZ120" s="6"/>
      <c r="EA120" s="6"/>
      <c r="EB120" s="6"/>
      <c r="EC120" s="6"/>
      <c r="ED120" s="6"/>
      <c r="EE120" s="6"/>
      <c r="EF120" s="6"/>
      <c r="EG120" s="6"/>
      <c r="EH120" s="6"/>
      <c r="EI120" s="6"/>
      <c r="EJ120" s="6"/>
      <c r="EK120" s="6"/>
      <c r="EL120" s="6"/>
      <c r="EN120" s="1"/>
      <c r="EO120" s="1"/>
      <c r="EP120" s="1"/>
      <c r="EQ120" s="1"/>
      <c r="ER120" s="1"/>
      <c r="ES120" s="1"/>
      <c r="ET120" s="1"/>
      <c r="EU120" s="1"/>
      <c r="EV120" s="1"/>
      <c r="EW120" s="1"/>
      <c r="EX120" s="1"/>
      <c r="EY120" s="1"/>
      <c r="EZ120" s="1"/>
      <c r="FA120" s="1"/>
      <c r="FB120" s="2"/>
      <c r="FD120" s="2"/>
      <c r="FE120" s="2"/>
      <c r="FF120" s="2"/>
      <c r="FG120" s="2"/>
      <c r="FH120" s="2"/>
      <c r="FI120" s="2"/>
      <c r="FJ120" s="2"/>
      <c r="FK120" s="2"/>
      <c r="FL120" s="2"/>
      <c r="FM120" s="2"/>
      <c r="FN120" s="2"/>
      <c r="FO120" s="2"/>
      <c r="FP120" s="2"/>
      <c r="FQ120" s="2"/>
      <c r="FR120" s="2"/>
      <c r="FT120" s="2"/>
      <c r="FU120" s="2"/>
      <c r="FV120" s="2"/>
      <c r="FW120" s="2"/>
      <c r="FX120" s="2"/>
      <c r="FY120" s="2"/>
      <c r="FZ120" s="2"/>
      <c r="GA120" s="2"/>
      <c r="GB120" s="2"/>
      <c r="GC120" s="2"/>
      <c r="GD120" s="2"/>
      <c r="GE120" s="2"/>
      <c r="GF120" s="2"/>
      <c r="GG120" s="2"/>
      <c r="GH120" s="2"/>
      <c r="GJ120" s="6"/>
    </row>
    <row r="121" spans="1:192" x14ac:dyDescent="0.25">
      <c r="A121" s="8" t="s">
        <v>71</v>
      </c>
      <c r="B121" s="8" t="s">
        <v>288</v>
      </c>
      <c r="C121" s="22">
        <f>Baseline!CC121*'Summary all tools'!B$53</f>
        <v>162.99136165328798</v>
      </c>
      <c r="D121" s="22">
        <f>Baseline!CD121*'Summary all tools'!C$53</f>
        <v>144.9490162631154</v>
      </c>
      <c r="E121" s="22">
        <f>Baseline!CE121*'Summary all tools'!D$53</f>
        <v>249.32134136111179</v>
      </c>
      <c r="F121" s="22">
        <f>Baseline!CF121*'Summary all tools'!E$53</f>
        <v>194.68904820445937</v>
      </c>
      <c r="G121" s="22">
        <f>Baseline!CG121*'Summary all tools'!F$53</f>
        <v>169.42740836442229</v>
      </c>
      <c r="H121" s="22">
        <f>Baseline!CH121*'Summary all tools'!G$53</f>
        <v>133.9185447346087</v>
      </c>
      <c r="I121" s="22">
        <f>Baseline!CI121*'Summary all tools'!H$53</f>
        <v>66.408332241029271</v>
      </c>
      <c r="J121" s="27">
        <f>Baseline!CJ121*'Summary all tools'!J$53</f>
        <v>87.41433982066728</v>
      </c>
      <c r="K121" s="27">
        <f>Baseline!CK121*'Summary all tools'!K$53</f>
        <v>84.164274344370469</v>
      </c>
      <c r="L121" s="27">
        <f>Baseline!CL121*'Summary all tools'!L$53</f>
        <v>141.3792899934918</v>
      </c>
      <c r="M121" s="27">
        <f>Baseline!CM121*'Summary all tools'!M$53</f>
        <v>115.23351155288357</v>
      </c>
      <c r="N121" s="27">
        <f>Baseline!CN121*'Summary all tools'!N$53</f>
        <v>94.625357127530179</v>
      </c>
      <c r="O121" s="27">
        <f>Baseline!CO121*'Summary all tools'!O$53</f>
        <v>100.64901417138073</v>
      </c>
      <c r="P121" s="27">
        <f>Baseline!CP121*'Summary all tools'!P$53</f>
        <v>57.148402477560197</v>
      </c>
      <c r="Q121" s="28"/>
      <c r="R121" s="29">
        <f>Baseline!CR121*'Summary all tools'!B$60</f>
        <v>129.56230811031998</v>
      </c>
      <c r="S121" s="29">
        <f>Baseline!CS121*'Summary all tools'!C$60</f>
        <v>107.52028078460393</v>
      </c>
      <c r="T121" s="29">
        <f>Baseline!CT121*'Summary all tools'!D$60</f>
        <v>205.93584478710588</v>
      </c>
      <c r="U121" s="29">
        <f>Baseline!CU121*'Summary all tools'!E$60</f>
        <v>161.80181046760831</v>
      </c>
      <c r="V121" s="29">
        <f>Baseline!CV121*'Summary all tools'!F$60</f>
        <v>90.113199539216851</v>
      </c>
      <c r="W121" s="29">
        <f>Baseline!CW121*'Summary all tools'!G$60</f>
        <v>64.677270760681452</v>
      </c>
      <c r="X121" s="29">
        <f>Baseline!CX121*'Summary all tools'!H$60</f>
        <v>34.955676566826853</v>
      </c>
      <c r="Y121" s="29">
        <f>Baseline!CY121*'Summary all tools'!J$60</f>
        <v>76.122612941553001</v>
      </c>
      <c r="Z121" s="29">
        <f>Baseline!CZ121*'Summary all tools'!K$60</f>
        <v>66.830193027787956</v>
      </c>
      <c r="AA121" s="29">
        <f>Baseline!DA121*'Summary all tools'!L$60</f>
        <v>121.83973509965445</v>
      </c>
      <c r="AB121" s="29">
        <f>Baseline!DB121*'Summary all tools'!M$60</f>
        <v>96.084374995938177</v>
      </c>
      <c r="AC121" s="29">
        <f>Baseline!DC121*'Summary all tools'!N$60</f>
        <v>57.116206554455161</v>
      </c>
      <c r="AD121" s="29">
        <f>Baseline!DD121*'Summary all tools'!O$60</f>
        <v>53.943786765681821</v>
      </c>
      <c r="AE121" s="29">
        <f>Baseline!DE121*'Summary all tools'!P$60</f>
        <v>32.839841449784423</v>
      </c>
      <c r="AF121" s="29">
        <f t="shared" si="3"/>
        <v>3101.6623841611367</v>
      </c>
      <c r="AH121" s="6">
        <f>C121*'Summary all tools'!B$54</f>
        <v>27.726355566780459</v>
      </c>
      <c r="AI121" s="6">
        <f>D121*'Summary all tools'!C$54</f>
        <v>24.657183811465558</v>
      </c>
      <c r="AJ121" s="6">
        <f>E121*'Summary all tools'!D$54</f>
        <v>48.833186332073019</v>
      </c>
      <c r="AK121" s="6">
        <f>F121*'Summary all tools'!E$54</f>
        <v>38.132662514486299</v>
      </c>
      <c r="AL121" s="6">
        <f>G121*'Summary all tools'!F$54</f>
        <v>33.184805429217697</v>
      </c>
      <c r="AM121" s="6">
        <f>H121*'Summary all tools'!G$54</f>
        <v>34.065627482082498</v>
      </c>
      <c r="AN121" s="6">
        <f>I121*'Summary all tools'!H$54</f>
        <v>16.892667944625885</v>
      </c>
      <c r="AO121" s="6">
        <f>J121*'Summary all tools'!J$54</f>
        <v>11.81744554235661</v>
      </c>
      <c r="AP121" s="6">
        <f>K121*'Summary all tools'!K$54</f>
        <v>11.378072873592828</v>
      </c>
      <c r="AQ121" s="6">
        <f>L121*'Summary all tools'!L$54</f>
        <v>37.503530891619064</v>
      </c>
      <c r="AR121" s="6">
        <f>M121*'Summary all tools'!M$54</f>
        <v>30.567868607009228</v>
      </c>
      <c r="AS121" s="6">
        <f>N121*'Summary all tools'!N$54</f>
        <v>25.101165837840735</v>
      </c>
      <c r="AT121" s="6">
        <f>O121*'Summary all tools'!O$54</f>
        <v>24.730900624967838</v>
      </c>
      <c r="AU121" s="6">
        <f>P121*'Summary all tools'!P$54</f>
        <v>14.04217889448622</v>
      </c>
      <c r="AV121" s="6"/>
      <c r="AW121" s="6">
        <f>R121*'Summary all tools'!B$61</f>
        <v>22.039760796409229</v>
      </c>
      <c r="AX121" s="6">
        <f>S121*'Summary all tools'!C$61</f>
        <v>18.29020572277588</v>
      </c>
      <c r="AY121" s="6">
        <f>T121*'Summary all tools'!D$61</f>
        <v>40.335510093281513</v>
      </c>
      <c r="AZ121" s="6">
        <f>U121*'Summary all tools'!E$61</f>
        <v>31.691221923868142</v>
      </c>
      <c r="BA121" s="6">
        <f>V121*'Summary all tools'!F$61</f>
        <v>17.649971879881072</v>
      </c>
      <c r="BB121" s="6">
        <f>W121*'Summary all tools'!G$61</f>
        <v>16.452327918119671</v>
      </c>
      <c r="BC121" s="6">
        <f>X121*'Summary all tools'!H$61</f>
        <v>8.8918757194495388</v>
      </c>
      <c r="BD121" s="6">
        <f>Y121*'Summary all tools'!J$61</f>
        <v>10.29092978136303</v>
      </c>
      <c r="BE121" s="6">
        <f>Z121*'Summary all tools'!K$61</f>
        <v>9.0346980633987695</v>
      </c>
      <c r="BF121" s="6">
        <f>AA121*'Summary all tools'!L$61</f>
        <v>32.320294360984001</v>
      </c>
      <c r="BG121" s="6">
        <f>AB121*'Summary all tools'!M$61</f>
        <v>25.488197925084787</v>
      </c>
      <c r="BH121" s="6">
        <f>AC121*'Summary all tools'!N$61</f>
        <v>15.151154154372337</v>
      </c>
      <c r="BI121" s="6">
        <f>AD121*'Summary all tools'!O$61</f>
        <v>13.254759033853247</v>
      </c>
      <c r="BJ121" s="6">
        <f>AE121*'Summary all tools'!P$61</f>
        <v>8.0692181848041731</v>
      </c>
      <c r="BK121" s="6">
        <f t="shared" si="4"/>
        <v>647.5937779102494</v>
      </c>
      <c r="BM121" s="6">
        <f>C121*'Summary all tools'!B$39</f>
        <v>7.051206993320279</v>
      </c>
      <c r="BN121" s="6">
        <f>D121*'Summary all tools'!C$39</f>
        <v>6.2706729165407662</v>
      </c>
      <c r="BO121" s="6">
        <f>E121*'Summary all tools'!D$39</f>
        <v>13.899957411564332</v>
      </c>
      <c r="BP121" s="6">
        <f>F121*'Summary all tools'!E$39</f>
        <v>10.85414294567115</v>
      </c>
      <c r="BQ121" s="6">
        <f>G121*'Summary all tools'!F$39</f>
        <v>9.4457768747770636</v>
      </c>
      <c r="BR121" s="6">
        <f>H121*'Summary all tools'!G$39</f>
        <v>6.6835502917457212</v>
      </c>
      <c r="BS121" s="6">
        <f>I121*'Summary all tools'!H$39</f>
        <v>3.314279058239908</v>
      </c>
      <c r="BT121" s="6">
        <f>J121*'Summary all tools'!J$39</f>
        <v>2.3527669102871109</v>
      </c>
      <c r="BU121" s="6">
        <f>K121*'Summary all tools'!K$39</f>
        <v>2.2652910279023106</v>
      </c>
      <c r="BV121" s="6">
        <f>L121*'Summary all tools'!L$39</f>
        <v>6.8540493916318947</v>
      </c>
      <c r="BW121" s="6">
        <f>M121*'Summary all tools'!M$39</f>
        <v>5.5865054902383982</v>
      </c>
      <c r="BX121" s="6">
        <f>N121*'Summary all tools'!N$39</f>
        <v>4.5874248730684313</v>
      </c>
      <c r="BY121" s="6">
        <f>O121*'Summary all tools'!O$39</f>
        <v>5.0652812350927858</v>
      </c>
      <c r="BZ121" s="6">
        <f>P121*'Summary all tools'!P$39</f>
        <v>2.8760612616852286</v>
      </c>
      <c r="CA121" s="6"/>
      <c r="CB121" s="6">
        <f>R121*'Summary all tools'!B$46</f>
        <v>5.6050249764863889</v>
      </c>
      <c r="CC121" s="6">
        <f>S121*'Summary all tools'!C$46</f>
        <v>4.6514597344421</v>
      </c>
      <c r="CD121" s="6">
        <f>T121*'Summary all tools'!D$46</f>
        <v>11.481165055619165</v>
      </c>
      <c r="CE121" s="6">
        <f>U121*'Summary all tools'!E$46</f>
        <v>9.0206408417974107</v>
      </c>
      <c r="CF121" s="6">
        <f>V121*'Summary all tools'!F$46</f>
        <v>5.0239166409774656</v>
      </c>
      <c r="CG121" s="6">
        <f>W121*'Summary all tools'!G$46</f>
        <v>3.2278859714203314</v>
      </c>
      <c r="CH121" s="6">
        <f>X121*'Summary all tools'!H$46</f>
        <v>1.7445531743148337</v>
      </c>
      <c r="CI121" s="6">
        <f>Y121*'Summary all tools'!I$46</f>
        <v>0</v>
      </c>
      <c r="CJ121" s="6">
        <f>Z121*'Summary all tools'!J$46</f>
        <v>1.7987422554063013</v>
      </c>
      <c r="CK121" s="6">
        <f>AA121*'Summary all tools'!K$46</f>
        <v>3.2793303442971178</v>
      </c>
      <c r="CL121" s="6">
        <f>AB121*'Summary all tools'!L$46</f>
        <v>4.6581578675105613</v>
      </c>
      <c r="CM121" s="6">
        <f>AC121*'Summary all tools'!M$46</f>
        <v>2.7689861846449091</v>
      </c>
      <c r="CN121" s="6">
        <f>AD121*'Summary all tools'!N$46</f>
        <v>2.6151876903658402</v>
      </c>
      <c r="CO121" s="6">
        <f>AE121*'Summary all tools'!O$46</f>
        <v>1.6527040431391973</v>
      </c>
      <c r="CP121" s="6">
        <f t="shared" si="5"/>
        <v>144.634721462187</v>
      </c>
      <c r="CR121" s="6"/>
      <c r="CS121" s="6"/>
      <c r="CT121" s="6"/>
      <c r="CU121" s="6"/>
      <c r="CV121" s="6"/>
      <c r="CW121" s="6"/>
      <c r="CX121" s="6"/>
      <c r="CY121" s="6"/>
      <c r="CZ121" s="6"/>
      <c r="DA121" s="6"/>
      <c r="DB121" s="6"/>
      <c r="DC121" s="6"/>
      <c r="DD121" s="6"/>
      <c r="DE121" s="6"/>
      <c r="DF121" s="6"/>
      <c r="DH121" s="6"/>
      <c r="DI121" s="6"/>
      <c r="DJ121" s="6"/>
      <c r="DK121" s="6"/>
      <c r="DL121" s="6"/>
      <c r="DM121" s="6"/>
      <c r="DN121" s="6"/>
      <c r="DO121" s="6"/>
      <c r="DP121" s="6"/>
      <c r="DQ121" s="6"/>
      <c r="DR121" s="6"/>
      <c r="DS121" s="6"/>
      <c r="DT121" s="6"/>
      <c r="DU121" s="6"/>
      <c r="DV121" s="6"/>
      <c r="DX121" s="6"/>
      <c r="DY121" s="6"/>
      <c r="DZ121" s="6"/>
      <c r="EA121" s="6"/>
      <c r="EB121" s="6"/>
      <c r="EC121" s="6"/>
      <c r="ED121" s="6"/>
      <c r="EE121" s="6"/>
      <c r="EF121" s="6"/>
      <c r="EG121" s="6"/>
      <c r="EH121" s="6"/>
      <c r="EI121" s="6"/>
      <c r="EJ121" s="6"/>
      <c r="EK121" s="6"/>
      <c r="EL121" s="6"/>
      <c r="EN121" s="1"/>
      <c r="EO121" s="1"/>
      <c r="EP121" s="1"/>
      <c r="EQ121" s="1"/>
      <c r="ER121" s="1"/>
      <c r="ES121" s="1"/>
      <c r="ET121" s="1"/>
      <c r="EU121" s="1"/>
      <c r="EV121" s="1"/>
      <c r="EW121" s="1"/>
      <c r="EX121" s="1"/>
      <c r="EY121" s="1"/>
      <c r="EZ121" s="1"/>
      <c r="FA121" s="1"/>
      <c r="FB121" s="2"/>
      <c r="FD121" s="2"/>
      <c r="FE121" s="2"/>
      <c r="FF121" s="2"/>
      <c r="FG121" s="2"/>
      <c r="FH121" s="2"/>
      <c r="FI121" s="2"/>
      <c r="FJ121" s="2"/>
      <c r="FK121" s="2"/>
      <c r="FL121" s="2"/>
      <c r="FM121" s="2"/>
      <c r="FN121" s="2"/>
      <c r="FO121" s="2"/>
      <c r="FP121" s="2"/>
      <c r="FQ121" s="2"/>
      <c r="FR121" s="2"/>
      <c r="FT121" s="2"/>
      <c r="FU121" s="2"/>
      <c r="FV121" s="2"/>
      <c r="FW121" s="2"/>
      <c r="FX121" s="2"/>
      <c r="FY121" s="2"/>
      <c r="FZ121" s="2"/>
      <c r="GA121" s="2"/>
      <c r="GB121" s="2"/>
      <c r="GC121" s="2"/>
      <c r="GD121" s="2"/>
      <c r="GE121" s="2"/>
      <c r="GF121" s="2"/>
      <c r="GG121" s="2"/>
      <c r="GH121" s="2"/>
      <c r="GJ121" s="6"/>
    </row>
    <row r="122" spans="1:192" x14ac:dyDescent="0.25">
      <c r="A122" s="8" t="s">
        <v>105</v>
      </c>
      <c r="B122" s="8" t="s">
        <v>289</v>
      </c>
      <c r="C122" s="22">
        <f>Baseline!CC122*'Summary all tools'!B$53</f>
        <v>32.315926502869374</v>
      </c>
      <c r="D122" s="22">
        <f>Baseline!CD122*'Summary all tools'!C$53</f>
        <v>34.622803393242542</v>
      </c>
      <c r="E122" s="22">
        <f>Baseline!CE122*'Summary all tools'!D$53</f>
        <v>63.978398802059417</v>
      </c>
      <c r="F122" s="22">
        <f>Baseline!CF122*'Summary all tools'!E$53</f>
        <v>50.158589088250544</v>
      </c>
      <c r="G122" s="22">
        <f>Baseline!CG122*'Summary all tools'!F$53</f>
        <v>39.798287586570027</v>
      </c>
      <c r="H122" s="22">
        <f>Baseline!CH122*'Summary all tools'!G$53</f>
        <v>43.462143473675205</v>
      </c>
      <c r="I122" s="22">
        <f>Baseline!CI122*'Summary all tools'!H$53</f>
        <v>27.136747010866863</v>
      </c>
      <c r="J122" s="27">
        <f>Baseline!CJ122*'Summary all tools'!J$53</f>
        <v>18.100513222026489</v>
      </c>
      <c r="K122" s="27">
        <f>Baseline!CK122*'Summary all tools'!K$53</f>
        <v>20.721124550410604</v>
      </c>
      <c r="L122" s="27">
        <f>Baseline!CL122*'Summary all tools'!L$53</f>
        <v>35.681652563272763</v>
      </c>
      <c r="M122" s="27">
        <f>Baseline!CM122*'Summary all tools'!M$53</f>
        <v>29.892307022025669</v>
      </c>
      <c r="N122" s="27">
        <f>Baseline!CN122*'Summary all tools'!N$53</f>
        <v>24.694001184597543</v>
      </c>
      <c r="O122" s="27">
        <f>Baseline!CO122*'Summary all tools'!O$53</f>
        <v>34.107240623465458</v>
      </c>
      <c r="P122" s="27">
        <f>Baseline!CP122*'Summary all tools'!P$53</f>
        <v>22.628995085830031</v>
      </c>
      <c r="Q122" s="28"/>
      <c r="R122" s="29">
        <f>Baseline!CR122*'Summary all tools'!B$60</f>
        <v>0.40664008182737188</v>
      </c>
      <c r="S122" s="29">
        <f>Baseline!CS122*'Summary all tools'!C$60</f>
        <v>0.42514570551947861</v>
      </c>
      <c r="T122" s="29">
        <f>Baseline!CT122*'Summary all tools'!D$60</f>
        <v>0.6707412777635261</v>
      </c>
      <c r="U122" s="29">
        <f>Baseline!CU122*'Summary all tools'!E$60</f>
        <v>0.4361616442456569</v>
      </c>
      <c r="V122" s="29">
        <f>Baseline!CV122*'Summary all tools'!F$60</f>
        <v>0.23813485466908027</v>
      </c>
      <c r="W122" s="29">
        <f>Baseline!CW122*'Summary all tools'!G$60</f>
        <v>0.30933909945676297</v>
      </c>
      <c r="X122" s="29">
        <f>Baseline!CX122*'Summary all tools'!H$60</f>
        <v>9.0155305683943074E-2</v>
      </c>
      <c r="Y122" s="29">
        <f>Baseline!CY122*'Summary all tools'!J$60</f>
        <v>0.32147629660742028</v>
      </c>
      <c r="Z122" s="29">
        <f>Baseline!CZ122*'Summary all tools'!K$60</f>
        <v>0.25366334568214971</v>
      </c>
      <c r="AA122" s="29">
        <f>Baseline!DA122*'Summary all tools'!L$60</f>
        <v>0.39963450870865502</v>
      </c>
      <c r="AB122" s="29">
        <f>Baseline!DB122*'Summary all tools'!M$60</f>
        <v>0.14996140646501174</v>
      </c>
      <c r="AC122" s="29">
        <f>Baseline!DC122*'Summary all tools'!N$60</f>
        <v>9.0454216793397602E-2</v>
      </c>
      <c r="AD122" s="29">
        <f>Baseline!DD122*'Summary all tools'!O$60</f>
        <v>0.14282764080178165</v>
      </c>
      <c r="AE122" s="29">
        <f>Baseline!DE122*'Summary all tools'!P$60</f>
        <v>0.1159272289233096</v>
      </c>
      <c r="AF122" s="29">
        <f t="shared" si="3"/>
        <v>481.3489927223099</v>
      </c>
      <c r="AH122" s="6">
        <f>C122*'Summary all tools'!B$54</f>
        <v>5.4972414464176333</v>
      </c>
      <c r="AI122" s="6">
        <f>D122*'Summary all tools'!C$54</f>
        <v>5.8896627886439319</v>
      </c>
      <c r="AJ122" s="6">
        <f>E122*'Summary all tools'!D$54</f>
        <v>12.531093619472868</v>
      </c>
      <c r="AK122" s="6">
        <f>F122*'Summary all tools'!E$54</f>
        <v>9.8242842499100735</v>
      </c>
      <c r="AL122" s="6">
        <f>G122*'Summary all tools'!F$54</f>
        <v>7.7950695387825268</v>
      </c>
      <c r="AM122" s="6">
        <f>H122*'Summary all tools'!G$54</f>
        <v>11.055714442545153</v>
      </c>
      <c r="AN122" s="6">
        <f>I122*'Summary all tools'!H$54</f>
        <v>6.9029298113990389</v>
      </c>
      <c r="AO122" s="6">
        <f>J122*'Summary all tools'!J$54</f>
        <v>2.4469878709697839</v>
      </c>
      <c r="AP122" s="6">
        <f>K122*'Summary all tools'!K$54</f>
        <v>2.8012653467751911</v>
      </c>
      <c r="AQ122" s="6">
        <f>L122*'Summary all tools'!L$54</f>
        <v>9.4652332688353464</v>
      </c>
      <c r="AR122" s="6">
        <f>M122*'Summary all tools'!M$54</f>
        <v>7.9294998572556707</v>
      </c>
      <c r="AS122" s="6">
        <f>N122*'Summary all tools'!N$54</f>
        <v>6.5505509067619743</v>
      </c>
      <c r="AT122" s="6">
        <f>O122*'Summary all tools'!O$54</f>
        <v>8.3806362674800834</v>
      </c>
      <c r="AU122" s="6">
        <f>P122*'Summary all tools'!P$54</f>
        <v>5.5602673639468074</v>
      </c>
      <c r="AV122" s="6"/>
      <c r="AW122" s="6">
        <f>R122*'Summary all tools'!B$61</f>
        <v>6.9173282449370668E-2</v>
      </c>
      <c r="AX122" s="6">
        <f>S122*'Summary all tools'!C$61</f>
        <v>7.2321262178283122E-2</v>
      </c>
      <c r="AY122" s="6">
        <f>T122*'Summary all tools'!D$61</f>
        <v>0.13137436859124779</v>
      </c>
      <c r="AZ122" s="6">
        <f>U122*'Summary all tools'!E$61</f>
        <v>8.5428558694870191E-2</v>
      </c>
      <c r="BA122" s="6">
        <f>V122*'Summary all tools'!F$61</f>
        <v>4.66421513165746E-2</v>
      </c>
      <c r="BB122" s="6">
        <f>W122*'Summary all tools'!G$61</f>
        <v>7.8688359021673662E-2</v>
      </c>
      <c r="BC122" s="6">
        <f>X122*'Summary all tools'!H$61</f>
        <v>2.2933321632554949E-2</v>
      </c>
      <c r="BD122" s="6">
        <f>Y122*'Summary all tools'!J$61</f>
        <v>4.3460016241162185E-2</v>
      </c>
      <c r="BE122" s="6">
        <f>Z122*'Summary all tools'!K$61</f>
        <v>3.4292460251264777E-2</v>
      </c>
      <c r="BF122" s="6">
        <f>AA122*'Summary all tools'!L$61</f>
        <v>0.1060106126109559</v>
      </c>
      <c r="BG122" s="6">
        <f>AB122*'Summary all tools'!M$61</f>
        <v>3.978009961833949E-2</v>
      </c>
      <c r="BH122" s="6">
        <f>AC122*'Summary all tools'!N$61</f>
        <v>2.399469196616108E-2</v>
      </c>
      <c r="BI122" s="6">
        <f>AD122*'Summary all tools'!O$61</f>
        <v>3.5094791739866349E-2</v>
      </c>
      <c r="BJ122" s="6">
        <f>AE122*'Summary all tools'!P$61</f>
        <v>2.8484976249727501E-2</v>
      </c>
      <c r="BK122" s="6">
        <f t="shared" si="4"/>
        <v>103.44811573175814</v>
      </c>
      <c r="BM122" s="6">
        <f>C122*'Summary all tools'!B$39</f>
        <v>1.3980267705068283</v>
      </c>
      <c r="BN122" s="6">
        <f>D122*'Summary all tools'!C$39</f>
        <v>1.4978251051985128</v>
      </c>
      <c r="BO122" s="6">
        <f>E122*'Summary all tools'!D$39</f>
        <v>3.5668708252321859</v>
      </c>
      <c r="BP122" s="6">
        <f>F122*'Summary all tools'!E$39</f>
        <v>2.7964002132534049</v>
      </c>
      <c r="BQ122" s="6">
        <f>G122*'Summary all tools'!F$39</f>
        <v>2.2188012445564276</v>
      </c>
      <c r="BR122" s="6">
        <f>H122*'Summary all tools'!G$39</f>
        <v>2.1690903397213135</v>
      </c>
      <c r="BS122" s="6">
        <f>I122*'Summary all tools'!H$39</f>
        <v>1.3543293332595292</v>
      </c>
      <c r="BT122" s="6">
        <f>J122*'Summary all tools'!J$39</f>
        <v>0.48717737450588894</v>
      </c>
      <c r="BU122" s="6">
        <f>K122*'Summary all tools'!K$39</f>
        <v>0.55771142682264563</v>
      </c>
      <c r="BV122" s="6">
        <f>L122*'Summary all tools'!L$39</f>
        <v>1.7298418251709886</v>
      </c>
      <c r="BW122" s="6">
        <f>M122*'Summary all tools'!M$39</f>
        <v>1.4491751144613925</v>
      </c>
      <c r="BX122" s="6">
        <f>N122*'Summary all tools'!N$39</f>
        <v>1.1971619308884593</v>
      </c>
      <c r="BY122" s="6">
        <f>O122*'Summary all tools'!O$39</f>
        <v>1.7164874125509175</v>
      </c>
      <c r="BZ122" s="6">
        <f>P122*'Summary all tools'!P$39</f>
        <v>1.1388310667612502</v>
      </c>
      <c r="CA122" s="6"/>
      <c r="CB122" s="6">
        <f>R122*'Summary all tools'!B$46</f>
        <v>1.7591750628139217E-2</v>
      </c>
      <c r="CC122" s="6">
        <f>S122*'Summary all tools'!C$46</f>
        <v>1.8392326694686264E-2</v>
      </c>
      <c r="CD122" s="6">
        <f>T122*'Summary all tools'!D$46</f>
        <v>3.7394613490337431E-2</v>
      </c>
      <c r="CE122" s="6">
        <f>U122*'Summary all tools'!E$46</f>
        <v>2.4316523593507867E-2</v>
      </c>
      <c r="CF122" s="6">
        <f>V122*'Summary all tools'!F$46</f>
        <v>1.3276297648804357E-2</v>
      </c>
      <c r="CG122" s="6">
        <f>W122*'Summary all tools'!G$46</f>
        <v>1.5438365407269131E-2</v>
      </c>
      <c r="CH122" s="6">
        <f>X122*'Summary all tools'!H$46</f>
        <v>4.4994330008622241E-3</v>
      </c>
      <c r="CI122" s="6">
        <f>Y122*'Summary all tools'!I$46</f>
        <v>0</v>
      </c>
      <c r="CJ122" s="6">
        <f>Z122*'Summary all tools'!J$46</f>
        <v>6.8273778340951271E-3</v>
      </c>
      <c r="CK122" s="6">
        <f>AA122*'Summary all tools'!K$46</f>
        <v>1.0756208308928603E-2</v>
      </c>
      <c r="CL122" s="6">
        <f>AB122*'Summary all tools'!L$46</f>
        <v>7.2701092698732074E-3</v>
      </c>
      <c r="CM122" s="6">
        <f>AC122*'Summary all tools'!M$46</f>
        <v>4.3852085380529648E-3</v>
      </c>
      <c r="CN122" s="6">
        <f>AD122*'Summary all tools'!N$46</f>
        <v>6.9242652484019038E-3</v>
      </c>
      <c r="CO122" s="6">
        <f>AE122*'Summary all tools'!O$46</f>
        <v>5.8341755469326359E-3</v>
      </c>
      <c r="CP122" s="6">
        <f t="shared" si="5"/>
        <v>23.450636638099642</v>
      </c>
      <c r="CR122" s="6"/>
      <c r="CS122" s="6"/>
      <c r="CT122" s="6"/>
      <c r="CU122" s="6"/>
      <c r="CV122" s="6"/>
      <c r="CW122" s="6"/>
      <c r="CX122" s="6"/>
      <c r="CY122" s="6"/>
      <c r="CZ122" s="6"/>
      <c r="DA122" s="6"/>
      <c r="DB122" s="6"/>
      <c r="DC122" s="6"/>
      <c r="DD122" s="6"/>
      <c r="DE122" s="6"/>
      <c r="DF122" s="6"/>
      <c r="DH122" s="6"/>
      <c r="DI122" s="6"/>
      <c r="DJ122" s="6"/>
      <c r="DK122" s="6"/>
      <c r="DL122" s="6"/>
      <c r="DM122" s="6"/>
      <c r="DN122" s="6"/>
      <c r="DO122" s="6"/>
      <c r="DP122" s="6"/>
      <c r="DQ122" s="6"/>
      <c r="DR122" s="6"/>
      <c r="DS122" s="6"/>
      <c r="DT122" s="6"/>
      <c r="DU122" s="6"/>
      <c r="DV122" s="6"/>
      <c r="DX122" s="6"/>
      <c r="DY122" s="6"/>
      <c r="DZ122" s="6"/>
      <c r="EA122" s="6"/>
      <c r="EB122" s="6"/>
      <c r="EC122" s="6"/>
      <c r="ED122" s="6"/>
      <c r="EE122" s="6"/>
      <c r="EF122" s="6"/>
      <c r="EG122" s="6"/>
      <c r="EH122" s="6"/>
      <c r="EI122" s="6"/>
      <c r="EJ122" s="6"/>
      <c r="EK122" s="6"/>
      <c r="EL122" s="6"/>
      <c r="EN122" s="1"/>
      <c r="EO122" s="1"/>
      <c r="EP122" s="1"/>
      <c r="EQ122" s="1"/>
      <c r="ER122" s="1"/>
      <c r="ES122" s="1"/>
      <c r="ET122" s="1"/>
      <c r="EU122" s="1"/>
      <c r="EV122" s="1"/>
      <c r="EW122" s="1"/>
      <c r="EX122" s="1"/>
      <c r="EY122" s="1"/>
      <c r="EZ122" s="1"/>
      <c r="FA122" s="1"/>
      <c r="FB122" s="2"/>
      <c r="FD122" s="2"/>
      <c r="FE122" s="2"/>
      <c r="FF122" s="2"/>
      <c r="FG122" s="2"/>
      <c r="FH122" s="2"/>
      <c r="FI122" s="2"/>
      <c r="FJ122" s="2"/>
      <c r="FK122" s="2"/>
      <c r="FL122" s="2"/>
      <c r="FM122" s="2"/>
      <c r="FN122" s="2"/>
      <c r="FO122" s="2"/>
      <c r="FP122" s="2"/>
      <c r="FQ122" s="2"/>
      <c r="FR122" s="2"/>
      <c r="FT122" s="2"/>
      <c r="FU122" s="2"/>
      <c r="FV122" s="2"/>
      <c r="FW122" s="2"/>
      <c r="FX122" s="2"/>
      <c r="FY122" s="2"/>
      <c r="FZ122" s="2"/>
      <c r="GA122" s="2"/>
      <c r="GB122" s="2"/>
      <c r="GC122" s="2"/>
      <c r="GD122" s="2"/>
      <c r="GE122" s="2"/>
      <c r="GF122" s="2"/>
      <c r="GG122" s="2"/>
      <c r="GH122" s="2"/>
      <c r="GJ122" s="6"/>
    </row>
    <row r="123" spans="1:192" x14ac:dyDescent="0.25">
      <c r="A123" s="8" t="s">
        <v>91</v>
      </c>
      <c r="B123" s="8" t="s">
        <v>290</v>
      </c>
      <c r="C123" s="22">
        <f>Baseline!CC123*'Summary all tools'!B$53</f>
        <v>206.35626634464458</v>
      </c>
      <c r="D123" s="22">
        <f>Baseline!CD123*'Summary all tools'!C$53</f>
        <v>196.70919580194908</v>
      </c>
      <c r="E123" s="22">
        <f>Baseline!CE123*'Summary all tools'!D$53</f>
        <v>342.78091144569123</v>
      </c>
      <c r="F123" s="22">
        <f>Baseline!CF123*'Summary all tools'!E$53</f>
        <v>264.14623375756042</v>
      </c>
      <c r="G123" s="22">
        <f>Baseline!CG123*'Summary all tools'!F$53</f>
        <v>197.98745931154238</v>
      </c>
      <c r="H123" s="22">
        <f>Baseline!CH123*'Summary all tools'!G$53</f>
        <v>174.08890972502851</v>
      </c>
      <c r="I123" s="22">
        <f>Baseline!CI123*'Summary all tools'!H$53</f>
        <v>83.016644859546844</v>
      </c>
      <c r="J123" s="27">
        <f>Baseline!CJ123*'Summary all tools'!J$53</f>
        <v>110.15521918418942</v>
      </c>
      <c r="K123" s="27">
        <f>Baseline!CK123*'Summary all tools'!K$53</f>
        <v>113.88105192724484</v>
      </c>
      <c r="L123" s="27">
        <f>Baseline!CL123*'Summary all tools'!L$53</f>
        <v>195.09622765019856</v>
      </c>
      <c r="M123" s="27">
        <f>Baseline!CM123*'Summary all tools'!M$53</f>
        <v>148.00309230658277</v>
      </c>
      <c r="N123" s="27">
        <f>Baseline!CN123*'Summary all tools'!N$53</f>
        <v>115.18044757102993</v>
      </c>
      <c r="O123" s="27">
        <f>Baseline!CO123*'Summary all tools'!O$53</f>
        <v>121.1646607531719</v>
      </c>
      <c r="P123" s="27">
        <f>Baseline!CP123*'Summary all tools'!P$53</f>
        <v>75.593742157996303</v>
      </c>
      <c r="Q123" s="28"/>
      <c r="R123" s="29">
        <f>Baseline!CR123*'Summary all tools'!B$60</f>
        <v>56.259736118070592</v>
      </c>
      <c r="S123" s="29">
        <f>Baseline!CS123*'Summary all tools'!C$60</f>
        <v>44.568536378687682</v>
      </c>
      <c r="T123" s="29">
        <f>Baseline!CT123*'Summary all tools'!D$60</f>
        <v>69.719896965219476</v>
      </c>
      <c r="U123" s="29">
        <f>Baseline!CU123*'Summary all tools'!E$60</f>
        <v>37.54385374177933</v>
      </c>
      <c r="V123" s="29">
        <f>Baseline!CV123*'Summary all tools'!F$60</f>
        <v>16.490949627275484</v>
      </c>
      <c r="W123" s="29">
        <f>Baseline!CW123*'Summary all tools'!G$60</f>
        <v>15.373106320761661</v>
      </c>
      <c r="X123" s="29">
        <f>Baseline!CX123*'Summary all tools'!H$60</f>
        <v>10.903678727821076</v>
      </c>
      <c r="Y123" s="29">
        <f>Baseline!CY123*'Summary all tools'!J$60</f>
        <v>30.151238584351635</v>
      </c>
      <c r="Z123" s="29">
        <f>Baseline!CZ123*'Summary all tools'!K$60</f>
        <v>25.770826282219655</v>
      </c>
      <c r="AA123" s="29">
        <f>Baseline!DA123*'Summary all tools'!L$60</f>
        <v>38.748069306278815</v>
      </c>
      <c r="AB123" s="29">
        <f>Baseline!DB123*'Summary all tools'!M$60</f>
        <v>23.480267433575719</v>
      </c>
      <c r="AC123" s="29">
        <f>Baseline!DC123*'Summary all tools'!N$60</f>
        <v>11.473177582200531</v>
      </c>
      <c r="AD123" s="29">
        <f>Baseline!DD123*'Summary all tools'!O$60</f>
        <v>12.317106727898338</v>
      </c>
      <c r="AE123" s="29">
        <f>Baseline!DE123*'Summary all tools'!P$60</f>
        <v>9.0873532292392198</v>
      </c>
      <c r="AF123" s="29">
        <f t="shared" si="3"/>
        <v>2746.0478598217564</v>
      </c>
      <c r="AH123" s="6">
        <f>C123*'Summary all tools'!B$54</f>
        <v>35.1031315774608</v>
      </c>
      <c r="AI123" s="6">
        <f>D123*'Summary all tools'!C$54</f>
        <v>33.462074620015642</v>
      </c>
      <c r="AJ123" s="6">
        <f>E123*'Summary all tools'!D$54</f>
        <v>67.138593223998114</v>
      </c>
      <c r="AK123" s="6">
        <f>F123*'Summary all tools'!E$54</f>
        <v>51.736855664174676</v>
      </c>
      <c r="AL123" s="6">
        <f>G123*'Summary all tools'!F$54</f>
        <v>38.778703977734608</v>
      </c>
      <c r="AM123" s="6">
        <f>H123*'Summary all tools'!G$54</f>
        <v>44.283993372294304</v>
      </c>
      <c r="AN123" s="6">
        <f>I123*'Summary all tools'!H$54</f>
        <v>21.117419579207951</v>
      </c>
      <c r="AO123" s="6">
        <f>J123*'Summary all tools'!J$54</f>
        <v>14.891759253528591</v>
      </c>
      <c r="AP123" s="6">
        <f>K123*'Summary all tools'!K$54</f>
        <v>15.395450359945626</v>
      </c>
      <c r="AQ123" s="6">
        <f>L123*'Summary all tools'!L$54</f>
        <v>51.75296467293326</v>
      </c>
      <c r="AR123" s="6">
        <f>M123*'Summary all tools'!M$54</f>
        <v>39.260619745866535</v>
      </c>
      <c r="AS123" s="6">
        <f>N123*'Summary all tools'!N$54</f>
        <v>30.553792382105481</v>
      </c>
      <c r="AT123" s="6">
        <f>O123*'Summary all tools'!O$54</f>
        <v>29.771888070779383</v>
      </c>
      <c r="AU123" s="6">
        <f>P123*'Summary all tools'!P$54</f>
        <v>18.57446235882195</v>
      </c>
      <c r="AV123" s="6"/>
      <c r="AW123" s="6">
        <f>R123*'Summary all tools'!B$61</f>
        <v>9.5703074805952397</v>
      </c>
      <c r="AX123" s="6">
        <f>S123*'Summary all tools'!C$61</f>
        <v>7.5815250218909789</v>
      </c>
      <c r="AY123" s="6">
        <f>T123*'Summary all tools'!D$61</f>
        <v>13.655648974807491</v>
      </c>
      <c r="AZ123" s="6">
        <f>U123*'Summary all tools'!E$61</f>
        <v>7.3535061033582725</v>
      </c>
      <c r="BA123" s="6">
        <f>V123*'Summary all tools'!F$61</f>
        <v>3.2299907081567722</v>
      </c>
      <c r="BB123" s="6">
        <f>W123*'Summary all tools'!G$61</f>
        <v>3.9105451317690108</v>
      </c>
      <c r="BC123" s="6">
        <f>X123*'Summary all tools'!H$61</f>
        <v>2.7736312283138793</v>
      </c>
      <c r="BD123" s="6">
        <f>Y123*'Summary all tools'!J$61</f>
        <v>4.0761117768109569</v>
      </c>
      <c r="BE123" s="6">
        <f>Z123*'Summary all tools'!K$61</f>
        <v>3.4839288015724388</v>
      </c>
      <c r="BF123" s="6">
        <f>AA123*'Summary all tools'!L$61</f>
        <v>10.278658311875239</v>
      </c>
      <c r="BG123" s="6">
        <f>AB123*'Summary all tools'!M$61</f>
        <v>6.2285850712584638</v>
      </c>
      <c r="BH123" s="6">
        <f>AC123*'Summary all tools'!N$61</f>
        <v>3.0434773713950363</v>
      </c>
      <c r="BI123" s="6">
        <f>AD123*'Summary all tools'!O$61</f>
        <v>3.026489081712163</v>
      </c>
      <c r="BJ123" s="6">
        <f>AE123*'Summary all tools'!P$61</f>
        <v>2.2328925077559227</v>
      </c>
      <c r="BK123" s="6">
        <f t="shared" si="4"/>
        <v>572.26700643013885</v>
      </c>
      <c r="BM123" s="6">
        <f>C123*'Summary all tools'!B$39</f>
        <v>8.9272261646601656</v>
      </c>
      <c r="BN123" s="6">
        <f>D123*'Summary all tools'!C$39</f>
        <v>8.5098820147265837</v>
      </c>
      <c r="BO123" s="6">
        <f>E123*'Summary all tools'!D$39</f>
        <v>19.11043813811072</v>
      </c>
      <c r="BP123" s="6">
        <f>F123*'Summary all tools'!E$39</f>
        <v>14.726462562774788</v>
      </c>
      <c r="BQ123" s="6">
        <f>G123*'Summary all tools'!F$39</f>
        <v>11.038033236265568</v>
      </c>
      <c r="BR123" s="6">
        <f>H123*'Summary all tools'!G$39</f>
        <v>8.6883559382176898</v>
      </c>
      <c r="BS123" s="6">
        <f>I123*'Summary all tools'!H$39</f>
        <v>4.1431597249681422</v>
      </c>
      <c r="BT123" s="6">
        <f>J123*'Summary all tools'!J$39</f>
        <v>2.9648402678974377</v>
      </c>
      <c r="BU123" s="6">
        <f>K123*'Summary all tools'!K$39</f>
        <v>3.0651214804434432</v>
      </c>
      <c r="BV123" s="6">
        <f>L123*'Summary all tools'!L$39</f>
        <v>9.4582394670186645</v>
      </c>
      <c r="BW123" s="6">
        <f>M123*'Summary all tools'!M$39</f>
        <v>7.175170456933758</v>
      </c>
      <c r="BX123" s="6">
        <f>N123*'Summary all tools'!N$39</f>
        <v>5.5839329553744994</v>
      </c>
      <c r="BY123" s="6">
        <f>O123*'Summary all tools'!O$39</f>
        <v>6.0977555271866564</v>
      </c>
      <c r="BZ123" s="6">
        <f>P123*'Summary all tools'!P$39</f>
        <v>3.8043448989112769</v>
      </c>
      <c r="CA123" s="6"/>
      <c r="CB123" s="6">
        <f>R123*'Summary all tools'!B$46</f>
        <v>2.4338654560230206</v>
      </c>
      <c r="CC123" s="6">
        <f>S123*'Summary all tools'!C$46</f>
        <v>1.9280897601428948</v>
      </c>
      <c r="CD123" s="6">
        <f>T123*'Summary all tools'!D$46</f>
        <v>3.8869660866759683</v>
      </c>
      <c r="CE123" s="6">
        <f>U123*'Summary all tools'!E$46</f>
        <v>2.0931139116602324</v>
      </c>
      <c r="CF123" s="6">
        <f>V123*'Summary all tools'!F$46</f>
        <v>0.91938979729528814</v>
      </c>
      <c r="CG123" s="6">
        <f>W123*'Summary all tools'!G$46</f>
        <v>0.76723451138736565</v>
      </c>
      <c r="CH123" s="6">
        <f>X123*'Summary all tools'!H$46</f>
        <v>0.54417620268238276</v>
      </c>
      <c r="CI123" s="6">
        <f>Y123*'Summary all tools'!I$46</f>
        <v>0</v>
      </c>
      <c r="CJ123" s="6">
        <f>Z123*'Summary all tools'!J$46</f>
        <v>0.69362472395208186</v>
      </c>
      <c r="CK123" s="6">
        <f>AA123*'Summary all tools'!K$46</f>
        <v>1.042908697684523</v>
      </c>
      <c r="CL123" s="6">
        <f>AB123*'Summary all tools'!L$46</f>
        <v>1.138320278209505</v>
      </c>
      <c r="CM123" s="6">
        <f>AC123*'Summary all tools'!M$46</f>
        <v>0.55621814079690335</v>
      </c>
      <c r="CN123" s="6">
        <f>AD123*'Summary all tools'!N$46</f>
        <v>0.59713171482826788</v>
      </c>
      <c r="CO123" s="6">
        <f>AE123*'Summary all tools'!O$46</f>
        <v>0.45733184937457394</v>
      </c>
      <c r="CP123" s="6">
        <f t="shared" si="5"/>
        <v>130.35133396420241</v>
      </c>
      <c r="CR123" s="6"/>
      <c r="CS123" s="6"/>
      <c r="CT123" s="6"/>
      <c r="CU123" s="6"/>
      <c r="CV123" s="6"/>
      <c r="CW123" s="6"/>
      <c r="CX123" s="6"/>
      <c r="CY123" s="6"/>
      <c r="CZ123" s="6"/>
      <c r="DA123" s="6"/>
      <c r="DB123" s="6"/>
      <c r="DC123" s="6"/>
      <c r="DD123" s="6"/>
      <c r="DE123" s="6"/>
      <c r="DF123" s="6"/>
      <c r="DH123" s="6"/>
      <c r="DI123" s="6"/>
      <c r="DJ123" s="6"/>
      <c r="DK123" s="6"/>
      <c r="DL123" s="6"/>
      <c r="DM123" s="6"/>
      <c r="DN123" s="6"/>
      <c r="DO123" s="6"/>
      <c r="DP123" s="6"/>
      <c r="DQ123" s="6"/>
      <c r="DR123" s="6"/>
      <c r="DS123" s="6"/>
      <c r="DT123" s="6"/>
      <c r="DU123" s="6"/>
      <c r="DV123" s="6"/>
      <c r="DX123" s="6"/>
      <c r="DY123" s="6"/>
      <c r="DZ123" s="6"/>
      <c r="EA123" s="6"/>
      <c r="EB123" s="6"/>
      <c r="EC123" s="6"/>
      <c r="ED123" s="6"/>
      <c r="EE123" s="6"/>
      <c r="EF123" s="6"/>
      <c r="EG123" s="6"/>
      <c r="EH123" s="6"/>
      <c r="EI123" s="6"/>
      <c r="EJ123" s="6"/>
      <c r="EK123" s="6"/>
      <c r="EL123" s="6"/>
      <c r="EN123" s="1"/>
      <c r="EO123" s="1"/>
      <c r="EP123" s="1"/>
      <c r="EQ123" s="1"/>
      <c r="ER123" s="1"/>
      <c r="ES123" s="1"/>
      <c r="ET123" s="1"/>
      <c r="EU123" s="1"/>
      <c r="EV123" s="1"/>
      <c r="EW123" s="1"/>
      <c r="EX123" s="1"/>
      <c r="EY123" s="1"/>
      <c r="EZ123" s="1"/>
      <c r="FA123" s="1"/>
      <c r="FB123" s="2"/>
      <c r="FD123" s="2"/>
      <c r="FE123" s="2"/>
      <c r="FF123" s="2"/>
      <c r="FG123" s="2"/>
      <c r="FH123" s="2"/>
      <c r="FI123" s="2"/>
      <c r="FJ123" s="2"/>
      <c r="FK123" s="2"/>
      <c r="FL123" s="2"/>
      <c r="FM123" s="2"/>
      <c r="FN123" s="2"/>
      <c r="FO123" s="2"/>
      <c r="FP123" s="2"/>
      <c r="FQ123" s="2"/>
      <c r="FR123" s="2"/>
      <c r="FT123" s="2"/>
      <c r="FU123" s="2"/>
      <c r="FV123" s="2"/>
      <c r="FW123" s="2"/>
      <c r="FX123" s="2"/>
      <c r="FY123" s="2"/>
      <c r="FZ123" s="2"/>
      <c r="GA123" s="2"/>
      <c r="GB123" s="2"/>
      <c r="GC123" s="2"/>
      <c r="GD123" s="2"/>
      <c r="GE123" s="2"/>
      <c r="GF123" s="2"/>
      <c r="GG123" s="2"/>
      <c r="GH123" s="2"/>
      <c r="GJ123" s="6"/>
    </row>
    <row r="124" spans="1:192" x14ac:dyDescent="0.25">
      <c r="A124" s="8" t="s">
        <v>56</v>
      </c>
      <c r="B124" s="8" t="s">
        <v>291</v>
      </c>
      <c r="C124" s="22">
        <f>Baseline!CC124*'Summary all tools'!B$53</f>
        <v>150.9324986767291</v>
      </c>
      <c r="D124" s="22">
        <f>Baseline!CD124*'Summary all tools'!C$53</f>
        <v>169.72364062377477</v>
      </c>
      <c r="E124" s="22">
        <f>Baseline!CE124*'Summary all tools'!D$53</f>
        <v>327.61195398578815</v>
      </c>
      <c r="F124" s="22">
        <f>Baseline!CF124*'Summary all tools'!E$53</f>
        <v>254.21807705196318</v>
      </c>
      <c r="G124" s="22">
        <f>Baseline!CG124*'Summary all tools'!F$53</f>
        <v>204.77774283431847</v>
      </c>
      <c r="H124" s="22">
        <f>Baseline!CH124*'Summary all tools'!G$53</f>
        <v>211.27364220039919</v>
      </c>
      <c r="I124" s="22">
        <f>Baseline!CI124*'Summary all tools'!H$53</f>
        <v>126.65960165335414</v>
      </c>
      <c r="J124" s="27">
        <f>Baseline!CJ124*'Summary all tools'!J$53</f>
        <v>88.674762354170937</v>
      </c>
      <c r="K124" s="27">
        <f>Baseline!CK124*'Summary all tools'!K$53</f>
        <v>102.0639123725575</v>
      </c>
      <c r="L124" s="27">
        <f>Baseline!CL124*'Summary all tools'!L$53</f>
        <v>189.03736779844718</v>
      </c>
      <c r="M124" s="27">
        <f>Baseline!CM124*'Summary all tools'!M$53</f>
        <v>156.12473435280916</v>
      </c>
      <c r="N124" s="27">
        <f>Baseline!CN124*'Summary all tools'!N$53</f>
        <v>129.54854229453753</v>
      </c>
      <c r="O124" s="27">
        <f>Baseline!CO124*'Summary all tools'!O$53</f>
        <v>167.33410159670149</v>
      </c>
      <c r="P124" s="27">
        <f>Baseline!CP124*'Summary all tools'!P$53</f>
        <v>106.03436815185914</v>
      </c>
      <c r="Q124" s="28"/>
      <c r="R124" s="29">
        <f>Baseline!CR124*'Summary all tools'!B$60</f>
        <v>1.8470760327571747</v>
      </c>
      <c r="S124" s="29">
        <f>Baseline!CS124*'Summary all tools'!C$60</f>
        <v>1.1738810878877797</v>
      </c>
      <c r="T124" s="29">
        <f>Baseline!CT124*'Summary all tools'!D$60</f>
        <v>1.8554075063920041</v>
      </c>
      <c r="U124" s="29">
        <f>Baseline!CU124*'Summary all tools'!E$60</f>
        <v>1.1649504549224381</v>
      </c>
      <c r="V124" s="29">
        <f>Baseline!CV124*'Summary all tools'!F$60</f>
        <v>0.76972539029588971</v>
      </c>
      <c r="W124" s="29">
        <f>Baseline!CW124*'Summary all tools'!G$60</f>
        <v>0.37964715579586555</v>
      </c>
      <c r="X124" s="29">
        <f>Baseline!CX124*'Summary all tools'!H$60</f>
        <v>0.25772923691616262</v>
      </c>
      <c r="Y124" s="29">
        <f>Baseline!CY124*'Summary all tools'!J$60</f>
        <v>1.3652987762307542</v>
      </c>
      <c r="Z124" s="29">
        <f>Baseline!CZ124*'Summary all tools'!K$60</f>
        <v>1.1596503778846603</v>
      </c>
      <c r="AA124" s="29">
        <f>Baseline!DA124*'Summary all tools'!L$60</f>
        <v>1.8312995005474575</v>
      </c>
      <c r="AB124" s="29">
        <f>Baseline!DB124*'Summary all tools'!M$60</f>
        <v>1.2406606353529022</v>
      </c>
      <c r="AC124" s="29">
        <f>Baseline!DC124*'Summary all tools'!N$60</f>
        <v>0.54455830215126655</v>
      </c>
      <c r="AD124" s="29">
        <f>Baseline!DD124*'Summary all tools'!O$60</f>
        <v>0.37312921453809939</v>
      </c>
      <c r="AE124" s="29">
        <f>Baseline!DE124*'Summary all tools'!P$60</f>
        <v>0.20580317303574125</v>
      </c>
      <c r="AF124" s="29">
        <f t="shared" si="3"/>
        <v>2398.1837627921186</v>
      </c>
      <c r="AH124" s="6">
        <f>C124*'Summary all tools'!B$54</f>
        <v>25.675030151569956</v>
      </c>
      <c r="AI124" s="6">
        <f>D124*'Summary all tools'!C$54</f>
        <v>28.871579206960469</v>
      </c>
      <c r="AJ124" s="6">
        <f>E124*'Summary all tools'!D$54</f>
        <v>64.167533778951039</v>
      </c>
      <c r="AK124" s="6">
        <f>F124*'Summary all tools'!E$54</f>
        <v>49.792282754003132</v>
      </c>
      <c r="AL124" s="6">
        <f>G124*'Summary all tools'!F$54</f>
        <v>40.108679096210572</v>
      </c>
      <c r="AM124" s="6">
        <f>H124*'Summary all tools'!G$54</f>
        <v>53.742886814103883</v>
      </c>
      <c r="AN124" s="6">
        <f>I124*'Summary all tools'!H$54</f>
        <v>32.219128541926729</v>
      </c>
      <c r="AO124" s="6">
        <f>J124*'Summary all tools'!J$54</f>
        <v>11.987840636349153</v>
      </c>
      <c r="AP124" s="6">
        <f>K124*'Summary all tools'!K$54</f>
        <v>13.797904654739384</v>
      </c>
      <c r="AQ124" s="6">
        <f>L124*'Summary all tools'!L$54</f>
        <v>50.145737492568948</v>
      </c>
      <c r="AR124" s="6">
        <f>M124*'Summary all tools'!M$54</f>
        <v>41.415038921301246</v>
      </c>
      <c r="AS124" s="6">
        <f>N124*'Summary all tools'!N$54</f>
        <v>34.365201283236487</v>
      </c>
      <c r="AT124" s="6">
        <f>O124*'Summary all tools'!O$54</f>
        <v>41.116379249475223</v>
      </c>
      <c r="AU124" s="6">
        <f>P124*'Summary all tools'!P$54</f>
        <v>26.054159031599674</v>
      </c>
      <c r="AV124" s="6"/>
      <c r="AW124" s="6">
        <f>R124*'Summary all tools'!B$61</f>
        <v>0.31420491444228971</v>
      </c>
      <c r="AX124" s="6">
        <f>S124*'Summary all tools'!C$61</f>
        <v>0.19968815589828573</v>
      </c>
      <c r="AY124" s="6">
        <f>T124*'Summary all tools'!D$61</f>
        <v>0.36340836282577454</v>
      </c>
      <c r="AZ124" s="6">
        <f>U124*'Summary all tools'!E$61</f>
        <v>0.22817237514563551</v>
      </c>
      <c r="BA124" s="6">
        <f>V124*'Summary all tools'!F$61</f>
        <v>0.15076183692756945</v>
      </c>
      <c r="BB124" s="6">
        <f>W124*'Summary all tools'!G$61</f>
        <v>9.6573022127769775E-2</v>
      </c>
      <c r="BC124" s="6">
        <f>X124*'Summary all tools'!H$61</f>
        <v>6.5560062599443941E-2</v>
      </c>
      <c r="BD124" s="6">
        <f>Y124*'Summary all tools'!J$61</f>
        <v>0.18457319440097672</v>
      </c>
      <c r="BE124" s="6">
        <f>Z124*'Summary all tools'!K$61</f>
        <v>0.15677182046949684</v>
      </c>
      <c r="BF124" s="6">
        <f>AA124*'Summary all tools'!L$61</f>
        <v>0.48578683195926181</v>
      </c>
      <c r="BG124" s="6">
        <f>AB124*'Summary all tools'!M$61</f>
        <v>0.32910870090035965</v>
      </c>
      <c r="BH124" s="6">
        <f>AC124*'Summary all tools'!N$61</f>
        <v>0.14445439008752833</v>
      </c>
      <c r="BI124" s="6">
        <f>AD124*'Summary all tools'!O$61</f>
        <v>9.1683178429361564E-2</v>
      </c>
      <c r="BJ124" s="6">
        <f>AE124*'Summary all tools'!P$61</f>
        <v>5.0568779660210707E-2</v>
      </c>
      <c r="BK124" s="6">
        <f t="shared" si="4"/>
        <v>516.32069723886991</v>
      </c>
      <c r="BM124" s="6">
        <f>C124*'Summary all tools'!B$39</f>
        <v>6.5295257331030898</v>
      </c>
      <c r="BN124" s="6">
        <f>D124*'Summary all tools'!C$39</f>
        <v>7.3424536709120538</v>
      </c>
      <c r="BO124" s="6">
        <f>E124*'Summary all tools'!D$39</f>
        <v>18.264750955780443</v>
      </c>
      <c r="BP124" s="6">
        <f>F124*'Summary all tools'!E$39</f>
        <v>14.172956173671656</v>
      </c>
      <c r="BQ124" s="6">
        <f>G124*'Summary all tools'!F$39</f>
        <v>11.416599512476676</v>
      </c>
      <c r="BR124" s="6">
        <f>H124*'Summary all tools'!G$39</f>
        <v>10.54415589539885</v>
      </c>
      <c r="BS124" s="6">
        <f>I124*'Summary all tools'!H$39</f>
        <v>6.321274019668321</v>
      </c>
      <c r="BT124" s="6">
        <f>J124*'Summary all tools'!J$39</f>
        <v>2.3866913263027376</v>
      </c>
      <c r="BU124" s="6">
        <f>K124*'Summary all tools'!K$39</f>
        <v>2.7470618236920239</v>
      </c>
      <c r="BV124" s="6">
        <f>L124*'Summary all tools'!L$39</f>
        <v>9.1645067379690914</v>
      </c>
      <c r="BW124" s="6">
        <f>M124*'Summary all tools'!M$39</f>
        <v>7.5689065955757933</v>
      </c>
      <c r="BX124" s="6">
        <f>N124*'Summary all tools'!N$39</f>
        <v>6.2804962985848105</v>
      </c>
      <c r="BY124" s="6">
        <f>O124*'Summary all tools'!O$39</f>
        <v>8.4212874988088355</v>
      </c>
      <c r="BZ124" s="6">
        <f>P124*'Summary all tools'!P$39</f>
        <v>5.3363055733461264</v>
      </c>
      <c r="CA124" s="6"/>
      <c r="CB124" s="6">
        <f>R124*'Summary all tools'!B$46</f>
        <v>7.9906783447065796E-2</v>
      </c>
      <c r="CC124" s="6">
        <f>S124*'Summary all tools'!C$46</f>
        <v>5.0783541239737558E-2</v>
      </c>
      <c r="CD124" s="6">
        <f>T124*'Summary all tools'!D$46</f>
        <v>0.10344114618969506</v>
      </c>
      <c r="CE124" s="6">
        <f>U124*'Summary all tools'!E$46</f>
        <v>6.4947355174666446E-2</v>
      </c>
      <c r="CF124" s="6">
        <f>V124*'Summary all tools'!F$46</f>
        <v>4.2913093942552535E-2</v>
      </c>
      <c r="CG124" s="6">
        <f>W124*'Summary all tools'!G$46</f>
        <v>1.8947270252289039E-2</v>
      </c>
      <c r="CH124" s="6">
        <f>X124*'Summary all tools'!H$46</f>
        <v>1.2862642138144899E-2</v>
      </c>
      <c r="CI124" s="6">
        <f>Y124*'Summary all tools'!I$46</f>
        <v>0</v>
      </c>
      <c r="CJ124" s="6">
        <f>Z124*'Summary all tools'!J$46</f>
        <v>3.12121219720509E-2</v>
      </c>
      <c r="CK124" s="6">
        <f>AA124*'Summary all tools'!K$46</f>
        <v>4.9289634590304242E-2</v>
      </c>
      <c r="CL124" s="6">
        <f>AB124*'Summary all tools'!L$46</f>
        <v>6.0147064491225331E-2</v>
      </c>
      <c r="CM124" s="6">
        <f>AC124*'Summary all tools'!M$46</f>
        <v>2.6400114894761486E-2</v>
      </c>
      <c r="CN124" s="6">
        <f>AD124*'Summary all tools'!N$46</f>
        <v>1.8089255265199559E-2</v>
      </c>
      <c r="CO124" s="6">
        <f>AE124*'Summary all tools'!O$46</f>
        <v>1.03572892301305E-2</v>
      </c>
      <c r="CP124" s="6">
        <f t="shared" si="5"/>
        <v>117.06626912811832</v>
      </c>
      <c r="CR124" s="6"/>
      <c r="CS124" s="6"/>
      <c r="CT124" s="6"/>
      <c r="CU124" s="6"/>
      <c r="CV124" s="6"/>
      <c r="CW124" s="6"/>
      <c r="CX124" s="6"/>
      <c r="CY124" s="6"/>
      <c r="CZ124" s="6"/>
      <c r="DA124" s="6"/>
      <c r="DB124" s="6"/>
      <c r="DC124" s="6"/>
      <c r="DD124" s="6"/>
      <c r="DE124" s="6"/>
      <c r="DF124" s="6"/>
      <c r="DH124" s="6"/>
      <c r="DI124" s="6"/>
      <c r="DJ124" s="6"/>
      <c r="DK124" s="6"/>
      <c r="DL124" s="6"/>
      <c r="DM124" s="6"/>
      <c r="DN124" s="6"/>
      <c r="DO124" s="6"/>
      <c r="DP124" s="6"/>
      <c r="DQ124" s="6"/>
      <c r="DR124" s="6"/>
      <c r="DS124" s="6"/>
      <c r="DT124" s="6"/>
      <c r="DU124" s="6"/>
      <c r="DV124" s="6"/>
      <c r="DX124" s="6"/>
      <c r="DY124" s="6"/>
      <c r="DZ124" s="6"/>
      <c r="EA124" s="6"/>
      <c r="EB124" s="6"/>
      <c r="EC124" s="6"/>
      <c r="ED124" s="6"/>
      <c r="EE124" s="6"/>
      <c r="EF124" s="6"/>
      <c r="EG124" s="6"/>
      <c r="EH124" s="6"/>
      <c r="EI124" s="6"/>
      <c r="EJ124" s="6"/>
      <c r="EK124" s="6"/>
      <c r="EL124" s="6"/>
      <c r="EN124" s="1"/>
      <c r="EO124" s="1"/>
      <c r="EP124" s="1"/>
      <c r="EQ124" s="1"/>
      <c r="ER124" s="1"/>
      <c r="ES124" s="1"/>
      <c r="ET124" s="1"/>
      <c r="EU124" s="1"/>
      <c r="EV124" s="1"/>
      <c r="EW124" s="1"/>
      <c r="EX124" s="1"/>
      <c r="EY124" s="1"/>
      <c r="EZ124" s="1"/>
      <c r="FA124" s="1"/>
      <c r="FB124" s="2"/>
      <c r="FD124" s="2"/>
      <c r="FE124" s="2"/>
      <c r="FF124" s="2"/>
      <c r="FG124" s="2"/>
      <c r="FH124" s="2"/>
      <c r="FI124" s="2"/>
      <c r="FJ124" s="2"/>
      <c r="FK124" s="2"/>
      <c r="FL124" s="2"/>
      <c r="FM124" s="2"/>
      <c r="FN124" s="2"/>
      <c r="FO124" s="2"/>
      <c r="FP124" s="2"/>
      <c r="FQ124" s="2"/>
      <c r="FR124" s="2"/>
      <c r="FT124" s="2"/>
      <c r="FU124" s="2"/>
      <c r="FV124" s="2"/>
      <c r="FW124" s="2"/>
      <c r="FX124" s="2"/>
      <c r="FY124" s="2"/>
      <c r="FZ124" s="2"/>
      <c r="GA124" s="2"/>
      <c r="GB124" s="2"/>
      <c r="GC124" s="2"/>
      <c r="GD124" s="2"/>
      <c r="GE124" s="2"/>
      <c r="GF124" s="2"/>
      <c r="GG124" s="2"/>
      <c r="GH124" s="2"/>
      <c r="GJ124" s="6"/>
    </row>
    <row r="125" spans="1:192" x14ac:dyDescent="0.25">
      <c r="A125" s="8" t="s">
        <v>130</v>
      </c>
      <c r="B125" s="8" t="s">
        <v>292</v>
      </c>
      <c r="C125" s="22">
        <f>Baseline!CC125*'Summary all tools'!B$53</f>
        <v>157.23159916322561</v>
      </c>
      <c r="D125" s="22">
        <f>Baseline!CD125*'Summary all tools'!C$53</f>
        <v>159.24175050257401</v>
      </c>
      <c r="E125" s="22">
        <f>Baseline!CE125*'Summary all tools'!D$53</f>
        <v>270.84556453679647</v>
      </c>
      <c r="F125" s="22">
        <f>Baseline!CF125*'Summary all tools'!E$53</f>
        <v>190.84102167554022</v>
      </c>
      <c r="G125" s="22">
        <f>Baseline!CG125*'Summary all tools'!F$53</f>
        <v>154.08882641159758</v>
      </c>
      <c r="H125" s="22">
        <f>Baseline!CH125*'Summary all tools'!G$53</f>
        <v>142.10442959783705</v>
      </c>
      <c r="I125" s="22">
        <f>Baseline!CI125*'Summary all tools'!H$53</f>
        <v>84.558265799988789</v>
      </c>
      <c r="J125" s="27">
        <f>Baseline!CJ125*'Summary all tools'!J$53</f>
        <v>85.22334725232885</v>
      </c>
      <c r="K125" s="27">
        <f>Baseline!CK125*'Summary all tools'!K$53</f>
        <v>91.201701071513682</v>
      </c>
      <c r="L125" s="27">
        <f>Baseline!CL125*'Summary all tools'!L$53</f>
        <v>156.35860622757613</v>
      </c>
      <c r="M125" s="27">
        <f>Baseline!CM125*'Summary all tools'!M$53</f>
        <v>118.04652420737344</v>
      </c>
      <c r="N125" s="27">
        <f>Baseline!CN125*'Summary all tools'!N$53</f>
        <v>95.870683879227997</v>
      </c>
      <c r="O125" s="27">
        <f>Baseline!CO125*'Summary all tools'!O$53</f>
        <v>118.79934455137708</v>
      </c>
      <c r="P125" s="27">
        <f>Baseline!CP125*'Summary all tools'!P$53</f>
        <v>68.676680726324477</v>
      </c>
      <c r="Q125" s="28"/>
      <c r="R125" s="29">
        <f>Baseline!CR125*'Summary all tools'!B$60</f>
        <v>9.5003209581185928</v>
      </c>
      <c r="S125" s="29">
        <f>Baseline!CS125*'Summary all tools'!C$60</f>
        <v>8.3991033724779438</v>
      </c>
      <c r="T125" s="29">
        <f>Baseline!CT125*'Summary all tools'!D$60</f>
        <v>13.245772442049184</v>
      </c>
      <c r="U125" s="29">
        <f>Baseline!CU125*'Summary all tools'!E$60</f>
        <v>8.4345098616522822</v>
      </c>
      <c r="V125" s="29">
        <f>Baseline!CV125*'Summary all tools'!F$60</f>
        <v>3.9175125358880742</v>
      </c>
      <c r="W125" s="29">
        <f>Baseline!CW125*'Summary all tools'!G$60</f>
        <v>2.2031694511292566</v>
      </c>
      <c r="X125" s="29">
        <f>Baseline!CX125*'Summary all tools'!H$60</f>
        <v>1.9183725668909191</v>
      </c>
      <c r="Y125" s="29">
        <f>Baseline!CY125*'Summary all tools'!J$60</f>
        <v>5.0714691350288765</v>
      </c>
      <c r="Z125" s="29">
        <f>Baseline!CZ125*'Summary all tools'!K$60</f>
        <v>4.2500876230085707</v>
      </c>
      <c r="AA125" s="29">
        <f>Baseline!DA125*'Summary all tools'!L$60</f>
        <v>7.1473006153433944</v>
      </c>
      <c r="AB125" s="29">
        <f>Baseline!DB125*'Summary all tools'!M$60</f>
        <v>4.6894521887704519</v>
      </c>
      <c r="AC125" s="29">
        <f>Baseline!DC125*'Summary all tools'!N$60</f>
        <v>2.3364561357529308</v>
      </c>
      <c r="AD125" s="29">
        <f>Baseline!DD125*'Summary all tools'!O$60</f>
        <v>1.7156226601034947</v>
      </c>
      <c r="AE125" s="29">
        <f>Baseline!DE125*'Summary all tools'!P$60</f>
        <v>1.1910549995075905</v>
      </c>
      <c r="AF125" s="29">
        <f t="shared" si="3"/>
        <v>1967.1085501490027</v>
      </c>
      <c r="AH125" s="6">
        <f>C125*'Summary all tools'!B$54</f>
        <v>26.74656607879901</v>
      </c>
      <c r="AI125" s="6">
        <f>D125*'Summary all tools'!C$54</f>
        <v>27.088511628627412</v>
      </c>
      <c r="AJ125" s="6">
        <f>E125*'Summary all tools'!D$54</f>
        <v>53.049016373950373</v>
      </c>
      <c r="AK125" s="6">
        <f>F125*'Summary all tools'!E$54</f>
        <v>37.378970931280428</v>
      </c>
      <c r="AL125" s="6">
        <f>G125*'Summary all tools'!F$54</f>
        <v>30.180522576883849</v>
      </c>
      <c r="AM125" s="6">
        <f>H125*'Summary all tools'!G$54</f>
        <v>36.147917914035567</v>
      </c>
      <c r="AN125" s="6">
        <f>I125*'Summary all tools'!H$54</f>
        <v>21.509570530218852</v>
      </c>
      <c r="AO125" s="6">
        <f>J125*'Summary all tools'!J$54</f>
        <v>11.52124773987746</v>
      </c>
      <c r="AP125" s="6">
        <f>K125*'Summary all tools'!K$54</f>
        <v>12.329454618017754</v>
      </c>
      <c r="AQ125" s="6">
        <f>L125*'Summary all tools'!L$54</f>
        <v>41.477077859821932</v>
      </c>
      <c r="AR125" s="6">
        <f>M125*'Summary all tools'!M$54</f>
        <v>31.314073422375273</v>
      </c>
      <c r="AS125" s="6">
        <f>N125*'Summary all tools'!N$54</f>
        <v>25.431512314362216</v>
      </c>
      <c r="AT125" s="6">
        <f>O125*'Summary all tools'!O$54</f>
        <v>29.190696089766938</v>
      </c>
      <c r="AU125" s="6">
        <f>P125*'Summary all tools'!P$54</f>
        <v>16.874841549896871</v>
      </c>
      <c r="AV125" s="6"/>
      <c r="AW125" s="6">
        <f>R125*'Summary all tools'!B$61</f>
        <v>1.616093480117379</v>
      </c>
      <c r="AX125" s="6">
        <f>S125*'Summary all tools'!C$61</f>
        <v>1.4287660657921168</v>
      </c>
      <c r="AY125" s="6">
        <f>T125*'Summary all tools'!D$61</f>
        <v>2.5943758775064745</v>
      </c>
      <c r="AZ125" s="6">
        <f>U125*'Summary all tools'!E$61</f>
        <v>1.6520205989795682</v>
      </c>
      <c r="BA125" s="6">
        <f>V125*'Summary all tools'!F$61</f>
        <v>0.76730142144619951</v>
      </c>
      <c r="BB125" s="6">
        <f>W125*'Summary all tools'!G$61</f>
        <v>0.56043283587652037</v>
      </c>
      <c r="BC125" s="6">
        <f>X125*'Summary all tools'!H$61</f>
        <v>0.48798742074938201</v>
      </c>
      <c r="BD125" s="6">
        <f>Y125*'Summary all tools'!J$61</f>
        <v>0.68560616537169705</v>
      </c>
      <c r="BE125" s="6">
        <f>Z125*'Summary all tools'!K$61</f>
        <v>0.57456452955185455</v>
      </c>
      <c r="BF125" s="6">
        <f>AA125*'Summary all tools'!L$61</f>
        <v>1.895956681007227</v>
      </c>
      <c r="BG125" s="6">
        <f>AB125*'Summary all tools'!M$61</f>
        <v>1.2439658951068384</v>
      </c>
      <c r="BH125" s="6">
        <f>AC125*'Summary all tools'!N$61</f>
        <v>0.61978918459808841</v>
      </c>
      <c r="BI125" s="6">
        <f>AD125*'Summary all tools'!O$61</f>
        <v>0.42155299648257299</v>
      </c>
      <c r="BJ125" s="6">
        <f>AE125*'Summary all tools'!P$61</f>
        <v>0.29265922845043651</v>
      </c>
      <c r="BK125" s="6">
        <f t="shared" si="4"/>
        <v>415.08105200895028</v>
      </c>
      <c r="BM125" s="6">
        <f>C125*'Summary all tools'!B$39</f>
        <v>6.8020325761129223</v>
      </c>
      <c r="BN125" s="6">
        <f>D125*'Summary all tools'!C$39</f>
        <v>6.8889941981146832</v>
      </c>
      <c r="BO125" s="6">
        <f>E125*'Summary all tools'!D$39</f>
        <v>15.099958116781494</v>
      </c>
      <c r="BP125" s="6">
        <f>F125*'Summary all tools'!E$39</f>
        <v>10.639610950220845</v>
      </c>
      <c r="BQ125" s="6">
        <f>G125*'Summary all tools'!F$39</f>
        <v>8.5906329278766265</v>
      </c>
      <c r="BR125" s="6">
        <f>H125*'Summary all tools'!G$39</f>
        <v>7.0920879836258788</v>
      </c>
      <c r="BS125" s="6">
        <f>I125*'Summary all tools'!H$39</f>
        <v>4.2200982931602535</v>
      </c>
      <c r="BT125" s="6">
        <f>J125*'Summary all tools'!J$39</f>
        <v>2.293796095818375</v>
      </c>
      <c r="BU125" s="6">
        <f>K125*'Summary all tools'!K$39</f>
        <v>2.4547041696266625</v>
      </c>
      <c r="BV125" s="6">
        <f>L125*'Summary all tools'!L$39</f>
        <v>7.5802446733171669</v>
      </c>
      <c r="BW125" s="6">
        <f>M125*'Summary all tools'!M$39</f>
        <v>5.7228799738989586</v>
      </c>
      <c r="BX125" s="6">
        <f>N125*'Summary all tools'!N$39</f>
        <v>4.6477981502665999</v>
      </c>
      <c r="BY125" s="6">
        <f>O125*'Summary all tools'!O$39</f>
        <v>5.978718178727271</v>
      </c>
      <c r="BZ125" s="6">
        <f>P125*'Summary all tools'!P$39</f>
        <v>3.4562355631141859</v>
      </c>
      <c r="CA125" s="6"/>
      <c r="CB125" s="6">
        <f>R125*'Summary all tools'!B$46</f>
        <v>0.41099558221478111</v>
      </c>
      <c r="CC125" s="6">
        <f>S125*'Summary all tools'!C$46</f>
        <v>0.36335555355145849</v>
      </c>
      <c r="CD125" s="6">
        <f>T125*'Summary all tools'!D$46</f>
        <v>0.73846736032551197</v>
      </c>
      <c r="CE125" s="6">
        <f>U125*'Summary all tools'!E$46</f>
        <v>0.47023382444657674</v>
      </c>
      <c r="CF125" s="6">
        <f>V125*'Summary all tools'!F$46</f>
        <v>0.21840592189516847</v>
      </c>
      <c r="CG125" s="6">
        <f>W125*'Summary all tools'!G$46</f>
        <v>0.10995485245931595</v>
      </c>
      <c r="CH125" s="6">
        <f>X125*'Summary all tools'!H$46</f>
        <v>9.5741329586053261E-2</v>
      </c>
      <c r="CI125" s="6">
        <f>Y125*'Summary all tools'!I$46</f>
        <v>0</v>
      </c>
      <c r="CJ125" s="6">
        <f>Z125*'Summary all tools'!J$46</f>
        <v>0.11439159233770481</v>
      </c>
      <c r="CK125" s="6">
        <f>AA125*'Summary all tools'!K$46</f>
        <v>0.19237040993677873</v>
      </c>
      <c r="CL125" s="6">
        <f>AB125*'Summary all tools'!L$46</f>
        <v>0.22734402558542044</v>
      </c>
      <c r="CM125" s="6">
        <f>AC125*'Summary all tools'!M$46</f>
        <v>0.11327108628547487</v>
      </c>
      <c r="CN125" s="6">
        <f>AD125*'Summary all tools'!N$46</f>
        <v>8.3173161007482496E-2</v>
      </c>
      <c r="CO125" s="6">
        <f>AE125*'Summary all tools'!O$46</f>
        <v>5.9941258129925339E-2</v>
      </c>
      <c r="CP125" s="6">
        <f t="shared" si="5"/>
        <v>94.66543780842359</v>
      </c>
      <c r="CR125" s="6"/>
      <c r="CS125" s="6"/>
      <c r="CT125" s="6"/>
      <c r="CU125" s="6"/>
      <c r="CV125" s="6"/>
      <c r="CW125" s="6"/>
      <c r="CX125" s="6"/>
      <c r="CY125" s="6"/>
      <c r="CZ125" s="6"/>
      <c r="DA125" s="6"/>
      <c r="DB125" s="6"/>
      <c r="DC125" s="6"/>
      <c r="DD125" s="6"/>
      <c r="DE125" s="6"/>
      <c r="DF125" s="6"/>
      <c r="DH125" s="6"/>
      <c r="DI125" s="6"/>
      <c r="DJ125" s="6"/>
      <c r="DK125" s="6"/>
      <c r="DL125" s="6"/>
      <c r="DM125" s="6"/>
      <c r="DN125" s="6"/>
      <c r="DO125" s="6"/>
      <c r="DP125" s="6"/>
      <c r="DQ125" s="6"/>
      <c r="DR125" s="6"/>
      <c r="DS125" s="6"/>
      <c r="DT125" s="6"/>
      <c r="DU125" s="6"/>
      <c r="DV125" s="6"/>
      <c r="DX125" s="6"/>
      <c r="DY125" s="6"/>
      <c r="DZ125" s="6"/>
      <c r="EA125" s="6"/>
      <c r="EB125" s="6"/>
      <c r="EC125" s="6"/>
      <c r="ED125" s="6"/>
      <c r="EE125" s="6"/>
      <c r="EF125" s="6"/>
      <c r="EG125" s="6"/>
      <c r="EH125" s="6"/>
      <c r="EI125" s="6"/>
      <c r="EJ125" s="6"/>
      <c r="EK125" s="6"/>
      <c r="EL125" s="6"/>
      <c r="EN125" s="1"/>
      <c r="EO125" s="1"/>
      <c r="EP125" s="1"/>
      <c r="EQ125" s="1"/>
      <c r="ER125" s="1"/>
      <c r="ES125" s="1"/>
      <c r="ET125" s="1"/>
      <c r="EU125" s="1"/>
      <c r="EV125" s="1"/>
      <c r="EW125" s="1"/>
      <c r="EX125" s="1"/>
      <c r="EY125" s="1"/>
      <c r="EZ125" s="1"/>
      <c r="FA125" s="1"/>
      <c r="FB125" s="2"/>
      <c r="FD125" s="2"/>
      <c r="FE125" s="2"/>
      <c r="FF125" s="2"/>
      <c r="FG125" s="2"/>
      <c r="FH125" s="2"/>
      <c r="FI125" s="2"/>
      <c r="FJ125" s="2"/>
      <c r="FK125" s="2"/>
      <c r="FL125" s="2"/>
      <c r="FM125" s="2"/>
      <c r="FN125" s="2"/>
      <c r="FO125" s="2"/>
      <c r="FP125" s="2"/>
      <c r="FQ125" s="2"/>
      <c r="FR125" s="2"/>
      <c r="FT125" s="2"/>
      <c r="FU125" s="2"/>
      <c r="FV125" s="2"/>
      <c r="FW125" s="2"/>
      <c r="FX125" s="2"/>
      <c r="FY125" s="2"/>
      <c r="FZ125" s="2"/>
      <c r="GA125" s="2"/>
      <c r="GB125" s="2"/>
      <c r="GC125" s="2"/>
      <c r="GD125" s="2"/>
      <c r="GE125" s="2"/>
      <c r="GF125" s="2"/>
      <c r="GG125" s="2"/>
      <c r="GH125" s="2"/>
      <c r="GJ125" s="6"/>
    </row>
    <row r="126" spans="1:192" x14ac:dyDescent="0.25">
      <c r="A126" s="8" t="s">
        <v>110</v>
      </c>
      <c r="B126" s="8" t="s">
        <v>293</v>
      </c>
      <c r="C126" s="22">
        <f>Baseline!CC126*'Summary all tools'!B$53</f>
        <v>262.78125143952946</v>
      </c>
      <c r="D126" s="22">
        <f>Baseline!CD126*'Summary all tools'!C$53</f>
        <v>295.22461895926301</v>
      </c>
      <c r="E126" s="22">
        <f>Baseline!CE126*'Summary all tools'!D$53</f>
        <v>561.29571567757307</v>
      </c>
      <c r="F126" s="22">
        <f>Baseline!CF126*'Summary all tools'!E$53</f>
        <v>423.58734622306582</v>
      </c>
      <c r="G126" s="22">
        <f>Baseline!CG126*'Summary all tools'!F$53</f>
        <v>338.32631504650163</v>
      </c>
      <c r="H126" s="22">
        <f>Baseline!CH126*'Summary all tools'!G$53</f>
        <v>345.99463954016568</v>
      </c>
      <c r="I126" s="22">
        <f>Baseline!CI126*'Summary all tools'!H$53</f>
        <v>212.1666982597209</v>
      </c>
      <c r="J126" s="27">
        <f>Baseline!CJ126*'Summary all tools'!J$53</f>
        <v>154.54085988862462</v>
      </c>
      <c r="K126" s="27">
        <f>Baseline!CK126*'Summary all tools'!K$53</f>
        <v>171.08129323075346</v>
      </c>
      <c r="L126" s="27">
        <f>Baseline!CL126*'Summary all tools'!L$53</f>
        <v>317.3980098289174</v>
      </c>
      <c r="M126" s="27">
        <f>Baseline!CM126*'Summary all tools'!M$53</f>
        <v>252.88375656390818</v>
      </c>
      <c r="N126" s="27">
        <f>Baseline!CN126*'Summary all tools'!N$53</f>
        <v>212.63891757068407</v>
      </c>
      <c r="O126" s="27">
        <f>Baseline!CO126*'Summary all tools'!O$53</f>
        <v>282.75265280615292</v>
      </c>
      <c r="P126" s="27">
        <f>Baseline!CP126*'Summary all tools'!P$53</f>
        <v>178.23412477644931</v>
      </c>
      <c r="Q126" s="28"/>
      <c r="R126" s="29">
        <f>Baseline!CR126*'Summary all tools'!B$60</f>
        <v>3.4272710992928404</v>
      </c>
      <c r="S126" s="29">
        <f>Baseline!CS126*'Summary all tools'!C$60</f>
        <v>2.6829483802141278</v>
      </c>
      <c r="T126" s="29">
        <f>Baseline!CT126*'Summary all tools'!D$60</f>
        <v>4.9222231980976332</v>
      </c>
      <c r="U126" s="29">
        <f>Baseline!CU126*'Summary all tools'!E$60</f>
        <v>2.9766296862604693</v>
      </c>
      <c r="V126" s="29">
        <f>Baseline!CV126*'Summary all tools'!F$60</f>
        <v>1.3210956890993928</v>
      </c>
      <c r="W126" s="29">
        <f>Baseline!CW126*'Summary all tools'!G$60</f>
        <v>0.86461068116295214</v>
      </c>
      <c r="X126" s="29">
        <f>Baseline!CX126*'Summary all tools'!H$60</f>
        <v>0.72769480813458942</v>
      </c>
      <c r="Y126" s="29">
        <f>Baseline!CY126*'Summary all tools'!J$60</f>
        <v>2.2132341571409793</v>
      </c>
      <c r="Z126" s="29">
        <f>Baseline!CZ126*'Summary all tools'!K$60</f>
        <v>2.0282223236944641</v>
      </c>
      <c r="AA126" s="29">
        <f>Baseline!DA126*'Summary all tools'!L$60</f>
        <v>3.0413761003154214</v>
      </c>
      <c r="AB126" s="29">
        <f>Baseline!DB126*'Summary all tools'!M$60</f>
        <v>1.8100317902897634</v>
      </c>
      <c r="AC126" s="29">
        <f>Baseline!DC126*'Summary all tools'!N$60</f>
        <v>0.64902434071456727</v>
      </c>
      <c r="AD126" s="29">
        <f>Baseline!DD126*'Summary all tools'!O$60</f>
        <v>0.72079293567388814</v>
      </c>
      <c r="AE126" s="29">
        <f>Baseline!DE126*'Summary all tools'!P$60</f>
        <v>0.47875628297588069</v>
      </c>
      <c r="AF126" s="29">
        <f t="shared" si="3"/>
        <v>4036.7701112843765</v>
      </c>
      <c r="AH126" s="6">
        <f>C126*'Summary all tools'!B$54</f>
        <v>44.701549455083992</v>
      </c>
      <c r="AI126" s="6">
        <f>D126*'Summary all tools'!C$54</f>
        <v>50.220469810810229</v>
      </c>
      <c r="AJ126" s="6">
        <f>E126*'Summary all tools'!D$54</f>
        <v>109.93787423667573</v>
      </c>
      <c r="AK126" s="6">
        <f>F126*'Summary all tools'!E$54</f>
        <v>82.965700782346616</v>
      </c>
      <c r="AL126" s="6">
        <f>G126*'Summary all tools'!F$54</f>
        <v>66.26609616936075</v>
      </c>
      <c r="AM126" s="6">
        <f>H126*'Summary all tools'!G$54</f>
        <v>88.012638762842613</v>
      </c>
      <c r="AN126" s="6">
        <f>I126*'Summary all tools'!H$54</f>
        <v>53.970058600489104</v>
      </c>
      <c r="AO126" s="6">
        <f>J126*'Summary all tools'!J$54</f>
        <v>20.892203722517841</v>
      </c>
      <c r="AP126" s="6">
        <f>K126*'Summary all tools'!K$54</f>
        <v>23.128286162408024</v>
      </c>
      <c r="AQ126" s="6">
        <f>L126*'Summary all tools'!L$54</f>
        <v>84.195825761362784</v>
      </c>
      <c r="AR126" s="6">
        <f>M126*'Summary all tools'!M$54</f>
        <v>67.082199781310194</v>
      </c>
      <c r="AS126" s="6">
        <f>N126*'Summary all tools'!N$54</f>
        <v>56.406494998239808</v>
      </c>
      <c r="AT126" s="6">
        <f>O126*'Summary all tools'!O$54</f>
        <v>69.476366118083291</v>
      </c>
      <c r="AU126" s="6">
        <f>P126*'Summary all tools'!P$54</f>
        <v>43.794670659356115</v>
      </c>
      <c r="AV126" s="6"/>
      <c r="AW126" s="6">
        <f>R126*'Summary all tools'!B$61</f>
        <v>0.5830108795880895</v>
      </c>
      <c r="AX126" s="6">
        <f>S126*'Summary all tools'!C$61</f>
        <v>0.45639462117858798</v>
      </c>
      <c r="AY126" s="6">
        <f>T126*'Summary all tools'!D$61</f>
        <v>0.96408851840970311</v>
      </c>
      <c r="AZ126" s="6">
        <f>U126*'Summary all tools'!E$61</f>
        <v>0.5830159236156347</v>
      </c>
      <c r="BA126" s="6">
        <f>V126*'Summary all tools'!F$61</f>
        <v>0.25875567488965706</v>
      </c>
      <c r="BB126" s="6">
        <f>W126*'Summary all tools'!G$61</f>
        <v>0.21993597257120606</v>
      </c>
      <c r="BC126" s="6">
        <f>X126*'Summary all tools'!H$61</f>
        <v>0.18510789751848367</v>
      </c>
      <c r="BD126" s="6">
        <f>Y126*'Summary all tools'!J$61</f>
        <v>0.29920461766518208</v>
      </c>
      <c r="BE126" s="6">
        <f>Z126*'Summary all tools'!K$61</f>
        <v>0.27419307755710448</v>
      </c>
      <c r="BF126" s="6">
        <f>AA126*'Summary all tools'!L$61</f>
        <v>0.80678253891685292</v>
      </c>
      <c r="BG126" s="6">
        <f>AB126*'Summary all tools'!M$61</f>
        <v>0.48014516952991904</v>
      </c>
      <c r="BH126" s="6">
        <f>AC126*'Summary all tools'!N$61</f>
        <v>0.17216598281489434</v>
      </c>
      <c r="BI126" s="6">
        <f>AD126*'Summary all tools'!O$61</f>
        <v>0.17710912133701251</v>
      </c>
      <c r="BJ126" s="6">
        <f>AE126*'Summary all tools'!P$61</f>
        <v>0.11763725810264497</v>
      </c>
      <c r="BK126" s="6">
        <f t="shared" si="4"/>
        <v>866.62798227458222</v>
      </c>
      <c r="BM126" s="6">
        <f>C126*'Summary all tools'!B$39</f>
        <v>11.368240494888131</v>
      </c>
      <c r="BN126" s="6">
        <f>D126*'Summary all tools'!C$39</f>
        <v>12.771780520700231</v>
      </c>
      <c r="BO126" s="6">
        <f>E126*'Summary all tools'!D$39</f>
        <v>31.292894946813053</v>
      </c>
      <c r="BP126" s="6">
        <f>F126*'Summary all tools'!E$39</f>
        <v>23.615491720182661</v>
      </c>
      <c r="BQ126" s="6">
        <f>G126*'Summary all tools'!F$39</f>
        <v>18.862089160456371</v>
      </c>
      <c r="BR126" s="6">
        <f>H126*'Summary all tools'!G$39</f>
        <v>17.267754653575736</v>
      </c>
      <c r="BS126" s="6">
        <f>I126*'Summary all tools'!H$39</f>
        <v>10.588726160836348</v>
      </c>
      <c r="BT126" s="6">
        <f>J126*'Summary all tools'!J$39</f>
        <v>4.1594848417228159</v>
      </c>
      <c r="BU126" s="6">
        <f>K126*'Summary all tools'!K$39</f>
        <v>4.6046724886124117</v>
      </c>
      <c r="BV126" s="6">
        <f>L126*'Summary all tools'!L$39</f>
        <v>15.387413787926151</v>
      </c>
      <c r="BW126" s="6">
        <f>M126*'Summary all tools'!M$39</f>
        <v>12.259771271380922</v>
      </c>
      <c r="BX126" s="6">
        <f>N126*'Summary all tools'!N$39</f>
        <v>10.308706768011801</v>
      </c>
      <c r="BY126" s="6">
        <f>O126*'Summary all tools'!O$39</f>
        <v>14.229863235351591</v>
      </c>
      <c r="BZ126" s="6">
        <f>P126*'Summary all tools'!P$39</f>
        <v>8.9698441173609158</v>
      </c>
      <c r="CA126" s="6"/>
      <c r="CB126" s="6">
        <f>R126*'Summary all tools'!B$46</f>
        <v>0.1482679676898733</v>
      </c>
      <c r="CC126" s="6">
        <f>S126*'Summary all tools'!C$46</f>
        <v>0.11606765039195895</v>
      </c>
      <c r="CD126" s="6">
        <f>T126*'Summary all tools'!D$46</f>
        <v>0.27441972055121783</v>
      </c>
      <c r="CE126" s="6">
        <f>U126*'Summary all tools'!E$46</f>
        <v>0.16595059870583603</v>
      </c>
      <c r="CF126" s="6">
        <f>V126*'Summary all tools'!F$46</f>
        <v>7.3652635249085871E-2</v>
      </c>
      <c r="CG126" s="6">
        <f>W126*'Summary all tools'!G$46</f>
        <v>4.3150625492420901E-2</v>
      </c>
      <c r="CH126" s="6">
        <f>X126*'Summary all tools'!H$46</f>
        <v>3.6317485803389858E-2</v>
      </c>
      <c r="CI126" s="6">
        <f>Y126*'Summary all tools'!I$46</f>
        <v>0</v>
      </c>
      <c r="CJ126" s="6">
        <f>Z126*'Summary all tools'!J$46</f>
        <v>5.4589834799229887E-2</v>
      </c>
      <c r="CK126" s="6">
        <f>AA126*'Summary all tools'!K$46</f>
        <v>8.1858984066460624E-2</v>
      </c>
      <c r="CL126" s="6">
        <f>AB126*'Summary all tools'!L$46</f>
        <v>8.7750103226866091E-2</v>
      </c>
      <c r="CM126" s="6">
        <f>AC126*'Summary all tools'!M$46</f>
        <v>3.1464614710073516E-2</v>
      </c>
      <c r="CN126" s="6">
        <f>AD126*'Summary all tools'!N$46</f>
        <v>3.4943946758224653E-2</v>
      </c>
      <c r="CO126" s="6">
        <f>AE126*'Summary all tools'!O$46</f>
        <v>2.4093978826372372E-2</v>
      </c>
      <c r="CP126" s="6">
        <f t="shared" si="5"/>
        <v>196.85926231409013</v>
      </c>
      <c r="CR126" s="6"/>
      <c r="CS126" s="6"/>
      <c r="CT126" s="6"/>
      <c r="CU126" s="6"/>
      <c r="CV126" s="6"/>
      <c r="CW126" s="6"/>
      <c r="CX126" s="6"/>
      <c r="CY126" s="6"/>
      <c r="CZ126" s="6"/>
      <c r="DA126" s="6"/>
      <c r="DB126" s="6"/>
      <c r="DC126" s="6"/>
      <c r="DD126" s="6"/>
      <c r="DE126" s="6"/>
      <c r="DF126" s="6"/>
      <c r="DH126" s="6"/>
      <c r="DI126" s="6"/>
      <c r="DJ126" s="6"/>
      <c r="DK126" s="6"/>
      <c r="DL126" s="6"/>
      <c r="DM126" s="6"/>
      <c r="DN126" s="6"/>
      <c r="DO126" s="6"/>
      <c r="DP126" s="6"/>
      <c r="DQ126" s="6"/>
      <c r="DR126" s="6"/>
      <c r="DS126" s="6"/>
      <c r="DT126" s="6"/>
      <c r="DU126" s="6"/>
      <c r="DV126" s="6"/>
      <c r="DX126" s="6"/>
      <c r="DY126" s="6"/>
      <c r="DZ126" s="6"/>
      <c r="EA126" s="6"/>
      <c r="EB126" s="6"/>
      <c r="EC126" s="6"/>
      <c r="ED126" s="6"/>
      <c r="EE126" s="6"/>
      <c r="EF126" s="6"/>
      <c r="EG126" s="6"/>
      <c r="EH126" s="6"/>
      <c r="EI126" s="6"/>
      <c r="EJ126" s="6"/>
      <c r="EK126" s="6"/>
      <c r="EL126" s="6"/>
      <c r="EN126" s="1"/>
      <c r="EO126" s="1"/>
      <c r="EP126" s="1"/>
      <c r="EQ126" s="1"/>
      <c r="ER126" s="1"/>
      <c r="ES126" s="1"/>
      <c r="ET126" s="1"/>
      <c r="EU126" s="1"/>
      <c r="EV126" s="1"/>
      <c r="EW126" s="1"/>
      <c r="EX126" s="1"/>
      <c r="EY126" s="1"/>
      <c r="EZ126" s="1"/>
      <c r="FA126" s="1"/>
      <c r="FB126" s="2"/>
      <c r="FD126" s="2"/>
      <c r="FE126" s="2"/>
      <c r="FF126" s="2"/>
      <c r="FG126" s="2"/>
      <c r="FH126" s="2"/>
      <c r="FI126" s="2"/>
      <c r="FJ126" s="2"/>
      <c r="FK126" s="2"/>
      <c r="FL126" s="2"/>
      <c r="FM126" s="2"/>
      <c r="FN126" s="2"/>
      <c r="FO126" s="2"/>
      <c r="FP126" s="2"/>
      <c r="FQ126" s="2"/>
      <c r="FR126" s="2"/>
      <c r="FT126" s="2"/>
      <c r="FU126" s="2"/>
      <c r="FV126" s="2"/>
      <c r="FW126" s="2"/>
      <c r="FX126" s="2"/>
      <c r="FY126" s="2"/>
      <c r="FZ126" s="2"/>
      <c r="GA126" s="2"/>
      <c r="GB126" s="2"/>
      <c r="GC126" s="2"/>
      <c r="GD126" s="2"/>
      <c r="GE126" s="2"/>
      <c r="GF126" s="2"/>
      <c r="GG126" s="2"/>
      <c r="GH126" s="2"/>
      <c r="GJ126" s="6"/>
    </row>
    <row r="127" spans="1:192" x14ac:dyDescent="0.25">
      <c r="A127" s="8" t="s">
        <v>123</v>
      </c>
      <c r="B127" s="8" t="s">
        <v>294</v>
      </c>
      <c r="C127" s="22">
        <f>Baseline!CC127*'Summary all tools'!B$53</f>
        <v>205.87537426313384</v>
      </c>
      <c r="D127" s="22">
        <f>Baseline!CD127*'Summary all tools'!C$53</f>
        <v>213.59206802818599</v>
      </c>
      <c r="E127" s="22">
        <f>Baseline!CE127*'Summary all tools'!D$53</f>
        <v>382.54071710788492</v>
      </c>
      <c r="F127" s="22">
        <f>Baseline!CF127*'Summary all tools'!E$53</f>
        <v>289.64289535927338</v>
      </c>
      <c r="G127" s="22">
        <f>Baseline!CG127*'Summary all tools'!F$53</f>
        <v>219.94339612327821</v>
      </c>
      <c r="H127" s="22">
        <f>Baseline!CH127*'Summary all tools'!G$53</f>
        <v>210.48684271516504</v>
      </c>
      <c r="I127" s="22">
        <f>Baseline!CI127*'Summary all tools'!H$53</f>
        <v>123.11687568246808</v>
      </c>
      <c r="J127" s="27">
        <f>Baseline!CJ127*'Summary all tools'!J$53</f>
        <v>118.38247705981847</v>
      </c>
      <c r="K127" s="27">
        <f>Baseline!CK127*'Summary all tools'!K$53</f>
        <v>119.73163148309962</v>
      </c>
      <c r="L127" s="27">
        <f>Baseline!CL127*'Summary all tools'!L$53</f>
        <v>210.78227771656069</v>
      </c>
      <c r="M127" s="27">
        <f>Baseline!CM127*'Summary all tools'!M$53</f>
        <v>168.14224058673909</v>
      </c>
      <c r="N127" s="27">
        <f>Baseline!CN127*'Summary all tools'!N$53</f>
        <v>132.1656355876639</v>
      </c>
      <c r="O127" s="27">
        <f>Baseline!CO127*'Summary all tools'!O$53</f>
        <v>167.79059851982015</v>
      </c>
      <c r="P127" s="27">
        <f>Baseline!CP127*'Summary all tools'!P$53</f>
        <v>99.997319419883766</v>
      </c>
      <c r="Q127" s="28"/>
      <c r="R127" s="29">
        <f>Baseline!CR127*'Summary all tools'!B$60</f>
        <v>19.47867578228411</v>
      </c>
      <c r="S127" s="29">
        <f>Baseline!CS127*'Summary all tools'!C$60</f>
        <v>12.927272607175585</v>
      </c>
      <c r="T127" s="29">
        <f>Baseline!CT127*'Summary all tools'!D$60</f>
        <v>19.715401232489484</v>
      </c>
      <c r="U127" s="29">
        <f>Baseline!CU127*'Summary all tools'!E$60</f>
        <v>12.741389688454133</v>
      </c>
      <c r="V127" s="29">
        <f>Baseline!CV127*'Summary all tools'!F$60</f>
        <v>4.3828181658020622</v>
      </c>
      <c r="W127" s="29">
        <f>Baseline!CW127*'Summary all tools'!G$60</f>
        <v>4.5112182704243429</v>
      </c>
      <c r="X127" s="29">
        <f>Baseline!CX127*'Summary all tools'!H$60</f>
        <v>3.2759002090429958</v>
      </c>
      <c r="Y127" s="29">
        <f>Baseline!CY127*'Summary all tools'!J$60</f>
        <v>9.2976732858386697</v>
      </c>
      <c r="Z127" s="29">
        <f>Baseline!CZ127*'Summary all tools'!K$60</f>
        <v>5.727006848179073</v>
      </c>
      <c r="AA127" s="29">
        <f>Baseline!DA127*'Summary all tools'!L$60</f>
        <v>9.5952488978091246</v>
      </c>
      <c r="AB127" s="29">
        <f>Baseline!DB127*'Summary all tools'!M$60</f>
        <v>6.5972827410010391</v>
      </c>
      <c r="AC127" s="29">
        <f>Baseline!DC127*'Summary all tools'!N$60</f>
        <v>3.0664459657214707</v>
      </c>
      <c r="AD127" s="29">
        <f>Baseline!DD127*'Summary all tools'!O$60</f>
        <v>2.9676441195581913</v>
      </c>
      <c r="AE127" s="29">
        <f>Baseline!DE127*'Summary all tools'!P$60</f>
        <v>1.9854690101983123</v>
      </c>
      <c r="AF127" s="29">
        <f t="shared" si="3"/>
        <v>2778.4597964769537</v>
      </c>
      <c r="AH127" s="6">
        <f>C127*'Summary all tools'!B$54</f>
        <v>35.021327335162496</v>
      </c>
      <c r="AI127" s="6">
        <f>D127*'Summary all tools'!C$54</f>
        <v>36.334009142097251</v>
      </c>
      <c r="AJ127" s="6">
        <f>E127*'Summary all tools'!D$54</f>
        <v>74.926125521992404</v>
      </c>
      <c r="AK127" s="6">
        <f>F127*'Summary all tools'!E$54</f>
        <v>56.730745156526268</v>
      </c>
      <c r="AL127" s="6">
        <f>G127*'Summary all tools'!F$54</f>
        <v>43.079091371647259</v>
      </c>
      <c r="AM127" s="6">
        <f>H127*'Summary all tools'!G$54</f>
        <v>53.542744121243857</v>
      </c>
      <c r="AN127" s="6">
        <f>I127*'Summary all tools'!H$54</f>
        <v>31.317945039414287</v>
      </c>
      <c r="AO127" s="6">
        <f>J127*'Summary all tools'!J$54</f>
        <v>16.003992922599714</v>
      </c>
      <c r="AP127" s="6">
        <f>K127*'Summary all tools'!K$54</f>
        <v>16.186383580220227</v>
      </c>
      <c r="AQ127" s="6">
        <f>L127*'Summary all tools'!L$54</f>
        <v>55.913986158176087</v>
      </c>
      <c r="AR127" s="6">
        <f>M127*'Summary all tools'!M$54</f>
        <v>44.602909763665522</v>
      </c>
      <c r="AS127" s="6">
        <f>N127*'Summary all tools'!N$54</f>
        <v>35.05943478214239</v>
      </c>
      <c r="AT127" s="6">
        <f>O127*'Summary all tools'!O$54</f>
        <v>41.228547064870092</v>
      </c>
      <c r="AU127" s="6">
        <f>P127*'Summary all tools'!P$54</f>
        <v>24.57076991460001</v>
      </c>
      <c r="AV127" s="6"/>
      <c r="AW127" s="6">
        <f>R127*'Summary all tools'!B$61</f>
        <v>3.3135049933411609</v>
      </c>
      <c r="AX127" s="6">
        <f>S127*'Summary all tools'!C$61</f>
        <v>2.1990500182315698</v>
      </c>
      <c r="AY127" s="6">
        <f>T127*'Summary all tools'!D$61</f>
        <v>3.8615461345657178</v>
      </c>
      <c r="AZ127" s="6">
        <f>U127*'Summary all tools'!E$61</f>
        <v>2.4955852290424234</v>
      </c>
      <c r="BA127" s="6">
        <f>V127*'Summary all tools'!F$61</f>
        <v>0.85843825074009383</v>
      </c>
      <c r="BB127" s="6">
        <f>W127*'Summary all tools'!G$61</f>
        <v>1.1475444375175108</v>
      </c>
      <c r="BC127" s="6">
        <f>X127*'Summary all tools'!H$61</f>
        <v>0.83330950475072718</v>
      </c>
      <c r="BD127" s="6">
        <f>Y127*'Summary all tools'!J$61</f>
        <v>1.2569419153817685</v>
      </c>
      <c r="BE127" s="6">
        <f>Z127*'Summary all tools'!K$61</f>
        <v>0.77422756595661424</v>
      </c>
      <c r="BF127" s="6">
        <f>AA127*'Summary all tools'!L$61</f>
        <v>2.5453212664197409</v>
      </c>
      <c r="BG127" s="6">
        <f>AB127*'Summary all tools'!M$61</f>
        <v>1.750054036126985</v>
      </c>
      <c r="BH127" s="6">
        <f>AC127*'Summary all tools'!N$61</f>
        <v>0.81343279491791076</v>
      </c>
      <c r="BI127" s="6">
        <f>AD127*'Summary all tools'!O$61</f>
        <v>0.72919255509144132</v>
      </c>
      <c r="BJ127" s="6">
        <f>AE127*'Summary all tools'!P$61</f>
        <v>0.48785809964872817</v>
      </c>
      <c r="BK127" s="6">
        <f t="shared" si="4"/>
        <v>587.58401867609007</v>
      </c>
      <c r="BM127" s="6">
        <f>C127*'Summary all tools'!B$39</f>
        <v>8.9064221811006323</v>
      </c>
      <c r="BN127" s="6">
        <f>D127*'Summary all tools'!C$39</f>
        <v>9.2402558547967324</v>
      </c>
      <c r="BO127" s="6">
        <f>E127*'Summary all tools'!D$39</f>
        <v>21.327093970216588</v>
      </c>
      <c r="BP127" s="6">
        <f>F127*'Summary all tools'!E$39</f>
        <v>16.147931372729442</v>
      </c>
      <c r="BQ127" s="6">
        <f>G127*'Summary all tools'!F$39</f>
        <v>12.262102483398726</v>
      </c>
      <c r="BR127" s="6">
        <f>H127*'Summary all tools'!G$39</f>
        <v>10.504888638279956</v>
      </c>
      <c r="BS127" s="6">
        <f>I127*'Summary all tools'!H$39</f>
        <v>6.144465144966059</v>
      </c>
      <c r="BT127" s="6">
        <f>J127*'Summary all tools'!J$39</f>
        <v>3.1862778504713045</v>
      </c>
      <c r="BU127" s="6">
        <f>K127*'Summary all tools'!K$39</f>
        <v>3.2225904954043378</v>
      </c>
      <c r="BV127" s="6">
        <f>L127*'Summary all tools'!L$39</f>
        <v>10.21869711197788</v>
      </c>
      <c r="BW127" s="6">
        <f>M127*'Summary all tools'!M$39</f>
        <v>8.151513717845198</v>
      </c>
      <c r="BX127" s="6">
        <f>N127*'Summary all tools'!N$39</f>
        <v>6.4073726373641495</v>
      </c>
      <c r="BY127" s="6">
        <f>O127*'Summary all tools'!O$39</f>
        <v>8.4442612489005473</v>
      </c>
      <c r="BZ127" s="6">
        <f>P127*'Summary all tools'!P$39</f>
        <v>5.0324839223427054</v>
      </c>
      <c r="CA127" s="6"/>
      <c r="CB127" s="6">
        <f>R127*'Summary all tools'!B$46</f>
        <v>0.84267149806886343</v>
      </c>
      <c r="CC127" s="6">
        <f>S127*'Summary all tools'!C$46</f>
        <v>0.55924973009411849</v>
      </c>
      <c r="CD127" s="6">
        <f>T127*'Summary all tools'!D$46</f>
        <v>1.0991567588535804</v>
      </c>
      <c r="CE127" s="6">
        <f>U127*'Summary all tools'!E$46</f>
        <v>0.71034742981405086</v>
      </c>
      <c r="CF127" s="6">
        <f>V127*'Summary all tools'!F$46</f>
        <v>0.24434725689624173</v>
      </c>
      <c r="CG127" s="6">
        <f>W127*'Summary all tools'!G$46</f>
        <v>0.2251439802245051</v>
      </c>
      <c r="CH127" s="6">
        <f>X127*'Summary all tools'!H$46</f>
        <v>0.16349224703172069</v>
      </c>
      <c r="CI127" s="6">
        <f>Y127*'Summary all tools'!I$46</f>
        <v>0</v>
      </c>
      <c r="CJ127" s="6">
        <f>Z127*'Summary all tools'!J$46</f>
        <v>0.1541430414623767</v>
      </c>
      <c r="CK127" s="6">
        <f>AA127*'Summary all tools'!K$46</f>
        <v>0.25825721671121871</v>
      </c>
      <c r="CL127" s="6">
        <f>AB127*'Summary all tools'!L$46</f>
        <v>0.3198353999334933</v>
      </c>
      <c r="CM127" s="6">
        <f>AC127*'Summary all tools'!M$46</f>
        <v>0.14866089726998091</v>
      </c>
      <c r="CN127" s="6">
        <f>AD127*'Summary all tools'!N$46</f>
        <v>0.14387099675754583</v>
      </c>
      <c r="CO127" s="6">
        <f>AE127*'Summary all tools'!O$46</f>
        <v>9.9921087186121957E-2</v>
      </c>
      <c r="CP127" s="6">
        <f t="shared" si="5"/>
        <v>134.16545417009806</v>
      </c>
      <c r="CR127" s="6"/>
      <c r="CS127" s="6"/>
      <c r="CT127" s="6"/>
      <c r="CU127" s="6"/>
      <c r="CV127" s="6"/>
      <c r="CW127" s="6"/>
      <c r="CX127" s="6"/>
      <c r="CY127" s="6"/>
      <c r="CZ127" s="6"/>
      <c r="DA127" s="6"/>
      <c r="DB127" s="6"/>
      <c r="DC127" s="6"/>
      <c r="DD127" s="6"/>
      <c r="DE127" s="6"/>
      <c r="DF127" s="6"/>
      <c r="DH127" s="6"/>
      <c r="DI127" s="6"/>
      <c r="DJ127" s="6"/>
      <c r="DK127" s="6"/>
      <c r="DL127" s="6"/>
      <c r="DM127" s="6"/>
      <c r="DN127" s="6"/>
      <c r="DO127" s="6"/>
      <c r="DP127" s="6"/>
      <c r="DQ127" s="6"/>
      <c r="DR127" s="6"/>
      <c r="DS127" s="6"/>
      <c r="DT127" s="6"/>
      <c r="DU127" s="6"/>
      <c r="DV127" s="6"/>
      <c r="DX127" s="6"/>
      <c r="DY127" s="6"/>
      <c r="DZ127" s="6"/>
      <c r="EA127" s="6"/>
      <c r="EB127" s="6"/>
      <c r="EC127" s="6"/>
      <c r="ED127" s="6"/>
      <c r="EE127" s="6"/>
      <c r="EF127" s="6"/>
      <c r="EG127" s="6"/>
      <c r="EH127" s="6"/>
      <c r="EI127" s="6"/>
      <c r="EJ127" s="6"/>
      <c r="EK127" s="6"/>
      <c r="EL127" s="6"/>
      <c r="EN127" s="1"/>
      <c r="EO127" s="1"/>
      <c r="EP127" s="1"/>
      <c r="EQ127" s="1"/>
      <c r="ER127" s="1"/>
      <c r="ES127" s="1"/>
      <c r="ET127" s="1"/>
      <c r="EU127" s="1"/>
      <c r="EV127" s="1"/>
      <c r="EW127" s="1"/>
      <c r="EX127" s="1"/>
      <c r="EY127" s="1"/>
      <c r="EZ127" s="1"/>
      <c r="FA127" s="1"/>
      <c r="FB127" s="2"/>
      <c r="FD127" s="2"/>
      <c r="FE127" s="2"/>
      <c r="FF127" s="2"/>
      <c r="FG127" s="2"/>
      <c r="FH127" s="2"/>
      <c r="FI127" s="2"/>
      <c r="FJ127" s="2"/>
      <c r="FK127" s="2"/>
      <c r="FL127" s="2"/>
      <c r="FM127" s="2"/>
      <c r="FN127" s="2"/>
      <c r="FO127" s="2"/>
      <c r="FP127" s="2"/>
      <c r="FQ127" s="2"/>
      <c r="FR127" s="2"/>
      <c r="FT127" s="2"/>
      <c r="FU127" s="2"/>
      <c r="FV127" s="2"/>
      <c r="FW127" s="2"/>
      <c r="FX127" s="2"/>
      <c r="FY127" s="2"/>
      <c r="FZ127" s="2"/>
      <c r="GA127" s="2"/>
      <c r="GB127" s="2"/>
      <c r="GC127" s="2"/>
      <c r="GD127" s="2"/>
      <c r="GE127" s="2"/>
      <c r="GF127" s="2"/>
      <c r="GG127" s="2"/>
      <c r="GH127" s="2"/>
      <c r="GJ127" s="6"/>
    </row>
    <row r="128" spans="1:192" x14ac:dyDescent="0.25">
      <c r="A128" s="8" t="s">
        <v>6</v>
      </c>
      <c r="B128" s="8" t="s">
        <v>295</v>
      </c>
      <c r="C128" s="22">
        <f>Baseline!CC128*'Summary all tools'!B$53</f>
        <v>148.96792654488209</v>
      </c>
      <c r="D128" s="22">
        <f>Baseline!CD128*'Summary all tools'!C$53</f>
        <v>151.51517263047515</v>
      </c>
      <c r="E128" s="22">
        <f>Baseline!CE128*'Summary all tools'!D$53</f>
        <v>279.55834405223237</v>
      </c>
      <c r="F128" s="22">
        <f>Baseline!CF128*'Summary all tools'!E$53</f>
        <v>212.79941873719704</v>
      </c>
      <c r="G128" s="22">
        <f>Baseline!CG128*'Summary all tools'!F$53</f>
        <v>157.94708203506664</v>
      </c>
      <c r="H128" s="22">
        <f>Baseline!CH128*'Summary all tools'!G$53</f>
        <v>159.26051072197333</v>
      </c>
      <c r="I128" s="22">
        <f>Baseline!CI128*'Summary all tools'!H$53</f>
        <v>93.891769898364075</v>
      </c>
      <c r="J128" s="27">
        <f>Baseline!CJ128*'Summary all tools'!J$53</f>
        <v>88.562150130585081</v>
      </c>
      <c r="K128" s="27">
        <f>Baseline!CK128*'Summary all tools'!K$53</f>
        <v>91.44262648409007</v>
      </c>
      <c r="L128" s="27">
        <f>Baseline!CL128*'Summary all tools'!L$53</f>
        <v>168.86929112413492</v>
      </c>
      <c r="M128" s="27">
        <f>Baseline!CM128*'Summary all tools'!M$53</f>
        <v>128.10175007101762</v>
      </c>
      <c r="N128" s="27">
        <f>Baseline!CN128*'Summary all tools'!N$53</f>
        <v>100.95764725603728</v>
      </c>
      <c r="O128" s="27">
        <f>Baseline!CO128*'Summary all tools'!O$53</f>
        <v>130.27094038546457</v>
      </c>
      <c r="P128" s="27">
        <f>Baseline!CP128*'Summary all tools'!P$53</f>
        <v>80.863923990626219</v>
      </c>
      <c r="Q128" s="28"/>
      <c r="R128" s="29">
        <f>Baseline!CR128*'Summary all tools'!B$60</f>
        <v>5.0927018351540179</v>
      </c>
      <c r="S128" s="29">
        <f>Baseline!CS128*'Summary all tools'!C$60</f>
        <v>4.5981109657804495</v>
      </c>
      <c r="T128" s="29">
        <f>Baseline!CT128*'Summary all tools'!D$60</f>
        <v>6.2170515683452905</v>
      </c>
      <c r="U128" s="29">
        <f>Baseline!CU128*'Summary all tools'!E$60</f>
        <v>2.7693376121552191</v>
      </c>
      <c r="V128" s="29">
        <f>Baseline!CV128*'Summary all tools'!F$60</f>
        <v>1.4854907907328725</v>
      </c>
      <c r="W128" s="29">
        <f>Baseline!CW128*'Summary all tools'!G$60</f>
        <v>1.3528500202904765</v>
      </c>
      <c r="X128" s="29">
        <f>Baseline!CX128*'Summary all tools'!H$60</f>
        <v>1.6771551136757363</v>
      </c>
      <c r="Y128" s="29">
        <f>Baseline!CY128*'Summary all tools'!J$60</f>
        <v>3.1019757629113922</v>
      </c>
      <c r="Z128" s="29">
        <f>Baseline!CZ128*'Summary all tools'!K$60</f>
        <v>2.868901924235435</v>
      </c>
      <c r="AA128" s="29">
        <f>Baseline!DA128*'Summary all tools'!L$60</f>
        <v>3.5429259848796617</v>
      </c>
      <c r="AB128" s="29">
        <f>Baseline!DB128*'Summary all tools'!M$60</f>
        <v>2.1923286671041526</v>
      </c>
      <c r="AC128" s="29">
        <f>Baseline!DC128*'Summary all tools'!N$60</f>
        <v>1.2352378316571397</v>
      </c>
      <c r="AD128" s="29">
        <f>Baseline!DD128*'Summary all tools'!O$60</f>
        <v>1.5130866428510514</v>
      </c>
      <c r="AE128" s="29">
        <f>Baseline!DE128*'Summary all tools'!P$60</f>
        <v>0.72619477434793767</v>
      </c>
      <c r="AF128" s="29">
        <f t="shared" si="3"/>
        <v>2031.3819035562678</v>
      </c>
      <c r="AH128" s="6">
        <f>C128*'Summary all tools'!B$54</f>
        <v>25.340838051377268</v>
      </c>
      <c r="AI128" s="6">
        <f>D128*'Summary all tools'!C$54</f>
        <v>25.774148442608166</v>
      </c>
      <c r="AJ128" s="6">
        <f>E128*'Summary all tools'!D$54</f>
        <v>54.755540104429201</v>
      </c>
      <c r="AK128" s="6">
        <f>F128*'Summary all tools'!E$54</f>
        <v>41.679840200680182</v>
      </c>
      <c r="AL128" s="6">
        <f>G128*'Summary all tools'!F$54</f>
        <v>30.936217676023968</v>
      </c>
      <c r="AM128" s="6">
        <f>H128*'Summary all tools'!G$54</f>
        <v>40.512008561715504</v>
      </c>
      <c r="AN128" s="6">
        <f>I128*'Summary all tools'!H$54</f>
        <v>23.883787442057606</v>
      </c>
      <c r="AO128" s="6">
        <f>J128*'Summary all tools'!J$54</f>
        <v>11.972616717454843</v>
      </c>
      <c r="AP128" s="6">
        <f>K128*'Summary all tools'!K$54</f>
        <v>12.362025051527088</v>
      </c>
      <c r="AQ128" s="6">
        <f>L128*'Summary all tools'!L$54</f>
        <v>44.795773671033061</v>
      </c>
      <c r="AR128" s="6">
        <f>M128*'Summary all tools'!M$54</f>
        <v>33.981412279549801</v>
      </c>
      <c r="AS128" s="6">
        <f>N128*'Summary all tools'!N$54</f>
        <v>26.780925571109254</v>
      </c>
      <c r="AT128" s="6">
        <f>O128*'Summary all tools'!O$54</f>
        <v>32.009431066142724</v>
      </c>
      <c r="AU128" s="6">
        <f>P128*'Summary all tools'!P$54</f>
        <v>19.869421323411014</v>
      </c>
      <c r="AV128" s="6"/>
      <c r="AW128" s="6">
        <f>R128*'Summary all tools'!B$61</f>
        <v>0.86631622955232379</v>
      </c>
      <c r="AX128" s="6">
        <f>S128*'Summary all tools'!C$61</f>
        <v>0.78218169527249448</v>
      </c>
      <c r="AY128" s="6">
        <f>T128*'Summary all tools'!D$61</f>
        <v>1.2176993594518921</v>
      </c>
      <c r="AZ128" s="6">
        <f>U128*'Summary all tools'!E$61</f>
        <v>0.54241477641868452</v>
      </c>
      <c r="BA128" s="6">
        <f>V128*'Summary all tools'!F$61</f>
        <v>0.29095483035032138</v>
      </c>
      <c r="BB128" s="6">
        <f>W128*'Summary all tools'!G$61</f>
        <v>0.34413221052896603</v>
      </c>
      <c r="BC128" s="6">
        <f>X128*'Summary all tools'!H$61</f>
        <v>0.42662755517072409</v>
      </c>
      <c r="BD128" s="6">
        <f>Y128*'Summary all tools'!J$61</f>
        <v>0.41935258822658983</v>
      </c>
      <c r="BE128" s="6">
        <f>Z128*'Summary all tools'!K$61</f>
        <v>0.38784360009544649</v>
      </c>
      <c r="BF128" s="6">
        <f>AA128*'Summary all tools'!L$61</f>
        <v>0.93982813272559862</v>
      </c>
      <c r="BG128" s="6">
        <f>AB128*'Summary all tools'!M$61</f>
        <v>0.58155664733574153</v>
      </c>
      <c r="BH128" s="6">
        <f>AC128*'Summary all tools'!N$61</f>
        <v>0.32767019964651567</v>
      </c>
      <c r="BI128" s="6">
        <f>AD128*'Summary all tools'!O$61</f>
        <v>0.37178700367197265</v>
      </c>
      <c r="BJ128" s="6">
        <f>AE128*'Summary all tools'!P$61</f>
        <v>0.1784364302683504</v>
      </c>
      <c r="BK128" s="6">
        <f t="shared" si="4"/>
        <v>432.33078741783527</v>
      </c>
      <c r="BM128" s="6">
        <f>C128*'Summary all tools'!B$39</f>
        <v>6.4445359237386599</v>
      </c>
      <c r="BN128" s="6">
        <f>D128*'Summary all tools'!C$39</f>
        <v>6.5547329257776275</v>
      </c>
      <c r="BO128" s="6">
        <f>E128*'Summary all tools'!D$39</f>
        <v>15.585705801034083</v>
      </c>
      <c r="BP128" s="6">
        <f>F128*'Summary all tools'!E$39</f>
        <v>11.863817359174718</v>
      </c>
      <c r="BQ128" s="6">
        <f>G128*'Summary all tools'!F$39</f>
        <v>8.8057352073540667</v>
      </c>
      <c r="BR128" s="6">
        <f>H128*'Summary all tools'!G$39</f>
        <v>7.9483064500799996</v>
      </c>
      <c r="BS128" s="6">
        <f>I128*'Summary all tools'!H$39</f>
        <v>4.6859108821734381</v>
      </c>
      <c r="BT128" s="6">
        <f>J128*'Summary all tools'!J$39</f>
        <v>2.3836603554815863</v>
      </c>
      <c r="BU128" s="6">
        <f>K128*'Summary all tools'!K$39</f>
        <v>2.4611887045407266</v>
      </c>
      <c r="BV128" s="6">
        <f>L128*'Summary all tools'!L$39</f>
        <v>8.1867610323122104</v>
      </c>
      <c r="BW128" s="6">
        <f>M128*'Summary all tools'!M$39</f>
        <v>6.2103560017995401</v>
      </c>
      <c r="BX128" s="6">
        <f>N128*'Summary all tools'!N$39</f>
        <v>4.8944134659870171</v>
      </c>
      <c r="BY128" s="6">
        <f>O128*'Summary all tools'!O$39</f>
        <v>6.5560398702843301</v>
      </c>
      <c r="BZ128" s="6">
        <f>P128*'Summary all tools'!P$39</f>
        <v>4.0695730619700052</v>
      </c>
      <c r="CA128" s="6"/>
      <c r="CB128" s="6">
        <f>R128*'Summary all tools'!B$46</f>
        <v>0.22031655193677949</v>
      </c>
      <c r="CC128" s="6">
        <f>S128*'Summary all tools'!C$46</f>
        <v>0.19891994194724075</v>
      </c>
      <c r="CD128" s="6">
        <f>T128*'Summary all tools'!D$46</f>
        <v>0.34660792194413298</v>
      </c>
      <c r="CE128" s="6">
        <f>U128*'Summary all tools'!E$46</f>
        <v>0.15439382227391185</v>
      </c>
      <c r="CF128" s="6">
        <f>V128*'Summary all tools'!F$46</f>
        <v>8.2817855117149577E-2</v>
      </c>
      <c r="CG128" s="6">
        <f>W128*'Summary all tools'!G$46</f>
        <v>6.7517468665143923E-2</v>
      </c>
      <c r="CH128" s="6">
        <f>X128*'Summary all tools'!H$46</f>
        <v>8.3702750590101446E-2</v>
      </c>
      <c r="CI128" s="6">
        <f>Y128*'Summary all tools'!I$46</f>
        <v>0</v>
      </c>
      <c r="CJ128" s="6">
        <f>Z128*'Summary all tools'!J$46</f>
        <v>7.721682197735126E-2</v>
      </c>
      <c r="CK128" s="6">
        <f>AA128*'Summary all tools'!K$46</f>
        <v>9.5358256321812843E-2</v>
      </c>
      <c r="CL128" s="6">
        <f>AB128*'Summary all tools'!L$46</f>
        <v>0.10628380555394003</v>
      </c>
      <c r="CM128" s="6">
        <f>AC128*'Summary all tools'!M$46</f>
        <v>5.9884167680995276E-2</v>
      </c>
      <c r="CN128" s="6">
        <f>AD128*'Summary all tools'!N$46</f>
        <v>7.3354241518662322E-2</v>
      </c>
      <c r="CO128" s="6">
        <f>AE128*'Summary all tools'!O$46</f>
        <v>3.6546614925245698E-2</v>
      </c>
      <c r="CP128" s="6">
        <f t="shared" si="5"/>
        <v>98.253657262160459</v>
      </c>
      <c r="CR128" s="6"/>
      <c r="CS128" s="6"/>
      <c r="CT128" s="6"/>
      <c r="CU128" s="6"/>
      <c r="CV128" s="6"/>
      <c r="CW128" s="6"/>
      <c r="CX128" s="6"/>
      <c r="CY128" s="6"/>
      <c r="CZ128" s="6"/>
      <c r="DA128" s="6"/>
      <c r="DB128" s="6"/>
      <c r="DC128" s="6"/>
      <c r="DD128" s="6"/>
      <c r="DE128" s="6"/>
      <c r="DF128" s="6"/>
      <c r="DH128" s="6"/>
      <c r="DI128" s="6"/>
      <c r="DJ128" s="6"/>
      <c r="DK128" s="6"/>
      <c r="DL128" s="6"/>
      <c r="DM128" s="6"/>
      <c r="DN128" s="6"/>
      <c r="DO128" s="6"/>
      <c r="DP128" s="6"/>
      <c r="DQ128" s="6"/>
      <c r="DR128" s="6"/>
      <c r="DS128" s="6"/>
      <c r="DT128" s="6"/>
      <c r="DU128" s="6"/>
      <c r="DV128" s="6"/>
      <c r="DX128" s="6"/>
      <c r="DY128" s="6"/>
      <c r="DZ128" s="6"/>
      <c r="EA128" s="6"/>
      <c r="EB128" s="6"/>
      <c r="EC128" s="6"/>
      <c r="ED128" s="6"/>
      <c r="EE128" s="6"/>
      <c r="EF128" s="6"/>
      <c r="EG128" s="6"/>
      <c r="EH128" s="6"/>
      <c r="EI128" s="6"/>
      <c r="EJ128" s="6"/>
      <c r="EK128" s="6"/>
      <c r="EL128" s="6"/>
      <c r="EN128" s="1"/>
      <c r="EO128" s="1"/>
      <c r="EP128" s="1"/>
      <c r="EQ128" s="1"/>
      <c r="ER128" s="1"/>
      <c r="ES128" s="1"/>
      <c r="ET128" s="1"/>
      <c r="EU128" s="1"/>
      <c r="EV128" s="1"/>
      <c r="EW128" s="1"/>
      <c r="EX128" s="1"/>
      <c r="EY128" s="1"/>
      <c r="EZ128" s="1"/>
      <c r="FA128" s="1"/>
      <c r="FB128" s="2"/>
      <c r="FD128" s="2"/>
      <c r="FE128" s="2"/>
      <c r="FF128" s="2"/>
      <c r="FG128" s="2"/>
      <c r="FH128" s="2"/>
      <c r="FI128" s="2"/>
      <c r="FJ128" s="2"/>
      <c r="FK128" s="2"/>
      <c r="FL128" s="2"/>
      <c r="FM128" s="2"/>
      <c r="FN128" s="2"/>
      <c r="FO128" s="2"/>
      <c r="FP128" s="2"/>
      <c r="FQ128" s="2"/>
      <c r="FR128" s="2"/>
      <c r="FT128" s="2"/>
      <c r="FU128" s="2"/>
      <c r="FV128" s="2"/>
      <c r="FW128" s="2"/>
      <c r="FX128" s="2"/>
      <c r="FY128" s="2"/>
      <c r="FZ128" s="2"/>
      <c r="GA128" s="2"/>
      <c r="GB128" s="2"/>
      <c r="GC128" s="2"/>
      <c r="GD128" s="2"/>
      <c r="GE128" s="2"/>
      <c r="GF128" s="2"/>
      <c r="GG128" s="2"/>
      <c r="GH128" s="2"/>
      <c r="GJ128" s="6"/>
    </row>
    <row r="129" spans="1:192" x14ac:dyDescent="0.25">
      <c r="A129" s="8" t="s">
        <v>18</v>
      </c>
      <c r="B129" s="8" t="s">
        <v>296</v>
      </c>
      <c r="C129" s="22">
        <f>Baseline!CC129*'Summary all tools'!B$53</f>
        <v>346.07791614857643</v>
      </c>
      <c r="D129" s="22">
        <f>Baseline!CD129*'Summary all tools'!C$53</f>
        <v>305.8516346927978</v>
      </c>
      <c r="E129" s="22">
        <f>Baseline!CE129*'Summary all tools'!D$53</f>
        <v>536.87177560605483</v>
      </c>
      <c r="F129" s="22">
        <f>Baseline!CF129*'Summary all tools'!E$53</f>
        <v>403.2033488185412</v>
      </c>
      <c r="G129" s="22">
        <f>Baseline!CG129*'Summary all tools'!F$53</f>
        <v>303.15236521020267</v>
      </c>
      <c r="H129" s="22">
        <f>Baseline!CH129*'Summary all tools'!G$53</f>
        <v>273.83299670594738</v>
      </c>
      <c r="I129" s="22">
        <f>Baseline!CI129*'Summary all tools'!H$53</f>
        <v>147.52960656713833</v>
      </c>
      <c r="J129" s="27">
        <f>Baseline!CJ129*'Summary all tools'!J$53</f>
        <v>187.57824043564727</v>
      </c>
      <c r="K129" s="27">
        <f>Baseline!CK129*'Summary all tools'!K$53</f>
        <v>177.17959897221758</v>
      </c>
      <c r="L129" s="27">
        <f>Baseline!CL129*'Summary all tools'!L$53</f>
        <v>311.48171575744306</v>
      </c>
      <c r="M129" s="27">
        <f>Baseline!CM129*'Summary all tools'!M$53</f>
        <v>242.89041233545717</v>
      </c>
      <c r="N129" s="27">
        <f>Baseline!CN129*'Summary all tools'!N$53</f>
        <v>181.44673416151758</v>
      </c>
      <c r="O129" s="27">
        <f>Baseline!CO129*'Summary all tools'!O$53</f>
        <v>211.5869152842285</v>
      </c>
      <c r="P129" s="27">
        <f>Baseline!CP129*'Summary all tools'!P$53</f>
        <v>127.54362727956368</v>
      </c>
      <c r="Q129" s="28"/>
      <c r="R129" s="29">
        <f>Baseline!CR129*'Summary all tools'!B$60</f>
        <v>49.93476200834936</v>
      </c>
      <c r="S129" s="29">
        <f>Baseline!CS129*'Summary all tools'!C$60</f>
        <v>38.708991734633194</v>
      </c>
      <c r="T129" s="29">
        <f>Baseline!CT129*'Summary all tools'!D$60</f>
        <v>49.46130815697024</v>
      </c>
      <c r="U129" s="29">
        <f>Baseline!CU129*'Summary all tools'!E$60</f>
        <v>28.710031728361365</v>
      </c>
      <c r="V129" s="29">
        <f>Baseline!CV129*'Summary all tools'!F$60</f>
        <v>10.754919816781547</v>
      </c>
      <c r="W129" s="29">
        <f>Baseline!CW129*'Summary all tools'!G$60</f>
        <v>12.402267732608495</v>
      </c>
      <c r="X129" s="29">
        <f>Baseline!CX129*'Summary all tools'!H$60</f>
        <v>9.3373168713378671</v>
      </c>
      <c r="Y129" s="29">
        <f>Baseline!CY129*'Summary all tools'!J$60</f>
        <v>25.556376415202692</v>
      </c>
      <c r="Z129" s="29">
        <f>Baseline!CZ129*'Summary all tools'!K$60</f>
        <v>19.545307246357662</v>
      </c>
      <c r="AA129" s="29">
        <f>Baseline!DA129*'Summary all tools'!L$60</f>
        <v>27.709208954923593</v>
      </c>
      <c r="AB129" s="29">
        <f>Baseline!DB129*'Summary all tools'!M$60</f>
        <v>16.842110913392652</v>
      </c>
      <c r="AC129" s="29">
        <f>Baseline!DC129*'Summary all tools'!N$60</f>
        <v>7.4613965183087183</v>
      </c>
      <c r="AD129" s="29">
        <f>Baseline!DD129*'Summary all tools'!O$60</f>
        <v>9.8082817286139008</v>
      </c>
      <c r="AE129" s="29">
        <f>Baseline!DE129*'Summary all tools'!P$60</f>
        <v>7.2346175137567634</v>
      </c>
      <c r="AF129" s="29">
        <f t="shared" si="3"/>
        <v>4069.6937853149325</v>
      </c>
      <c r="AH129" s="6">
        <f>C129*'Summary all tools'!B$54</f>
        <v>58.871091446902433</v>
      </c>
      <c r="AI129" s="6">
        <f>D129*'Summary all tools'!C$54</f>
        <v>52.028224613598653</v>
      </c>
      <c r="AJ129" s="6">
        <f>E129*'Summary all tools'!D$54</f>
        <v>105.15409275224854</v>
      </c>
      <c r="AK129" s="6">
        <f>F129*'Summary all tools'!E$54</f>
        <v>78.973200429134153</v>
      </c>
      <c r="AL129" s="6">
        <f>G129*'Summary all tools'!F$54</f>
        <v>59.37676998086107</v>
      </c>
      <c r="AM129" s="6">
        <f>H129*'Summary all tools'!G$54</f>
        <v>69.656468240252664</v>
      </c>
      <c r="AN129" s="6">
        <f>I129*'Summary all tools'!H$54</f>
        <v>37.527951262119203</v>
      </c>
      <c r="AO129" s="6">
        <f>J129*'Summary all tools'!J$54</f>
        <v>25.358489760683927</v>
      </c>
      <c r="AP129" s="6">
        <f>K129*'Summary all tools'!K$54</f>
        <v>23.952709204991642</v>
      </c>
      <c r="AQ129" s="6">
        <f>L129*'Summary all tools'!L$54</f>
        <v>82.626416850880531</v>
      </c>
      <c r="AR129" s="6">
        <f>M129*'Summary all tools'!M$54</f>
        <v>64.431276198375613</v>
      </c>
      <c r="AS129" s="6">
        <f>N129*'Summary all tools'!N$54</f>
        <v>48.132178341842867</v>
      </c>
      <c r="AT129" s="6">
        <f>O129*'Summary all tools'!O$54</f>
        <v>51.989927755553289</v>
      </c>
      <c r="AU129" s="6">
        <f>P129*'Summary all tools'!P$54</f>
        <v>31.339291274407078</v>
      </c>
      <c r="AV129" s="6"/>
      <c r="AW129" s="6">
        <f>R129*'Summary all tools'!B$61</f>
        <v>8.4943702079816656</v>
      </c>
      <c r="AX129" s="6">
        <f>S129*'Summary all tools'!C$61</f>
        <v>6.5847616559521835</v>
      </c>
      <c r="AY129" s="6">
        <f>T129*'Summary all tools'!D$61</f>
        <v>9.687711706793138</v>
      </c>
      <c r="AZ129" s="6">
        <f>U129*'Summary all tools'!E$61</f>
        <v>5.6232744511035184</v>
      </c>
      <c r="BA129" s="6">
        <f>V129*'Summary all tools'!F$61</f>
        <v>2.1065064086861045</v>
      </c>
      <c r="BB129" s="6">
        <f>W129*'Summary all tools'!G$61</f>
        <v>3.1548358993099792</v>
      </c>
      <c r="BC129" s="6">
        <f>X129*'Summary all tools'!H$61</f>
        <v>2.3751867887417215</v>
      </c>
      <c r="BD129" s="6">
        <f>Y129*'Summary all tools'!J$61</f>
        <v>3.4549375670651754</v>
      </c>
      <c r="BE129" s="6">
        <f>Z129*'Summary all tools'!K$61</f>
        <v>2.6423079378773777</v>
      </c>
      <c r="BF129" s="6">
        <f>AA129*'Summary all tools'!L$61</f>
        <v>7.3503918011693408</v>
      </c>
      <c r="BG129" s="6">
        <f>AB129*'Summary all tools'!M$61</f>
        <v>4.4676884920667845</v>
      </c>
      <c r="BH129" s="6">
        <f>AC129*'Summary all tools'!N$61</f>
        <v>1.9792765604629328</v>
      </c>
      <c r="BI129" s="6">
        <f>AD129*'Summary all tools'!O$61</f>
        <v>2.4100349390308442</v>
      </c>
      <c r="BJ129" s="6">
        <f>AE129*'Summary all tools'!P$61</f>
        <v>1.7776488748088048</v>
      </c>
      <c r="BK129" s="6">
        <f t="shared" si="4"/>
        <v>851.52702140290137</v>
      </c>
      <c r="BM129" s="6">
        <f>C129*'Summary all tools'!B$39</f>
        <v>14.971756771818615</v>
      </c>
      <c r="BN129" s="6">
        <f>D129*'Summary all tools'!C$39</f>
        <v>13.231518306177609</v>
      </c>
      <c r="BO129" s="6">
        <f>E129*'Summary all tools'!D$39</f>
        <v>29.931231621229582</v>
      </c>
      <c r="BP129" s="6">
        <f>F129*'Summary all tools'!E$39</f>
        <v>22.47905994000083</v>
      </c>
      <c r="BQ129" s="6">
        <f>G129*'Summary all tools'!F$39</f>
        <v>16.901100173104023</v>
      </c>
      <c r="BR129" s="6">
        <f>H129*'Summary all tools'!G$39</f>
        <v>13.666341794936375</v>
      </c>
      <c r="BS129" s="6">
        <f>I129*'Summary all tools'!H$39</f>
        <v>7.3628454294135581</v>
      </c>
      <c r="BT129" s="6">
        <f>J129*'Summary all tools'!J$39</f>
        <v>5.0486897011664897</v>
      </c>
      <c r="BU129" s="6">
        <f>K129*'Summary all tools'!K$39</f>
        <v>4.7688090820679685</v>
      </c>
      <c r="BV129" s="6">
        <f>L129*'Summary all tools'!L$39</f>
        <v>15.100592629161168</v>
      </c>
      <c r="BW129" s="6">
        <f>M129*'Summary all tools'!M$39</f>
        <v>11.775295257018877</v>
      </c>
      <c r="BX129" s="6">
        <f>N129*'Summary all tools'!N$39</f>
        <v>8.7965138171976474</v>
      </c>
      <c r="BY129" s="6">
        <f>O129*'Summary all tools'!O$39</f>
        <v>10.648362931359122</v>
      </c>
      <c r="BZ129" s="6">
        <f>P129*'Summary all tools'!P$39</f>
        <v>6.4187845974803714</v>
      </c>
      <c r="CA129" s="6"/>
      <c r="CB129" s="6">
        <f>R129*'Summary all tools'!B$46</f>
        <v>2.1602392882147812</v>
      </c>
      <c r="CC129" s="6">
        <f>S129*'Summary all tools'!C$46</f>
        <v>1.6745986440939487</v>
      </c>
      <c r="CD129" s="6">
        <f>T129*'Summary all tools'!D$46</f>
        <v>2.7575259829296788</v>
      </c>
      <c r="CE129" s="6">
        <f>U129*'Summary all tools'!E$46</f>
        <v>1.6006179660764845</v>
      </c>
      <c r="CF129" s="6">
        <f>V129*'Summary all tools'!F$46</f>
        <v>0.59959940293089609</v>
      </c>
      <c r="CG129" s="6">
        <f>W129*'Summary all tools'!G$46</f>
        <v>0.61896715116530376</v>
      </c>
      <c r="CH129" s="6">
        <f>X129*'Summary all tools'!H$46</f>
        <v>0.46600287527933903</v>
      </c>
      <c r="CI129" s="6">
        <f>Y129*'Summary all tools'!I$46</f>
        <v>0</v>
      </c>
      <c r="CJ129" s="6">
        <f>Z129*'Summary all tools'!J$46</f>
        <v>0.52606417019182117</v>
      </c>
      <c r="CK129" s="6">
        <f>AA129*'Summary all tools'!K$46</f>
        <v>0.74579651431471372</v>
      </c>
      <c r="CL129" s="6">
        <f>AB129*'Summary all tools'!L$46</f>
        <v>0.81650332283497662</v>
      </c>
      <c r="CM129" s="6">
        <f>AC129*'Summary all tools'!M$46</f>
        <v>0.36172752225161414</v>
      </c>
      <c r="CN129" s="6">
        <f>AD129*'Summary all tools'!N$46</f>
        <v>0.47550420870026305</v>
      </c>
      <c r="CO129" s="6">
        <f>AE129*'Summary all tools'!O$46</f>
        <v>0.36409072296632355</v>
      </c>
      <c r="CP129" s="6">
        <f t="shared" si="5"/>
        <v>194.2681398240824</v>
      </c>
      <c r="CR129" s="6"/>
      <c r="CS129" s="6"/>
      <c r="CT129" s="6"/>
      <c r="CU129" s="6"/>
      <c r="CV129" s="6"/>
      <c r="CW129" s="6"/>
      <c r="CX129" s="6"/>
      <c r="CY129" s="6"/>
      <c r="CZ129" s="6"/>
      <c r="DA129" s="6"/>
      <c r="DB129" s="6"/>
      <c r="DC129" s="6"/>
      <c r="DD129" s="6"/>
      <c r="DE129" s="6"/>
      <c r="DF129" s="6"/>
      <c r="DH129" s="6"/>
      <c r="DI129" s="6"/>
      <c r="DJ129" s="6"/>
      <c r="DK129" s="6"/>
      <c r="DL129" s="6"/>
      <c r="DM129" s="6"/>
      <c r="DN129" s="6"/>
      <c r="DO129" s="6"/>
      <c r="DP129" s="6"/>
      <c r="DQ129" s="6"/>
      <c r="DR129" s="6"/>
      <c r="DS129" s="6"/>
      <c r="DT129" s="6"/>
      <c r="DU129" s="6"/>
      <c r="DV129" s="6"/>
      <c r="DX129" s="6"/>
      <c r="DY129" s="6"/>
      <c r="DZ129" s="6"/>
      <c r="EA129" s="6"/>
      <c r="EB129" s="6"/>
      <c r="EC129" s="6"/>
      <c r="ED129" s="6"/>
      <c r="EE129" s="6"/>
      <c r="EF129" s="6"/>
      <c r="EG129" s="6"/>
      <c r="EH129" s="6"/>
      <c r="EI129" s="6"/>
      <c r="EJ129" s="6"/>
      <c r="EK129" s="6"/>
      <c r="EL129" s="6"/>
      <c r="EN129" s="1"/>
      <c r="EO129" s="1"/>
      <c r="EP129" s="1"/>
      <c r="EQ129" s="1"/>
      <c r="ER129" s="1"/>
      <c r="ES129" s="1"/>
      <c r="ET129" s="1"/>
      <c r="EU129" s="1"/>
      <c r="EV129" s="1"/>
      <c r="EW129" s="1"/>
      <c r="EX129" s="1"/>
      <c r="EY129" s="1"/>
      <c r="EZ129" s="1"/>
      <c r="FA129" s="1"/>
      <c r="FB129" s="2"/>
      <c r="FD129" s="2"/>
      <c r="FE129" s="2"/>
      <c r="FF129" s="2"/>
      <c r="FG129" s="2"/>
      <c r="FH129" s="2"/>
      <c r="FI129" s="2"/>
      <c r="FJ129" s="2"/>
      <c r="FK129" s="2"/>
      <c r="FL129" s="2"/>
      <c r="FM129" s="2"/>
      <c r="FN129" s="2"/>
      <c r="FO129" s="2"/>
      <c r="FP129" s="2"/>
      <c r="FQ129" s="2"/>
      <c r="FR129" s="2"/>
      <c r="FT129" s="2"/>
      <c r="FU129" s="2"/>
      <c r="FV129" s="2"/>
      <c r="FW129" s="2"/>
      <c r="FX129" s="2"/>
      <c r="FY129" s="2"/>
      <c r="FZ129" s="2"/>
      <c r="GA129" s="2"/>
      <c r="GB129" s="2"/>
      <c r="GC129" s="2"/>
      <c r="GD129" s="2"/>
      <c r="GE129" s="2"/>
      <c r="GF129" s="2"/>
      <c r="GG129" s="2"/>
      <c r="GH129" s="2"/>
      <c r="GJ129" s="6"/>
    </row>
    <row r="130" spans="1:192" x14ac:dyDescent="0.25">
      <c r="A130" s="8" t="s">
        <v>87</v>
      </c>
      <c r="B130" s="8" t="s">
        <v>297</v>
      </c>
      <c r="C130" s="22">
        <f>Baseline!CC130*'Summary all tools'!B$53</f>
        <v>186.75434893716343</v>
      </c>
      <c r="D130" s="22">
        <f>Baseline!CD130*'Summary all tools'!C$53</f>
        <v>194.35968786835198</v>
      </c>
      <c r="E130" s="22">
        <f>Baseline!CE130*'Summary all tools'!D$53</f>
        <v>352.9942704879337</v>
      </c>
      <c r="F130" s="22">
        <f>Baseline!CF130*'Summary all tools'!E$53</f>
        <v>261.02235576095961</v>
      </c>
      <c r="G130" s="22">
        <f>Baseline!CG130*'Summary all tools'!F$53</f>
        <v>208.71241602870751</v>
      </c>
      <c r="H130" s="22">
        <f>Baseline!CH130*'Summary all tools'!G$53</f>
        <v>226.56685026637004</v>
      </c>
      <c r="I130" s="22">
        <f>Baseline!CI130*'Summary all tools'!H$53</f>
        <v>141.14892094631912</v>
      </c>
      <c r="J130" s="27">
        <f>Baseline!CJ130*'Summary all tools'!J$53</f>
        <v>109.81927281528185</v>
      </c>
      <c r="K130" s="27">
        <f>Baseline!CK130*'Summary all tools'!K$53</f>
        <v>117.1506803306808</v>
      </c>
      <c r="L130" s="27">
        <f>Baseline!CL130*'Summary all tools'!L$53</f>
        <v>202.71292341947608</v>
      </c>
      <c r="M130" s="27">
        <f>Baseline!CM130*'Summary all tools'!M$53</f>
        <v>163.49932833230872</v>
      </c>
      <c r="N130" s="27">
        <f>Baseline!CN130*'Summary all tools'!N$53</f>
        <v>134.02588386360162</v>
      </c>
      <c r="O130" s="27">
        <f>Baseline!CO130*'Summary all tools'!O$53</f>
        <v>188.7895094764076</v>
      </c>
      <c r="P130" s="27">
        <f>Baseline!CP130*'Summary all tools'!P$53</f>
        <v>115.32933037331291</v>
      </c>
      <c r="Q130" s="28"/>
      <c r="R130" s="29">
        <f>Baseline!CR130*'Summary all tools'!B$60</f>
        <v>3.9834030105710765</v>
      </c>
      <c r="S130" s="29">
        <f>Baseline!CS130*'Summary all tools'!C$60</f>
        <v>3.7025790518643582</v>
      </c>
      <c r="T130" s="29">
        <f>Baseline!CT130*'Summary all tools'!D$60</f>
        <v>4.9149702868313669</v>
      </c>
      <c r="U130" s="29">
        <f>Baseline!CU130*'Summary all tools'!E$60</f>
        <v>2.7318774764842866</v>
      </c>
      <c r="V130" s="29">
        <f>Baseline!CV130*'Summary all tools'!F$60</f>
        <v>1.1816697298157541</v>
      </c>
      <c r="W130" s="29">
        <f>Baseline!CW130*'Summary all tools'!G$60</f>
        <v>0.78113673544471696</v>
      </c>
      <c r="X130" s="29">
        <f>Baseline!CX130*'Summary all tools'!H$60</f>
        <v>0.65578038492758894</v>
      </c>
      <c r="Y130" s="29">
        <f>Baseline!CY130*'Summary all tools'!J$60</f>
        <v>2.3844956702956255</v>
      </c>
      <c r="Z130" s="29">
        <f>Baseline!CZ130*'Summary all tools'!K$60</f>
        <v>1.9014956031504009</v>
      </c>
      <c r="AA130" s="29">
        <f>Baseline!DA130*'Summary all tools'!L$60</f>
        <v>2.9906522444298984</v>
      </c>
      <c r="AB130" s="29">
        <f>Baseline!DB130*'Summary all tools'!M$60</f>
        <v>1.6143099372520455</v>
      </c>
      <c r="AC130" s="29">
        <f>Baseline!DC130*'Summary all tools'!N$60</f>
        <v>0.9836433963835185</v>
      </c>
      <c r="AD130" s="29">
        <f>Baseline!DD130*'Summary all tools'!O$60</f>
        <v>0.8653225501526508</v>
      </c>
      <c r="AE130" s="29">
        <f>Baseline!DE130*'Summary all tools'!P$60</f>
        <v>0.31985155016370453</v>
      </c>
      <c r="AF130" s="29">
        <f t="shared" si="3"/>
        <v>2631.8969665346426</v>
      </c>
      <c r="AH130" s="6">
        <f>C130*'Summary all tools'!B$54</f>
        <v>31.768662030623183</v>
      </c>
      <c r="AI130" s="6">
        <f>D130*'Summary all tools'!C$54</f>
        <v>33.062401338480285</v>
      </c>
      <c r="AJ130" s="6">
        <f>E130*'Summary all tools'!D$54</f>
        <v>69.139027131754972</v>
      </c>
      <c r="AK130" s="6">
        <f>F130*'Summary all tools'!E$54</f>
        <v>51.1249990318709</v>
      </c>
      <c r="AL130" s="6">
        <f>G130*'Summary all tools'!F$54</f>
        <v>40.879341680522266</v>
      </c>
      <c r="AM130" s="6">
        <f>H130*'Summary all tools'!G$54</f>
        <v>57.633107769041622</v>
      </c>
      <c r="AN130" s="6">
        <f>I130*'Summary all tools'!H$54</f>
        <v>35.904859703964497</v>
      </c>
      <c r="AO130" s="6">
        <f>J130*'Summary all tools'!J$54</f>
        <v>14.846343044610668</v>
      </c>
      <c r="AP130" s="6">
        <f>K130*'Summary all tools'!K$54</f>
        <v>15.837467718660626</v>
      </c>
      <c r="AQ130" s="6">
        <f>L130*'Summary all tools'!L$54</f>
        <v>53.773437297235688</v>
      </c>
      <c r="AR130" s="6">
        <f>M130*'Summary all tools'!M$54</f>
        <v>43.371289466455643</v>
      </c>
      <c r="AS130" s="6">
        <f>N130*'Summary all tools'!N$54</f>
        <v>35.552900824346466</v>
      </c>
      <c r="AT130" s="6">
        <f>O130*'Summary all tools'!O$54</f>
        <v>46.388279471345868</v>
      </c>
      <c r="AU130" s="6">
        <f>P130*'Summary all tools'!P$54</f>
        <v>28.338064034585461</v>
      </c>
      <c r="AV130" s="6"/>
      <c r="AW130" s="6">
        <f>R130*'Summary all tools'!B$61</f>
        <v>0.67761412087478823</v>
      </c>
      <c r="AX130" s="6">
        <f>S130*'Summary all tools'!C$61</f>
        <v>0.62984333810572313</v>
      </c>
      <c r="AY130" s="6">
        <f>T130*'Summary all tools'!D$61</f>
        <v>0.96266793096467329</v>
      </c>
      <c r="AZ130" s="6">
        <f>U130*'Summary all tools'!E$61</f>
        <v>0.53507766770886944</v>
      </c>
      <c r="BA130" s="6">
        <f>V130*'Summary all tools'!F$61</f>
        <v>0.23144708665546937</v>
      </c>
      <c r="BB130" s="6">
        <f>W130*'Summary all tools'!G$61</f>
        <v>0.19870222675256513</v>
      </c>
      <c r="BC130" s="6">
        <f>X130*'Summary all tools'!H$61</f>
        <v>0.16681461366886161</v>
      </c>
      <c r="BD130" s="6">
        <f>Y130*'Summary all tools'!J$61</f>
        <v>0.32235726755487581</v>
      </c>
      <c r="BE130" s="6">
        <f>Z130*'Summary all tools'!K$61</f>
        <v>0.25706103581357309</v>
      </c>
      <c r="BF130" s="6">
        <f>AA130*'Summary all tools'!L$61</f>
        <v>0.79332707669015545</v>
      </c>
      <c r="BG130" s="6">
        <f>AB130*'Summary all tools'!M$61</f>
        <v>0.42822624588910235</v>
      </c>
      <c r="BH130" s="6">
        <f>AC130*'Summary all tools'!N$61</f>
        <v>0.26093001672525423</v>
      </c>
      <c r="BI130" s="6">
        <f>AD130*'Summary all tools'!O$61</f>
        <v>0.21262211232322278</v>
      </c>
      <c r="BJ130" s="6">
        <f>AE130*'Summary all tools'!P$61</f>
        <v>7.8592095183081689E-2</v>
      </c>
      <c r="BK130" s="6">
        <f t="shared" si="4"/>
        <v>563.3754633784082</v>
      </c>
      <c r="BM130" s="6">
        <f>C130*'Summary all tools'!B$39</f>
        <v>8.0792230821401816</v>
      </c>
      <c r="BN130" s="6">
        <f>D130*'Summary all tools'!C$39</f>
        <v>8.4082394086142287</v>
      </c>
      <c r="BO130" s="6">
        <f>E130*'Summary all tools'!D$39</f>
        <v>19.679844892226352</v>
      </c>
      <c r="BP130" s="6">
        <f>F130*'Summary all tools'!E$39</f>
        <v>14.552302697940823</v>
      </c>
      <c r="BQ130" s="6">
        <f>G130*'Summary all tools'!F$39</f>
        <v>11.63596216122489</v>
      </c>
      <c r="BR130" s="6">
        <f>H130*'Summary all tools'!G$39</f>
        <v>11.307402878358578</v>
      </c>
      <c r="BS130" s="6">
        <f>I130*'Summary all tools'!H$39</f>
        <v>7.0444008605371833</v>
      </c>
      <c r="BT130" s="6">
        <f>J130*'Summary all tools'!J$39</f>
        <v>2.9557982331235282</v>
      </c>
      <c r="BU130" s="6">
        <f>K130*'Summary all tools'!K$39</f>
        <v>3.153123901239856</v>
      </c>
      <c r="BV130" s="6">
        <f>L130*'Summary all tools'!L$39</f>
        <v>9.8274958765399258</v>
      </c>
      <c r="BW130" s="6">
        <f>M130*'Summary all tools'!M$39</f>
        <v>7.9264259421579419</v>
      </c>
      <c r="BX130" s="6">
        <f>N130*'Summary all tools'!N$39</f>
        <v>6.4975572292132258</v>
      </c>
      <c r="BY130" s="6">
        <f>O130*'Summary all tools'!O$39</f>
        <v>9.5010563948984252</v>
      </c>
      <c r="BZ130" s="6">
        <f>P130*'Summary all tools'!P$39</f>
        <v>5.804085591946782</v>
      </c>
      <c r="CA130" s="6"/>
      <c r="CB130" s="6">
        <f>R130*'Summary all tools'!B$46</f>
        <v>0.17232691892653576</v>
      </c>
      <c r="CC130" s="6">
        <f>S130*'Summary all tools'!C$46</f>
        <v>0.16017812869962283</v>
      </c>
      <c r="CD130" s="6">
        <f>T130*'Summary all tools'!D$46</f>
        <v>0.27401536223531681</v>
      </c>
      <c r="CE130" s="6">
        <f>U130*'Summary all tools'!E$46</f>
        <v>0.15230537574296199</v>
      </c>
      <c r="CF130" s="6">
        <f>V130*'Summary all tools'!F$46</f>
        <v>6.5879474373530894E-2</v>
      </c>
      <c r="CG130" s="6">
        <f>W130*'Summary all tools'!G$46</f>
        <v>3.8984642988923027E-2</v>
      </c>
      <c r="CH130" s="6">
        <f>X130*'Summary all tools'!H$46</f>
        <v>3.2728411077717005E-2</v>
      </c>
      <c r="CI130" s="6">
        <f>Y130*'Summary all tools'!I$46</f>
        <v>0</v>
      </c>
      <c r="CJ130" s="6">
        <f>Z130*'Summary all tools'!J$46</f>
        <v>5.1178970685207478E-2</v>
      </c>
      <c r="CK130" s="6">
        <f>AA130*'Summary all tools'!K$46</f>
        <v>8.0493745709293338E-2</v>
      </c>
      <c r="CL130" s="6">
        <f>AB130*'Summary all tools'!L$46</f>
        <v>7.8261533523311985E-2</v>
      </c>
      <c r="CM130" s="6">
        <f>AC130*'Summary all tools'!M$46</f>
        <v>4.7686902536259318E-2</v>
      </c>
      <c r="CN130" s="6">
        <f>AD130*'Summary all tools'!N$46</f>
        <v>4.1950723466726701E-2</v>
      </c>
      <c r="CO130" s="6">
        <f>AE130*'Summary all tools'!O$46</f>
        <v>1.6096909327903117E-2</v>
      </c>
      <c r="CP130" s="6">
        <f t="shared" si="5"/>
        <v>127.58500624945523</v>
      </c>
      <c r="CR130" s="6"/>
      <c r="CS130" s="6"/>
      <c r="CT130" s="6"/>
      <c r="CU130" s="6"/>
      <c r="CV130" s="6"/>
      <c r="CW130" s="6"/>
      <c r="CX130" s="6"/>
      <c r="CY130" s="6"/>
      <c r="CZ130" s="6"/>
      <c r="DA130" s="6"/>
      <c r="DB130" s="6"/>
      <c r="DC130" s="6"/>
      <c r="DD130" s="6"/>
      <c r="DE130" s="6"/>
      <c r="DF130" s="6"/>
      <c r="DH130" s="6"/>
      <c r="DI130" s="6"/>
      <c r="DJ130" s="6"/>
      <c r="DK130" s="6"/>
      <c r="DL130" s="6"/>
      <c r="DM130" s="6"/>
      <c r="DN130" s="6"/>
      <c r="DO130" s="6"/>
      <c r="DP130" s="6"/>
      <c r="DQ130" s="6"/>
      <c r="DR130" s="6"/>
      <c r="DS130" s="6"/>
      <c r="DT130" s="6"/>
      <c r="DU130" s="6"/>
      <c r="DV130" s="6"/>
      <c r="DX130" s="6"/>
      <c r="DY130" s="6"/>
      <c r="DZ130" s="6"/>
      <c r="EA130" s="6"/>
      <c r="EB130" s="6"/>
      <c r="EC130" s="6"/>
      <c r="ED130" s="6"/>
      <c r="EE130" s="6"/>
      <c r="EF130" s="6"/>
      <c r="EG130" s="6"/>
      <c r="EH130" s="6"/>
      <c r="EI130" s="6"/>
      <c r="EJ130" s="6"/>
      <c r="EK130" s="6"/>
      <c r="EL130" s="6"/>
      <c r="EN130" s="1"/>
      <c r="EO130" s="1"/>
      <c r="EP130" s="1"/>
      <c r="EQ130" s="1"/>
      <c r="ER130" s="1"/>
      <c r="ES130" s="1"/>
      <c r="ET130" s="1"/>
      <c r="EU130" s="1"/>
      <c r="EV130" s="1"/>
      <c r="EW130" s="1"/>
      <c r="EX130" s="1"/>
      <c r="EY130" s="1"/>
      <c r="EZ130" s="1"/>
      <c r="FA130" s="1"/>
      <c r="FB130" s="2"/>
      <c r="FD130" s="2"/>
      <c r="FE130" s="2"/>
      <c r="FF130" s="2"/>
      <c r="FG130" s="2"/>
      <c r="FH130" s="2"/>
      <c r="FI130" s="2"/>
      <c r="FJ130" s="2"/>
      <c r="FK130" s="2"/>
      <c r="FL130" s="2"/>
      <c r="FM130" s="2"/>
      <c r="FN130" s="2"/>
      <c r="FO130" s="2"/>
      <c r="FP130" s="2"/>
      <c r="FQ130" s="2"/>
      <c r="FR130" s="2"/>
      <c r="FT130" s="2"/>
      <c r="FU130" s="2"/>
      <c r="FV130" s="2"/>
      <c r="FW130" s="2"/>
      <c r="FX130" s="2"/>
      <c r="FY130" s="2"/>
      <c r="FZ130" s="2"/>
      <c r="GA130" s="2"/>
      <c r="GB130" s="2"/>
      <c r="GC130" s="2"/>
      <c r="GD130" s="2"/>
      <c r="GE130" s="2"/>
      <c r="GF130" s="2"/>
      <c r="GG130" s="2"/>
      <c r="GH130" s="2"/>
      <c r="GJ130" s="6"/>
    </row>
    <row r="131" spans="1:192" x14ac:dyDescent="0.25">
      <c r="A131" s="8" t="s">
        <v>114</v>
      </c>
      <c r="B131" s="8" t="s">
        <v>298</v>
      </c>
      <c r="C131" s="22">
        <f>Baseline!CC131*'Summary all tools'!B$53</f>
        <v>247.309533545199</v>
      </c>
      <c r="D131" s="22">
        <f>Baseline!CD131*'Summary all tools'!C$53</f>
        <v>261.36013169467736</v>
      </c>
      <c r="E131" s="22">
        <f>Baseline!CE131*'Summary all tools'!D$53</f>
        <v>468.18999224848881</v>
      </c>
      <c r="F131" s="22">
        <f>Baseline!CF131*'Summary all tools'!E$53</f>
        <v>328.55460686462624</v>
      </c>
      <c r="G131" s="22">
        <f>Baseline!CG131*'Summary all tools'!F$53</f>
        <v>238.20423058665557</v>
      </c>
      <c r="H131" s="22">
        <f>Baseline!CH131*'Summary all tools'!G$53</f>
        <v>231.96804295951205</v>
      </c>
      <c r="I131" s="22">
        <f>Baseline!CI131*'Summary all tools'!H$53</f>
        <v>147.7246195590896</v>
      </c>
      <c r="J131" s="27">
        <f>Baseline!CJ131*'Summary all tools'!J$53</f>
        <v>143.73938803422968</v>
      </c>
      <c r="K131" s="27">
        <f>Baseline!CK131*'Summary all tools'!K$53</f>
        <v>154.53036129361888</v>
      </c>
      <c r="L131" s="27">
        <f>Baseline!CL131*'Summary all tools'!L$53</f>
        <v>266.42451581586937</v>
      </c>
      <c r="M131" s="27">
        <f>Baseline!CM131*'Summary all tools'!M$53</f>
        <v>190.77331937305209</v>
      </c>
      <c r="N131" s="27">
        <f>Baseline!CN131*'Summary all tools'!N$53</f>
        <v>145.53904254490001</v>
      </c>
      <c r="O131" s="27">
        <f>Baseline!CO131*'Summary all tools'!O$53</f>
        <v>188.88737714552531</v>
      </c>
      <c r="P131" s="27">
        <f>Baseline!CP131*'Summary all tools'!P$53</f>
        <v>124.13952404471266</v>
      </c>
      <c r="Q131" s="28"/>
      <c r="R131" s="29">
        <f>Baseline!CR131*'Summary all tools'!B$60</f>
        <v>9.2075394859854729</v>
      </c>
      <c r="S131" s="29">
        <f>Baseline!CS131*'Summary all tools'!C$60</f>
        <v>8.2454413504455157</v>
      </c>
      <c r="T131" s="29">
        <f>Baseline!CT131*'Summary all tools'!D$60</f>
        <v>14.1992497943</v>
      </c>
      <c r="U131" s="29">
        <f>Baseline!CU131*'Summary all tools'!E$60</f>
        <v>6.7428090066621884</v>
      </c>
      <c r="V131" s="29">
        <f>Baseline!CV131*'Summary all tools'!F$60</f>
        <v>2.9311686968380184</v>
      </c>
      <c r="W131" s="29">
        <f>Baseline!CW131*'Summary all tools'!G$60</f>
        <v>2.29461616076218</v>
      </c>
      <c r="X131" s="29">
        <f>Baseline!CX131*'Summary all tools'!H$60</f>
        <v>1.423851754786406</v>
      </c>
      <c r="Y131" s="29">
        <f>Baseline!CY131*'Summary all tools'!J$60</f>
        <v>5.2128262672571086</v>
      </c>
      <c r="Z131" s="29">
        <f>Baseline!CZ131*'Summary all tools'!K$60</f>
        <v>4.9560445257416053</v>
      </c>
      <c r="AA131" s="29">
        <f>Baseline!DA131*'Summary all tools'!L$60</f>
        <v>7.4713511022944159</v>
      </c>
      <c r="AB131" s="29">
        <f>Baseline!DB131*'Summary all tools'!M$60</f>
        <v>4.2399816204337366</v>
      </c>
      <c r="AC131" s="29">
        <f>Baseline!DC131*'Summary all tools'!N$60</f>
        <v>1.9132929370079135</v>
      </c>
      <c r="AD131" s="29">
        <f>Baseline!DD131*'Summary all tools'!O$60</f>
        <v>1.7024423767548826</v>
      </c>
      <c r="AE131" s="29">
        <f>Baseline!DE131*'Summary all tools'!P$60</f>
        <v>1.1519497318559582</v>
      </c>
      <c r="AF131" s="29">
        <f t="shared" si="3"/>
        <v>3209.0372505212817</v>
      </c>
      <c r="AH131" s="6">
        <f>C131*'Summary all tools'!B$54</f>
        <v>42.069665487640172</v>
      </c>
      <c r="AI131" s="6">
        <f>D131*'Summary all tools'!C$54</f>
        <v>44.459803690467595</v>
      </c>
      <c r="AJ131" s="6">
        <f>E131*'Summary all tools'!D$54</f>
        <v>91.701773323799358</v>
      </c>
      <c r="AK131" s="6">
        <f>F131*'Summary all tools'!E$54</f>
        <v>64.352165962571831</v>
      </c>
      <c r="AL131" s="6">
        <f>G131*'Summary all tools'!F$54</f>
        <v>46.655739592216861</v>
      </c>
      <c r="AM131" s="6">
        <f>H131*'Summary all tools'!G$54</f>
        <v>59.007040099385797</v>
      </c>
      <c r="AN131" s="6">
        <f>I131*'Summary all tools'!H$54</f>
        <v>37.577557834167486</v>
      </c>
      <c r="AO131" s="6">
        <f>J131*'Summary all tools'!J$54</f>
        <v>19.431964982758686</v>
      </c>
      <c r="AP131" s="6">
        <f>K131*'Summary all tools'!K$54</f>
        <v>20.890784429356032</v>
      </c>
      <c r="AQ131" s="6">
        <f>L131*'Summary all tools'!L$54</f>
        <v>70.674142299378303</v>
      </c>
      <c r="AR131" s="6">
        <f>M131*'Summary all tools'!M$54</f>
        <v>50.606231483644635</v>
      </c>
      <c r="AS131" s="6">
        <f>N131*'Summary all tools'!N$54</f>
        <v>38.606983938528629</v>
      </c>
      <c r="AT131" s="6">
        <f>O131*'Summary all tools'!O$54</f>
        <v>46.412326955757649</v>
      </c>
      <c r="AU131" s="6">
        <f>P131*'Summary all tools'!P$54</f>
        <v>30.502854479557968</v>
      </c>
      <c r="AV131" s="6"/>
      <c r="AW131" s="6">
        <f>R131*'Summary all tools'!B$61</f>
        <v>1.566288612439813</v>
      </c>
      <c r="AX131" s="6">
        <f>S131*'Summary all tools'!C$61</f>
        <v>1.4026267181802821</v>
      </c>
      <c r="AY131" s="6">
        <f>T131*'Summary all tools'!D$61</f>
        <v>2.7811281906124643</v>
      </c>
      <c r="AZ131" s="6">
        <f>U131*'Summary all tools'!E$61</f>
        <v>1.3206765486914454</v>
      </c>
      <c r="BA131" s="6">
        <f>V131*'Summary all tools'!F$61</f>
        <v>0.57411173212048494</v>
      </c>
      <c r="BB131" s="6">
        <f>W131*'Summary all tools'!G$61</f>
        <v>0.58369465933040288</v>
      </c>
      <c r="BC131" s="6">
        <f>X131*'Summary all tools'!H$61</f>
        <v>0.36219332852209629</v>
      </c>
      <c r="BD131" s="6">
        <f>Y131*'Summary all tools'!J$61</f>
        <v>0.70471607589161711</v>
      </c>
      <c r="BE131" s="6">
        <f>Z131*'Summary all tools'!K$61</f>
        <v>0.67000204324140988</v>
      </c>
      <c r="BF131" s="6">
        <f>AA131*'Summary all tools'!L$61</f>
        <v>1.9819172021583185</v>
      </c>
      <c r="BG131" s="6">
        <f>AB131*'Summary all tools'!M$61</f>
        <v>1.1247353250193413</v>
      </c>
      <c r="BH131" s="6">
        <f>AC131*'Summary all tools'!N$61</f>
        <v>0.50753714190456056</v>
      </c>
      <c r="BI131" s="6">
        <f>AD131*'Summary all tools'!O$61</f>
        <v>0.41831441257405688</v>
      </c>
      <c r="BJ131" s="6">
        <f>AE131*'Summary all tools'!P$61</f>
        <v>0.28305050554174971</v>
      </c>
      <c r="BK131" s="6">
        <f t="shared" si="4"/>
        <v>677.23002705545912</v>
      </c>
      <c r="BM131" s="6">
        <f>C131*'Summary all tools'!B$39</f>
        <v>10.698914928744051</v>
      </c>
      <c r="BN131" s="6">
        <f>D131*'Summary all tools'!C$39</f>
        <v>11.306761104927807</v>
      </c>
      <c r="BO131" s="6">
        <f>E131*'Summary all tools'!D$39</f>
        <v>26.102141586623496</v>
      </c>
      <c r="BP131" s="6">
        <f>F131*'Summary all tools'!E$39</f>
        <v>18.317304960175758</v>
      </c>
      <c r="BQ131" s="6">
        <f>G131*'Summary all tools'!F$39</f>
        <v>13.280165437636313</v>
      </c>
      <c r="BR131" s="6">
        <f>H131*'Summary all tools'!G$39</f>
        <v>11.576963326999676</v>
      </c>
      <c r="BS131" s="6">
        <f>I131*'Summary all tools'!H$39</f>
        <v>7.3725780556292406</v>
      </c>
      <c r="BT131" s="6">
        <f>J131*'Summary all tools'!J$39</f>
        <v>3.8687619967805089</v>
      </c>
      <c r="BU131" s="6">
        <f>K131*'Summary all tools'!K$39</f>
        <v>4.1592022708427443</v>
      </c>
      <c r="BV131" s="6">
        <f>L131*'Summary all tools'!L$39</f>
        <v>12.916225499701145</v>
      </c>
      <c r="BW131" s="6">
        <f>M131*'Summary all tools'!M$39</f>
        <v>9.2486654420789431</v>
      </c>
      <c r="BX131" s="6">
        <f>N131*'Summary all tools'!N$39</f>
        <v>7.0557136484380454</v>
      </c>
      <c r="BY131" s="6">
        <f>O131*'Summary all tools'!O$39</f>
        <v>9.5059817016387385</v>
      </c>
      <c r="BZ131" s="6">
        <f>P131*'Summary all tools'!P$39</f>
        <v>6.2474690572362377</v>
      </c>
      <c r="CA131" s="6"/>
      <c r="CB131" s="6">
        <f>R131*'Summary all tools'!B$46</f>
        <v>0.39832949523398054</v>
      </c>
      <c r="CC131" s="6">
        <f>S131*'Summary all tools'!C$46</f>
        <v>0.35670794527717709</v>
      </c>
      <c r="CD131" s="6">
        <f>T131*'Summary all tools'!D$46</f>
        <v>0.79162484181836856</v>
      </c>
      <c r="CE131" s="6">
        <f>U131*'Summary all tools'!E$46</f>
        <v>0.37591951621649522</v>
      </c>
      <c r="CF131" s="6">
        <f>V131*'Summary all tools'!F$46</f>
        <v>0.16341609518756559</v>
      </c>
      <c r="CG131" s="6">
        <f>W131*'Summary all tools'!G$46</f>
        <v>0.11451873630421232</v>
      </c>
      <c r="CH131" s="6">
        <f>X131*'Summary all tools'!H$46</f>
        <v>7.1060993307269796E-2</v>
      </c>
      <c r="CI131" s="6">
        <f>Y131*'Summary all tools'!I$46</f>
        <v>0</v>
      </c>
      <c r="CJ131" s="6">
        <f>Z131*'Summary all tools'!J$46</f>
        <v>0.13339250276323161</v>
      </c>
      <c r="CK131" s="6">
        <f>AA131*'Summary all tools'!K$46</f>
        <v>0.20109226569322444</v>
      </c>
      <c r="CL131" s="6">
        <f>AB131*'Summary all tools'!L$46</f>
        <v>0.20555375152472513</v>
      </c>
      <c r="CM131" s="6">
        <f>AC131*'Summary all tools'!M$46</f>
        <v>9.2756190043933359E-2</v>
      </c>
      <c r="CN131" s="6">
        <f>AD131*'Summary all tools'!N$46</f>
        <v>8.2534182603564571E-2</v>
      </c>
      <c r="CO131" s="6">
        <f>AE131*'Summary all tools'!O$46</f>
        <v>5.7973239068240201E-2</v>
      </c>
      <c r="CP131" s="6">
        <f t="shared" si="5"/>
        <v>154.70172877249465</v>
      </c>
      <c r="CR131" s="6"/>
      <c r="CS131" s="6"/>
      <c r="CT131" s="6"/>
      <c r="CU131" s="6"/>
      <c r="CV131" s="6"/>
      <c r="CW131" s="6"/>
      <c r="CX131" s="6"/>
      <c r="CY131" s="6"/>
      <c r="CZ131" s="6"/>
      <c r="DA131" s="6"/>
      <c r="DB131" s="6"/>
      <c r="DC131" s="6"/>
      <c r="DD131" s="6"/>
      <c r="DE131" s="6"/>
      <c r="DF131" s="6"/>
      <c r="DH131" s="6"/>
      <c r="DI131" s="6"/>
      <c r="DJ131" s="6"/>
      <c r="DK131" s="6"/>
      <c r="DL131" s="6"/>
      <c r="DM131" s="6"/>
      <c r="DN131" s="6"/>
      <c r="DO131" s="6"/>
      <c r="DP131" s="6"/>
      <c r="DQ131" s="6"/>
      <c r="DR131" s="6"/>
      <c r="DS131" s="6"/>
      <c r="DT131" s="6"/>
      <c r="DU131" s="6"/>
      <c r="DV131" s="6"/>
      <c r="DX131" s="6"/>
      <c r="DY131" s="6"/>
      <c r="DZ131" s="6"/>
      <c r="EA131" s="6"/>
      <c r="EB131" s="6"/>
      <c r="EC131" s="6"/>
      <c r="ED131" s="6"/>
      <c r="EE131" s="6"/>
      <c r="EF131" s="6"/>
      <c r="EG131" s="6"/>
      <c r="EH131" s="6"/>
      <c r="EI131" s="6"/>
      <c r="EJ131" s="6"/>
      <c r="EK131" s="6"/>
      <c r="EL131" s="6"/>
      <c r="EN131" s="1"/>
      <c r="EO131" s="1"/>
      <c r="EP131" s="1"/>
      <c r="EQ131" s="1"/>
      <c r="ER131" s="1"/>
      <c r="ES131" s="1"/>
      <c r="ET131" s="1"/>
      <c r="EU131" s="1"/>
      <c r="EV131" s="1"/>
      <c r="EW131" s="1"/>
      <c r="EX131" s="1"/>
      <c r="EY131" s="1"/>
      <c r="EZ131" s="1"/>
      <c r="FA131" s="1"/>
      <c r="FB131" s="2"/>
      <c r="FD131" s="2"/>
      <c r="FE131" s="2"/>
      <c r="FF131" s="2"/>
      <c r="FG131" s="2"/>
      <c r="FH131" s="2"/>
      <c r="FI131" s="2"/>
      <c r="FJ131" s="2"/>
      <c r="FK131" s="2"/>
      <c r="FL131" s="2"/>
      <c r="FM131" s="2"/>
      <c r="FN131" s="2"/>
      <c r="FO131" s="2"/>
      <c r="FP131" s="2"/>
      <c r="FQ131" s="2"/>
      <c r="FR131" s="2"/>
      <c r="FT131" s="2"/>
      <c r="FU131" s="2"/>
      <c r="FV131" s="2"/>
      <c r="FW131" s="2"/>
      <c r="FX131" s="2"/>
      <c r="FY131" s="2"/>
      <c r="FZ131" s="2"/>
      <c r="GA131" s="2"/>
      <c r="GB131" s="2"/>
      <c r="GC131" s="2"/>
      <c r="GD131" s="2"/>
      <c r="GE131" s="2"/>
      <c r="GF131" s="2"/>
      <c r="GG131" s="2"/>
      <c r="GH131" s="2"/>
      <c r="GJ131" s="6"/>
    </row>
    <row r="132" spans="1:192" x14ac:dyDescent="0.25">
      <c r="A132" s="8" t="s">
        <v>29</v>
      </c>
      <c r="B132" s="8" t="s">
        <v>299</v>
      </c>
      <c r="C132" s="22">
        <f>Baseline!CC132*'Summary all tools'!B$53</f>
        <v>437.26975686518477</v>
      </c>
      <c r="D132" s="22">
        <f>Baseline!CD132*'Summary all tools'!C$53</f>
        <v>470.6791537838933</v>
      </c>
      <c r="E132" s="22">
        <f>Baseline!CE132*'Summary all tools'!D$53</f>
        <v>898.50551486951338</v>
      </c>
      <c r="F132" s="22">
        <f>Baseline!CF132*'Summary all tools'!E$53</f>
        <v>736.45903333131321</v>
      </c>
      <c r="G132" s="22">
        <f>Baseline!CG132*'Summary all tools'!F$53</f>
        <v>600.81988394615769</v>
      </c>
      <c r="H132" s="22">
        <f>Baseline!CH132*'Summary all tools'!G$53</f>
        <v>668.20617406022029</v>
      </c>
      <c r="I132" s="22">
        <f>Baseline!CI132*'Summary all tools'!H$53</f>
        <v>382.14040974322552</v>
      </c>
      <c r="J132" s="27">
        <f>Baseline!CJ132*'Summary all tools'!J$53</f>
        <v>277.99741376036468</v>
      </c>
      <c r="K132" s="27">
        <f>Baseline!CK132*'Summary all tools'!K$53</f>
        <v>301.65393493347904</v>
      </c>
      <c r="L132" s="27">
        <f>Baseline!CL132*'Summary all tools'!L$53</f>
        <v>542.86662545531374</v>
      </c>
      <c r="M132" s="27">
        <f>Baseline!CM132*'Summary all tools'!M$53</f>
        <v>465.73287416665971</v>
      </c>
      <c r="N132" s="27">
        <f>Baseline!CN132*'Summary all tools'!N$53</f>
        <v>387.44249094530755</v>
      </c>
      <c r="O132" s="27">
        <f>Baseline!CO132*'Summary all tools'!O$53</f>
        <v>538.68429542751267</v>
      </c>
      <c r="P132" s="27">
        <f>Baseline!CP132*'Summary all tools'!P$53</f>
        <v>321.39114418551708</v>
      </c>
      <c r="Q132" s="28"/>
      <c r="R132" s="29">
        <f>Baseline!CR132*'Summary all tools'!B$60</f>
        <v>5.0836453742391994</v>
      </c>
      <c r="S132" s="29">
        <f>Baseline!CS132*'Summary all tools'!C$60</f>
        <v>4.1481861079629416</v>
      </c>
      <c r="T132" s="29">
        <f>Baseline!CT132*'Summary all tools'!D$60</f>
        <v>5.1322846398496118</v>
      </c>
      <c r="U132" s="29">
        <f>Baseline!CU132*'Summary all tools'!E$60</f>
        <v>4.6581022974788988</v>
      </c>
      <c r="V132" s="29">
        <f>Baseline!CV132*'Summary all tools'!F$60</f>
        <v>2.0355932373181855</v>
      </c>
      <c r="W132" s="29">
        <f>Baseline!CW132*'Summary all tools'!G$60</f>
        <v>1.4878609289984981</v>
      </c>
      <c r="X132" s="29">
        <f>Baseline!CX132*'Summary all tools'!H$60</f>
        <v>0.6598453036928783</v>
      </c>
      <c r="Y132" s="29">
        <f>Baseline!CY132*'Summary all tools'!J$60</f>
        <v>3.2046233084282485</v>
      </c>
      <c r="Z132" s="29">
        <f>Baseline!CZ132*'Summary all tools'!K$60</f>
        <v>3.275671075239921</v>
      </c>
      <c r="AA132" s="29">
        <f>Baseline!DA132*'Summary all tools'!L$60</f>
        <v>4.3617574304476001</v>
      </c>
      <c r="AB132" s="29">
        <f>Baseline!DB132*'Summary all tools'!M$60</f>
        <v>3.0120767405343751</v>
      </c>
      <c r="AC132" s="29">
        <f>Baseline!DC132*'Summary all tools'!N$60</f>
        <v>1.5824139183209753</v>
      </c>
      <c r="AD132" s="29">
        <f>Baseline!DD132*'Summary all tools'!O$60</f>
        <v>1.6400573622204924</v>
      </c>
      <c r="AE132" s="29">
        <f>Baseline!DE132*'Summary all tools'!P$60</f>
        <v>1.2173906976724131</v>
      </c>
      <c r="AF132" s="29">
        <f t="shared" si="3"/>
        <v>7071.3482138960671</v>
      </c>
      <c r="AH132" s="6">
        <f>C132*'Summary all tools'!B$54</f>
        <v>74.383676744988904</v>
      </c>
      <c r="AI132" s="6">
        <f>D132*'Summary all tools'!C$54</f>
        <v>80.066927739665928</v>
      </c>
      <c r="AJ132" s="6">
        <f>E132*'Summary all tools'!D$54</f>
        <v>175.98528464704427</v>
      </c>
      <c r="AK132" s="6">
        <f>F132*'Summary all tools'!E$54</f>
        <v>144.24614035955074</v>
      </c>
      <c r="AL132" s="6">
        <f>G132*'Summary all tools'!F$54</f>
        <v>117.67925354717966</v>
      </c>
      <c r="AM132" s="6">
        <f>H132*'Summary all tools'!G$54</f>
        <v>169.9754328414563</v>
      </c>
      <c r="AN132" s="6">
        <f>I132*'Summary all tools'!H$54</f>
        <v>97.207245418930185</v>
      </c>
      <c r="AO132" s="6">
        <f>J132*'Summary all tools'!J$54</f>
        <v>37.582155339373358</v>
      </c>
      <c r="AP132" s="6">
        <f>K132*'Summary all tools'!K$54</f>
        <v>40.780253629178084</v>
      </c>
      <c r="AQ132" s="6">
        <f>L132*'Summary all tools'!L$54</f>
        <v>144.00564084548432</v>
      </c>
      <c r="AR132" s="6">
        <f>M132*'Summary all tools'!M$54</f>
        <v>123.54445431403646</v>
      </c>
      <c r="AS132" s="6">
        <f>N132*'Summary all tools'!N$54</f>
        <v>102.77644928448908</v>
      </c>
      <c r="AT132" s="6">
        <f>O132*'Summary all tools'!O$54</f>
        <v>132.36242687647453</v>
      </c>
      <c r="AU132" s="6">
        <f>P132*'Summary all tools'!P$54</f>
        <v>78.970395428441336</v>
      </c>
      <c r="AV132" s="6"/>
      <c r="AW132" s="6">
        <f>R132*'Summary all tools'!B$61</f>
        <v>0.8647756408183328</v>
      </c>
      <c r="AX132" s="6">
        <f>S132*'Summary all tools'!C$61</f>
        <v>0.7056452674542063</v>
      </c>
      <c r="AY132" s="6">
        <f>T132*'Summary all tools'!D$61</f>
        <v>1.0052320862657771</v>
      </c>
      <c r="AZ132" s="6">
        <f>U132*'Summary all tools'!E$61</f>
        <v>0.91235662460672295</v>
      </c>
      <c r="BA132" s="6">
        <f>V132*'Summary all tools'!F$61</f>
        <v>0.39870034114043729</v>
      </c>
      <c r="BB132" s="6">
        <f>W132*'Summary all tools'!G$61</f>
        <v>0.37847570889343363</v>
      </c>
      <c r="BC132" s="6">
        <f>X132*'Summary all tools'!H$61</f>
        <v>0.16784863034427944</v>
      </c>
      <c r="BD132" s="6">
        <f>Y132*'Summary all tools'!J$61</f>
        <v>0.43322939358473339</v>
      </c>
      <c r="BE132" s="6">
        <f>Z132*'Summary all tools'!K$61</f>
        <v>0.44283426066861759</v>
      </c>
      <c r="BF132" s="6">
        <f>AA132*'Summary all tools'!L$61</f>
        <v>1.157038662042162</v>
      </c>
      <c r="BG132" s="6">
        <f>AB132*'Summary all tools'!M$61</f>
        <v>0.7990103295309966</v>
      </c>
      <c r="BH132" s="6">
        <f>AC132*'Summary all tools'!N$61</f>
        <v>0.41976522354731438</v>
      </c>
      <c r="BI132" s="6">
        <f>AD132*'Summary all tools'!O$61</f>
        <v>0.40298552328846382</v>
      </c>
      <c r="BJ132" s="6">
        <f>AE132*'Summary all tools'!P$61</f>
        <v>0.29913028571379296</v>
      </c>
      <c r="BK132" s="6">
        <f t="shared" si="4"/>
        <v>1527.9527649941924</v>
      </c>
      <c r="BM132" s="6">
        <f>C132*'Summary all tools'!B$39</f>
        <v>18.916828084017979</v>
      </c>
      <c r="BN132" s="6">
        <f>D132*'Summary all tools'!C$39</f>
        <v>20.362159731083572</v>
      </c>
      <c r="BO132" s="6">
        <f>E132*'Summary all tools'!D$39</f>
        <v>50.092737037913011</v>
      </c>
      <c r="BP132" s="6">
        <f>F132*'Summary all tools'!E$39</f>
        <v>41.058455496757482</v>
      </c>
      <c r="BQ132" s="6">
        <f>G132*'Summary all tools'!F$39</f>
        <v>33.496413717655507</v>
      </c>
      <c r="BR132" s="6">
        <f>H132*'Summary all tools'!G$39</f>
        <v>33.348552125001753</v>
      </c>
      <c r="BS132" s="6">
        <f>I132*'Summary all tools'!H$39</f>
        <v>19.071702519532511</v>
      </c>
      <c r="BT132" s="6">
        <f>J132*'Summary all tools'!J$39</f>
        <v>7.4823320473804165</v>
      </c>
      <c r="BU132" s="6">
        <f>K132*'Summary all tools'!K$39</f>
        <v>8.1190500085615476</v>
      </c>
      <c r="BV132" s="6">
        <f>L132*'Summary all tools'!L$39</f>
        <v>26.318102630947831</v>
      </c>
      <c r="BW132" s="6">
        <f>M132*'Summary all tools'!M$39</f>
        <v>22.57866850931218</v>
      </c>
      <c r="BX132" s="6">
        <f>N132*'Summary all tools'!N$39</f>
        <v>18.783161023642684</v>
      </c>
      <c r="BY132" s="6">
        <f>O132*'Summary all tools'!O$39</f>
        <v>27.109927262894391</v>
      </c>
      <c r="BZ132" s="6">
        <f>P132*'Summary all tools'!P$39</f>
        <v>16.174391226484548</v>
      </c>
      <c r="CA132" s="6"/>
      <c r="CB132" s="6">
        <f>R132*'Summary all tools'!B$46</f>
        <v>0.21992475828655439</v>
      </c>
      <c r="CC132" s="6">
        <f>S132*'Summary all tools'!C$46</f>
        <v>0.17945563861403743</v>
      </c>
      <c r="CD132" s="6">
        <f>T132*'Summary all tools'!D$46</f>
        <v>0.28613089247987861</v>
      </c>
      <c r="CE132" s="6">
        <f>U132*'Summary all tools'!E$46</f>
        <v>0.25969467034066629</v>
      </c>
      <c r="CF132" s="6">
        <f>V132*'Summary all tools'!F$46</f>
        <v>0.11348671217442936</v>
      </c>
      <c r="CG132" s="6">
        <f>W132*'Summary all tools'!G$46</f>
        <v>7.4255536197706931E-2</v>
      </c>
      <c r="CH132" s="6">
        <f>X132*'Summary all tools'!H$46</f>
        <v>3.2931281330328493E-2</v>
      </c>
      <c r="CI132" s="6">
        <f>Y132*'Summary all tools'!I$46</f>
        <v>0</v>
      </c>
      <c r="CJ132" s="6">
        <f>Z132*'Summary all tools'!J$46</f>
        <v>8.8165059996105535E-2</v>
      </c>
      <c r="CK132" s="6">
        <f>AA132*'Summary all tools'!K$46</f>
        <v>0.11739719792094991</v>
      </c>
      <c r="CL132" s="6">
        <f>AB132*'Summary all tools'!L$46</f>
        <v>0.14602508438087769</v>
      </c>
      <c r="CM132" s="6">
        <f>AC132*'Summary all tools'!M$46</f>
        <v>7.6715218718929779E-2</v>
      </c>
      <c r="CN132" s="6">
        <f>AD132*'Summary all tools'!N$46</f>
        <v>7.9509765300746965E-2</v>
      </c>
      <c r="CO132" s="6">
        <f>AE132*'Summary all tools'!O$46</f>
        <v>6.1266633433653593E-2</v>
      </c>
      <c r="CP132" s="6">
        <f t="shared" si="5"/>
        <v>344.64743987036036</v>
      </c>
      <c r="CR132" s="6"/>
      <c r="CS132" s="6"/>
      <c r="CT132" s="6"/>
      <c r="CU132" s="6"/>
      <c r="CV132" s="6"/>
      <c r="CW132" s="6"/>
      <c r="CX132" s="6"/>
      <c r="CY132" s="6"/>
      <c r="CZ132" s="6"/>
      <c r="DA132" s="6"/>
      <c r="DB132" s="6"/>
      <c r="DC132" s="6"/>
      <c r="DD132" s="6"/>
      <c r="DE132" s="6"/>
      <c r="DF132" s="6"/>
      <c r="DH132" s="6"/>
      <c r="DI132" s="6"/>
      <c r="DJ132" s="6"/>
      <c r="DK132" s="6"/>
      <c r="DL132" s="6"/>
      <c r="DM132" s="6"/>
      <c r="DN132" s="6"/>
      <c r="DO132" s="6"/>
      <c r="DP132" s="6"/>
      <c r="DQ132" s="6"/>
      <c r="DR132" s="6"/>
      <c r="DS132" s="6"/>
      <c r="DT132" s="6"/>
      <c r="DU132" s="6"/>
      <c r="DV132" s="6"/>
      <c r="DX132" s="6"/>
      <c r="DY132" s="6"/>
      <c r="DZ132" s="6"/>
      <c r="EA132" s="6"/>
      <c r="EB132" s="6"/>
      <c r="EC132" s="6"/>
      <c r="ED132" s="6"/>
      <c r="EE132" s="6"/>
      <c r="EF132" s="6"/>
      <c r="EG132" s="6"/>
      <c r="EH132" s="6"/>
      <c r="EI132" s="6"/>
      <c r="EJ132" s="6"/>
      <c r="EK132" s="6"/>
      <c r="EL132" s="6"/>
      <c r="EN132" s="1"/>
      <c r="EO132" s="1"/>
      <c r="EP132" s="1"/>
      <c r="EQ132" s="1"/>
      <c r="ER132" s="1"/>
      <c r="ES132" s="1"/>
      <c r="ET132" s="1"/>
      <c r="EU132" s="1"/>
      <c r="EV132" s="1"/>
      <c r="EW132" s="1"/>
      <c r="EX132" s="1"/>
      <c r="EY132" s="1"/>
      <c r="EZ132" s="1"/>
      <c r="FA132" s="1"/>
      <c r="FB132" s="2"/>
      <c r="FD132" s="2"/>
      <c r="FE132" s="2"/>
      <c r="FF132" s="2"/>
      <c r="FG132" s="2"/>
      <c r="FH132" s="2"/>
      <c r="FI132" s="2"/>
      <c r="FJ132" s="2"/>
      <c r="FK132" s="2"/>
      <c r="FL132" s="2"/>
      <c r="FM132" s="2"/>
      <c r="FN132" s="2"/>
      <c r="FO132" s="2"/>
      <c r="FP132" s="2"/>
      <c r="FQ132" s="2"/>
      <c r="FR132" s="2"/>
      <c r="FT132" s="2"/>
      <c r="FU132" s="2"/>
      <c r="FV132" s="2"/>
      <c r="FW132" s="2"/>
      <c r="FX132" s="2"/>
      <c r="FY132" s="2"/>
      <c r="FZ132" s="2"/>
      <c r="GA132" s="2"/>
      <c r="GB132" s="2"/>
      <c r="GC132" s="2"/>
      <c r="GD132" s="2"/>
      <c r="GE132" s="2"/>
      <c r="GF132" s="2"/>
      <c r="GG132" s="2"/>
      <c r="GH132" s="2"/>
      <c r="GJ132" s="6"/>
    </row>
    <row r="133" spans="1:192" x14ac:dyDescent="0.25">
      <c r="A133" s="8" t="s">
        <v>96</v>
      </c>
      <c r="B133" s="8" t="s">
        <v>300</v>
      </c>
      <c r="C133" s="22">
        <f>Baseline!CC133*'Summary all tools'!B$53</f>
        <v>210.68519117695945</v>
      </c>
      <c r="D133" s="22">
        <f>Baseline!CD133*'Summary all tools'!C$53</f>
        <v>213.92094308942796</v>
      </c>
      <c r="E133" s="22">
        <f>Baseline!CE133*'Summary all tools'!D$53</f>
        <v>391.01197020189795</v>
      </c>
      <c r="F133" s="22">
        <f>Baseline!CF133*'Summary all tools'!E$53</f>
        <v>320.86974686951135</v>
      </c>
      <c r="G133" s="22">
        <f>Baseline!CG133*'Summary all tools'!F$53</f>
        <v>215.44137826737648</v>
      </c>
      <c r="H133" s="22">
        <f>Baseline!CH133*'Summary all tools'!G$53</f>
        <v>222.75519745820262</v>
      </c>
      <c r="I133" s="22">
        <f>Baseline!CI133*'Summary all tools'!H$53</f>
        <v>130.89581745804651</v>
      </c>
      <c r="J133" s="27">
        <f>Baseline!CJ133*'Summary all tools'!J$53</f>
        <v>123.31503575268106</v>
      </c>
      <c r="K133" s="27">
        <f>Baseline!CK133*'Summary all tools'!K$53</f>
        <v>133.37043760299119</v>
      </c>
      <c r="L133" s="27">
        <f>Baseline!CL133*'Summary all tools'!L$53</f>
        <v>231.13587264997565</v>
      </c>
      <c r="M133" s="27">
        <f>Baseline!CM133*'Summary all tools'!M$53</f>
        <v>182.96726412559858</v>
      </c>
      <c r="N133" s="27">
        <f>Baseline!CN133*'Summary all tools'!N$53</f>
        <v>138.76552191214219</v>
      </c>
      <c r="O133" s="27">
        <f>Baseline!CO133*'Summary all tools'!O$53</f>
        <v>180.56254946584249</v>
      </c>
      <c r="P133" s="27">
        <f>Baseline!CP133*'Summary all tools'!P$53</f>
        <v>108.14806654965973</v>
      </c>
      <c r="Q133" s="28"/>
      <c r="R133" s="29">
        <f>Baseline!CR133*'Summary all tools'!B$60</f>
        <v>4.977409360820662</v>
      </c>
      <c r="S133" s="29">
        <f>Baseline!CS133*'Summary all tools'!C$60</f>
        <v>3.6554842803202816</v>
      </c>
      <c r="T133" s="29">
        <f>Baseline!CT133*'Summary all tools'!D$60</f>
        <v>5.5838399259882907</v>
      </c>
      <c r="U133" s="29">
        <f>Baseline!CU133*'Summary all tools'!E$60</f>
        <v>3.4430136772883482</v>
      </c>
      <c r="V133" s="29">
        <f>Baseline!CV133*'Summary all tools'!F$60</f>
        <v>1.5159609837487924</v>
      </c>
      <c r="W133" s="29">
        <f>Baseline!CW133*'Summary all tools'!G$60</f>
        <v>1.1193728515487569</v>
      </c>
      <c r="X133" s="29">
        <f>Baseline!CX133*'Summary all tools'!H$60</f>
        <v>0.91736008731000607</v>
      </c>
      <c r="Y133" s="29">
        <f>Baseline!CY133*'Summary all tools'!J$60</f>
        <v>3.0117272903970953</v>
      </c>
      <c r="Z133" s="29">
        <f>Baseline!CZ133*'Summary all tools'!K$60</f>
        <v>2.3505433040582107</v>
      </c>
      <c r="AA133" s="29">
        <f>Baseline!DA133*'Summary all tools'!L$60</f>
        <v>3.4059064357742006</v>
      </c>
      <c r="AB133" s="29">
        <f>Baseline!DB133*'Summary all tools'!M$60</f>
        <v>2.0636375482937952</v>
      </c>
      <c r="AC133" s="29">
        <f>Baseline!DC133*'Summary all tools'!N$60</f>
        <v>0.99857434321180427</v>
      </c>
      <c r="AD133" s="29">
        <f>Baseline!DD133*'Summary all tools'!O$60</f>
        <v>0.82502470382565107</v>
      </c>
      <c r="AE133" s="29">
        <f>Baseline!DE133*'Summary all tools'!P$60</f>
        <v>0.58043815667825804</v>
      </c>
      <c r="AF133" s="29">
        <f t="shared" si="3"/>
        <v>2838.2932855295767</v>
      </c>
      <c r="AH133" s="6">
        <f>C133*'Summary all tools'!B$54</f>
        <v>35.839522192921415</v>
      </c>
      <c r="AI133" s="6">
        <f>D133*'Summary all tools'!C$54</f>
        <v>36.389953866974381</v>
      </c>
      <c r="AJ133" s="6">
        <f>E133*'Summary all tools'!D$54</f>
        <v>76.585342813812304</v>
      </c>
      <c r="AK133" s="6">
        <f>F133*'Summary all tools'!E$54</f>
        <v>62.846975119186318</v>
      </c>
      <c r="AL133" s="6">
        <f>G133*'Summary all tools'!F$54</f>
        <v>42.197306139675696</v>
      </c>
      <c r="AM133" s="6">
        <f>H133*'Summary all tools'!G$54</f>
        <v>56.663515806170565</v>
      </c>
      <c r="AN133" s="6">
        <f>I133*'Summary all tools'!H$54</f>
        <v>33.29671902666761</v>
      </c>
      <c r="AO133" s="6">
        <f>J133*'Summary all tools'!J$54</f>
        <v>16.670819942708373</v>
      </c>
      <c r="AP133" s="6">
        <f>K133*'Summary all tools'!K$54</f>
        <v>18.030198324062429</v>
      </c>
      <c r="AQ133" s="6">
        <f>L133*'Summary all tools'!L$54</f>
        <v>61.313162207058269</v>
      </c>
      <c r="AR133" s="6">
        <f>M133*'Summary all tools'!M$54</f>
        <v>48.53552767597921</v>
      </c>
      <c r="AS133" s="6">
        <f>N133*'Summary all tools'!N$54</f>
        <v>36.810179468034079</v>
      </c>
      <c r="AT133" s="6">
        <f>O133*'Summary all tools'!O$54</f>
        <v>44.36679786874987</v>
      </c>
      <c r="AU133" s="6">
        <f>P133*'Summary all tools'!P$54</f>
        <v>26.573524923630679</v>
      </c>
      <c r="AV133" s="6"/>
      <c r="AW133" s="6">
        <f>R133*'Summary all tools'!B$61</f>
        <v>0.84670390099014903</v>
      </c>
      <c r="AX133" s="6">
        <f>S133*'Summary all tools'!C$61</f>
        <v>0.62183207684670649</v>
      </c>
      <c r="AY133" s="6">
        <f>T133*'Summary all tools'!D$61</f>
        <v>1.0936757120976492</v>
      </c>
      <c r="AZ133" s="6">
        <f>U133*'Summary all tools'!E$61</f>
        <v>0.67436396551138822</v>
      </c>
      <c r="BA133" s="6">
        <f>V133*'Summary all tools'!F$61</f>
        <v>0.29692285781639188</v>
      </c>
      <c r="BB133" s="6">
        <f>W133*'Summary all tools'!G$61</f>
        <v>0.28474128545814353</v>
      </c>
      <c r="BC133" s="6">
        <f>X133*'Summary all tools'!H$61</f>
        <v>0.23335414122938314</v>
      </c>
      <c r="BD133" s="6">
        <f>Y133*'Summary all tools'!J$61</f>
        <v>0.40715199949702285</v>
      </c>
      <c r="BE133" s="6">
        <f>Z133*'Summary all tools'!K$61</f>
        <v>0.31776728563808815</v>
      </c>
      <c r="BF133" s="6">
        <f>AA133*'Summary all tools'!L$61</f>
        <v>0.90348110557000227</v>
      </c>
      <c r="BG133" s="6">
        <f>AB133*'Summary all tools'!M$61</f>
        <v>0.5474188938500405</v>
      </c>
      <c r="BH133" s="6">
        <f>AC133*'Summary all tools'!N$61</f>
        <v>0.26489073279365094</v>
      </c>
      <c r="BI133" s="6">
        <f>AD133*'Summary all tools'!O$61</f>
        <v>0.20272035579715997</v>
      </c>
      <c r="BJ133" s="6">
        <f>AE133*'Summary all tools'!P$61</f>
        <v>0.14262194706951484</v>
      </c>
      <c r="BK133" s="6">
        <f t="shared" si="4"/>
        <v>602.95719163579633</v>
      </c>
      <c r="BM133" s="6">
        <f>C133*'Summary all tools'!B$39</f>
        <v>9.114500783029861</v>
      </c>
      <c r="BN133" s="6">
        <f>D133*'Summary all tools'!C$39</f>
        <v>9.2544833948837404</v>
      </c>
      <c r="BO133" s="6">
        <f>E133*'Summary all tools'!D$39</f>
        <v>21.799376272993136</v>
      </c>
      <c r="BP133" s="6">
        <f>F133*'Summary all tools'!E$39</f>
        <v>17.888864995659375</v>
      </c>
      <c r="BQ133" s="6">
        <f>G133*'Summary all tools'!F$39</f>
        <v>12.011109703873689</v>
      </c>
      <c r="BR133" s="6">
        <f>H133*'Summary all tools'!G$39</f>
        <v>11.117172516398282</v>
      </c>
      <c r="BS133" s="6">
        <f>I133*'Summary all tools'!H$39</f>
        <v>6.5326932927306025</v>
      </c>
      <c r="BT133" s="6">
        <f>J133*'Summary all tools'!J$39</f>
        <v>3.3190382293682275</v>
      </c>
      <c r="BU133" s="6">
        <f>K133*'Summary all tools'!K$39</f>
        <v>3.58968051519438</v>
      </c>
      <c r="BV133" s="6">
        <f>L133*'Summary all tools'!L$39</f>
        <v>11.205436718445821</v>
      </c>
      <c r="BW133" s="6">
        <f>M133*'Summary all tools'!M$39</f>
        <v>8.8702289099509581</v>
      </c>
      <c r="BX133" s="6">
        <f>N133*'Summary all tools'!N$39</f>
        <v>6.7273342586823253</v>
      </c>
      <c r="BY133" s="6">
        <f>O133*'Summary all tools'!O$39</f>
        <v>9.0870248566220813</v>
      </c>
      <c r="BZ133" s="6">
        <f>P133*'Summary all tools'!P$39</f>
        <v>5.442679956832829</v>
      </c>
      <c r="CA133" s="6"/>
      <c r="CB133" s="6">
        <f>R133*'Summary all tools'!B$46</f>
        <v>0.2153288575396626</v>
      </c>
      <c r="CC133" s="6">
        <f>S133*'Summary all tools'!C$46</f>
        <v>0.15814075089571936</v>
      </c>
      <c r="CD133" s="6">
        <f>T133*'Summary all tools'!D$46</f>
        <v>0.31130562967657721</v>
      </c>
      <c r="CE133" s="6">
        <f>U133*'Summary all tools'!E$46</f>
        <v>0.19195205360469078</v>
      </c>
      <c r="CF133" s="6">
        <f>V133*'Summary all tools'!F$46</f>
        <v>8.4516604140924462E-2</v>
      </c>
      <c r="CG133" s="6">
        <f>W133*'Summary all tools'!G$46</f>
        <v>5.5865188524614487E-2</v>
      </c>
      <c r="CH133" s="6">
        <f>X133*'Summary all tools'!H$46</f>
        <v>4.5783220623604737E-2</v>
      </c>
      <c r="CI133" s="6">
        <f>Y133*'Summary all tools'!I$46</f>
        <v>0</v>
      </c>
      <c r="CJ133" s="6">
        <f>Z133*'Summary all tools'!J$46</f>
        <v>6.3265140688937349E-2</v>
      </c>
      <c r="CK133" s="6">
        <f>AA133*'Summary all tools'!K$46</f>
        <v>9.1670359554999192E-2</v>
      </c>
      <c r="CL133" s="6">
        <f>AB133*'Summary all tools'!L$46</f>
        <v>0.10004487703314209</v>
      </c>
      <c r="CM133" s="6">
        <f>AC133*'Summary all tools'!M$46</f>
        <v>4.8410752875510644E-2</v>
      </c>
      <c r="CN133" s="6">
        <f>AD133*'Summary all tools'!N$46</f>
        <v>3.9997089174785061E-2</v>
      </c>
      <c r="CO133" s="6">
        <f>AE133*'Summary all tools'!O$46</f>
        <v>2.921123994466536E-2</v>
      </c>
      <c r="CP133" s="6">
        <f t="shared" si="5"/>
        <v>137.39511616894316</v>
      </c>
      <c r="CR133" s="6"/>
      <c r="CS133" s="6"/>
      <c r="CT133" s="6"/>
      <c r="CU133" s="6"/>
      <c r="CV133" s="6"/>
      <c r="CW133" s="6"/>
      <c r="CX133" s="6"/>
      <c r="CY133" s="6"/>
      <c r="CZ133" s="6"/>
      <c r="DA133" s="6"/>
      <c r="DB133" s="6"/>
      <c r="DC133" s="6"/>
      <c r="DD133" s="6"/>
      <c r="DE133" s="6"/>
      <c r="DF133" s="6"/>
      <c r="DH133" s="6"/>
      <c r="DI133" s="6"/>
      <c r="DJ133" s="6"/>
      <c r="DK133" s="6"/>
      <c r="DL133" s="6"/>
      <c r="DM133" s="6"/>
      <c r="DN133" s="6"/>
      <c r="DO133" s="6"/>
      <c r="DP133" s="6"/>
      <c r="DQ133" s="6"/>
      <c r="DR133" s="6"/>
      <c r="DS133" s="6"/>
      <c r="DT133" s="6"/>
      <c r="DU133" s="6"/>
      <c r="DV133" s="6"/>
      <c r="DX133" s="6"/>
      <c r="DY133" s="6"/>
      <c r="DZ133" s="6"/>
      <c r="EA133" s="6"/>
      <c r="EB133" s="6"/>
      <c r="EC133" s="6"/>
      <c r="ED133" s="6"/>
      <c r="EE133" s="6"/>
      <c r="EF133" s="6"/>
      <c r="EG133" s="6"/>
      <c r="EH133" s="6"/>
      <c r="EI133" s="6"/>
      <c r="EJ133" s="6"/>
      <c r="EK133" s="6"/>
      <c r="EL133" s="6"/>
      <c r="EN133" s="1"/>
      <c r="EO133" s="1"/>
      <c r="EP133" s="1"/>
      <c r="EQ133" s="1"/>
      <c r="ER133" s="1"/>
      <c r="ES133" s="1"/>
      <c r="ET133" s="1"/>
      <c r="EU133" s="1"/>
      <c r="EV133" s="1"/>
      <c r="EW133" s="1"/>
      <c r="EX133" s="1"/>
      <c r="EY133" s="1"/>
      <c r="EZ133" s="1"/>
      <c r="FA133" s="1"/>
      <c r="FB133" s="2"/>
      <c r="FD133" s="2"/>
      <c r="FE133" s="2"/>
      <c r="FF133" s="2"/>
      <c r="FG133" s="2"/>
      <c r="FH133" s="2"/>
      <c r="FI133" s="2"/>
      <c r="FJ133" s="2"/>
      <c r="FK133" s="2"/>
      <c r="FL133" s="2"/>
      <c r="FM133" s="2"/>
      <c r="FN133" s="2"/>
      <c r="FO133" s="2"/>
      <c r="FP133" s="2"/>
      <c r="FQ133" s="2"/>
      <c r="FR133" s="2"/>
      <c r="FT133" s="2"/>
      <c r="FU133" s="2"/>
      <c r="FV133" s="2"/>
      <c r="FW133" s="2"/>
      <c r="FX133" s="2"/>
      <c r="FY133" s="2"/>
      <c r="FZ133" s="2"/>
      <c r="GA133" s="2"/>
      <c r="GB133" s="2"/>
      <c r="GC133" s="2"/>
      <c r="GD133" s="2"/>
      <c r="GE133" s="2"/>
      <c r="GF133" s="2"/>
      <c r="GG133" s="2"/>
      <c r="GH133" s="2"/>
      <c r="GJ133" s="6"/>
    </row>
    <row r="134" spans="1:192" x14ac:dyDescent="0.25">
      <c r="A134" s="8" t="s">
        <v>132</v>
      </c>
      <c r="B134" s="8" t="s">
        <v>301</v>
      </c>
      <c r="C134" s="22">
        <f>Baseline!CC134*'Summary all tools'!B$53</f>
        <v>103.34194854767026</v>
      </c>
      <c r="D134" s="22">
        <f>Baseline!CD134*'Summary all tools'!C$53</f>
        <v>115.05705341817637</v>
      </c>
      <c r="E134" s="22">
        <f>Baseline!CE134*'Summary all tools'!D$53</f>
        <v>222.9279754350587</v>
      </c>
      <c r="F134" s="22">
        <f>Baseline!CF134*'Summary all tools'!E$53</f>
        <v>181.04417466274904</v>
      </c>
      <c r="G134" s="22">
        <f>Baseline!CG134*'Summary all tools'!F$53</f>
        <v>143.4237464467561</v>
      </c>
      <c r="H134" s="22">
        <f>Baseline!CH134*'Summary all tools'!G$53</f>
        <v>160.38036905239193</v>
      </c>
      <c r="I134" s="22">
        <f>Baseline!CI134*'Summary all tools'!H$53</f>
        <v>98.056115716306564</v>
      </c>
      <c r="J134" s="27">
        <f>Baseline!CJ134*'Summary all tools'!J$53</f>
        <v>61.287157245682089</v>
      </c>
      <c r="K134" s="27">
        <f>Baseline!CK134*'Summary all tools'!K$53</f>
        <v>69.323855413983452</v>
      </c>
      <c r="L134" s="27">
        <f>Baseline!CL134*'Summary all tools'!L$53</f>
        <v>134.88308656878976</v>
      </c>
      <c r="M134" s="27">
        <f>Baseline!CM134*'Summary all tools'!M$53</f>
        <v>109.48823154434338</v>
      </c>
      <c r="N134" s="27">
        <f>Baseline!CN134*'Summary all tools'!N$53</f>
        <v>92.529495834346292</v>
      </c>
      <c r="O134" s="27">
        <f>Baseline!CO134*'Summary all tools'!O$53</f>
        <v>130.72252715060773</v>
      </c>
      <c r="P134" s="27">
        <f>Baseline!CP134*'Summary all tools'!P$53</f>
        <v>79.823146574810877</v>
      </c>
      <c r="Q134" s="28"/>
      <c r="R134" s="29">
        <f>Baseline!CR134*'Summary all tools'!B$60</f>
        <v>1.676603444577768</v>
      </c>
      <c r="S134" s="29">
        <f>Baseline!CS134*'Summary all tools'!C$60</f>
        <v>1.4592847361150731</v>
      </c>
      <c r="T134" s="29">
        <f>Baseline!CT134*'Summary all tools'!D$60</f>
        <v>2.782661963744256</v>
      </c>
      <c r="U134" s="29">
        <f>Baseline!CU134*'Summary all tools'!E$60</f>
        <v>1.2030993639907024</v>
      </c>
      <c r="V134" s="29">
        <f>Baseline!CV134*'Summary all tools'!F$60</f>
        <v>0.65983321242756898</v>
      </c>
      <c r="W134" s="29">
        <f>Baseline!CW134*'Summary all tools'!G$60</f>
        <v>0.45812054954265718</v>
      </c>
      <c r="X134" s="29">
        <f>Baseline!CX134*'Summary all tools'!H$60</f>
        <v>0.23549952738830759</v>
      </c>
      <c r="Y134" s="29">
        <f>Baseline!CY134*'Summary all tools'!J$60</f>
        <v>1.5100135939826735</v>
      </c>
      <c r="Z134" s="29">
        <f>Baseline!CZ134*'Summary all tools'!K$60</f>
        <v>1.1322275331206726</v>
      </c>
      <c r="AA134" s="29">
        <f>Baseline!DA134*'Summary all tools'!L$60</f>
        <v>2.0648468902921437</v>
      </c>
      <c r="AB134" s="29">
        <f>Baseline!DB134*'Summary all tools'!M$60</f>
        <v>1.4352389902816547</v>
      </c>
      <c r="AC134" s="29">
        <f>Baseline!DC134*'Summary all tools'!N$60</f>
        <v>0.66005647488364183</v>
      </c>
      <c r="AD134" s="29">
        <f>Baseline!DD134*'Summary all tools'!O$60</f>
        <v>0.5694011957500108</v>
      </c>
      <c r="AE134" s="29">
        <f>Baseline!DE134*'Summary all tools'!P$60</f>
        <v>0.30896434947397072</v>
      </c>
      <c r="AF134" s="29">
        <f t="shared" ref="AF134:AF156" si="6">SUM(C134:AE134)</f>
        <v>1718.4447354372437</v>
      </c>
      <c r="AH134" s="6">
        <f>C134*'Summary all tools'!B$54</f>
        <v>17.579432316736131</v>
      </c>
      <c r="AI134" s="6">
        <f>D134*'Summary all tools'!C$54</f>
        <v>19.572281261901203</v>
      </c>
      <c r="AJ134" s="6">
        <f>E134*'Summary all tools'!D$54</f>
        <v>43.663664344259061</v>
      </c>
      <c r="AK134" s="6">
        <f>F134*'Summary all tools'!E$54</f>
        <v>35.460116921308114</v>
      </c>
      <c r="AL134" s="6">
        <f>G134*'Summary all tools'!F$54</f>
        <v>28.091612601001628</v>
      </c>
      <c r="AM134" s="6">
        <f>H134*'Summary all tools'!G$54</f>
        <v>40.796873341215218</v>
      </c>
      <c r="AN134" s="6">
        <f>I134*'Summary all tools'!H$54</f>
        <v>24.943095946505057</v>
      </c>
      <c r="AO134" s="6">
        <f>J134*'Summary all tools'!J$54</f>
        <v>8.2853413373884344</v>
      </c>
      <c r="AP134" s="6">
        <f>K134*'Summary all tools'!K$54</f>
        <v>9.3718134555683399</v>
      </c>
      <c r="AQ134" s="6">
        <f>L134*'Summary all tools'!L$54</f>
        <v>35.780290056078236</v>
      </c>
      <c r="AR134" s="6">
        <f>M134*'Summary all tools'!M$54</f>
        <v>29.043824411489449</v>
      </c>
      <c r="AS134" s="6">
        <f>N134*'Summary all tools'!N$54</f>
        <v>24.545198986139265</v>
      </c>
      <c r="AT134" s="6">
        <f>O134*'Summary all tools'!O$54</f>
        <v>32.120392385577901</v>
      </c>
      <c r="AU134" s="6">
        <f>P134*'Summary all tools'!P$54</f>
        <v>19.613687444096389</v>
      </c>
      <c r="AV134" s="6"/>
      <c r="AW134" s="6">
        <f>R134*'Summary all tools'!B$61</f>
        <v>0.28520593224895202</v>
      </c>
      <c r="AX134" s="6">
        <f>S134*'Summary all tools'!C$61</f>
        <v>0.24823798670244257</v>
      </c>
      <c r="AY134" s="6">
        <f>T134*'Summary all tools'!D$61</f>
        <v>0.54502454315726101</v>
      </c>
      <c r="AZ134" s="6">
        <f>U134*'Summary all tools'!E$61</f>
        <v>0.2356443900751462</v>
      </c>
      <c r="BA134" s="6">
        <f>V134*'Summary all tools'!F$61</f>
        <v>0.12923786642033375</v>
      </c>
      <c r="BB134" s="6">
        <f>W134*'Summary all tools'!G$61</f>
        <v>0.11653474889183113</v>
      </c>
      <c r="BC134" s="6">
        <f>X134*'Summary all tools'!H$61</f>
        <v>5.9905364026430645E-2</v>
      </c>
      <c r="BD134" s="6">
        <f>Y134*'Summary all tools'!J$61</f>
        <v>0.20413702662191213</v>
      </c>
      <c r="BE134" s="6">
        <f>Z134*'Summary all tools'!K$61</f>
        <v>0.15306455716144282</v>
      </c>
      <c r="BF134" s="6">
        <f>AA134*'Summary all tools'!L$61</f>
        <v>0.54773969469007644</v>
      </c>
      <c r="BG134" s="6">
        <f>AB134*'Summary all tools'!M$61</f>
        <v>0.3807242900382512</v>
      </c>
      <c r="BH134" s="6">
        <f>AC134*'Summary all tools'!N$61</f>
        <v>0.17509246507852305</v>
      </c>
      <c r="BI134" s="6">
        <f>AD134*'Summary all tools'!O$61</f>
        <v>0.1399100080985741</v>
      </c>
      <c r="BJ134" s="6">
        <f>AE134*'Summary all tools'!P$61</f>
        <v>7.5916954442175666E-2</v>
      </c>
      <c r="BK134" s="6">
        <f t="shared" si="4"/>
        <v>372.16400063691782</v>
      </c>
      <c r="BM134" s="6">
        <f>C134*'Summary all tools'!B$39</f>
        <v>4.4706999371704272</v>
      </c>
      <c r="BN134" s="6">
        <f>D134*'Summary all tools'!C$39</f>
        <v>4.9775097984568815</v>
      </c>
      <c r="BO134" s="6">
        <f>E134*'Summary all tools'!D$39</f>
        <v>12.42849628305785</v>
      </c>
      <c r="BP134" s="6">
        <f>F134*'Summary all tools'!E$39</f>
        <v>10.093425230611009</v>
      </c>
      <c r="BQ134" s="6">
        <f>G134*'Summary all tools'!F$39</f>
        <v>7.9960422021372235</v>
      </c>
      <c r="BR134" s="6">
        <f>H134*'Summary all tools'!G$39</f>
        <v>8.0041958676794493</v>
      </c>
      <c r="BS134" s="6">
        <f>I134*'Summary all tools'!H$39</f>
        <v>4.8937432982260205</v>
      </c>
      <c r="BT134" s="6">
        <f>J134*'Summary all tools'!J$39</f>
        <v>1.649550816136371</v>
      </c>
      <c r="BU134" s="6">
        <f>K134*'Summary all tools'!K$39</f>
        <v>1.8658594624881675</v>
      </c>
      <c r="BV134" s="6">
        <f>L134*'Summary all tools'!L$39</f>
        <v>6.5391143036635961</v>
      </c>
      <c r="BW134" s="6">
        <f>M134*'Summary all tools'!M$39</f>
        <v>5.3079750707611009</v>
      </c>
      <c r="BX134" s="6">
        <f>N134*'Summary all tools'!N$39</f>
        <v>4.4858177931194998</v>
      </c>
      <c r="BY134" s="6">
        <f>O134*'Summary all tools'!O$39</f>
        <v>6.5787665108413949</v>
      </c>
      <c r="BZ134" s="6">
        <f>P134*'Summary all tools'!P$39</f>
        <v>4.0171947018078162</v>
      </c>
      <c r="CA134" s="6"/>
      <c r="CB134" s="6">
        <f>R134*'Summary all tools'!B$46</f>
        <v>7.2531929382732063E-2</v>
      </c>
      <c r="CC134" s="6">
        <f>S134*'Summary all tools'!C$46</f>
        <v>6.3130454474196185E-2</v>
      </c>
      <c r="CD134" s="6">
        <f>T134*'Summary all tools'!D$46</f>
        <v>0.15513667051391097</v>
      </c>
      <c r="CE134" s="6">
        <f>U134*'Summary all tools'!E$46</f>
        <v>6.7074201630937053E-2</v>
      </c>
      <c r="CF134" s="6">
        <f>V134*'Summary all tools'!F$46</f>
        <v>3.6786476044964232E-2</v>
      </c>
      <c r="CG134" s="6">
        <f>W134*'Summary all tools'!G$46</f>
        <v>2.2863687315437604E-2</v>
      </c>
      <c r="CH134" s="6">
        <f>X134*'Summary all tools'!H$46</f>
        <v>1.1753211163556942E-2</v>
      </c>
      <c r="CI134" s="6">
        <f>Y134*'Summary all tools'!I$46</f>
        <v>0</v>
      </c>
      <c r="CJ134" s="6">
        <f>Z134*'Summary all tools'!J$46</f>
        <v>3.0474032982543985E-2</v>
      </c>
      <c r="CK134" s="6">
        <f>AA134*'Summary all tools'!K$46</f>
        <v>5.5575589179705731E-2</v>
      </c>
      <c r="CL134" s="6">
        <f>AB134*'Summary all tools'!L$46</f>
        <v>6.9580197556793455E-2</v>
      </c>
      <c r="CM134" s="6">
        <f>AC134*'Summary all tools'!M$46</f>
        <v>3.1999451124186416E-2</v>
      </c>
      <c r="CN134" s="6">
        <f>AD134*'Summary all tools'!N$46</f>
        <v>2.7604495110312769E-2</v>
      </c>
      <c r="CO134" s="6">
        <f>AE134*'Summary all tools'!O$46</f>
        <v>1.5548998016397407E-2</v>
      </c>
      <c r="CP134" s="6">
        <f t="shared" si="5"/>
        <v>83.968450670652445</v>
      </c>
      <c r="CR134" s="6"/>
      <c r="CS134" s="6"/>
      <c r="CT134" s="6"/>
      <c r="CU134" s="6"/>
      <c r="CV134" s="6"/>
      <c r="CW134" s="6"/>
      <c r="CX134" s="6"/>
      <c r="CY134" s="6"/>
      <c r="CZ134" s="6"/>
      <c r="DA134" s="6"/>
      <c r="DB134" s="6"/>
      <c r="DC134" s="6"/>
      <c r="DD134" s="6"/>
      <c r="DE134" s="6"/>
      <c r="DF134" s="6"/>
      <c r="DH134" s="6"/>
      <c r="DI134" s="6"/>
      <c r="DJ134" s="6"/>
      <c r="DK134" s="6"/>
      <c r="DL134" s="6"/>
      <c r="DM134" s="6"/>
      <c r="DN134" s="6"/>
      <c r="DO134" s="6"/>
      <c r="DP134" s="6"/>
      <c r="DQ134" s="6"/>
      <c r="DR134" s="6"/>
      <c r="DS134" s="6"/>
      <c r="DT134" s="6"/>
      <c r="DU134" s="6"/>
      <c r="DV134" s="6"/>
      <c r="DX134" s="6"/>
      <c r="DY134" s="6"/>
      <c r="DZ134" s="6"/>
      <c r="EA134" s="6"/>
      <c r="EB134" s="6"/>
      <c r="EC134" s="6"/>
      <c r="ED134" s="6"/>
      <c r="EE134" s="6"/>
      <c r="EF134" s="6"/>
      <c r="EG134" s="6"/>
      <c r="EH134" s="6"/>
      <c r="EI134" s="6"/>
      <c r="EJ134" s="6"/>
      <c r="EK134" s="6"/>
      <c r="EL134" s="6"/>
      <c r="EN134" s="1"/>
      <c r="EO134" s="1"/>
      <c r="EP134" s="1"/>
      <c r="EQ134" s="1"/>
      <c r="ER134" s="1"/>
      <c r="ES134" s="1"/>
      <c r="ET134" s="1"/>
      <c r="EU134" s="1"/>
      <c r="EV134" s="1"/>
      <c r="EW134" s="1"/>
      <c r="EX134" s="1"/>
      <c r="EY134" s="1"/>
      <c r="EZ134" s="1"/>
      <c r="FA134" s="1"/>
      <c r="FB134" s="2"/>
      <c r="FD134" s="2"/>
      <c r="FE134" s="2"/>
      <c r="FF134" s="2"/>
      <c r="FG134" s="2"/>
      <c r="FH134" s="2"/>
      <c r="FI134" s="2"/>
      <c r="FJ134" s="2"/>
      <c r="FK134" s="2"/>
      <c r="FL134" s="2"/>
      <c r="FM134" s="2"/>
      <c r="FN134" s="2"/>
      <c r="FO134" s="2"/>
      <c r="FP134" s="2"/>
      <c r="FQ134" s="2"/>
      <c r="FR134" s="2"/>
      <c r="FT134" s="2"/>
      <c r="FU134" s="2"/>
      <c r="FV134" s="2"/>
      <c r="FW134" s="2"/>
      <c r="FX134" s="2"/>
      <c r="FY134" s="2"/>
      <c r="FZ134" s="2"/>
      <c r="GA134" s="2"/>
      <c r="GB134" s="2"/>
      <c r="GC134" s="2"/>
      <c r="GD134" s="2"/>
      <c r="GE134" s="2"/>
      <c r="GF134" s="2"/>
      <c r="GG134" s="2"/>
      <c r="GH134" s="2"/>
      <c r="GJ134" s="6"/>
    </row>
    <row r="135" spans="1:192" x14ac:dyDescent="0.25">
      <c r="A135" s="8" t="s">
        <v>13</v>
      </c>
      <c r="B135" s="8" t="s">
        <v>302</v>
      </c>
      <c r="C135" s="22">
        <f>Baseline!CC135*'Summary all tools'!B$53</f>
        <v>177.35311084950666</v>
      </c>
      <c r="D135" s="22">
        <f>Baseline!CD135*'Summary all tools'!C$53</f>
        <v>166.08849222392598</v>
      </c>
      <c r="E135" s="22">
        <f>Baseline!CE135*'Summary all tools'!D$53</f>
        <v>284.2692366797167</v>
      </c>
      <c r="F135" s="22">
        <f>Baseline!CF135*'Summary all tools'!E$53</f>
        <v>208.13493220773432</v>
      </c>
      <c r="G135" s="22">
        <f>Baseline!CG135*'Summary all tools'!F$53</f>
        <v>154.27247016158364</v>
      </c>
      <c r="H135" s="22">
        <f>Baseline!CH135*'Summary all tools'!G$53</f>
        <v>157.95372152996273</v>
      </c>
      <c r="I135" s="22">
        <f>Baseline!CI135*'Summary all tools'!H$53</f>
        <v>89.211478316737441</v>
      </c>
      <c r="J135" s="27">
        <f>Baseline!CJ135*'Summary all tools'!J$53</f>
        <v>89.263621830112854</v>
      </c>
      <c r="K135" s="27">
        <f>Baseline!CK135*'Summary all tools'!K$53</f>
        <v>83.856255325171588</v>
      </c>
      <c r="L135" s="27">
        <f>Baseline!CL135*'Summary all tools'!L$53</f>
        <v>156.88723397589649</v>
      </c>
      <c r="M135" s="27">
        <f>Baseline!CM135*'Summary all tools'!M$53</f>
        <v>120.42095535129555</v>
      </c>
      <c r="N135" s="27">
        <f>Baseline!CN135*'Summary all tools'!N$53</f>
        <v>95.296025270412471</v>
      </c>
      <c r="O135" s="27">
        <f>Baseline!CO135*'Summary all tools'!O$53</f>
        <v>123.7388749686416</v>
      </c>
      <c r="P135" s="27">
        <f>Baseline!CP135*'Summary all tools'!P$53</f>
        <v>73.082264887337445</v>
      </c>
      <c r="Q135" s="28"/>
      <c r="R135" s="29">
        <f>Baseline!CR135*'Summary all tools'!B$60</f>
        <v>11.045325699832487</v>
      </c>
      <c r="S135" s="29">
        <f>Baseline!CS135*'Summary all tools'!C$60</f>
        <v>7.1869139398650148</v>
      </c>
      <c r="T135" s="29">
        <f>Baseline!CT135*'Summary all tools'!D$60</f>
        <v>10.674922656957373</v>
      </c>
      <c r="U135" s="29">
        <f>Baseline!CU135*'Summary all tools'!E$60</f>
        <v>4.7387042478772399</v>
      </c>
      <c r="V135" s="29">
        <f>Baseline!CV135*'Summary all tools'!F$60</f>
        <v>2.5453405539738148</v>
      </c>
      <c r="W135" s="29">
        <f>Baseline!CW135*'Summary all tools'!G$60</f>
        <v>1.5983174452816873</v>
      </c>
      <c r="X135" s="29">
        <f>Baseline!CX135*'Summary all tools'!H$60</f>
        <v>0.91206623199220394</v>
      </c>
      <c r="Y135" s="29">
        <f>Baseline!CY135*'Summary all tools'!J$60</f>
        <v>5.1391230756610637</v>
      </c>
      <c r="Z135" s="29">
        <f>Baseline!CZ135*'Summary all tools'!K$60</f>
        <v>4.2888654828004649</v>
      </c>
      <c r="AA135" s="29">
        <f>Baseline!DA135*'Summary all tools'!L$60</f>
        <v>5.7602333233030381</v>
      </c>
      <c r="AB135" s="29">
        <f>Baseline!DB135*'Summary all tools'!M$60</f>
        <v>2.885443863110841</v>
      </c>
      <c r="AC135" s="29">
        <f>Baseline!DC135*'Summary all tools'!N$60</f>
        <v>1.3734668992576726</v>
      </c>
      <c r="AD135" s="29">
        <f>Baseline!DD135*'Summary all tools'!O$60</f>
        <v>1.4510297214386614</v>
      </c>
      <c r="AE135" s="29">
        <f>Baseline!DE135*'Summary all tools'!P$60</f>
        <v>0.57629122428683155</v>
      </c>
      <c r="AF135" s="29">
        <f t="shared" si="6"/>
        <v>2040.004717943674</v>
      </c>
      <c r="AH135" s="6">
        <f>C135*'Summary all tools'!B$54</f>
        <v>30.16942347379214</v>
      </c>
      <c r="AI135" s="6">
        <f>D135*'Summary all tools'!C$54</f>
        <v>28.253206453644758</v>
      </c>
      <c r="AJ135" s="6">
        <f>E135*'Summary all tools'!D$54</f>
        <v>55.678236477761864</v>
      </c>
      <c r="AK135" s="6">
        <f>F135*'Summary all tools'!E$54</f>
        <v>40.766233132014598</v>
      </c>
      <c r="AL135" s="6">
        <f>G135*'Summary all tools'!F$54</f>
        <v>30.216491858184966</v>
      </c>
      <c r="AM135" s="6">
        <f>H135*'Summary all tools'!G$54</f>
        <v>40.179593107971854</v>
      </c>
      <c r="AN135" s="6">
        <f>I135*'Summary all tools'!H$54</f>
        <v>22.693234857699842</v>
      </c>
      <c r="AO135" s="6">
        <f>J135*'Summary all tools'!J$54</f>
        <v>12.067447881605714</v>
      </c>
      <c r="AP135" s="6">
        <f>K135*'Summary all tools'!K$54</f>
        <v>11.336432131434728</v>
      </c>
      <c r="AQ135" s="6">
        <f>L135*'Summary all tools'!L$54</f>
        <v>41.617306369175829</v>
      </c>
      <c r="AR135" s="6">
        <f>M135*'Summary all tools'!M$54</f>
        <v>31.943936196195995</v>
      </c>
      <c r="AS135" s="6">
        <f>N135*'Summary all tools'!N$54</f>
        <v>25.279073248577969</v>
      </c>
      <c r="AT135" s="6">
        <f>O135*'Summary all tools'!O$54</f>
        <v>30.40440927800908</v>
      </c>
      <c r="AU135" s="6">
        <f>P135*'Summary all tools'!P$54</f>
        <v>17.957356515174343</v>
      </c>
      <c r="AV135" s="6"/>
      <c r="AW135" s="6">
        <f>R135*'Summary all tools'!B$61</f>
        <v>1.8789132417698033</v>
      </c>
      <c r="AX135" s="6">
        <f>S135*'Summary all tools'!C$61</f>
        <v>1.2225613020426513</v>
      </c>
      <c r="AY135" s="6">
        <f>T135*'Summary all tools'!D$61</f>
        <v>2.0908378093179003</v>
      </c>
      <c r="AZ135" s="6">
        <f>U135*'Summary all tools'!E$61</f>
        <v>0.92814368094551347</v>
      </c>
      <c r="BA135" s="6">
        <f>V135*'Summary all tools'!F$61</f>
        <v>0.49854171677488274</v>
      </c>
      <c r="BB135" s="6">
        <f>W135*'Summary all tools'!G$61</f>
        <v>0.40657316577760544</v>
      </c>
      <c r="BC135" s="6">
        <f>X135*'Summary all tools'!H$61</f>
        <v>0.23200751292217092</v>
      </c>
      <c r="BD135" s="6">
        <f>Y135*'Summary all tools'!J$61</f>
        <v>0.69475222494026312</v>
      </c>
      <c r="BE135" s="6">
        <f>Z135*'Summary all tools'!K$61</f>
        <v>0.57980686447401908</v>
      </c>
      <c r="BF135" s="6">
        <f>AA135*'Summary all tools'!L$61</f>
        <v>1.5280108451059109</v>
      </c>
      <c r="BG135" s="6">
        <f>AB135*'Summary all tools'!M$61</f>
        <v>0.76541856350524595</v>
      </c>
      <c r="BH135" s="6">
        <f>AC135*'Summary all tools'!N$61</f>
        <v>0.36433807446124228</v>
      </c>
      <c r="BI135" s="6">
        <f>AD135*'Summary all tools'!O$61</f>
        <v>0.35653873155349963</v>
      </c>
      <c r="BJ135" s="6">
        <f>AE135*'Summary all tools'!P$61</f>
        <v>0.14160298653905004</v>
      </c>
      <c r="BK135" s="6">
        <f t="shared" ref="BK135:BK157" si="7">SUM(AH135:BJ135)</f>
        <v>430.25042770137344</v>
      </c>
      <c r="BM135" s="6">
        <f>C135*'Summary all tools'!B$39</f>
        <v>7.6725139469004553</v>
      </c>
      <c r="BN135" s="6">
        <f>D135*'Summary all tools'!C$39</f>
        <v>7.1851926752447186</v>
      </c>
      <c r="BO135" s="6">
        <f>E135*'Summary all tools'!D$39</f>
        <v>15.848343594233032</v>
      </c>
      <c r="BP135" s="6">
        <f>F135*'Summary all tools'!E$39</f>
        <v>11.603766760407723</v>
      </c>
      <c r="BQ135" s="6">
        <f>G135*'Summary all tools'!F$39</f>
        <v>8.6008712824826556</v>
      </c>
      <c r="BR135" s="6">
        <f>H135*'Summary all tools'!G$39</f>
        <v>7.883087765820691</v>
      </c>
      <c r="BS135" s="6">
        <f>I135*'Summary all tools'!H$39</f>
        <v>4.4523288623880051</v>
      </c>
      <c r="BT135" s="6">
        <f>J135*'Summary all tools'!J$39</f>
        <v>2.4025405461521059</v>
      </c>
      <c r="BU135" s="6">
        <f>K135*'Summary all tools'!K$39</f>
        <v>2.2570006609259434</v>
      </c>
      <c r="BV135" s="6">
        <f>L135*'Summary all tools'!L$39</f>
        <v>7.6058724770566091</v>
      </c>
      <c r="BW135" s="6">
        <f>M135*'Summary all tools'!M$39</f>
        <v>5.8379920835878698</v>
      </c>
      <c r="BX135" s="6">
        <f>N135*'Summary all tools'!N$39</f>
        <v>4.6199387764620674</v>
      </c>
      <c r="BY135" s="6">
        <f>O135*'Summary all tools'!O$39</f>
        <v>6.2273059164088034</v>
      </c>
      <c r="BZ135" s="6">
        <f>P135*'Summary all tools'!P$39</f>
        <v>3.6779518209843634</v>
      </c>
      <c r="CA135" s="6"/>
      <c r="CB135" s="6">
        <f>R135*'Summary all tools'!B$46</f>
        <v>0.47783438967661346</v>
      </c>
      <c r="CC135" s="6">
        <f>S135*'Summary all tools'!C$46</f>
        <v>0.31091474615056641</v>
      </c>
      <c r="CD135" s="6">
        <f>T135*'Summary all tools'!D$46</f>
        <v>0.59513946737731827</v>
      </c>
      <c r="CE135" s="6">
        <f>U135*'Summary all tools'!E$46</f>
        <v>0.26418832367860201</v>
      </c>
      <c r="CF135" s="6">
        <f>V135*'Summary all tools'!F$46</f>
        <v>0.14190572337295329</v>
      </c>
      <c r="CG135" s="6">
        <f>W135*'Summary all tools'!G$46</f>
        <v>7.9768153461378111E-2</v>
      </c>
      <c r="CH135" s="6">
        <f>X135*'Summary all tools'!H$46</f>
        <v>4.551901712345565E-2</v>
      </c>
      <c r="CI135" s="6">
        <f>Y135*'Summary all tools'!I$46</f>
        <v>0</v>
      </c>
      <c r="CJ135" s="6">
        <f>Z135*'Summary all tools'!J$46</f>
        <v>0.11543530284970195</v>
      </c>
      <c r="CK135" s="6">
        <f>AA135*'Summary all tools'!K$46</f>
        <v>0.15503733582389129</v>
      </c>
      <c r="CL135" s="6">
        <f>AB135*'Summary all tools'!L$46</f>
        <v>0.13988593913191424</v>
      </c>
      <c r="CM135" s="6">
        <f>AC135*'Summary all tools'!M$46</f>
        <v>6.6585494705178869E-2</v>
      </c>
      <c r="CN135" s="6">
        <f>AD135*'Summary all tools'!N$46</f>
        <v>7.0345730127264611E-2</v>
      </c>
      <c r="CO135" s="6">
        <f>AE135*'Summary all tools'!O$46</f>
        <v>2.9002540644444456E-2</v>
      </c>
      <c r="CP135" s="6">
        <f t="shared" ref="CP135:CP157" si="8">SUM(BM135:CO135)</f>
        <v>98.366269333178309</v>
      </c>
      <c r="CR135" s="6"/>
      <c r="CS135" s="6"/>
      <c r="CT135" s="6"/>
      <c r="CU135" s="6"/>
      <c r="CV135" s="6"/>
      <c r="CW135" s="6"/>
      <c r="CX135" s="6"/>
      <c r="CY135" s="6"/>
      <c r="CZ135" s="6"/>
      <c r="DA135" s="6"/>
      <c r="DB135" s="6"/>
      <c r="DC135" s="6"/>
      <c r="DD135" s="6"/>
      <c r="DE135" s="6"/>
      <c r="DF135" s="6"/>
      <c r="DH135" s="6"/>
      <c r="DI135" s="6"/>
      <c r="DJ135" s="6"/>
      <c r="DK135" s="6"/>
      <c r="DL135" s="6"/>
      <c r="DM135" s="6"/>
      <c r="DN135" s="6"/>
      <c r="DO135" s="6"/>
      <c r="DP135" s="6"/>
      <c r="DQ135" s="6"/>
      <c r="DR135" s="6"/>
      <c r="DS135" s="6"/>
      <c r="DT135" s="6"/>
      <c r="DU135" s="6"/>
      <c r="DV135" s="6"/>
      <c r="DX135" s="6"/>
      <c r="DY135" s="6"/>
      <c r="DZ135" s="6"/>
      <c r="EA135" s="6"/>
      <c r="EB135" s="6"/>
      <c r="EC135" s="6"/>
      <c r="ED135" s="6"/>
      <c r="EE135" s="6"/>
      <c r="EF135" s="6"/>
      <c r="EG135" s="6"/>
      <c r="EH135" s="6"/>
      <c r="EI135" s="6"/>
      <c r="EJ135" s="6"/>
      <c r="EK135" s="6"/>
      <c r="EL135" s="6"/>
      <c r="EN135" s="1"/>
      <c r="EO135" s="1"/>
      <c r="EP135" s="1"/>
      <c r="EQ135" s="1"/>
      <c r="ER135" s="1"/>
      <c r="ES135" s="1"/>
      <c r="ET135" s="1"/>
      <c r="EU135" s="1"/>
      <c r="EV135" s="1"/>
      <c r="EW135" s="1"/>
      <c r="EX135" s="1"/>
      <c r="EY135" s="1"/>
      <c r="EZ135" s="1"/>
      <c r="FA135" s="1"/>
      <c r="FB135" s="2"/>
      <c r="FD135" s="2"/>
      <c r="FE135" s="2"/>
      <c r="FF135" s="2"/>
      <c r="FG135" s="2"/>
      <c r="FH135" s="2"/>
      <c r="FI135" s="2"/>
      <c r="FJ135" s="2"/>
      <c r="FK135" s="2"/>
      <c r="FL135" s="2"/>
      <c r="FM135" s="2"/>
      <c r="FN135" s="2"/>
      <c r="FO135" s="2"/>
      <c r="FP135" s="2"/>
      <c r="FQ135" s="2"/>
      <c r="FR135" s="2"/>
      <c r="FT135" s="2"/>
      <c r="FU135" s="2"/>
      <c r="FV135" s="2"/>
      <c r="FW135" s="2"/>
      <c r="FX135" s="2"/>
      <c r="FY135" s="2"/>
      <c r="FZ135" s="2"/>
      <c r="GA135" s="2"/>
      <c r="GB135" s="2"/>
      <c r="GC135" s="2"/>
      <c r="GD135" s="2"/>
      <c r="GE135" s="2"/>
      <c r="GF135" s="2"/>
      <c r="GG135" s="2"/>
      <c r="GH135" s="2"/>
      <c r="GJ135" s="6"/>
    </row>
    <row r="136" spans="1:192" x14ac:dyDescent="0.25">
      <c r="A136" s="8" t="s">
        <v>97</v>
      </c>
      <c r="B136" s="8" t="s">
        <v>303</v>
      </c>
      <c r="C136" s="22">
        <f>Baseline!CC136*'Summary all tools'!B$53</f>
        <v>130.79909589295966</v>
      </c>
      <c r="D136" s="22">
        <f>Baseline!CD136*'Summary all tools'!C$53</f>
        <v>138.47774240203594</v>
      </c>
      <c r="E136" s="22">
        <f>Baseline!CE136*'Summary all tools'!D$53</f>
        <v>248.37670078595343</v>
      </c>
      <c r="F136" s="22">
        <f>Baseline!CF136*'Summary all tools'!E$53</f>
        <v>184.33324401512823</v>
      </c>
      <c r="G136" s="22">
        <f>Baseline!CG136*'Summary all tools'!F$53</f>
        <v>139.74979729516721</v>
      </c>
      <c r="H136" s="22">
        <f>Baseline!CH136*'Summary all tools'!G$53</f>
        <v>150.2104143329538</v>
      </c>
      <c r="I136" s="22">
        <f>Baseline!CI136*'Summary all tools'!H$53</f>
        <v>87.572951665934198</v>
      </c>
      <c r="J136" s="27">
        <f>Baseline!CJ136*'Summary all tools'!J$53</f>
        <v>74.164959633633103</v>
      </c>
      <c r="K136" s="27">
        <f>Baseline!CK136*'Summary all tools'!K$53</f>
        <v>80.490483286183135</v>
      </c>
      <c r="L136" s="27">
        <f>Baseline!CL136*'Summary all tools'!L$53</f>
        <v>141.87893126361655</v>
      </c>
      <c r="M136" s="27">
        <f>Baseline!CM136*'Summary all tools'!M$53</f>
        <v>112.1584548870875</v>
      </c>
      <c r="N136" s="27">
        <f>Baseline!CN136*'Summary all tools'!N$53</f>
        <v>89.617771726456368</v>
      </c>
      <c r="O136" s="27">
        <f>Baseline!CO136*'Summary all tools'!O$53</f>
        <v>123.35977938489243</v>
      </c>
      <c r="P136" s="27">
        <f>Baseline!CP136*'Summary all tools'!P$53</f>
        <v>73.816177807318738</v>
      </c>
      <c r="Q136" s="28"/>
      <c r="R136" s="29">
        <f>Baseline!CR136*'Summary all tools'!B$60</f>
        <v>4.7976502354560493</v>
      </c>
      <c r="S136" s="29">
        <f>Baseline!CS136*'Summary all tools'!C$60</f>
        <v>2.9288427892081805</v>
      </c>
      <c r="T136" s="29">
        <f>Baseline!CT136*'Summary all tools'!D$60</f>
        <v>3.6239631865546347</v>
      </c>
      <c r="U136" s="29">
        <f>Baseline!CU136*'Summary all tools'!E$60</f>
        <v>2.8142480002309664</v>
      </c>
      <c r="V136" s="29">
        <f>Baseline!CV136*'Summary all tools'!F$60</f>
        <v>1.413398708421413</v>
      </c>
      <c r="W136" s="29">
        <f>Baseline!CW136*'Summary all tools'!G$60</f>
        <v>0.85105050613571565</v>
      </c>
      <c r="X136" s="29">
        <f>Baseline!CX136*'Summary all tools'!H$60</f>
        <v>0.50233050668795909</v>
      </c>
      <c r="Y136" s="29">
        <f>Baseline!CY136*'Summary all tools'!J$60</f>
        <v>2.882583392010349</v>
      </c>
      <c r="Z136" s="29">
        <f>Baseline!CZ136*'Summary all tools'!K$60</f>
        <v>2.0433566397154657</v>
      </c>
      <c r="AA136" s="29">
        <f>Baseline!DA136*'Summary all tools'!L$60</f>
        <v>3.2778303322878775</v>
      </c>
      <c r="AB136" s="29">
        <f>Baseline!DB136*'Summary all tools'!M$60</f>
        <v>1.9974116176915939</v>
      </c>
      <c r="AC136" s="29">
        <f>Baseline!DC136*'Summary all tools'!N$60</f>
        <v>0.88089685347971158</v>
      </c>
      <c r="AD136" s="29">
        <f>Baseline!DD136*'Summary all tools'!O$60</f>
        <v>0.9689526117615509</v>
      </c>
      <c r="AE136" s="29">
        <f>Baseline!DE136*'Summary all tools'!P$60</f>
        <v>0.50334185875135817</v>
      </c>
      <c r="AF136" s="29">
        <f t="shared" si="6"/>
        <v>1804.4923616177132</v>
      </c>
      <c r="AH136" s="6">
        <f>C136*'Summary all tools'!B$54</f>
        <v>22.250149969640766</v>
      </c>
      <c r="AI136" s="6">
        <f>D136*'Summary all tools'!C$54</f>
        <v>23.556359582363342</v>
      </c>
      <c r="AJ136" s="6">
        <f>E136*'Summary all tools'!D$54</f>
        <v>48.648164829414199</v>
      </c>
      <c r="AK136" s="6">
        <f>F136*'Summary all tools'!E$54</f>
        <v>36.1043286669493</v>
      </c>
      <c r="AL136" s="6">
        <f>G136*'Summary all tools'!F$54</f>
        <v>27.372016586819083</v>
      </c>
      <c r="AM136" s="6">
        <f>H136*'Summary all tools'!G$54</f>
        <v>38.209883692630022</v>
      </c>
      <c r="AN136" s="6">
        <f>I136*'Summary all tools'!H$54</f>
        <v>22.276433445943589</v>
      </c>
      <c r="AO136" s="6">
        <f>J136*'Summary all tools'!J$54</f>
        <v>10.026276849079625</v>
      </c>
      <c r="AP136" s="6">
        <f>K136*'Summary all tools'!K$54</f>
        <v>10.88141722357943</v>
      </c>
      <c r="AQ136" s="6">
        <f>L136*'Summary all tools'!L$54</f>
        <v>37.636070189345872</v>
      </c>
      <c r="AR136" s="6">
        <f>M136*'Summary all tools'!M$54</f>
        <v>29.752151661023213</v>
      </c>
      <c r="AS136" s="6">
        <f>N136*'Summary all tools'!N$54</f>
        <v>23.77280909060967</v>
      </c>
      <c r="AT136" s="6">
        <f>O136*'Summary all tools'!O$54</f>
        <v>30.311260077430713</v>
      </c>
      <c r="AU136" s="6">
        <f>P136*'Summary all tools'!P$54</f>
        <v>18.137689404084032</v>
      </c>
      <c r="AV136" s="6"/>
      <c r="AW136" s="6">
        <f>R136*'Summary all tools'!B$61</f>
        <v>0.81612519193663047</v>
      </c>
      <c r="AX136" s="6">
        <f>S136*'Summary all tools'!C$61</f>
        <v>0.49822356074015223</v>
      </c>
      <c r="AY136" s="6">
        <f>T136*'Summary all tools'!D$61</f>
        <v>0.7098055408472892</v>
      </c>
      <c r="AZ136" s="6">
        <f>U136*'Summary all tools'!E$61</f>
        <v>0.55121112468624911</v>
      </c>
      <c r="BA136" s="6">
        <f>V136*'Summary all tools'!F$61</f>
        <v>0.27683455460752548</v>
      </c>
      <c r="BB136" s="6">
        <f>W136*'Summary all tools'!G$61</f>
        <v>0.21648659315937693</v>
      </c>
      <c r="BC136" s="6">
        <f>X136*'Summary all tools'!H$61</f>
        <v>0.12778068898246803</v>
      </c>
      <c r="BD136" s="6">
        <f>Y136*'Summary all tools'!J$61</f>
        <v>0.38969318222008698</v>
      </c>
      <c r="BE136" s="6">
        <f>Z136*'Summary all tools'!K$61</f>
        <v>0.27623906858976477</v>
      </c>
      <c r="BF136" s="6">
        <f>AA136*'Summary all tools'!L$61</f>
        <v>0.86950649653215351</v>
      </c>
      <c r="BG136" s="6">
        <f>AB136*'Summary all tools'!M$61</f>
        <v>0.52985121307953864</v>
      </c>
      <c r="BH136" s="6">
        <f>AC136*'Summary all tools'!N$61</f>
        <v>0.2336745527462134</v>
      </c>
      <c r="BI136" s="6">
        <f>AD136*'Summary all tools'!O$61</f>
        <v>0.2380854988899811</v>
      </c>
      <c r="BJ136" s="6">
        <f>AE136*'Summary all tools'!P$61</f>
        <v>0.12367828529319087</v>
      </c>
      <c r="BK136" s="6">
        <f t="shared" si="7"/>
        <v>384.79220682122343</v>
      </c>
      <c r="BM136" s="6">
        <f>C136*'Summary all tools'!B$39</f>
        <v>5.6585299387969243</v>
      </c>
      <c r="BN136" s="6">
        <f>D136*'Summary all tools'!C$39</f>
        <v>5.9907176413526368</v>
      </c>
      <c r="BO136" s="6">
        <f>E136*'Summary all tools'!D$39</f>
        <v>13.847292590766184</v>
      </c>
      <c r="BP136" s="6">
        <f>F136*'Summary all tools'!E$39</f>
        <v>10.276794707416187</v>
      </c>
      <c r="BQ136" s="6">
        <f>G136*'Summary all tools'!F$39</f>
        <v>7.7912152247892514</v>
      </c>
      <c r="BR136" s="6">
        <f>H136*'Summary all tools'!G$39</f>
        <v>7.4966380535854951</v>
      </c>
      <c r="BS136" s="6">
        <f>I136*'Summary all tools'!H$39</f>
        <v>4.3705539648432961</v>
      </c>
      <c r="BT136" s="6">
        <f>J136*'Summary all tools'!J$39</f>
        <v>1.9961583338244935</v>
      </c>
      <c r="BU136" s="6">
        <f>K136*'Summary all tools'!K$39</f>
        <v>2.1664105232306019</v>
      </c>
      <c r="BV136" s="6">
        <f>L136*'Summary all tools'!L$39</f>
        <v>6.8782719347192911</v>
      </c>
      <c r="BW136" s="6">
        <f>M136*'Summary all tools'!M$39</f>
        <v>5.4374271473608564</v>
      </c>
      <c r="BX136" s="6">
        <f>N136*'Summary all tools'!N$39</f>
        <v>4.3446577911757815</v>
      </c>
      <c r="BY136" s="6">
        <f>O136*'Summary all tools'!O$39</f>
        <v>6.2082274806935613</v>
      </c>
      <c r="BZ136" s="6">
        <f>P136*'Summary all tools'!P$39</f>
        <v>3.7148868607597501</v>
      </c>
      <c r="CA136" s="6"/>
      <c r="CB136" s="6">
        <f>R136*'Summary all tools'!B$46</f>
        <v>0.20755225644235822</v>
      </c>
      <c r="CC136" s="6">
        <f>S136*'Summary all tools'!C$46</f>
        <v>0.12670534529020416</v>
      </c>
      <c r="CD136" s="6">
        <f>T136*'Summary all tools'!D$46</f>
        <v>0.20204020112833937</v>
      </c>
      <c r="CE136" s="6">
        <f>U136*'Summary all tools'!E$46</f>
        <v>0.15689762912085786</v>
      </c>
      <c r="CF136" s="6">
        <f>V136*'Summary all tools'!F$46</f>
        <v>7.8798636913165632E-2</v>
      </c>
      <c r="CG136" s="6">
        <f>W136*'Summary all tools'!G$46</f>
        <v>4.247386999198581E-2</v>
      </c>
      <c r="CH136" s="6">
        <f>X136*'Summary all tools'!H$46</f>
        <v>2.5070099224722541E-2</v>
      </c>
      <c r="CI136" s="6">
        <f>Y136*'Summary all tools'!I$46</f>
        <v>0</v>
      </c>
      <c r="CJ136" s="6">
        <f>Z136*'Summary all tools'!J$46</f>
        <v>5.499717663830446E-2</v>
      </c>
      <c r="CK136" s="6">
        <f>AA136*'Summary all tools'!K$46</f>
        <v>8.8223176645429419E-2</v>
      </c>
      <c r="CL136" s="6">
        <f>AB136*'Summary all tools'!L$46</f>
        <v>9.6834252624325434E-2</v>
      </c>
      <c r="CM136" s="6">
        <f>AC136*'Summary all tools'!M$46</f>
        <v>4.2705763644456024E-2</v>
      </c>
      <c r="CN136" s="6">
        <f>AD136*'Summary all tools'!N$46</f>
        <v>4.6974695229195979E-2</v>
      </c>
      <c r="CO136" s="6">
        <f>AE136*'Summary all tools'!O$46</f>
        <v>2.5331277141261266E-2</v>
      </c>
      <c r="CP136" s="6">
        <f t="shared" si="8"/>
        <v>87.372386573348905</v>
      </c>
      <c r="CR136" s="6"/>
      <c r="CS136" s="6"/>
      <c r="CT136" s="6"/>
      <c r="CU136" s="6"/>
      <c r="CV136" s="6"/>
      <c r="CW136" s="6"/>
      <c r="CX136" s="6"/>
      <c r="CY136" s="6"/>
      <c r="CZ136" s="6"/>
      <c r="DA136" s="6"/>
      <c r="DB136" s="6"/>
      <c r="DC136" s="6"/>
      <c r="DD136" s="6"/>
      <c r="DE136" s="6"/>
      <c r="DF136" s="6"/>
      <c r="DH136" s="6"/>
      <c r="DI136" s="6"/>
      <c r="DJ136" s="6"/>
      <c r="DK136" s="6"/>
      <c r="DL136" s="6"/>
      <c r="DM136" s="6"/>
      <c r="DN136" s="6"/>
      <c r="DO136" s="6"/>
      <c r="DP136" s="6"/>
      <c r="DQ136" s="6"/>
      <c r="DR136" s="6"/>
      <c r="DS136" s="6"/>
      <c r="DT136" s="6"/>
      <c r="DU136" s="6"/>
      <c r="DV136" s="6"/>
      <c r="DX136" s="6"/>
      <c r="DY136" s="6"/>
      <c r="DZ136" s="6"/>
      <c r="EA136" s="6"/>
      <c r="EB136" s="6"/>
      <c r="EC136" s="6"/>
      <c r="ED136" s="6"/>
      <c r="EE136" s="6"/>
      <c r="EF136" s="6"/>
      <c r="EG136" s="6"/>
      <c r="EH136" s="6"/>
      <c r="EI136" s="6"/>
      <c r="EJ136" s="6"/>
      <c r="EK136" s="6"/>
      <c r="EL136" s="6"/>
      <c r="EN136" s="1"/>
      <c r="EO136" s="1"/>
      <c r="EP136" s="1"/>
      <c r="EQ136" s="1"/>
      <c r="ER136" s="1"/>
      <c r="ES136" s="1"/>
      <c r="ET136" s="1"/>
      <c r="EU136" s="1"/>
      <c r="EV136" s="1"/>
      <c r="EW136" s="1"/>
      <c r="EX136" s="1"/>
      <c r="EY136" s="1"/>
      <c r="EZ136" s="1"/>
      <c r="FA136" s="1"/>
      <c r="FB136" s="2"/>
      <c r="FD136" s="2"/>
      <c r="FE136" s="2"/>
      <c r="FF136" s="2"/>
      <c r="FG136" s="2"/>
      <c r="FH136" s="2"/>
      <c r="FI136" s="2"/>
      <c r="FJ136" s="2"/>
      <c r="FK136" s="2"/>
      <c r="FL136" s="2"/>
      <c r="FM136" s="2"/>
      <c r="FN136" s="2"/>
      <c r="FO136" s="2"/>
      <c r="FP136" s="2"/>
      <c r="FQ136" s="2"/>
      <c r="FR136" s="2"/>
      <c r="FT136" s="2"/>
      <c r="FU136" s="2"/>
      <c r="FV136" s="2"/>
      <c r="FW136" s="2"/>
      <c r="FX136" s="2"/>
      <c r="FY136" s="2"/>
      <c r="FZ136" s="2"/>
      <c r="GA136" s="2"/>
      <c r="GB136" s="2"/>
      <c r="GC136" s="2"/>
      <c r="GD136" s="2"/>
      <c r="GE136" s="2"/>
      <c r="GF136" s="2"/>
      <c r="GG136" s="2"/>
      <c r="GH136" s="2"/>
      <c r="GJ136" s="6"/>
    </row>
    <row r="137" spans="1:192" x14ac:dyDescent="0.25">
      <c r="A137" s="8" t="s">
        <v>128</v>
      </c>
      <c r="B137" s="8" t="s">
        <v>304</v>
      </c>
      <c r="C137" s="22">
        <f>Baseline!CC137*'Summary all tools'!B$53</f>
        <v>214.87910205773809</v>
      </c>
      <c r="D137" s="22">
        <f>Baseline!CD137*'Summary all tools'!C$53</f>
        <v>205.76343688891347</v>
      </c>
      <c r="E137" s="22">
        <f>Baseline!CE137*'Summary all tools'!D$53</f>
        <v>352.39677826150626</v>
      </c>
      <c r="F137" s="22">
        <f>Baseline!CF137*'Summary all tools'!E$53</f>
        <v>257.09292104078548</v>
      </c>
      <c r="G137" s="22">
        <f>Baseline!CG137*'Summary all tools'!F$53</f>
        <v>180.29830558352774</v>
      </c>
      <c r="H137" s="22">
        <f>Baseline!CH137*'Summary all tools'!G$53</f>
        <v>158.07470549791887</v>
      </c>
      <c r="I137" s="22">
        <f>Baseline!CI137*'Summary all tools'!H$53</f>
        <v>88.203159345616186</v>
      </c>
      <c r="J137" s="27">
        <f>Baseline!CJ137*'Summary all tools'!J$53</f>
        <v>115.20898189359852</v>
      </c>
      <c r="K137" s="27">
        <f>Baseline!CK137*'Summary all tools'!K$53</f>
        <v>113.39582660994775</v>
      </c>
      <c r="L137" s="27">
        <f>Baseline!CL137*'Summary all tools'!L$53</f>
        <v>198.49778905822043</v>
      </c>
      <c r="M137" s="27">
        <f>Baseline!CM137*'Summary all tools'!M$53</f>
        <v>147.54487241429177</v>
      </c>
      <c r="N137" s="27">
        <f>Baseline!CN137*'Summary all tools'!N$53</f>
        <v>108.58851583105339</v>
      </c>
      <c r="O137" s="27">
        <f>Baseline!CO137*'Summary all tools'!O$53</f>
        <v>128.44778190554226</v>
      </c>
      <c r="P137" s="27">
        <f>Baseline!CP137*'Summary all tools'!P$53</f>
        <v>75.502744406208635</v>
      </c>
      <c r="Q137" s="28"/>
      <c r="R137" s="29">
        <f>Baseline!CR137*'Summary all tools'!B$60</f>
        <v>21.976582029790265</v>
      </c>
      <c r="S137" s="29">
        <f>Baseline!CS137*'Summary all tools'!C$60</f>
        <v>15.79336228113671</v>
      </c>
      <c r="T137" s="29">
        <f>Baseline!CT137*'Summary all tools'!D$60</f>
        <v>29.042504090792026</v>
      </c>
      <c r="U137" s="29">
        <f>Baseline!CU137*'Summary all tools'!E$60</f>
        <v>14.746671877880551</v>
      </c>
      <c r="V137" s="29">
        <f>Baseline!CV137*'Summary all tools'!F$60</f>
        <v>7.9645663539019784</v>
      </c>
      <c r="W137" s="29">
        <f>Baseline!CW137*'Summary all tools'!G$60</f>
        <v>5.561814217066761</v>
      </c>
      <c r="X137" s="29">
        <f>Baseline!CX137*'Summary all tools'!H$60</f>
        <v>3.0444316290261071</v>
      </c>
      <c r="Y137" s="29">
        <f>Baseline!CY137*'Summary all tools'!J$60</f>
        <v>11.643213866951493</v>
      </c>
      <c r="Z137" s="29">
        <f>Baseline!CZ137*'Summary all tools'!K$60</f>
        <v>8.3269589415547625</v>
      </c>
      <c r="AA137" s="29">
        <f>Baseline!DA137*'Summary all tools'!L$60</f>
        <v>12.06133527485183</v>
      </c>
      <c r="AB137" s="29">
        <f>Baseline!DB137*'Summary all tools'!M$60</f>
        <v>7.324922743971932</v>
      </c>
      <c r="AC137" s="29">
        <f>Baseline!DC137*'Summary all tools'!N$60</f>
        <v>4.1858142973981467</v>
      </c>
      <c r="AD137" s="29">
        <f>Baseline!DD137*'Summary all tools'!O$60</f>
        <v>3.8775536729269948</v>
      </c>
      <c r="AE137" s="29">
        <f>Baseline!DE137*'Summary all tools'!P$60</f>
        <v>2.5881555411111701</v>
      </c>
      <c r="AF137" s="29">
        <f t="shared" si="6"/>
        <v>2492.0328076132296</v>
      </c>
      <c r="AH137" s="6">
        <f>C137*'Summary all tools'!B$54</f>
        <v>36.552945672033211</v>
      </c>
      <c r="AI137" s="6">
        <f>D137*'Summary all tools'!C$54</f>
        <v>35.002285740519909</v>
      </c>
      <c r="AJ137" s="6">
        <f>E137*'Summary all tools'!D$54</f>
        <v>69.021999648003245</v>
      </c>
      <c r="AK137" s="6">
        <f>F137*'Summary all tools'!E$54</f>
        <v>50.355362478407727</v>
      </c>
      <c r="AL137" s="6">
        <f>G137*'Summary all tools'!F$54</f>
        <v>35.314027687526114</v>
      </c>
      <c r="AM137" s="6">
        <f>H137*'Summary all tools'!G$54</f>
        <v>40.210368493052876</v>
      </c>
      <c r="AN137" s="6">
        <f>I137*'Summary all tools'!H$54</f>
        <v>22.436742984065731</v>
      </c>
      <c r="AO137" s="6">
        <f>J137*'Summary all tools'!J$54</f>
        <v>15.574971707285686</v>
      </c>
      <c r="AP137" s="6">
        <f>K137*'Summary all tools'!K$54</f>
        <v>15.329853299157946</v>
      </c>
      <c r="AQ137" s="6">
        <f>L137*'Summary all tools'!L$54</f>
        <v>52.655293177704785</v>
      </c>
      <c r="AR137" s="6">
        <f>M137*'Summary all tools'!M$54</f>
        <v>39.139068252104749</v>
      </c>
      <c r="AS137" s="6">
        <f>N137*'Summary all tools'!N$54</f>
        <v>28.805157800215621</v>
      </c>
      <c r="AT137" s="6">
        <f>O137*'Summary all tools'!O$54</f>
        <v>31.561454982504671</v>
      </c>
      <c r="AU137" s="6">
        <f>P137*'Summary all tools'!P$54</f>
        <v>18.552102911239835</v>
      </c>
      <c r="AV137" s="6"/>
      <c r="AW137" s="6">
        <f>R137*'Summary all tools'!B$61</f>
        <v>3.7384222164892309</v>
      </c>
      <c r="AX137" s="6">
        <f>S137*'Summary all tools'!C$61</f>
        <v>2.6865986869491367</v>
      </c>
      <c r="AY137" s="6">
        <f>T137*'Summary all tools'!D$61</f>
        <v>5.6883939660885012</v>
      </c>
      <c r="AZ137" s="6">
        <f>U137*'Summary all tools'!E$61</f>
        <v>2.8883487135883219</v>
      </c>
      <c r="BA137" s="6">
        <f>V137*'Summary all tools'!F$61</f>
        <v>1.5599753743139431</v>
      </c>
      <c r="BB137" s="6">
        <f>W137*'Summary all tools'!G$61</f>
        <v>1.4147905476319182</v>
      </c>
      <c r="BC137" s="6">
        <f>X137*'Summary all tools'!H$61</f>
        <v>0.77442951590162357</v>
      </c>
      <c r="BD137" s="6">
        <f>Y137*'Summary all tools'!J$61</f>
        <v>1.5740328885739594</v>
      </c>
      <c r="BE137" s="6">
        <f>Z137*'Summary all tools'!K$61</f>
        <v>1.1257121431922941</v>
      </c>
      <c r="BF137" s="6">
        <f>AA137*'Summary all tools'!L$61</f>
        <v>3.199497324504907</v>
      </c>
      <c r="BG137" s="6">
        <f>AB137*'Summary all tools'!M$61</f>
        <v>1.9430743103881791</v>
      </c>
      <c r="BH137" s="6">
        <f>AC137*'Summary all tools'!N$61</f>
        <v>1.1103664179971384</v>
      </c>
      <c r="BI137" s="6">
        <f>AD137*'Summary all tools'!O$61</f>
        <v>0.95277033106206155</v>
      </c>
      <c r="BJ137" s="6">
        <f>AE137*'Summary all tools'!P$61</f>
        <v>0.63594679010160182</v>
      </c>
      <c r="BK137" s="6">
        <f t="shared" si="7"/>
        <v>519.80399406060485</v>
      </c>
      <c r="BM137" s="6">
        <f>C137*'Summary all tools'!B$39</f>
        <v>9.2959345316159574</v>
      </c>
      <c r="BN137" s="6">
        <f>D137*'Summary all tools'!C$39</f>
        <v>8.9015796324654755</v>
      </c>
      <c r="BO137" s="6">
        <f>E137*'Summary all tools'!D$39</f>
        <v>19.646533999321065</v>
      </c>
      <c r="BP137" s="6">
        <f>F137*'Summary all tools'!E$39</f>
        <v>14.333232100278533</v>
      </c>
      <c r="BQ137" s="6">
        <f>G137*'Summary all tools'!F$39</f>
        <v>10.051842154011229</v>
      </c>
      <c r="BR137" s="6">
        <f>H137*'Summary all tools'!G$39</f>
        <v>7.8891257827057482</v>
      </c>
      <c r="BS137" s="6">
        <f>I137*'Summary all tools'!H$39</f>
        <v>4.4020061041250225</v>
      </c>
      <c r="BT137" s="6">
        <f>J137*'Summary all tools'!J$39</f>
        <v>3.1008628667014095</v>
      </c>
      <c r="BU137" s="6">
        <f>K137*'Summary all tools'!K$39</f>
        <v>3.0520615857749913</v>
      </c>
      <c r="BV137" s="6">
        <f>L137*'Summary all tools'!L$39</f>
        <v>9.6231467168734639</v>
      </c>
      <c r="BW137" s="6">
        <f>M137*'Summary all tools'!M$39</f>
        <v>7.1529560167980399</v>
      </c>
      <c r="BX137" s="6">
        <f>N137*'Summary all tools'!N$39</f>
        <v>5.2643569712671736</v>
      </c>
      <c r="BY137" s="6">
        <f>O137*'Summary all tools'!O$39</f>
        <v>6.4642872534010083</v>
      </c>
      <c r="BZ137" s="6">
        <f>P137*'Summary all tools'!P$39</f>
        <v>3.7997653289238267</v>
      </c>
      <c r="CA137" s="6"/>
      <c r="CB137" s="6">
        <f>R137*'Summary all tools'!B$46</f>
        <v>0.95073399796097657</v>
      </c>
      <c r="CC137" s="6">
        <f>S137*'Summary all tools'!C$46</f>
        <v>0.68324029835200417</v>
      </c>
      <c r="CD137" s="6">
        <f>T137*'Summary all tools'!D$46</f>
        <v>1.6191536905077715</v>
      </c>
      <c r="CE137" s="6">
        <f>U137*'Summary all tools'!E$46</f>
        <v>0.8221442654921669</v>
      </c>
      <c r="CF137" s="6">
        <f>V137*'Summary all tools'!F$46</f>
        <v>0.4440339223126103</v>
      </c>
      <c r="CG137" s="6">
        <f>W137*'Summary all tools'!G$46</f>
        <v>0.27757667996451491</v>
      </c>
      <c r="CH137" s="6">
        <f>X137*'Summary all tools'!H$46</f>
        <v>0.15194021069076691</v>
      </c>
      <c r="CI137" s="6">
        <f>Y137*'Summary all tools'!I$46</f>
        <v>0</v>
      </c>
      <c r="CJ137" s="6">
        <f>Z137*'Summary all tools'!J$46</f>
        <v>0.22412104811638078</v>
      </c>
      <c r="CK137" s="6">
        <f>AA137*'Summary all tools'!K$46</f>
        <v>0.32463221236661244</v>
      </c>
      <c r="CL137" s="6">
        <f>AB137*'Summary all tools'!L$46</f>
        <v>0.35511129161408711</v>
      </c>
      <c r="CM137" s="6">
        <f>AC137*'Summary all tools'!M$46</f>
        <v>0.20292772682538263</v>
      </c>
      <c r="CN137" s="6">
        <f>AD137*'Summary all tools'!N$46</f>
        <v>0.18798329227830132</v>
      </c>
      <c r="CO137" s="6">
        <f>AE137*'Summary all tools'!O$46</f>
        <v>0.13025200300093492</v>
      </c>
      <c r="CP137" s="6">
        <f t="shared" si="8"/>
        <v>119.35154168374547</v>
      </c>
      <c r="CR137" s="6"/>
      <c r="CS137" s="6"/>
      <c r="CT137" s="6"/>
      <c r="CU137" s="6"/>
      <c r="CV137" s="6"/>
      <c r="CW137" s="6"/>
      <c r="CX137" s="6"/>
      <c r="CY137" s="6"/>
      <c r="CZ137" s="6"/>
      <c r="DA137" s="6"/>
      <c r="DB137" s="6"/>
      <c r="DC137" s="6"/>
      <c r="DD137" s="6"/>
      <c r="DE137" s="6"/>
      <c r="DF137" s="6"/>
      <c r="DH137" s="6"/>
      <c r="DI137" s="6"/>
      <c r="DJ137" s="6"/>
      <c r="DK137" s="6"/>
      <c r="DL137" s="6"/>
      <c r="DM137" s="6"/>
      <c r="DN137" s="6"/>
      <c r="DO137" s="6"/>
      <c r="DP137" s="6"/>
      <c r="DQ137" s="6"/>
      <c r="DR137" s="6"/>
      <c r="DS137" s="6"/>
      <c r="DT137" s="6"/>
      <c r="DU137" s="6"/>
      <c r="DV137" s="6"/>
      <c r="DX137" s="6"/>
      <c r="DY137" s="6"/>
      <c r="DZ137" s="6"/>
      <c r="EA137" s="6"/>
      <c r="EB137" s="6"/>
      <c r="EC137" s="6"/>
      <c r="ED137" s="6"/>
      <c r="EE137" s="6"/>
      <c r="EF137" s="6"/>
      <c r="EG137" s="6"/>
      <c r="EH137" s="6"/>
      <c r="EI137" s="6"/>
      <c r="EJ137" s="6"/>
      <c r="EK137" s="6"/>
      <c r="EL137" s="6"/>
      <c r="EN137" s="1"/>
      <c r="EO137" s="1"/>
      <c r="EP137" s="1"/>
      <c r="EQ137" s="1"/>
      <c r="ER137" s="1"/>
      <c r="ES137" s="1"/>
      <c r="ET137" s="1"/>
      <c r="EU137" s="1"/>
      <c r="EV137" s="1"/>
      <c r="EW137" s="1"/>
      <c r="EX137" s="1"/>
      <c r="EY137" s="1"/>
      <c r="EZ137" s="1"/>
      <c r="FA137" s="1"/>
      <c r="FB137" s="2"/>
      <c r="FD137" s="2"/>
      <c r="FE137" s="2"/>
      <c r="FF137" s="2"/>
      <c r="FG137" s="2"/>
      <c r="FH137" s="2"/>
      <c r="FI137" s="2"/>
      <c r="FJ137" s="2"/>
      <c r="FK137" s="2"/>
      <c r="FL137" s="2"/>
      <c r="FM137" s="2"/>
      <c r="FN137" s="2"/>
      <c r="FO137" s="2"/>
      <c r="FP137" s="2"/>
      <c r="FQ137" s="2"/>
      <c r="FR137" s="2"/>
      <c r="FT137" s="2"/>
      <c r="FU137" s="2"/>
      <c r="FV137" s="2"/>
      <c r="FW137" s="2"/>
      <c r="FX137" s="2"/>
      <c r="FY137" s="2"/>
      <c r="FZ137" s="2"/>
      <c r="GA137" s="2"/>
      <c r="GB137" s="2"/>
      <c r="GC137" s="2"/>
      <c r="GD137" s="2"/>
      <c r="GE137" s="2"/>
      <c r="GF137" s="2"/>
      <c r="GG137" s="2"/>
      <c r="GH137" s="2"/>
      <c r="GJ137" s="6"/>
    </row>
    <row r="138" spans="1:192" x14ac:dyDescent="0.25">
      <c r="A138" s="8" t="s">
        <v>145</v>
      </c>
      <c r="B138" s="8" t="s">
        <v>305</v>
      </c>
      <c r="C138" s="22">
        <f>Baseline!CC138*'Summary all tools'!B$53</f>
        <v>432.09220901720937</v>
      </c>
      <c r="D138" s="22">
        <f>Baseline!CD138*'Summary all tools'!C$53</f>
        <v>463.83442973050467</v>
      </c>
      <c r="E138" s="22">
        <f>Baseline!CE138*'Summary all tools'!D$53</f>
        <v>843.53902640543436</v>
      </c>
      <c r="F138" s="22">
        <f>Baseline!CF138*'Summary all tools'!E$53</f>
        <v>641.142407297457</v>
      </c>
      <c r="G138" s="22">
        <f>Baseline!CG138*'Summary all tools'!F$53</f>
        <v>475.35687854594704</v>
      </c>
      <c r="H138" s="22">
        <f>Baseline!CH138*'Summary all tools'!G$53</f>
        <v>480.61272241869881</v>
      </c>
      <c r="I138" s="22">
        <f>Baseline!CI138*'Summary all tools'!H$53</f>
        <v>278.88205943897793</v>
      </c>
      <c r="J138" s="27">
        <f>Baseline!CJ138*'Summary all tools'!J$53</f>
        <v>264.79809625743712</v>
      </c>
      <c r="K138" s="27">
        <f>Baseline!CK138*'Summary all tools'!K$53</f>
        <v>281.60774539600209</v>
      </c>
      <c r="L138" s="27">
        <f>Baseline!CL138*'Summary all tools'!L$53</f>
        <v>490.17086510836992</v>
      </c>
      <c r="M138" s="27">
        <f>Baseline!CM138*'Summary all tools'!M$53</f>
        <v>376.39382680837144</v>
      </c>
      <c r="N138" s="27">
        <f>Baseline!CN138*'Summary all tools'!N$53</f>
        <v>297.00915755370005</v>
      </c>
      <c r="O138" s="27">
        <f>Baseline!CO138*'Summary all tools'!O$53</f>
        <v>384.81040666351606</v>
      </c>
      <c r="P138" s="27">
        <f>Baseline!CP138*'Summary all tools'!P$53</f>
        <v>237.56049701328678</v>
      </c>
      <c r="Q138" s="28"/>
      <c r="R138" s="29">
        <f>Baseline!CR138*'Summary all tools'!B$60</f>
        <v>8.9522905588267498</v>
      </c>
      <c r="S138" s="29">
        <f>Baseline!CS138*'Summary all tools'!C$60</f>
        <v>7.4002369130271299</v>
      </c>
      <c r="T138" s="29">
        <f>Baseline!CT138*'Summary all tools'!D$60</f>
        <v>10.185146139260663</v>
      </c>
      <c r="U138" s="29">
        <f>Baseline!CU138*'Summary all tools'!E$60</f>
        <v>5.278015701263576</v>
      </c>
      <c r="V138" s="29">
        <f>Baseline!CV138*'Summary all tools'!F$60</f>
        <v>3.2464614768044715</v>
      </c>
      <c r="W138" s="29">
        <f>Baseline!CW138*'Summary all tools'!G$60</f>
        <v>2.4816491691154843</v>
      </c>
      <c r="X138" s="29">
        <f>Baseline!CX138*'Summary all tools'!H$60</f>
        <v>1.530055612030687</v>
      </c>
      <c r="Y138" s="29">
        <f>Baseline!CY138*'Summary all tools'!J$60</f>
        <v>6.1818861259945868</v>
      </c>
      <c r="Z138" s="29">
        <f>Baseline!CZ138*'Summary all tools'!K$60</f>
        <v>4.9126583605668079</v>
      </c>
      <c r="AA138" s="29">
        <f>Baseline!DA138*'Summary all tools'!L$60</f>
        <v>6.946109412736182</v>
      </c>
      <c r="AB138" s="29">
        <f>Baseline!DB138*'Summary all tools'!M$60</f>
        <v>4.1019605901312381</v>
      </c>
      <c r="AC138" s="29">
        <f>Baseline!DC138*'Summary all tools'!N$60</f>
        <v>2.124044984720467</v>
      </c>
      <c r="AD138" s="29">
        <f>Baseline!DD138*'Summary all tools'!O$60</f>
        <v>2.2252066963429074</v>
      </c>
      <c r="AE138" s="29">
        <f>Baseline!DE138*'Summary all tools'!P$60</f>
        <v>1.3778279188784155</v>
      </c>
      <c r="AF138" s="29">
        <f t="shared" si="6"/>
        <v>6014.7538773146116</v>
      </c>
      <c r="AH138" s="6">
        <f>C138*'Summary all tools'!B$54</f>
        <v>73.502927414835128</v>
      </c>
      <c r="AI138" s="6">
        <f>D138*'Summary all tools'!C$54</f>
        <v>78.902576138846484</v>
      </c>
      <c r="AJ138" s="6">
        <f>E138*'Summary all tools'!D$54</f>
        <v>165.21930385080594</v>
      </c>
      <c r="AK138" s="6">
        <f>F138*'Summary all tools'!E$54</f>
        <v>125.57700223344793</v>
      </c>
      <c r="AL138" s="6">
        <f>G138*'Summary all tools'!F$54</f>
        <v>93.105511535995376</v>
      </c>
      <c r="AM138" s="6">
        <f>H138*'Summary all tools'!G$54</f>
        <v>122.25621177045082</v>
      </c>
      <c r="AN138" s="6">
        <f>I138*'Summary all tools'!H$54</f>
        <v>70.940827255189262</v>
      </c>
      <c r="AO138" s="6">
        <f>J138*'Summary all tools'!J$54</f>
        <v>35.797754563629674</v>
      </c>
      <c r="AP138" s="6">
        <f>K138*'Summary all tools'!K$54</f>
        <v>38.070231981964497</v>
      </c>
      <c r="AQ138" s="6">
        <f>L138*'Summary all tools'!L$54</f>
        <v>130.02709366138166</v>
      </c>
      <c r="AR138" s="6">
        <f>M138*'Summary all tools'!M$54</f>
        <v>99.845582134217054</v>
      </c>
      <c r="AS138" s="6">
        <f>N138*'Summary all tools'!N$54</f>
        <v>78.787297035667024</v>
      </c>
      <c r="AT138" s="6">
        <f>O138*'Summary all tools'!O$54</f>
        <v>94.553414208749658</v>
      </c>
      <c r="AU138" s="6">
        <f>P138*'Summary all tools'!P$54</f>
        <v>58.37200783755047</v>
      </c>
      <c r="AV138" s="6"/>
      <c r="AW138" s="6">
        <f>R138*'Summary all tools'!B$61</f>
        <v>1.52286838181743</v>
      </c>
      <c r="AX138" s="6">
        <f>S138*'Summary all tools'!C$61</f>
        <v>1.2588495356303744</v>
      </c>
      <c r="AY138" s="6">
        <f>T138*'Summary all tools'!D$61</f>
        <v>1.994908003152146</v>
      </c>
      <c r="AZ138" s="6">
        <f>U138*'Summary all tools'!E$61</f>
        <v>1.0337756198339343</v>
      </c>
      <c r="BA138" s="6">
        <f>V138*'Summary all tools'!F$61</f>
        <v>0.63586637770840027</v>
      </c>
      <c r="BB138" s="6">
        <f>W138*'Summary all tools'!G$61</f>
        <v>0.63127131723124341</v>
      </c>
      <c r="BC138" s="6">
        <f>X138*'Summary all tools'!H$61</f>
        <v>0.38920901216183174</v>
      </c>
      <c r="BD138" s="6">
        <f>Y138*'Summary all tools'!J$61</f>
        <v>0.83572218005493426</v>
      </c>
      <c r="BE138" s="6">
        <f>Z138*'Summary all tools'!K$61</f>
        <v>0.66413671673666586</v>
      </c>
      <c r="BF138" s="6">
        <f>AA138*'Summary all tools'!L$61</f>
        <v>1.8425869089391333</v>
      </c>
      <c r="BG138" s="6">
        <f>AB138*'Summary all tools'!M$61</f>
        <v>1.0881226360329903</v>
      </c>
      <c r="BH138" s="6">
        <f>AC138*'Summary all tools'!N$61</f>
        <v>0.56344310898236638</v>
      </c>
      <c r="BI138" s="6">
        <f>AD138*'Summary all tools'!O$61</f>
        <v>0.54676507395854301</v>
      </c>
      <c r="BJ138" s="6">
        <f>AE138*'Summary all tools'!P$61</f>
        <v>0.33855200292441068</v>
      </c>
      <c r="BK138" s="6">
        <f t="shared" si="7"/>
        <v>1278.3038184978957</v>
      </c>
      <c r="BM138" s="6">
        <f>C138*'Summary all tools'!B$39</f>
        <v>18.692840989097245</v>
      </c>
      <c r="BN138" s="6">
        <f>D138*'Summary all tools'!C$39</f>
        <v>20.066048540753947</v>
      </c>
      <c r="BO138" s="6">
        <f>E138*'Summary all tools'!D$39</f>
        <v>47.028290791382787</v>
      </c>
      <c r="BP138" s="6">
        <f>F138*'Summary all tools'!E$39</f>
        <v>35.744441721395781</v>
      </c>
      <c r="BQ138" s="6">
        <f>G138*'Summary all tools'!F$39</f>
        <v>26.501703909545171</v>
      </c>
      <c r="BR138" s="6">
        <f>H138*'Summary all tools'!G$39</f>
        <v>23.986217200193842</v>
      </c>
      <c r="BS138" s="6">
        <f>I138*'Summary all tools'!H$39</f>
        <v>13.918328289930507</v>
      </c>
      <c r="BT138" s="6">
        <f>J138*'Summary all tools'!J$39</f>
        <v>7.1270709137612478</v>
      </c>
      <c r="BU138" s="6">
        <f>K138*'Summary all tools'!K$39</f>
        <v>7.579504534467965</v>
      </c>
      <c r="BV138" s="6">
        <f>L138*'Summary all tools'!L$39</f>
        <v>23.763419097283343</v>
      </c>
      <c r="BW138" s="6">
        <f>M138*'Summary all tools'!M$39</f>
        <v>18.247523238861064</v>
      </c>
      <c r="BX138" s="6">
        <f>N138*'Summary all tools'!N$39</f>
        <v>14.398964910162945</v>
      </c>
      <c r="BY138" s="6">
        <f>O138*'Summary all tools'!O$39</f>
        <v>19.366040969086548</v>
      </c>
      <c r="BZ138" s="6">
        <f>P138*'Summary all tools'!P$39</f>
        <v>11.955514295170071</v>
      </c>
      <c r="CA138" s="6"/>
      <c r="CB138" s="6">
        <f>R138*'Summary all tools'!B$46</f>
        <v>0.3872871123618894</v>
      </c>
      <c r="CC138" s="6">
        <f>S138*'Summary all tools'!C$46</f>
        <v>0.32014336063012544</v>
      </c>
      <c r="CD138" s="6">
        <f>T138*'Summary all tools'!D$46</f>
        <v>0.56783385166065903</v>
      </c>
      <c r="CE138" s="6">
        <f>U138*'Summary all tools'!E$46</f>
        <v>0.29425557019955384</v>
      </c>
      <c r="CF138" s="6">
        <f>V138*'Summary all tools'!F$46</f>
        <v>0.18099403773264366</v>
      </c>
      <c r="CG138" s="6">
        <f>W138*'Summary all tools'!G$46</f>
        <v>0.12385310086158609</v>
      </c>
      <c r="CH138" s="6">
        <f>X138*'Summary all tools'!H$46</f>
        <v>7.6361370655875324E-2</v>
      </c>
      <c r="CI138" s="6">
        <f>Y138*'Summary all tools'!I$46</f>
        <v>0</v>
      </c>
      <c r="CJ138" s="6">
        <f>Z138*'Summary all tools'!J$46</f>
        <v>0.13222475918709836</v>
      </c>
      <c r="CK138" s="6">
        <f>AA138*'Summary all tools'!K$46</f>
        <v>0.1869553258086343</v>
      </c>
      <c r="CL138" s="6">
        <f>AB138*'Summary all tools'!L$46</f>
        <v>0.19886251012139938</v>
      </c>
      <c r="CM138" s="6">
        <f>AC138*'Summary all tools'!M$46</f>
        <v>0.10297342160929134</v>
      </c>
      <c r="CN138" s="6">
        <f>AD138*'Summary all tools'!N$46</f>
        <v>0.10787772808893306</v>
      </c>
      <c r="CO138" s="6">
        <f>AE138*'Summary all tools'!O$46</f>
        <v>6.9340827231532551E-2</v>
      </c>
      <c r="CP138" s="6">
        <f t="shared" si="8"/>
        <v>291.12487237724173</v>
      </c>
      <c r="CR138" s="6"/>
      <c r="CS138" s="6"/>
      <c r="CT138" s="6"/>
      <c r="CU138" s="6"/>
      <c r="CV138" s="6"/>
      <c r="CW138" s="6"/>
      <c r="CX138" s="6"/>
      <c r="CY138" s="6"/>
      <c r="CZ138" s="6"/>
      <c r="DA138" s="6"/>
      <c r="DB138" s="6"/>
      <c r="DC138" s="6"/>
      <c r="DD138" s="6"/>
      <c r="DE138" s="6"/>
      <c r="DF138" s="6"/>
      <c r="DH138" s="6"/>
      <c r="DI138" s="6"/>
      <c r="DJ138" s="6"/>
      <c r="DK138" s="6"/>
      <c r="DL138" s="6"/>
      <c r="DM138" s="6"/>
      <c r="DN138" s="6"/>
      <c r="DO138" s="6"/>
      <c r="DP138" s="6"/>
      <c r="DQ138" s="6"/>
      <c r="DR138" s="6"/>
      <c r="DS138" s="6"/>
      <c r="DT138" s="6"/>
      <c r="DU138" s="6"/>
      <c r="DV138" s="6"/>
      <c r="DX138" s="6"/>
      <c r="DY138" s="6"/>
      <c r="DZ138" s="6"/>
      <c r="EA138" s="6"/>
      <c r="EB138" s="6"/>
      <c r="EC138" s="6"/>
      <c r="ED138" s="6"/>
      <c r="EE138" s="6"/>
      <c r="EF138" s="6"/>
      <c r="EG138" s="6"/>
      <c r="EH138" s="6"/>
      <c r="EI138" s="6"/>
      <c r="EJ138" s="6"/>
      <c r="EK138" s="6"/>
      <c r="EL138" s="6"/>
      <c r="EN138" s="1"/>
      <c r="EO138" s="1"/>
      <c r="EP138" s="1"/>
      <c r="EQ138" s="1"/>
      <c r="ER138" s="1"/>
      <c r="ES138" s="1"/>
      <c r="ET138" s="1"/>
      <c r="EU138" s="1"/>
      <c r="EV138" s="1"/>
      <c r="EW138" s="1"/>
      <c r="EX138" s="1"/>
      <c r="EY138" s="1"/>
      <c r="EZ138" s="1"/>
      <c r="FA138" s="1"/>
      <c r="FB138" s="2"/>
      <c r="FD138" s="2"/>
      <c r="FE138" s="2"/>
      <c r="FF138" s="2"/>
      <c r="FG138" s="2"/>
      <c r="FH138" s="2"/>
      <c r="FI138" s="2"/>
      <c r="FJ138" s="2"/>
      <c r="FK138" s="2"/>
      <c r="FL138" s="2"/>
      <c r="FM138" s="2"/>
      <c r="FN138" s="2"/>
      <c r="FO138" s="2"/>
      <c r="FP138" s="2"/>
      <c r="FQ138" s="2"/>
      <c r="FR138" s="2"/>
      <c r="FT138" s="2"/>
      <c r="FU138" s="2"/>
      <c r="FV138" s="2"/>
      <c r="FW138" s="2"/>
      <c r="FX138" s="2"/>
      <c r="FY138" s="2"/>
      <c r="FZ138" s="2"/>
      <c r="GA138" s="2"/>
      <c r="GB138" s="2"/>
      <c r="GC138" s="2"/>
      <c r="GD138" s="2"/>
      <c r="GE138" s="2"/>
      <c r="GF138" s="2"/>
      <c r="GG138" s="2"/>
      <c r="GH138" s="2"/>
      <c r="GJ138" s="6"/>
    </row>
    <row r="139" spans="1:192" x14ac:dyDescent="0.25">
      <c r="A139" s="8" t="s">
        <v>95</v>
      </c>
      <c r="B139" s="8" t="s">
        <v>306</v>
      </c>
      <c r="C139" s="22">
        <f>Baseline!CC139*'Summary all tools'!B$53</f>
        <v>160.14667445772642</v>
      </c>
      <c r="D139" s="22">
        <f>Baseline!CD139*'Summary all tools'!C$53</f>
        <v>150.91147436435398</v>
      </c>
      <c r="E139" s="22">
        <f>Baseline!CE139*'Summary all tools'!D$53</f>
        <v>256.43870278270509</v>
      </c>
      <c r="F139" s="22">
        <f>Baseline!CF139*'Summary all tools'!E$53</f>
        <v>190.15138560016172</v>
      </c>
      <c r="G139" s="22">
        <f>Baseline!CG139*'Summary all tools'!F$53</f>
        <v>140.12737039800095</v>
      </c>
      <c r="H139" s="22">
        <f>Baseline!CH139*'Summary all tools'!G$53</f>
        <v>134.67549187461714</v>
      </c>
      <c r="I139" s="22">
        <f>Baseline!CI139*'Summary all tools'!H$53</f>
        <v>68.172804471743376</v>
      </c>
      <c r="J139" s="27">
        <f>Baseline!CJ139*'Summary all tools'!J$53</f>
        <v>87.693475440279414</v>
      </c>
      <c r="K139" s="27">
        <f>Baseline!CK139*'Summary all tools'!K$53</f>
        <v>87.953598848756485</v>
      </c>
      <c r="L139" s="27">
        <f>Baseline!CL139*'Summary all tools'!L$53</f>
        <v>151.57127543320402</v>
      </c>
      <c r="M139" s="27">
        <f>Baseline!CM139*'Summary all tools'!M$53</f>
        <v>114.266288270065</v>
      </c>
      <c r="N139" s="27">
        <f>Baseline!CN139*'Summary all tools'!N$53</f>
        <v>91.636825579080678</v>
      </c>
      <c r="O139" s="27">
        <f>Baseline!CO139*'Summary all tools'!O$53</f>
        <v>101.43901152090859</v>
      </c>
      <c r="P139" s="27">
        <f>Baseline!CP139*'Summary all tools'!P$53</f>
        <v>59.361081022681127</v>
      </c>
      <c r="Q139" s="28"/>
      <c r="R139" s="29">
        <f>Baseline!CR139*'Summary all tools'!B$60</f>
        <v>26.803614464034652</v>
      </c>
      <c r="S139" s="29">
        <f>Baseline!CS139*'Summary all tools'!C$60</f>
        <v>21.226682713636443</v>
      </c>
      <c r="T139" s="29">
        <f>Baseline!CT139*'Summary all tools'!D$60</f>
        <v>26.529928434985862</v>
      </c>
      <c r="U139" s="29">
        <f>Baseline!CU139*'Summary all tools'!E$60</f>
        <v>18.638735864933576</v>
      </c>
      <c r="V139" s="29">
        <f>Baseline!CV139*'Summary all tools'!F$60</f>
        <v>7.5897098559346992</v>
      </c>
      <c r="W139" s="29">
        <f>Baseline!CW139*'Summary all tools'!G$60</f>
        <v>7.284334780639667</v>
      </c>
      <c r="X139" s="29">
        <f>Baseline!CX139*'Summary all tools'!H$60</f>
        <v>4.8152767841845616</v>
      </c>
      <c r="Y139" s="29">
        <f>Baseline!CY139*'Summary all tools'!J$60</f>
        <v>13.922027678062504</v>
      </c>
      <c r="Z139" s="29">
        <f>Baseline!CZ139*'Summary all tools'!K$60</f>
        <v>10.318833711620853</v>
      </c>
      <c r="AA139" s="29">
        <f>Baseline!DA139*'Summary all tools'!L$60</f>
        <v>16.226829128315504</v>
      </c>
      <c r="AB139" s="29">
        <f>Baseline!DB139*'Summary all tools'!M$60</f>
        <v>10.989055573404858</v>
      </c>
      <c r="AC139" s="29">
        <f>Baseline!DC139*'Summary all tools'!N$60</f>
        <v>6.0645092236269731</v>
      </c>
      <c r="AD139" s="29">
        <f>Baseline!DD139*'Summary all tools'!O$60</f>
        <v>6.4290195642548937</v>
      </c>
      <c r="AE139" s="29">
        <f>Baseline!DE139*'Summary all tools'!P$60</f>
        <v>3.8970191586926934</v>
      </c>
      <c r="AF139" s="29">
        <f t="shared" si="6"/>
        <v>1975.2810370006111</v>
      </c>
      <c r="AH139" s="6">
        <f>C139*'Summary all tools'!B$54</f>
        <v>27.242447659880558</v>
      </c>
      <c r="AI139" s="6">
        <f>D139*'Summary all tools'!C$54</f>
        <v>25.671453719331176</v>
      </c>
      <c r="AJ139" s="6">
        <f>E139*'Summary all tools'!D$54</f>
        <v>50.22722438190835</v>
      </c>
      <c r="AK139" s="6">
        <f>F139*'Summary all tools'!E$54</f>
        <v>37.243895743627313</v>
      </c>
      <c r="AL139" s="6">
        <f>G139*'Summary all tools'!F$54</f>
        <v>27.445969733324713</v>
      </c>
      <c r="AM139" s="6">
        <f>H139*'Summary all tools'!G$54</f>
        <v>34.25817646285477</v>
      </c>
      <c r="AN139" s="6">
        <f>I139*'Summary all tools'!H$54</f>
        <v>17.341506855122589</v>
      </c>
      <c r="AO139" s="6">
        <f>J139*'Summary all tools'!J$54</f>
        <v>11.855181570455269</v>
      </c>
      <c r="AP139" s="6">
        <f>K139*'Summary all tools'!K$54</f>
        <v>11.89034735927523</v>
      </c>
      <c r="AQ139" s="6">
        <f>L139*'Summary all tools'!L$54</f>
        <v>40.207147813183568</v>
      </c>
      <c r="AR139" s="6">
        <f>M139*'Summary all tools'!M$54</f>
        <v>30.311294335997193</v>
      </c>
      <c r="AS139" s="6">
        <f>N139*'Summary all tools'!N$54</f>
        <v>24.308401315872818</v>
      </c>
      <c r="AT139" s="6">
        <f>O139*'Summary all tools'!O$54</f>
        <v>24.925014259423254</v>
      </c>
      <c r="AU139" s="6">
        <f>P139*'Summary all tools'!P$54</f>
        <v>14.585865622715934</v>
      </c>
      <c r="AV139" s="6"/>
      <c r="AW139" s="6">
        <f>R139*'Summary all tools'!B$61</f>
        <v>4.5595455953400377</v>
      </c>
      <c r="AX139" s="6">
        <f>S139*'Summary all tools'!C$61</f>
        <v>3.6108573267425297</v>
      </c>
      <c r="AY139" s="6">
        <f>T139*'Summary all tools'!D$61</f>
        <v>5.196269727932326</v>
      </c>
      <c r="AZ139" s="6">
        <f>U139*'Summary all tools'!E$61</f>
        <v>3.6506656691225445</v>
      </c>
      <c r="BA139" s="6">
        <f>V139*'Summary all tools'!F$61</f>
        <v>1.4865543141147228</v>
      </c>
      <c r="BB139" s="6">
        <f>W139*'Summary all tools'!G$61</f>
        <v>1.8529579722047229</v>
      </c>
      <c r="BC139" s="6">
        <f>X139*'Summary all tools'!H$61</f>
        <v>1.2248895437015572</v>
      </c>
      <c r="BD139" s="6">
        <f>Y139*'Summary all tools'!J$61</f>
        <v>1.8821031453444339</v>
      </c>
      <c r="BE139" s="6">
        <f>Z139*'Summary all tools'!K$61</f>
        <v>1.3949914361634552</v>
      </c>
      <c r="BF139" s="6">
        <f>AA139*'Summary all tools'!L$61</f>
        <v>4.3044733603826915</v>
      </c>
      <c r="BG139" s="6">
        <f>AB139*'Summary all tools'!M$61</f>
        <v>2.9150548512860657</v>
      </c>
      <c r="BH139" s="6">
        <f>AC139*'Summary all tools'!N$61</f>
        <v>1.6087257831134452</v>
      </c>
      <c r="BI139" s="6">
        <f>AD139*'Summary all tools'!O$61</f>
        <v>1.5797019500740597</v>
      </c>
      <c r="BJ139" s="6">
        <f>AE139*'Summary all tools'!P$61</f>
        <v>0.95755327899306186</v>
      </c>
      <c r="BK139" s="6">
        <f t="shared" si="7"/>
        <v>413.73827078748849</v>
      </c>
      <c r="BM139" s="6">
        <f>C139*'Summary all tools'!B$39</f>
        <v>6.9281423226304284</v>
      </c>
      <c r="BN139" s="6">
        <f>D139*'Summary all tools'!C$39</f>
        <v>6.5286161954629014</v>
      </c>
      <c r="BO139" s="6">
        <f>E139*'Summary all tools'!D$39</f>
        <v>14.296758664528745</v>
      </c>
      <c r="BP139" s="6">
        <f>F139*'Summary all tools'!E$39</f>
        <v>10.601162929586481</v>
      </c>
      <c r="BQ139" s="6">
        <f>G139*'Summary all tools'!F$39</f>
        <v>7.8122653684331516</v>
      </c>
      <c r="BR139" s="6">
        <f>H139*'Summary all tools'!G$39</f>
        <v>6.7213276906001163</v>
      </c>
      <c r="BS139" s="6">
        <f>I139*'Summary all tools'!H$39</f>
        <v>3.4023395947080797</v>
      </c>
      <c r="BT139" s="6">
        <f>J139*'Summary all tools'!J$39</f>
        <v>2.3602798772746012</v>
      </c>
      <c r="BU139" s="6">
        <f>K139*'Summary all tools'!K$39</f>
        <v>2.3672811284344397</v>
      </c>
      <c r="BV139" s="6">
        <f>L139*'Summary all tools'!L$39</f>
        <v>7.3481555058003591</v>
      </c>
      <c r="BW139" s="6">
        <f>M139*'Summary all tools'!M$39</f>
        <v>5.5396146326490019</v>
      </c>
      <c r="BX139" s="6">
        <f>N139*'Summary all tools'!N$39</f>
        <v>4.4425412565043221</v>
      </c>
      <c r="BY139" s="6">
        <f>O139*'Summary all tools'!O$39</f>
        <v>5.105038790427832</v>
      </c>
      <c r="BZ139" s="6">
        <f>P139*'Summary all tools'!P$39</f>
        <v>2.9874169386997025</v>
      </c>
      <c r="CA139" s="6"/>
      <c r="CB139" s="6">
        <f>R139*'Summary all tools'!B$46</f>
        <v>1.1595573645006672</v>
      </c>
      <c r="CC139" s="6">
        <f>S139*'Summary all tools'!C$46</f>
        <v>0.91829243020723383</v>
      </c>
      <c r="CD139" s="6">
        <f>T139*'Summary all tools'!D$46</f>
        <v>1.479074648664118</v>
      </c>
      <c r="CE139" s="6">
        <f>U139*'Summary all tools'!E$46</f>
        <v>1.0391314009205925</v>
      </c>
      <c r="CF139" s="6">
        <f>V139*'Summary all tools'!F$46</f>
        <v>0.42313523257851904</v>
      </c>
      <c r="CG139" s="6">
        <f>W139*'Summary all tools'!G$46</f>
        <v>0.36354351030918858</v>
      </c>
      <c r="CH139" s="6">
        <f>X139*'Summary all tools'!H$46</f>
        <v>0.2403188043862905</v>
      </c>
      <c r="CI139" s="6">
        <f>Y139*'Summary all tools'!I$46</f>
        <v>0</v>
      </c>
      <c r="CJ139" s="6">
        <f>Z139*'Summary all tools'!J$46</f>
        <v>0.2777325843707476</v>
      </c>
      <c r="CK139" s="6">
        <f>AA139*'Summary all tools'!K$46</f>
        <v>0.43674695376418543</v>
      </c>
      <c r="CL139" s="6">
        <f>AB139*'Summary all tools'!L$46</f>
        <v>0.53274796945841141</v>
      </c>
      <c r="CM139" s="6">
        <f>AC139*'Summary all tools'!M$46</f>
        <v>0.29400660985537502</v>
      </c>
      <c r="CN139" s="6">
        <f>AD139*'Summary all tools'!N$46</f>
        <v>0.31167802324653965</v>
      </c>
      <c r="CO139" s="6">
        <f>AE139*'Summary all tools'!O$46</f>
        <v>0.19612211982237227</v>
      </c>
      <c r="CP139" s="6">
        <f t="shared" si="8"/>
        <v>94.113028547824428</v>
      </c>
      <c r="CR139" s="6"/>
      <c r="CS139" s="6"/>
      <c r="CT139" s="6"/>
      <c r="CU139" s="6"/>
      <c r="CV139" s="6"/>
      <c r="CW139" s="6"/>
      <c r="CX139" s="6"/>
      <c r="CY139" s="6"/>
      <c r="CZ139" s="6"/>
      <c r="DA139" s="6"/>
      <c r="DB139" s="6"/>
      <c r="DC139" s="6"/>
      <c r="DD139" s="6"/>
      <c r="DE139" s="6"/>
      <c r="DF139" s="6"/>
      <c r="DH139" s="6"/>
      <c r="DI139" s="6"/>
      <c r="DJ139" s="6"/>
      <c r="DK139" s="6"/>
      <c r="DL139" s="6"/>
      <c r="DM139" s="6"/>
      <c r="DN139" s="6"/>
      <c r="DO139" s="6"/>
      <c r="DP139" s="6"/>
      <c r="DQ139" s="6"/>
      <c r="DR139" s="6"/>
      <c r="DS139" s="6"/>
      <c r="DT139" s="6"/>
      <c r="DU139" s="6"/>
      <c r="DV139" s="6"/>
      <c r="DX139" s="6"/>
      <c r="DY139" s="6"/>
      <c r="DZ139" s="6"/>
      <c r="EA139" s="6"/>
      <c r="EB139" s="6"/>
      <c r="EC139" s="6"/>
      <c r="ED139" s="6"/>
      <c r="EE139" s="6"/>
      <c r="EF139" s="6"/>
      <c r="EG139" s="6"/>
      <c r="EH139" s="6"/>
      <c r="EI139" s="6"/>
      <c r="EJ139" s="6"/>
      <c r="EK139" s="6"/>
      <c r="EL139" s="6"/>
      <c r="EN139" s="1"/>
      <c r="EO139" s="1"/>
      <c r="EP139" s="1"/>
      <c r="EQ139" s="1"/>
      <c r="ER139" s="1"/>
      <c r="ES139" s="1"/>
      <c r="ET139" s="1"/>
      <c r="EU139" s="1"/>
      <c r="EV139" s="1"/>
      <c r="EW139" s="1"/>
      <c r="EX139" s="1"/>
      <c r="EY139" s="1"/>
      <c r="EZ139" s="1"/>
      <c r="FA139" s="1"/>
      <c r="FB139" s="2"/>
      <c r="FD139" s="2"/>
      <c r="FE139" s="2"/>
      <c r="FF139" s="2"/>
      <c r="FG139" s="2"/>
      <c r="FH139" s="2"/>
      <c r="FI139" s="2"/>
      <c r="FJ139" s="2"/>
      <c r="FK139" s="2"/>
      <c r="FL139" s="2"/>
      <c r="FM139" s="2"/>
      <c r="FN139" s="2"/>
      <c r="FO139" s="2"/>
      <c r="FP139" s="2"/>
      <c r="FQ139" s="2"/>
      <c r="FR139" s="2"/>
      <c r="FT139" s="2"/>
      <c r="FU139" s="2"/>
      <c r="FV139" s="2"/>
      <c r="FW139" s="2"/>
      <c r="FX139" s="2"/>
      <c r="FY139" s="2"/>
      <c r="FZ139" s="2"/>
      <c r="GA139" s="2"/>
      <c r="GB139" s="2"/>
      <c r="GC139" s="2"/>
      <c r="GD139" s="2"/>
      <c r="GE139" s="2"/>
      <c r="GF139" s="2"/>
      <c r="GG139" s="2"/>
      <c r="GH139" s="2"/>
      <c r="GJ139" s="6"/>
    </row>
    <row r="140" spans="1:192" x14ac:dyDescent="0.25">
      <c r="A140" s="8" t="s">
        <v>76</v>
      </c>
      <c r="B140" s="8" t="s">
        <v>307</v>
      </c>
      <c r="C140" s="22">
        <f>Baseline!CC140*'Summary all tools'!B$53</f>
        <v>115.23957881646679</v>
      </c>
      <c r="D140" s="22">
        <f>Baseline!CD140*'Summary all tools'!C$53</f>
        <v>115.81554399993774</v>
      </c>
      <c r="E140" s="22">
        <f>Baseline!CE140*'Summary all tools'!D$53</f>
        <v>212.82216463360265</v>
      </c>
      <c r="F140" s="22">
        <f>Baseline!CF140*'Summary all tools'!E$53</f>
        <v>155.60538961562571</v>
      </c>
      <c r="G140" s="22">
        <f>Baseline!CG140*'Summary all tools'!F$53</f>
        <v>117.78098323228944</v>
      </c>
      <c r="H140" s="22">
        <f>Baseline!CH140*'Summary all tools'!G$53</f>
        <v>98.773252332700736</v>
      </c>
      <c r="I140" s="22">
        <f>Baseline!CI140*'Summary all tools'!H$53</f>
        <v>51.988099494502315</v>
      </c>
      <c r="J140" s="27">
        <f>Baseline!CJ140*'Summary all tools'!J$53</f>
        <v>66.23182323447638</v>
      </c>
      <c r="K140" s="27">
        <f>Baseline!CK140*'Summary all tools'!K$53</f>
        <v>70.885047905002054</v>
      </c>
      <c r="L140" s="27">
        <f>Baseline!CL140*'Summary all tools'!L$53</f>
        <v>120.37752188175598</v>
      </c>
      <c r="M140" s="27">
        <f>Baseline!CM140*'Summary all tools'!M$53</f>
        <v>85.492187512177281</v>
      </c>
      <c r="N140" s="27">
        <f>Baseline!CN140*'Summary all tools'!N$53</f>
        <v>68.852022557913912</v>
      </c>
      <c r="O140" s="27">
        <f>Baseline!CO140*'Summary all tools'!O$53</f>
        <v>76.285233852746046</v>
      </c>
      <c r="P140" s="27">
        <f>Baseline!CP140*'Summary all tools'!P$53</f>
        <v>46.938095247552759</v>
      </c>
      <c r="Q140" s="28"/>
      <c r="R140" s="29">
        <f>Baseline!CR140*'Summary all tools'!B$60</f>
        <v>79.898313999677995</v>
      </c>
      <c r="S140" s="29">
        <f>Baseline!CS140*'Summary all tools'!C$60</f>
        <v>54.513353168824594</v>
      </c>
      <c r="T140" s="29">
        <f>Baseline!CT140*'Summary all tools'!D$60</f>
        <v>93.25549350118861</v>
      </c>
      <c r="U140" s="29">
        <f>Baseline!CU140*'Summary all tools'!E$60</f>
        <v>61.964289079079521</v>
      </c>
      <c r="V140" s="29">
        <f>Baseline!CV140*'Summary all tools'!F$60</f>
        <v>26.33655437637789</v>
      </c>
      <c r="W140" s="29">
        <f>Baseline!CW140*'Summary all tools'!G$60</f>
        <v>18.840496212445174</v>
      </c>
      <c r="X140" s="29">
        <f>Baseline!CX140*'Summary all tools'!H$60</f>
        <v>16.104135106339424</v>
      </c>
      <c r="Y140" s="29">
        <f>Baseline!CY140*'Summary all tools'!J$60</f>
        <v>39.44384179160248</v>
      </c>
      <c r="Z140" s="29">
        <f>Baseline!CZ140*'Summary all tools'!K$60</f>
        <v>30.673134690600129</v>
      </c>
      <c r="AA140" s="29">
        <f>Baseline!DA140*'Summary all tools'!L$60</f>
        <v>53.778400550439841</v>
      </c>
      <c r="AB140" s="29">
        <f>Baseline!DB140*'Summary all tools'!M$60</f>
        <v>37.885514554511921</v>
      </c>
      <c r="AC140" s="29">
        <f>Baseline!DC140*'Summary all tools'!N$60</f>
        <v>18.16670616158196</v>
      </c>
      <c r="AD140" s="29">
        <f>Baseline!DD140*'Summary all tools'!O$60</f>
        <v>18.148503214967803</v>
      </c>
      <c r="AE140" s="29">
        <f>Baseline!DE140*'Summary all tools'!P$60</f>
        <v>11.673819948157769</v>
      </c>
      <c r="AF140" s="29">
        <f t="shared" si="6"/>
        <v>1963.7695006725448</v>
      </c>
      <c r="AH140" s="6">
        <f>C140*'Summary all tools'!B$54</f>
        <v>19.603330539860693</v>
      </c>
      <c r="AI140" s="6">
        <f>D140*'Summary all tools'!C$54</f>
        <v>19.701307606307758</v>
      </c>
      <c r="AJ140" s="6">
        <f>E140*'Summary all tools'!D$54</f>
        <v>41.684295313072091</v>
      </c>
      <c r="AK140" s="6">
        <f>F140*'Summary all tools'!E$54</f>
        <v>30.477563388241453</v>
      </c>
      <c r="AL140" s="6">
        <f>G140*'Summary all tools'!F$54</f>
        <v>23.069106997249111</v>
      </c>
      <c r="AM140" s="6">
        <f>H140*'Summary all tools'!G$54</f>
        <v>25.125518096299604</v>
      </c>
      <c r="AN140" s="6">
        <f>I140*'Summary all tools'!H$54</f>
        <v>13.224510723222293</v>
      </c>
      <c r="AO140" s="6">
        <f>J140*'Summary all tools'!J$54</f>
        <v>8.9538051291141034</v>
      </c>
      <c r="AP140" s="6">
        <f>K140*'Summary all tools'!K$54</f>
        <v>9.5828692992845728</v>
      </c>
      <c r="AQ140" s="6">
        <f>L140*'Summary all tools'!L$54</f>
        <v>31.932414646846851</v>
      </c>
      <c r="AR140" s="6">
        <f>M140*'Summary all tools'!M$54</f>
        <v>22.678419841425335</v>
      </c>
      <c r="AS140" s="6">
        <f>N140*'Summary all tools'!N$54</f>
        <v>18.26430133487051</v>
      </c>
      <c r="AT140" s="6">
        <f>O140*'Summary all tools'!O$54</f>
        <v>18.744371746674744</v>
      </c>
      <c r="AU140" s="6">
        <f>P140*'Summary all tools'!P$54</f>
        <v>11.533360546541536</v>
      </c>
      <c r="AV140" s="6"/>
      <c r="AW140" s="6">
        <f>R140*'Summary all tools'!B$61</f>
        <v>13.59145074113599</v>
      </c>
      <c r="AX140" s="6">
        <f>S140*'Summary all tools'!C$61</f>
        <v>9.2732314017441588</v>
      </c>
      <c r="AY140" s="6">
        <f>T140*'Summary all tools'!D$61</f>
        <v>18.265435545034645</v>
      </c>
      <c r="AZ140" s="6">
        <f>U140*'Summary all tools'!E$61</f>
        <v>12.136601134960435</v>
      </c>
      <c r="BA140" s="6">
        <f>V140*'Summary all tools'!F$61</f>
        <v>5.1583946251262844</v>
      </c>
      <c r="BB140" s="6">
        <f>W140*'Summary all tools'!G$61</f>
        <v>4.7925649641925885</v>
      </c>
      <c r="BC140" s="6">
        <f>X140*'Summary all tools'!H$61</f>
        <v>4.0965011122310324</v>
      </c>
      <c r="BD140" s="6">
        <f>Y140*'Summary all tools'!J$61</f>
        <v>5.332368274013854</v>
      </c>
      <c r="BE140" s="6">
        <f>Z140*'Summary all tools'!K$61</f>
        <v>4.1466663200016081</v>
      </c>
      <c r="BF140" s="6">
        <f>AA140*'Summary all tools'!L$61</f>
        <v>14.265737976461253</v>
      </c>
      <c r="BG140" s="6">
        <f>AB140*'Summary all tools'!M$61</f>
        <v>10.0498493485533</v>
      </c>
      <c r="BH140" s="6">
        <f>AC140*'Summary all tools'!N$61</f>
        <v>4.8190624366639483</v>
      </c>
      <c r="BI140" s="6">
        <f>AD140*'Summary all tools'!O$61</f>
        <v>4.4593465042492317</v>
      </c>
      <c r="BJ140" s="6">
        <f>AE140*'Summary all tools'!P$61</f>
        <v>2.8684243301187662</v>
      </c>
      <c r="BK140" s="6">
        <f t="shared" si="7"/>
        <v>407.83080992349772</v>
      </c>
      <c r="BM140" s="6">
        <f>C140*'Summary all tools'!B$39</f>
        <v>4.9854060719270166</v>
      </c>
      <c r="BN140" s="6">
        <f>D140*'Summary all tools'!C$39</f>
        <v>5.0103230349390708</v>
      </c>
      <c r="BO140" s="6">
        <f>E140*'Summary all tools'!D$39</f>
        <v>11.865085469596393</v>
      </c>
      <c r="BP140" s="6">
        <f>F140*'Summary all tools'!E$39</f>
        <v>8.6751831065049547</v>
      </c>
      <c r="BQ140" s="6">
        <f>G140*'Summary all tools'!F$39</f>
        <v>6.5664280557907846</v>
      </c>
      <c r="BR140" s="6">
        <f>H140*'Summary all tools'!G$39</f>
        <v>4.9295338502456927</v>
      </c>
      <c r="BS140" s="6">
        <f>I140*'Summary all tools'!H$39</f>
        <v>2.5946001596147181</v>
      </c>
      <c r="BT140" s="6">
        <f>J140*'Summary all tools'!J$39</f>
        <v>1.7826370642819731</v>
      </c>
      <c r="BU140" s="6">
        <f>K140*'Summary all tools'!K$39</f>
        <v>1.9078791361594756</v>
      </c>
      <c r="BV140" s="6">
        <f>L140*'Summary all tools'!L$39</f>
        <v>5.8358864346948263</v>
      </c>
      <c r="BW140" s="6">
        <f>M140*'Summary all tools'!M$39</f>
        <v>4.1446500108615121</v>
      </c>
      <c r="BX140" s="6">
        <f>N140*'Summary all tools'!N$39</f>
        <v>3.3379370015751197</v>
      </c>
      <c r="BY140" s="6">
        <f>O140*'Summary all tools'!O$39</f>
        <v>3.8391450401195586</v>
      </c>
      <c r="BZ140" s="6">
        <f>P140*'Summary all tools'!P$39</f>
        <v>2.362215417863792</v>
      </c>
      <c r="CA140" s="6"/>
      <c r="CB140" s="6">
        <f>R140*'Summary all tools'!B$46</f>
        <v>3.4564994409178502</v>
      </c>
      <c r="CC140" s="6">
        <f>S140*'Summary all tools'!C$46</f>
        <v>2.3583147793501489</v>
      </c>
      <c r="CD140" s="6">
        <f>T140*'Summary all tools'!D$46</f>
        <v>5.1991032174958436</v>
      </c>
      <c r="CE140" s="6">
        <f>U140*'Summary all tools'!E$46</f>
        <v>3.4545818441975085</v>
      </c>
      <c r="CF140" s="6">
        <f>V140*'Summary all tools'!F$46</f>
        <v>1.4682938179318659</v>
      </c>
      <c r="CG140" s="6">
        <f>W140*'Summary all tools'!G$46</f>
        <v>0.94028354479855769</v>
      </c>
      <c r="CH140" s="6">
        <f>X140*'Summary all tools'!H$46</f>
        <v>0.80371838793191208</v>
      </c>
      <c r="CI140" s="6">
        <f>Y140*'Summary all tools'!I$46</f>
        <v>0</v>
      </c>
      <c r="CJ140" s="6">
        <f>Z140*'Summary all tools'!J$46</f>
        <v>0.82557091299751906</v>
      </c>
      <c r="CK140" s="6">
        <f>AA140*'Summary all tools'!K$46</f>
        <v>1.4474517746495197</v>
      </c>
      <c r="CL140" s="6">
        <f>AB140*'Summary all tools'!L$46</f>
        <v>1.836684764762698</v>
      </c>
      <c r="CM140" s="6">
        <f>AC140*'Summary all tools'!M$46</f>
        <v>0.8807195263215577</v>
      </c>
      <c r="CN140" s="6">
        <f>AD140*'Summary all tools'!N$46</f>
        <v>0.87983704986285982</v>
      </c>
      <c r="CO140" s="6">
        <f>AE140*'Summary all tools'!O$46</f>
        <v>0.58749886039191002</v>
      </c>
      <c r="CP140" s="6">
        <f t="shared" si="8"/>
        <v>91.975467775784637</v>
      </c>
      <c r="CR140" s="6"/>
      <c r="CS140" s="6"/>
      <c r="CT140" s="6"/>
      <c r="CU140" s="6"/>
      <c r="CV140" s="6"/>
      <c r="CW140" s="6"/>
      <c r="CX140" s="6"/>
      <c r="CY140" s="6"/>
      <c r="CZ140" s="6"/>
      <c r="DA140" s="6"/>
      <c r="DB140" s="6"/>
      <c r="DC140" s="6"/>
      <c r="DD140" s="6"/>
      <c r="DE140" s="6"/>
      <c r="DF140" s="6"/>
      <c r="DH140" s="6"/>
      <c r="DI140" s="6"/>
      <c r="DJ140" s="6"/>
      <c r="DK140" s="6"/>
      <c r="DL140" s="6"/>
      <c r="DM140" s="6"/>
      <c r="DN140" s="6"/>
      <c r="DO140" s="6"/>
      <c r="DP140" s="6"/>
      <c r="DQ140" s="6"/>
      <c r="DR140" s="6"/>
      <c r="DS140" s="6"/>
      <c r="DT140" s="6"/>
      <c r="DU140" s="6"/>
      <c r="DV140" s="6"/>
      <c r="DX140" s="6"/>
      <c r="DY140" s="6"/>
      <c r="DZ140" s="6"/>
      <c r="EA140" s="6"/>
      <c r="EB140" s="6"/>
      <c r="EC140" s="6"/>
      <c r="ED140" s="6"/>
      <c r="EE140" s="6"/>
      <c r="EF140" s="6"/>
      <c r="EG140" s="6"/>
      <c r="EH140" s="6"/>
      <c r="EI140" s="6"/>
      <c r="EJ140" s="6"/>
      <c r="EK140" s="6"/>
      <c r="EL140" s="6"/>
      <c r="EN140" s="1"/>
      <c r="EO140" s="1"/>
      <c r="EP140" s="1"/>
      <c r="EQ140" s="1"/>
      <c r="ER140" s="1"/>
      <c r="ES140" s="1"/>
      <c r="ET140" s="1"/>
      <c r="EU140" s="1"/>
      <c r="EV140" s="1"/>
      <c r="EW140" s="1"/>
      <c r="EX140" s="1"/>
      <c r="EY140" s="1"/>
      <c r="EZ140" s="1"/>
      <c r="FA140" s="1"/>
      <c r="FB140" s="2"/>
      <c r="FD140" s="2"/>
      <c r="FE140" s="2"/>
      <c r="FF140" s="2"/>
      <c r="FG140" s="2"/>
      <c r="FH140" s="2"/>
      <c r="FI140" s="2"/>
      <c r="FJ140" s="2"/>
      <c r="FK140" s="2"/>
      <c r="FL140" s="2"/>
      <c r="FM140" s="2"/>
      <c r="FN140" s="2"/>
      <c r="FO140" s="2"/>
      <c r="FP140" s="2"/>
      <c r="FQ140" s="2"/>
      <c r="FR140" s="2"/>
      <c r="FT140" s="2"/>
      <c r="FU140" s="2"/>
      <c r="FV140" s="2"/>
      <c r="FW140" s="2"/>
      <c r="FX140" s="2"/>
      <c r="FY140" s="2"/>
      <c r="FZ140" s="2"/>
      <c r="GA140" s="2"/>
      <c r="GB140" s="2"/>
      <c r="GC140" s="2"/>
      <c r="GD140" s="2"/>
      <c r="GE140" s="2"/>
      <c r="GF140" s="2"/>
      <c r="GG140" s="2"/>
      <c r="GH140" s="2"/>
      <c r="GJ140" s="6"/>
    </row>
    <row r="141" spans="1:192" x14ac:dyDescent="0.25">
      <c r="A141" s="8" t="s">
        <v>7</v>
      </c>
      <c r="B141" s="8" t="s">
        <v>308</v>
      </c>
      <c r="C141" s="22">
        <f>Baseline!CC141*'Summary all tools'!B$53</f>
        <v>131.57912824050763</v>
      </c>
      <c r="D141" s="22">
        <f>Baseline!CD141*'Summary all tools'!C$53</f>
        <v>138.47893255715414</v>
      </c>
      <c r="E141" s="22">
        <f>Baseline!CE141*'Summary all tools'!D$53</f>
        <v>240.68185451677161</v>
      </c>
      <c r="F141" s="22">
        <f>Baseline!CF141*'Summary all tools'!E$53</f>
        <v>180.74855950015274</v>
      </c>
      <c r="G141" s="22">
        <f>Baseline!CG141*'Summary all tools'!F$53</f>
        <v>134.02893617308933</v>
      </c>
      <c r="H141" s="22">
        <f>Baseline!CH141*'Summary all tools'!G$53</f>
        <v>131.72128168997608</v>
      </c>
      <c r="I141" s="22">
        <f>Baseline!CI141*'Summary all tools'!H$53</f>
        <v>71.975673718497831</v>
      </c>
      <c r="J141" s="27">
        <f>Baseline!CJ141*'Summary all tools'!J$53</f>
        <v>77.640364088729015</v>
      </c>
      <c r="K141" s="27">
        <f>Baseline!CK141*'Summary all tools'!K$53</f>
        <v>79.158480531882191</v>
      </c>
      <c r="L141" s="27">
        <f>Baseline!CL141*'Summary all tools'!L$53</f>
        <v>139.76002277961032</v>
      </c>
      <c r="M141" s="27">
        <f>Baseline!CM141*'Summary all tools'!M$53</f>
        <v>107.1163982590691</v>
      </c>
      <c r="N141" s="27">
        <f>Baseline!CN141*'Summary all tools'!N$53</f>
        <v>82.165586372096485</v>
      </c>
      <c r="O141" s="27">
        <f>Baseline!CO141*'Summary all tools'!O$53</f>
        <v>102.75717985224463</v>
      </c>
      <c r="P141" s="27">
        <f>Baseline!CP141*'Summary all tools'!P$53</f>
        <v>60.834376754488169</v>
      </c>
      <c r="Q141" s="28"/>
      <c r="R141" s="29">
        <f>Baseline!CR141*'Summary all tools'!B$60</f>
        <v>25.433493380360691</v>
      </c>
      <c r="S141" s="29">
        <f>Baseline!CS141*'Summary all tools'!C$60</f>
        <v>21.201177717294051</v>
      </c>
      <c r="T141" s="29">
        <f>Baseline!CT141*'Summary all tools'!D$60</f>
        <v>33.492248238541151</v>
      </c>
      <c r="U141" s="29">
        <f>Baseline!CU141*'Summary all tools'!E$60</f>
        <v>23.672200925090209</v>
      </c>
      <c r="V141" s="29">
        <f>Baseline!CV141*'Summary all tools'!F$60</f>
        <v>9.3754844964210768</v>
      </c>
      <c r="W141" s="29">
        <f>Baseline!CW141*'Summary all tools'!G$60</f>
        <v>9.5953196519356414</v>
      </c>
      <c r="X141" s="29">
        <f>Baseline!CX141*'Summary all tools'!H$60</f>
        <v>6.4078303818108173</v>
      </c>
      <c r="Y141" s="29">
        <f>Baseline!CY141*'Summary all tools'!J$60</f>
        <v>14.023761804767446</v>
      </c>
      <c r="Z141" s="29">
        <f>Baseline!CZ141*'Summary all tools'!K$60</f>
        <v>12.392417709861727</v>
      </c>
      <c r="AA141" s="29">
        <f>Baseline!DA141*'Summary all tools'!L$60</f>
        <v>21.036434253442927</v>
      </c>
      <c r="AB141" s="29">
        <f>Baseline!DB141*'Summary all tools'!M$60</f>
        <v>12.981372602610826</v>
      </c>
      <c r="AC141" s="29">
        <f>Baseline!DC141*'Summary all tools'!N$60</f>
        <v>6.6942733200741431</v>
      </c>
      <c r="AD141" s="29">
        <f>Baseline!DD141*'Summary all tools'!O$60</f>
        <v>7.1776656971418644</v>
      </c>
      <c r="AE141" s="29">
        <f>Baseline!DE141*'Summary all tools'!P$60</f>
        <v>4.5815750311058325</v>
      </c>
      <c r="AF141" s="29">
        <f t="shared" si="6"/>
        <v>1886.7120302447277</v>
      </c>
      <c r="AH141" s="6">
        <f>C141*'Summary all tools'!B$54</f>
        <v>22.382840769952693</v>
      </c>
      <c r="AI141" s="6">
        <f>D141*'Summary all tools'!C$54</f>
        <v>23.556562038884056</v>
      </c>
      <c r="AJ141" s="6">
        <f>E141*'Summary all tools'!D$54</f>
        <v>47.141018029993752</v>
      </c>
      <c r="AK141" s="6">
        <f>F141*'Summary all tools'!E$54</f>
        <v>35.40221642133951</v>
      </c>
      <c r="AL141" s="6">
        <f>G141*'Summary all tools'!F$54</f>
        <v>26.25150329409734</v>
      </c>
      <c r="AM141" s="6">
        <f>H141*'Summary all tools'!G$54</f>
        <v>33.50669709266603</v>
      </c>
      <c r="AN141" s="6">
        <f>I141*'Summary all tools'!H$54</f>
        <v>18.308864493153475</v>
      </c>
      <c r="AO141" s="6">
        <f>J141*'Summary all tools'!J$54</f>
        <v>10.496112839032948</v>
      </c>
      <c r="AP141" s="6">
        <f>K141*'Summary all tools'!K$54</f>
        <v>10.701345280652067</v>
      </c>
      <c r="AQ141" s="6">
        <f>L141*'Summary all tools'!L$54</f>
        <v>37.073989634336016</v>
      </c>
      <c r="AR141" s="6">
        <f>M141*'Summary all tools'!M$54</f>
        <v>28.414650768814141</v>
      </c>
      <c r="AS141" s="6">
        <f>N141*'Summary all tools'!N$54</f>
        <v>21.795975965615387</v>
      </c>
      <c r="AT141" s="6">
        <f>O141*'Summary all tools'!O$54</f>
        <v>25.248907049408682</v>
      </c>
      <c r="AU141" s="6">
        <f>P141*'Summary all tools'!P$54</f>
        <v>14.947875431102807</v>
      </c>
      <c r="AV141" s="6"/>
      <c r="AW141" s="6">
        <f>R141*'Summary all tools'!B$61</f>
        <v>4.3264751801342607</v>
      </c>
      <c r="AX141" s="6">
        <f>S141*'Summary all tools'!C$61</f>
        <v>3.606518688239571</v>
      </c>
      <c r="AY141" s="6">
        <f>T141*'Summary all tools'!D$61</f>
        <v>6.5599406371869806</v>
      </c>
      <c r="AZ141" s="6">
        <f>U141*'Summary all tools'!E$61</f>
        <v>4.6365425131853888</v>
      </c>
      <c r="BA141" s="6">
        <f>V141*'Summary all tools'!F$61</f>
        <v>1.8363240742559377</v>
      </c>
      <c r="BB141" s="6">
        <f>W141*'Summary all tools'!G$61</f>
        <v>2.4408164342146677</v>
      </c>
      <c r="BC141" s="6">
        <f>X141*'Summary all tools'!H$61</f>
        <v>1.6299965265283061</v>
      </c>
      <c r="BD141" s="6">
        <f>Y141*'Summary all tools'!J$61</f>
        <v>1.8958564666484818</v>
      </c>
      <c r="BE141" s="6">
        <f>Z141*'Summary all tools'!K$61</f>
        <v>1.6753169070986034</v>
      </c>
      <c r="BF141" s="6">
        <f>AA141*'Summary all tools'!L$61</f>
        <v>5.5803120945778417</v>
      </c>
      <c r="BG141" s="6">
        <f>AB141*'Summary all tools'!M$61</f>
        <v>3.4435546284045131</v>
      </c>
      <c r="BH141" s="6">
        <f>AC141*'Summary all tools'!N$61</f>
        <v>1.7757826218245905</v>
      </c>
      <c r="BI141" s="6">
        <f>AD141*'Summary all tools'!O$61</f>
        <v>1.7636549998691438</v>
      </c>
      <c r="BJ141" s="6">
        <f>AE141*'Summary all tools'!P$61</f>
        <v>1.1257584362145761</v>
      </c>
      <c r="BK141" s="6">
        <f t="shared" si="7"/>
        <v>397.52540931743169</v>
      </c>
      <c r="BM141" s="6">
        <f>C141*'Summary all tools'!B$39</f>
        <v>5.6922750985910122</v>
      </c>
      <c r="BN141" s="6">
        <f>D141*'Summary all tools'!C$39</f>
        <v>5.9907691289284655</v>
      </c>
      <c r="BO141" s="6">
        <f>E141*'Summary all tools'!D$39</f>
        <v>13.418295879749591</v>
      </c>
      <c r="BP141" s="6">
        <f>F141*'Summary all tools'!E$39</f>
        <v>10.076944338330112</v>
      </c>
      <c r="BQ141" s="6">
        <f>G141*'Summary all tools'!F$39</f>
        <v>7.4722705026076799</v>
      </c>
      <c r="BR141" s="6">
        <f>H141*'Summary all tools'!G$39</f>
        <v>6.5738902137326329</v>
      </c>
      <c r="BS141" s="6">
        <f>I141*'Summary all tools'!H$39</f>
        <v>3.5921315903871376</v>
      </c>
      <c r="BT141" s="6">
        <f>J141*'Summary all tools'!J$39</f>
        <v>2.0896992404833896</v>
      </c>
      <c r="BU141" s="6">
        <f>K141*'Summary all tools'!K$39</f>
        <v>2.1305595174212599</v>
      </c>
      <c r="BV141" s="6">
        <f>L141*'Summary all tools'!L$39</f>
        <v>6.7755475299893257</v>
      </c>
      <c r="BW141" s="6">
        <f>M141*'Summary all tools'!M$39</f>
        <v>5.1929889049178941</v>
      </c>
      <c r="BX141" s="6">
        <f>N141*'Summary all tools'!N$39</f>
        <v>3.9833768249414074</v>
      </c>
      <c r="BY141" s="6">
        <f>O141*'Summary all tools'!O$39</f>
        <v>5.1713771780253586</v>
      </c>
      <c r="BZ141" s="6">
        <f>P141*'Summary all tools'!P$39</f>
        <v>3.0615622970571863</v>
      </c>
      <c r="CA141" s="6"/>
      <c r="CB141" s="6">
        <f>R141*'Summary all tools'!B$46</f>
        <v>1.1002842394166024</v>
      </c>
      <c r="CC141" s="6">
        <f>S141*'Summary all tools'!C$46</f>
        <v>0.91718905266163953</v>
      </c>
      <c r="CD141" s="6">
        <f>T141*'Summary all tools'!D$46</f>
        <v>1.8672321494491839</v>
      </c>
      <c r="CE141" s="6">
        <f>U141*'Summary all tools'!E$46</f>
        <v>1.3197529858471655</v>
      </c>
      <c r="CF141" s="6">
        <f>V141*'Summary all tools'!F$46</f>
        <v>0.5226942647652596</v>
      </c>
      <c r="CG141" s="6">
        <f>W141*'Summary all tools'!G$46</f>
        <v>0.47887916932026309</v>
      </c>
      <c r="CH141" s="6">
        <f>X141*'Summary all tools'!H$46</f>
        <v>0.31979929816800751</v>
      </c>
      <c r="CI141" s="6">
        <f>Y141*'Summary all tools'!I$46</f>
        <v>0</v>
      </c>
      <c r="CJ141" s="6">
        <f>Z141*'Summary all tools'!J$46</f>
        <v>0.3335433338058022</v>
      </c>
      <c r="CK141" s="6">
        <f>AA141*'Summary all tools'!K$46</f>
        <v>0.56619802338459224</v>
      </c>
      <c r="CL141" s="6">
        <f>AB141*'Summary all tools'!L$46</f>
        <v>0.62933523710274342</v>
      </c>
      <c r="CM141" s="6">
        <f>AC141*'Summary all tools'!M$46</f>
        <v>0.32453749045552543</v>
      </c>
      <c r="CN141" s="6">
        <f>AD141*'Summary all tools'!N$46</f>
        <v>0.34797228934377156</v>
      </c>
      <c r="CO141" s="6">
        <f>AE141*'Summary all tools'!O$46</f>
        <v>0.23057320753002325</v>
      </c>
      <c r="CP141" s="6">
        <f t="shared" si="8"/>
        <v>90.179678986412995</v>
      </c>
      <c r="CR141" s="6"/>
      <c r="CS141" s="6"/>
      <c r="CT141" s="6"/>
      <c r="CU141" s="6"/>
      <c r="CV141" s="6"/>
      <c r="CW141" s="6"/>
      <c r="CX141" s="6"/>
      <c r="CY141" s="6"/>
      <c r="CZ141" s="6"/>
      <c r="DA141" s="6"/>
      <c r="DB141" s="6"/>
      <c r="DC141" s="6"/>
      <c r="DD141" s="6"/>
      <c r="DE141" s="6"/>
      <c r="DF141" s="6"/>
      <c r="DH141" s="6"/>
      <c r="DI141" s="6"/>
      <c r="DJ141" s="6"/>
      <c r="DK141" s="6"/>
      <c r="DL141" s="6"/>
      <c r="DM141" s="6"/>
      <c r="DN141" s="6"/>
      <c r="DO141" s="6"/>
      <c r="DP141" s="6"/>
      <c r="DQ141" s="6"/>
      <c r="DR141" s="6"/>
      <c r="DS141" s="6"/>
      <c r="DT141" s="6"/>
      <c r="DU141" s="6"/>
      <c r="DV141" s="6"/>
      <c r="DX141" s="6"/>
      <c r="DY141" s="6"/>
      <c r="DZ141" s="6"/>
      <c r="EA141" s="6"/>
      <c r="EB141" s="6"/>
      <c r="EC141" s="6"/>
      <c r="ED141" s="6"/>
      <c r="EE141" s="6"/>
      <c r="EF141" s="6"/>
      <c r="EG141" s="6"/>
      <c r="EH141" s="6"/>
      <c r="EI141" s="6"/>
      <c r="EJ141" s="6"/>
      <c r="EK141" s="6"/>
      <c r="EL141" s="6"/>
      <c r="EN141" s="1"/>
      <c r="EO141" s="1"/>
      <c r="EP141" s="1"/>
      <c r="EQ141" s="1"/>
      <c r="ER141" s="1"/>
      <c r="ES141" s="1"/>
      <c r="ET141" s="1"/>
      <c r="EU141" s="1"/>
      <c r="EV141" s="1"/>
      <c r="EW141" s="1"/>
      <c r="EX141" s="1"/>
      <c r="EY141" s="1"/>
      <c r="EZ141" s="1"/>
      <c r="FA141" s="1"/>
      <c r="FB141" s="2"/>
      <c r="FD141" s="2"/>
      <c r="FE141" s="2"/>
      <c r="FF141" s="2"/>
      <c r="FG141" s="2"/>
      <c r="FH141" s="2"/>
      <c r="FI141" s="2"/>
      <c r="FJ141" s="2"/>
      <c r="FK141" s="2"/>
      <c r="FL141" s="2"/>
      <c r="FM141" s="2"/>
      <c r="FN141" s="2"/>
      <c r="FO141" s="2"/>
      <c r="FP141" s="2"/>
      <c r="FQ141" s="2"/>
      <c r="FR141" s="2"/>
      <c r="FT141" s="2"/>
      <c r="FU141" s="2"/>
      <c r="FV141" s="2"/>
      <c r="FW141" s="2"/>
      <c r="FX141" s="2"/>
      <c r="FY141" s="2"/>
      <c r="FZ141" s="2"/>
      <c r="GA141" s="2"/>
      <c r="GB141" s="2"/>
      <c r="GC141" s="2"/>
      <c r="GD141" s="2"/>
      <c r="GE141" s="2"/>
      <c r="GF141" s="2"/>
      <c r="GG141" s="2"/>
      <c r="GH141" s="2"/>
      <c r="GJ141" s="6"/>
    </row>
    <row r="142" spans="1:192" x14ac:dyDescent="0.25">
      <c r="A142" s="8" t="s">
        <v>25</v>
      </c>
      <c r="B142" s="8" t="s">
        <v>309</v>
      </c>
      <c r="C142" s="22">
        <f>Baseline!CC142*'Summary all tools'!B$53</f>
        <v>255.41250458269192</v>
      </c>
      <c r="D142" s="22">
        <f>Baseline!CD142*'Summary all tools'!C$53</f>
        <v>257.20932586392956</v>
      </c>
      <c r="E142" s="22">
        <f>Baseline!CE142*'Summary all tools'!D$53</f>
        <v>474.82687318072647</v>
      </c>
      <c r="F142" s="22">
        <f>Baseline!CF142*'Summary all tools'!E$53</f>
        <v>349.50908685536876</v>
      </c>
      <c r="G142" s="22">
        <f>Baseline!CG142*'Summary all tools'!F$53</f>
        <v>248.36217016831873</v>
      </c>
      <c r="H142" s="22">
        <f>Baseline!CH142*'Summary all tools'!G$53</f>
        <v>244.4298390174169</v>
      </c>
      <c r="I142" s="22">
        <f>Baseline!CI142*'Summary all tools'!H$53</f>
        <v>134.64362519923733</v>
      </c>
      <c r="J142" s="27">
        <f>Baseline!CJ142*'Summary all tools'!J$53</f>
        <v>150.79473570261356</v>
      </c>
      <c r="K142" s="27">
        <f>Baseline!CK142*'Summary all tools'!K$53</f>
        <v>153.36706034075505</v>
      </c>
      <c r="L142" s="27">
        <f>Baseline!CL142*'Summary all tools'!L$53</f>
        <v>272.39598799536316</v>
      </c>
      <c r="M142" s="27">
        <f>Baseline!CM142*'Summary all tools'!M$53</f>
        <v>201.51927444913881</v>
      </c>
      <c r="N142" s="27">
        <f>Baseline!CN142*'Summary all tools'!N$53</f>
        <v>155.04866858655998</v>
      </c>
      <c r="O142" s="27">
        <f>Baseline!CO142*'Summary all tools'!O$53</f>
        <v>191.69956494058624</v>
      </c>
      <c r="P142" s="27">
        <f>Baseline!CP142*'Summary all tools'!P$53</f>
        <v>113.57478773477087</v>
      </c>
      <c r="Q142" s="28"/>
      <c r="R142" s="29">
        <f>Baseline!CR142*'Summary all tools'!B$60</f>
        <v>12.216316590870433</v>
      </c>
      <c r="S142" s="29">
        <f>Baseline!CS142*'Summary all tools'!C$60</f>
        <v>10.225135290119537</v>
      </c>
      <c r="T142" s="29">
        <f>Baseline!CT142*'Summary all tools'!D$60</f>
        <v>15.79554444386323</v>
      </c>
      <c r="U142" s="29">
        <f>Baseline!CU142*'Summary all tools'!E$60</f>
        <v>10.820275907784163</v>
      </c>
      <c r="V142" s="29">
        <f>Baseline!CV142*'Summary all tools'!F$60</f>
        <v>4.0133103942674246</v>
      </c>
      <c r="W142" s="29">
        <f>Baseline!CW142*'Summary all tools'!G$60</f>
        <v>3.9516157307815738</v>
      </c>
      <c r="X142" s="29">
        <f>Baseline!CX142*'Summary all tools'!H$60</f>
        <v>2.3901235242468166</v>
      </c>
      <c r="Y142" s="29">
        <f>Baseline!CY142*'Summary all tools'!J$60</f>
        <v>8.2680778593161879</v>
      </c>
      <c r="Z142" s="29">
        <f>Baseline!CZ142*'Summary all tools'!K$60</f>
        <v>5.4291879369600373</v>
      </c>
      <c r="AA142" s="29">
        <f>Baseline!DA142*'Summary all tools'!L$60</f>
        <v>10.191579302965636</v>
      </c>
      <c r="AB142" s="29">
        <f>Baseline!DB142*'Summary all tools'!M$60</f>
        <v>6.1146313984044207</v>
      </c>
      <c r="AC142" s="29">
        <f>Baseline!DC142*'Summary all tools'!N$60</f>
        <v>2.6816288087411042</v>
      </c>
      <c r="AD142" s="29">
        <f>Baseline!DD142*'Summary all tools'!O$60</f>
        <v>3.0730933783357841</v>
      </c>
      <c r="AE142" s="29">
        <f>Baseline!DE142*'Summary all tools'!P$60</f>
        <v>1.3939905297173873</v>
      </c>
      <c r="AF142" s="29">
        <f t="shared" si="6"/>
        <v>3299.3580157138513</v>
      </c>
      <c r="AH142" s="6">
        <f>C142*'Summary all tools'!B$54</f>
        <v>43.448056672632887</v>
      </c>
      <c r="AI142" s="6">
        <f>D142*'Summary all tools'!C$54</f>
        <v>43.753712783657519</v>
      </c>
      <c r="AJ142" s="6">
        <f>E142*'Summary all tools'!D$54</f>
        <v>93.001702328907371</v>
      </c>
      <c r="AK142" s="6">
        <f>F142*'Summary all tools'!E$54</f>
        <v>68.456403571327257</v>
      </c>
      <c r="AL142" s="6">
        <f>G142*'Summary all tools'!F$54</f>
        <v>48.645318798045196</v>
      </c>
      <c r="AM142" s="6">
        <f>H142*'Summary all tools'!G$54</f>
        <v>62.177018559856343</v>
      </c>
      <c r="AN142" s="6">
        <f>I142*'Summary all tools'!H$54</f>
        <v>34.250070354065045</v>
      </c>
      <c r="AO142" s="6">
        <f>J142*'Summary all tools'!J$54</f>
        <v>20.385769438921916</v>
      </c>
      <c r="AP142" s="6">
        <f>K142*'Summary all tools'!K$54</f>
        <v>20.733519091791937</v>
      </c>
      <c r="AQ142" s="6">
        <f>L142*'Summary all tools'!L$54</f>
        <v>72.258188246718944</v>
      </c>
      <c r="AR142" s="6">
        <f>M142*'Summary all tools'!M$54</f>
        <v>53.456799329716866</v>
      </c>
      <c r="AS142" s="6">
        <f>N142*'Summary all tools'!N$54</f>
        <v>41.129592122779364</v>
      </c>
      <c r="AT142" s="6">
        <f>O142*'Summary all tools'!O$54</f>
        <v>47.103321671115481</v>
      </c>
      <c r="AU142" s="6">
        <f>P142*'Summary all tools'!P$54</f>
        <v>27.906947843400843</v>
      </c>
      <c r="AV142" s="6"/>
      <c r="AW142" s="6">
        <f>R142*'Summary all tools'!B$61</f>
        <v>2.0781097481432083</v>
      </c>
      <c r="AX142" s="6">
        <f>S142*'Summary all tools'!C$61</f>
        <v>1.7393911793641983</v>
      </c>
      <c r="AY142" s="6">
        <f>T142*'Summary all tools'!D$61</f>
        <v>3.0937855573563251</v>
      </c>
      <c r="AZ142" s="6">
        <f>U142*'Summary all tools'!E$61</f>
        <v>2.1193073432248131</v>
      </c>
      <c r="BA142" s="6">
        <f>V142*'Summary all tools'!F$61</f>
        <v>0.78606481587891552</v>
      </c>
      <c r="BB142" s="6">
        <f>W142*'Summary all tools'!G$61</f>
        <v>1.0051951333843445</v>
      </c>
      <c r="BC142" s="6">
        <f>X142*'Summary all tools'!H$61</f>
        <v>0.60798941456920197</v>
      </c>
      <c r="BD142" s="6">
        <f>Y142*'Summary all tools'!J$61</f>
        <v>1.1177520764085502</v>
      </c>
      <c r="BE142" s="6">
        <f>Z142*'Summary all tools'!K$61</f>
        <v>0.73396576483753984</v>
      </c>
      <c r="BF142" s="6">
        <f>AA142*'Summary all tools'!L$61</f>
        <v>2.7035091861103009</v>
      </c>
      <c r="BG142" s="6">
        <f>AB142*'Summary all tools'!M$61</f>
        <v>1.6220216380452932</v>
      </c>
      <c r="BH142" s="6">
        <f>AC142*'Summary all tools'!N$61</f>
        <v>0.71135276512640055</v>
      </c>
      <c r="BI142" s="6">
        <f>AD142*'Summary all tools'!O$61</f>
        <v>0.75510294439107839</v>
      </c>
      <c r="BJ142" s="6">
        <f>AE142*'Summary all tools'!P$61</f>
        <v>0.34252338730198661</v>
      </c>
      <c r="BK142" s="6">
        <f t="shared" si="7"/>
        <v>696.12249176707928</v>
      </c>
      <c r="BM142" s="6">
        <f>C142*'Summary all tools'!B$39</f>
        <v>11.04945943286188</v>
      </c>
      <c r="BN142" s="6">
        <f>D142*'Summary all tools'!C$39</f>
        <v>11.127192133880481</v>
      </c>
      <c r="BO142" s="6">
        <f>E142*'Summary all tools'!D$39</f>
        <v>26.472155488362098</v>
      </c>
      <c r="BP142" s="6">
        <f>F142*'Summary all tools'!E$39</f>
        <v>19.485541814119738</v>
      </c>
      <c r="BQ142" s="6">
        <f>G142*'Summary all tools'!F$39</f>
        <v>13.846482491778334</v>
      </c>
      <c r="BR142" s="6">
        <f>H142*'Summary all tools'!G$39</f>
        <v>12.198901392736149</v>
      </c>
      <c r="BS142" s="6">
        <f>I142*'Summary all tools'!H$39</f>
        <v>6.7197373019952087</v>
      </c>
      <c r="BT142" s="6">
        <f>J142*'Summary all tools'!J$39</f>
        <v>4.05865748267904</v>
      </c>
      <c r="BU142" s="6">
        <f>K142*'Summary all tools'!K$39</f>
        <v>4.1278918932294317</v>
      </c>
      <c r="BV142" s="6">
        <f>L142*'Summary all tools'!L$39</f>
        <v>13.2057216858886</v>
      </c>
      <c r="BW142" s="6">
        <f>M142*'Summary all tools'!M$39</f>
        <v>9.7696279313879941</v>
      </c>
      <c r="BX142" s="6">
        <f>N142*'Summary all tools'!N$39</f>
        <v>7.5167390686992928</v>
      </c>
      <c r="BY142" s="6">
        <f>O142*'Summary all tools'!O$39</f>
        <v>9.6475083940276392</v>
      </c>
      <c r="BZ142" s="6">
        <f>P142*'Summary all tools'!P$39</f>
        <v>5.7157861488141908</v>
      </c>
      <c r="CA142" s="6"/>
      <c r="CB142" s="6">
        <f>R142*'Summary all tools'!B$46</f>
        <v>0.52849289744198213</v>
      </c>
      <c r="CC142" s="6">
        <f>S142*'Summary all tools'!C$46</f>
        <v>0.44235194266740097</v>
      </c>
      <c r="CD142" s="6">
        <f>T142*'Summary all tools'!D$46</f>
        <v>0.88062014211678807</v>
      </c>
      <c r="CE142" s="6">
        <f>U142*'Summary all tools'!E$46</f>
        <v>0.60324308171331897</v>
      </c>
      <c r="CF142" s="6">
        <f>V142*'Summary all tools'!F$46</f>
        <v>0.22374676493861817</v>
      </c>
      <c r="CG142" s="6">
        <f>W142*'Summary all tools'!G$46</f>
        <v>0.19721557251590111</v>
      </c>
      <c r="CH142" s="6">
        <f>X142*'Summary all tools'!H$46</f>
        <v>0.11928527755021082</v>
      </c>
      <c r="CI142" s="6">
        <f>Y142*'Summary all tools'!I$46</f>
        <v>0</v>
      </c>
      <c r="CJ142" s="6">
        <f>Z142*'Summary all tools'!J$46</f>
        <v>0.14612721155378983</v>
      </c>
      <c r="CK142" s="6">
        <f>AA142*'Summary all tools'!K$46</f>
        <v>0.27430751747112481</v>
      </c>
      <c r="CL142" s="6">
        <f>AB142*'Summary all tools'!L$46</f>
        <v>0.29643652629898176</v>
      </c>
      <c r="CM142" s="6">
        <f>AC142*'Summary all tools'!M$46</f>
        <v>0.13000501209180373</v>
      </c>
      <c r="CN142" s="6">
        <f>AD142*'Summary all tools'!N$46</f>
        <v>0.14898316295958197</v>
      </c>
      <c r="CO142" s="6">
        <f>AE142*'Summary all tools'!O$46</f>
        <v>7.0154229827342887E-2</v>
      </c>
      <c r="CP142" s="6">
        <f t="shared" si="8"/>
        <v>159.00237199960691</v>
      </c>
      <c r="CR142" s="6"/>
      <c r="CS142" s="6"/>
      <c r="CT142" s="6"/>
      <c r="CU142" s="6"/>
      <c r="CV142" s="6"/>
      <c r="CW142" s="6"/>
      <c r="CX142" s="6"/>
      <c r="CY142" s="6"/>
      <c r="CZ142" s="6"/>
      <c r="DA142" s="6"/>
      <c r="DB142" s="6"/>
      <c r="DC142" s="6"/>
      <c r="DD142" s="6"/>
      <c r="DE142" s="6"/>
      <c r="DF142" s="6"/>
      <c r="DH142" s="6"/>
      <c r="DI142" s="6"/>
      <c r="DJ142" s="6"/>
      <c r="DK142" s="6"/>
      <c r="DL142" s="6"/>
      <c r="DM142" s="6"/>
      <c r="DN142" s="6"/>
      <c r="DO142" s="6"/>
      <c r="DP142" s="6"/>
      <c r="DQ142" s="6"/>
      <c r="DR142" s="6"/>
      <c r="DS142" s="6"/>
      <c r="DT142" s="6"/>
      <c r="DU142" s="6"/>
      <c r="DV142" s="6"/>
      <c r="DX142" s="6"/>
      <c r="DY142" s="6"/>
      <c r="DZ142" s="6"/>
      <c r="EA142" s="6"/>
      <c r="EB142" s="6"/>
      <c r="EC142" s="6"/>
      <c r="ED142" s="6"/>
      <c r="EE142" s="6"/>
      <c r="EF142" s="6"/>
      <c r="EG142" s="6"/>
      <c r="EH142" s="6"/>
      <c r="EI142" s="6"/>
      <c r="EJ142" s="6"/>
      <c r="EK142" s="6"/>
      <c r="EL142" s="6"/>
      <c r="EN142" s="1"/>
      <c r="EO142" s="1"/>
      <c r="EP142" s="1"/>
      <c r="EQ142" s="1"/>
      <c r="ER142" s="1"/>
      <c r="ES142" s="1"/>
      <c r="ET142" s="1"/>
      <c r="EU142" s="1"/>
      <c r="EV142" s="1"/>
      <c r="EW142" s="1"/>
      <c r="EX142" s="1"/>
      <c r="EY142" s="1"/>
      <c r="EZ142" s="1"/>
      <c r="FA142" s="1"/>
      <c r="FB142" s="2"/>
      <c r="FD142" s="2"/>
      <c r="FE142" s="2"/>
      <c r="FF142" s="2"/>
      <c r="FG142" s="2"/>
      <c r="FH142" s="2"/>
      <c r="FI142" s="2"/>
      <c r="FJ142" s="2"/>
      <c r="FK142" s="2"/>
      <c r="FL142" s="2"/>
      <c r="FM142" s="2"/>
      <c r="FN142" s="2"/>
      <c r="FO142" s="2"/>
      <c r="FP142" s="2"/>
      <c r="FQ142" s="2"/>
      <c r="FR142" s="2"/>
      <c r="FT142" s="2"/>
      <c r="FU142" s="2"/>
      <c r="FV142" s="2"/>
      <c r="FW142" s="2"/>
      <c r="FX142" s="2"/>
      <c r="FY142" s="2"/>
      <c r="FZ142" s="2"/>
      <c r="GA142" s="2"/>
      <c r="GB142" s="2"/>
      <c r="GC142" s="2"/>
      <c r="GD142" s="2"/>
      <c r="GE142" s="2"/>
      <c r="GF142" s="2"/>
      <c r="GG142" s="2"/>
      <c r="GH142" s="2"/>
      <c r="GJ142" s="6"/>
    </row>
    <row r="143" spans="1:192" x14ac:dyDescent="0.25">
      <c r="A143" s="8" t="s">
        <v>117</v>
      </c>
      <c r="B143" s="8" t="s">
        <v>310</v>
      </c>
      <c r="C143" s="22">
        <f>Baseline!CC143*'Summary all tools'!B$53</f>
        <v>164.39857390462578</v>
      </c>
      <c r="D143" s="22">
        <f>Baseline!CD143*'Summary all tools'!C$53</f>
        <v>156.4844465666315</v>
      </c>
      <c r="E143" s="22">
        <f>Baseline!CE143*'Summary all tools'!D$53</f>
        <v>284.4330296703202</v>
      </c>
      <c r="F143" s="22">
        <f>Baseline!CF143*'Summary all tools'!E$53</f>
        <v>210.12674718027117</v>
      </c>
      <c r="G143" s="22">
        <f>Baseline!CG143*'Summary all tools'!F$53</f>
        <v>155.44785343903803</v>
      </c>
      <c r="H143" s="22">
        <f>Baseline!CH143*'Summary all tools'!G$53</f>
        <v>153.15013975083545</v>
      </c>
      <c r="I143" s="22">
        <f>Baseline!CI143*'Summary all tools'!H$53</f>
        <v>85.25932664890108</v>
      </c>
      <c r="J143" s="27">
        <f>Baseline!CJ143*'Summary all tools'!J$53</f>
        <v>94.441971294380849</v>
      </c>
      <c r="K143" s="27">
        <f>Baseline!CK143*'Summary all tools'!K$53</f>
        <v>93.731118672059665</v>
      </c>
      <c r="L143" s="27">
        <f>Baseline!CL143*'Summary all tools'!L$53</f>
        <v>156.35380305865363</v>
      </c>
      <c r="M143" s="27">
        <f>Baseline!CM143*'Summary all tools'!M$53</f>
        <v>117.10925474981875</v>
      </c>
      <c r="N143" s="27">
        <f>Baseline!CN143*'Summary all tools'!N$53</f>
        <v>94.510960589875111</v>
      </c>
      <c r="O143" s="27">
        <f>Baseline!CO143*'Summary all tools'!O$53</f>
        <v>128.11166650295777</v>
      </c>
      <c r="P143" s="27">
        <f>Baseline!CP143*'Summary all tools'!P$53</f>
        <v>77.350290443057219</v>
      </c>
      <c r="Q143" s="28"/>
      <c r="R143" s="29">
        <f>Baseline!CR143*'Summary all tools'!B$60</f>
        <v>12.080493710032354</v>
      </c>
      <c r="S143" s="29">
        <f>Baseline!CS143*'Summary all tools'!C$60</f>
        <v>9.4505336797196442</v>
      </c>
      <c r="T143" s="29">
        <f>Baseline!CT143*'Summary all tools'!D$60</f>
        <v>16.358555505701144</v>
      </c>
      <c r="U143" s="29">
        <f>Baseline!CU143*'Summary all tools'!E$60</f>
        <v>8.1371290628217974</v>
      </c>
      <c r="V143" s="29">
        <f>Baseline!CV143*'Summary all tools'!F$60</f>
        <v>3.2716024476045296</v>
      </c>
      <c r="W143" s="29">
        <f>Baseline!CW143*'Summary all tools'!G$60</f>
        <v>4.0219655650322395</v>
      </c>
      <c r="X143" s="29">
        <f>Baseline!CX143*'Summary all tools'!H$60</f>
        <v>2.8159555237210632</v>
      </c>
      <c r="Y143" s="29">
        <f>Baseline!CY143*'Summary all tools'!J$60</f>
        <v>7.4919758951561271</v>
      </c>
      <c r="Z143" s="29">
        <f>Baseline!CZ143*'Summary all tools'!K$60</f>
        <v>6.4317454154333458</v>
      </c>
      <c r="AA143" s="29">
        <f>Baseline!DA143*'Summary all tools'!L$60</f>
        <v>8.4665893355871713</v>
      </c>
      <c r="AB143" s="29">
        <f>Baseline!DB143*'Summary all tools'!M$60</f>
        <v>6.3635177865808599</v>
      </c>
      <c r="AC143" s="29">
        <f>Baseline!DC143*'Summary all tools'!N$60</f>
        <v>2.6643367920683083</v>
      </c>
      <c r="AD143" s="29">
        <f>Baseline!DD143*'Summary all tools'!O$60</f>
        <v>2.9834223706168244</v>
      </c>
      <c r="AE143" s="29">
        <f>Baseline!DE143*'Summary all tools'!P$60</f>
        <v>2.2374975540369459</v>
      </c>
      <c r="AF143" s="29">
        <f t="shared" si="6"/>
        <v>2063.6845031155385</v>
      </c>
      <c r="AH143" s="6">
        <f>C143*'Summary all tools'!B$54</f>
        <v>27.96573553663136</v>
      </c>
      <c r="AI143" s="6">
        <f>D143*'Summary all tools'!C$54</f>
        <v>26.619468431747766</v>
      </c>
      <c r="AJ143" s="6">
        <f>E143*'Summary all tools'!D$54</f>
        <v>55.710317701079376</v>
      </c>
      <c r="AK143" s="6">
        <f>F143*'Summary all tools'!E$54</f>
        <v>41.156358867589013</v>
      </c>
      <c r="AL143" s="6">
        <f>G143*'Summary all tools'!F$54</f>
        <v>30.446707652333124</v>
      </c>
      <c r="AM143" s="6">
        <f>H143*'Summary all tools'!G$54</f>
        <v>38.957678489710773</v>
      </c>
      <c r="AN143" s="6">
        <f>I143*'Summary all tools'!H$54</f>
        <v>21.687903394936331</v>
      </c>
      <c r="AO143" s="6">
        <f>J143*'Summary all tools'!J$54</f>
        <v>12.767503077570375</v>
      </c>
      <c r="AP143" s="6">
        <f>K143*'Summary all tools'!K$54</f>
        <v>12.67140371709753</v>
      </c>
      <c r="AQ143" s="6">
        <f>L143*'Summary all tools'!L$54</f>
        <v>41.475803728412224</v>
      </c>
      <c r="AR143" s="6">
        <f>M143*'Summary all tools'!M$54</f>
        <v>31.065444970097776</v>
      </c>
      <c r="AS143" s="6">
        <f>N143*'Summary all tools'!N$54</f>
        <v>25.070819992391669</v>
      </c>
      <c r="AT143" s="6">
        <f>O143*'Summary all tools'!O$54</f>
        <v>31.478866626441054</v>
      </c>
      <c r="AU143" s="6">
        <f>P143*'Summary all tools'!P$54</f>
        <v>19.006071366008346</v>
      </c>
      <c r="AV143" s="6"/>
      <c r="AW143" s="6">
        <f>R143*'Summary all tools'!B$61</f>
        <v>2.0550050053517976</v>
      </c>
      <c r="AX143" s="6">
        <f>S143*'Summary all tools'!C$61</f>
        <v>1.6076241982512152</v>
      </c>
      <c r="AY143" s="6">
        <f>T143*'Summary all tools'!D$61</f>
        <v>3.2040594069179154</v>
      </c>
      <c r="AZ143" s="6">
        <f>U143*'Summary all tools'!E$61</f>
        <v>1.5937742736486118</v>
      </c>
      <c r="BA143" s="6">
        <f>V143*'Summary all tools'!F$61</f>
        <v>0.64079060001903776</v>
      </c>
      <c r="BB143" s="6">
        <f>W143*'Summary all tools'!G$61</f>
        <v>1.0230904237771625</v>
      </c>
      <c r="BC143" s="6">
        <f>X143*'Summary all tools'!H$61</f>
        <v>0.71631073998972206</v>
      </c>
      <c r="BD143" s="6">
        <f>Y143*'Summary all tools'!J$61</f>
        <v>1.0128317313531146</v>
      </c>
      <c r="BE143" s="6">
        <f>Z143*'Summary all tools'!K$61</f>
        <v>0.86950037425341453</v>
      </c>
      <c r="BF143" s="6">
        <f>AA143*'Summary all tools'!L$61</f>
        <v>2.2459229686926774</v>
      </c>
      <c r="BG143" s="6">
        <f>AB143*'Summary all tools'!M$61</f>
        <v>1.6880434602507115</v>
      </c>
      <c r="BH143" s="6">
        <f>AC143*'Summary all tools'!N$61</f>
        <v>0.7067657306215841</v>
      </c>
      <c r="BI143" s="6">
        <f>AD143*'Summary all tools'!O$61</f>
        <v>0.733069496780134</v>
      </c>
      <c r="BJ143" s="6">
        <f>AE143*'Summary all tools'!P$61</f>
        <v>0.54978511327764956</v>
      </c>
      <c r="BK143" s="6">
        <f t="shared" si="7"/>
        <v>434.72665707523146</v>
      </c>
      <c r="BM143" s="6">
        <f>C143*'Summary all tools'!B$39</f>
        <v>7.1120847279871393</v>
      </c>
      <c r="BN143" s="6">
        <f>D143*'Summary all tools'!C$39</f>
        <v>6.7697098348293165</v>
      </c>
      <c r="BO143" s="6">
        <f>E143*'Summary all tools'!D$39</f>
        <v>15.857475245704471</v>
      </c>
      <c r="BP143" s="6">
        <f>F143*'Summary all tools'!E$39</f>
        <v>11.714812782937653</v>
      </c>
      <c r="BQ143" s="6">
        <f>G143*'Summary all tools'!F$39</f>
        <v>8.6664002797585749</v>
      </c>
      <c r="BR143" s="6">
        <f>H143*'Summary all tools'!G$39</f>
        <v>7.6433526308180353</v>
      </c>
      <c r="BS143" s="6">
        <f>I143*'Summary all tools'!H$39</f>
        <v>4.2550865425514406</v>
      </c>
      <c r="BT143" s="6">
        <f>J143*'Summary all tools'!J$39</f>
        <v>2.5419164116500021</v>
      </c>
      <c r="BU143" s="6">
        <f>K143*'Summary all tools'!K$39</f>
        <v>2.5227837323742768</v>
      </c>
      <c r="BV143" s="6">
        <f>L143*'Summary all tools'!L$39</f>
        <v>7.5800118163192804</v>
      </c>
      <c r="BW143" s="6">
        <f>M143*'Summary all tools'!M$39</f>
        <v>5.6774412738203006</v>
      </c>
      <c r="BX143" s="6">
        <f>N143*'Summary all tools'!N$39</f>
        <v>4.581878943962721</v>
      </c>
      <c r="BY143" s="6">
        <f>O143*'Summary all tools'!O$39</f>
        <v>6.4473718463743888</v>
      </c>
      <c r="BZ143" s="6">
        <f>P143*'Summary all tools'!P$39</f>
        <v>3.8927452785881544</v>
      </c>
      <c r="CA143" s="6"/>
      <c r="CB143" s="6">
        <f>R143*'Summary all tools'!B$46</f>
        <v>0.5226170323807674</v>
      </c>
      <c r="CC143" s="6">
        <f>S143*'Summary all tools'!C$46</f>
        <v>0.40884172324910278</v>
      </c>
      <c r="CD143" s="6">
        <f>T143*'Summary all tools'!D$46</f>
        <v>0.9120086696253572</v>
      </c>
      <c r="CE143" s="6">
        <f>U143*'Summary all tools'!E$46</f>
        <v>0.45365449587328094</v>
      </c>
      <c r="CF143" s="6">
        <f>V143*'Summary all tools'!F$46</f>
        <v>0.18239567636292858</v>
      </c>
      <c r="CG143" s="6">
        <f>W143*'Summary all tools'!G$46</f>
        <v>0.20072656239532433</v>
      </c>
      <c r="CH143" s="6">
        <f>X143*'Summary all tools'!H$46</f>
        <v>0.140537521516578</v>
      </c>
      <c r="CI143" s="6">
        <f>Y143*'Summary all tools'!I$46</f>
        <v>0</v>
      </c>
      <c r="CJ143" s="6">
        <f>Z143*'Summary all tools'!J$46</f>
        <v>0.17311116024975878</v>
      </c>
      <c r="CK143" s="6">
        <f>AA143*'Summary all tools'!K$46</f>
        <v>0.22787921607170442</v>
      </c>
      <c r="CL143" s="6">
        <f>AB143*'Summary all tools'!L$46</f>
        <v>0.30850250567647552</v>
      </c>
      <c r="CM143" s="6">
        <f>AC143*'Summary all tools'!M$46</f>
        <v>0.12916669739690237</v>
      </c>
      <c r="CN143" s="6">
        <f>AD143*'Summary all tools'!N$46</f>
        <v>0.14463592429448863</v>
      </c>
      <c r="CO143" s="6">
        <f>AE143*'Summary all tools'!O$46</f>
        <v>0.11260472312953874</v>
      </c>
      <c r="CP143" s="6">
        <f t="shared" si="8"/>
        <v>99.17975325589795</v>
      </c>
      <c r="CR143" s="6"/>
      <c r="CS143" s="6"/>
      <c r="CT143" s="6"/>
      <c r="CU143" s="6"/>
      <c r="CV143" s="6"/>
      <c r="CW143" s="6"/>
      <c r="CX143" s="6"/>
      <c r="CY143" s="6"/>
      <c r="CZ143" s="6"/>
      <c r="DA143" s="6"/>
      <c r="DB143" s="6"/>
      <c r="DC143" s="6"/>
      <c r="DD143" s="6"/>
      <c r="DE143" s="6"/>
      <c r="DF143" s="6"/>
      <c r="DH143" s="6"/>
      <c r="DI143" s="6"/>
      <c r="DJ143" s="6"/>
      <c r="DK143" s="6"/>
      <c r="DL143" s="6"/>
      <c r="DM143" s="6"/>
      <c r="DN143" s="6"/>
      <c r="DO143" s="6"/>
      <c r="DP143" s="6"/>
      <c r="DQ143" s="6"/>
      <c r="DR143" s="6"/>
      <c r="DS143" s="6"/>
      <c r="DT143" s="6"/>
      <c r="DU143" s="6"/>
      <c r="DV143" s="6"/>
      <c r="DX143" s="6"/>
      <c r="DY143" s="6"/>
      <c r="DZ143" s="6"/>
      <c r="EA143" s="6"/>
      <c r="EB143" s="6"/>
      <c r="EC143" s="6"/>
      <c r="ED143" s="6"/>
      <c r="EE143" s="6"/>
      <c r="EF143" s="6"/>
      <c r="EG143" s="6"/>
      <c r="EH143" s="6"/>
      <c r="EI143" s="6"/>
      <c r="EJ143" s="6"/>
      <c r="EK143" s="6"/>
      <c r="EL143" s="6"/>
      <c r="EN143" s="1"/>
      <c r="EO143" s="1"/>
      <c r="EP143" s="1"/>
      <c r="EQ143" s="1"/>
      <c r="ER143" s="1"/>
      <c r="ES143" s="1"/>
      <c r="ET143" s="1"/>
      <c r="EU143" s="1"/>
      <c r="EV143" s="1"/>
      <c r="EW143" s="1"/>
      <c r="EX143" s="1"/>
      <c r="EY143" s="1"/>
      <c r="EZ143" s="1"/>
      <c r="FA143" s="1"/>
      <c r="FB143" s="2"/>
      <c r="FD143" s="2"/>
      <c r="FE143" s="2"/>
      <c r="FF143" s="2"/>
      <c r="FG143" s="2"/>
      <c r="FH143" s="2"/>
      <c r="FI143" s="2"/>
      <c r="FJ143" s="2"/>
      <c r="FK143" s="2"/>
      <c r="FL143" s="2"/>
      <c r="FM143" s="2"/>
      <c r="FN143" s="2"/>
      <c r="FO143" s="2"/>
      <c r="FP143" s="2"/>
      <c r="FQ143" s="2"/>
      <c r="FR143" s="2"/>
      <c r="FT143" s="2"/>
      <c r="FU143" s="2"/>
      <c r="FV143" s="2"/>
      <c r="FW143" s="2"/>
      <c r="FX143" s="2"/>
      <c r="FY143" s="2"/>
      <c r="FZ143" s="2"/>
      <c r="GA143" s="2"/>
      <c r="GB143" s="2"/>
      <c r="GC143" s="2"/>
      <c r="GD143" s="2"/>
      <c r="GE143" s="2"/>
      <c r="GF143" s="2"/>
      <c r="GG143" s="2"/>
      <c r="GH143" s="2"/>
      <c r="GJ143" s="6"/>
    </row>
    <row r="144" spans="1:192" x14ac:dyDescent="0.25">
      <c r="A144" s="8" t="s">
        <v>131</v>
      </c>
      <c r="B144" s="8" t="s">
        <v>311</v>
      </c>
      <c r="C144" s="22">
        <f>Baseline!CC144*'Summary all tools'!B$53</f>
        <v>142.0562534784878</v>
      </c>
      <c r="D144" s="22">
        <f>Baseline!CD144*'Summary all tools'!C$53</f>
        <v>142.69071823191956</v>
      </c>
      <c r="E144" s="22">
        <f>Baseline!CE144*'Summary all tools'!D$53</f>
        <v>239.56244022700935</v>
      </c>
      <c r="F144" s="22">
        <f>Baseline!CF144*'Summary all tools'!E$53</f>
        <v>175.97722411556825</v>
      </c>
      <c r="G144" s="22">
        <f>Baseline!CG144*'Summary all tools'!F$53</f>
        <v>130.05077478165941</v>
      </c>
      <c r="H144" s="22">
        <f>Baseline!CH144*'Summary all tools'!G$53</f>
        <v>121.61573392715772</v>
      </c>
      <c r="I144" s="22">
        <f>Baseline!CI144*'Summary all tools'!H$53</f>
        <v>58.968764219025047</v>
      </c>
      <c r="J144" s="27">
        <f>Baseline!CJ144*'Summary all tools'!J$53</f>
        <v>82.329756315623399</v>
      </c>
      <c r="K144" s="27">
        <f>Baseline!CK144*'Summary all tools'!K$53</f>
        <v>82.150684627332978</v>
      </c>
      <c r="L144" s="27">
        <f>Baseline!CL144*'Summary all tools'!L$53</f>
        <v>135.39388082710417</v>
      </c>
      <c r="M144" s="27">
        <f>Baseline!CM144*'Summary all tools'!M$53</f>
        <v>97.562486540302217</v>
      </c>
      <c r="N144" s="27">
        <f>Baseline!CN144*'Summary all tools'!N$53</f>
        <v>75.682466314653155</v>
      </c>
      <c r="O144" s="27">
        <f>Baseline!CO144*'Summary all tools'!O$53</f>
        <v>94.987559577214057</v>
      </c>
      <c r="P144" s="27">
        <f>Baseline!CP144*'Summary all tools'!P$53</f>
        <v>52.853976306870059</v>
      </c>
      <c r="Q144" s="28"/>
      <c r="R144" s="29">
        <f>Baseline!CR144*'Summary all tools'!B$60</f>
        <v>28.351733697477663</v>
      </c>
      <c r="S144" s="29">
        <f>Baseline!CS144*'Summary all tools'!C$60</f>
        <v>19.341429924525183</v>
      </c>
      <c r="T144" s="29">
        <f>Baseline!CT144*'Summary all tools'!D$60</f>
        <v>22.823252036179383</v>
      </c>
      <c r="U144" s="29">
        <f>Baseline!CU144*'Summary all tools'!E$60</f>
        <v>10.271894601877431</v>
      </c>
      <c r="V144" s="29">
        <f>Baseline!CV144*'Summary all tools'!F$60</f>
        <v>3.8114620829415675</v>
      </c>
      <c r="W144" s="29">
        <f>Baseline!CW144*'Summary all tools'!G$60</f>
        <v>3.1699768617857242</v>
      </c>
      <c r="X144" s="29">
        <f>Baseline!CX144*'Summary all tools'!H$60</f>
        <v>2.0544673032993663</v>
      </c>
      <c r="Y144" s="29">
        <f>Baseline!CY144*'Summary all tools'!J$60</f>
        <v>15.76693981601316</v>
      </c>
      <c r="Z144" s="29">
        <f>Baseline!CZ144*'Summary all tools'!K$60</f>
        <v>9.1151485428617605</v>
      </c>
      <c r="AA144" s="29">
        <f>Baseline!DA144*'Summary all tools'!L$60</f>
        <v>9.870185711765286</v>
      </c>
      <c r="AB144" s="29">
        <f>Baseline!DB144*'Summary all tools'!M$60</f>
        <v>4.7095712506751592</v>
      </c>
      <c r="AC144" s="29">
        <f>Baseline!DC144*'Summary all tools'!N$60</f>
        <v>2.5150195027966289</v>
      </c>
      <c r="AD144" s="29">
        <f>Baseline!DD144*'Summary all tools'!O$60</f>
        <v>3.4813866825542479</v>
      </c>
      <c r="AE144" s="29">
        <f>Baseline!DE144*'Summary all tools'!P$60</f>
        <v>1.5394362031127202</v>
      </c>
      <c r="AF144" s="29">
        <f t="shared" si="6"/>
        <v>1768.7046237077921</v>
      </c>
      <c r="AH144" s="6">
        <f>C144*'Summary all tools'!B$54</f>
        <v>24.165097797069613</v>
      </c>
      <c r="AI144" s="6">
        <f>D144*'Summary all tools'!C$54</f>
        <v>24.27302618768984</v>
      </c>
      <c r="AJ144" s="6">
        <f>E144*'Summary all tools'!D$54</f>
        <v>46.921764570597468</v>
      </c>
      <c r="AK144" s="6">
        <f>F144*'Summary all tools'!E$54</f>
        <v>34.467681460889594</v>
      </c>
      <c r="AL144" s="6">
        <f>G144*'Summary all tools'!F$54</f>
        <v>25.472322918176832</v>
      </c>
      <c r="AM144" s="6">
        <f>H144*'Summary all tools'!G$54</f>
        <v>30.936091010642222</v>
      </c>
      <c r="AN144" s="6">
        <f>I144*'Summary all tools'!H$54</f>
        <v>15.000222403439277</v>
      </c>
      <c r="AO144" s="6">
        <f>J144*'Summary all tools'!J$54</f>
        <v>11.1300664601638</v>
      </c>
      <c r="AP144" s="6">
        <f>K144*'Summary all tools'!K$54</f>
        <v>11.105857961547997</v>
      </c>
      <c r="AQ144" s="6">
        <f>L144*'Summary all tools'!L$54</f>
        <v>35.915787894883607</v>
      </c>
      <c r="AR144" s="6">
        <f>M144*'Summary all tools'!M$54</f>
        <v>25.880294971037326</v>
      </c>
      <c r="AS144" s="6">
        <f>N144*'Summary all tools'!N$54</f>
        <v>20.076205740714741</v>
      </c>
      <c r="AT144" s="6">
        <f>O144*'Summary all tools'!O$54</f>
        <v>23.339800353258312</v>
      </c>
      <c r="AU144" s="6">
        <f>P144*'Summary all tools'!P$54</f>
        <v>12.986977035402358</v>
      </c>
      <c r="AV144" s="6"/>
      <c r="AW144" s="6">
        <f>R144*'Summary all tools'!B$61</f>
        <v>4.8228951611748148</v>
      </c>
      <c r="AX144" s="6">
        <f>S144*'Summary all tools'!C$61</f>
        <v>3.290158188862121</v>
      </c>
      <c r="AY144" s="6">
        <f>T144*'Summary all tools'!D$61</f>
        <v>4.4702636096135384</v>
      </c>
      <c r="AZ144" s="6">
        <f>U144*'Summary all tools'!E$61</f>
        <v>2.0118989426997151</v>
      </c>
      <c r="BA144" s="6">
        <f>V144*'Summary all tools'!F$61</f>
        <v>0.74652990826138688</v>
      </c>
      <c r="BB144" s="6">
        <f>W144*'Summary all tools'!G$61</f>
        <v>0.80636517604350988</v>
      </c>
      <c r="BC144" s="6">
        <f>X144*'Summary all tools'!H$61</f>
        <v>0.52260661857556812</v>
      </c>
      <c r="BD144" s="6">
        <f>Y144*'Summary all tools'!J$61</f>
        <v>2.1315147266180814</v>
      </c>
      <c r="BE144" s="6">
        <f>Z144*'Summary all tools'!K$61</f>
        <v>1.2322666022159041</v>
      </c>
      <c r="BF144" s="6">
        <f>AA144*'Summary all tools'!L$61</f>
        <v>2.6182534568128517</v>
      </c>
      <c r="BG144" s="6">
        <f>AB144*'Summary all tools'!M$61</f>
        <v>1.2493028568336111</v>
      </c>
      <c r="BH144" s="6">
        <f>AC144*'Summary all tools'!N$61</f>
        <v>0.66715649527239662</v>
      </c>
      <c r="BI144" s="6">
        <f>AD144*'Summary all tools'!O$61</f>
        <v>0.85542644199904383</v>
      </c>
      <c r="BJ144" s="6">
        <f>AE144*'Summary all tools'!P$61</f>
        <v>0.37826146705055413</v>
      </c>
      <c r="BK144" s="6">
        <f t="shared" si="7"/>
        <v>367.47409641754609</v>
      </c>
      <c r="BM144" s="6">
        <f>C144*'Summary all tools'!B$39</f>
        <v>6.1455284366733496</v>
      </c>
      <c r="BN144" s="6">
        <f>D144*'Summary all tools'!C$39</f>
        <v>6.1729761631113291</v>
      </c>
      <c r="BO144" s="6">
        <f>E144*'Summary all tools'!D$39</f>
        <v>13.355887219228807</v>
      </c>
      <c r="BP144" s="6">
        <f>F144*'Summary all tools'!E$39</f>
        <v>9.8109367904806248</v>
      </c>
      <c r="BQ144" s="6">
        <f>G144*'Summary all tools'!F$39</f>
        <v>7.2504833358319507</v>
      </c>
      <c r="BR144" s="6">
        <f>H144*'Summary all tools'!G$39</f>
        <v>6.0695467948858752</v>
      </c>
      <c r="BS144" s="6">
        <f>I144*'Summary all tools'!H$39</f>
        <v>2.9429882327424699</v>
      </c>
      <c r="BT144" s="6">
        <f>J144*'Summary all tools'!J$39</f>
        <v>2.2159147662590151</v>
      </c>
      <c r="BU144" s="6">
        <f>K144*'Summary all tools'!K$39</f>
        <v>2.2110950313774924</v>
      </c>
      <c r="BV144" s="6">
        <f>L144*'Summary all tools'!L$39</f>
        <v>6.5638775421521336</v>
      </c>
      <c r="BW144" s="6">
        <f>M144*'Summary all tools'!M$39</f>
        <v>4.7298165208527783</v>
      </c>
      <c r="BX144" s="6">
        <f>N144*'Summary all tools'!N$39</f>
        <v>3.669076016897729</v>
      </c>
      <c r="BY144" s="6">
        <f>O144*'Summary all tools'!O$39</f>
        <v>4.7803618053770354</v>
      </c>
      <c r="BZ144" s="6">
        <f>P144*'Summary all tools'!P$39</f>
        <v>2.6599391617623329</v>
      </c>
      <c r="CA144" s="6"/>
      <c r="CB144" s="6">
        <f>R144*'Summary all tools'!B$46</f>
        <v>1.2265309087095162</v>
      </c>
      <c r="CC144" s="6">
        <f>S144*'Summary all tools'!C$46</f>
        <v>0.83673407327396809</v>
      </c>
      <c r="CD144" s="6">
        <f>T144*'Summary all tools'!D$46</f>
        <v>1.2724230888715031</v>
      </c>
      <c r="CE144" s="6">
        <f>U144*'Summary all tools'!E$46</f>
        <v>0.57267018026898819</v>
      </c>
      <c r="CF144" s="6">
        <f>V144*'Summary all tools'!F$46</f>
        <v>0.2124934846710381</v>
      </c>
      <c r="CG144" s="6">
        <f>W144*'Summary all tools'!G$46</f>
        <v>0.15820586925732819</v>
      </c>
      <c r="CH144" s="6">
        <f>X144*'Summary all tools'!H$46</f>
        <v>0.10253348833471884</v>
      </c>
      <c r="CI144" s="6">
        <f>Y144*'Summary all tools'!I$46</f>
        <v>0</v>
      </c>
      <c r="CJ144" s="6">
        <f>Z144*'Summary all tools'!J$46</f>
        <v>0.24533526098799771</v>
      </c>
      <c r="CK144" s="6">
        <f>AA144*'Summary all tools'!K$46</f>
        <v>0.26565717236635344</v>
      </c>
      <c r="CL144" s="6">
        <f>AB144*'Summary all tools'!L$46</f>
        <v>0.22831939506149088</v>
      </c>
      <c r="CM144" s="6">
        <f>AC144*'Summary all tools'!M$46</f>
        <v>0.1219278148438793</v>
      </c>
      <c r="CN144" s="6">
        <f>AD144*'Summary all tools'!N$46</f>
        <v>0.16877716866943354</v>
      </c>
      <c r="CO144" s="6">
        <f>AE144*'Summary all tools'!O$46</f>
        <v>7.7473956167834937E-2</v>
      </c>
      <c r="CP144" s="6">
        <f t="shared" si="8"/>
        <v>84.067509679117023</v>
      </c>
      <c r="CR144" s="6"/>
      <c r="CS144" s="6"/>
      <c r="CT144" s="6"/>
      <c r="CU144" s="6"/>
      <c r="CV144" s="6"/>
      <c r="CW144" s="6"/>
      <c r="CX144" s="6"/>
      <c r="CY144" s="6"/>
      <c r="CZ144" s="6"/>
      <c r="DA144" s="6"/>
      <c r="DB144" s="6"/>
      <c r="DC144" s="6"/>
      <c r="DD144" s="6"/>
      <c r="DE144" s="6"/>
      <c r="DF144" s="6"/>
      <c r="DH144" s="6"/>
      <c r="DI144" s="6"/>
      <c r="DJ144" s="6"/>
      <c r="DK144" s="6"/>
      <c r="DL144" s="6"/>
      <c r="DM144" s="6"/>
      <c r="DN144" s="6"/>
      <c r="DO144" s="6"/>
      <c r="DP144" s="6"/>
      <c r="DQ144" s="6"/>
      <c r="DR144" s="6"/>
      <c r="DS144" s="6"/>
      <c r="DT144" s="6"/>
      <c r="DU144" s="6"/>
      <c r="DV144" s="6"/>
      <c r="DX144" s="6"/>
      <c r="DY144" s="6"/>
      <c r="DZ144" s="6"/>
      <c r="EA144" s="6"/>
      <c r="EB144" s="6"/>
      <c r="EC144" s="6"/>
      <c r="ED144" s="6"/>
      <c r="EE144" s="6"/>
      <c r="EF144" s="6"/>
      <c r="EG144" s="6"/>
      <c r="EH144" s="6"/>
      <c r="EI144" s="6"/>
      <c r="EJ144" s="6"/>
      <c r="EK144" s="6"/>
      <c r="EL144" s="6"/>
      <c r="EN144" s="1"/>
      <c r="EO144" s="1"/>
      <c r="EP144" s="1"/>
      <c r="EQ144" s="1"/>
      <c r="ER144" s="1"/>
      <c r="ES144" s="1"/>
      <c r="ET144" s="1"/>
      <c r="EU144" s="1"/>
      <c r="EV144" s="1"/>
      <c r="EW144" s="1"/>
      <c r="EX144" s="1"/>
      <c r="EY144" s="1"/>
      <c r="EZ144" s="1"/>
      <c r="FA144" s="1"/>
      <c r="FB144" s="2"/>
      <c r="FD144" s="2"/>
      <c r="FE144" s="2"/>
      <c r="FF144" s="2"/>
      <c r="FG144" s="2"/>
      <c r="FH144" s="2"/>
      <c r="FI144" s="2"/>
      <c r="FJ144" s="2"/>
      <c r="FK144" s="2"/>
      <c r="FL144" s="2"/>
      <c r="FM144" s="2"/>
      <c r="FN144" s="2"/>
      <c r="FO144" s="2"/>
      <c r="FP144" s="2"/>
      <c r="FQ144" s="2"/>
      <c r="FR144" s="2"/>
      <c r="FT144" s="2"/>
      <c r="FU144" s="2"/>
      <c r="FV144" s="2"/>
      <c r="FW144" s="2"/>
      <c r="FX144" s="2"/>
      <c r="FY144" s="2"/>
      <c r="FZ144" s="2"/>
      <c r="GA144" s="2"/>
      <c r="GB144" s="2"/>
      <c r="GC144" s="2"/>
      <c r="GD144" s="2"/>
      <c r="GE144" s="2"/>
      <c r="GF144" s="2"/>
      <c r="GG144" s="2"/>
      <c r="GH144" s="2"/>
      <c r="GJ144" s="6"/>
    </row>
    <row r="145" spans="1:192" x14ac:dyDescent="0.25">
      <c r="A145" s="8" t="s">
        <v>78</v>
      </c>
      <c r="B145" s="8" t="s">
        <v>312</v>
      </c>
      <c r="C145" s="22">
        <f>Baseline!CC145*'Summary all tools'!B$53</f>
        <v>234.13208653290607</v>
      </c>
      <c r="D145" s="22">
        <f>Baseline!CD145*'Summary all tools'!C$53</f>
        <v>240.07487440253291</v>
      </c>
      <c r="E145" s="22">
        <f>Baseline!CE145*'Summary all tools'!D$53</f>
        <v>423.39931540815428</v>
      </c>
      <c r="F145" s="22">
        <f>Baseline!CF145*'Summary all tools'!E$53</f>
        <v>312.33799966634729</v>
      </c>
      <c r="G145" s="22">
        <f>Baseline!CG145*'Summary all tools'!F$53</f>
        <v>226.6741460876284</v>
      </c>
      <c r="H145" s="22">
        <f>Baseline!CH145*'Summary all tools'!G$53</f>
        <v>219.78499282229382</v>
      </c>
      <c r="I145" s="22">
        <f>Baseline!CI145*'Summary all tools'!H$53</f>
        <v>117.21525831205749</v>
      </c>
      <c r="J145" s="27">
        <f>Baseline!CJ145*'Summary all tools'!J$53</f>
        <v>132.70582042000555</v>
      </c>
      <c r="K145" s="27">
        <f>Baseline!CK145*'Summary all tools'!K$53</f>
        <v>139.87169779640675</v>
      </c>
      <c r="L145" s="27">
        <f>Baseline!CL145*'Summary all tools'!L$53</f>
        <v>244.18306748887539</v>
      </c>
      <c r="M145" s="27">
        <f>Baseline!CM145*'Summary all tools'!M$53</f>
        <v>187.0549293257329</v>
      </c>
      <c r="N145" s="27">
        <f>Baseline!CN145*'Summary all tools'!N$53</f>
        <v>134.63784263440027</v>
      </c>
      <c r="O145" s="27">
        <f>Baseline!CO145*'Summary all tools'!O$53</f>
        <v>174.41373241990573</v>
      </c>
      <c r="P145" s="27">
        <f>Baseline!CP145*'Summary all tools'!P$53</f>
        <v>98.605047526436323</v>
      </c>
      <c r="Q145" s="28"/>
      <c r="R145" s="29">
        <f>Baseline!CR145*'Summary all tools'!B$60</f>
        <v>22.524231462468634</v>
      </c>
      <c r="S145" s="29">
        <f>Baseline!CS145*'Summary all tools'!C$60</f>
        <v>18.675139187221195</v>
      </c>
      <c r="T145" s="29">
        <f>Baseline!CT145*'Summary all tools'!D$60</f>
        <v>27.881621169307241</v>
      </c>
      <c r="U145" s="29">
        <f>Baseline!CU145*'Summary all tools'!E$60</f>
        <v>18.304209115752613</v>
      </c>
      <c r="V145" s="29">
        <f>Baseline!CV145*'Summary all tools'!F$60</f>
        <v>8.7563176826097244</v>
      </c>
      <c r="W145" s="29">
        <f>Baseline!CW145*'Summary all tools'!G$60</f>
        <v>7.1448977258466471</v>
      </c>
      <c r="X145" s="29">
        <f>Baseline!CX145*'Summary all tools'!H$60</f>
        <v>5.0560140177738679</v>
      </c>
      <c r="Y145" s="29">
        <f>Baseline!CY145*'Summary all tools'!J$60</f>
        <v>12.488753841379602</v>
      </c>
      <c r="Z145" s="29">
        <f>Baseline!CZ145*'Summary all tools'!K$60</f>
        <v>10.297581210740866</v>
      </c>
      <c r="AA145" s="29">
        <f>Baseline!DA145*'Summary all tools'!L$60</f>
        <v>16.272855322922098</v>
      </c>
      <c r="AB145" s="29">
        <f>Baseline!DB145*'Summary all tools'!M$60</f>
        <v>11.048161933341378</v>
      </c>
      <c r="AC145" s="29">
        <f>Baseline!DC145*'Summary all tools'!N$60</f>
        <v>5.8748453351181711</v>
      </c>
      <c r="AD145" s="29">
        <f>Baseline!DD145*'Summary all tools'!O$60</f>
        <v>6.8754220133708639</v>
      </c>
      <c r="AE145" s="29">
        <f>Baseline!DE145*'Summary all tools'!P$60</f>
        <v>3.7665429944962425</v>
      </c>
      <c r="AF145" s="29">
        <f t="shared" si="6"/>
        <v>3060.057403856033</v>
      </c>
      <c r="AH145" s="6">
        <f>C145*'Summary all tools'!B$54</f>
        <v>39.828058462462756</v>
      </c>
      <c r="AI145" s="6">
        <f>D145*'Summary all tools'!C$54</f>
        <v>40.838982279896243</v>
      </c>
      <c r="AJ145" s="6">
        <f>E145*'Summary all tools'!D$54</f>
        <v>82.928872231005528</v>
      </c>
      <c r="AK145" s="6">
        <f>F145*'Summary all tools'!E$54</f>
        <v>61.175909182208173</v>
      </c>
      <c r="AL145" s="6">
        <f>G145*'Summary all tools'!F$54</f>
        <v>44.397405982700342</v>
      </c>
      <c r="AM145" s="6">
        <f>H145*'Summary all tools'!G$54</f>
        <v>55.907967835776027</v>
      </c>
      <c r="AN145" s="6">
        <f>I145*'Summary all tools'!H$54</f>
        <v>29.816716816836095</v>
      </c>
      <c r="AO145" s="6">
        <f>J145*'Summary all tools'!J$54</f>
        <v>17.94034948023932</v>
      </c>
      <c r="AP145" s="6">
        <f>K145*'Summary all tools'!K$54</f>
        <v>18.909096322377057</v>
      </c>
      <c r="AQ145" s="6">
        <f>L145*'Summary all tools'!L$54</f>
        <v>64.774177428680716</v>
      </c>
      <c r="AR145" s="6">
        <f>M145*'Summary all tools'!M$54</f>
        <v>49.619858189415019</v>
      </c>
      <c r="AS145" s="6">
        <f>N145*'Summary all tools'!N$54</f>
        <v>35.715234463637636</v>
      </c>
      <c r="AT145" s="6">
        <f>O145*'Summary all tools'!O$54</f>
        <v>42.855945680319692</v>
      </c>
      <c r="AU145" s="6">
        <f>P145*'Summary all tools'!P$54</f>
        <v>24.228668820781497</v>
      </c>
      <c r="AV145" s="6"/>
      <c r="AW145" s="6">
        <f>R145*'Summary all tools'!B$61</f>
        <v>3.8315825088038991</v>
      </c>
      <c r="AX145" s="6">
        <f>S145*'Summary all tools'!C$61</f>
        <v>3.1768159006208592</v>
      </c>
      <c r="AY145" s="6">
        <f>T145*'Summary all tools'!D$61</f>
        <v>5.4610182761250829</v>
      </c>
      <c r="AZ145" s="6">
        <f>U145*'Summary all tools'!E$61</f>
        <v>3.5851437728154174</v>
      </c>
      <c r="BA145" s="6">
        <f>V145*'Summary all tools'!F$61</f>
        <v>1.7150513094600324</v>
      </c>
      <c r="BB145" s="6">
        <f>W145*'Summary all tools'!G$61</f>
        <v>1.8174885697019476</v>
      </c>
      <c r="BC145" s="6">
        <f>X145*'Summary all tools'!H$61</f>
        <v>1.2861272530626644</v>
      </c>
      <c r="BD145" s="6">
        <f>Y145*'Summary all tools'!J$61</f>
        <v>1.6883404795503238</v>
      </c>
      <c r="BE145" s="6">
        <f>Z145*'Summary all tools'!K$61</f>
        <v>1.3921183346528407</v>
      </c>
      <c r="BF145" s="6">
        <f>AA145*'Summary all tools'!L$61</f>
        <v>4.3166826790978403</v>
      </c>
      <c r="BG145" s="6">
        <f>AB145*'Summary all tools'!M$61</f>
        <v>2.9307339312692262</v>
      </c>
      <c r="BH145" s="6">
        <f>AC145*'Summary all tools'!N$61</f>
        <v>1.5584138491516755</v>
      </c>
      <c r="BI145" s="6">
        <f>AD145*'Summary all tools'!O$61</f>
        <v>1.6893894089996979</v>
      </c>
      <c r="BJ145" s="6">
        <f>AE145*'Summary all tools'!P$61</f>
        <v>0.92549342150479108</v>
      </c>
      <c r="BK145" s="6">
        <f t="shared" si="7"/>
        <v>644.31164287115246</v>
      </c>
      <c r="BM145" s="6">
        <f>C145*'Summary all tools'!B$39</f>
        <v>10.128842345849515</v>
      </c>
      <c r="BN145" s="6">
        <f>D145*'Summary all tools'!C$39</f>
        <v>10.38593466633254</v>
      </c>
      <c r="BO145" s="6">
        <f>E145*'Summary all tools'!D$39</f>
        <v>23.605008781557896</v>
      </c>
      <c r="BP145" s="6">
        <f>F145*'Summary all tools'!E$39</f>
        <v>17.413210075295183</v>
      </c>
      <c r="BQ145" s="6">
        <f>G145*'Summary all tools'!F$39</f>
        <v>12.637349693852522</v>
      </c>
      <c r="BR145" s="6">
        <f>H145*'Summary all tools'!G$39</f>
        <v>10.968936795197658</v>
      </c>
      <c r="BS145" s="6">
        <f>I145*'Summary all tools'!H$39</f>
        <v>5.8499297124317042</v>
      </c>
      <c r="BT145" s="6">
        <f>J145*'Summary all tools'!J$39</f>
        <v>3.5717922680332759</v>
      </c>
      <c r="BU145" s="6">
        <f>K145*'Summary all tools'!K$39</f>
        <v>3.7646626736092914</v>
      </c>
      <c r="BV145" s="6">
        <f>L145*'Summary all tools'!L$39</f>
        <v>11.837963008910148</v>
      </c>
      <c r="BW145" s="6">
        <f>M145*'Summary all tools'!M$39</f>
        <v>9.0683983814447338</v>
      </c>
      <c r="BX145" s="6">
        <f>N145*'Summary all tools'!N$39</f>
        <v>6.5272249099668169</v>
      </c>
      <c r="BY145" s="6">
        <f>O145*'Summary all tools'!O$39</f>
        <v>8.7775783324090479</v>
      </c>
      <c r="BZ145" s="6">
        <f>P145*'Summary all tools'!P$39</f>
        <v>4.9624161849278297</v>
      </c>
      <c r="CA145" s="6"/>
      <c r="CB145" s="6">
        <f>R145*'Summary all tools'!B$46</f>
        <v>0.97442598672909242</v>
      </c>
      <c r="CC145" s="6">
        <f>S145*'Summary all tools'!C$46</f>
        <v>0.80790951558694024</v>
      </c>
      <c r="CD145" s="6">
        <f>T145*'Summary all tools'!D$46</f>
        <v>1.5544331050963545</v>
      </c>
      <c r="CE145" s="6">
        <f>U145*'Summary all tools'!E$46</f>
        <v>1.0204811420167244</v>
      </c>
      <c r="CF145" s="6">
        <f>V145*'Summary all tools'!F$46</f>
        <v>0.48817498817366423</v>
      </c>
      <c r="CG145" s="6">
        <f>W145*'Summary all tools'!G$46</f>
        <v>0.35658454454317834</v>
      </c>
      <c r="CH145" s="6">
        <f>X145*'Summary all tools'!H$46</f>
        <v>0.25233341678353871</v>
      </c>
      <c r="CI145" s="6">
        <f>Y145*'Summary all tools'!I$46</f>
        <v>0</v>
      </c>
      <c r="CJ145" s="6">
        <f>Z145*'Summary all tools'!J$46</f>
        <v>0.27716057088950574</v>
      </c>
      <c r="CK145" s="6">
        <f>AA145*'Summary all tools'!K$46</f>
        <v>0.43798575403309997</v>
      </c>
      <c r="CL145" s="6">
        <f>AB145*'Summary all tools'!L$46</f>
        <v>0.53561343801737171</v>
      </c>
      <c r="CM145" s="6">
        <f>AC145*'Summary all tools'!M$46</f>
        <v>0.28481172947573713</v>
      </c>
      <c r="CN145" s="6">
        <f>AD145*'Summary all tools'!N$46</f>
        <v>0.33331955529078139</v>
      </c>
      <c r="CO145" s="6">
        <f>AE145*'Summary all tools'!O$46</f>
        <v>0.18955575181994136</v>
      </c>
      <c r="CP145" s="6">
        <f t="shared" si="8"/>
        <v>147.01203732827412</v>
      </c>
      <c r="CR145" s="6"/>
      <c r="CS145" s="6"/>
      <c r="CT145" s="6"/>
      <c r="CU145" s="6"/>
      <c r="CV145" s="6"/>
      <c r="CW145" s="6"/>
      <c r="CX145" s="6"/>
      <c r="CY145" s="6"/>
      <c r="CZ145" s="6"/>
      <c r="DA145" s="6"/>
      <c r="DB145" s="6"/>
      <c r="DC145" s="6"/>
      <c r="DD145" s="6"/>
      <c r="DE145" s="6"/>
      <c r="DF145" s="6"/>
      <c r="DH145" s="6"/>
      <c r="DI145" s="6"/>
      <c r="DJ145" s="6"/>
      <c r="DK145" s="6"/>
      <c r="DL145" s="6"/>
      <c r="DM145" s="6"/>
      <c r="DN145" s="6"/>
      <c r="DO145" s="6"/>
      <c r="DP145" s="6"/>
      <c r="DQ145" s="6"/>
      <c r="DR145" s="6"/>
      <c r="DS145" s="6"/>
      <c r="DT145" s="6"/>
      <c r="DU145" s="6"/>
      <c r="DV145" s="6"/>
      <c r="DX145" s="6"/>
      <c r="DY145" s="6"/>
      <c r="DZ145" s="6"/>
      <c r="EA145" s="6"/>
      <c r="EB145" s="6"/>
      <c r="EC145" s="6"/>
      <c r="ED145" s="6"/>
      <c r="EE145" s="6"/>
      <c r="EF145" s="6"/>
      <c r="EG145" s="6"/>
      <c r="EH145" s="6"/>
      <c r="EI145" s="6"/>
      <c r="EJ145" s="6"/>
      <c r="EK145" s="6"/>
      <c r="EL145" s="6"/>
      <c r="EN145" s="1"/>
      <c r="EO145" s="1"/>
      <c r="EP145" s="1"/>
      <c r="EQ145" s="1"/>
      <c r="ER145" s="1"/>
      <c r="ES145" s="1"/>
      <c r="ET145" s="1"/>
      <c r="EU145" s="1"/>
      <c r="EV145" s="1"/>
      <c r="EW145" s="1"/>
      <c r="EX145" s="1"/>
      <c r="EY145" s="1"/>
      <c r="EZ145" s="1"/>
      <c r="FA145" s="1"/>
      <c r="FB145" s="2"/>
      <c r="FD145" s="2"/>
      <c r="FE145" s="2"/>
      <c r="FF145" s="2"/>
      <c r="FG145" s="2"/>
      <c r="FH145" s="2"/>
      <c r="FI145" s="2"/>
      <c r="FJ145" s="2"/>
      <c r="FK145" s="2"/>
      <c r="FL145" s="2"/>
      <c r="FM145" s="2"/>
      <c r="FN145" s="2"/>
      <c r="FO145" s="2"/>
      <c r="FP145" s="2"/>
      <c r="FQ145" s="2"/>
      <c r="FR145" s="2"/>
      <c r="FT145" s="2"/>
      <c r="FU145" s="2"/>
      <c r="FV145" s="2"/>
      <c r="FW145" s="2"/>
      <c r="FX145" s="2"/>
      <c r="FY145" s="2"/>
      <c r="FZ145" s="2"/>
      <c r="GA145" s="2"/>
      <c r="GB145" s="2"/>
      <c r="GC145" s="2"/>
      <c r="GD145" s="2"/>
      <c r="GE145" s="2"/>
      <c r="GF145" s="2"/>
      <c r="GG145" s="2"/>
      <c r="GH145" s="2"/>
      <c r="GJ145" s="6"/>
    </row>
    <row r="146" spans="1:192" x14ac:dyDescent="0.25">
      <c r="A146" s="8" t="s">
        <v>14</v>
      </c>
      <c r="B146" s="8" t="s">
        <v>313</v>
      </c>
      <c r="C146" s="22">
        <f>Baseline!CC146*'Summary all tools'!B$53</f>
        <v>116.31916835801825</v>
      </c>
      <c r="D146" s="22">
        <f>Baseline!CD146*'Summary all tools'!C$53</f>
        <v>112.01774487625265</v>
      </c>
      <c r="E146" s="22">
        <f>Baseline!CE146*'Summary all tools'!D$53</f>
        <v>201.04768026896699</v>
      </c>
      <c r="F146" s="22">
        <f>Baseline!CF146*'Summary all tools'!E$53</f>
        <v>145.78933807487303</v>
      </c>
      <c r="G146" s="22">
        <f>Baseline!CG146*'Summary all tools'!F$53</f>
        <v>97.282125513232316</v>
      </c>
      <c r="H146" s="22">
        <f>Baseline!CH146*'Summary all tools'!G$53</f>
        <v>80.706380516296065</v>
      </c>
      <c r="I146" s="22">
        <f>Baseline!CI146*'Summary all tools'!H$53</f>
        <v>42.052169332332127</v>
      </c>
      <c r="J146" s="27">
        <f>Baseline!CJ146*'Summary all tools'!J$53</f>
        <v>66.406732055444962</v>
      </c>
      <c r="K146" s="27">
        <f>Baseline!CK146*'Summary all tools'!K$53</f>
        <v>66.404968784213096</v>
      </c>
      <c r="L146" s="27">
        <f>Baseline!CL146*'Summary all tools'!L$53</f>
        <v>113.36592947082757</v>
      </c>
      <c r="M146" s="27">
        <f>Baseline!CM146*'Summary all tools'!M$53</f>
        <v>82.358862581562704</v>
      </c>
      <c r="N146" s="27">
        <f>Baseline!CN146*'Summary all tools'!N$53</f>
        <v>57.058460799542274</v>
      </c>
      <c r="O146" s="27">
        <f>Baseline!CO146*'Summary all tools'!O$53</f>
        <v>65.526020661103459</v>
      </c>
      <c r="P146" s="27">
        <f>Baseline!CP146*'Summary all tools'!P$53</f>
        <v>37.354160878460299</v>
      </c>
      <c r="Q146" s="28"/>
      <c r="R146" s="29">
        <f>Baseline!CR146*'Summary all tools'!B$60</f>
        <v>11.535557761422403</v>
      </c>
      <c r="S146" s="29">
        <f>Baseline!CS146*'Summary all tools'!C$60</f>
        <v>7.4192557029356276</v>
      </c>
      <c r="T146" s="29">
        <f>Baseline!CT146*'Summary all tools'!D$60</f>
        <v>10.769473335546964</v>
      </c>
      <c r="U146" s="29">
        <f>Baseline!CU146*'Summary all tools'!E$60</f>
        <v>5.8315735229949217</v>
      </c>
      <c r="V146" s="29">
        <f>Baseline!CV146*'Summary all tools'!F$60</f>
        <v>2.7240357161563122</v>
      </c>
      <c r="W146" s="29">
        <f>Baseline!CW146*'Summary all tools'!G$60</f>
        <v>2.5912975618903968</v>
      </c>
      <c r="X146" s="29">
        <f>Baseline!CX146*'Summary all tools'!H$60</f>
        <v>1.361001517360815</v>
      </c>
      <c r="Y146" s="29">
        <f>Baseline!CY146*'Summary all tools'!J$60</f>
        <v>6.2622049912664961</v>
      </c>
      <c r="Z146" s="29">
        <f>Baseline!CZ146*'Summary all tools'!K$60</f>
        <v>3.8710730650704872</v>
      </c>
      <c r="AA146" s="29">
        <f>Baseline!DA146*'Summary all tools'!L$60</f>
        <v>5.9035146347705156</v>
      </c>
      <c r="AB146" s="29">
        <f>Baseline!DB146*'Summary all tools'!M$60</f>
        <v>4.321638176906867</v>
      </c>
      <c r="AC146" s="29">
        <f>Baseline!DC146*'Summary all tools'!N$60</f>
        <v>2.0195879939773631</v>
      </c>
      <c r="AD146" s="29">
        <f>Baseline!DD146*'Summary all tools'!O$60</f>
        <v>2.0391283717110693</v>
      </c>
      <c r="AE146" s="29">
        <f>Baseline!DE146*'Summary all tools'!P$60</f>
        <v>0.78732423397223117</v>
      </c>
      <c r="AF146" s="29">
        <f t="shared" si="6"/>
        <v>1351.1264087571083</v>
      </c>
      <c r="AH146" s="6">
        <f>C146*'Summary all tools'!B$54</f>
        <v>19.786978821534088</v>
      </c>
      <c r="AI146" s="6">
        <f>D146*'Summary all tools'!C$54</f>
        <v>19.055266443104944</v>
      </c>
      <c r="AJ146" s="6">
        <f>E146*'Summary all tools'!D$54</f>
        <v>39.378092459343911</v>
      </c>
      <c r="AK146" s="6">
        <f>F146*'Summary all tools'!E$54</f>
        <v>28.554947894044634</v>
      </c>
      <c r="AL146" s="6">
        <f>G146*'Summary all tools'!F$54</f>
        <v>19.054109592195417</v>
      </c>
      <c r="AM146" s="6">
        <f>H146*'Summary all tools'!G$54</f>
        <v>20.529744402044976</v>
      </c>
      <c r="AN146" s="6">
        <f>I146*'Summary all tools'!H$54</f>
        <v>10.697051242063482</v>
      </c>
      <c r="AO146" s="6">
        <f>J146*'Summary all tools'!J$54</f>
        <v>8.9774508544140303</v>
      </c>
      <c r="AP146" s="6">
        <f>K146*'Summary all tools'!K$54</f>
        <v>8.9772124797743356</v>
      </c>
      <c r="AQ146" s="6">
        <f>L146*'Summary all tools'!L$54</f>
        <v>30.072457134011692</v>
      </c>
      <c r="AR146" s="6">
        <f>M146*'Summary all tools'!M$54</f>
        <v>21.847246136038969</v>
      </c>
      <c r="AS146" s="6">
        <f>N146*'Summary all tools'!N$54</f>
        <v>15.135836000607842</v>
      </c>
      <c r="AT146" s="6">
        <f>O146*'Summary all tools'!O$54</f>
        <v>16.100679362442566</v>
      </c>
      <c r="AU146" s="6">
        <f>P146*'Summary all tools'!P$54</f>
        <v>9.178450958707387</v>
      </c>
      <c r="AV146" s="6"/>
      <c r="AW146" s="6">
        <f>R146*'Summary all tools'!B$61</f>
        <v>1.9623063020645644</v>
      </c>
      <c r="AX146" s="6">
        <f>S146*'Summary all tools'!C$61</f>
        <v>1.2620848097338857</v>
      </c>
      <c r="AY146" s="6">
        <f>T146*'Summary all tools'!D$61</f>
        <v>2.109356925572381</v>
      </c>
      <c r="AZ146" s="6">
        <f>U146*'Summary all tools'!E$61</f>
        <v>1.1421979157617854</v>
      </c>
      <c r="BA146" s="6">
        <f>V146*'Summary all tools'!F$61</f>
        <v>0.53354174566875501</v>
      </c>
      <c r="BB146" s="6">
        <f>W146*'Summary all tools'!G$61</f>
        <v>0.6591632071086424</v>
      </c>
      <c r="BC146" s="6">
        <f>X146*'Summary all tools'!H$61</f>
        <v>0.34620575354102412</v>
      </c>
      <c r="BD146" s="6">
        <f>Y146*'Summary all tools'!J$61</f>
        <v>0.84658039643364169</v>
      </c>
      <c r="BE146" s="6">
        <f>Z146*'Summary all tools'!K$61</f>
        <v>0.52332598096380345</v>
      </c>
      <c r="BF146" s="6">
        <f>AA146*'Summary all tools'!L$61</f>
        <v>1.5660189231706656</v>
      </c>
      <c r="BG146" s="6">
        <f>AB146*'Summary all tools'!M$61</f>
        <v>1.1463962711758418</v>
      </c>
      <c r="BH146" s="6">
        <f>AC146*'Summary all tools'!N$61</f>
        <v>0.5357339163604492</v>
      </c>
      <c r="BI146" s="6">
        <f>AD146*'Summary all tools'!O$61</f>
        <v>0.50104297133471987</v>
      </c>
      <c r="BJ146" s="6">
        <f>AE146*'Summary all tools'!P$61</f>
        <v>0.19345681177603394</v>
      </c>
      <c r="BK146" s="6">
        <f t="shared" si="7"/>
        <v>280.67293571099452</v>
      </c>
      <c r="BM146" s="6">
        <f>C146*'Summary all tools'!B$39</f>
        <v>5.0321104447728366</v>
      </c>
      <c r="BN146" s="6">
        <f>D146*'Summary all tools'!C$39</f>
        <v>4.8460255686897993</v>
      </c>
      <c r="BO146" s="6">
        <f>E146*'Summary all tools'!D$39</f>
        <v>11.208644146450624</v>
      </c>
      <c r="BP146" s="6">
        <f>F146*'Summary all tools'!E$39</f>
        <v>8.1279267119207379</v>
      </c>
      <c r="BQ146" s="6">
        <f>G146*'Summary all tools'!F$39</f>
        <v>5.4235926782611914</v>
      </c>
      <c r="BR146" s="6">
        <f>H146*'Summary all tools'!G$39</f>
        <v>4.0278600257670867</v>
      </c>
      <c r="BS146" s="6">
        <f>I146*'Summary all tools'!H$39</f>
        <v>2.098721944497167</v>
      </c>
      <c r="BT146" s="6">
        <f>J146*'Summary all tools'!J$39</f>
        <v>1.787344755115496</v>
      </c>
      <c r="BU146" s="6">
        <f>K146*'Summary all tools'!K$39</f>
        <v>1.7872972964695037</v>
      </c>
      <c r="BV146" s="6">
        <f>L146*'Summary all tools'!L$39</f>
        <v>5.4959653564328894</v>
      </c>
      <c r="BW146" s="6">
        <f>M146*'Summary all tools'!M$39</f>
        <v>3.992746830166146</v>
      </c>
      <c r="BX146" s="6">
        <f>N146*'Summary all tools'!N$39</f>
        <v>2.7661866780386148</v>
      </c>
      <c r="BY146" s="6">
        <f>O146*'Summary all tools'!O$39</f>
        <v>3.2976748515373595</v>
      </c>
      <c r="BZ146" s="6">
        <f>P146*'Summary all tools'!P$39</f>
        <v>1.8798925325599776</v>
      </c>
      <c r="CA146" s="6"/>
      <c r="CB146" s="6">
        <f>R146*'Summary all tools'!B$46</f>
        <v>0.49904243227451334</v>
      </c>
      <c r="CC146" s="6">
        <f>S146*'Summary all tools'!C$46</f>
        <v>0.32096613689904546</v>
      </c>
      <c r="CD146" s="6">
        <f>T146*'Summary all tools'!D$46</f>
        <v>0.60041077868366288</v>
      </c>
      <c r="CE146" s="6">
        <f>U146*'Summary all tools'!E$46</f>
        <v>0.32511706847682953</v>
      </c>
      <c r="CF146" s="6">
        <f>V146*'Summary all tools'!F$46</f>
        <v>0.15186818840073338</v>
      </c>
      <c r="CG146" s="6">
        <f>W146*'Summary all tools'!G$46</f>
        <v>0.1293253866377832</v>
      </c>
      <c r="CH146" s="6">
        <f>X146*'Summary all tools'!H$46</f>
        <v>6.7924290145548988E-2</v>
      </c>
      <c r="CI146" s="6">
        <f>Y146*'Summary all tools'!I$46</f>
        <v>0</v>
      </c>
      <c r="CJ146" s="6">
        <f>Z146*'Summary all tools'!J$46</f>
        <v>0.10419037235179365</v>
      </c>
      <c r="CK146" s="6">
        <f>AA146*'Summary all tools'!K$46</f>
        <v>0.15889376863771576</v>
      </c>
      <c r="CL146" s="6">
        <f>AB146*'Summary all tools'!L$46</f>
        <v>0.20951245064708723</v>
      </c>
      <c r="CM146" s="6">
        <f>AC146*'Summary all tools'!M$46</f>
        <v>9.7909360431112924E-2</v>
      </c>
      <c r="CN146" s="6">
        <f>AD146*'Summary all tools'!N$46</f>
        <v>9.8856675374653327E-2</v>
      </c>
      <c r="CO146" s="6">
        <f>AE146*'Summary all tools'!O$46</f>
        <v>3.9623027618360188E-2</v>
      </c>
      <c r="CP146" s="6">
        <f t="shared" si="8"/>
        <v>64.57562975725827</v>
      </c>
      <c r="CR146" s="6"/>
      <c r="CS146" s="6"/>
      <c r="CT146" s="6"/>
      <c r="CU146" s="6"/>
      <c r="CV146" s="6"/>
      <c r="CW146" s="6"/>
      <c r="CX146" s="6"/>
      <c r="CY146" s="6"/>
      <c r="CZ146" s="6"/>
      <c r="DA146" s="6"/>
      <c r="DB146" s="6"/>
      <c r="DC146" s="6"/>
      <c r="DD146" s="6"/>
      <c r="DE146" s="6"/>
      <c r="DF146" s="6"/>
      <c r="DH146" s="6"/>
      <c r="DI146" s="6"/>
      <c r="DJ146" s="6"/>
      <c r="DK146" s="6"/>
      <c r="DL146" s="6"/>
      <c r="DM146" s="6"/>
      <c r="DN146" s="6"/>
      <c r="DO146" s="6"/>
      <c r="DP146" s="6"/>
      <c r="DQ146" s="6"/>
      <c r="DR146" s="6"/>
      <c r="DS146" s="6"/>
      <c r="DT146" s="6"/>
      <c r="DU146" s="6"/>
      <c r="DV146" s="6"/>
      <c r="DX146" s="6"/>
      <c r="DY146" s="6"/>
      <c r="DZ146" s="6"/>
      <c r="EA146" s="6"/>
      <c r="EB146" s="6"/>
      <c r="EC146" s="6"/>
      <c r="ED146" s="6"/>
      <c r="EE146" s="6"/>
      <c r="EF146" s="6"/>
      <c r="EG146" s="6"/>
      <c r="EH146" s="6"/>
      <c r="EI146" s="6"/>
      <c r="EJ146" s="6"/>
      <c r="EK146" s="6"/>
      <c r="EL146" s="6"/>
      <c r="EN146" s="1"/>
      <c r="EO146" s="1"/>
      <c r="EP146" s="1"/>
      <c r="EQ146" s="1"/>
      <c r="ER146" s="1"/>
      <c r="ES146" s="1"/>
      <c r="ET146" s="1"/>
      <c r="EU146" s="1"/>
      <c r="EV146" s="1"/>
      <c r="EW146" s="1"/>
      <c r="EX146" s="1"/>
      <c r="EY146" s="1"/>
      <c r="EZ146" s="1"/>
      <c r="FA146" s="1"/>
      <c r="FB146" s="2"/>
      <c r="FD146" s="2"/>
      <c r="FE146" s="2"/>
      <c r="FF146" s="2"/>
      <c r="FG146" s="2"/>
      <c r="FH146" s="2"/>
      <c r="FI146" s="2"/>
      <c r="FJ146" s="2"/>
      <c r="FK146" s="2"/>
      <c r="FL146" s="2"/>
      <c r="FM146" s="2"/>
      <c r="FN146" s="2"/>
      <c r="FO146" s="2"/>
      <c r="FP146" s="2"/>
      <c r="FQ146" s="2"/>
      <c r="FR146" s="2"/>
      <c r="FT146" s="2"/>
      <c r="FU146" s="2"/>
      <c r="FV146" s="2"/>
      <c r="FW146" s="2"/>
      <c r="FX146" s="2"/>
      <c r="FY146" s="2"/>
      <c r="FZ146" s="2"/>
      <c r="GA146" s="2"/>
      <c r="GB146" s="2"/>
      <c r="GC146" s="2"/>
      <c r="GD146" s="2"/>
      <c r="GE146" s="2"/>
      <c r="GF146" s="2"/>
      <c r="GG146" s="2"/>
      <c r="GH146" s="2"/>
      <c r="GJ146" s="6"/>
    </row>
    <row r="147" spans="1:192" x14ac:dyDescent="0.25">
      <c r="A147" s="8" t="s">
        <v>141</v>
      </c>
      <c r="B147" s="8" t="s">
        <v>314</v>
      </c>
      <c r="C147" s="22">
        <f>Baseline!CC147*'Summary all tools'!B$53</f>
        <v>152.90988815808473</v>
      </c>
      <c r="D147" s="22">
        <f>Baseline!CD147*'Summary all tools'!C$53</f>
        <v>157.38227793756295</v>
      </c>
      <c r="E147" s="22">
        <f>Baseline!CE147*'Summary all tools'!D$53</f>
        <v>279.28672793895265</v>
      </c>
      <c r="F147" s="22">
        <f>Baseline!CF147*'Summary all tools'!E$53</f>
        <v>209.83386238771342</v>
      </c>
      <c r="G147" s="22">
        <f>Baseline!CG147*'Summary all tools'!F$53</f>
        <v>148.47936092973629</v>
      </c>
      <c r="H147" s="22">
        <f>Baseline!CH147*'Summary all tools'!G$53</f>
        <v>140.58386153631949</v>
      </c>
      <c r="I147" s="22">
        <f>Baseline!CI147*'Summary all tools'!H$53</f>
        <v>78.797480286333595</v>
      </c>
      <c r="J147" s="27">
        <f>Baseline!CJ147*'Summary all tools'!J$53</f>
        <v>91.707342588100346</v>
      </c>
      <c r="K147" s="27">
        <f>Baseline!CK147*'Summary all tools'!K$53</f>
        <v>90.599996204418076</v>
      </c>
      <c r="L147" s="27">
        <f>Baseline!CL147*'Summary all tools'!L$53</f>
        <v>156.74405707867902</v>
      </c>
      <c r="M147" s="27">
        <f>Baseline!CM147*'Summary all tools'!M$53</f>
        <v>116.74101664796724</v>
      </c>
      <c r="N147" s="27">
        <f>Baseline!CN147*'Summary all tools'!N$53</f>
        <v>91.527603885266728</v>
      </c>
      <c r="O147" s="27">
        <f>Baseline!CO147*'Summary all tools'!O$53</f>
        <v>113.72718149554083</v>
      </c>
      <c r="P147" s="27">
        <f>Baseline!CP147*'Summary all tools'!P$53</f>
        <v>67.449782465727381</v>
      </c>
      <c r="Q147" s="28"/>
      <c r="R147" s="29">
        <f>Baseline!CR147*'Summary all tools'!B$60</f>
        <v>5.8850690044181224</v>
      </c>
      <c r="S147" s="29">
        <f>Baseline!CS147*'Summary all tools'!C$60</f>
        <v>5.2701879020457705</v>
      </c>
      <c r="T147" s="29">
        <f>Baseline!CT147*'Summary all tools'!D$60</f>
        <v>6.7693441219136519</v>
      </c>
      <c r="U147" s="29">
        <f>Baseline!CU147*'Summary all tools'!E$60</f>
        <v>4.7956855138201</v>
      </c>
      <c r="V147" s="29">
        <f>Baseline!CV147*'Summary all tools'!F$60</f>
        <v>1.6487337375394977</v>
      </c>
      <c r="W147" s="29">
        <f>Baseline!CW147*'Summary all tools'!G$60</f>
        <v>1.6010939786080829</v>
      </c>
      <c r="X147" s="29">
        <f>Baseline!CX147*'Summary all tools'!H$60</f>
        <v>1.2845828575763902</v>
      </c>
      <c r="Y147" s="29">
        <f>Baseline!CY147*'Summary all tools'!J$60</f>
        <v>4.0487896202525828</v>
      </c>
      <c r="Z147" s="29">
        <f>Baseline!CZ147*'Summary all tools'!K$60</f>
        <v>2.9313541133517522</v>
      </c>
      <c r="AA147" s="29">
        <f>Baseline!DA147*'Summary all tools'!L$60</f>
        <v>4.4279672547517643</v>
      </c>
      <c r="AB147" s="29">
        <f>Baseline!DB147*'Summary all tools'!M$60</f>
        <v>3.0953104220090482</v>
      </c>
      <c r="AC147" s="29">
        <f>Baseline!DC147*'Summary all tools'!N$60</f>
        <v>1.3382330881083069</v>
      </c>
      <c r="AD147" s="29">
        <f>Baseline!DD147*'Summary all tools'!O$60</f>
        <v>1.0056262029348466</v>
      </c>
      <c r="AE147" s="29">
        <f>Baseline!DE147*'Summary all tools'!P$60</f>
        <v>0.80442458307517306</v>
      </c>
      <c r="AF147" s="29">
        <f t="shared" si="6"/>
        <v>1940.6768419408079</v>
      </c>
      <c r="AH147" s="6">
        <f>C147*'Summary all tools'!B$54</f>
        <v>26.011402602833368</v>
      </c>
      <c r="AI147" s="6">
        <f>D147*'Summary all tools'!C$54</f>
        <v>26.772197948066601</v>
      </c>
      <c r="AJ147" s="6">
        <f>E147*'Summary all tools'!D$54</f>
        <v>54.702340164952822</v>
      </c>
      <c r="AK147" s="6">
        <f>F147*'Summary all tools'!E$54</f>
        <v>41.098993150034623</v>
      </c>
      <c r="AL147" s="6">
        <f>G147*'Summary all tools'!F$54</f>
        <v>29.081827729488843</v>
      </c>
      <c r="AM147" s="6">
        <f>H147*'Summary all tools'!G$54</f>
        <v>35.761122304454666</v>
      </c>
      <c r="AN147" s="6">
        <f>I147*'Summary all tools'!H$54</f>
        <v>20.044166513909833</v>
      </c>
      <c r="AO147" s="6">
        <f>J147*'Summary all tools'!J$54</f>
        <v>12.397811721651737</v>
      </c>
      <c r="AP147" s="6">
        <f>K147*'Summary all tools'!K$54</f>
        <v>12.248110818887534</v>
      </c>
      <c r="AQ147" s="6">
        <f>L147*'Summary all tools'!L$54</f>
        <v>41.579325988965905</v>
      </c>
      <c r="AR147" s="6">
        <f>M147*'Summary all tools'!M$54</f>
        <v>30.967762848275726</v>
      </c>
      <c r="AS147" s="6">
        <f>N147*'Summary all tools'!N$54</f>
        <v>24.279428195635933</v>
      </c>
      <c r="AT147" s="6">
        <f>O147*'Summary all tools'!O$54</f>
        <v>27.944393167475749</v>
      </c>
      <c r="AU147" s="6">
        <f>P147*'Summary all tools'!P$54</f>
        <v>16.573375120150157</v>
      </c>
      <c r="AV147" s="6"/>
      <c r="AW147" s="6">
        <f>R147*'Summary all tools'!B$61</f>
        <v>1.0011052984429369</v>
      </c>
      <c r="AX147" s="6">
        <f>S147*'Summary all tools'!C$61</f>
        <v>0.89650827009284062</v>
      </c>
      <c r="AY147" s="6">
        <f>T147*'Summary all tools'!D$61</f>
        <v>1.3258738343323122</v>
      </c>
      <c r="AZ147" s="6">
        <f>U147*'Summary all tools'!E$61</f>
        <v>0.93930428501588414</v>
      </c>
      <c r="BA147" s="6">
        <f>V147*'Summary all tools'!F$61</f>
        <v>0.32292831964443924</v>
      </c>
      <c r="BB147" s="6">
        <f>W147*'Summary all tools'!G$61</f>
        <v>0.40727944846740033</v>
      </c>
      <c r="BC147" s="6">
        <f>X147*'Summary all tools'!H$61</f>
        <v>0.32676670122713314</v>
      </c>
      <c r="BD147" s="6">
        <f>Y147*'Summary all tools'!J$61</f>
        <v>0.54735128067032934</v>
      </c>
      <c r="BE147" s="6">
        <f>Z147*'Summary all tools'!K$61</f>
        <v>0.39628644077121106</v>
      </c>
      <c r="BF147" s="6">
        <f>AA147*'Summary all tools'!L$61</f>
        <v>1.1746020703124553</v>
      </c>
      <c r="BG147" s="6">
        <f>AB147*'Summary all tools'!M$61</f>
        <v>0.82108963792582779</v>
      </c>
      <c r="BH147" s="6">
        <f>AC147*'Summary all tools'!N$61</f>
        <v>0.35499163959846614</v>
      </c>
      <c r="BI147" s="6">
        <f>AD147*'Summary all tools'!O$61</f>
        <v>0.24709672414970518</v>
      </c>
      <c r="BJ147" s="6">
        <f>AE147*'Summary all tools'!P$61</f>
        <v>0.19765861184132824</v>
      </c>
      <c r="BK147" s="6">
        <f t="shared" si="7"/>
        <v>408.4211008372759</v>
      </c>
      <c r="BM147" s="6">
        <f>C147*'Summary all tools'!B$39</f>
        <v>6.6150700367890236</v>
      </c>
      <c r="BN147" s="6">
        <f>D147*'Summary all tools'!C$39</f>
        <v>6.8085511254186972</v>
      </c>
      <c r="BO147" s="6">
        <f>E147*'Summary all tools'!D$39</f>
        <v>15.570562883920482</v>
      </c>
      <c r="BP147" s="6">
        <f>F147*'Summary all tools'!E$39</f>
        <v>11.698484111991066</v>
      </c>
      <c r="BQ147" s="6">
        <f>G147*'Summary all tools'!F$39</f>
        <v>8.2778986433831854</v>
      </c>
      <c r="BR147" s="6">
        <f>H147*'Summary all tools'!G$39</f>
        <v>7.0162001136425625</v>
      </c>
      <c r="BS147" s="6">
        <f>I147*'Summary all tools'!H$39</f>
        <v>3.9325914375804198</v>
      </c>
      <c r="BT147" s="6">
        <f>J147*'Summary all tools'!J$39</f>
        <v>2.4683135686238189</v>
      </c>
      <c r="BU147" s="6">
        <f>K147*'Summary all tools'!K$39</f>
        <v>2.4385092146116669</v>
      </c>
      <c r="BV147" s="6">
        <f>L147*'Summary all tools'!L$39</f>
        <v>7.5989312799030913</v>
      </c>
      <c r="BW147" s="6">
        <f>M147*'Summary all tools'!M$39</f>
        <v>5.6595891390551092</v>
      </c>
      <c r="BX147" s="6">
        <f>N147*'Summary all tools'!N$39</f>
        <v>4.4372462031476889</v>
      </c>
      <c r="BY147" s="6">
        <f>O147*'Summary all tools'!O$39</f>
        <v>5.7234555459079264</v>
      </c>
      <c r="BZ147" s="6">
        <f>P147*'Summary all tools'!P$39</f>
        <v>3.3944904502789175</v>
      </c>
      <c r="CA147" s="6"/>
      <c r="CB147" s="6">
        <f>R147*'Summary all tools'!B$46</f>
        <v>0.25459533130594209</v>
      </c>
      <c r="CC147" s="6">
        <f>S147*'Summary all tools'!C$46</f>
        <v>0.22799481772577379</v>
      </c>
      <c r="CD147" s="6">
        <f>T147*'Summary all tools'!D$46</f>
        <v>0.37739888003626582</v>
      </c>
      <c r="CE147" s="6">
        <f>U147*'Summary all tools'!E$46</f>
        <v>0.26736509613433657</v>
      </c>
      <c r="CF147" s="6">
        <f>V147*'Summary all tools'!F$46</f>
        <v>9.1918841001321763E-2</v>
      </c>
      <c r="CG147" s="6">
        <f>W147*'Summary all tools'!G$46</f>
        <v>7.9906723516484729E-2</v>
      </c>
      <c r="CH147" s="6">
        <f>X147*'Summary all tools'!H$46</f>
        <v>6.4110419879043506E-2</v>
      </c>
      <c r="CI147" s="6">
        <f>Y147*'Summary all tools'!I$46</f>
        <v>0</v>
      </c>
      <c r="CJ147" s="6">
        <f>Z147*'Summary all tools'!J$46</f>
        <v>7.8897729758949861E-2</v>
      </c>
      <c r="CK147" s="6">
        <f>AA147*'Summary all tools'!K$46</f>
        <v>0.11917924288151747</v>
      </c>
      <c r="CL147" s="6">
        <f>AB147*'Summary all tools'!L$46</f>
        <v>0.15006024231596865</v>
      </c>
      <c r="CM147" s="6">
        <f>AC147*'Summary all tools'!M$46</f>
        <v>6.4877364172876012E-2</v>
      </c>
      <c r="CN147" s="6">
        <f>AD147*'Summary all tools'!N$46</f>
        <v>4.8752626107769884E-2</v>
      </c>
      <c r="CO147" s="6">
        <f>AE147*'Summary all tools'!O$46</f>
        <v>4.0483623006579074E-2</v>
      </c>
      <c r="CP147" s="6">
        <f t="shared" si="8"/>
        <v>93.5054346920965</v>
      </c>
      <c r="CR147" s="6"/>
      <c r="CS147" s="6"/>
      <c r="CT147" s="6"/>
      <c r="CU147" s="6"/>
      <c r="CV147" s="6"/>
      <c r="CW147" s="6"/>
      <c r="CX147" s="6"/>
      <c r="CY147" s="6"/>
      <c r="CZ147" s="6"/>
      <c r="DA147" s="6"/>
      <c r="DB147" s="6"/>
      <c r="DC147" s="6"/>
      <c r="DD147" s="6"/>
      <c r="DE147" s="6"/>
      <c r="DF147" s="6"/>
      <c r="DH147" s="6"/>
      <c r="DI147" s="6"/>
      <c r="DJ147" s="6"/>
      <c r="DK147" s="6"/>
      <c r="DL147" s="6"/>
      <c r="DM147" s="6"/>
      <c r="DN147" s="6"/>
      <c r="DO147" s="6"/>
      <c r="DP147" s="6"/>
      <c r="DQ147" s="6"/>
      <c r="DR147" s="6"/>
      <c r="DS147" s="6"/>
      <c r="DT147" s="6"/>
      <c r="DU147" s="6"/>
      <c r="DV147" s="6"/>
      <c r="DX147" s="6"/>
      <c r="DY147" s="6"/>
      <c r="DZ147" s="6"/>
      <c r="EA147" s="6"/>
      <c r="EB147" s="6"/>
      <c r="EC147" s="6"/>
      <c r="ED147" s="6"/>
      <c r="EE147" s="6"/>
      <c r="EF147" s="6"/>
      <c r="EG147" s="6"/>
      <c r="EH147" s="6"/>
      <c r="EI147" s="6"/>
      <c r="EJ147" s="6"/>
      <c r="EK147" s="6"/>
      <c r="EL147" s="6"/>
      <c r="EN147" s="1"/>
      <c r="EO147" s="1"/>
      <c r="EP147" s="1"/>
      <c r="EQ147" s="1"/>
      <c r="ER147" s="1"/>
      <c r="ES147" s="1"/>
      <c r="ET147" s="1"/>
      <c r="EU147" s="1"/>
      <c r="EV147" s="1"/>
      <c r="EW147" s="1"/>
      <c r="EX147" s="1"/>
      <c r="EY147" s="1"/>
      <c r="EZ147" s="1"/>
      <c r="FA147" s="1"/>
      <c r="FB147" s="2"/>
      <c r="FD147" s="2"/>
      <c r="FE147" s="2"/>
      <c r="FF147" s="2"/>
      <c r="FG147" s="2"/>
      <c r="FH147" s="2"/>
      <c r="FI147" s="2"/>
      <c r="FJ147" s="2"/>
      <c r="FK147" s="2"/>
      <c r="FL147" s="2"/>
      <c r="FM147" s="2"/>
      <c r="FN147" s="2"/>
      <c r="FO147" s="2"/>
      <c r="FP147" s="2"/>
      <c r="FQ147" s="2"/>
      <c r="FR147" s="2"/>
      <c r="FT147" s="2"/>
      <c r="FU147" s="2"/>
      <c r="FV147" s="2"/>
      <c r="FW147" s="2"/>
      <c r="FX147" s="2"/>
      <c r="FY147" s="2"/>
      <c r="FZ147" s="2"/>
      <c r="GA147" s="2"/>
      <c r="GB147" s="2"/>
      <c r="GC147" s="2"/>
      <c r="GD147" s="2"/>
      <c r="GE147" s="2"/>
      <c r="GF147" s="2"/>
      <c r="GG147" s="2"/>
      <c r="GH147" s="2"/>
      <c r="GJ147" s="6"/>
    </row>
    <row r="148" spans="1:192" x14ac:dyDescent="0.25">
      <c r="A148" s="8" t="s">
        <v>99</v>
      </c>
      <c r="B148" s="8" t="s">
        <v>315</v>
      </c>
      <c r="C148" s="22">
        <f>Baseline!CC148*'Summary all tools'!B$53</f>
        <v>129.58434956672005</v>
      </c>
      <c r="D148" s="22">
        <f>Baseline!CD148*'Summary all tools'!C$53</f>
        <v>116.26030615862319</v>
      </c>
      <c r="E148" s="22">
        <f>Baseline!CE148*'Summary all tools'!D$53</f>
        <v>190.86238055890405</v>
      </c>
      <c r="F148" s="22">
        <f>Baseline!CF148*'Summary all tools'!E$53</f>
        <v>144.45443623379091</v>
      </c>
      <c r="G148" s="22">
        <f>Baseline!CG148*'Summary all tools'!F$53</f>
        <v>97.941957798389737</v>
      </c>
      <c r="H148" s="22">
        <f>Baseline!CH148*'Summary all tools'!G$53</f>
        <v>81.914140379398702</v>
      </c>
      <c r="I148" s="22">
        <f>Baseline!CI148*'Summary all tools'!H$53</f>
        <v>45.234884750049716</v>
      </c>
      <c r="J148" s="27">
        <f>Baseline!CJ148*'Summary all tools'!J$53</f>
        <v>65.190081243415648</v>
      </c>
      <c r="K148" s="27">
        <f>Baseline!CK148*'Summary all tools'!K$53</f>
        <v>63.123697541146228</v>
      </c>
      <c r="L148" s="27">
        <f>Baseline!CL148*'Summary all tools'!L$53</f>
        <v>103.27919832929291</v>
      </c>
      <c r="M148" s="27">
        <f>Baseline!CM148*'Summary all tools'!M$53</f>
        <v>76.06469266337109</v>
      </c>
      <c r="N148" s="27">
        <f>Baseline!CN148*'Summary all tools'!N$53</f>
        <v>56.155629890248505</v>
      </c>
      <c r="O148" s="27">
        <f>Baseline!CO148*'Summary all tools'!O$53</f>
        <v>66.767194210416463</v>
      </c>
      <c r="P148" s="27">
        <f>Baseline!CP148*'Summary all tools'!P$53</f>
        <v>41.35878664585865</v>
      </c>
      <c r="Q148" s="28"/>
      <c r="R148" s="29">
        <f>Baseline!CR148*'Summary all tools'!B$60</f>
        <v>34.863953141904872</v>
      </c>
      <c r="S148" s="29">
        <f>Baseline!CS148*'Summary all tools'!C$60</f>
        <v>23.285325983129109</v>
      </c>
      <c r="T148" s="29">
        <f>Baseline!CT148*'Summary all tools'!D$60</f>
        <v>33.819109892173799</v>
      </c>
      <c r="U148" s="29">
        <f>Baseline!CU148*'Summary all tools'!E$60</f>
        <v>20.15205303391868</v>
      </c>
      <c r="V148" s="29">
        <f>Baseline!CV148*'Summary all tools'!F$60</f>
        <v>7.5314332978686904</v>
      </c>
      <c r="W148" s="29">
        <f>Baseline!CW148*'Summary all tools'!G$60</f>
        <v>8.3946936142490376</v>
      </c>
      <c r="X148" s="29">
        <f>Baseline!CX148*'Summary all tools'!H$60</f>
        <v>5.8218017958492227</v>
      </c>
      <c r="Y148" s="29">
        <f>Baseline!CY148*'Summary all tools'!J$60</f>
        <v>18.051198966971619</v>
      </c>
      <c r="Z148" s="29">
        <f>Baseline!CZ148*'Summary all tools'!K$60</f>
        <v>13.70884095376865</v>
      </c>
      <c r="AA148" s="29">
        <f>Baseline!DA148*'Summary all tools'!L$60</f>
        <v>21.784712696415173</v>
      </c>
      <c r="AB148" s="29">
        <f>Baseline!DB148*'Summary all tools'!M$60</f>
        <v>12.208238462747905</v>
      </c>
      <c r="AC148" s="29">
        <f>Baseline!DC148*'Summary all tools'!N$60</f>
        <v>5.8358569259652588</v>
      </c>
      <c r="AD148" s="29">
        <f>Baseline!DD148*'Summary all tools'!O$60</f>
        <v>7.2444475560460724</v>
      </c>
      <c r="AE148" s="29">
        <f>Baseline!DE148*'Summary all tools'!P$60</f>
        <v>4.3060189245307399</v>
      </c>
      <c r="AF148" s="29">
        <f t="shared" si="6"/>
        <v>1495.1994212151646</v>
      </c>
      <c r="AH148" s="6">
        <f>C148*'Summary all tools'!B$54</f>
        <v>22.043510254363071</v>
      </c>
      <c r="AI148" s="6">
        <f>D148*'Summary all tools'!C$54</f>
        <v>19.776965810701395</v>
      </c>
      <c r="AJ148" s="6">
        <f>E148*'Summary all tools'!D$54</f>
        <v>37.383154377131696</v>
      </c>
      <c r="AK148" s="6">
        <f>F148*'Summary all tools'!E$54</f>
        <v>28.293488084849344</v>
      </c>
      <c r="AL148" s="6">
        <f>G148*'Summary all tools'!F$54</f>
        <v>19.183347276996496</v>
      </c>
      <c r="AM148" s="6">
        <f>H148*'Summary all tools'!G$54</f>
        <v>20.836969198026743</v>
      </c>
      <c r="AN148" s="6">
        <f>I148*'Summary all tools'!H$54</f>
        <v>11.50665679756224</v>
      </c>
      <c r="AO148" s="6">
        <f>J148*'Summary all tools'!J$54</f>
        <v>8.8129732098454561</v>
      </c>
      <c r="AP148" s="6">
        <f>K148*'Summary all tools'!K$54</f>
        <v>8.5336211387633067</v>
      </c>
      <c r="AQ148" s="6">
        <f>L148*'Summary all tools'!L$54</f>
        <v>27.396760905947346</v>
      </c>
      <c r="AR148" s="6">
        <f>M148*'Summary all tools'!M$54</f>
        <v>20.177598509608924</v>
      </c>
      <c r="AS148" s="6">
        <f>N148*'Summary all tools'!N$54</f>
        <v>14.896343024669386</v>
      </c>
      <c r="AT148" s="6">
        <f>O148*'Summary all tools'!O$54</f>
        <v>16.405653434559476</v>
      </c>
      <c r="AU148" s="6">
        <f>P148*'Summary all tools'!P$54</f>
        <v>10.162444718696698</v>
      </c>
      <c r="AV148" s="6"/>
      <c r="AW148" s="6">
        <f>R148*'Summary all tools'!B$61</f>
        <v>5.9306846170919583</v>
      </c>
      <c r="AX148" s="6">
        <f>S148*'Summary all tools'!C$61</f>
        <v>3.9610518075796781</v>
      </c>
      <c r="AY148" s="6">
        <f>T148*'Summary all tools'!D$61</f>
        <v>6.6239612138031401</v>
      </c>
      <c r="AZ148" s="6">
        <f>U148*'Summary all tools'!E$61</f>
        <v>3.9470706976256578</v>
      </c>
      <c r="BA148" s="6">
        <f>V148*'Summary all tools'!F$61</f>
        <v>1.4751400083706052</v>
      </c>
      <c r="BB148" s="6">
        <f>W148*'Summary all tools'!G$61</f>
        <v>2.1354063102757181</v>
      </c>
      <c r="BC148" s="6">
        <f>X148*'Summary all tools'!H$61</f>
        <v>1.4809250775905842</v>
      </c>
      <c r="BD148" s="6">
        <f>Y148*'Summary all tools'!J$61</f>
        <v>2.440321132711869</v>
      </c>
      <c r="BE148" s="6">
        <f>Z148*'Summary all tools'!K$61</f>
        <v>1.8532826736705135</v>
      </c>
      <c r="BF148" s="6">
        <f>AA148*'Summary all tools'!L$61</f>
        <v>5.7788071054300971</v>
      </c>
      <c r="BG148" s="6">
        <f>AB148*'Summary all tools'!M$61</f>
        <v>3.238466173800949</v>
      </c>
      <c r="BH148" s="6">
        <f>AC148*'Summary all tools'!N$61</f>
        <v>1.5480714361493988</v>
      </c>
      <c r="BI148" s="6">
        <f>AD148*'Summary all tools'!O$61</f>
        <v>1.7800642566284635</v>
      </c>
      <c r="BJ148" s="6">
        <f>AE148*'Summary all tools'!P$61</f>
        <v>1.0580503643132675</v>
      </c>
      <c r="BK148" s="6">
        <f t="shared" si="7"/>
        <v>308.66078961676328</v>
      </c>
      <c r="BM148" s="6">
        <f>C148*'Summary all tools'!B$39</f>
        <v>5.6059785170294871</v>
      </c>
      <c r="BN148" s="6">
        <f>D148*'Summary all tools'!C$39</f>
        <v>5.0295639935510872</v>
      </c>
      <c r="BO148" s="6">
        <f>E148*'Summary all tools'!D$39</f>
        <v>10.640801733037492</v>
      </c>
      <c r="BP148" s="6">
        <f>F148*'Summary all tools'!E$39</f>
        <v>8.0535043674942113</v>
      </c>
      <c r="BQ148" s="6">
        <f>G148*'Summary all tools'!F$39</f>
        <v>5.4603791026097568</v>
      </c>
      <c r="BR148" s="6">
        <f>H148*'Summary all tools'!G$39</f>
        <v>4.0881363960143533</v>
      </c>
      <c r="BS148" s="6">
        <f>I148*'Summary all tools'!H$39</f>
        <v>2.2575635642353831</v>
      </c>
      <c r="BT148" s="6">
        <f>J148*'Summary all tools'!J$39</f>
        <v>1.7545984599677089</v>
      </c>
      <c r="BU148" s="6">
        <f>K148*'Summary all tools'!K$39</f>
        <v>1.6989815073186356</v>
      </c>
      <c r="BV148" s="6">
        <f>L148*'Summary all tools'!L$39</f>
        <v>5.0069619568022041</v>
      </c>
      <c r="BW148" s="6">
        <f>M148*'Summary all tools'!M$39</f>
        <v>3.6876063000319594</v>
      </c>
      <c r="BX148" s="6">
        <f>N148*'Summary all tools'!N$39</f>
        <v>2.7224175542519817</v>
      </c>
      <c r="BY148" s="6">
        <f>O148*'Summary all tools'!O$39</f>
        <v>3.3601383852399711</v>
      </c>
      <c r="BZ148" s="6">
        <f>P148*'Summary all tools'!P$39</f>
        <v>2.081430082829792</v>
      </c>
      <c r="CA148" s="6"/>
      <c r="CB148" s="6">
        <f>R148*'Summary all tools'!B$46</f>
        <v>1.5082575402487965</v>
      </c>
      <c r="CC148" s="6">
        <f>S148*'Summary all tools'!C$46</f>
        <v>1.0073518728142377</v>
      </c>
      <c r="CD148" s="6">
        <f>T148*'Summary all tools'!D$46</f>
        <v>1.8854550702796424</v>
      </c>
      <c r="CE148" s="6">
        <f>U148*'Summary all tools'!E$46</f>
        <v>1.1235006092853723</v>
      </c>
      <c r="CF148" s="6">
        <f>V148*'Summary all tools'!F$46</f>
        <v>0.419886246066623</v>
      </c>
      <c r="CG148" s="6">
        <f>W148*'Summary all tools'!G$46</f>
        <v>0.41895883102536785</v>
      </c>
      <c r="CH148" s="6">
        <f>X148*'Summary all tools'!H$46</f>
        <v>0.29055203047676342</v>
      </c>
      <c r="CI148" s="6">
        <f>Y148*'Summary all tools'!I$46</f>
        <v>0</v>
      </c>
      <c r="CJ148" s="6">
        <f>Z148*'Summary all tools'!J$46</f>
        <v>0.36897501531882498</v>
      </c>
      <c r="CK148" s="6">
        <f>AA148*'Summary all tools'!K$46</f>
        <v>0.58633802288488046</v>
      </c>
      <c r="CL148" s="6">
        <f>AB148*'Summary all tools'!L$46</f>
        <v>0.59185379564677609</v>
      </c>
      <c r="CM148" s="6">
        <f>AC148*'Summary all tools'!M$46</f>
        <v>0.28292157652584249</v>
      </c>
      <c r="CN148" s="6">
        <f>AD148*'Summary all tools'!N$46</f>
        <v>0.35120986508358115</v>
      </c>
      <c r="CO148" s="6">
        <f>AE148*'Summary all tools'!O$46</f>
        <v>0.2167055190350978</v>
      </c>
      <c r="CP148" s="6">
        <f t="shared" si="8"/>
        <v>70.500027915105818</v>
      </c>
      <c r="CR148" s="6"/>
      <c r="CS148" s="6"/>
      <c r="CT148" s="6"/>
      <c r="CU148" s="6"/>
      <c r="CV148" s="6"/>
      <c r="CW148" s="6"/>
      <c r="CX148" s="6"/>
      <c r="CY148" s="6"/>
      <c r="CZ148" s="6"/>
      <c r="DA148" s="6"/>
      <c r="DB148" s="6"/>
      <c r="DC148" s="6"/>
      <c r="DD148" s="6"/>
      <c r="DE148" s="6"/>
      <c r="DF148" s="6"/>
      <c r="DH148" s="6"/>
      <c r="DI148" s="6"/>
      <c r="DJ148" s="6"/>
      <c r="DK148" s="6"/>
      <c r="DL148" s="6"/>
      <c r="DM148" s="6"/>
      <c r="DN148" s="6"/>
      <c r="DO148" s="6"/>
      <c r="DP148" s="6"/>
      <c r="DQ148" s="6"/>
      <c r="DR148" s="6"/>
      <c r="DS148" s="6"/>
      <c r="DT148" s="6"/>
      <c r="DU148" s="6"/>
      <c r="DV148" s="6"/>
      <c r="DX148" s="6"/>
      <c r="DY148" s="6"/>
      <c r="DZ148" s="6"/>
      <c r="EA148" s="6"/>
      <c r="EB148" s="6"/>
      <c r="EC148" s="6"/>
      <c r="ED148" s="6"/>
      <c r="EE148" s="6"/>
      <c r="EF148" s="6"/>
      <c r="EG148" s="6"/>
      <c r="EH148" s="6"/>
      <c r="EI148" s="6"/>
      <c r="EJ148" s="6"/>
      <c r="EK148" s="6"/>
      <c r="EL148" s="6"/>
      <c r="EN148" s="1"/>
      <c r="EO148" s="1"/>
      <c r="EP148" s="1"/>
      <c r="EQ148" s="1"/>
      <c r="ER148" s="1"/>
      <c r="ES148" s="1"/>
      <c r="ET148" s="1"/>
      <c r="EU148" s="1"/>
      <c r="EV148" s="1"/>
      <c r="EW148" s="1"/>
      <c r="EX148" s="1"/>
      <c r="EY148" s="1"/>
      <c r="EZ148" s="1"/>
      <c r="FA148" s="1"/>
      <c r="FB148" s="2"/>
      <c r="FD148" s="2"/>
      <c r="FE148" s="2"/>
      <c r="FF148" s="2"/>
      <c r="FG148" s="2"/>
      <c r="FH148" s="2"/>
      <c r="FI148" s="2"/>
      <c r="FJ148" s="2"/>
      <c r="FK148" s="2"/>
      <c r="FL148" s="2"/>
      <c r="FM148" s="2"/>
      <c r="FN148" s="2"/>
      <c r="FO148" s="2"/>
      <c r="FP148" s="2"/>
      <c r="FQ148" s="2"/>
      <c r="FR148" s="2"/>
      <c r="FT148" s="2"/>
      <c r="FU148" s="2"/>
      <c r="FV148" s="2"/>
      <c r="FW148" s="2"/>
      <c r="FX148" s="2"/>
      <c r="FY148" s="2"/>
      <c r="FZ148" s="2"/>
      <c r="GA148" s="2"/>
      <c r="GB148" s="2"/>
      <c r="GC148" s="2"/>
      <c r="GD148" s="2"/>
      <c r="GE148" s="2"/>
      <c r="GF148" s="2"/>
      <c r="GG148" s="2"/>
      <c r="GH148" s="2"/>
      <c r="GJ148" s="6"/>
    </row>
    <row r="149" spans="1:192" x14ac:dyDescent="0.25">
      <c r="A149" s="8" t="s">
        <v>111</v>
      </c>
      <c r="B149" s="8" t="s">
        <v>316</v>
      </c>
      <c r="C149" s="22">
        <f>Baseline!CC149*'Summary all tools'!B$53</f>
        <v>79.500543473790046</v>
      </c>
      <c r="D149" s="22">
        <f>Baseline!CD149*'Summary all tools'!C$53</f>
        <v>73.7525641441635</v>
      </c>
      <c r="E149" s="22">
        <f>Baseline!CE149*'Summary all tools'!D$53</f>
        <v>121.0003007591349</v>
      </c>
      <c r="F149" s="22">
        <f>Baseline!CF149*'Summary all tools'!E$53</f>
        <v>83.104192724362434</v>
      </c>
      <c r="G149" s="22">
        <f>Baseline!CG149*'Summary all tools'!F$53</f>
        <v>70.501723792659334</v>
      </c>
      <c r="H149" s="22">
        <f>Baseline!CH149*'Summary all tools'!G$53</f>
        <v>47.394071605255455</v>
      </c>
      <c r="I149" s="22">
        <f>Baseline!CI149*'Summary all tools'!H$53</f>
        <v>22.647369469757262</v>
      </c>
      <c r="J149" s="27">
        <f>Baseline!CJ149*'Summary all tools'!J$53</f>
        <v>41.858158481231783</v>
      </c>
      <c r="K149" s="27">
        <f>Baseline!CK149*'Summary all tools'!K$53</f>
        <v>40.442924665929269</v>
      </c>
      <c r="L149" s="27">
        <f>Baseline!CL149*'Summary all tools'!L$53</f>
        <v>64.215711486238717</v>
      </c>
      <c r="M149" s="27">
        <f>Baseline!CM149*'Summary all tools'!M$53</f>
        <v>49.889074775609579</v>
      </c>
      <c r="N149" s="27">
        <f>Baseline!CN149*'Summary all tools'!N$53</f>
        <v>36.287764082707852</v>
      </c>
      <c r="O149" s="27">
        <f>Baseline!CO149*'Summary all tools'!O$53</f>
        <v>36.141292353956203</v>
      </c>
      <c r="P149" s="27">
        <f>Baseline!CP149*'Summary all tools'!P$53</f>
        <v>19.828427222658494</v>
      </c>
      <c r="Q149" s="28"/>
      <c r="R149" s="29">
        <f>Baseline!CR149*'Summary all tools'!B$60</f>
        <v>80.798259301966965</v>
      </c>
      <c r="S149" s="29">
        <f>Baseline!CS149*'Summary all tools'!C$60</f>
        <v>52.921476071937278</v>
      </c>
      <c r="T149" s="29">
        <f>Baseline!CT149*'Summary all tools'!D$60</f>
        <v>77.812177778670787</v>
      </c>
      <c r="U149" s="29">
        <f>Baseline!CU149*'Summary all tools'!E$60</f>
        <v>57.287052649585881</v>
      </c>
      <c r="V149" s="29">
        <f>Baseline!CV149*'Summary all tools'!F$60</f>
        <v>33.986886768572838</v>
      </c>
      <c r="W149" s="29">
        <f>Baseline!CW149*'Summary all tools'!G$60</f>
        <v>21.077263000327175</v>
      </c>
      <c r="X149" s="29">
        <f>Baseline!CX149*'Summary all tools'!H$60</f>
        <v>14.446162585360117</v>
      </c>
      <c r="Y149" s="29">
        <f>Baseline!CY149*'Summary all tools'!J$60</f>
        <v>39.615757134022942</v>
      </c>
      <c r="Z149" s="29">
        <f>Baseline!CZ149*'Summary all tools'!K$60</f>
        <v>29.72809320962568</v>
      </c>
      <c r="AA149" s="29">
        <f>Baseline!DA149*'Summary all tools'!L$60</f>
        <v>47.515560376068073</v>
      </c>
      <c r="AB149" s="29">
        <f>Baseline!DB149*'Summary all tools'!M$60</f>
        <v>33.796706186981964</v>
      </c>
      <c r="AC149" s="29">
        <f>Baseline!DC149*'Summary all tools'!N$60</f>
        <v>19.755453437172068</v>
      </c>
      <c r="AD149" s="29">
        <f>Baseline!DD149*'Summary all tools'!O$60</f>
        <v>19.515068575478054</v>
      </c>
      <c r="AE149" s="29">
        <f>Baseline!DE149*'Summary all tools'!P$60</f>
        <v>11.275740045380266</v>
      </c>
      <c r="AF149" s="29">
        <f t="shared" si="6"/>
        <v>1326.0957761586048</v>
      </c>
      <c r="AH149" s="6">
        <f>C149*'Summary all tools'!B$54</f>
        <v>13.52378625313561</v>
      </c>
      <c r="AI149" s="6">
        <f>D149*'Summary all tools'!C$54</f>
        <v>12.546001190987715</v>
      </c>
      <c r="AJ149" s="6">
        <f>E149*'Summary all tools'!D$54</f>
        <v>23.699656840244113</v>
      </c>
      <c r="AK149" s="6">
        <f>F149*'Summary all tools'!E$54</f>
        <v>16.277156645035951</v>
      </c>
      <c r="AL149" s="6">
        <f>G149*'Summary all tools'!F$54</f>
        <v>13.808781053013691</v>
      </c>
      <c r="AM149" s="6">
        <f>H149*'Summary all tools'!G$54</f>
        <v>12.055901528524727</v>
      </c>
      <c r="AN149" s="6">
        <f>I149*'Summary all tools'!H$54</f>
        <v>5.7609411253291523</v>
      </c>
      <c r="AO149" s="6">
        <f>J149*'Summary all tools'!J$54</f>
        <v>5.6587570113792474</v>
      </c>
      <c r="AP149" s="6">
        <f>K149*'Summary all tools'!K$54</f>
        <v>5.4674331556325848</v>
      </c>
      <c r="AQ149" s="6">
        <f>L149*'Summary all tools'!L$54</f>
        <v>17.034432126249289</v>
      </c>
      <c r="AR149" s="6">
        <f>M149*'Summary all tools'!M$54</f>
        <v>13.234020747221868</v>
      </c>
      <c r="AS149" s="6">
        <f>N149*'Summary all tools'!N$54</f>
        <v>9.6260158141002616</v>
      </c>
      <c r="AT149" s="6">
        <f>O149*'Summary all tools'!O$54</f>
        <v>8.8804318355435239</v>
      </c>
      <c r="AU149" s="6">
        <f>P149*'Summary all tools'!P$54</f>
        <v>4.8721278318532297</v>
      </c>
      <c r="AV149" s="6"/>
      <c r="AW149" s="6">
        <f>R149*'Summary all tools'!B$61</f>
        <v>13.744539856956713</v>
      </c>
      <c r="AX149" s="6">
        <f>S149*'Summary all tools'!C$61</f>
        <v>9.0024382139382979</v>
      </c>
      <c r="AY149" s="6">
        <f>T149*'Summary all tools'!D$61</f>
        <v>15.240639070951602</v>
      </c>
      <c r="AZ149" s="6">
        <f>U149*'Summary all tools'!E$61</f>
        <v>11.220496814192296</v>
      </c>
      <c r="BA149" s="6">
        <f>V149*'Summary all tools'!F$61</f>
        <v>6.6568227387038128</v>
      </c>
      <c r="BB149" s="6">
        <f>W149*'Summary all tools'!G$61</f>
        <v>5.3615441471077299</v>
      </c>
      <c r="BC149" s="6">
        <f>X149*'Summary all tools'!H$61</f>
        <v>3.6747531430671012</v>
      </c>
      <c r="BD149" s="6">
        <f>Y149*'Summary all tools'!J$61</f>
        <v>5.3556093143410743</v>
      </c>
      <c r="BE149" s="6">
        <f>Z149*'Summary all tools'!K$61</f>
        <v>4.0189072331104301</v>
      </c>
      <c r="BF149" s="6">
        <f>AA149*'Summary all tools'!L$61</f>
        <v>12.604401157188525</v>
      </c>
      <c r="BG149" s="6">
        <f>AB149*'Summary all tools'!M$61</f>
        <v>8.9652155883425273</v>
      </c>
      <c r="BH149" s="6">
        <f>AC149*'Summary all tools'!N$61</f>
        <v>5.2405077030237672</v>
      </c>
      <c r="BI149" s="6">
        <f>AD149*'Summary all tools'!O$61</f>
        <v>4.7951311356888935</v>
      </c>
      <c r="BJ149" s="6">
        <f>AE149*'Summary all tools'!P$61</f>
        <v>2.7706104111505798</v>
      </c>
      <c r="BK149" s="6">
        <f t="shared" si="7"/>
        <v>271.0970596860144</v>
      </c>
      <c r="BM149" s="6">
        <f>C149*'Summary all tools'!B$39</f>
        <v>3.439291398200568</v>
      </c>
      <c r="BN149" s="6">
        <f>D149*'Summary all tools'!C$39</f>
        <v>3.1906267350220485</v>
      </c>
      <c r="BO149" s="6">
        <f>E149*'Summary all tools'!D$39</f>
        <v>6.745908786454117</v>
      </c>
      <c r="BP149" s="6">
        <f>F149*'Summary all tools'!E$39</f>
        <v>4.6331562845155112</v>
      </c>
      <c r="BQ149" s="6">
        <f>G149*'Summary all tools'!F$39</f>
        <v>3.9305538499428621</v>
      </c>
      <c r="BR149" s="6">
        <f>H149*'Summary all tools'!G$39</f>
        <v>2.3653233518334518</v>
      </c>
      <c r="BS149" s="6">
        <f>I149*'Summary all tools'!H$39</f>
        <v>1.1302753709490685</v>
      </c>
      <c r="BT149" s="6">
        <f>J149*'Summary all tools'!J$39</f>
        <v>1.1266171019793234</v>
      </c>
      <c r="BU149" s="6">
        <f>K149*'Summary all tools'!K$39</f>
        <v>1.0885259226854669</v>
      </c>
      <c r="BV149" s="6">
        <f>L149*'Summary all tools'!L$39</f>
        <v>3.1131692503599706</v>
      </c>
      <c r="BW149" s="6">
        <f>M149*'Summary all tools'!M$39</f>
        <v>2.4186157861634885</v>
      </c>
      <c r="BX149" s="6">
        <f>N149*'Summary all tools'!N$39</f>
        <v>1.7592260319472173</v>
      </c>
      <c r="BY149" s="6">
        <f>O149*'Summary all tools'!O$39</f>
        <v>1.8188534828645246</v>
      </c>
      <c r="BZ149" s="6">
        <f>P149*'Summary all tools'!P$39</f>
        <v>0.99788916125215155</v>
      </c>
      <c r="CA149" s="6"/>
      <c r="CB149" s="6">
        <f>R149*'Summary all tools'!B$46</f>
        <v>3.495432182780601</v>
      </c>
      <c r="CC149" s="6">
        <f>S149*'Summary all tools'!C$46</f>
        <v>2.2894482160904648</v>
      </c>
      <c r="CD149" s="6">
        <f>T149*'Summary all tools'!D$46</f>
        <v>4.3381202400080543</v>
      </c>
      <c r="CE149" s="6">
        <f>U149*'Summary all tools'!E$46</f>
        <v>3.193820423539119</v>
      </c>
      <c r="CF149" s="6">
        <f>V149*'Summary all tools'!F$46</f>
        <v>1.8948088280601054</v>
      </c>
      <c r="CG149" s="6">
        <f>W149*'Summary all tools'!G$46</f>
        <v>1.0519151589812084</v>
      </c>
      <c r="CH149" s="6">
        <f>X149*'Summary all tools'!H$46</f>
        <v>0.72097299409375815</v>
      </c>
      <c r="CI149" s="6">
        <f>Y149*'Summary all tools'!I$46</f>
        <v>0</v>
      </c>
      <c r="CJ149" s="6">
        <f>Z149*'Summary all tools'!J$46</f>
        <v>0.80013501392367259</v>
      </c>
      <c r="CK149" s="6">
        <f>AA149*'Summary all tools'!K$46</f>
        <v>1.2788867181964492</v>
      </c>
      <c r="CL149" s="6">
        <f>AB149*'Summary all tools'!L$46</f>
        <v>1.638459872663875</v>
      </c>
      <c r="CM149" s="6">
        <f>AC149*'Summary all tools'!M$46</f>
        <v>0.95774178536824328</v>
      </c>
      <c r="CN149" s="6">
        <f>AD149*'Summary all tools'!N$46</f>
        <v>0.94608795887691477</v>
      </c>
      <c r="CO149" s="6">
        <f>AE149*'Summary all tools'!O$46</f>
        <v>0.56746501626331247</v>
      </c>
      <c r="CP149" s="6">
        <f t="shared" si="8"/>
        <v>60.931326923015547</v>
      </c>
      <c r="CR149" s="6"/>
      <c r="CS149" s="6"/>
      <c r="CT149" s="6"/>
      <c r="CU149" s="6"/>
      <c r="CV149" s="6"/>
      <c r="CW149" s="6"/>
      <c r="CX149" s="6"/>
      <c r="CY149" s="6"/>
      <c r="CZ149" s="6"/>
      <c r="DA149" s="6"/>
      <c r="DB149" s="6"/>
      <c r="DC149" s="6"/>
      <c r="DD149" s="6"/>
      <c r="DE149" s="6"/>
      <c r="DF149" s="6"/>
      <c r="DH149" s="6"/>
      <c r="DI149" s="6"/>
      <c r="DJ149" s="6"/>
      <c r="DK149" s="6"/>
      <c r="DL149" s="6"/>
      <c r="DM149" s="6"/>
      <c r="DN149" s="6"/>
      <c r="DO149" s="6"/>
      <c r="DP149" s="6"/>
      <c r="DQ149" s="6"/>
      <c r="DR149" s="6"/>
      <c r="DS149" s="6"/>
      <c r="DT149" s="6"/>
      <c r="DU149" s="6"/>
      <c r="DV149" s="6"/>
      <c r="DX149" s="6"/>
      <c r="DY149" s="6"/>
      <c r="DZ149" s="6"/>
      <c r="EA149" s="6"/>
      <c r="EB149" s="6"/>
      <c r="EC149" s="6"/>
      <c r="ED149" s="6"/>
      <c r="EE149" s="6"/>
      <c r="EF149" s="6"/>
      <c r="EG149" s="6"/>
      <c r="EH149" s="6"/>
      <c r="EI149" s="6"/>
      <c r="EJ149" s="6"/>
      <c r="EK149" s="6"/>
      <c r="EL149" s="6"/>
      <c r="EN149" s="1"/>
      <c r="EO149" s="1"/>
      <c r="EP149" s="1"/>
      <c r="EQ149" s="1"/>
      <c r="ER149" s="1"/>
      <c r="ES149" s="1"/>
      <c r="ET149" s="1"/>
      <c r="EU149" s="1"/>
      <c r="EV149" s="1"/>
      <c r="EW149" s="1"/>
      <c r="EX149" s="1"/>
      <c r="EY149" s="1"/>
      <c r="EZ149" s="1"/>
      <c r="FA149" s="1"/>
      <c r="FB149" s="2"/>
      <c r="FD149" s="2"/>
      <c r="FE149" s="2"/>
      <c r="FF149" s="2"/>
      <c r="FG149" s="2"/>
      <c r="FH149" s="2"/>
      <c r="FI149" s="2"/>
      <c r="FJ149" s="2"/>
      <c r="FK149" s="2"/>
      <c r="FL149" s="2"/>
      <c r="FM149" s="2"/>
      <c r="FN149" s="2"/>
      <c r="FO149" s="2"/>
      <c r="FP149" s="2"/>
      <c r="FQ149" s="2"/>
      <c r="FR149" s="2"/>
      <c r="FT149" s="2"/>
      <c r="FU149" s="2"/>
      <c r="FV149" s="2"/>
      <c r="FW149" s="2"/>
      <c r="FX149" s="2"/>
      <c r="FY149" s="2"/>
      <c r="FZ149" s="2"/>
      <c r="GA149" s="2"/>
      <c r="GB149" s="2"/>
      <c r="GC149" s="2"/>
      <c r="GD149" s="2"/>
      <c r="GE149" s="2"/>
      <c r="GF149" s="2"/>
      <c r="GG149" s="2"/>
      <c r="GH149" s="2"/>
      <c r="GJ149" s="6"/>
    </row>
    <row r="150" spans="1:192" x14ac:dyDescent="0.25">
      <c r="A150" s="8" t="s">
        <v>146</v>
      </c>
      <c r="B150" s="8" t="s">
        <v>317</v>
      </c>
      <c r="C150" s="22">
        <f>Baseline!CC150*'Summary all tools'!B$53</f>
        <v>137.70080463743548</v>
      </c>
      <c r="D150" s="22">
        <f>Baseline!CD150*'Summary all tools'!C$53</f>
        <v>132.86971747747035</v>
      </c>
      <c r="E150" s="22">
        <f>Baseline!CE150*'Summary all tools'!D$53</f>
        <v>243.09158580832926</v>
      </c>
      <c r="F150" s="22">
        <f>Baseline!CF150*'Summary all tools'!E$53</f>
        <v>164.32579076213327</v>
      </c>
      <c r="G150" s="22">
        <f>Baseline!CG150*'Summary all tools'!F$53</f>
        <v>120.73980380166792</v>
      </c>
      <c r="H150" s="22">
        <f>Baseline!CH150*'Summary all tools'!G$53</f>
        <v>119.16118213561188</v>
      </c>
      <c r="I150" s="22">
        <f>Baseline!CI150*'Summary all tools'!H$53</f>
        <v>67.674697131994236</v>
      </c>
      <c r="J150" s="27">
        <f>Baseline!CJ150*'Summary all tools'!J$53</f>
        <v>78.395682600786387</v>
      </c>
      <c r="K150" s="27">
        <f>Baseline!CK150*'Summary all tools'!K$53</f>
        <v>79.899139878105075</v>
      </c>
      <c r="L150" s="27">
        <f>Baseline!CL150*'Summary all tools'!L$53</f>
        <v>133.23811130366244</v>
      </c>
      <c r="M150" s="27">
        <f>Baseline!CM150*'Summary all tools'!M$53</f>
        <v>97.137327907067885</v>
      </c>
      <c r="N150" s="27">
        <f>Baseline!CN150*'Summary all tools'!N$53</f>
        <v>72.87570926290617</v>
      </c>
      <c r="O150" s="27">
        <f>Baseline!CO150*'Summary all tools'!O$53</f>
        <v>96.271074539328055</v>
      </c>
      <c r="P150" s="27">
        <f>Baseline!CP150*'Summary all tools'!P$53</f>
        <v>60.010233323142899</v>
      </c>
      <c r="Q150" s="28"/>
      <c r="R150" s="29">
        <f>Baseline!CR150*'Summary all tools'!B$60</f>
        <v>17.557330434636331</v>
      </c>
      <c r="S150" s="29">
        <f>Baseline!CS150*'Summary all tools'!C$60</f>
        <v>14.016340581721817</v>
      </c>
      <c r="T150" s="29">
        <f>Baseline!CT150*'Summary all tools'!D$60</f>
        <v>21.07172391002106</v>
      </c>
      <c r="U150" s="29">
        <f>Baseline!CU150*'Summary all tools'!E$60</f>
        <v>14.736341572003823</v>
      </c>
      <c r="V150" s="29">
        <f>Baseline!CV150*'Summary all tools'!F$60</f>
        <v>6.2968852167167535</v>
      </c>
      <c r="W150" s="29">
        <f>Baseline!CW150*'Summary all tools'!G$60</f>
        <v>5.4637223249953042</v>
      </c>
      <c r="X150" s="29">
        <f>Baseline!CX150*'Summary all tools'!H$60</f>
        <v>4.7638503157097389</v>
      </c>
      <c r="Y150" s="29">
        <f>Baseline!CY150*'Summary all tools'!J$60</f>
        <v>11.373701069099488</v>
      </c>
      <c r="Z150" s="29">
        <f>Baseline!CZ150*'Summary all tools'!K$60</f>
        <v>7.8108816101340066</v>
      </c>
      <c r="AA150" s="29">
        <f>Baseline!DA150*'Summary all tools'!L$60</f>
        <v>11.811345349277007</v>
      </c>
      <c r="AB150" s="29">
        <f>Baseline!DB150*'Summary all tools'!M$60</f>
        <v>7.8917735055115221</v>
      </c>
      <c r="AC150" s="29">
        <f>Baseline!DC150*'Summary all tools'!N$60</f>
        <v>5.1801510951071084</v>
      </c>
      <c r="AD150" s="29">
        <f>Baseline!DD150*'Summary all tools'!O$60</f>
        <v>5.0520440757958713</v>
      </c>
      <c r="AE150" s="29">
        <f>Baseline!DE150*'Summary all tools'!P$60</f>
        <v>3.2089866491458738</v>
      </c>
      <c r="AF150" s="29">
        <f t="shared" si="6"/>
        <v>1739.6259382795167</v>
      </c>
      <c r="AH150" s="6">
        <f>C150*'Summary all tools'!B$54</f>
        <v>23.424195199563751</v>
      </c>
      <c r="AI150" s="6">
        <f>D150*'Summary all tools'!C$54</f>
        <v>22.602382073931771</v>
      </c>
      <c r="AJ150" s="6">
        <f>E150*'Summary all tools'!D$54</f>
        <v>47.612998713750883</v>
      </c>
      <c r="AK150" s="6">
        <f>F150*'Summary all tools'!E$54</f>
        <v>32.185579925265621</v>
      </c>
      <c r="AL150" s="6">
        <f>G150*'Summary all tools'!F$54</f>
        <v>23.648634748057876</v>
      </c>
      <c r="AM150" s="6">
        <f>H150*'Summary all tools'!G$54</f>
        <v>30.311712608592057</v>
      </c>
      <c r="AN150" s="6">
        <f>I150*'Summary all tools'!H$54</f>
        <v>17.214800437310089</v>
      </c>
      <c r="AO150" s="6">
        <f>J150*'Summary all tools'!J$54</f>
        <v>10.598223492750446</v>
      </c>
      <c r="AP150" s="6">
        <f>K150*'Summary all tools'!K$54</f>
        <v>10.801474178352178</v>
      </c>
      <c r="AQ150" s="6">
        <f>L150*'Summary all tools'!L$54</f>
        <v>35.343929251928692</v>
      </c>
      <c r="AR150" s="6">
        <f>M150*'Summary all tools'!M$54</f>
        <v>25.767513601601419</v>
      </c>
      <c r="AS150" s="6">
        <f>N150*'Summary all tools'!N$54</f>
        <v>19.331660342302367</v>
      </c>
      <c r="AT150" s="6">
        <f>O150*'Summary all tools'!O$54</f>
        <v>23.65517831537775</v>
      </c>
      <c r="AU150" s="6">
        <f>P150*'Summary all tools'!P$54</f>
        <v>14.745371616543684</v>
      </c>
      <c r="AV150" s="6"/>
      <c r="AW150" s="6">
        <f>R150*'Summary all tools'!B$61</f>
        <v>2.9866661735711864</v>
      </c>
      <c r="AX150" s="6">
        <f>S150*'Summary all tools'!C$61</f>
        <v>2.384310670037733</v>
      </c>
      <c r="AY150" s="6">
        <f>T150*'Summary all tools'!D$61</f>
        <v>4.1272015240190587</v>
      </c>
      <c r="AZ150" s="6">
        <f>U150*'Summary all tools'!E$61</f>
        <v>2.8863253739536496</v>
      </c>
      <c r="BA150" s="6">
        <f>V150*'Summary all tools'!F$61</f>
        <v>1.2333359327400419</v>
      </c>
      <c r="BB150" s="6">
        <f>W150*'Summary all tools'!G$61</f>
        <v>1.3898383510489807</v>
      </c>
      <c r="BC150" s="6">
        <f>X150*'Summary all tools'!H$61</f>
        <v>1.2118078982785567</v>
      </c>
      <c r="BD150" s="6">
        <f>Y150*'Summary all tools'!J$61</f>
        <v>1.5375977588444636</v>
      </c>
      <c r="BE150" s="6">
        <f>Z150*'Summary all tools'!K$61</f>
        <v>1.0559442335767644</v>
      </c>
      <c r="BF150" s="6">
        <f>AA150*'Summary all tools'!L$61</f>
        <v>3.133182768130911</v>
      </c>
      <c r="BG150" s="6">
        <f>AB150*'Summary all tools'!M$61</f>
        <v>2.0934421969953081</v>
      </c>
      <c r="BH150" s="6">
        <f>AC150*'Summary all tools'!N$61</f>
        <v>1.3741330616920406</v>
      </c>
      <c r="BI150" s="6">
        <f>AD150*'Summary all tools'!O$61</f>
        <v>1.2413594014812712</v>
      </c>
      <c r="BJ150" s="6">
        <f>AE150*'Summary all tools'!P$61</f>
        <v>0.78849386236155761</v>
      </c>
      <c r="BK150" s="6">
        <f t="shared" si="7"/>
        <v>364.68729371206001</v>
      </c>
      <c r="BM150" s="6">
        <f>C150*'Summary all tools'!B$39</f>
        <v>5.9571063570271594</v>
      </c>
      <c r="BN150" s="6">
        <f>D150*'Summary all tools'!C$39</f>
        <v>5.7481075780602815</v>
      </c>
      <c r="BO150" s="6">
        <f>E150*'Summary all tools'!D$39</f>
        <v>13.552641227577041</v>
      </c>
      <c r="BP150" s="6">
        <f>F150*'Summary all tools'!E$39</f>
        <v>9.1613557056353638</v>
      </c>
      <c r="BQ150" s="6">
        <f>G150*'Summary all tools'!F$39</f>
        <v>6.7313857753277304</v>
      </c>
      <c r="BR150" s="6">
        <f>H150*'Summary all tools'!G$39</f>
        <v>5.9470460585240676</v>
      </c>
      <c r="BS150" s="6">
        <f>I150*'Summary all tools'!H$39</f>
        <v>3.377480263519121</v>
      </c>
      <c r="BT150" s="6">
        <f>J150*'Summary all tools'!J$39</f>
        <v>2.1100287242447684</v>
      </c>
      <c r="BU150" s="6">
        <f>K150*'Summary all tools'!K$39</f>
        <v>2.1504944480649399</v>
      </c>
      <c r="BV150" s="6">
        <f>L150*'Summary all tools'!L$39</f>
        <v>6.4593661190764866</v>
      </c>
      <c r="BW150" s="6">
        <f>M150*'Summary all tools'!M$39</f>
        <v>4.7092048862095357</v>
      </c>
      <c r="BX150" s="6">
        <f>N150*'Summary all tools'!N$39</f>
        <v>3.533004804035714</v>
      </c>
      <c r="BY150" s="6">
        <f>O150*'Summary all tools'!O$39</f>
        <v>4.8449562209913459</v>
      </c>
      <c r="BZ150" s="6">
        <f>P150*'Summary all tools'!P$39</f>
        <v>3.0200862995803508</v>
      </c>
      <c r="CA150" s="6"/>
      <c r="CB150" s="6">
        <f>R150*'Summary all tools'!B$46</f>
        <v>0.75955173261321907</v>
      </c>
      <c r="CC150" s="6">
        <f>S150*'Summary all tools'!C$46</f>
        <v>0.60636415162190893</v>
      </c>
      <c r="CD150" s="6">
        <f>T150*'Summary all tools'!D$46</f>
        <v>1.174773340053991</v>
      </c>
      <c r="CE150" s="6">
        <f>U150*'Summary all tools'!E$46</f>
        <v>0.8215683388147671</v>
      </c>
      <c r="CF150" s="6">
        <f>V150*'Summary all tools'!F$46</f>
        <v>0.35105874154230726</v>
      </c>
      <c r="CG150" s="6">
        <f>W150*'Summary all tools'!G$46</f>
        <v>0.27268115115503366</v>
      </c>
      <c r="CH150" s="6">
        <f>X150*'Summary all tools'!H$46</f>
        <v>0.23775223387091118</v>
      </c>
      <c r="CI150" s="6">
        <f>Y150*'Summary all tools'!I$46</f>
        <v>0</v>
      </c>
      <c r="CJ150" s="6">
        <f>Z150*'Summary all tools'!J$46</f>
        <v>0.21023076797462131</v>
      </c>
      <c r="CK150" s="6">
        <f>AA150*'Summary all tools'!K$46</f>
        <v>0.31790370505300436</v>
      </c>
      <c r="CL150" s="6">
        <f>AB150*'Summary all tools'!L$46</f>
        <v>0.3825921420091864</v>
      </c>
      <c r="CM150" s="6">
        <f>AC150*'Summary all tools'!M$46</f>
        <v>0.25113304405202908</v>
      </c>
      <c r="CN150" s="6">
        <f>AD150*'Summary all tools'!N$46</f>
        <v>0.24492243259815646</v>
      </c>
      <c r="CO150" s="6">
        <f>AE150*'Summary all tools'!O$46</f>
        <v>0.16149606621982962</v>
      </c>
      <c r="CP150" s="6">
        <f t="shared" si="8"/>
        <v>83.094292315452847</v>
      </c>
      <c r="CR150" s="6"/>
      <c r="CS150" s="6"/>
      <c r="CT150" s="6"/>
      <c r="CU150" s="6"/>
      <c r="CV150" s="6"/>
      <c r="CW150" s="6"/>
      <c r="CX150" s="6"/>
      <c r="CY150" s="6"/>
      <c r="CZ150" s="6"/>
      <c r="DA150" s="6"/>
      <c r="DB150" s="6"/>
      <c r="DC150" s="6"/>
      <c r="DD150" s="6"/>
      <c r="DE150" s="6"/>
      <c r="DF150" s="6"/>
      <c r="DH150" s="6"/>
      <c r="DI150" s="6"/>
      <c r="DJ150" s="6"/>
      <c r="DK150" s="6"/>
      <c r="DL150" s="6"/>
      <c r="DM150" s="6"/>
      <c r="DN150" s="6"/>
      <c r="DO150" s="6"/>
      <c r="DP150" s="6"/>
      <c r="DQ150" s="6"/>
      <c r="DR150" s="6"/>
      <c r="DS150" s="6"/>
      <c r="DT150" s="6"/>
      <c r="DU150" s="6"/>
      <c r="DV150" s="6"/>
      <c r="DX150" s="6"/>
      <c r="DY150" s="6"/>
      <c r="DZ150" s="6"/>
      <c r="EA150" s="6"/>
      <c r="EB150" s="6"/>
      <c r="EC150" s="6"/>
      <c r="ED150" s="6"/>
      <c r="EE150" s="6"/>
      <c r="EF150" s="6"/>
      <c r="EG150" s="6"/>
      <c r="EH150" s="6"/>
      <c r="EI150" s="6"/>
      <c r="EJ150" s="6"/>
      <c r="EK150" s="6"/>
      <c r="EL150" s="6"/>
      <c r="EN150" s="1"/>
      <c r="EO150" s="1"/>
      <c r="EP150" s="1"/>
      <c r="EQ150" s="1"/>
      <c r="ER150" s="1"/>
      <c r="ES150" s="1"/>
      <c r="ET150" s="1"/>
      <c r="EU150" s="1"/>
      <c r="EV150" s="1"/>
      <c r="EW150" s="1"/>
      <c r="EX150" s="1"/>
      <c r="EY150" s="1"/>
      <c r="EZ150" s="1"/>
      <c r="FA150" s="1"/>
      <c r="FB150" s="2"/>
      <c r="FD150" s="2"/>
      <c r="FE150" s="2"/>
      <c r="FF150" s="2"/>
      <c r="FG150" s="2"/>
      <c r="FH150" s="2"/>
      <c r="FI150" s="2"/>
      <c r="FJ150" s="2"/>
      <c r="FK150" s="2"/>
      <c r="FL150" s="2"/>
      <c r="FM150" s="2"/>
      <c r="FN150" s="2"/>
      <c r="FO150" s="2"/>
      <c r="FP150" s="2"/>
      <c r="FQ150" s="2"/>
      <c r="FR150" s="2"/>
      <c r="FT150" s="2"/>
      <c r="FU150" s="2"/>
      <c r="FV150" s="2"/>
      <c r="FW150" s="2"/>
      <c r="FX150" s="2"/>
      <c r="FY150" s="2"/>
      <c r="FZ150" s="2"/>
      <c r="GA150" s="2"/>
      <c r="GB150" s="2"/>
      <c r="GC150" s="2"/>
      <c r="GD150" s="2"/>
      <c r="GE150" s="2"/>
      <c r="GF150" s="2"/>
      <c r="GG150" s="2"/>
      <c r="GH150" s="2"/>
      <c r="GJ150" s="6"/>
    </row>
    <row r="151" spans="1:192" x14ac:dyDescent="0.25">
      <c r="A151" s="8" t="s">
        <v>148</v>
      </c>
      <c r="B151" s="8" t="s">
        <v>318</v>
      </c>
      <c r="C151" s="22">
        <f>Baseline!CC151*'Summary all tools'!B$53</f>
        <v>149.59677581771507</v>
      </c>
      <c r="D151" s="22">
        <f>Baseline!CD151*'Summary all tools'!C$53</f>
        <v>149.86883838055482</v>
      </c>
      <c r="E151" s="22">
        <f>Baseline!CE151*'Summary all tools'!D$53</f>
        <v>268.55049395424908</v>
      </c>
      <c r="F151" s="22">
        <f>Baseline!CF151*'Summary all tools'!E$53</f>
        <v>203.99913080086108</v>
      </c>
      <c r="G151" s="22">
        <f>Baseline!CG151*'Summary all tools'!F$53</f>
        <v>136.75161640150461</v>
      </c>
      <c r="H151" s="22">
        <f>Baseline!CH151*'Summary all tools'!G$53</f>
        <v>127.49073936264982</v>
      </c>
      <c r="I151" s="22">
        <f>Baseline!CI151*'Summary all tools'!H$53</f>
        <v>75.017746070906995</v>
      </c>
      <c r="J151" s="27">
        <f>Baseline!CJ151*'Summary all tools'!J$53</f>
        <v>90.01920461018814</v>
      </c>
      <c r="K151" s="27">
        <f>Baseline!CK151*'Summary all tools'!K$53</f>
        <v>87.843373835596438</v>
      </c>
      <c r="L151" s="27">
        <f>Baseline!CL151*'Summary all tools'!L$53</f>
        <v>156.56754146603964</v>
      </c>
      <c r="M151" s="27">
        <f>Baseline!CM151*'Summary all tools'!M$53</f>
        <v>112.47066843026603</v>
      </c>
      <c r="N151" s="27">
        <f>Baseline!CN151*'Summary all tools'!N$53</f>
        <v>82.4235840080202</v>
      </c>
      <c r="O151" s="27">
        <f>Baseline!CO151*'Summary all tools'!O$53</f>
        <v>109.40697447649735</v>
      </c>
      <c r="P151" s="27">
        <f>Baseline!CP151*'Summary all tools'!P$53</f>
        <v>64.705671479907195</v>
      </c>
      <c r="Q151" s="28"/>
      <c r="R151" s="29">
        <f>Baseline!CR151*'Summary all tools'!B$60</f>
        <v>19.558006680538583</v>
      </c>
      <c r="S151" s="29">
        <f>Baseline!CS151*'Summary all tools'!C$60</f>
        <v>11.982383784967123</v>
      </c>
      <c r="T151" s="29">
        <f>Baseline!CT151*'Summary all tools'!D$60</f>
        <v>19.236416155064024</v>
      </c>
      <c r="U151" s="29">
        <f>Baseline!CU151*'Summary all tools'!E$60</f>
        <v>11.855471597827306</v>
      </c>
      <c r="V151" s="29">
        <f>Baseline!CV151*'Summary all tools'!F$60</f>
        <v>4.2417898546656865</v>
      </c>
      <c r="W151" s="29">
        <f>Baseline!CW151*'Summary all tools'!G$60</f>
        <v>4.402611138756626</v>
      </c>
      <c r="X151" s="29">
        <f>Baseline!CX151*'Summary all tools'!H$60</f>
        <v>3.6405249335136372</v>
      </c>
      <c r="Y151" s="29">
        <f>Baseline!CY151*'Summary all tools'!J$60</f>
        <v>10.370288834052818</v>
      </c>
      <c r="Z151" s="29">
        <f>Baseline!CZ151*'Summary all tools'!K$60</f>
        <v>7.5183943100155277</v>
      </c>
      <c r="AA151" s="29">
        <f>Baseline!DA151*'Summary all tools'!L$60</f>
        <v>11.713435338822396</v>
      </c>
      <c r="AB151" s="29">
        <f>Baseline!DB151*'Summary all tools'!M$60</f>
        <v>6.9140739085858023</v>
      </c>
      <c r="AC151" s="29">
        <f>Baseline!DC151*'Summary all tools'!N$60</f>
        <v>3.2395867425832683</v>
      </c>
      <c r="AD151" s="29">
        <f>Baseline!DD151*'Summary all tools'!O$60</f>
        <v>3.8741421102026239</v>
      </c>
      <c r="AE151" s="29">
        <f>Baseline!DE151*'Summary all tools'!P$60</f>
        <v>2.323808982716332</v>
      </c>
      <c r="AF151" s="29">
        <f t="shared" si="6"/>
        <v>1935.5832934672683</v>
      </c>
      <c r="AH151" s="6">
        <f>C151*'Summary all tools'!B$54</f>
        <v>25.447811196209123</v>
      </c>
      <c r="AI151" s="6">
        <f>D151*'Summary all tools'!C$54</f>
        <v>25.494091583569471</v>
      </c>
      <c r="AJ151" s="6">
        <f>E151*'Summary all tools'!D$54</f>
        <v>52.599493646409499</v>
      </c>
      <c r="AK151" s="6">
        <f>F151*'Summary all tools'!E$54</f>
        <v>39.956176681845854</v>
      </c>
      <c r="AL151" s="6">
        <f>G151*'Summary all tools'!F$54</f>
        <v>26.784779547911015</v>
      </c>
      <c r="AM151" s="6">
        <f>H151*'Summary all tools'!G$54</f>
        <v>32.430549802867752</v>
      </c>
      <c r="AN151" s="6">
        <f>I151*'Summary all tools'!H$54</f>
        <v>19.082693866345071</v>
      </c>
      <c r="AO151" s="6">
        <f>J151*'Summary all tools'!J$54</f>
        <v>12.169594261417085</v>
      </c>
      <c r="AP151" s="6">
        <f>K151*'Summary all tools'!K$54</f>
        <v>11.875446164653196</v>
      </c>
      <c r="AQ151" s="6">
        <f>L151*'Summary all tools'!L$54</f>
        <v>41.532501883881075</v>
      </c>
      <c r="AR151" s="6">
        <f>M151*'Summary all tools'!M$54</f>
        <v>29.834972208940219</v>
      </c>
      <c r="AS151" s="6">
        <f>N151*'Summary all tools'!N$54</f>
        <v>21.864414718627057</v>
      </c>
      <c r="AT151" s="6">
        <f>O151*'Summary all tools'!O$54</f>
        <v>26.882856585653634</v>
      </c>
      <c r="AU151" s="6">
        <f>P151*'Summary all tools'!P$54</f>
        <v>15.899107849348626</v>
      </c>
      <c r="AV151" s="6"/>
      <c r="AW151" s="6">
        <f>R151*'Summary all tools'!B$61</f>
        <v>3.3269999213552874</v>
      </c>
      <c r="AX151" s="6">
        <f>S151*'Summary all tools'!C$61</f>
        <v>2.0383155891803124</v>
      </c>
      <c r="AY151" s="6">
        <f>T151*'Summary all tools'!D$61</f>
        <v>3.7677299878672215</v>
      </c>
      <c r="AZ151" s="6">
        <f>U151*'Summary all tools'!E$61</f>
        <v>2.3220653732677263</v>
      </c>
      <c r="BA151" s="6">
        <f>V151*'Summary all tools'!F$61</f>
        <v>0.83081581874842003</v>
      </c>
      <c r="BB151" s="6">
        <f>W151*'Summary all tools'!G$61</f>
        <v>1.1199174191936343</v>
      </c>
      <c r="BC151" s="6">
        <f>X151*'Summary all tools'!H$61</f>
        <v>0.92606118495446088</v>
      </c>
      <c r="BD151" s="6">
        <f>Y151*'Summary all tools'!J$61</f>
        <v>1.401947595856047</v>
      </c>
      <c r="BE151" s="6">
        <f>Z151*'Summary all tools'!K$61</f>
        <v>1.0164032069205884</v>
      </c>
      <c r="BF151" s="6">
        <f>AA151*'Summary all tools'!L$61</f>
        <v>3.1072102858681108</v>
      </c>
      <c r="BG151" s="6">
        <f>AB151*'Summary all tools'!M$61</f>
        <v>1.8340888855045294</v>
      </c>
      <c r="BH151" s="6">
        <f>AC151*'Summary all tools'!N$61</f>
        <v>0.85936166097696554</v>
      </c>
      <c r="BI151" s="6">
        <f>AD151*'Summary all tools'!O$61</f>
        <v>0.95193206136407327</v>
      </c>
      <c r="BJ151" s="6">
        <f>AE151*'Summary all tools'!P$61</f>
        <v>0.57099306432458441</v>
      </c>
      <c r="BK151" s="6">
        <f t="shared" si="7"/>
        <v>405.92833205306056</v>
      </c>
      <c r="BM151" s="6">
        <f>C151*'Summary all tools'!B$39</f>
        <v>6.4717407175717003</v>
      </c>
      <c r="BN151" s="6">
        <f>D151*'Summary all tools'!C$39</f>
        <v>6.4835104790256661</v>
      </c>
      <c r="BO151" s="6">
        <f>E151*'Summary all tools'!D$39</f>
        <v>14.97200523805966</v>
      </c>
      <c r="BP151" s="6">
        <f>F151*'Summary all tools'!E$39</f>
        <v>11.373190977747537</v>
      </c>
      <c r="BQ151" s="6">
        <f>G151*'Summary all tools'!F$39</f>
        <v>7.6240631209759027</v>
      </c>
      <c r="BR151" s="6">
        <f>H151*'Summary all tools'!G$39</f>
        <v>6.3627540901876989</v>
      </c>
      <c r="BS151" s="6">
        <f>I151*'Summary all tools'!H$39</f>
        <v>3.7439540552948039</v>
      </c>
      <c r="BT151" s="6">
        <f>J151*'Summary all tools'!J$39</f>
        <v>2.4228771427172791</v>
      </c>
      <c r="BU151" s="6">
        <f>K151*'Summary all tools'!K$39</f>
        <v>2.3643144096537343</v>
      </c>
      <c r="BV151" s="6">
        <f>L151*'Summary all tools'!L$39</f>
        <v>7.5903738262089888</v>
      </c>
      <c r="BW151" s="6">
        <f>M151*'Summary all tools'!M$39</f>
        <v>5.4525632188871782</v>
      </c>
      <c r="BX151" s="6">
        <f>N151*'Summary all tools'!N$39</f>
        <v>3.995884516411826</v>
      </c>
      <c r="BY151" s="6">
        <f>O151*'Summary all tools'!O$39</f>
        <v>5.5060359941573687</v>
      </c>
      <c r="BZ151" s="6">
        <f>P151*'Summary all tools'!P$39</f>
        <v>3.2563898042078177</v>
      </c>
      <c r="CA151" s="6"/>
      <c r="CB151" s="6">
        <f>R151*'Summary all tools'!B$46</f>
        <v>0.84610345040599533</v>
      </c>
      <c r="CC151" s="6">
        <f>S151*'Summary all tools'!C$46</f>
        <v>0.51837267622153949</v>
      </c>
      <c r="CD151" s="6">
        <f>T151*'Summary all tools'!D$46</f>
        <v>1.0724527785980529</v>
      </c>
      <c r="CE151" s="6">
        <f>U151*'Summary all tools'!E$46</f>
        <v>0.6609564564516397</v>
      </c>
      <c r="CF151" s="6">
        <f>V151*'Summary all tools'!F$46</f>
        <v>0.23648476302420202</v>
      </c>
      <c r="CG151" s="6">
        <f>W151*'Summary all tools'!G$46</f>
        <v>0.21972366126881498</v>
      </c>
      <c r="CH151" s="6">
        <f>X151*'Summary all tools'!H$46</f>
        <v>0.18168978411251055</v>
      </c>
      <c r="CI151" s="6">
        <f>Y151*'Summary all tools'!I$46</f>
        <v>0</v>
      </c>
      <c r="CJ151" s="6">
        <f>Z151*'Summary all tools'!J$46</f>
        <v>0.20235843898592518</v>
      </c>
      <c r="CK151" s="6">
        <f>AA151*'Summary all tools'!K$46</f>
        <v>0.31526844597244547</v>
      </c>
      <c r="CL151" s="6">
        <f>AB151*'Summary all tools'!L$46</f>
        <v>0.3351933940892049</v>
      </c>
      <c r="CM151" s="6">
        <f>AC151*'Summary all tools'!M$46</f>
        <v>0.15705473936927924</v>
      </c>
      <c r="CN151" s="6">
        <f>AD151*'Summary all tools'!N$46</f>
        <v>0.1878179001659448</v>
      </c>
      <c r="CO151" s="6">
        <f>AE151*'Summary all tools'!O$46</f>
        <v>0.11694844833800738</v>
      </c>
      <c r="CP151" s="6">
        <f t="shared" si="8"/>
        <v>92.670082528110726</v>
      </c>
      <c r="CR151" s="6"/>
      <c r="CS151" s="6"/>
      <c r="CT151" s="6"/>
      <c r="CU151" s="6"/>
      <c r="CV151" s="6"/>
      <c r="CW151" s="6"/>
      <c r="CX151" s="6"/>
      <c r="CY151" s="6"/>
      <c r="CZ151" s="6"/>
      <c r="DA151" s="6"/>
      <c r="DB151" s="6"/>
      <c r="DC151" s="6"/>
      <c r="DD151" s="6"/>
      <c r="DE151" s="6"/>
      <c r="DF151" s="6"/>
      <c r="DH151" s="6"/>
      <c r="DI151" s="6"/>
      <c r="DJ151" s="6"/>
      <c r="DK151" s="6"/>
      <c r="DL151" s="6"/>
      <c r="DM151" s="6"/>
      <c r="DN151" s="6"/>
      <c r="DO151" s="6"/>
      <c r="DP151" s="6"/>
      <c r="DQ151" s="6"/>
      <c r="DR151" s="6"/>
      <c r="DS151" s="6"/>
      <c r="DT151" s="6"/>
      <c r="DU151" s="6"/>
      <c r="DV151" s="6"/>
      <c r="DX151" s="6"/>
      <c r="DY151" s="6"/>
      <c r="DZ151" s="6"/>
      <c r="EA151" s="6"/>
      <c r="EB151" s="6"/>
      <c r="EC151" s="6"/>
      <c r="ED151" s="6"/>
      <c r="EE151" s="6"/>
      <c r="EF151" s="6"/>
      <c r="EG151" s="6"/>
      <c r="EH151" s="6"/>
      <c r="EI151" s="6"/>
      <c r="EJ151" s="6"/>
      <c r="EK151" s="6"/>
      <c r="EL151" s="6"/>
      <c r="EN151" s="1"/>
      <c r="EO151" s="1"/>
      <c r="EP151" s="1"/>
      <c r="EQ151" s="1"/>
      <c r="ER151" s="1"/>
      <c r="ES151" s="1"/>
      <c r="ET151" s="1"/>
      <c r="EU151" s="1"/>
      <c r="EV151" s="1"/>
      <c r="EW151" s="1"/>
      <c r="EX151" s="1"/>
      <c r="EY151" s="1"/>
      <c r="EZ151" s="1"/>
      <c r="FA151" s="1"/>
      <c r="FB151" s="2"/>
      <c r="FD151" s="2"/>
      <c r="FE151" s="2"/>
      <c r="FF151" s="2"/>
      <c r="FG151" s="2"/>
      <c r="FH151" s="2"/>
      <c r="FI151" s="2"/>
      <c r="FJ151" s="2"/>
      <c r="FK151" s="2"/>
      <c r="FL151" s="2"/>
      <c r="FM151" s="2"/>
      <c r="FN151" s="2"/>
      <c r="FO151" s="2"/>
      <c r="FP151" s="2"/>
      <c r="FQ151" s="2"/>
      <c r="FR151" s="2"/>
      <c r="FT151" s="2"/>
      <c r="FU151" s="2"/>
      <c r="FV151" s="2"/>
      <c r="FW151" s="2"/>
      <c r="FX151" s="2"/>
      <c r="FY151" s="2"/>
      <c r="FZ151" s="2"/>
      <c r="GA151" s="2"/>
      <c r="GB151" s="2"/>
      <c r="GC151" s="2"/>
      <c r="GD151" s="2"/>
      <c r="GE151" s="2"/>
      <c r="GF151" s="2"/>
      <c r="GG151" s="2"/>
      <c r="GH151" s="2"/>
      <c r="GJ151" s="6"/>
    </row>
    <row r="152" spans="1:192" x14ac:dyDescent="0.25">
      <c r="A152" s="8" t="s">
        <v>81</v>
      </c>
      <c r="B152" s="8" t="s">
        <v>319</v>
      </c>
      <c r="C152" s="22">
        <f>Baseline!CC152*'Summary all tools'!B$53</f>
        <v>225.96303270454186</v>
      </c>
      <c r="D152" s="22">
        <f>Baseline!CD152*'Summary all tools'!C$53</f>
        <v>206.09272919786335</v>
      </c>
      <c r="E152" s="22">
        <f>Baseline!CE152*'Summary all tools'!D$53</f>
        <v>346.63546191814311</v>
      </c>
      <c r="F152" s="22">
        <f>Baseline!CF152*'Summary all tools'!E$53</f>
        <v>277.9934506023049</v>
      </c>
      <c r="G152" s="22">
        <f>Baseline!CG152*'Summary all tools'!F$53</f>
        <v>206.66377343946598</v>
      </c>
      <c r="H152" s="22">
        <f>Baseline!CH152*'Summary all tools'!G$53</f>
        <v>174.54772931356783</v>
      </c>
      <c r="I152" s="22">
        <f>Baseline!CI152*'Summary all tools'!H$53</f>
        <v>87.311620914566319</v>
      </c>
      <c r="J152" s="27">
        <f>Baseline!CJ152*'Summary all tools'!J$53</f>
        <v>128.02386215356594</v>
      </c>
      <c r="K152" s="27">
        <f>Baseline!CK152*'Summary all tools'!K$53</f>
        <v>121.39814015884721</v>
      </c>
      <c r="L152" s="27">
        <f>Baseline!CL152*'Summary all tools'!L$53</f>
        <v>204.82406702088019</v>
      </c>
      <c r="M152" s="27">
        <f>Baseline!CM152*'Summary all tools'!M$53</f>
        <v>162.96093542497954</v>
      </c>
      <c r="N152" s="27">
        <f>Baseline!CN152*'Summary all tools'!N$53</f>
        <v>129.53090232835024</v>
      </c>
      <c r="O152" s="27">
        <f>Baseline!CO152*'Summary all tools'!O$53</f>
        <v>144.94843225752703</v>
      </c>
      <c r="P152" s="27">
        <f>Baseline!CP152*'Summary all tools'!P$53</f>
        <v>74.723111827984567</v>
      </c>
      <c r="Q152" s="28"/>
      <c r="R152" s="29">
        <f>Baseline!CR152*'Summary all tools'!B$60</f>
        <v>52.192707761799525</v>
      </c>
      <c r="S152" s="29">
        <f>Baseline!CS152*'Summary all tools'!C$60</f>
        <v>33.944367616445568</v>
      </c>
      <c r="T152" s="29">
        <f>Baseline!CT152*'Summary all tools'!D$60</f>
        <v>50.287804056746566</v>
      </c>
      <c r="U152" s="29">
        <f>Baseline!CU152*'Summary all tools'!E$60</f>
        <v>30.107755432145346</v>
      </c>
      <c r="V152" s="29">
        <f>Baseline!CV152*'Summary all tools'!F$60</f>
        <v>11.685841740489495</v>
      </c>
      <c r="W152" s="29">
        <f>Baseline!CW152*'Summary all tools'!G$60</f>
        <v>8.6750011927751594</v>
      </c>
      <c r="X152" s="29">
        <f>Baseline!CX152*'Summary all tools'!H$60</f>
        <v>6.1840629119012611</v>
      </c>
      <c r="Y152" s="29">
        <f>Baseline!CY152*'Summary all tools'!J$60</f>
        <v>27.695288660815727</v>
      </c>
      <c r="Z152" s="29">
        <f>Baseline!CZ152*'Summary all tools'!K$60</f>
        <v>19.168946964538343</v>
      </c>
      <c r="AA152" s="29">
        <f>Baseline!DA152*'Summary all tools'!L$60</f>
        <v>27.759396855758453</v>
      </c>
      <c r="AB152" s="29">
        <f>Baseline!DB152*'Summary all tools'!M$60</f>
        <v>17.102534206543741</v>
      </c>
      <c r="AC152" s="29">
        <f>Baseline!DC152*'Summary all tools'!N$60</f>
        <v>8.8776359581113482</v>
      </c>
      <c r="AD152" s="29">
        <f>Baseline!DD152*'Summary all tools'!O$60</f>
        <v>8.094257831368239</v>
      </c>
      <c r="AE152" s="29">
        <f>Baseline!DE152*'Summary all tools'!P$60</f>
        <v>4.8063558554820256</v>
      </c>
      <c r="AF152" s="29">
        <f t="shared" si="6"/>
        <v>2798.1992063075099</v>
      </c>
      <c r="AH152" s="6">
        <f>C152*'Summary all tools'!B$54</f>
        <v>38.438425976471272</v>
      </c>
      <c r="AI152" s="6">
        <f>D152*'Summary all tools'!C$54</f>
        <v>35.058301443135925</v>
      </c>
      <c r="AJ152" s="6">
        <f>E152*'Summary all tools'!D$54</f>
        <v>67.893562615787943</v>
      </c>
      <c r="AK152" s="6">
        <f>F152*'Summary all tools'!E$54</f>
        <v>54.449033116246973</v>
      </c>
      <c r="AL152" s="6">
        <f>G152*'Summary all tools'!F$54</f>
        <v>40.478085435300351</v>
      </c>
      <c r="AM152" s="6">
        <f>H152*'Summary all tools'!G$54</f>
        <v>44.40070593974071</v>
      </c>
      <c r="AN152" s="6">
        <f>I152*'Summary all tools'!H$54</f>
        <v>22.20995724547895</v>
      </c>
      <c r="AO152" s="6">
        <f>J152*'Summary all tools'!J$54</f>
        <v>17.307400847798181</v>
      </c>
      <c r="AP152" s="6">
        <f>K152*'Summary all tools'!K$54</f>
        <v>16.411676999605589</v>
      </c>
      <c r="AQ152" s="6">
        <f>L152*'Summary all tools'!L$54</f>
        <v>54.333458070260839</v>
      </c>
      <c r="AR152" s="6">
        <f>M152*'Summary all tools'!M$54</f>
        <v>43.228470563964493</v>
      </c>
      <c r="AS152" s="6">
        <f>N152*'Summary all tools'!N$54</f>
        <v>34.360521948541404</v>
      </c>
      <c r="AT152" s="6">
        <f>O152*'Summary all tools'!O$54</f>
        <v>35.615900497563786</v>
      </c>
      <c r="AU152" s="6">
        <f>P152*'Summary all tools'!P$54</f>
        <v>18.360536049161922</v>
      </c>
      <c r="AV152" s="6"/>
      <c r="AW152" s="6">
        <f>R152*'Summary all tools'!B$61</f>
        <v>8.8784679060169296</v>
      </c>
      <c r="AX152" s="6">
        <f>S152*'Summary all tools'!C$61</f>
        <v>5.7742545155557465</v>
      </c>
      <c r="AY152" s="6">
        <f>T152*'Summary all tools'!D$61</f>
        <v>9.8495928680933833</v>
      </c>
      <c r="AZ152" s="6">
        <f>U152*'Summary all tools'!E$61</f>
        <v>5.8970388296160623</v>
      </c>
      <c r="BA152" s="6">
        <f>V152*'Summary all tools'!F$61</f>
        <v>2.2888409152825493</v>
      </c>
      <c r="BB152" s="6">
        <f>W152*'Summary all tools'!G$61</f>
        <v>2.2067097549883137</v>
      </c>
      <c r="BC152" s="6">
        <f>X152*'Summary all tools'!H$61</f>
        <v>1.5730755131790841</v>
      </c>
      <c r="BD152" s="6">
        <f>Y152*'Summary all tools'!J$61</f>
        <v>3.7440946897325436</v>
      </c>
      <c r="BE152" s="6">
        <f>Z152*'Summary all tools'!K$61</f>
        <v>2.5914282178699946</v>
      </c>
      <c r="BF152" s="6">
        <f>AA152*'Summary all tools'!L$61</f>
        <v>7.3637050911811404</v>
      </c>
      <c r="BG152" s="6">
        <f>AB152*'Summary all tools'!M$61</f>
        <v>4.536770696539862</v>
      </c>
      <c r="BH152" s="6">
        <f>AC152*'Summary all tools'!N$61</f>
        <v>2.3549608603558818</v>
      </c>
      <c r="BI152" s="6">
        <f>AD152*'Summary all tools'!O$61</f>
        <v>1.9888747814219101</v>
      </c>
      <c r="BJ152" s="6">
        <f>AE152*'Summary all tools'!P$61</f>
        <v>1.1809902959184406</v>
      </c>
      <c r="BK152" s="6">
        <f t="shared" si="7"/>
        <v>582.77484168481021</v>
      </c>
      <c r="BM152" s="6">
        <f>C152*'Summary all tools'!B$39</f>
        <v>9.7754390188320937</v>
      </c>
      <c r="BN152" s="6">
        <f>D152*'Summary all tools'!C$39</f>
        <v>8.9158252232020754</v>
      </c>
      <c r="BO152" s="6">
        <f>E152*'Summary all tools'!D$39</f>
        <v>19.325333851070184</v>
      </c>
      <c r="BP152" s="6">
        <f>F152*'Summary all tools'!E$39</f>
        <v>15.498461154471224</v>
      </c>
      <c r="BQ152" s="6">
        <f>G152*'Summary all tools'!F$39</f>
        <v>11.521747932364594</v>
      </c>
      <c r="BR152" s="6">
        <f>H152*'Summary all tools'!G$39</f>
        <v>8.7112545128767671</v>
      </c>
      <c r="BS152" s="6">
        <f>I152*'Summary all tools'!H$39</f>
        <v>4.3575115798397235</v>
      </c>
      <c r="BT152" s="6">
        <f>J152*'Summary all tools'!J$39</f>
        <v>3.4457768281498082</v>
      </c>
      <c r="BU152" s="6">
        <f>K152*'Summary all tools'!K$39</f>
        <v>3.2674447661801529</v>
      </c>
      <c r="BV152" s="6">
        <f>L152*'Summary all tools'!L$39</f>
        <v>9.9298438407821958</v>
      </c>
      <c r="BW152" s="6">
        <f>M152*'Summary all tools'!M$39</f>
        <v>7.9003247247935855</v>
      </c>
      <c r="BX152" s="6">
        <f>N152*'Summary all tools'!N$39</f>
        <v>6.2796411153431917</v>
      </c>
      <c r="BY152" s="6">
        <f>O152*'Summary all tools'!O$39</f>
        <v>7.2947020893816026</v>
      </c>
      <c r="BZ152" s="6">
        <f>P152*'Summary all tools'!P$39</f>
        <v>3.7605293930206583</v>
      </c>
      <c r="CA152" s="6"/>
      <c r="CB152" s="6">
        <f>R152*'Summary all tools'!B$46</f>
        <v>2.2579208016751875</v>
      </c>
      <c r="CC152" s="6">
        <f>S152*'Summary all tools'!C$46</f>
        <v>1.4684751381490597</v>
      </c>
      <c r="CD152" s="6">
        <f>T152*'Summary all tools'!D$46</f>
        <v>2.8036040994078193</v>
      </c>
      <c r="CE152" s="6">
        <f>U152*'Summary all tools'!E$46</f>
        <v>1.6785427030832205</v>
      </c>
      <c r="CF152" s="6">
        <f>V152*'Summary all tools'!F$46</f>
        <v>0.65149939280898006</v>
      </c>
      <c r="CG152" s="6">
        <f>W152*'Summary all tools'!G$46</f>
        <v>0.43294830352112623</v>
      </c>
      <c r="CH152" s="6">
        <f>X152*'Summary all tools'!H$46</f>
        <v>0.30863160558472097</v>
      </c>
      <c r="CI152" s="6">
        <f>Y152*'Summary all tools'!I$46</f>
        <v>0</v>
      </c>
      <c r="CJ152" s="6">
        <f>Z152*'Summary all tools'!J$46</f>
        <v>0.5159343903498933</v>
      </c>
      <c r="CK152" s="6">
        <f>AA152*'Summary all tools'!K$46</f>
        <v>0.74714732738066236</v>
      </c>
      <c r="CL152" s="6">
        <f>AB152*'Summary all tools'!L$46</f>
        <v>0.82912860984887493</v>
      </c>
      <c r="CM152" s="6">
        <f>AC152*'Summary all tools'!M$46</f>
        <v>0.43038662409907114</v>
      </c>
      <c r="CN152" s="6">
        <f>AD152*'Summary all tools'!N$46</f>
        <v>0.39240855550593767</v>
      </c>
      <c r="CO152" s="6">
        <f>AE152*'Summary all tools'!O$46</f>
        <v>0.24188556961419325</v>
      </c>
      <c r="CP152" s="6">
        <f t="shared" si="8"/>
        <v>132.74234915133658</v>
      </c>
      <c r="CR152" s="6"/>
      <c r="CS152" s="6"/>
      <c r="CT152" s="6"/>
      <c r="CU152" s="6"/>
      <c r="CV152" s="6"/>
      <c r="CW152" s="6"/>
      <c r="CX152" s="6"/>
      <c r="CY152" s="6"/>
      <c r="CZ152" s="6"/>
      <c r="DA152" s="6"/>
      <c r="DB152" s="6"/>
      <c r="DC152" s="6"/>
      <c r="DD152" s="6"/>
      <c r="DE152" s="6"/>
      <c r="DF152" s="6"/>
      <c r="DH152" s="6"/>
      <c r="DI152" s="6"/>
      <c r="DJ152" s="6"/>
      <c r="DK152" s="6"/>
      <c r="DL152" s="6"/>
      <c r="DM152" s="6"/>
      <c r="DN152" s="6"/>
      <c r="DO152" s="6"/>
      <c r="DP152" s="6"/>
      <c r="DQ152" s="6"/>
      <c r="DR152" s="6"/>
      <c r="DS152" s="6"/>
      <c r="DT152" s="6"/>
      <c r="DU152" s="6"/>
      <c r="DV152" s="6"/>
      <c r="DX152" s="6"/>
      <c r="DY152" s="6"/>
      <c r="DZ152" s="6"/>
      <c r="EA152" s="6"/>
      <c r="EB152" s="6"/>
      <c r="EC152" s="6"/>
      <c r="ED152" s="6"/>
      <c r="EE152" s="6"/>
      <c r="EF152" s="6"/>
      <c r="EG152" s="6"/>
      <c r="EH152" s="6"/>
      <c r="EI152" s="6"/>
      <c r="EJ152" s="6"/>
      <c r="EK152" s="6"/>
      <c r="EL152" s="6"/>
      <c r="EN152" s="1"/>
      <c r="EO152" s="1"/>
      <c r="EP152" s="1"/>
      <c r="EQ152" s="1"/>
      <c r="ER152" s="1"/>
      <c r="ES152" s="1"/>
      <c r="ET152" s="1"/>
      <c r="EU152" s="1"/>
      <c r="EV152" s="1"/>
      <c r="EW152" s="1"/>
      <c r="EX152" s="1"/>
      <c r="EY152" s="1"/>
      <c r="EZ152" s="1"/>
      <c r="FA152" s="1"/>
      <c r="FB152" s="2"/>
      <c r="FD152" s="2"/>
      <c r="FE152" s="2"/>
      <c r="FF152" s="2"/>
      <c r="FG152" s="2"/>
      <c r="FH152" s="2"/>
      <c r="FI152" s="2"/>
      <c r="FJ152" s="2"/>
      <c r="FK152" s="2"/>
      <c r="FL152" s="2"/>
      <c r="FM152" s="2"/>
      <c r="FN152" s="2"/>
      <c r="FO152" s="2"/>
      <c r="FP152" s="2"/>
      <c r="FQ152" s="2"/>
      <c r="FR152" s="2"/>
      <c r="FT152" s="2"/>
      <c r="FU152" s="2"/>
      <c r="FV152" s="2"/>
      <c r="FW152" s="2"/>
      <c r="FX152" s="2"/>
      <c r="FY152" s="2"/>
      <c r="FZ152" s="2"/>
      <c r="GA152" s="2"/>
      <c r="GB152" s="2"/>
      <c r="GC152" s="2"/>
      <c r="GD152" s="2"/>
      <c r="GE152" s="2"/>
      <c r="GF152" s="2"/>
      <c r="GG152" s="2"/>
      <c r="GH152" s="2"/>
      <c r="GJ152" s="6"/>
    </row>
    <row r="153" spans="1:192" x14ac:dyDescent="0.25">
      <c r="A153" s="8" t="s">
        <v>17</v>
      </c>
      <c r="B153" s="8" t="s">
        <v>320</v>
      </c>
      <c r="C153" s="22">
        <f>Baseline!CC153*'Summary all tools'!B$53</f>
        <v>285.22972080261542</v>
      </c>
      <c r="D153" s="22">
        <f>Baseline!CD153*'Summary all tools'!C$53</f>
        <v>267.56305073016489</v>
      </c>
      <c r="E153" s="22">
        <f>Baseline!CE153*'Summary all tools'!D$53</f>
        <v>426.13101476013497</v>
      </c>
      <c r="F153" s="22">
        <f>Baseline!CF153*'Summary all tools'!E$53</f>
        <v>279.32293039379618</v>
      </c>
      <c r="G153" s="22">
        <f>Baseline!CG153*'Summary all tools'!F$53</f>
        <v>193.34908738027642</v>
      </c>
      <c r="H153" s="22">
        <f>Baseline!CH153*'Summary all tools'!G$53</f>
        <v>187.22080582124218</v>
      </c>
      <c r="I153" s="22">
        <f>Baseline!CI153*'Summary all tools'!H$53</f>
        <v>96.786469195118826</v>
      </c>
      <c r="J153" s="27">
        <f>Baseline!CJ153*'Summary all tools'!J$53</f>
        <v>153.13859237596435</v>
      </c>
      <c r="K153" s="27">
        <f>Baseline!CK153*'Summary all tools'!K$53</f>
        <v>148.39498849375107</v>
      </c>
      <c r="L153" s="27">
        <f>Baseline!CL153*'Summary all tools'!L$53</f>
        <v>245.43121997755148</v>
      </c>
      <c r="M153" s="27">
        <f>Baseline!CM153*'Summary all tools'!M$53</f>
        <v>159.48554767410661</v>
      </c>
      <c r="N153" s="27">
        <f>Baseline!CN153*'Summary all tools'!N$53</f>
        <v>114.40276730583895</v>
      </c>
      <c r="O153" s="27">
        <f>Baseline!CO153*'Summary all tools'!O$53</f>
        <v>136.37146888897988</v>
      </c>
      <c r="P153" s="27">
        <f>Baseline!CP153*'Summary all tools'!P$53</f>
        <v>82.932333246887197</v>
      </c>
      <c r="Q153" s="28"/>
      <c r="R153" s="29">
        <f>Baseline!CR153*'Summary all tools'!B$60</f>
        <v>15.81789177659469</v>
      </c>
      <c r="S153" s="29">
        <f>Baseline!CS153*'Summary all tools'!C$60</f>
        <v>11.786679254658091</v>
      </c>
      <c r="T153" s="29">
        <f>Baseline!CT153*'Summary all tools'!D$60</f>
        <v>17.805554963106534</v>
      </c>
      <c r="U153" s="29">
        <f>Baseline!CU153*'Summary all tools'!E$60</f>
        <v>9.7490957848484037</v>
      </c>
      <c r="V153" s="29">
        <f>Baseline!CV153*'Summary all tools'!F$60</f>
        <v>4.6936740084483706</v>
      </c>
      <c r="W153" s="29">
        <f>Baseline!CW153*'Summary all tools'!G$60</f>
        <v>4.0744023675814391</v>
      </c>
      <c r="X153" s="29">
        <f>Baseline!CX153*'Summary all tools'!H$60</f>
        <v>2.7540865218123249</v>
      </c>
      <c r="Y153" s="29">
        <f>Baseline!CY153*'Summary all tools'!J$60</f>
        <v>9.3315727477524923</v>
      </c>
      <c r="Z153" s="29">
        <f>Baseline!CZ153*'Summary all tools'!K$60</f>
        <v>7.0554960494656811</v>
      </c>
      <c r="AA153" s="29">
        <f>Baseline!DA153*'Summary all tools'!L$60</f>
        <v>11.295856066212236</v>
      </c>
      <c r="AB153" s="29">
        <f>Baseline!DB153*'Summary all tools'!M$60</f>
        <v>6.9353095539723153</v>
      </c>
      <c r="AC153" s="29">
        <f>Baseline!DC153*'Summary all tools'!N$60</f>
        <v>3.6521692387456532</v>
      </c>
      <c r="AD153" s="29">
        <f>Baseline!DD153*'Summary all tools'!O$60</f>
        <v>3.1139025119762795</v>
      </c>
      <c r="AE153" s="29">
        <f>Baseline!DE153*'Summary all tools'!P$60</f>
        <v>1.8265225585184262</v>
      </c>
      <c r="AF153" s="29">
        <f t="shared" si="6"/>
        <v>2885.6522104501219</v>
      </c>
      <c r="AH153" s="6">
        <f>C153*'Summary all tools'!B$54</f>
        <v>48.520244121951592</v>
      </c>
      <c r="AI153" s="6">
        <f>D153*'Summary all tools'!C$54</f>
        <v>45.514978253004962</v>
      </c>
      <c r="AJ153" s="6">
        <f>E153*'Summary all tools'!D$54</f>
        <v>83.463915010457228</v>
      </c>
      <c r="AK153" s="6">
        <f>F153*'Summary all tools'!E$54</f>
        <v>54.709430938704486</v>
      </c>
      <c r="AL153" s="6">
        <f>G153*'Summary all tools'!F$54</f>
        <v>37.870211830370053</v>
      </c>
      <c r="AM153" s="6">
        <f>H153*'Summary all tools'!G$54</f>
        <v>47.624429018705719</v>
      </c>
      <c r="AN153" s="6">
        <f>I153*'Summary all tools'!H$54</f>
        <v>24.62012868673968</v>
      </c>
      <c r="AO153" s="6">
        <f>J153*'Summary all tools'!J$54</f>
        <v>20.702632766531959</v>
      </c>
      <c r="AP153" s="6">
        <f>K153*'Summary all tools'!K$54</f>
        <v>20.061350333151239</v>
      </c>
      <c r="AQ153" s="6">
        <f>L153*'Summary all tools'!L$54</f>
        <v>65.105273485385126</v>
      </c>
      <c r="AR153" s="6">
        <f>M153*'Summary all tools'!M$54</f>
        <v>42.306558225309963</v>
      </c>
      <c r="AS153" s="6">
        <f>N153*'Summary all tools'!N$54</f>
        <v>30.347497981767674</v>
      </c>
      <c r="AT153" s="6">
        <f>O153*'Summary all tools'!O$54</f>
        <v>33.50841806986363</v>
      </c>
      <c r="AU153" s="6">
        <f>P153*'Summary all tools'!P$54</f>
        <v>20.377659026377998</v>
      </c>
      <c r="AV153" s="6"/>
      <c r="AW153" s="6">
        <f>R153*'Summary all tools'!B$61</f>
        <v>2.6907713836248561</v>
      </c>
      <c r="AX153" s="6">
        <f>S153*'Summary all tools'!C$61</f>
        <v>2.0050244175603069</v>
      </c>
      <c r="AY153" s="6">
        <f>T153*'Summary all tools'!D$61</f>
        <v>3.4874751536009927</v>
      </c>
      <c r="AZ153" s="6">
        <f>U153*'Summary all tools'!E$61</f>
        <v>1.9095012421788087</v>
      </c>
      <c r="BA153" s="6">
        <f>V153*'Summary all tools'!F$61</f>
        <v>0.91932385805910077</v>
      </c>
      <c r="BB153" s="6">
        <f>W153*'Summary all tools'!G$61</f>
        <v>1.0364290736671573</v>
      </c>
      <c r="BC153" s="6">
        <f>X153*'Summary all tools'!H$61</f>
        <v>0.70057276750885289</v>
      </c>
      <c r="BD153" s="6">
        <f>Y153*'Summary all tools'!J$61</f>
        <v>1.261524745223001</v>
      </c>
      <c r="BE153" s="6">
        <f>Z153*'Summary all tools'!K$61</f>
        <v>0.95382451563353143</v>
      </c>
      <c r="BF153" s="6">
        <f>AA153*'Summary all tools'!L$61</f>
        <v>2.996439485203064</v>
      </c>
      <c r="BG153" s="6">
        <f>AB153*'Summary all tools'!M$61</f>
        <v>1.8397220421202771</v>
      </c>
      <c r="BH153" s="6">
        <f>AC153*'Summary all tools'!N$61</f>
        <v>0.96880697217409772</v>
      </c>
      <c r="BI153" s="6">
        <f>AD153*'Summary all tools'!O$61</f>
        <v>0.76513033151417154</v>
      </c>
      <c r="BJ153" s="6">
        <f>AE153*'Summary all tools'!P$61</f>
        <v>0.44880268580738469</v>
      </c>
      <c r="BK153" s="6">
        <f t="shared" si="7"/>
        <v>596.71607642219692</v>
      </c>
      <c r="BM153" s="6">
        <f>C153*'Summary all tools'!B$39</f>
        <v>12.33938891991348</v>
      </c>
      <c r="BN153" s="6">
        <f>D153*'Summary all tools'!C$39</f>
        <v>11.575107019940578</v>
      </c>
      <c r="BO153" s="6">
        <f>E153*'Summary all tools'!D$39</f>
        <v>23.757304226650717</v>
      </c>
      <c r="BP153" s="6">
        <f>F153*'Summary all tools'!E$39</f>
        <v>15.572581213269153</v>
      </c>
      <c r="BQ153" s="6">
        <f>G153*'Summary all tools'!F$39</f>
        <v>10.779438556998979</v>
      </c>
      <c r="BR153" s="6">
        <f>H153*'Summary all tools'!G$39</f>
        <v>9.3437370742579269</v>
      </c>
      <c r="BS153" s="6">
        <f>I153*'Summary all tools'!H$39</f>
        <v>4.8303783147286659</v>
      </c>
      <c r="BT153" s="6">
        <f>J153*'Summary all tools'!J$39</f>
        <v>4.1217426519410694</v>
      </c>
      <c r="BU153" s="6">
        <f>K153*'Summary all tools'!K$39</f>
        <v>3.9940680132893664</v>
      </c>
      <c r="BV153" s="6">
        <f>L153*'Summary all tools'!L$39</f>
        <v>11.89847327746552</v>
      </c>
      <c r="BW153" s="6">
        <f>M153*'Summary all tools'!M$39</f>
        <v>7.7318383835433773</v>
      </c>
      <c r="BX153" s="6">
        <f>N153*'Summary all tools'!N$39</f>
        <v>5.5462311183603106</v>
      </c>
      <c r="BY153" s="6">
        <f>O153*'Summary all tools'!O$39</f>
        <v>6.8630562162207953</v>
      </c>
      <c r="BZ153" s="6">
        <f>P153*'Summary all tools'!P$39</f>
        <v>4.1736682155935769</v>
      </c>
      <c r="CA153" s="6"/>
      <c r="CB153" s="6">
        <f>R153*'Summary all tools'!B$46</f>
        <v>0.68430147452822288</v>
      </c>
      <c r="CC153" s="6">
        <f>S153*'Summary all tools'!C$46</f>
        <v>0.50990625727306227</v>
      </c>
      <c r="CD153" s="6">
        <f>T153*'Summary all tools'!D$46</f>
        <v>0.99268058773187839</v>
      </c>
      <c r="CE153" s="6">
        <f>U153*'Summary all tools'!E$46</f>
        <v>0.54352353260598496</v>
      </c>
      <c r="CF153" s="6">
        <f>V153*'Summary all tools'!F$46</f>
        <v>0.26167783497804881</v>
      </c>
      <c r="CG153" s="6">
        <f>W153*'Summary all tools'!G$46</f>
        <v>0.20334355623789069</v>
      </c>
      <c r="CH153" s="6">
        <f>X153*'Summary all tools'!H$46</f>
        <v>0.13744978944349867</v>
      </c>
      <c r="CI153" s="6">
        <f>Y153*'Summary all tools'!I$46</f>
        <v>0</v>
      </c>
      <c r="CJ153" s="6">
        <f>Z153*'Summary all tools'!J$46</f>
        <v>0.18989947959224401</v>
      </c>
      <c r="CK153" s="6">
        <f>AA153*'Summary all tools'!K$46</f>
        <v>0.30402925229970823</v>
      </c>
      <c r="CL153" s="6">
        <f>AB153*'Summary all tools'!L$46</f>
        <v>0.33622289538567512</v>
      </c>
      <c r="CM153" s="6">
        <f>AC153*'Summary all tools'!M$46</f>
        <v>0.17705668454066847</v>
      </c>
      <c r="CN153" s="6">
        <f>AD153*'Summary all tools'!N$46</f>
        <v>0.15096158439326254</v>
      </c>
      <c r="CO153" s="6">
        <f>AE153*'Summary all tools'!O$46</f>
        <v>9.1921918136062444E-2</v>
      </c>
      <c r="CP153" s="6">
        <f t="shared" si="8"/>
        <v>137.10998804931967</v>
      </c>
      <c r="CR153" s="6"/>
      <c r="CS153" s="6"/>
      <c r="CT153" s="6"/>
      <c r="CU153" s="6"/>
      <c r="CV153" s="6"/>
      <c r="CW153" s="6"/>
      <c r="CX153" s="6"/>
      <c r="CY153" s="6"/>
      <c r="CZ153" s="6"/>
      <c r="DA153" s="6"/>
      <c r="DB153" s="6"/>
      <c r="DC153" s="6"/>
      <c r="DD153" s="6"/>
      <c r="DE153" s="6"/>
      <c r="DF153" s="6"/>
      <c r="DH153" s="6"/>
      <c r="DI153" s="6"/>
      <c r="DJ153" s="6"/>
      <c r="DK153" s="6"/>
      <c r="DL153" s="6"/>
      <c r="DM153" s="6"/>
      <c r="DN153" s="6"/>
      <c r="DO153" s="6"/>
      <c r="DP153" s="6"/>
      <c r="DQ153" s="6"/>
      <c r="DR153" s="6"/>
      <c r="DS153" s="6"/>
      <c r="DT153" s="6"/>
      <c r="DU153" s="6"/>
      <c r="DV153" s="6"/>
      <c r="DX153" s="6"/>
      <c r="DY153" s="6"/>
      <c r="DZ153" s="6"/>
      <c r="EA153" s="6"/>
      <c r="EB153" s="6"/>
      <c r="EC153" s="6"/>
      <c r="ED153" s="6"/>
      <c r="EE153" s="6"/>
      <c r="EF153" s="6"/>
      <c r="EG153" s="6"/>
      <c r="EH153" s="6"/>
      <c r="EI153" s="6"/>
      <c r="EJ153" s="6"/>
      <c r="EK153" s="6"/>
      <c r="EL153" s="6"/>
      <c r="EN153" s="1"/>
      <c r="EO153" s="1"/>
      <c r="EP153" s="1"/>
      <c r="EQ153" s="1"/>
      <c r="ER153" s="1"/>
      <c r="ES153" s="1"/>
      <c r="ET153" s="1"/>
      <c r="EU153" s="1"/>
      <c r="EV153" s="1"/>
      <c r="EW153" s="1"/>
      <c r="EX153" s="1"/>
      <c r="EY153" s="1"/>
      <c r="EZ153" s="1"/>
      <c r="FA153" s="1"/>
      <c r="FB153" s="2"/>
      <c r="FD153" s="2"/>
      <c r="FE153" s="2"/>
      <c r="FF153" s="2"/>
      <c r="FG153" s="2"/>
      <c r="FH153" s="2"/>
      <c r="FI153" s="2"/>
      <c r="FJ153" s="2"/>
      <c r="FK153" s="2"/>
      <c r="FL153" s="2"/>
      <c r="FM153" s="2"/>
      <c r="FN153" s="2"/>
      <c r="FO153" s="2"/>
      <c r="FP153" s="2"/>
      <c r="FQ153" s="2"/>
      <c r="FR153" s="2"/>
      <c r="FT153" s="2"/>
      <c r="FU153" s="2"/>
      <c r="FV153" s="2"/>
      <c r="FW153" s="2"/>
      <c r="FX153" s="2"/>
      <c r="FY153" s="2"/>
      <c r="FZ153" s="2"/>
      <c r="GA153" s="2"/>
      <c r="GB153" s="2"/>
      <c r="GC153" s="2"/>
      <c r="GD153" s="2"/>
      <c r="GE153" s="2"/>
      <c r="GF153" s="2"/>
      <c r="GG153" s="2"/>
      <c r="GH153" s="2"/>
      <c r="GJ153" s="6"/>
    </row>
    <row r="154" spans="1:192" x14ac:dyDescent="0.25">
      <c r="A154" s="8" t="s">
        <v>98</v>
      </c>
      <c r="B154" s="8" t="s">
        <v>321</v>
      </c>
      <c r="C154" s="22">
        <f>Baseline!CC154*'Summary all tools'!B$53</f>
        <v>174.03044960743401</v>
      </c>
      <c r="D154" s="22">
        <f>Baseline!CD154*'Summary all tools'!C$53</f>
        <v>171.27458720457935</v>
      </c>
      <c r="E154" s="22">
        <f>Baseline!CE154*'Summary all tools'!D$53</f>
        <v>299.23130119771616</v>
      </c>
      <c r="F154" s="22">
        <f>Baseline!CF154*'Summary all tools'!E$53</f>
        <v>225.29702585962326</v>
      </c>
      <c r="G154" s="22">
        <f>Baseline!CG154*'Summary all tools'!F$53</f>
        <v>143.80140229326975</v>
      </c>
      <c r="H154" s="22">
        <f>Baseline!CH154*'Summary all tools'!G$53</f>
        <v>143.0250582232004</v>
      </c>
      <c r="I154" s="22">
        <f>Baseline!CI154*'Summary all tools'!H$53</f>
        <v>78.603579463253155</v>
      </c>
      <c r="J154" s="27">
        <f>Baseline!CJ154*'Summary all tools'!J$53</f>
        <v>95.321537674348548</v>
      </c>
      <c r="K154" s="27">
        <f>Baseline!CK154*'Summary all tools'!K$53</f>
        <v>97.495757366922334</v>
      </c>
      <c r="L154" s="27">
        <f>Baseline!CL154*'Summary all tools'!L$53</f>
        <v>169.48284747789634</v>
      </c>
      <c r="M154" s="27">
        <f>Baseline!CM154*'Summary all tools'!M$53</f>
        <v>125.24068714605619</v>
      </c>
      <c r="N154" s="27">
        <f>Baseline!CN154*'Summary all tools'!N$53</f>
        <v>86.562695560889523</v>
      </c>
      <c r="O154" s="27">
        <f>Baseline!CO154*'Summary all tools'!O$53</f>
        <v>113.93777923519873</v>
      </c>
      <c r="P154" s="27">
        <f>Baseline!CP154*'Summary all tools'!P$53</f>
        <v>64.785186167978921</v>
      </c>
      <c r="Q154" s="28"/>
      <c r="R154" s="29">
        <f>Baseline!CR154*'Summary all tools'!B$60</f>
        <v>13.30972521405967</v>
      </c>
      <c r="S154" s="29">
        <f>Baseline!CS154*'Summary all tools'!C$60</f>
        <v>8.2039957908509589</v>
      </c>
      <c r="T154" s="29">
        <f>Baseline!CT154*'Summary all tools'!D$60</f>
        <v>13.629370910717892</v>
      </c>
      <c r="U154" s="29">
        <f>Baseline!CU154*'Summary all tools'!E$60</f>
        <v>6.1157686529319806</v>
      </c>
      <c r="V154" s="29">
        <f>Baseline!CV154*'Summary all tools'!F$60</f>
        <v>3.0327712740906749</v>
      </c>
      <c r="W154" s="29">
        <f>Baseline!CW154*'Summary all tools'!G$60</f>
        <v>2.4725076554542627</v>
      </c>
      <c r="X154" s="29">
        <f>Baseline!CX154*'Summary all tools'!H$60</f>
        <v>2.3027843929927685</v>
      </c>
      <c r="Y154" s="29">
        <f>Baseline!CY154*'Summary all tools'!J$60</f>
        <v>7.3448308789370387</v>
      </c>
      <c r="Z154" s="29">
        <f>Baseline!CZ154*'Summary all tools'!K$60</f>
        <v>4.4075039995025369</v>
      </c>
      <c r="AA154" s="29">
        <f>Baseline!DA154*'Summary all tools'!L$60</f>
        <v>8.053180657697018</v>
      </c>
      <c r="AB154" s="29">
        <f>Baseline!DB154*'Summary all tools'!M$60</f>
        <v>4.6968773306515574</v>
      </c>
      <c r="AC154" s="29">
        <f>Baseline!DC154*'Summary all tools'!N$60</f>
        <v>2.4185573822266884</v>
      </c>
      <c r="AD154" s="29">
        <f>Baseline!DD154*'Summary all tools'!O$60</f>
        <v>2.492768916031562</v>
      </c>
      <c r="AE154" s="29">
        <f>Baseline!DE154*'Summary all tools'!P$60</f>
        <v>1.291729172060929</v>
      </c>
      <c r="AF154" s="29">
        <f t="shared" si="6"/>
        <v>2067.8622667065729</v>
      </c>
      <c r="AH154" s="6">
        <f>C154*'Summary all tools'!B$54</f>
        <v>29.604207709648556</v>
      </c>
      <c r="AI154" s="6">
        <f>D154*'Summary all tools'!C$54</f>
        <v>29.135409731034152</v>
      </c>
      <c r="AJ154" s="6">
        <f>E154*'Summary all tools'!D$54</f>
        <v>58.608772951419425</v>
      </c>
      <c r="AK154" s="6">
        <f>F154*'Summary all tools'!E$54</f>
        <v>44.127677092551139</v>
      </c>
      <c r="AL154" s="6">
        <f>G154*'Summary all tools'!F$54</f>
        <v>28.165581954052261</v>
      </c>
      <c r="AM154" s="6">
        <f>H154*'Summary all tools'!G$54</f>
        <v>36.382103492015972</v>
      </c>
      <c r="AN154" s="6">
        <f>I154*'Summary all tools'!H$54</f>
        <v>19.994842850629158</v>
      </c>
      <c r="AO154" s="6">
        <f>J154*'Summary all tools'!J$54</f>
        <v>12.886410659752885</v>
      </c>
      <c r="AP154" s="6">
        <f>K154*'Summary all tools'!K$54</f>
        <v>13.180340956164452</v>
      </c>
      <c r="AQ154" s="6">
        <f>L154*'Summary all tools'!L$54</f>
        <v>44.958531099423737</v>
      </c>
      <c r="AR154" s="6">
        <f>M154*'Summary all tools'!M$54</f>
        <v>33.222461221059575</v>
      </c>
      <c r="AS154" s="6">
        <f>N154*'Summary all tools'!N$54</f>
        <v>22.962392350245082</v>
      </c>
      <c r="AT154" s="6">
        <f>O154*'Summary all tools'!O$54</f>
        <v>27.996140040648832</v>
      </c>
      <c r="AU154" s="6">
        <f>P154*'Summary all tools'!P$54</f>
        <v>15.918645744131963</v>
      </c>
      <c r="AV154" s="6"/>
      <c r="AW154" s="6">
        <f>R154*'Summary all tools'!B$61</f>
        <v>2.2641087848947188</v>
      </c>
      <c r="AX154" s="6">
        <f>S154*'Summary all tools'!C$61</f>
        <v>1.395576440727988</v>
      </c>
      <c r="AY154" s="6">
        <f>T154*'Summary all tools'!D$61</f>
        <v>2.6695091789516376</v>
      </c>
      <c r="AZ154" s="6">
        <f>U154*'Summary all tools'!E$61</f>
        <v>1.1978616373634725</v>
      </c>
      <c r="BA154" s="6">
        <f>V154*'Summary all tools'!F$61</f>
        <v>0.59401206459788636</v>
      </c>
      <c r="BB154" s="6">
        <f>W154*'Summary all tools'!G$61</f>
        <v>0.62894593802687204</v>
      </c>
      <c r="BC154" s="6">
        <f>X154*'Summary all tools'!H$61</f>
        <v>0.58577245936105438</v>
      </c>
      <c r="BD154" s="6">
        <f>Y154*'Summary all tools'!J$61</f>
        <v>0.99293936335530542</v>
      </c>
      <c r="BE154" s="6">
        <f>Z154*'Summary all tools'!K$61</f>
        <v>0.59584547110571073</v>
      </c>
      <c r="BF154" s="6">
        <f>AA154*'Summary all tools'!L$61</f>
        <v>2.1362584971648428</v>
      </c>
      <c r="BG154" s="6">
        <f>AB154*'Summary all tools'!M$61</f>
        <v>1.2459355544390185</v>
      </c>
      <c r="BH154" s="6">
        <f>AC154*'Summary all tools'!N$61</f>
        <v>0.64156809318866581</v>
      </c>
      <c r="BI154" s="6">
        <f>AD154*'Summary all tools'!O$61</f>
        <v>0.61250893365346959</v>
      </c>
      <c r="BJ154" s="6">
        <f>AE154*'Summary all tools'!P$61</f>
        <v>0.31739631084925685</v>
      </c>
      <c r="BK154" s="6">
        <f t="shared" si="7"/>
        <v>433.02175658045707</v>
      </c>
      <c r="BM154" s="6">
        <f>C154*'Summary all tools'!B$39</f>
        <v>7.5287715304380773</v>
      </c>
      <c r="BN154" s="6">
        <f>D154*'Summary all tools'!C$39</f>
        <v>7.4095495296490235</v>
      </c>
      <c r="BO154" s="6">
        <f>E154*'Summary all tools'!D$39</f>
        <v>16.682496252220091</v>
      </c>
      <c r="BP154" s="6">
        <f>F154*'Summary all tools'!E$39</f>
        <v>12.56057362480294</v>
      </c>
      <c r="BQ154" s="6">
        <f>G154*'Summary all tools'!F$39</f>
        <v>8.0170969588383958</v>
      </c>
      <c r="BR154" s="6">
        <f>H154*'Summary all tools'!G$39</f>
        <v>7.1380343290691517</v>
      </c>
      <c r="BS154" s="6">
        <f>I154*'Summary all tools'!H$39</f>
        <v>3.922914317020028</v>
      </c>
      <c r="BT154" s="6">
        <f>J154*'Summary all tools'!J$39</f>
        <v>2.5655900409244952</v>
      </c>
      <c r="BU154" s="6">
        <f>K154*'Summary all tools'!K$39</f>
        <v>2.6241094115320713</v>
      </c>
      <c r="BV154" s="6">
        <f>L154*'Summary all tools'!L$39</f>
        <v>8.216506163677801</v>
      </c>
      <c r="BW154" s="6">
        <f>M154*'Summary all tools'!M$39</f>
        <v>6.0716520473437265</v>
      </c>
      <c r="BX154" s="6">
        <f>N154*'Summary all tools'!N$39</f>
        <v>4.1965481003224996</v>
      </c>
      <c r="BY154" s="6">
        <f>O154*'Summary all tools'!O$39</f>
        <v>5.734054127400495</v>
      </c>
      <c r="BZ154" s="6">
        <f>P154*'Summary all tools'!P$39</f>
        <v>3.2603914753689298</v>
      </c>
      <c r="CA154" s="6"/>
      <c r="CB154" s="6">
        <f>R154*'Summary all tools'!B$46</f>
        <v>0.57579510077462803</v>
      </c>
      <c r="CC154" s="6">
        <f>S154*'Summary all tools'!C$46</f>
        <v>0.35491495933797829</v>
      </c>
      <c r="CD154" s="6">
        <f>T154*'Summary all tools'!D$46</f>
        <v>0.75985342518673693</v>
      </c>
      <c r="CE154" s="6">
        <f>U154*'Summary all tools'!E$46</f>
        <v>0.34096128053317964</v>
      </c>
      <c r="CF154" s="6">
        <f>V154*'Summary all tools'!F$46</f>
        <v>0.16908055812125242</v>
      </c>
      <c r="CG154" s="6">
        <f>W154*'Summary all tools'!G$46</f>
        <v>0.12339687005039758</v>
      </c>
      <c r="CH154" s="6">
        <f>X154*'Summary all tools'!H$46</f>
        <v>0.11492639299594223</v>
      </c>
      <c r="CI154" s="6">
        <f>Y154*'Summary all tools'!I$46</f>
        <v>0</v>
      </c>
      <c r="CJ154" s="6">
        <f>Z154*'Summary all tools'!J$46</f>
        <v>0.11862847203630017</v>
      </c>
      <c r="CK154" s="6">
        <f>AA154*'Summary all tools'!K$46</f>
        <v>0.21675227443076861</v>
      </c>
      <c r="CL154" s="6">
        <f>AB154*'Summary all tools'!L$46</f>
        <v>0.22770399548762688</v>
      </c>
      <c r="CM154" s="6">
        <f>AC154*'Summary all tools'!M$46</f>
        <v>0.11725134392060363</v>
      </c>
      <c r="CN154" s="6">
        <f>AD154*'Summary all tools'!N$46</f>
        <v>0.12084910932281197</v>
      </c>
      <c r="CO154" s="6">
        <f>AE154*'Summary all tools'!O$46</f>
        <v>6.5007805490484766E-2</v>
      </c>
      <c r="CP154" s="6">
        <f t="shared" si="8"/>
        <v>99.23340949629646</v>
      </c>
      <c r="CR154" s="6"/>
      <c r="CS154" s="6"/>
      <c r="CT154" s="6"/>
      <c r="CU154" s="6"/>
      <c r="CV154" s="6"/>
      <c r="CW154" s="6"/>
      <c r="CX154" s="6"/>
      <c r="CY154" s="6"/>
      <c r="CZ154" s="6"/>
      <c r="DA154" s="6"/>
      <c r="DB154" s="6"/>
      <c r="DC154" s="6"/>
      <c r="DD154" s="6"/>
      <c r="DE154" s="6"/>
      <c r="DF154" s="6"/>
      <c r="DH154" s="6"/>
      <c r="DI154" s="6"/>
      <c r="DJ154" s="6"/>
      <c r="DK154" s="6"/>
      <c r="DL154" s="6"/>
      <c r="DM154" s="6"/>
      <c r="DN154" s="6"/>
      <c r="DO154" s="6"/>
      <c r="DP154" s="6"/>
      <c r="DQ154" s="6"/>
      <c r="DR154" s="6"/>
      <c r="DS154" s="6"/>
      <c r="DT154" s="6"/>
      <c r="DU154" s="6"/>
      <c r="DV154" s="6"/>
      <c r="DX154" s="6"/>
      <c r="DY154" s="6"/>
      <c r="DZ154" s="6"/>
      <c r="EA154" s="6"/>
      <c r="EB154" s="6"/>
      <c r="EC154" s="6"/>
      <c r="ED154" s="6"/>
      <c r="EE154" s="6"/>
      <c r="EF154" s="6"/>
      <c r="EG154" s="6"/>
      <c r="EH154" s="6"/>
      <c r="EI154" s="6"/>
      <c r="EJ154" s="6"/>
      <c r="EK154" s="6"/>
      <c r="EL154" s="6"/>
      <c r="EN154" s="1"/>
      <c r="EO154" s="1"/>
      <c r="EP154" s="1"/>
      <c r="EQ154" s="1"/>
      <c r="ER154" s="1"/>
      <c r="ES154" s="1"/>
      <c r="ET154" s="1"/>
      <c r="EU154" s="1"/>
      <c r="EV154" s="1"/>
      <c r="EW154" s="1"/>
      <c r="EX154" s="1"/>
      <c r="EY154" s="1"/>
      <c r="EZ154" s="1"/>
      <c r="FA154" s="1"/>
      <c r="FB154" s="2"/>
      <c r="FD154" s="2"/>
      <c r="FE154" s="2"/>
      <c r="FF154" s="2"/>
      <c r="FG154" s="2"/>
      <c r="FH154" s="2"/>
      <c r="FI154" s="2"/>
      <c r="FJ154" s="2"/>
      <c r="FK154" s="2"/>
      <c r="FL154" s="2"/>
      <c r="FM154" s="2"/>
      <c r="FN154" s="2"/>
      <c r="FO154" s="2"/>
      <c r="FP154" s="2"/>
      <c r="FQ154" s="2"/>
      <c r="FR154" s="2"/>
      <c r="FT154" s="2"/>
      <c r="FU154" s="2"/>
      <c r="FV154" s="2"/>
      <c r="FW154" s="2"/>
      <c r="FX154" s="2"/>
      <c r="FY154" s="2"/>
      <c r="FZ154" s="2"/>
      <c r="GA154" s="2"/>
      <c r="GB154" s="2"/>
      <c r="GC154" s="2"/>
      <c r="GD154" s="2"/>
      <c r="GE154" s="2"/>
      <c r="GF154" s="2"/>
      <c r="GG154" s="2"/>
      <c r="GH154" s="2"/>
      <c r="GJ154" s="6"/>
    </row>
    <row r="155" spans="1:192" x14ac:dyDescent="0.25">
      <c r="A155" s="8" t="s">
        <v>116</v>
      </c>
      <c r="B155" s="8" t="s">
        <v>322</v>
      </c>
      <c r="C155" s="22">
        <f>Baseline!CC155*'Summary all tools'!B$53</f>
        <v>193.44980826905655</v>
      </c>
      <c r="D155" s="22">
        <f>Baseline!CD155*'Summary all tools'!C$53</f>
        <v>169.37350224691423</v>
      </c>
      <c r="E155" s="22">
        <f>Baseline!CE155*'Summary all tools'!D$53</f>
        <v>319.29534786167119</v>
      </c>
      <c r="F155" s="22">
        <f>Baseline!CF155*'Summary all tools'!E$53</f>
        <v>238.00525487488315</v>
      </c>
      <c r="G155" s="22">
        <f>Baseline!CG155*'Summary all tools'!F$53</f>
        <v>167.45634221817997</v>
      </c>
      <c r="H155" s="22">
        <f>Baseline!CH155*'Summary all tools'!G$53</f>
        <v>154.0927788806033</v>
      </c>
      <c r="I155" s="22">
        <f>Baseline!CI155*'Summary all tools'!H$53</f>
        <v>85.014069079946211</v>
      </c>
      <c r="J155" s="27">
        <f>Baseline!CJ155*'Summary all tools'!J$53</f>
        <v>98.051393244112404</v>
      </c>
      <c r="K155" s="27">
        <f>Baseline!CK155*'Summary all tools'!K$53</f>
        <v>95.629229784860655</v>
      </c>
      <c r="L155" s="27">
        <f>Baseline!CL155*'Summary all tools'!L$53</f>
        <v>175.39862781860992</v>
      </c>
      <c r="M155" s="27">
        <f>Baseline!CM155*'Summary all tools'!M$53</f>
        <v>132.79612042412117</v>
      </c>
      <c r="N155" s="27">
        <f>Baseline!CN155*'Summary all tools'!N$53</f>
        <v>100.77787442658182</v>
      </c>
      <c r="O155" s="27">
        <f>Baseline!CO155*'Summary all tools'!O$53</f>
        <v>121.99550529640861</v>
      </c>
      <c r="P155" s="27">
        <f>Baseline!CP155*'Summary all tools'!P$53</f>
        <v>74.031167140474167</v>
      </c>
      <c r="Q155" s="28"/>
      <c r="R155" s="29">
        <f>Baseline!CR155*'Summary all tools'!B$60</f>
        <v>24.802748602661243</v>
      </c>
      <c r="S155" s="29">
        <f>Baseline!CS155*'Summary all tools'!C$60</f>
        <v>17.135347824373916</v>
      </c>
      <c r="T155" s="29">
        <f>Baseline!CT155*'Summary all tools'!D$60</f>
        <v>25.281761999382194</v>
      </c>
      <c r="U155" s="29">
        <f>Baseline!CU155*'Summary all tools'!E$60</f>
        <v>14.600982438451386</v>
      </c>
      <c r="V155" s="29">
        <f>Baseline!CV155*'Summary all tools'!F$60</f>
        <v>5.5254524516012085</v>
      </c>
      <c r="W155" s="29">
        <f>Baseline!CW155*'Summary all tools'!G$60</f>
        <v>5.0733249066341131</v>
      </c>
      <c r="X155" s="29">
        <f>Baseline!CX155*'Summary all tools'!H$60</f>
        <v>4.0853442807296814</v>
      </c>
      <c r="Y155" s="29">
        <f>Baseline!CY155*'Summary all tools'!J$60</f>
        <v>11.795889114621668</v>
      </c>
      <c r="Z155" s="29">
        <f>Baseline!CZ155*'Summary all tools'!K$60</f>
        <v>7.7143603641285345</v>
      </c>
      <c r="AA155" s="29">
        <f>Baseline!DA155*'Summary all tools'!L$60</f>
        <v>12.65328472755345</v>
      </c>
      <c r="AB155" s="29">
        <f>Baseline!DB155*'Summary all tools'!M$60</f>
        <v>8.383527095842993</v>
      </c>
      <c r="AC155" s="29">
        <f>Baseline!DC155*'Summary all tools'!N$60</f>
        <v>4.6319318111706798</v>
      </c>
      <c r="AD155" s="29">
        <f>Baseline!DD155*'Summary all tools'!O$60</f>
        <v>4.6460905054473374</v>
      </c>
      <c r="AE155" s="29">
        <f>Baseline!DE155*'Summary all tools'!P$60</f>
        <v>3.0488473706343768</v>
      </c>
      <c r="AF155" s="29">
        <f t="shared" si="6"/>
        <v>2274.7459150596565</v>
      </c>
      <c r="AH155" s="6">
        <f>C155*'Summary all tools'!B$54</f>
        <v>32.907622305793339</v>
      </c>
      <c r="AI155" s="6">
        <f>D155*'Summary all tools'!C$54</f>
        <v>28.812017393156733</v>
      </c>
      <c r="AJ155" s="6">
        <f>E155*'Summary all tools'!D$54</f>
        <v>62.53860633017225</v>
      </c>
      <c r="AK155" s="6">
        <f>F155*'Summary all tools'!E$54</f>
        <v>46.616767324718644</v>
      </c>
      <c r="AL155" s="6">
        <f>G155*'Summary all tools'!F$54</f>
        <v>32.798743651004813</v>
      </c>
      <c r="AM155" s="6">
        <f>H155*'Summary all tools'!G$54</f>
        <v>39.197463005801076</v>
      </c>
      <c r="AN155" s="6">
        <f>I155*'Summary all tools'!H$54</f>
        <v>21.625515821969984</v>
      </c>
      <c r="AO155" s="6">
        <f>J155*'Summary all tools'!J$54</f>
        <v>13.255456740754759</v>
      </c>
      <c r="AP155" s="6">
        <f>K155*'Summary all tools'!K$54</f>
        <v>12.928007207496073</v>
      </c>
      <c r="AQ155" s="6">
        <f>L155*'Summary all tools'!L$54</f>
        <v>46.527803733104371</v>
      </c>
      <c r="AR155" s="6">
        <f>M155*'Summary all tools'!M$54</f>
        <v>35.226682810774172</v>
      </c>
      <c r="AS155" s="6">
        <f>N155*'Summary all tools'!N$54</f>
        <v>26.733237427652973</v>
      </c>
      <c r="AT155" s="6">
        <f>O155*'Summary all tools'!O$54</f>
        <v>29.9760384442604</v>
      </c>
      <c r="AU155" s="6">
        <f>P155*'Summary all tools'!P$54</f>
        <v>18.19051535451651</v>
      </c>
      <c r="AV155" s="6"/>
      <c r="AW155" s="6">
        <f>R155*'Summary all tools'!B$61</f>
        <v>4.2191795921902475</v>
      </c>
      <c r="AX155" s="6">
        <f>S155*'Summary all tools'!C$61</f>
        <v>2.9148829834900951</v>
      </c>
      <c r="AY155" s="6">
        <f>T155*'Summary all tools'!D$61</f>
        <v>4.9517983008554447</v>
      </c>
      <c r="AZ155" s="6">
        <f>U155*'Summary all tools'!E$61</f>
        <v>2.8598133322871471</v>
      </c>
      <c r="BA155" s="6">
        <f>V155*'Summary all tools'!F$61</f>
        <v>1.082239681789783</v>
      </c>
      <c r="BB155" s="6">
        <f>W155*'Summary all tools'!G$61</f>
        <v>1.2905307230411165</v>
      </c>
      <c r="BC155" s="6">
        <f>X155*'Summary all tools'!H$61</f>
        <v>1.0392124308040498</v>
      </c>
      <c r="BD155" s="6">
        <f>Y155*'Summary all tools'!J$61</f>
        <v>1.5946728822947782</v>
      </c>
      <c r="BE155" s="6">
        <f>Z155*'Summary all tools'!K$61</f>
        <v>1.0428956357072374</v>
      </c>
      <c r="BF155" s="6">
        <f>AA155*'Summary all tools'!L$61</f>
        <v>3.3565231136901135</v>
      </c>
      <c r="BG155" s="6">
        <f>AB155*'Summary all tools'!M$61</f>
        <v>2.2238891384597186</v>
      </c>
      <c r="BH155" s="6">
        <f>AC155*'Summary all tools'!N$61</f>
        <v>1.2287075269377101</v>
      </c>
      <c r="BI155" s="6">
        <f>AD155*'Summary all tools'!O$61</f>
        <v>1.1416108099099171</v>
      </c>
      <c r="BJ155" s="6">
        <f>AE155*'Summary all tools'!P$61</f>
        <v>0.74914535392730408</v>
      </c>
      <c r="BK155" s="6">
        <f t="shared" si="7"/>
        <v>477.02957905656064</v>
      </c>
      <c r="BM155" s="6">
        <f>C155*'Summary all tools'!B$39</f>
        <v>8.3688768968310665</v>
      </c>
      <c r="BN155" s="6">
        <f>D155*'Summary all tools'!C$39</f>
        <v>7.3273062536102662</v>
      </c>
      <c r="BO155" s="6">
        <f>E155*'Summary all tools'!D$39</f>
        <v>17.801090403086128</v>
      </c>
      <c r="BP155" s="6">
        <f>F155*'Summary all tools'!E$39</f>
        <v>13.269072308165434</v>
      </c>
      <c r="BQ155" s="6">
        <f>G155*'Summary all tools'!F$39</f>
        <v>9.335887623666137</v>
      </c>
      <c r="BR155" s="6">
        <f>H155*'Summary all tools'!G$39</f>
        <v>7.6903974672389817</v>
      </c>
      <c r="BS155" s="6">
        <f>I155*'Summary all tools'!H$39</f>
        <v>4.2428463311618261</v>
      </c>
      <c r="BT155" s="6">
        <f>J155*'Summary all tools'!J$39</f>
        <v>2.6390644144378079</v>
      </c>
      <c r="BU155" s="6">
        <f>K155*'Summary all tools'!K$39</f>
        <v>2.5738716091163325</v>
      </c>
      <c r="BV155" s="6">
        <f>L155*'Summary all tools'!L$39</f>
        <v>8.5033024168430451</v>
      </c>
      <c r="BW155" s="6">
        <f>M155*'Summary all tools'!M$39</f>
        <v>6.4379384593452338</v>
      </c>
      <c r="BX155" s="6">
        <f>N155*'Summary all tools'!N$39</f>
        <v>4.8856981028498989</v>
      </c>
      <c r="BY155" s="6">
        <f>O155*'Summary all tools'!O$39</f>
        <v>6.139568766082073</v>
      </c>
      <c r="BZ155" s="6">
        <f>P155*'Summary all tools'!P$39</f>
        <v>3.7257064544134249</v>
      </c>
      <c r="CA155" s="6"/>
      <c r="CB155" s="6">
        <f>R155*'Summary all tools'!B$46</f>
        <v>1.0729974437091387</v>
      </c>
      <c r="CC155" s="6">
        <f>S155*'Summary all tools'!C$46</f>
        <v>0.74129624531401306</v>
      </c>
      <c r="CD155" s="6">
        <f>T155*'Summary all tools'!D$46</f>
        <v>1.4094879048951341</v>
      </c>
      <c r="CE155" s="6">
        <f>U155*'Summary all tools'!E$46</f>
        <v>0.81402190824699627</v>
      </c>
      <c r="CF155" s="6">
        <f>V155*'Summary all tools'!F$46</f>
        <v>0.30805045944959791</v>
      </c>
      <c r="CG155" s="6">
        <f>W155*'Summary all tools'!G$46</f>
        <v>0.25319736132924409</v>
      </c>
      <c r="CH155" s="6">
        <f>X155*'Summary all tools'!H$46</f>
        <v>0.20388964062791387</v>
      </c>
      <c r="CI155" s="6">
        <f>Y155*'Summary all tools'!I$46</f>
        <v>0</v>
      </c>
      <c r="CJ155" s="6">
        <f>Z155*'Summary all tools'!J$46</f>
        <v>0.20763288764735188</v>
      </c>
      <c r="CK155" s="6">
        <f>AA155*'Summary all tools'!K$46</f>
        <v>0.34056459929232891</v>
      </c>
      <c r="CL155" s="6">
        <f>AB155*'Summary all tools'!L$46</f>
        <v>0.40643229141720344</v>
      </c>
      <c r="CM155" s="6">
        <f>AC155*'Summary all tools'!M$46</f>
        <v>0.22455544524163526</v>
      </c>
      <c r="CN155" s="6">
        <f>AD155*'Summary all tools'!N$46</f>
        <v>0.22524185687871234</v>
      </c>
      <c r="CO155" s="6">
        <f>AE155*'Summary all tools'!O$46</f>
        <v>0.1534368667420842</v>
      </c>
      <c r="CP155" s="6">
        <f t="shared" si="8"/>
        <v>109.30143241763905</v>
      </c>
      <c r="CR155" s="6"/>
      <c r="CS155" s="6"/>
      <c r="CT155" s="6"/>
      <c r="CU155" s="6"/>
      <c r="CV155" s="6"/>
      <c r="CW155" s="6"/>
      <c r="CX155" s="6"/>
      <c r="CY155" s="6"/>
      <c r="CZ155" s="6"/>
      <c r="DA155" s="6"/>
      <c r="DB155" s="6"/>
      <c r="DC155" s="6"/>
      <c r="DD155" s="6"/>
      <c r="DE155" s="6"/>
      <c r="DF155" s="6"/>
      <c r="DH155" s="6"/>
      <c r="DI155" s="6"/>
      <c r="DJ155" s="6"/>
      <c r="DK155" s="6"/>
      <c r="DL155" s="6"/>
      <c r="DM155" s="6"/>
      <c r="DN155" s="6"/>
      <c r="DO155" s="6"/>
      <c r="DP155" s="6"/>
      <c r="DQ155" s="6"/>
      <c r="DR155" s="6"/>
      <c r="DS155" s="6"/>
      <c r="DT155" s="6"/>
      <c r="DU155" s="6"/>
      <c r="DV155" s="6"/>
      <c r="DX155" s="6"/>
      <c r="DY155" s="6"/>
      <c r="DZ155" s="6"/>
      <c r="EA155" s="6"/>
      <c r="EB155" s="6"/>
      <c r="EC155" s="6"/>
      <c r="ED155" s="6"/>
      <c r="EE155" s="6"/>
      <c r="EF155" s="6"/>
      <c r="EG155" s="6"/>
      <c r="EH155" s="6"/>
      <c r="EI155" s="6"/>
      <c r="EJ155" s="6"/>
      <c r="EK155" s="6"/>
      <c r="EL155" s="6"/>
      <c r="EN155" s="1"/>
      <c r="EO155" s="1"/>
      <c r="EP155" s="1"/>
      <c r="EQ155" s="1"/>
      <c r="ER155" s="1"/>
      <c r="ES155" s="1"/>
      <c r="ET155" s="1"/>
      <c r="EU155" s="1"/>
      <c r="EV155" s="1"/>
      <c r="EW155" s="1"/>
      <c r="EX155" s="1"/>
      <c r="EY155" s="1"/>
      <c r="EZ155" s="1"/>
      <c r="FA155" s="1"/>
      <c r="FB155" s="2"/>
      <c r="FD155" s="2"/>
      <c r="FE155" s="2"/>
      <c r="FF155" s="2"/>
      <c r="FG155" s="2"/>
      <c r="FH155" s="2"/>
      <c r="FI155" s="2"/>
      <c r="FJ155" s="2"/>
      <c r="FK155" s="2"/>
      <c r="FL155" s="2"/>
      <c r="FM155" s="2"/>
      <c r="FN155" s="2"/>
      <c r="FO155" s="2"/>
      <c r="FP155" s="2"/>
      <c r="FQ155" s="2"/>
      <c r="FR155" s="2"/>
      <c r="FT155" s="2"/>
      <c r="FU155" s="2"/>
      <c r="FV155" s="2"/>
      <c r="FW155" s="2"/>
      <c r="FX155" s="2"/>
      <c r="FY155" s="2"/>
      <c r="FZ155" s="2"/>
      <c r="GA155" s="2"/>
      <c r="GB155" s="2"/>
      <c r="GC155" s="2"/>
      <c r="GD155" s="2"/>
      <c r="GE155" s="2"/>
      <c r="GF155" s="2"/>
      <c r="GG155" s="2"/>
      <c r="GH155" s="2"/>
      <c r="GJ155" s="6"/>
    </row>
    <row r="156" spans="1:192" x14ac:dyDescent="0.25">
      <c r="A156" s="8" t="s">
        <v>60</v>
      </c>
      <c r="B156" s="8" t="s">
        <v>323</v>
      </c>
      <c r="C156" s="22">
        <f>Baseline!CC156*'Summary all tools'!B$53</f>
        <v>104.24668952850601</v>
      </c>
      <c r="D156" s="22">
        <f>Baseline!CD156*'Summary all tools'!C$53</f>
        <v>119.3525306139891</v>
      </c>
      <c r="E156" s="22">
        <f>Baseline!CE156*'Summary all tools'!D$53</f>
        <v>230.99842179928186</v>
      </c>
      <c r="F156" s="22">
        <f>Baseline!CF156*'Summary all tools'!E$53</f>
        <v>192.17440698841204</v>
      </c>
      <c r="G156" s="22">
        <f>Baseline!CG156*'Summary all tools'!F$53</f>
        <v>157.72625550209858</v>
      </c>
      <c r="H156" s="22">
        <f>Baseline!CH156*'Summary all tools'!G$53</f>
        <v>179.53715705096624</v>
      </c>
      <c r="I156" s="22">
        <f>Baseline!CI156*'Summary all tools'!H$53</f>
        <v>109.25643614925447</v>
      </c>
      <c r="J156" s="27">
        <f>Baseline!CJ156*'Summary all tools'!J$53</f>
        <v>64.842495982427209</v>
      </c>
      <c r="K156" s="27">
        <f>Baseline!CK156*'Summary all tools'!K$53</f>
        <v>77.496172071806143</v>
      </c>
      <c r="L156" s="27">
        <f>Baseline!CL156*'Summary all tools'!L$53</f>
        <v>137.45185704330299</v>
      </c>
      <c r="M156" s="27">
        <f>Baseline!CM156*'Summary all tools'!M$53</f>
        <v>118.92712130856881</v>
      </c>
      <c r="N156" s="27">
        <f>Baseline!CN156*'Summary all tools'!N$53</f>
        <v>101.76735107276782</v>
      </c>
      <c r="O156" s="27">
        <f>Baseline!CO156*'Summary all tools'!O$53</f>
        <v>143.60296471684308</v>
      </c>
      <c r="P156" s="27">
        <f>Baseline!CP156*'Summary all tools'!P$53</f>
        <v>89.474318348061274</v>
      </c>
      <c r="Q156" s="28"/>
      <c r="R156" s="29">
        <f>Baseline!CR156*'Summary all tools'!B$60</f>
        <v>1.8301241915875464</v>
      </c>
      <c r="S156" s="29">
        <f>Baseline!CS156*'Summary all tools'!C$60</f>
        <v>1.5835710328453338</v>
      </c>
      <c r="T156" s="29">
        <f>Baseline!CT156*'Summary all tools'!D$60</f>
        <v>2.8518323678923694</v>
      </c>
      <c r="U156" s="29">
        <f>Baseline!CU156*'Summary all tools'!E$60</f>
        <v>2.2417417100661061</v>
      </c>
      <c r="V156" s="29">
        <f>Baseline!CV156*'Summary all tools'!F$60</f>
        <v>0.85736858660934556</v>
      </c>
      <c r="W156" s="29">
        <f>Baseline!CW156*'Summary all tools'!G$60</f>
        <v>0.5337694199858839</v>
      </c>
      <c r="X156" s="29">
        <f>Baseline!CX156*'Summary all tools'!H$60</f>
        <v>0.55041025767886376</v>
      </c>
      <c r="Y156" s="29">
        <f>Baseline!CY156*'Summary all tools'!J$60</f>
        <v>1.8396925258172196</v>
      </c>
      <c r="Z156" s="29">
        <f>Baseline!CZ156*'Summary all tools'!K$60</f>
        <v>1.1517808261324876</v>
      </c>
      <c r="AA156" s="29">
        <f>Baseline!DA156*'Summary all tools'!L$60</f>
        <v>2.0713950469389046</v>
      </c>
      <c r="AB156" s="29">
        <f>Baseline!DB156*'Summary all tools'!M$60</f>
        <v>1.0280438485455032</v>
      </c>
      <c r="AC156" s="29">
        <f>Baseline!DC156*'Summary all tools'!N$60</f>
        <v>0.34460518096285658</v>
      </c>
      <c r="AD156" s="29">
        <f>Baseline!DD156*'Summary all tools'!O$60</f>
        <v>0.2866898876359415</v>
      </c>
      <c r="AE156" s="29">
        <f>Baseline!DE156*'Summary all tools'!P$60</f>
        <v>0.2612042202305398</v>
      </c>
      <c r="AF156" s="29">
        <f t="shared" si="6"/>
        <v>1844.2864072792145</v>
      </c>
      <c r="AH156" s="6">
        <f>C156*'Summary all tools'!B$54</f>
        <v>17.733337222346101</v>
      </c>
      <c r="AI156" s="6">
        <f>D156*'Summary all tools'!C$54</f>
        <v>20.302982121456225</v>
      </c>
      <c r="AJ156" s="6">
        <f>E156*'Summary all tools'!D$54</f>
        <v>45.244377848107476</v>
      </c>
      <c r="AK156" s="6">
        <f>F156*'Summary all tools'!E$54</f>
        <v>37.640133706518384</v>
      </c>
      <c r="AL156" s="6">
        <f>G156*'Summary all tools'!F$54</f>
        <v>30.892965609543722</v>
      </c>
      <c r="AM156" s="6">
        <f>H156*'Summary all tools'!G$54</f>
        <v>45.669895259172279</v>
      </c>
      <c r="AN156" s="6">
        <f>I156*'Summary all tools'!H$54</f>
        <v>27.792185624897872</v>
      </c>
      <c r="AO156" s="6">
        <f>J156*'Summary all tools'!J$54</f>
        <v>8.7659835522963228</v>
      </c>
      <c r="AP156" s="6">
        <f>K156*'Summary all tools'!K$54</f>
        <v>10.476619683663653</v>
      </c>
      <c r="AQ156" s="6">
        <f>L156*'Summary all tools'!L$54</f>
        <v>36.461705013310095</v>
      </c>
      <c r="AR156" s="6">
        <f>M156*'Summary all tools'!M$54</f>
        <v>31.547668460158185</v>
      </c>
      <c r="AS156" s="6">
        <f>N156*'Summary all tools'!N$54</f>
        <v>26.995714824225562</v>
      </c>
      <c r="AT156" s="6">
        <f>O156*'Summary all tools'!O$54</f>
        <v>35.285299901852873</v>
      </c>
      <c r="AU156" s="6">
        <f>P156*'Summary all tools'!P$54</f>
        <v>21.985118222666486</v>
      </c>
      <c r="AV156" s="6"/>
      <c r="AW156" s="6">
        <f>R156*'Summary all tools'!B$61</f>
        <v>0.31132124765766278</v>
      </c>
      <c r="AX156" s="6">
        <f>S156*'Summary all tools'!C$61</f>
        <v>0.26938024860066434</v>
      </c>
      <c r="AY156" s="6">
        <f>T156*'Summary all tools'!D$61</f>
        <v>0.55857256602601835</v>
      </c>
      <c r="AZ156" s="6">
        <f>U156*'Summary all tools'!E$61</f>
        <v>0.43907749749140851</v>
      </c>
      <c r="BA156" s="6">
        <f>V156*'Summary all tools'!F$61</f>
        <v>0.16792802299470813</v>
      </c>
      <c r="BB156" s="6">
        <f>W156*'Summary all tools'!G$61</f>
        <v>0.13577798548065659</v>
      </c>
      <c r="BC156" s="6">
        <f>X156*'Summary all tools'!H$61</f>
        <v>0.14001101070477515</v>
      </c>
      <c r="BD156" s="6">
        <f>Y156*'Summary all tools'!J$61</f>
        <v>0.24870594782419669</v>
      </c>
      <c r="BE156" s="6">
        <f>Z156*'Summary all tools'!K$61</f>
        <v>0.1557079446859029</v>
      </c>
      <c r="BF156" s="6">
        <f>AA156*'Summary all tools'!L$61</f>
        <v>0.54947671710047519</v>
      </c>
      <c r="BG156" s="6">
        <f>AB156*'Summary all tools'!M$61</f>
        <v>0.27270807650568957</v>
      </c>
      <c r="BH156" s="6">
        <f>AC156*'Summary all tools'!N$61</f>
        <v>9.1413042534358502E-2</v>
      </c>
      <c r="BI156" s="6">
        <f>AD156*'Summary all tools'!O$61</f>
        <v>7.0443800961974196E-2</v>
      </c>
      <c r="BJ156" s="6">
        <f>AE156*'Summary all tools'!P$61</f>
        <v>6.418160839950407E-2</v>
      </c>
      <c r="BK156" s="6">
        <f t="shared" si="7"/>
        <v>400.26869276718321</v>
      </c>
      <c r="BM156" s="6">
        <f>C156*'Summary all tools'!B$39</f>
        <v>4.5098401459919408</v>
      </c>
      <c r="BN156" s="6">
        <f>D156*'Summary all tools'!C$39</f>
        <v>5.1633374308880482</v>
      </c>
      <c r="BO156" s="6">
        <f>E156*'Summary all tools'!D$39</f>
        <v>12.878433140218178</v>
      </c>
      <c r="BP156" s="6">
        <f>F156*'Summary all tools'!E$39</f>
        <v>10.713948746419685</v>
      </c>
      <c r="BQ156" s="6">
        <f>G156*'Summary all tools'!F$39</f>
        <v>8.7934238689550259</v>
      </c>
      <c r="BR156" s="6">
        <f>H156*'Summary all tools'!G$39</f>
        <v>8.9602647696415687</v>
      </c>
      <c r="BS156" s="6">
        <f>I156*'Summary all tools'!H$39</f>
        <v>5.4527241701106668</v>
      </c>
      <c r="BT156" s="6">
        <f>J156*'Summary all tools'!J$39</f>
        <v>1.7452431630881031</v>
      </c>
      <c r="BU156" s="6">
        <f>K156*'Summary all tools'!K$39</f>
        <v>2.0858182959285299</v>
      </c>
      <c r="BV156" s="6">
        <f>L156*'Summary all tools'!L$39</f>
        <v>6.6636479585496113</v>
      </c>
      <c r="BW156" s="6">
        <f>M156*'Summary all tools'!M$39</f>
        <v>5.7655712055920789</v>
      </c>
      <c r="BX156" s="6">
        <f>N156*'Summary all tools'!N$39</f>
        <v>4.9336678005696806</v>
      </c>
      <c r="BY156" s="6">
        <f>O156*'Summary all tools'!O$39</f>
        <v>7.226989836635159</v>
      </c>
      <c r="BZ156" s="6">
        <f>P156*'Summary all tools'!P$39</f>
        <v>4.5029013893712104</v>
      </c>
      <c r="CA156" s="6"/>
      <c r="CB156" s="6">
        <f>R156*'Summary all tools'!B$46</f>
        <v>7.9173425925584379E-2</v>
      </c>
      <c r="CC156" s="6">
        <f>S156*'Summary all tools'!C$46</f>
        <v>6.8507232702127593E-2</v>
      </c>
      <c r="CD156" s="6">
        <f>T156*'Summary all tools'!D$46</f>
        <v>0.15899300173108866</v>
      </c>
      <c r="CE156" s="6">
        <f>U156*'Summary all tools'!E$46</f>
        <v>0.12497973148842728</v>
      </c>
      <c r="CF156" s="6">
        <f>V156*'Summary all tools'!F$46</f>
        <v>4.7799305004629006E-2</v>
      </c>
      <c r="CG156" s="6">
        <f>W156*'Summary all tools'!G$46</f>
        <v>2.6639139259923967E-2</v>
      </c>
      <c r="CH156" s="6">
        <f>X156*'Summary all tools'!H$46</f>
        <v>2.7469643174361038E-2</v>
      </c>
      <c r="CI156" s="6">
        <f>Y156*'Summary all tools'!I$46</f>
        <v>0</v>
      </c>
      <c r="CJ156" s="6">
        <f>Z156*'Summary all tools'!J$46</f>
        <v>3.1000312090522442E-2</v>
      </c>
      <c r="CK156" s="6">
        <f>AA156*'Summary all tools'!K$46</f>
        <v>5.5751833561502609E-2</v>
      </c>
      <c r="CL156" s="6">
        <f>AB156*'Summary all tools'!L$46</f>
        <v>4.9839430619708046E-2</v>
      </c>
      <c r="CM156" s="6">
        <f>AC156*'Summary all tools'!M$46</f>
        <v>1.6706413867550157E-2</v>
      </c>
      <c r="CN156" s="6">
        <f>AD156*'Summary all tools'!N$46</f>
        <v>1.389868806123299E-2</v>
      </c>
      <c r="CO156" s="6">
        <f>AE156*'Summary all tools'!O$46</f>
        <v>1.3145412760903214E-2</v>
      </c>
      <c r="CP156" s="6">
        <f t="shared" si="8"/>
        <v>90.109715492207087</v>
      </c>
      <c r="CR156" s="6"/>
      <c r="CS156" s="6"/>
      <c r="CT156" s="6"/>
      <c r="CU156" s="6"/>
      <c r="CV156" s="6"/>
      <c r="CW156" s="6"/>
      <c r="CX156" s="6"/>
      <c r="CY156" s="6"/>
      <c r="CZ156" s="6"/>
      <c r="DA156" s="6"/>
      <c r="DB156" s="6"/>
      <c r="DC156" s="6"/>
      <c r="DD156" s="6"/>
      <c r="DE156" s="6"/>
      <c r="DF156" s="6"/>
      <c r="DH156" s="6"/>
      <c r="DI156" s="6"/>
      <c r="DJ156" s="6"/>
      <c r="DK156" s="6"/>
      <c r="DL156" s="6"/>
      <c r="DM156" s="6"/>
      <c r="DN156" s="6"/>
      <c r="DO156" s="6"/>
      <c r="DP156" s="6"/>
      <c r="DQ156" s="6"/>
      <c r="DR156" s="6"/>
      <c r="DS156" s="6"/>
      <c r="DT156" s="6"/>
      <c r="DU156" s="6"/>
      <c r="DV156" s="6"/>
      <c r="DX156" s="6"/>
      <c r="DY156" s="6"/>
      <c r="DZ156" s="6"/>
      <c r="EA156" s="6"/>
      <c r="EB156" s="6"/>
      <c r="EC156" s="6"/>
      <c r="ED156" s="6"/>
      <c r="EE156" s="6"/>
      <c r="EF156" s="6"/>
      <c r="EG156" s="6"/>
      <c r="EH156" s="6"/>
      <c r="EI156" s="6"/>
      <c r="EJ156" s="6"/>
      <c r="EK156" s="6"/>
      <c r="EL156" s="6"/>
      <c r="EN156" s="1"/>
      <c r="EO156" s="1"/>
      <c r="EP156" s="1"/>
      <c r="EQ156" s="1"/>
      <c r="ER156" s="1"/>
      <c r="ES156" s="1"/>
      <c r="ET156" s="1"/>
      <c r="EU156" s="1"/>
      <c r="EV156" s="1"/>
      <c r="EW156" s="1"/>
      <c r="EX156" s="1"/>
      <c r="EY156" s="1"/>
      <c r="EZ156" s="1"/>
      <c r="FA156" s="1"/>
      <c r="FB156" s="2"/>
      <c r="FD156" s="2"/>
      <c r="FE156" s="2"/>
      <c r="FF156" s="2"/>
      <c r="FG156" s="2"/>
      <c r="FH156" s="2"/>
      <c r="FI156" s="2"/>
      <c r="FJ156" s="2"/>
      <c r="FK156" s="2"/>
      <c r="FL156" s="2"/>
      <c r="FM156" s="2"/>
      <c r="FN156" s="2"/>
      <c r="FO156" s="2"/>
      <c r="FP156" s="2"/>
      <c r="FQ156" s="2"/>
      <c r="FR156" s="2"/>
      <c r="FT156" s="2"/>
      <c r="FU156" s="2"/>
      <c r="FV156" s="2"/>
      <c r="FW156" s="2"/>
      <c r="FX156" s="2"/>
      <c r="FY156" s="2"/>
      <c r="FZ156" s="2"/>
      <c r="GA156" s="2"/>
      <c r="GB156" s="2"/>
      <c r="GC156" s="2"/>
      <c r="GD156" s="2"/>
      <c r="GE156" s="2"/>
      <c r="GF156" s="2"/>
      <c r="GG156" s="2"/>
      <c r="GH156" s="2"/>
      <c r="GJ156" s="6"/>
    </row>
    <row r="157" spans="1:192" x14ac:dyDescent="0.25">
      <c r="A157" s="8" t="s">
        <v>324</v>
      </c>
      <c r="B157" s="8" t="s">
        <v>152</v>
      </c>
      <c r="C157" s="22">
        <f>Baseline!CC157*'Summary all tools'!B$53</f>
        <v>44361.922639447912</v>
      </c>
      <c r="D157" s="22">
        <f>Baseline!CD157*'Summary all tools'!C$53</f>
        <v>44988.560670377403</v>
      </c>
      <c r="E157" s="22">
        <f>Baseline!CE157*'Summary all tools'!D$53</f>
        <v>80571.560190299628</v>
      </c>
      <c r="F157" s="22">
        <f>Baseline!CF157*'Summary all tools'!E$53</f>
        <v>61453.171336877058</v>
      </c>
      <c r="G157" s="22">
        <f>Baseline!CG157*'Summary all tools'!F$53</f>
        <v>46245.206782436508</v>
      </c>
      <c r="H157" s="22">
        <f>Baseline!CH157*'Summary all tools'!G$53</f>
        <v>45225.499783450745</v>
      </c>
      <c r="I157" s="22">
        <f>Baseline!CI157*'Summary all tools'!H$53</f>
        <v>25551.151449618163</v>
      </c>
      <c r="J157" s="27">
        <f>Baseline!CJ157*'Summary all tools'!J$53</f>
        <v>25666.765956944153</v>
      </c>
      <c r="K157" s="27">
        <f>Baseline!CK157*'Summary all tools'!K$53</f>
        <v>26601.550991068088</v>
      </c>
      <c r="L157" s="27">
        <f>Baseline!CL157*'Summary all tools'!L$53</f>
        <v>47074.651484725175</v>
      </c>
      <c r="M157" s="27">
        <f>Baseline!CM157*'Summary all tools'!M$53</f>
        <v>36383.920842870451</v>
      </c>
      <c r="N157" s="27">
        <f>Baseline!CN157*'Summary all tools'!N$53</f>
        <v>28446.835297782625</v>
      </c>
      <c r="O157" s="27">
        <f>Baseline!CO157*'Summary all tools'!O$53</f>
        <v>36431.505587258485</v>
      </c>
      <c r="P157" s="27">
        <f>Baseline!CP157*'Summary all tools'!P$53</f>
        <v>21931.322630663934</v>
      </c>
      <c r="Q157" s="28"/>
      <c r="R157" s="29">
        <f>Baseline!CR157*'Summary all tools'!B$60</f>
        <v>5909.4082922112311</v>
      </c>
      <c r="S157" s="29">
        <f>Baseline!CS157*'Summary all tools'!C$60</f>
        <v>4683.5587349651769</v>
      </c>
      <c r="T157" s="29">
        <f>Baseline!CT157*'Summary all tools'!D$60</f>
        <v>7531.7452693651876</v>
      </c>
      <c r="U157" s="29">
        <f>Baseline!CU157*'Summary all tools'!E$60</f>
        <v>4767.5986934785005</v>
      </c>
      <c r="V157" s="29">
        <f>Baseline!CV157*'Summary all tools'!F$60</f>
        <v>2066.1567048806705</v>
      </c>
      <c r="W157" s="29">
        <f>Baseline!CW157*'Summary all tools'!G$60</f>
        <v>1883.807585691462</v>
      </c>
      <c r="X157" s="29">
        <f>Baseline!CX157*'Summary all tools'!H$60</f>
        <v>1456.886538402714</v>
      </c>
      <c r="Y157" s="29">
        <f>Baseline!CY157*'Summary all tools'!J$60</f>
        <v>3491.7883328808584</v>
      </c>
      <c r="Z157" s="29">
        <f>Baseline!CZ157*'Summary all tools'!K$60</f>
        <v>2918.4825206064365</v>
      </c>
      <c r="AA157" s="29">
        <f>Baseline!DA157*'Summary all tools'!L$60</f>
        <v>4636.1907072948688</v>
      </c>
      <c r="AB157" s="29">
        <f>Baseline!DB157*'Summary all tools'!M$60</f>
        <v>2990.9640123604086</v>
      </c>
      <c r="AC157" s="29">
        <f>Baseline!DC157*'Summary all tools'!N$60</f>
        <v>1538.086741908827</v>
      </c>
      <c r="AD157" s="29">
        <f>Baseline!DD157*'Summary all tools'!O$60</f>
        <v>1763.9884645400123</v>
      </c>
      <c r="AE157" s="29">
        <f>Baseline!DE157*'Summary all tools'!P$60</f>
        <v>1151.5075812475661</v>
      </c>
      <c r="AF157" s="29">
        <f>SUM(C157:AE157)</f>
        <v>617723.79582365416</v>
      </c>
      <c r="AH157" s="6">
        <f>C157*'Summary all tools'!B$54</f>
        <v>7546.3780917651366</v>
      </c>
      <c r="AI157" s="6">
        <f>D157*'Summary all tools'!C$54</f>
        <v>7652.9750836607973</v>
      </c>
      <c r="AJ157" s="6">
        <f>E157*'Summary all tools'!D$54</f>
        <v>15781.103977537148</v>
      </c>
      <c r="AK157" s="6">
        <f>F157*'Summary all tools'!E$54</f>
        <v>12036.491341685858</v>
      </c>
      <c r="AL157" s="6">
        <f>G157*'Summary all tools'!F$54</f>
        <v>9057.791793688024</v>
      </c>
      <c r="AM157" s="6">
        <f>H157*'Summary all tools'!G$54</f>
        <v>11504.26948983928</v>
      </c>
      <c r="AN157" s="6">
        <f>I157*'Summary all tools'!H$54</f>
        <v>6499.5927841502453</v>
      </c>
      <c r="AO157" s="6">
        <f>J157*'Summary all tools'!J$54</f>
        <v>3469.8610041196866</v>
      </c>
      <c r="AP157" s="6">
        <f>K157*'Summary all tools'!K$54</f>
        <v>3596.2335335837574</v>
      </c>
      <c r="AQ157" s="6">
        <f>L157*'Summary all tools'!L$54</f>
        <v>12487.441733869669</v>
      </c>
      <c r="AR157" s="6">
        <f>M157*'Summary all tools'!M$54</f>
        <v>9651.5232135599836</v>
      </c>
      <c r="AS157" s="6">
        <f>N157*'Summary all tools'!N$54</f>
        <v>7546.0611409797129</v>
      </c>
      <c r="AT157" s="6">
        <f>O157*'Summary all tools'!O$54</f>
        <v>8951.7413728692281</v>
      </c>
      <c r="AU157" s="6">
        <f>P157*'Summary all tools'!P$54</f>
        <v>5388.8392749631385</v>
      </c>
      <c r="AV157" s="6"/>
      <c r="AW157" s="6">
        <f>R157*'Summary all tools'!B$61</f>
        <v>1005.2456390152762</v>
      </c>
      <c r="AX157" s="6">
        <f>S157*'Summary all tools'!C$61</f>
        <v>796.71716026139097</v>
      </c>
      <c r="AY157" s="6">
        <f>T157*'Summary all tools'!D$61</f>
        <v>1475.2011124948474</v>
      </c>
      <c r="AZ157" s="6">
        <f>U157*'Summary all tools'!E$61</f>
        <v>933.80307551761564</v>
      </c>
      <c r="BA157" s="6">
        <f>V157*'Summary all tools'!F$61</f>
        <v>404.68663777387059</v>
      </c>
      <c r="BB157" s="6">
        <f>W157*'Summary all tools'!G$61</f>
        <v>479.19492844893671</v>
      </c>
      <c r="BC157" s="6">
        <f>X157*'Summary all tools'!H$61</f>
        <v>370.59657569637301</v>
      </c>
      <c r="BD157" s="6">
        <f>Y157*'Summary all tools'!J$61</f>
        <v>472.05090782484768</v>
      </c>
      <c r="BE157" s="6">
        <f>Z157*'Summary all tools'!K$61</f>
        <v>394.54634473407094</v>
      </c>
      <c r="BF157" s="6">
        <f>AA157*'Summary all tools'!L$61</f>
        <v>1229.8372796926226</v>
      </c>
      <c r="BG157" s="6">
        <f>AB157*'Summary all tools'!M$61</f>
        <v>793.40977903088333</v>
      </c>
      <c r="BH157" s="6">
        <f>AC157*'Summary all tools'!N$61</f>
        <v>408.00660154555032</v>
      </c>
      <c r="BI157" s="6">
        <f>AD157*'Summary all tools'!O$61</f>
        <v>433.43716557268874</v>
      </c>
      <c r="BJ157" s="6">
        <f>AE157*'Summary all tools'!P$61</f>
        <v>282.94186282083052</v>
      </c>
      <c r="BK157" s="6">
        <f t="shared" si="7"/>
        <v>130649.97890670149</v>
      </c>
      <c r="BM157" s="6">
        <f>C157*'Summary all tools'!B$39</f>
        <v>1919.15139538377</v>
      </c>
      <c r="BN157" s="6">
        <f>D157*'Summary all tools'!C$39</f>
        <v>1946.2605281694052</v>
      </c>
      <c r="BO157" s="6">
        <f>E157*'Summary all tools'!D$39</f>
        <v>4491.9590481681134</v>
      </c>
      <c r="BP157" s="6">
        <f>F157*'Summary all tools'!E$39</f>
        <v>3426.0864301662677</v>
      </c>
      <c r="BQ157" s="6">
        <f>G157*'Summary all tools'!F$39</f>
        <v>2578.2245565325516</v>
      </c>
      <c r="BR157" s="6">
        <f>H157*'Summary all tools'!G$39</f>
        <v>2257.0951832775786</v>
      </c>
      <c r="BS157" s="6">
        <f>I157*'Summary all tools'!H$39</f>
        <v>1275.1960982249361</v>
      </c>
      <c r="BT157" s="6">
        <f>J157*'Summary all tools'!J$39</f>
        <v>690.82392844777223</v>
      </c>
      <c r="BU157" s="6">
        <f>K157*'Summary all tools'!K$39</f>
        <v>715.98377408671877</v>
      </c>
      <c r="BV157" s="6">
        <f>L157*'Summary all tools'!L$39</f>
        <v>2282.1729150359783</v>
      </c>
      <c r="BW157" s="6">
        <f>M157*'Summary all tools'!M$39</f>
        <v>1763.8876990380909</v>
      </c>
      <c r="BX157" s="6">
        <f>N157*'Summary all tools'!N$39</f>
        <v>1379.0988353074567</v>
      </c>
      <c r="BY157" s="6">
        <f>O157*'Summary all tools'!O$39</f>
        <v>1833.4588086784324</v>
      </c>
      <c r="BZ157" s="6">
        <f>P157*'Summary all tools'!P$39</f>
        <v>1103.7198714406825</v>
      </c>
      <c r="CA157" s="6"/>
      <c r="CB157" s="6">
        <f>R157*'Summary all tools'!B$46</f>
        <v>255.64827886437939</v>
      </c>
      <c r="CC157" s="6">
        <f>S157*'Summary all tools'!C$46</f>
        <v>202.61651765240367</v>
      </c>
      <c r="CD157" s="6">
        <f>T157*'Summary all tools'!D$46</f>
        <v>419.90363884371646</v>
      </c>
      <c r="CE157" s="6">
        <f>U157*'Summary all tools'!E$46</f>
        <v>265.79922293454081</v>
      </c>
      <c r="CF157" s="6">
        <f>V157*'Summary all tools'!F$46</f>
        <v>115.19066136365241</v>
      </c>
      <c r="CG157" s="6">
        <f>W157*'Summary all tools'!G$46</f>
        <v>94.016275071477779</v>
      </c>
      <c r="CH157" s="6">
        <f>X157*'Summary all tools'!H$46</f>
        <v>72.709679365754667</v>
      </c>
      <c r="CI157" s="6">
        <f>Y157*'Summary all tools'!I$46</f>
        <v>0</v>
      </c>
      <c r="CJ157" s="6">
        <f>Z157*'Summary all tools'!J$46</f>
        <v>78.551289374500371</v>
      </c>
      <c r="CK157" s="6">
        <f>AA157*'Summary all tools'!K$46</f>
        <v>124.78360081746024</v>
      </c>
      <c r="CL157" s="6">
        <f>AB157*'Summary all tools'!L$46</f>
        <v>145.00154209471168</v>
      </c>
      <c r="CM157" s="6">
        <f>AC157*'Summary all tools'!M$46</f>
        <v>74.566243034199502</v>
      </c>
      <c r="CN157" s="6">
        <f>AD157*'Summary all tools'!N$46</f>
        <v>85.517928847872412</v>
      </c>
      <c r="CO157" s="6">
        <f>AE157*'Summary all tools'!O$46</f>
        <v>57.950987313484219</v>
      </c>
      <c r="CP157" s="6">
        <f t="shared" si="8"/>
        <v>29655.374937535911</v>
      </c>
      <c r="CR157" s="6"/>
      <c r="CS157" s="6"/>
      <c r="CT157" s="6"/>
      <c r="CU157" s="6"/>
      <c r="CV157" s="6"/>
      <c r="CW157" s="6"/>
      <c r="CX157" s="6"/>
      <c r="CY157" s="6"/>
      <c r="CZ157" s="6"/>
      <c r="DA157" s="6"/>
      <c r="DB157" s="6"/>
      <c r="DC157" s="6"/>
      <c r="DD157" s="6"/>
      <c r="DE157" s="6"/>
      <c r="DF157" s="6"/>
      <c r="DH157" s="6"/>
      <c r="DI157" s="6"/>
      <c r="DJ157" s="6"/>
      <c r="DK157" s="6"/>
      <c r="DL157" s="6"/>
      <c r="DM157" s="6"/>
      <c r="DN157" s="6"/>
      <c r="DO157" s="6"/>
      <c r="DP157" s="6"/>
      <c r="DQ157" s="6"/>
      <c r="DR157" s="6"/>
      <c r="DS157" s="6"/>
      <c r="DT157" s="6"/>
      <c r="DU157" s="6"/>
      <c r="DV157" s="6"/>
      <c r="DX157" s="6"/>
      <c r="DY157" s="6"/>
      <c r="DZ157" s="6"/>
      <c r="EA157" s="6"/>
      <c r="EB157" s="6"/>
      <c r="EC157" s="6"/>
      <c r="ED157" s="6"/>
      <c r="EE157" s="6"/>
      <c r="EF157" s="6"/>
      <c r="EG157" s="6"/>
      <c r="EH157" s="6"/>
      <c r="EI157" s="6"/>
      <c r="EJ157" s="6"/>
      <c r="EK157" s="6"/>
      <c r="EL157" s="6"/>
      <c r="EN157" s="1"/>
      <c r="EO157" s="1"/>
      <c r="EP157" s="1"/>
      <c r="EQ157" s="1"/>
      <c r="ER157" s="1"/>
      <c r="ES157" s="1"/>
      <c r="ET157" s="1"/>
      <c r="EU157" s="1"/>
      <c r="EV157" s="1"/>
      <c r="EW157" s="1"/>
      <c r="EX157" s="1"/>
      <c r="EY157" s="1"/>
      <c r="EZ157" s="1"/>
      <c r="FA157" s="1"/>
      <c r="FB157" s="2"/>
      <c r="FD157" s="2"/>
      <c r="FE157" s="2"/>
      <c r="FF157" s="2"/>
      <c r="FG157" s="2"/>
      <c r="FH157" s="2"/>
      <c r="FI157" s="2"/>
      <c r="FJ157" s="2"/>
      <c r="FK157" s="2"/>
      <c r="FL157" s="2"/>
      <c r="FM157" s="2"/>
      <c r="FN157" s="2"/>
      <c r="FO157" s="2"/>
      <c r="FP157" s="2"/>
      <c r="FQ157" s="2"/>
      <c r="FR157" s="2"/>
      <c r="FT157" s="2"/>
      <c r="FU157" s="2"/>
      <c r="FV157" s="2"/>
      <c r="FW157" s="2"/>
      <c r="FX157" s="2"/>
      <c r="FY157" s="2"/>
      <c r="FZ157" s="2"/>
      <c r="GA157" s="2"/>
      <c r="GB157" s="2"/>
      <c r="GC157" s="2"/>
      <c r="GD157" s="2"/>
      <c r="GE157" s="2"/>
      <c r="GF157" s="2"/>
      <c r="GG157" s="2"/>
      <c r="GH157" s="2"/>
      <c r="GJ157" s="6"/>
    </row>
    <row r="158" spans="1:192" x14ac:dyDescent="0.25">
      <c r="AF158" s="34">
        <f>AF157/Baseline!DF157</f>
        <v>0.39432220920627259</v>
      </c>
      <c r="BK158" s="11">
        <f>BK157/AF157</f>
        <v>0.21150226005539705</v>
      </c>
      <c r="CR158" s="6"/>
      <c r="CS158" s="6"/>
      <c r="CT158" s="6"/>
      <c r="CU158" s="6"/>
      <c r="CV158" s="6"/>
      <c r="CW158" s="6"/>
      <c r="CX158" s="6"/>
      <c r="CY158" s="6"/>
      <c r="CZ158" s="6"/>
      <c r="DA158" s="6"/>
      <c r="DB158" s="6"/>
      <c r="DC158" s="6"/>
      <c r="DD158" s="6"/>
      <c r="DE158" s="6"/>
      <c r="DF158" s="6"/>
    </row>
    <row r="159" spans="1:192" x14ac:dyDescent="0.25">
      <c r="B159" t="s">
        <v>546</v>
      </c>
      <c r="C159" s="22" t="e">
        <f>Baseline!CC159*'Summary all tools'!B$53</f>
        <v>#REF!</v>
      </c>
      <c r="D159" s="22" t="e">
        <f>Baseline!CD159*'Summary all tools'!C$53</f>
        <v>#REF!</v>
      </c>
      <c r="E159" s="22" t="e">
        <f>Baseline!CE159*'Summary all tools'!D$53</f>
        <v>#REF!</v>
      </c>
      <c r="F159" s="22" t="e">
        <f>Baseline!CF159*'Summary all tools'!E$53</f>
        <v>#REF!</v>
      </c>
      <c r="G159" s="22" t="e">
        <f>Baseline!CG159*'Summary all tools'!F$53</f>
        <v>#REF!</v>
      </c>
      <c r="H159" s="22" t="e">
        <f>Baseline!CH159*'Summary all tools'!G$53</f>
        <v>#REF!</v>
      </c>
      <c r="I159" s="22" t="e">
        <f>Baseline!CI159*'Summary all tools'!H$53</f>
        <v>#REF!</v>
      </c>
      <c r="J159" s="27" t="e">
        <f>Baseline!CJ159*'Summary all tools'!J$53</f>
        <v>#REF!</v>
      </c>
      <c r="K159" s="27" t="e">
        <f>Baseline!CK159*'Summary all tools'!K$53</f>
        <v>#REF!</v>
      </c>
      <c r="L159" s="27" t="e">
        <f>Baseline!CL159*'Summary all tools'!L$53</f>
        <v>#REF!</v>
      </c>
      <c r="M159" s="27" t="e">
        <f>Baseline!CM159*'Summary all tools'!M$53</f>
        <v>#REF!</v>
      </c>
      <c r="N159" s="27" t="e">
        <f>Baseline!CN159*'Summary all tools'!N$53</f>
        <v>#REF!</v>
      </c>
      <c r="O159" s="27" t="e">
        <f>Baseline!CO159*'Summary all tools'!O$53</f>
        <v>#REF!</v>
      </c>
      <c r="P159" s="27" t="e">
        <f>Baseline!CP159*'Summary all tools'!P$53</f>
        <v>#REF!</v>
      </c>
      <c r="Q159" s="28"/>
      <c r="R159" s="29" t="e">
        <f>Baseline!CR159*'Summary all tools'!B$60</f>
        <v>#REF!</v>
      </c>
      <c r="S159" s="29" t="e">
        <f>Baseline!CS159*'Summary all tools'!C$60</f>
        <v>#REF!</v>
      </c>
      <c r="T159" s="29" t="e">
        <f>Baseline!CT159*'Summary all tools'!D$60</f>
        <v>#REF!</v>
      </c>
      <c r="U159" s="29" t="e">
        <f>Baseline!CU159*'Summary all tools'!E$60</f>
        <v>#REF!</v>
      </c>
      <c r="V159" s="29" t="e">
        <f>Baseline!CV159*'Summary all tools'!F$60</f>
        <v>#REF!</v>
      </c>
      <c r="W159" s="29" t="e">
        <f>Baseline!CW159*'Summary all tools'!G$60</f>
        <v>#REF!</v>
      </c>
      <c r="X159" s="29" t="e">
        <f>Baseline!CX159*'Summary all tools'!H$60</f>
        <v>#REF!</v>
      </c>
      <c r="Y159" s="29" t="e">
        <f>Baseline!CY159*'Summary all tools'!J$60</f>
        <v>#REF!</v>
      </c>
      <c r="Z159" s="29" t="e">
        <f>Baseline!CZ159*'Summary all tools'!K$60</f>
        <v>#REF!</v>
      </c>
      <c r="AA159" s="29" t="e">
        <f>Baseline!DA159*'Summary all tools'!L$60</f>
        <v>#REF!</v>
      </c>
      <c r="AB159" s="29" t="e">
        <f>Baseline!DB159*'Summary all tools'!M$60</f>
        <v>#REF!</v>
      </c>
      <c r="AC159" s="29" t="e">
        <f>Baseline!DC159*'Summary all tools'!N$60</f>
        <v>#REF!</v>
      </c>
      <c r="AD159" s="29" t="e">
        <f>Baseline!DD159*'Summary all tools'!O$60</f>
        <v>#REF!</v>
      </c>
      <c r="AE159" s="29" t="e">
        <f>Baseline!DE159*'Summary all tools'!P$60</f>
        <v>#REF!</v>
      </c>
      <c r="AF159" s="29" t="e">
        <f>SUM(C159:AE159)</f>
        <v>#REF!</v>
      </c>
      <c r="AG159" s="37"/>
      <c r="AH159" s="6" t="e">
        <f>C159*'Summary all tools'!B$54</f>
        <v>#REF!</v>
      </c>
      <c r="AI159" s="6" t="e">
        <f>D159*'Summary all tools'!C$54</f>
        <v>#REF!</v>
      </c>
      <c r="AJ159" s="6" t="e">
        <f>E159*'Summary all tools'!D$54</f>
        <v>#REF!</v>
      </c>
      <c r="AK159" s="6" t="e">
        <f>F159*'Summary all tools'!E$54</f>
        <v>#REF!</v>
      </c>
      <c r="AL159" s="6" t="e">
        <f>G159*'Summary all tools'!F$54</f>
        <v>#REF!</v>
      </c>
      <c r="AM159" s="6" t="e">
        <f>H159*'Summary all tools'!G$54</f>
        <v>#REF!</v>
      </c>
      <c r="AN159" s="6" t="e">
        <f>I159*'Summary all tools'!H$54</f>
        <v>#REF!</v>
      </c>
      <c r="AO159" s="6" t="e">
        <f>J159*'Summary all tools'!J$54</f>
        <v>#REF!</v>
      </c>
      <c r="AP159" s="6" t="e">
        <f>K159*'Summary all tools'!K$54</f>
        <v>#REF!</v>
      </c>
      <c r="AQ159" s="6" t="e">
        <f>L159*'Summary all tools'!L$54</f>
        <v>#REF!</v>
      </c>
      <c r="AR159" s="6" t="e">
        <f>M159*'Summary all tools'!M$54</f>
        <v>#REF!</v>
      </c>
      <c r="AS159" s="6" t="e">
        <f>N159*'Summary all tools'!N$54</f>
        <v>#REF!</v>
      </c>
      <c r="AT159" s="6" t="e">
        <f>O159*'Summary all tools'!O$54</f>
        <v>#REF!</v>
      </c>
      <c r="AU159" s="6" t="e">
        <f>P159*'Summary all tools'!P$54</f>
        <v>#REF!</v>
      </c>
      <c r="AV159" s="6"/>
      <c r="AW159" s="6" t="e">
        <f>R159*'Summary all tools'!B$61</f>
        <v>#REF!</v>
      </c>
      <c r="AX159" s="6" t="e">
        <f>S159*'Summary all tools'!C$61</f>
        <v>#REF!</v>
      </c>
      <c r="AY159" s="6" t="e">
        <f>T159*'Summary all tools'!D$61</f>
        <v>#REF!</v>
      </c>
      <c r="AZ159" s="6" t="e">
        <f>U159*'Summary all tools'!E$61</f>
        <v>#REF!</v>
      </c>
      <c r="BA159" s="6" t="e">
        <f>V159*'Summary all tools'!F$61</f>
        <v>#REF!</v>
      </c>
      <c r="BB159" s="6" t="e">
        <f>W159*'Summary all tools'!G$61</f>
        <v>#REF!</v>
      </c>
      <c r="BC159" s="6" t="e">
        <f>X159*'Summary all tools'!H$61</f>
        <v>#REF!</v>
      </c>
      <c r="BD159" s="6" t="e">
        <f>Y159*'Summary all tools'!J$61</f>
        <v>#REF!</v>
      </c>
      <c r="BE159" s="6" t="e">
        <f>Z159*'Summary all tools'!K$61</f>
        <v>#REF!</v>
      </c>
      <c r="BF159" s="6" t="e">
        <f>AA159*'Summary all tools'!L$61</f>
        <v>#REF!</v>
      </c>
      <c r="BG159" s="6" t="e">
        <f>AB159*'Summary all tools'!M$61</f>
        <v>#REF!</v>
      </c>
      <c r="BH159" s="6" t="e">
        <f>AC159*'Summary all tools'!N$61</f>
        <v>#REF!</v>
      </c>
      <c r="BI159" s="6" t="e">
        <f>AD159*'Summary all tools'!O$61</f>
        <v>#REF!</v>
      </c>
      <c r="BJ159" s="6" t="e">
        <f>AE159*'Summary all tools'!P$61</f>
        <v>#REF!</v>
      </c>
      <c r="BK159" s="6" t="e">
        <f t="shared" ref="BK159" si="9">SUM(AH159:BJ159)</f>
        <v>#REF!</v>
      </c>
      <c r="BL159" s="37"/>
      <c r="BM159" s="6" t="e">
        <f>C159*'Summary all tools'!B$39</f>
        <v>#REF!</v>
      </c>
      <c r="BN159" s="6" t="e">
        <f>D159*'Summary all tools'!C$39</f>
        <v>#REF!</v>
      </c>
      <c r="BO159" s="6" t="e">
        <f>E159*'Summary all tools'!D$39</f>
        <v>#REF!</v>
      </c>
      <c r="BP159" s="6" t="e">
        <f>F159*'Summary all tools'!E$39</f>
        <v>#REF!</v>
      </c>
      <c r="BQ159" s="6" t="e">
        <f>G159*'Summary all tools'!F$39</f>
        <v>#REF!</v>
      </c>
      <c r="BR159" s="6" t="e">
        <f>H159*'Summary all tools'!G$39</f>
        <v>#REF!</v>
      </c>
      <c r="BS159" s="6" t="e">
        <f>I159*'Summary all tools'!H$39</f>
        <v>#REF!</v>
      </c>
      <c r="BT159" s="6" t="e">
        <f>J159*'Summary all tools'!J$39</f>
        <v>#REF!</v>
      </c>
      <c r="BU159" s="6" t="e">
        <f>K159*'Summary all tools'!K$39</f>
        <v>#REF!</v>
      </c>
      <c r="BV159" s="6" t="e">
        <f>L159*'Summary all tools'!L$39</f>
        <v>#REF!</v>
      </c>
      <c r="BW159" s="6" t="e">
        <f>M159*'Summary all tools'!M$39</f>
        <v>#REF!</v>
      </c>
      <c r="BX159" s="6" t="e">
        <f>N159*'Summary all tools'!N$39</f>
        <v>#REF!</v>
      </c>
      <c r="BY159" s="6" t="e">
        <f>O159*'Summary all tools'!O$39</f>
        <v>#REF!</v>
      </c>
      <c r="BZ159" s="6" t="e">
        <f>P159*'Summary all tools'!P$39</f>
        <v>#REF!</v>
      </c>
      <c r="CA159" s="6"/>
      <c r="CB159" s="6" t="e">
        <f>R159*'Summary all tools'!B$46</f>
        <v>#REF!</v>
      </c>
      <c r="CC159" s="6" t="e">
        <f>S159*'Summary all tools'!C$46</f>
        <v>#REF!</v>
      </c>
      <c r="CD159" s="6" t="e">
        <f>T159*'Summary all tools'!D$46</f>
        <v>#REF!</v>
      </c>
      <c r="CE159" s="6" t="e">
        <f>U159*'Summary all tools'!E$46</f>
        <v>#REF!</v>
      </c>
      <c r="CF159" s="6" t="e">
        <f>V159*'Summary all tools'!F$46</f>
        <v>#REF!</v>
      </c>
      <c r="CG159" s="6" t="e">
        <f>W159*'Summary all tools'!G$46</f>
        <v>#REF!</v>
      </c>
      <c r="CH159" s="6" t="e">
        <f>X159*'Summary all tools'!H$46</f>
        <v>#REF!</v>
      </c>
      <c r="CI159" s="6" t="e">
        <f>Y159*'Summary all tools'!I$46</f>
        <v>#REF!</v>
      </c>
      <c r="CJ159" s="6" t="e">
        <f>Z159*'Summary all tools'!J$46</f>
        <v>#REF!</v>
      </c>
      <c r="CK159" s="6" t="e">
        <f>AA159*'Summary all tools'!K$46</f>
        <v>#REF!</v>
      </c>
      <c r="CL159" s="6" t="e">
        <f>AB159*'Summary all tools'!L$46</f>
        <v>#REF!</v>
      </c>
      <c r="CM159" s="6" t="e">
        <f>AC159*'Summary all tools'!M$46</f>
        <v>#REF!</v>
      </c>
      <c r="CN159" s="6" t="e">
        <f>AD159*'Summary all tools'!N$46</f>
        <v>#REF!</v>
      </c>
      <c r="CO159" s="6" t="e">
        <f>AE159*'Summary all tools'!O$46</f>
        <v>#REF!</v>
      </c>
      <c r="CP159" s="6" t="e">
        <f t="shared" ref="CP159" si="10">SUM(BM159:CO159)</f>
        <v>#REF!</v>
      </c>
    </row>
    <row r="161" spans="1:94" x14ac:dyDescent="0.25">
      <c r="A161" s="37"/>
      <c r="B161" s="5" t="s">
        <v>550</v>
      </c>
    </row>
    <row r="162" spans="1:94" x14ac:dyDescent="0.25">
      <c r="A162" s="37" t="str">
        <f>Lookups!E1</f>
        <v>E92000001</v>
      </c>
      <c r="B162" s="37" t="str">
        <f>Lookups!F1</f>
        <v>England</v>
      </c>
      <c r="C162" s="22">
        <f>Baseline!CC162*'Summary all tools'!B$53</f>
        <v>0</v>
      </c>
      <c r="D162" s="22">
        <f>Baseline!CD162*'Summary all tools'!C$53</f>
        <v>0</v>
      </c>
      <c r="E162" s="22">
        <f>Baseline!CE162*'Summary all tools'!D$53</f>
        <v>0</v>
      </c>
      <c r="F162" s="22">
        <f>Baseline!CF162*'Summary all tools'!E$53</f>
        <v>0</v>
      </c>
      <c r="G162" s="22">
        <f>Baseline!CG162*'Summary all tools'!F$53</f>
        <v>0</v>
      </c>
      <c r="H162" s="22">
        <f>Baseline!CH162*'Summary all tools'!G$53</f>
        <v>0</v>
      </c>
      <c r="I162" s="22">
        <f>Baseline!CI162*'Summary all tools'!H$53</f>
        <v>0</v>
      </c>
      <c r="J162" s="27">
        <f>Baseline!CJ162*'Summary all tools'!J$53</f>
        <v>0</v>
      </c>
      <c r="K162" s="27">
        <f>Baseline!CK162*'Summary all tools'!K$53</f>
        <v>0</v>
      </c>
      <c r="L162" s="27">
        <f>Baseline!CL162*'Summary all tools'!L$53</f>
        <v>0</v>
      </c>
      <c r="M162" s="27">
        <f>Baseline!CM162*'Summary all tools'!M$53</f>
        <v>0</v>
      </c>
      <c r="N162" s="27">
        <f>Baseline!CN162*'Summary all tools'!N$53</f>
        <v>0</v>
      </c>
      <c r="O162" s="27">
        <f>Baseline!CO162*'Summary all tools'!O$53</f>
        <v>0</v>
      </c>
      <c r="P162" s="27">
        <f>Baseline!CP162*'Summary all tools'!P$53</f>
        <v>0</v>
      </c>
      <c r="Q162" s="28"/>
      <c r="R162" s="29">
        <f>Baseline!CR162*'Summary all tools'!B$60</f>
        <v>0</v>
      </c>
      <c r="S162" s="29">
        <f>Baseline!CS162*'Summary all tools'!C$60</f>
        <v>0</v>
      </c>
      <c r="T162" s="29">
        <f>Baseline!CT162*'Summary all tools'!D$60</f>
        <v>0</v>
      </c>
      <c r="U162" s="29">
        <f>Baseline!CU162*'Summary all tools'!E$60</f>
        <v>0</v>
      </c>
      <c r="V162" s="29">
        <f>Baseline!CV162*'Summary all tools'!F$60</f>
        <v>0</v>
      </c>
      <c r="W162" s="29">
        <f>Baseline!CW162*'Summary all tools'!G$60</f>
        <v>0</v>
      </c>
      <c r="X162" s="29">
        <f>Baseline!CX162*'Summary all tools'!H$60</f>
        <v>0</v>
      </c>
      <c r="Y162" s="29">
        <f>Baseline!CY162*'Summary all tools'!J$60</f>
        <v>0</v>
      </c>
      <c r="Z162" s="29">
        <f>Baseline!CZ162*'Summary all tools'!K$60</f>
        <v>0</v>
      </c>
      <c r="AA162" s="29">
        <f>Baseline!DA162*'Summary all tools'!L$60</f>
        <v>0</v>
      </c>
      <c r="AB162" s="29">
        <f>Baseline!DB162*'Summary all tools'!M$60</f>
        <v>0</v>
      </c>
      <c r="AC162" s="29">
        <f>Baseline!DC162*'Summary all tools'!N$60</f>
        <v>0</v>
      </c>
      <c r="AD162" s="29">
        <f>Baseline!DD162*'Summary all tools'!O$60</f>
        <v>0</v>
      </c>
      <c r="AE162" s="29">
        <f>Baseline!DE162*'Summary all tools'!P$60</f>
        <v>0</v>
      </c>
      <c r="AF162" s="29">
        <f>SUM(C162:AE162)</f>
        <v>0</v>
      </c>
      <c r="AG162" s="37"/>
      <c r="AH162" s="6">
        <f>C162*'Summary all tools'!B$54</f>
        <v>0</v>
      </c>
      <c r="AI162" s="6">
        <f>D162*'Summary all tools'!C$54</f>
        <v>0</v>
      </c>
      <c r="AJ162" s="6">
        <f>E162*'Summary all tools'!D$54</f>
        <v>0</v>
      </c>
      <c r="AK162" s="6">
        <f>F162*'Summary all tools'!E$54</f>
        <v>0</v>
      </c>
      <c r="AL162" s="6">
        <f>G162*'Summary all tools'!F$54</f>
        <v>0</v>
      </c>
      <c r="AM162" s="6">
        <f>H162*'Summary all tools'!G$54</f>
        <v>0</v>
      </c>
      <c r="AN162" s="6">
        <f>I162*'Summary all tools'!H$54</f>
        <v>0</v>
      </c>
      <c r="AO162" s="6">
        <f>J162*'Summary all tools'!J$54</f>
        <v>0</v>
      </c>
      <c r="AP162" s="6">
        <f>K162*'Summary all tools'!K$54</f>
        <v>0</v>
      </c>
      <c r="AQ162" s="6">
        <f>L162*'Summary all tools'!L$54</f>
        <v>0</v>
      </c>
      <c r="AR162" s="6">
        <f>M162*'Summary all tools'!M$54</f>
        <v>0</v>
      </c>
      <c r="AS162" s="6">
        <f>N162*'Summary all tools'!N$54</f>
        <v>0</v>
      </c>
      <c r="AT162" s="6">
        <f>O162*'Summary all tools'!O$54</f>
        <v>0</v>
      </c>
      <c r="AU162" s="6">
        <f>P162*'Summary all tools'!P$54</f>
        <v>0</v>
      </c>
      <c r="AV162" s="6"/>
      <c r="AW162" s="6">
        <f>R162*'Summary all tools'!B$61</f>
        <v>0</v>
      </c>
      <c r="AX162" s="6">
        <f>S162*'Summary all tools'!C$61</f>
        <v>0</v>
      </c>
      <c r="AY162" s="6">
        <f>T162*'Summary all tools'!D$61</f>
        <v>0</v>
      </c>
      <c r="AZ162" s="6">
        <f>U162*'Summary all tools'!E$61</f>
        <v>0</v>
      </c>
      <c r="BA162" s="6">
        <f>V162*'Summary all tools'!F$61</f>
        <v>0</v>
      </c>
      <c r="BB162" s="6">
        <f>W162*'Summary all tools'!G$61</f>
        <v>0</v>
      </c>
      <c r="BC162" s="6">
        <f>X162*'Summary all tools'!H$61</f>
        <v>0</v>
      </c>
      <c r="BD162" s="6">
        <f>Y162*'Summary all tools'!J$61</f>
        <v>0</v>
      </c>
      <c r="BE162" s="6">
        <f>Z162*'Summary all tools'!K$61</f>
        <v>0</v>
      </c>
      <c r="BF162" s="6">
        <f>AA162*'Summary all tools'!L$61</f>
        <v>0</v>
      </c>
      <c r="BG162" s="6">
        <f>AB162*'Summary all tools'!M$61</f>
        <v>0</v>
      </c>
      <c r="BH162" s="6">
        <f>AC162*'Summary all tools'!N$61</f>
        <v>0</v>
      </c>
      <c r="BI162" s="6">
        <f>AD162*'Summary all tools'!O$61</f>
        <v>0</v>
      </c>
      <c r="BJ162" s="6">
        <f>AE162*'Summary all tools'!P$61</f>
        <v>0</v>
      </c>
      <c r="BK162" s="6">
        <f t="shared" ref="BK162" si="11">SUM(AH162:BJ162)</f>
        <v>0</v>
      </c>
      <c r="BL162" s="37"/>
      <c r="BM162" s="6">
        <f>C162*'Summary all tools'!B$39</f>
        <v>0</v>
      </c>
      <c r="BN162" s="6">
        <f>D162*'Summary all tools'!C$39</f>
        <v>0</v>
      </c>
      <c r="BO162" s="6">
        <f>E162*'Summary all tools'!D$39</f>
        <v>0</v>
      </c>
      <c r="BP162" s="6">
        <f>F162*'Summary all tools'!E$39</f>
        <v>0</v>
      </c>
      <c r="BQ162" s="6">
        <f>G162*'Summary all tools'!F$39</f>
        <v>0</v>
      </c>
      <c r="BR162" s="6">
        <f>H162*'Summary all tools'!G$39</f>
        <v>0</v>
      </c>
      <c r="BS162" s="6">
        <f>I162*'Summary all tools'!H$39</f>
        <v>0</v>
      </c>
      <c r="BT162" s="6">
        <f>J162*'Summary all tools'!J$39</f>
        <v>0</v>
      </c>
      <c r="BU162" s="6">
        <f>K162*'Summary all tools'!K$39</f>
        <v>0</v>
      </c>
      <c r="BV162" s="6">
        <f>L162*'Summary all tools'!L$39</f>
        <v>0</v>
      </c>
      <c r="BW162" s="6">
        <f>M162*'Summary all tools'!M$39</f>
        <v>0</v>
      </c>
      <c r="BX162" s="6">
        <f>N162*'Summary all tools'!N$39</f>
        <v>0</v>
      </c>
      <c r="BY162" s="6">
        <f>O162*'Summary all tools'!O$39</f>
        <v>0</v>
      </c>
      <c r="BZ162" s="6">
        <f>P162*'Summary all tools'!P$39</f>
        <v>0</v>
      </c>
      <c r="CA162" s="6"/>
      <c r="CB162" s="6">
        <f>R162*'Summary all tools'!B$46</f>
        <v>0</v>
      </c>
      <c r="CC162" s="6">
        <f>S162*'Summary all tools'!C$46</f>
        <v>0</v>
      </c>
      <c r="CD162" s="6">
        <f>T162*'Summary all tools'!D$46</f>
        <v>0</v>
      </c>
      <c r="CE162" s="6">
        <f>U162*'Summary all tools'!E$46</f>
        <v>0</v>
      </c>
      <c r="CF162" s="6">
        <f>V162*'Summary all tools'!F$46</f>
        <v>0</v>
      </c>
      <c r="CG162" s="6">
        <f>W162*'Summary all tools'!G$46</f>
        <v>0</v>
      </c>
      <c r="CH162" s="6">
        <f>X162*'Summary all tools'!H$46</f>
        <v>0</v>
      </c>
      <c r="CI162" s="6">
        <f>Y162*'Summary all tools'!I$46</f>
        <v>0</v>
      </c>
      <c r="CJ162" s="6">
        <f>Z162*'Summary all tools'!J$46</f>
        <v>0</v>
      </c>
      <c r="CK162" s="6">
        <f>AA162*'Summary all tools'!K$46</f>
        <v>0</v>
      </c>
      <c r="CL162" s="6">
        <f>AB162*'Summary all tools'!L$46</f>
        <v>0</v>
      </c>
      <c r="CM162" s="6">
        <f>AC162*'Summary all tools'!M$46</f>
        <v>0</v>
      </c>
      <c r="CN162" s="6">
        <f>AD162*'Summary all tools'!N$46</f>
        <v>0</v>
      </c>
      <c r="CO162" s="6">
        <f>AE162*'Summary all tools'!O$46</f>
        <v>0</v>
      </c>
      <c r="CP162" s="6">
        <f t="shared" ref="CP162" si="12">SUM(BM162:CO162)</f>
        <v>0</v>
      </c>
    </row>
    <row r="163" spans="1:94" s="37" customFormat="1" x14ac:dyDescent="0.25">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f>VLOOKUP($A162,$A$6:$CP$157,32,FALSE)</f>
        <v>617723.79582365416</v>
      </c>
      <c r="BK163" s="18">
        <f>VLOOKUP($A162,$A$6:$CP$157,63,FALSE)</f>
        <v>130649.97890670149</v>
      </c>
      <c r="CP163" s="18">
        <f>VLOOKUP($A162,$A$6:$CP$157,94,FALSE)</f>
        <v>29655.374937535911</v>
      </c>
    </row>
    <row r="164" spans="1:94" s="37" customFormat="1" x14ac:dyDescent="0.25">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f>IF(AF162=0,AF163,AF162)</f>
        <v>617723.79582365416</v>
      </c>
      <c r="BK164" s="18">
        <f>IF(BK162=0,BK163,BK162)</f>
        <v>130649.97890670149</v>
      </c>
      <c r="CP164" s="18">
        <f>IF(CP162=0,CP163,CP162)</f>
        <v>29655.374937535911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J164"/>
  <sheetViews>
    <sheetView workbookViewId="0">
      <pane xSplit="2" ySplit="5" topLeftCell="XEO147"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7.85546875" style="18" customWidth="1"/>
    <col min="17" max="17" width="1.42578125" style="18" customWidth="1"/>
    <col min="18" max="31" width="7.28515625" style="18" customWidth="1"/>
    <col min="32" max="32" width="8" style="18" bestFit="1" customWidth="1"/>
    <col min="33" max="33" width="2" customWidth="1"/>
    <col min="34" max="47" width="7.140625" customWidth="1"/>
    <col min="48" max="48" width="1.85546875" customWidth="1"/>
    <col min="49" max="63" width="7.140625" customWidth="1"/>
    <col min="64" max="64" width="2.7109375" customWidth="1"/>
    <col min="65" max="78" width="9.140625" customWidth="1"/>
    <col min="79" max="79" width="1.42578125" customWidth="1"/>
    <col min="80" max="95" width="9.140625" customWidth="1"/>
  </cols>
  <sheetData>
    <row r="1" spans="1:192" x14ac:dyDescent="0.25">
      <c r="A1" s="5" t="s">
        <v>341</v>
      </c>
    </row>
    <row r="2" spans="1:192" ht="15.75" x14ac:dyDescent="0.25">
      <c r="C2" s="26" t="s">
        <v>517</v>
      </c>
      <c r="AH2" s="25" t="s">
        <v>518</v>
      </c>
      <c r="BM2" s="25" t="s">
        <v>519</v>
      </c>
      <c r="CB2" s="25"/>
    </row>
    <row r="3" spans="1:192" x14ac:dyDescent="0.25">
      <c r="C3" s="18" t="s">
        <v>511</v>
      </c>
      <c r="R3" s="18" t="s">
        <v>353</v>
      </c>
      <c r="AH3" t="s">
        <v>511</v>
      </c>
      <c r="AW3" t="s">
        <v>353</v>
      </c>
      <c r="BM3" t="s">
        <v>511</v>
      </c>
      <c r="CB3" t="s">
        <v>353</v>
      </c>
    </row>
    <row r="4" spans="1:192" x14ac:dyDescent="0.25">
      <c r="C4" s="18" t="s">
        <v>0</v>
      </c>
      <c r="J4" s="18" t="s">
        <v>1</v>
      </c>
      <c r="R4" s="18" t="s">
        <v>0</v>
      </c>
      <c r="Y4" s="18" t="s">
        <v>1</v>
      </c>
      <c r="AH4" t="s">
        <v>0</v>
      </c>
      <c r="AO4" t="s">
        <v>1</v>
      </c>
      <c r="AW4" t="s">
        <v>0</v>
      </c>
      <c r="BD4" t="s">
        <v>1</v>
      </c>
      <c r="BM4" t="s">
        <v>0</v>
      </c>
      <c r="BT4" t="s">
        <v>1</v>
      </c>
      <c r="CB4" t="s">
        <v>0</v>
      </c>
      <c r="CI4" t="s">
        <v>1</v>
      </c>
    </row>
    <row r="5" spans="1:192"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R5" s="19" t="s">
        <v>160</v>
      </c>
      <c r="S5" s="19" t="s">
        <v>161</v>
      </c>
      <c r="T5" s="19" t="s">
        <v>162</v>
      </c>
      <c r="U5" s="19" t="s">
        <v>163</v>
      </c>
      <c r="V5" s="19" t="s">
        <v>164</v>
      </c>
      <c r="W5" s="19" t="s">
        <v>165</v>
      </c>
      <c r="X5" s="19" t="s">
        <v>166</v>
      </c>
      <c r="Y5" s="19" t="s">
        <v>160</v>
      </c>
      <c r="Z5" s="19" t="s">
        <v>161</v>
      </c>
      <c r="AA5" s="19" t="s">
        <v>162</v>
      </c>
      <c r="AB5" s="19" t="s">
        <v>163</v>
      </c>
      <c r="AC5" s="19" t="s">
        <v>164</v>
      </c>
      <c r="AD5" s="19" t="s">
        <v>165</v>
      </c>
      <c r="AE5" s="19" t="s">
        <v>166</v>
      </c>
      <c r="AF5" s="19" t="s">
        <v>2</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c r="AW5" s="7" t="s">
        <v>160</v>
      </c>
      <c r="AX5" s="7" t="s">
        <v>161</v>
      </c>
      <c r="AY5" s="7" t="s">
        <v>162</v>
      </c>
      <c r="AZ5" s="7" t="s">
        <v>163</v>
      </c>
      <c r="BA5" s="7" t="s">
        <v>164</v>
      </c>
      <c r="BB5" s="7" t="s">
        <v>165</v>
      </c>
      <c r="BC5" s="7" t="s">
        <v>166</v>
      </c>
      <c r="BD5" s="7" t="s">
        <v>160</v>
      </c>
      <c r="BE5" s="7" t="s">
        <v>161</v>
      </c>
      <c r="BF5" s="7" t="s">
        <v>162</v>
      </c>
      <c r="BG5" s="7" t="s">
        <v>163</v>
      </c>
      <c r="BH5" s="7" t="s">
        <v>164</v>
      </c>
      <c r="BI5" s="7" t="s">
        <v>165</v>
      </c>
      <c r="BJ5" s="7" t="s">
        <v>166</v>
      </c>
      <c r="BK5" s="7" t="s">
        <v>2</v>
      </c>
      <c r="BM5" s="7" t="s">
        <v>160</v>
      </c>
      <c r="BN5" s="7" t="s">
        <v>161</v>
      </c>
      <c r="BO5" s="7" t="s">
        <v>162</v>
      </c>
      <c r="BP5" s="7" t="s">
        <v>163</v>
      </c>
      <c r="BQ5" s="7" t="s">
        <v>164</v>
      </c>
      <c r="BR5" s="7" t="s">
        <v>165</v>
      </c>
      <c r="BS5" s="7" t="s">
        <v>166</v>
      </c>
      <c r="BT5" s="7" t="s">
        <v>160</v>
      </c>
      <c r="BU5" s="7" t="s">
        <v>161</v>
      </c>
      <c r="BV5" s="7" t="s">
        <v>162</v>
      </c>
      <c r="BW5" s="7" t="s">
        <v>163</v>
      </c>
      <c r="BX5" s="7" t="s">
        <v>164</v>
      </c>
      <c r="BY5" s="7" t="s">
        <v>165</v>
      </c>
      <c r="BZ5" s="7" t="s">
        <v>166</v>
      </c>
      <c r="CA5" s="7"/>
      <c r="CB5" s="7" t="s">
        <v>160</v>
      </c>
      <c r="CC5" s="7" t="s">
        <v>161</v>
      </c>
      <c r="CD5" s="7" t="s">
        <v>162</v>
      </c>
      <c r="CE5" s="7" t="s">
        <v>163</v>
      </c>
      <c r="CF5" s="7" t="s">
        <v>164</v>
      </c>
      <c r="CG5" s="7" t="s">
        <v>165</v>
      </c>
      <c r="CH5" s="7" t="s">
        <v>166</v>
      </c>
      <c r="CI5" s="7" t="s">
        <v>160</v>
      </c>
      <c r="CJ5" s="7" t="s">
        <v>161</v>
      </c>
      <c r="CK5" s="7" t="s">
        <v>162</v>
      </c>
      <c r="CL5" s="7" t="s">
        <v>163</v>
      </c>
      <c r="CM5" s="7" t="s">
        <v>164</v>
      </c>
      <c r="CN5" s="7" t="s">
        <v>165</v>
      </c>
      <c r="CO5" s="7" t="s">
        <v>166</v>
      </c>
      <c r="CP5" s="7" t="s">
        <v>2</v>
      </c>
      <c r="CR5" s="7"/>
      <c r="CS5" s="7"/>
      <c r="CT5" s="7"/>
      <c r="CU5" s="7"/>
      <c r="CV5" s="7"/>
      <c r="CW5" s="7"/>
      <c r="CX5" s="7"/>
      <c r="CY5" s="7"/>
      <c r="CZ5" s="7"/>
      <c r="DA5" s="7"/>
      <c r="DB5" s="7"/>
      <c r="DC5" s="7"/>
      <c r="DD5" s="7"/>
      <c r="DE5" s="7"/>
      <c r="DF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row>
    <row r="6" spans="1:192" x14ac:dyDescent="0.25">
      <c r="A6" s="8" t="s">
        <v>20</v>
      </c>
      <c r="B6" s="8" t="s">
        <v>171</v>
      </c>
      <c r="C6" s="22">
        <f>Baseline!CC6*'Summary all tools'!B$69</f>
        <v>548.11402046046328</v>
      </c>
      <c r="D6" s="22">
        <f>Baseline!CD6*'Summary all tools'!C$69</f>
        <v>560.43401461108601</v>
      </c>
      <c r="E6" s="22">
        <f>Baseline!CE6*'Summary all tools'!D$69</f>
        <v>825.21106927625124</v>
      </c>
      <c r="F6" s="22">
        <f>Baseline!CF6*'Summary all tools'!E$69</f>
        <v>611.6376554954428</v>
      </c>
      <c r="G6" s="22">
        <f>Baseline!CG6*'Summary all tools'!F$69</f>
        <v>441.7752638685991</v>
      </c>
      <c r="H6" s="22">
        <f>Baseline!CH6*'Summary all tools'!G$69</f>
        <v>433.34713512773135</v>
      </c>
      <c r="I6" s="22">
        <f>Baseline!CI6*'Summary all tools'!H$69</f>
        <v>253.00269303983507</v>
      </c>
      <c r="J6" s="27">
        <f>Baseline!CJ6*'Summary all tools'!J$69</f>
        <v>171.61534597093092</v>
      </c>
      <c r="K6" s="27">
        <f>Baseline!CK6*'Summary all tools'!K$69</f>
        <v>183.27028985492754</v>
      </c>
      <c r="L6" s="27">
        <f>Baseline!CL6*'Summary all tools'!L$69</f>
        <v>401.30032192385517</v>
      </c>
      <c r="M6" s="27">
        <f>Baseline!CM6*'Summary all tools'!M$69</f>
        <v>305.99960602145939</v>
      </c>
      <c r="N6" s="27">
        <f>Baseline!CN6*'Summary all tools'!N$69</f>
        <v>231.68266727801344</v>
      </c>
      <c r="O6" s="27">
        <f>Baseline!CO6*'Summary all tools'!O$69</f>
        <v>363.07620438198427</v>
      </c>
      <c r="P6" s="27">
        <f>Baseline!CP6*'Summary all tools'!P$69</f>
        <v>223.02881807494205</v>
      </c>
      <c r="Q6" s="28"/>
      <c r="R6" s="29">
        <f>Baseline!CR6*'Summary all tools'!B$76</f>
        <v>71.880629759926421</v>
      </c>
      <c r="S6" s="29">
        <f>Baseline!CS6*'Summary all tools'!C$76</f>
        <v>53.354572174140614</v>
      </c>
      <c r="T6" s="29">
        <f>Baseline!CT6*'Summary all tools'!D$76</f>
        <v>67.432620135592728</v>
      </c>
      <c r="U6" s="29">
        <f>Baseline!CU6*'Summary all tools'!E$76</f>
        <v>43.821007999426456</v>
      </c>
      <c r="V6" s="29">
        <f>Baseline!CV6*'Summary all tools'!F$76</f>
        <v>16.732779693365945</v>
      </c>
      <c r="W6" s="29">
        <f>Baseline!CW6*'Summary all tools'!G$76</f>
        <v>17.532107086948848</v>
      </c>
      <c r="X6" s="29">
        <f>Baseline!CX6*'Summary all tools'!H$76</f>
        <v>13.405239939736399</v>
      </c>
      <c r="Y6" s="29">
        <f>Baseline!CY6*'Summary all tools'!J$76</f>
        <v>22.085619539128835</v>
      </c>
      <c r="Z6" s="29">
        <f>Baseline!CZ6*'Summary all tools'!K$76</f>
        <v>16.865486256749634</v>
      </c>
      <c r="AA6" s="29">
        <f>Baseline!DA6*'Summary all tools'!L$76</f>
        <v>35.121788400779621</v>
      </c>
      <c r="AB6" s="29">
        <f>Baseline!DB6*'Summary all tools'!M$76</f>
        <v>22.601140821093061</v>
      </c>
      <c r="AC6" s="29">
        <f>Baseline!DC6*'Summary all tools'!N$76</f>
        <v>11.584133363900671</v>
      </c>
      <c r="AD6" s="29">
        <f>Baseline!DD6*'Summary all tools'!O$76</f>
        <v>14.440869208238672</v>
      </c>
      <c r="AE6" s="29">
        <f>Baseline!DE6*'Summary all tools'!P$76</f>
        <v>10.621471435054172</v>
      </c>
      <c r="AF6" s="29">
        <f t="shared" ref="AF6:AF69" si="0">SUM(C6:AE6)</f>
        <v>5970.974571199602</v>
      </c>
      <c r="AH6" s="6">
        <f>C6*'Summary all tools'!B$70</f>
        <v>78.780914255785234</v>
      </c>
      <c r="AI6" s="6">
        <f>D6*'Summary all tools'!C$70</f>
        <v>80.551677941042939</v>
      </c>
      <c r="AJ6" s="6">
        <f>E6*'Summary all tools'!D$70</f>
        <v>162.1658771955133</v>
      </c>
      <c r="AK6" s="6">
        <f>F6*'Summary all tools'!E$70</f>
        <v>120.19562100180877</v>
      </c>
      <c r="AL6" s="6">
        <f>G6*'Summary all tools'!F$70</f>
        <v>86.815211108793207</v>
      </c>
      <c r="AM6" s="6">
        <f>H6*'Summary all tools'!G$70</f>
        <v>106.56077093304869</v>
      </c>
      <c r="AN6" s="6">
        <f>I6*'Summary all tools'!H$70</f>
        <v>62.213776977008621</v>
      </c>
      <c r="AO6" s="6">
        <f>J6*'Summary all tools'!J$70</f>
        <v>19.186808866315257</v>
      </c>
      <c r="AP6" s="6">
        <f>K6*'Summary all tools'!K$70</f>
        <v>20.48984607073724</v>
      </c>
      <c r="AQ6" s="35">
        <f>L6*'Summary all tools'!K$70</f>
        <v>44.865874500803685</v>
      </c>
      <c r="AR6" s="35">
        <f>M6*'Summary all tools'!L$70</f>
        <v>79.370758736250494</v>
      </c>
      <c r="AS6" s="35">
        <f>N6*'Summary all tools'!M$70</f>
        <v>60.094290077630419</v>
      </c>
      <c r="AT6" s="35">
        <f>O6*'Summary all tools'!N$70</f>
        <v>94.175395176342491</v>
      </c>
      <c r="AU6" s="35">
        <f>P6*'Summary all tools'!O$70</f>
        <v>53.877748186643309</v>
      </c>
      <c r="AV6" s="6"/>
      <c r="AW6" s="6">
        <f>R6*'Summary all tools'!B$77</f>
        <v>10.331466662741716</v>
      </c>
      <c r="AX6" s="6">
        <f>S6*'Summary all tools'!C$77</f>
        <v>7.6686999760997203</v>
      </c>
      <c r="AY6" s="6">
        <f>T6*'Summary all tools'!D$77</f>
        <v>13.25148244251131</v>
      </c>
      <c r="AZ6" s="6">
        <f>U6*'Summary all tools'!E$77</f>
        <v>8.611460105656521</v>
      </c>
      <c r="BA6" s="6">
        <f>V6*'Summary all tools'!F$77</f>
        <v>3.2882325479150625</v>
      </c>
      <c r="BB6" s="6">
        <f>W6*'Summary all tools'!G$77</f>
        <v>4.3111738738398806</v>
      </c>
      <c r="BC6" s="6">
        <f>X6*'Summary all tools'!H$77</f>
        <v>3.2963704769843605</v>
      </c>
      <c r="BD6" s="6">
        <f>Y6*'Summary all tools'!I$77</f>
        <v>0</v>
      </c>
      <c r="BE6" s="6">
        <f>Z6*'Summary all tools'!J$77</f>
        <v>1.8855823144192139</v>
      </c>
      <c r="BF6" s="6">
        <f>AA6*'Summary all tools'!K$77</f>
        <v>3.9266595727579703</v>
      </c>
      <c r="BG6" s="6">
        <f>AB6*'Summary all tools'!L$77</f>
        <v>5.8623268134181776</v>
      </c>
      <c r="BH6" s="6">
        <f>AC6*'Summary all tools'!M$77</f>
        <v>3.0047145038815204</v>
      </c>
      <c r="BI6" s="6">
        <f>AD6*'Summary all tools'!N$77</f>
        <v>3.7457000705696335</v>
      </c>
      <c r="BJ6" s="6">
        <f>AE6*'Summary all tools'!O$77</f>
        <v>2.5658610770074683</v>
      </c>
      <c r="BK6" s="6">
        <f>SUM(AH6:BJ6)</f>
        <v>1141.0943014655259</v>
      </c>
      <c r="BM6" s="6">
        <f>C6*'Summary all tools'!B$71</f>
        <v>13.409517320133657</v>
      </c>
      <c r="BN6" s="6">
        <f>D6*'Summary all tools'!C$71</f>
        <v>13.710923904858374</v>
      </c>
      <c r="BO6" s="6">
        <f>E6*'Summary all tools'!D$71</f>
        <v>45.128730351044993</v>
      </c>
      <c r="BP6" s="6">
        <f>F6*'Summary all tools'!E$71</f>
        <v>33.448934284907025</v>
      </c>
      <c r="BQ6" s="6">
        <f>G6*'Summary all tools'!F$71</f>
        <v>24.159584742814012</v>
      </c>
      <c r="BR6" s="6">
        <f>H6*'Summary all tools'!G$71</f>
        <v>26.386476611993007</v>
      </c>
      <c r="BS6" s="6">
        <f>I6*'Summary all tools'!H$71</f>
        <v>15.405316203830706</v>
      </c>
      <c r="BT6" s="6">
        <f>J6*'Summary all tools'!J$71</f>
        <v>1.5989007388596048</v>
      </c>
      <c r="BU6" s="6">
        <f>K6*'Summary all tools'!K$71</f>
        <v>1.7074871725614367</v>
      </c>
      <c r="BV6" s="6">
        <f>L6*'Summary all tools'!L$71</f>
        <v>18.160389844236271</v>
      </c>
      <c r="BW6" s="6">
        <f>M6*'Summary all tools'!M$71</f>
        <v>13.847664290154343</v>
      </c>
      <c r="BX6" s="6">
        <f>N6*'Summary all tools'!N$71</f>
        <v>10.48453571567169</v>
      </c>
      <c r="BY6" s="6">
        <f>O6*'Summary all tools'!O$71</f>
        <v>24.477047486425906</v>
      </c>
      <c r="BZ6" s="6">
        <f>P6*'Summary all tools'!P$71</f>
        <v>15.035650656737666</v>
      </c>
      <c r="CA6" s="6"/>
      <c r="CB6" s="6">
        <f>R6*'Summary all tools'!B$78</f>
        <v>1.7585475170624201</v>
      </c>
      <c r="CC6" s="6">
        <f>S6*'Summary all tools'!C$78</f>
        <v>1.3053106342297398</v>
      </c>
      <c r="CD6" s="6">
        <f>T6*'Summary all tools'!D$78</f>
        <v>3.6877214136652272</v>
      </c>
      <c r="CE6" s="6">
        <f>U6*'Summary all tools'!E$78</f>
        <v>2.3964613749686343</v>
      </c>
      <c r="CF6" s="6">
        <f>V6*'Summary all tools'!F$78</f>
        <v>0.91507388948095014</v>
      </c>
      <c r="CG6" s="6">
        <f>W6*'Summary all tools'!G$78</f>
        <v>1.0675287687603514</v>
      </c>
      <c r="CH6" s="6">
        <f>X6*'Summary all tools'!H$78</f>
        <v>0.81624411811041298</v>
      </c>
      <c r="CI6" s="6">
        <f>Y6*'Summary all tools'!I$78</f>
        <v>0</v>
      </c>
      <c r="CJ6" s="6">
        <f>Z6*'Summary all tools'!J$78</f>
        <v>0.15713185953493447</v>
      </c>
      <c r="CK6" s="6">
        <f>AA6*'Summary all tools'!K$78</f>
        <v>0.32722163106316421</v>
      </c>
      <c r="CL6" s="6">
        <f>AB6*'Summary all tools'!L$78</f>
        <v>1.0227889334048736</v>
      </c>
      <c r="CM6" s="6">
        <f>AC6*'Summary all tools'!M$78</f>
        <v>0.5242267857835845</v>
      </c>
      <c r="CN6" s="6">
        <f>AD6*'Summary all tools'!N$78</f>
        <v>0.65350511869512762</v>
      </c>
      <c r="CO6" s="6">
        <f>AE6*'Summary all tools'!O$78</f>
        <v>0.7160542540485958</v>
      </c>
      <c r="CP6" s="6">
        <f>SUM(BM6:CO6)</f>
        <v>272.30897562303659</v>
      </c>
      <c r="CR6" s="6"/>
      <c r="CS6" s="6"/>
      <c r="CT6" s="6"/>
      <c r="CU6" s="6"/>
      <c r="CV6" s="6"/>
      <c r="CW6" s="6"/>
      <c r="CX6" s="6"/>
      <c r="CY6" s="6"/>
      <c r="CZ6" s="6"/>
      <c r="DA6" s="6"/>
      <c r="DB6" s="6"/>
      <c r="DC6" s="6"/>
      <c r="DD6" s="6"/>
      <c r="DE6" s="6"/>
      <c r="DF6" s="6"/>
      <c r="DH6" s="6"/>
      <c r="DI6" s="6"/>
      <c r="DJ6" s="6"/>
      <c r="DK6" s="6"/>
      <c r="DL6" s="6"/>
      <c r="DM6" s="6"/>
      <c r="DN6" s="6"/>
      <c r="DO6" s="6"/>
      <c r="DP6" s="6"/>
      <c r="DQ6" s="6"/>
      <c r="DR6" s="6"/>
      <c r="DS6" s="6"/>
      <c r="DT6" s="6"/>
      <c r="DU6" s="6"/>
      <c r="DV6" s="6"/>
      <c r="DX6" s="6"/>
      <c r="DY6" s="6"/>
      <c r="DZ6" s="6"/>
      <c r="EA6" s="6"/>
      <c r="EB6" s="6"/>
      <c r="EC6" s="6"/>
      <c r="ED6" s="6"/>
      <c r="EE6" s="6"/>
      <c r="EF6" s="6"/>
      <c r="EG6" s="6"/>
      <c r="EH6" s="6"/>
      <c r="EI6" s="6"/>
      <c r="EJ6" s="6"/>
      <c r="EK6" s="6"/>
      <c r="EL6" s="6"/>
      <c r="EN6" s="1"/>
      <c r="EO6" s="1"/>
      <c r="EP6" s="1"/>
      <c r="EQ6" s="1"/>
      <c r="ER6" s="1"/>
      <c r="ES6" s="1"/>
      <c r="ET6" s="1"/>
      <c r="EU6" s="1"/>
      <c r="EV6" s="1"/>
      <c r="EW6" s="1"/>
      <c r="EX6" s="1"/>
      <c r="EY6" s="1"/>
      <c r="EZ6" s="1"/>
      <c r="FA6" s="1"/>
      <c r="FB6" s="2"/>
      <c r="FD6" s="2"/>
      <c r="FE6" s="2"/>
      <c r="FF6" s="2"/>
      <c r="FG6" s="2"/>
      <c r="FH6" s="2"/>
      <c r="FI6" s="2"/>
      <c r="FJ6" s="2"/>
      <c r="FK6" s="2"/>
      <c r="FL6" s="2"/>
      <c r="FM6" s="2"/>
      <c r="FN6" s="2"/>
      <c r="FO6" s="2"/>
      <c r="FP6" s="2"/>
      <c r="FQ6" s="2"/>
      <c r="FR6" s="2"/>
      <c r="FT6" s="2"/>
      <c r="FU6" s="2"/>
      <c r="FV6" s="2"/>
      <c r="FW6" s="2"/>
      <c r="FX6" s="2"/>
      <c r="FY6" s="2"/>
      <c r="FZ6" s="2"/>
      <c r="GA6" s="2"/>
      <c r="GB6" s="2"/>
      <c r="GC6" s="2"/>
      <c r="GD6" s="2"/>
      <c r="GE6" s="2"/>
      <c r="GF6" s="2"/>
      <c r="GG6" s="2"/>
      <c r="GH6" s="2"/>
      <c r="GJ6" s="6"/>
    </row>
    <row r="7" spans="1:192" x14ac:dyDescent="0.25">
      <c r="A7" s="8" t="s">
        <v>23</v>
      </c>
      <c r="B7" s="8" t="s">
        <v>172</v>
      </c>
      <c r="C7" s="22">
        <f>Baseline!CC7*'Summary all tools'!B$69</f>
        <v>700.87643069901378</v>
      </c>
      <c r="D7" s="22">
        <f>Baseline!CD7*'Summary all tools'!C$69</f>
        <v>690.62281693304362</v>
      </c>
      <c r="E7" s="22">
        <f>Baseline!CE7*'Summary all tools'!D$69</f>
        <v>977.80140451136219</v>
      </c>
      <c r="F7" s="22">
        <f>Baseline!CF7*'Summary all tools'!E$69</f>
        <v>734.43706435749937</v>
      </c>
      <c r="G7" s="22">
        <f>Baseline!CG7*'Summary all tools'!F$69</f>
        <v>542.74704331787609</v>
      </c>
      <c r="H7" s="22">
        <f>Baseline!CH7*'Summary all tools'!G$69</f>
        <v>577.70102437987964</v>
      </c>
      <c r="I7" s="22">
        <f>Baseline!CI7*'Summary all tools'!H$69</f>
        <v>325.33802187615538</v>
      </c>
      <c r="J7" s="27">
        <f>Baseline!CJ7*'Summary all tools'!J$69</f>
        <v>212.12125383174936</v>
      </c>
      <c r="K7" s="27">
        <f>Baseline!CK7*'Summary all tools'!K$69</f>
        <v>214.28629691365364</v>
      </c>
      <c r="L7" s="27">
        <f>Baseline!CL7*'Summary all tools'!L$69</f>
        <v>481.81388972485513</v>
      </c>
      <c r="M7" s="27">
        <f>Baseline!CM7*'Summary all tools'!M$69</f>
        <v>363.76621380058253</v>
      </c>
      <c r="N7" s="27">
        <f>Baseline!CN7*'Summary all tools'!N$69</f>
        <v>294.36670323974198</v>
      </c>
      <c r="O7" s="27">
        <f>Baseline!CO7*'Summary all tools'!O$69</f>
        <v>460.38667962694217</v>
      </c>
      <c r="P7" s="27">
        <f>Baseline!CP7*'Summary all tools'!P$69</f>
        <v>271.52688622608201</v>
      </c>
      <c r="Q7" s="28"/>
      <c r="R7" s="29">
        <f>Baseline!CR7*'Summary all tools'!B$76</f>
        <v>39.971383517450498</v>
      </c>
      <c r="S7" s="29">
        <f>Baseline!CS7*'Summary all tools'!C$76</f>
        <v>28.769435887634149</v>
      </c>
      <c r="T7" s="29">
        <f>Baseline!CT7*'Summary all tools'!D$76</f>
        <v>34.579539253292445</v>
      </c>
      <c r="U7" s="29">
        <f>Baseline!CU7*'Summary all tools'!E$76</f>
        <v>18.09190596922916</v>
      </c>
      <c r="V7" s="29">
        <f>Baseline!CV7*'Summary all tools'!F$76</f>
        <v>8.2283031135767466</v>
      </c>
      <c r="W7" s="29">
        <f>Baseline!CW7*'Summary all tools'!G$76</f>
        <v>7.7158024380549506</v>
      </c>
      <c r="X7" s="29">
        <f>Baseline!CX7*'Summary all tools'!H$76</f>
        <v>4.9079900319167074</v>
      </c>
      <c r="Y7" s="29">
        <f>Baseline!CY7*'Summary all tools'!J$76</f>
        <v>13.226601294956289</v>
      </c>
      <c r="Z7" s="29">
        <f>Baseline!CZ7*'Summary all tools'!K$76</f>
        <v>9.4219646253340663</v>
      </c>
      <c r="AA7" s="29">
        <f>Baseline!DA7*'Summary all tools'!L$76</f>
        <v>18.347301916743458</v>
      </c>
      <c r="AB7" s="29">
        <f>Baseline!DB7*'Summary all tools'!M$76</f>
        <v>10.860236692937496</v>
      </c>
      <c r="AC7" s="29">
        <f>Baseline!DC7*'Summary all tools'!N$76</f>
        <v>5.1118777071575447</v>
      </c>
      <c r="AD7" s="29">
        <f>Baseline!DD7*'Summary all tools'!O$76</f>
        <v>5.3934709422087881</v>
      </c>
      <c r="AE7" s="29">
        <f>Baseline!DE7*'Summary all tools'!P$76</f>
        <v>3.8819263795406149</v>
      </c>
      <c r="AF7" s="29">
        <f t="shared" si="0"/>
        <v>7056.2994692084712</v>
      </c>
      <c r="AH7" s="6">
        <f>C7*'Summary all tools'!B$70</f>
        <v>100.73759095673897</v>
      </c>
      <c r="AI7" s="6">
        <f>D7*'Summary all tools'!C$70</f>
        <v>99.263829956737155</v>
      </c>
      <c r="AJ7" s="6">
        <f>E7*'Summary all tools'!D$70</f>
        <v>192.15207889135542</v>
      </c>
      <c r="AK7" s="6">
        <f>F7*'Summary all tools'!E$70</f>
        <v>144.32747598852302</v>
      </c>
      <c r="AL7" s="6">
        <f>G7*'Summary all tools'!F$70</f>
        <v>106.6576220943182</v>
      </c>
      <c r="AM7" s="6">
        <f>H7*'Summary all tools'!G$70</f>
        <v>142.05762894587204</v>
      </c>
      <c r="AN7" s="6">
        <f>I7*'Summary all tools'!H$70</f>
        <v>80.001152920366081</v>
      </c>
      <c r="AO7" s="6">
        <f>J7*'Summary all tools'!J$70</f>
        <v>23.715419683052723</v>
      </c>
      <c r="AP7" s="6">
        <f>K7*'Summary all tools'!J$70</f>
        <v>23.957474189104136</v>
      </c>
      <c r="AQ7" s="6">
        <f>L7*'Summary all tools'!K$70</f>
        <v>53.867391397809889</v>
      </c>
      <c r="AR7" s="6">
        <f>M7*'Summary all tools'!L$70</f>
        <v>94.354371129290172</v>
      </c>
      <c r="AS7" s="6">
        <f>N7*'Summary all tools'!M$70</f>
        <v>76.35339432818914</v>
      </c>
      <c r="AT7" s="6">
        <f>O7*'Summary all tools'!N$70</f>
        <v>119.41597098491326</v>
      </c>
      <c r="AU7" s="6">
        <f>P7*'Summary all tools'!O$70</f>
        <v>65.593573638884976</v>
      </c>
      <c r="AV7" s="6"/>
      <c r="AW7" s="6">
        <f>R7*'Summary all tools'!B$77</f>
        <v>5.7451224015907441</v>
      </c>
      <c r="AX7" s="6">
        <f>S7*'Summary all tools'!C$77</f>
        <v>4.1350565343082719</v>
      </c>
      <c r="AY7" s="6">
        <f>T7*'Summary all tools'!D$77</f>
        <v>6.7953782066265802</v>
      </c>
      <c r="AZ7" s="6">
        <f>U7*'Summary all tools'!E$77</f>
        <v>3.5553204639050091</v>
      </c>
      <c r="BA7" s="6">
        <f>V7*'Summary all tools'!F$77</f>
        <v>1.6169802392665842</v>
      </c>
      <c r="BB7" s="6">
        <f>W7*'Summary all tools'!G$77</f>
        <v>1.8973284683741682</v>
      </c>
      <c r="BC7" s="6">
        <f>X7*'Summary all tools'!H$77</f>
        <v>1.2068827947336165</v>
      </c>
      <c r="BD7" s="6">
        <f>Y7*'Summary all tools'!I$77</f>
        <v>0</v>
      </c>
      <c r="BE7" s="6">
        <f>Z7*'Summary all tools'!J$77</f>
        <v>1.0533873494162311</v>
      </c>
      <c r="BF7" s="6">
        <f>AA7*'Summary all tools'!K$77</f>
        <v>2.0512511459713183</v>
      </c>
      <c r="BG7" s="6">
        <f>AB7*'Summary all tools'!L$77</f>
        <v>2.8169488110820216</v>
      </c>
      <c r="BH7" s="6">
        <f>AC7*'Summary all tools'!M$77</f>
        <v>1.3259285443510187</v>
      </c>
      <c r="BI7" s="6">
        <f>AD7*'Summary all tools'!N$77</f>
        <v>1.3989687322506239</v>
      </c>
      <c r="BJ7" s="6">
        <f>AE7*'Summary all tools'!O$77</f>
        <v>0.93776873213621603</v>
      </c>
      <c r="BK7" s="6">
        <f t="shared" ref="BK7:BK70" si="1">SUM(AH7:BJ7)</f>
        <v>1356.9912975291672</v>
      </c>
      <c r="BM7" s="6">
        <f>C7*'Summary all tools'!B$71</f>
        <v>17.146823992636424</v>
      </c>
      <c r="BN7" s="6">
        <f>D7*'Summary all tools'!C$71</f>
        <v>16.8959710564659</v>
      </c>
      <c r="BO7" s="6">
        <f>E7*'Summary all tools'!D$71</f>
        <v>53.473514309215119</v>
      </c>
      <c r="BP7" s="6">
        <f>F7*'Summary all tools'!E$71</f>
        <v>40.164526957050747</v>
      </c>
      <c r="BQ7" s="6">
        <f>G7*'Summary all tools'!F$71</f>
        <v>29.68147893144635</v>
      </c>
      <c r="BR7" s="6">
        <f>H7*'Summary all tools'!G$71</f>
        <v>35.176174786596889</v>
      </c>
      <c r="BS7" s="6">
        <f>I7*'Summary all tools'!H$71</f>
        <v>19.809809294566836</v>
      </c>
      <c r="BT7" s="6">
        <f>J7*'Summary all tools'!J$71</f>
        <v>1.976284973587727</v>
      </c>
      <c r="BU7" s="6">
        <f>K7*'Summary all tools'!K$71</f>
        <v>1.9964561824253446</v>
      </c>
      <c r="BV7" s="6">
        <f>L7*'Summary all tools'!L$71</f>
        <v>21.803939821985718</v>
      </c>
      <c r="BW7" s="6">
        <f>M7*'Summary all tools'!M$71</f>
        <v>16.461826452344244</v>
      </c>
      <c r="BX7" s="6">
        <f>N7*'Summary all tools'!N$71</f>
        <v>13.321230499811724</v>
      </c>
      <c r="BY7" s="6">
        <f>O7*'Summary all tools'!O$71</f>
        <v>31.037304244512953</v>
      </c>
      <c r="BZ7" s="6">
        <f>P7*'Summary all tools'!P$71</f>
        <v>18.305183341084181</v>
      </c>
      <c r="CA7" s="6"/>
      <c r="CB7" s="6">
        <f>R7*'Summary all tools'!B$78</f>
        <v>0.97789317473885007</v>
      </c>
      <c r="CC7" s="6">
        <f>S7*'Summary all tools'!C$78</f>
        <v>0.70383941009502504</v>
      </c>
      <c r="CD7" s="6">
        <f>T7*'Summary all tools'!D$78</f>
        <v>1.8910685529144307</v>
      </c>
      <c r="CE7" s="6">
        <f>U7*'Summary all tools'!E$78</f>
        <v>0.98940110769221967</v>
      </c>
      <c r="CF7" s="6">
        <f>V7*'Summary all tools'!F$78</f>
        <v>0.44998532652372836</v>
      </c>
      <c r="CG7" s="6">
        <f>W7*'Summary all tools'!G$78</f>
        <v>0.46981466835931784</v>
      </c>
      <c r="CH7" s="6">
        <f>X7*'Summary all tools'!H$78</f>
        <v>0.29884716821975266</v>
      </c>
      <c r="CI7" s="6">
        <f>Y7*'Summary all tools'!I$78</f>
        <v>0</v>
      </c>
      <c r="CJ7" s="6">
        <f>Z7*'Summary all tools'!J$78</f>
        <v>8.7782279118019252E-2</v>
      </c>
      <c r="CK7" s="6">
        <f>AA7*'Summary all tools'!K$78</f>
        <v>0.17093759549760987</v>
      </c>
      <c r="CL7" s="6">
        <f>AB7*'Summary all tools'!L$78</f>
        <v>0.49146766491218252</v>
      </c>
      <c r="CM7" s="6">
        <f>AC7*'Summary all tools'!M$78</f>
        <v>0.23133221412081606</v>
      </c>
      <c r="CN7" s="6">
        <f>AD7*'Summary all tools'!N$78</f>
        <v>0.24407539583947055</v>
      </c>
      <c r="CO7" s="6">
        <f>AE7*'Summary all tools'!O$78</f>
        <v>0.26170290199150215</v>
      </c>
      <c r="CP7" s="6">
        <f t="shared" ref="CP7:CP70" si="2">SUM(BM7:CO7)</f>
        <v>324.51867230375308</v>
      </c>
      <c r="CR7" s="6"/>
      <c r="CS7" s="6"/>
      <c r="CT7" s="6"/>
      <c r="CU7" s="6"/>
      <c r="CV7" s="6"/>
      <c r="CW7" s="6"/>
      <c r="CX7" s="6"/>
      <c r="CY7" s="6"/>
      <c r="CZ7" s="6"/>
      <c r="DA7" s="6"/>
      <c r="DB7" s="6"/>
      <c r="DC7" s="6"/>
      <c r="DD7" s="6"/>
      <c r="DE7" s="6"/>
      <c r="DF7" s="6"/>
      <c r="DH7" s="6"/>
      <c r="DI7" s="6"/>
      <c r="DJ7" s="6"/>
      <c r="DK7" s="6"/>
      <c r="DL7" s="6"/>
      <c r="DM7" s="6"/>
      <c r="DN7" s="6"/>
      <c r="DO7" s="6"/>
      <c r="DP7" s="6"/>
      <c r="DQ7" s="6"/>
      <c r="DR7" s="6"/>
      <c r="DS7" s="6"/>
      <c r="DT7" s="6"/>
      <c r="DU7" s="6"/>
      <c r="DV7" s="6"/>
      <c r="DX7" s="6"/>
      <c r="DY7" s="6"/>
      <c r="DZ7" s="6"/>
      <c r="EA7" s="6"/>
      <c r="EB7" s="6"/>
      <c r="EC7" s="6"/>
      <c r="ED7" s="6"/>
      <c r="EE7" s="6"/>
      <c r="EF7" s="6"/>
      <c r="EG7" s="6"/>
      <c r="EH7" s="6"/>
      <c r="EI7" s="6"/>
      <c r="EJ7" s="6"/>
      <c r="EK7" s="6"/>
      <c r="EL7" s="6"/>
      <c r="EN7" s="1"/>
      <c r="EO7" s="1"/>
      <c r="EP7" s="1"/>
      <c r="EQ7" s="1"/>
      <c r="ER7" s="1"/>
      <c r="ES7" s="1"/>
      <c r="ET7" s="1"/>
      <c r="EU7" s="1"/>
      <c r="EV7" s="1"/>
      <c r="EW7" s="1"/>
      <c r="EX7" s="1"/>
      <c r="EY7" s="1"/>
      <c r="EZ7" s="1"/>
      <c r="FA7" s="1"/>
      <c r="FB7" s="2"/>
      <c r="FD7" s="2"/>
      <c r="FE7" s="2"/>
      <c r="FF7" s="2"/>
      <c r="FG7" s="2"/>
      <c r="FH7" s="2"/>
      <c r="FI7" s="2"/>
      <c r="FJ7" s="2"/>
      <c r="FK7" s="2"/>
      <c r="FL7" s="2"/>
      <c r="FM7" s="2"/>
      <c r="FN7" s="2"/>
      <c r="FO7" s="2"/>
      <c r="FP7" s="2"/>
      <c r="FQ7" s="2"/>
      <c r="FR7" s="2"/>
      <c r="FT7" s="2"/>
      <c r="FU7" s="2"/>
      <c r="FV7" s="2"/>
      <c r="FW7" s="2"/>
      <c r="FX7" s="2"/>
      <c r="FY7" s="2"/>
      <c r="FZ7" s="2"/>
      <c r="GA7" s="2"/>
      <c r="GB7" s="2"/>
      <c r="GC7" s="2"/>
      <c r="GD7" s="2"/>
      <c r="GE7" s="2"/>
      <c r="GF7" s="2"/>
      <c r="GG7" s="2"/>
      <c r="GH7" s="2"/>
      <c r="GJ7" s="6"/>
    </row>
    <row r="8" spans="1:192" x14ac:dyDescent="0.25">
      <c r="A8" s="8" t="s">
        <v>33</v>
      </c>
      <c r="B8" s="8" t="s">
        <v>173</v>
      </c>
      <c r="C8" s="22">
        <f>Baseline!CC8*'Summary all tools'!B$69</f>
        <v>487.20685564581106</v>
      </c>
      <c r="D8" s="22">
        <f>Baseline!CD8*'Summary all tools'!C$69</f>
        <v>557.8494506097029</v>
      </c>
      <c r="E8" s="22">
        <f>Baseline!CE8*'Summary all tools'!D$69</f>
        <v>860.18032173163522</v>
      </c>
      <c r="F8" s="22">
        <f>Baseline!CF8*'Summary all tools'!E$69</f>
        <v>688.37643297187469</v>
      </c>
      <c r="G8" s="22">
        <f>Baseline!CG8*'Summary all tools'!F$69</f>
        <v>531.0154809360447</v>
      </c>
      <c r="H8" s="22">
        <f>Baseline!CH8*'Summary all tools'!G$69</f>
        <v>582.97126652199256</v>
      </c>
      <c r="I8" s="22">
        <f>Baseline!CI8*'Summary all tools'!H$69</f>
        <v>336.02873136357812</v>
      </c>
      <c r="J8" s="27">
        <f>Baseline!CJ8*'Summary all tools'!J$69</f>
        <v>160.77319626294209</v>
      </c>
      <c r="K8" s="27">
        <f>Baseline!CK8*'Summary all tools'!K$69</f>
        <v>182.36057553110058</v>
      </c>
      <c r="L8" s="27">
        <f>Baseline!CL8*'Summary all tools'!L$69</f>
        <v>431.07904095780106</v>
      </c>
      <c r="M8" s="27">
        <f>Baseline!CM8*'Summary all tools'!M$69</f>
        <v>352.28646058244681</v>
      </c>
      <c r="N8" s="27">
        <f>Baseline!CN8*'Summary all tools'!N$69</f>
        <v>277.84568484603517</v>
      </c>
      <c r="O8" s="27">
        <f>Baseline!CO8*'Summary all tools'!O$69</f>
        <v>451.01267887608992</v>
      </c>
      <c r="P8" s="27">
        <f>Baseline!CP8*'Summary all tools'!P$69</f>
        <v>272.01041375354731</v>
      </c>
      <c r="Q8" s="28"/>
      <c r="R8" s="29">
        <f>Baseline!CR8*'Summary all tools'!B$76</f>
        <v>6.0612066281180406</v>
      </c>
      <c r="S8" s="29">
        <f>Baseline!CS8*'Summary all tools'!C$76</f>
        <v>4.8465488460360433</v>
      </c>
      <c r="T8" s="29">
        <f>Baseline!CT8*'Summary all tools'!D$76</f>
        <v>5.0207868020357829</v>
      </c>
      <c r="U8" s="29">
        <f>Baseline!CU8*'Summary all tools'!E$76</f>
        <v>3.1714724118490838</v>
      </c>
      <c r="V8" s="29">
        <f>Baseline!CV8*'Summary all tools'!F$76</f>
        <v>1.7908515982456057</v>
      </c>
      <c r="W8" s="29">
        <f>Baseline!CW8*'Summary all tools'!G$76</f>
        <v>1.5779904883740468</v>
      </c>
      <c r="X8" s="29">
        <f>Baseline!CX8*'Summary all tools'!H$76</f>
        <v>1.0303358797093221</v>
      </c>
      <c r="Y8" s="29">
        <f>Baseline!CY8*'Summary all tools'!J$76</f>
        <v>2.2587043498788582</v>
      </c>
      <c r="Z8" s="29">
        <f>Baseline!CZ8*'Summary all tools'!K$76</f>
        <v>1.6315033131757981</v>
      </c>
      <c r="AA8" s="29">
        <f>Baseline!DA8*'Summary all tools'!L$76</f>
        <v>3.2819655551239406</v>
      </c>
      <c r="AB8" s="29">
        <f>Baseline!DB8*'Summary all tools'!M$76</f>
        <v>1.7423093949192181</v>
      </c>
      <c r="AC8" s="29">
        <f>Baseline!DC8*'Summary all tools'!N$76</f>
        <v>0.94000760322177146</v>
      </c>
      <c r="AD8" s="29">
        <f>Baseline!DD8*'Summary all tools'!O$76</f>
        <v>0.9482526756921732</v>
      </c>
      <c r="AE8" s="29">
        <f>Baseline!DE8*'Summary all tools'!P$76</f>
        <v>0.61449731236682037</v>
      </c>
      <c r="AF8" s="29">
        <f t="shared" si="0"/>
        <v>6205.9130234493487</v>
      </c>
      <c r="AH8" s="6">
        <f>C8*'Summary all tools'!B$70</f>
        <v>70.026673441446846</v>
      </c>
      <c r="AI8" s="6">
        <f>D8*'Summary all tools'!C$70</f>
        <v>80.180196265003161</v>
      </c>
      <c r="AJ8" s="6">
        <f>E8*'Summary all tools'!D$70</f>
        <v>169.03783966721437</v>
      </c>
      <c r="AK8" s="6">
        <f>F8*'Summary all tools'!E$70</f>
        <v>135.27589758521816</v>
      </c>
      <c r="AL8" s="6">
        <f>G8*'Summary all tools'!F$70</f>
        <v>104.35220088106166</v>
      </c>
      <c r="AM8" s="6">
        <f>H8*'Summary all tools'!G$70</f>
        <v>143.35359012835883</v>
      </c>
      <c r="AN8" s="6">
        <f>I8*'Summary all tools'!H$70</f>
        <v>82.63001590907659</v>
      </c>
      <c r="AO8" s="6">
        <f>J8*'Summary all tools'!J$70</f>
        <v>17.974643060453154</v>
      </c>
      <c r="AP8" s="6">
        <f>K8*'Summary all tools'!J$70</f>
        <v>20.388138879253482</v>
      </c>
      <c r="AQ8" s="6">
        <f>L8*'Summary all tools'!K$70</f>
        <v>48.195172280996395</v>
      </c>
      <c r="AR8" s="6">
        <f>M8*'Summary all tools'!L$70</f>
        <v>91.376730945778149</v>
      </c>
      <c r="AS8" s="6">
        <f>N8*'Summary all tools'!M$70</f>
        <v>72.06814121282369</v>
      </c>
      <c r="AT8" s="6">
        <f>O8*'Summary all tools'!N$70</f>
        <v>116.98452487404099</v>
      </c>
      <c r="AU8" s="6">
        <f>P8*'Summary all tools'!O$70</f>
        <v>65.710380850576044</v>
      </c>
      <c r="AV8" s="6"/>
      <c r="AW8" s="6">
        <f>R8*'Summary all tools'!B$77</f>
        <v>0.87118260404143089</v>
      </c>
      <c r="AX8" s="6">
        <f>S8*'Summary all tools'!C$77</f>
        <v>0.69659876380334562</v>
      </c>
      <c r="AY8" s="6">
        <f>T8*'Summary all tools'!D$77</f>
        <v>0.98665702179429149</v>
      </c>
      <c r="AZ8" s="6">
        <f>U8*'Summary all tools'!E$77</f>
        <v>0.62324007131890047</v>
      </c>
      <c r="BA8" s="6">
        <f>V8*'Summary all tools'!F$77</f>
        <v>0.35192816864562082</v>
      </c>
      <c r="BB8" s="6">
        <f>W8*'Summary all tools'!G$77</f>
        <v>0.38803044796083114</v>
      </c>
      <c r="BC8" s="6">
        <f>X8*'Summary all tools'!H$77</f>
        <v>0.25336128189573492</v>
      </c>
      <c r="BD8" s="6">
        <f>Y8*'Summary all tools'!I$77</f>
        <v>0</v>
      </c>
      <c r="BE8" s="6">
        <f>Z8*'Summary all tools'!J$77</f>
        <v>0.18240409712524452</v>
      </c>
      <c r="BF8" s="6">
        <f>AA8*'Summary all tools'!K$77</f>
        <v>0.36692782603870144</v>
      </c>
      <c r="BG8" s="6">
        <f>AB8*'Summary all tools'!L$77</f>
        <v>0.45192351854968682</v>
      </c>
      <c r="BH8" s="6">
        <f>AC8*'Summary all tools'!M$77</f>
        <v>0.24382095668555881</v>
      </c>
      <c r="BI8" s="6">
        <f>AD8*'Summary all tools'!N$77</f>
        <v>0.24595957923582859</v>
      </c>
      <c r="BJ8" s="6">
        <f>AE8*'Summary all tools'!O$77</f>
        <v>0.14844597995378245</v>
      </c>
      <c r="BK8" s="6">
        <f t="shared" si="1"/>
        <v>1223.3646262983505</v>
      </c>
      <c r="BM8" s="6">
        <f>C8*'Summary all tools'!B$71</f>
        <v>11.91943377726755</v>
      </c>
      <c r="BN8" s="6">
        <f>D8*'Summary all tools'!C$71</f>
        <v>13.647692981277135</v>
      </c>
      <c r="BO8" s="6">
        <f>E8*'Summary all tools'!D$71</f>
        <v>47.041111344698798</v>
      </c>
      <c r="BP8" s="6">
        <f>F8*'Summary all tools'!E$71</f>
        <v>37.645586178149401</v>
      </c>
      <c r="BQ8" s="6">
        <f>G8*'Summary all tools'!F$71</f>
        <v>29.039909113689944</v>
      </c>
      <c r="BR8" s="6">
        <f>H8*'Summary all tools'!G$71</f>
        <v>35.497079460355515</v>
      </c>
      <c r="BS8" s="6">
        <f>I8*'Summary all tools'!H$71</f>
        <v>20.460765844152299</v>
      </c>
      <c r="BT8" s="6">
        <f>J8*'Summary all tools'!J$71</f>
        <v>1.4978869217044295</v>
      </c>
      <c r="BU8" s="6">
        <f>K8*'Summary all tools'!K$71</f>
        <v>1.6990115732711235</v>
      </c>
      <c r="BV8" s="6">
        <f>L8*'Summary all tools'!L$71</f>
        <v>19.507991919723889</v>
      </c>
      <c r="BW8" s="6">
        <f>M8*'Summary all tools'!M$71</f>
        <v>15.942323271391082</v>
      </c>
      <c r="BX8" s="6">
        <f>N8*'Summary all tools'!N$71</f>
        <v>12.573590594577752</v>
      </c>
      <c r="BY8" s="6">
        <f>O8*'Summary all tools'!O$71</f>
        <v>30.405349137713927</v>
      </c>
      <c r="BZ8" s="6">
        <f>P8*'Summary all tools'!P$71</f>
        <v>18.337780702486334</v>
      </c>
      <c r="CA8" s="6"/>
      <c r="CB8" s="6">
        <f>R8*'Summary all tools'!B$78</f>
        <v>0.14828640068790314</v>
      </c>
      <c r="CC8" s="6">
        <f>S8*'Summary all tools'!C$78</f>
        <v>0.11857000234950565</v>
      </c>
      <c r="CD8" s="6">
        <f>T8*'Summary all tools'!D$78</f>
        <v>0.27457427823633185</v>
      </c>
      <c r="CE8" s="6">
        <f>U8*'Summary all tools'!E$78</f>
        <v>0.17343989752299677</v>
      </c>
      <c r="CF8" s="6">
        <f>V8*'Summary all tools'!F$78</f>
        <v>9.793719677905656E-2</v>
      </c>
      <c r="CG8" s="6">
        <f>W8*'Summary all tools'!G$78</f>
        <v>9.6083729971253432E-2</v>
      </c>
      <c r="CH8" s="6">
        <f>X8*'Summary all tools'!H$78</f>
        <v>6.2737079326562931E-2</v>
      </c>
      <c r="CI8" s="6">
        <f>Y8*'Summary all tools'!I$78</f>
        <v>0</v>
      </c>
      <c r="CJ8" s="6">
        <f>Z8*'Summary all tools'!J$78</f>
        <v>1.5200341427103709E-2</v>
      </c>
      <c r="CK8" s="6">
        <f>AA8*'Summary all tools'!K$78</f>
        <v>3.0577318836558454E-2</v>
      </c>
      <c r="CL8" s="6">
        <f>AB8*'Summary all tools'!L$78</f>
        <v>7.8846230895902814E-2</v>
      </c>
      <c r="CM8" s="6">
        <f>AC8*'Summary all tools'!M$78</f>
        <v>4.2538975421735799E-2</v>
      </c>
      <c r="CN8" s="6">
        <f>AD8*'Summary all tools'!N$78</f>
        <v>4.2912096802846689E-2</v>
      </c>
      <c r="CO8" s="6">
        <f>AE8*'Summary all tools'!O$78</f>
        <v>4.1426785103381145E-2</v>
      </c>
      <c r="CP8" s="6">
        <f t="shared" si="2"/>
        <v>296.43864315382029</v>
      </c>
      <c r="CR8" s="6"/>
      <c r="CS8" s="6"/>
      <c r="CT8" s="6"/>
      <c r="CU8" s="6"/>
      <c r="CV8" s="6"/>
      <c r="CW8" s="6"/>
      <c r="CX8" s="6"/>
      <c r="CY8" s="6"/>
      <c r="CZ8" s="6"/>
      <c r="DA8" s="6"/>
      <c r="DB8" s="6"/>
      <c r="DC8" s="6"/>
      <c r="DD8" s="6"/>
      <c r="DE8" s="6"/>
      <c r="DF8" s="6"/>
      <c r="DH8" s="6"/>
      <c r="DI8" s="6"/>
      <c r="DJ8" s="6"/>
      <c r="DK8" s="6"/>
      <c r="DL8" s="6"/>
      <c r="DM8" s="6"/>
      <c r="DN8" s="6"/>
      <c r="DO8" s="6"/>
      <c r="DP8" s="6"/>
      <c r="DQ8" s="6"/>
      <c r="DR8" s="6"/>
      <c r="DS8" s="6"/>
      <c r="DT8" s="6"/>
      <c r="DU8" s="6"/>
      <c r="DV8" s="6"/>
      <c r="DX8" s="6"/>
      <c r="DY8" s="6"/>
      <c r="DZ8" s="6"/>
      <c r="EA8" s="6"/>
      <c r="EB8" s="6"/>
      <c r="EC8" s="6"/>
      <c r="ED8" s="6"/>
      <c r="EE8" s="6"/>
      <c r="EF8" s="6"/>
      <c r="EG8" s="6"/>
      <c r="EH8" s="6"/>
      <c r="EI8" s="6"/>
      <c r="EJ8" s="6"/>
      <c r="EK8" s="6"/>
      <c r="EL8" s="6"/>
      <c r="EN8" s="1"/>
      <c r="EO8" s="1"/>
      <c r="EP8" s="1"/>
      <c r="EQ8" s="1"/>
      <c r="ER8" s="1"/>
      <c r="ES8" s="1"/>
      <c r="ET8" s="1"/>
      <c r="EU8" s="1"/>
      <c r="EV8" s="1"/>
      <c r="EW8" s="1"/>
      <c r="EX8" s="1"/>
      <c r="EY8" s="1"/>
      <c r="EZ8" s="1"/>
      <c r="FA8" s="1"/>
      <c r="FB8" s="2"/>
      <c r="FD8" s="2"/>
      <c r="FE8" s="2"/>
      <c r="FF8" s="2"/>
      <c r="FG8" s="2"/>
      <c r="FH8" s="2"/>
      <c r="FI8" s="2"/>
      <c r="FJ8" s="2"/>
      <c r="FK8" s="2"/>
      <c r="FL8" s="2"/>
      <c r="FM8" s="2"/>
      <c r="FN8" s="2"/>
      <c r="FO8" s="2"/>
      <c r="FP8" s="2"/>
      <c r="FQ8" s="2"/>
      <c r="FR8" s="2"/>
      <c r="FT8" s="2"/>
      <c r="FU8" s="2"/>
      <c r="FV8" s="2"/>
      <c r="FW8" s="2"/>
      <c r="FX8" s="2"/>
      <c r="FY8" s="2"/>
      <c r="FZ8" s="2"/>
      <c r="GA8" s="2"/>
      <c r="GB8" s="2"/>
      <c r="GC8" s="2"/>
      <c r="GD8" s="2"/>
      <c r="GE8" s="2"/>
      <c r="GF8" s="2"/>
      <c r="GG8" s="2"/>
      <c r="GH8" s="2"/>
      <c r="GJ8" s="6"/>
    </row>
    <row r="9" spans="1:192" x14ac:dyDescent="0.25">
      <c r="A9" s="8" t="s">
        <v>36</v>
      </c>
      <c r="B9" s="8" t="s">
        <v>174</v>
      </c>
      <c r="C9" s="22">
        <f>Baseline!CC9*'Summary all tools'!B$69</f>
        <v>853.48928729624868</v>
      </c>
      <c r="D9" s="22">
        <f>Baseline!CD9*'Summary all tools'!C$69</f>
        <v>926.88307980963828</v>
      </c>
      <c r="E9" s="22">
        <f>Baseline!CE9*'Summary all tools'!D$69</f>
        <v>1337.8881267502031</v>
      </c>
      <c r="F9" s="22">
        <f>Baseline!CF9*'Summary all tools'!E$69</f>
        <v>1028.3744162979556</v>
      </c>
      <c r="G9" s="22">
        <f>Baseline!CG9*'Summary all tools'!F$69</f>
        <v>781.21592291123466</v>
      </c>
      <c r="H9" s="22">
        <f>Baseline!CH9*'Summary all tools'!G$69</f>
        <v>825.27926646611991</v>
      </c>
      <c r="I9" s="22">
        <f>Baseline!CI9*'Summary all tools'!H$69</f>
        <v>480.89970425170645</v>
      </c>
      <c r="J9" s="27">
        <f>Baseline!CJ9*'Summary all tools'!J$69</f>
        <v>268.16293098977167</v>
      </c>
      <c r="K9" s="27">
        <f>Baseline!CK9*'Summary all tools'!K$69</f>
        <v>295.9865109302778</v>
      </c>
      <c r="L9" s="27">
        <f>Baseline!CL9*'Summary all tools'!L$69</f>
        <v>663.74379787657676</v>
      </c>
      <c r="M9" s="27">
        <f>Baseline!CM9*'Summary all tools'!M$69</f>
        <v>513.72530322789055</v>
      </c>
      <c r="N9" s="27">
        <f>Baseline!CN9*'Summary all tools'!N$69</f>
        <v>406.57374257244231</v>
      </c>
      <c r="O9" s="27">
        <f>Baseline!CO9*'Summary all tools'!O$69</f>
        <v>665.45979086267823</v>
      </c>
      <c r="P9" s="27">
        <f>Baseline!CP9*'Summary all tools'!P$69</f>
        <v>402.65404732855205</v>
      </c>
      <c r="Q9" s="28"/>
      <c r="R9" s="29">
        <f>Baseline!CR9*'Summary all tools'!B$76</f>
        <v>16.042922850138151</v>
      </c>
      <c r="S9" s="29">
        <f>Baseline!CS9*'Summary all tools'!C$76</f>
        <v>15.203867995684494</v>
      </c>
      <c r="T9" s="29">
        <f>Baseline!CT9*'Summary all tools'!D$76</f>
        <v>18.061415077181149</v>
      </c>
      <c r="U9" s="29">
        <f>Baseline!CU9*'Summary all tools'!E$76</f>
        <v>11.698027240510321</v>
      </c>
      <c r="V9" s="29">
        <f>Baseline!CV9*'Summary all tools'!F$76</f>
        <v>4.5290388056963868</v>
      </c>
      <c r="W9" s="29">
        <f>Baseline!CW9*'Summary all tools'!G$76</f>
        <v>3.7318829878958906</v>
      </c>
      <c r="X9" s="29">
        <f>Baseline!CX9*'Summary all tools'!H$76</f>
        <v>3.501043208104639</v>
      </c>
      <c r="Y9" s="29">
        <f>Baseline!CY9*'Summary all tools'!J$76</f>
        <v>5.4344626351804708</v>
      </c>
      <c r="Z9" s="29">
        <f>Baseline!CZ9*'Summary all tools'!K$76</f>
        <v>5.0617699789331096</v>
      </c>
      <c r="AA9" s="29">
        <f>Baseline!DA9*'Summary all tools'!L$76</f>
        <v>9.3949771026094098</v>
      </c>
      <c r="AB9" s="29">
        <f>Baseline!DB9*'Summary all tools'!M$76</f>
        <v>5.6543415126146703</v>
      </c>
      <c r="AC9" s="29">
        <f>Baseline!DC9*'Summary all tools'!N$76</f>
        <v>3.0050455909123075</v>
      </c>
      <c r="AD9" s="29">
        <f>Baseline!DD9*'Summary all tools'!O$76</f>
        <v>3.6602966763308031</v>
      </c>
      <c r="AE9" s="29">
        <f>Baseline!DE9*'Summary all tools'!P$76</f>
        <v>1.959387091623124</v>
      </c>
      <c r="AF9" s="29">
        <f t="shared" si="0"/>
        <v>9557.2744063247119</v>
      </c>
      <c r="AH9" s="6">
        <f>C9*'Summary all tools'!B$70</f>
        <v>122.67277218019476</v>
      </c>
      <c r="AI9" s="6">
        <f>D9*'Summary all tools'!C$70</f>
        <v>133.22172706744036</v>
      </c>
      <c r="AJ9" s="6">
        <f>E9*'Summary all tools'!D$70</f>
        <v>262.9143133697815</v>
      </c>
      <c r="AK9" s="6">
        <f>F9*'Summary all tools'!E$70</f>
        <v>202.09040512586026</v>
      </c>
      <c r="AL9" s="6">
        <f>G9*'Summary all tools'!F$70</f>
        <v>153.52019638940729</v>
      </c>
      <c r="AM9" s="6">
        <f>H9*'Summary all tools'!G$70</f>
        <v>202.93752454084915</v>
      </c>
      <c r="AN9" s="6">
        <f>I9*'Summary all tools'!H$70</f>
        <v>118.25402563566551</v>
      </c>
      <c r="AO9" s="6">
        <f>J9*'Summary all tools'!J$70</f>
        <v>29.980948806309875</v>
      </c>
      <c r="AP9" s="6">
        <f>K9*'Summary all tools'!J$70</f>
        <v>33.091659607111808</v>
      </c>
      <c r="AQ9" s="6">
        <f>L9*'Summary all tools'!K$70</f>
        <v>74.207381129058277</v>
      </c>
      <c r="AR9" s="6">
        <f>M9*'Summary all tools'!L$70</f>
        <v>133.25104443549037</v>
      </c>
      <c r="AS9" s="6">
        <f>N9*'Summary all tools'!M$70</f>
        <v>105.45786921029132</v>
      </c>
      <c r="AT9" s="6">
        <f>O9*'Summary all tools'!N$70</f>
        <v>172.6082238992598</v>
      </c>
      <c r="AU9" s="6">
        <f>P9*'Summary all tools'!O$70</f>
        <v>97.270359747908643</v>
      </c>
      <c r="AV9" s="6"/>
      <c r="AW9" s="6">
        <f>R9*'Summary all tools'!B$77</f>
        <v>2.3058635289189389</v>
      </c>
      <c r="AX9" s="6">
        <f>S9*'Summary all tools'!C$77</f>
        <v>2.1852654305723886</v>
      </c>
      <c r="AY9" s="6">
        <f>T9*'Summary all tools'!D$77</f>
        <v>3.5493285638450933</v>
      </c>
      <c r="AZ9" s="6">
        <f>U9*'Summary all tools'!E$77</f>
        <v>2.2988310743070159</v>
      </c>
      <c r="BA9" s="6">
        <f>V9*'Summary all tools'!F$77</f>
        <v>0.89002144799442218</v>
      </c>
      <c r="BB9" s="6">
        <f>W9*'Summary all tools'!G$77</f>
        <v>0.91767614456456326</v>
      </c>
      <c r="BC9" s="6">
        <f>X9*'Summary all tools'!H$77</f>
        <v>0.86091226428802592</v>
      </c>
      <c r="BD9" s="6">
        <f>Y9*'Summary all tools'!I$77</f>
        <v>0</v>
      </c>
      <c r="BE9" s="6">
        <f>Z9*'Summary all tools'!J$77</f>
        <v>0.56591217155773899</v>
      </c>
      <c r="BF9" s="6">
        <f>AA9*'Summary all tools'!K$77</f>
        <v>1.0503701108507415</v>
      </c>
      <c r="BG9" s="6">
        <f>AB9*'Summary all tools'!L$77</f>
        <v>1.4666338360534741</v>
      </c>
      <c r="BH9" s="6">
        <f>AC9*'Summary all tools'!M$77</f>
        <v>0.77945443031389872</v>
      </c>
      <c r="BI9" s="6">
        <f>AD9*'Summary all tools'!N$77</f>
        <v>0.94941470081428114</v>
      </c>
      <c r="BJ9" s="6">
        <f>AE9*'Summary all tools'!O$77</f>
        <v>0.47333508393142881</v>
      </c>
      <c r="BK9" s="6">
        <f t="shared" si="1"/>
        <v>1859.7714699326418</v>
      </c>
      <c r="BM9" s="6">
        <f>C9*'Summary all tools'!B$71</f>
        <v>20.880471860458684</v>
      </c>
      <c r="BN9" s="6">
        <f>D9*'Summary all tools'!C$71</f>
        <v>22.676038649777084</v>
      </c>
      <c r="BO9" s="6">
        <f>E9*'Summary all tools'!D$71</f>
        <v>73.165756931651728</v>
      </c>
      <c r="BP9" s="6">
        <f>F9*'Summary all tools'!E$71</f>
        <v>56.239225891294446</v>
      </c>
      <c r="BQ9" s="6">
        <f>G9*'Summary all tools'!F$71</f>
        <v>42.722745784208144</v>
      </c>
      <c r="BR9" s="6">
        <f>H9*'Summary all tools'!G$71</f>
        <v>50.251196552972168</v>
      </c>
      <c r="BS9" s="6">
        <f>I9*'Summary all tools'!H$71</f>
        <v>29.281949205021938</v>
      </c>
      <c r="BT9" s="6">
        <f>J9*'Summary all tools'!J$71</f>
        <v>2.4984124005258233</v>
      </c>
      <c r="BU9" s="6">
        <f>K9*'Summary all tools'!K$71</f>
        <v>2.7576383005926504</v>
      </c>
      <c r="BV9" s="6">
        <f>L9*'Summary all tools'!L$71</f>
        <v>30.036970985584603</v>
      </c>
      <c r="BW9" s="6">
        <f>M9*'Summary all tools'!M$71</f>
        <v>23.248054561085556</v>
      </c>
      <c r="BX9" s="6">
        <f>N9*'Summary all tools'!N$71</f>
        <v>18.399032500518913</v>
      </c>
      <c r="BY9" s="6">
        <f>O9*'Summary all tools'!O$71</f>
        <v>44.862457810967072</v>
      </c>
      <c r="BZ9" s="6">
        <f>P9*'Summary all tools'!P$71</f>
        <v>27.14521667383497</v>
      </c>
      <c r="CA9" s="6"/>
      <c r="CB9" s="6">
        <f>R9*'Summary all tools'!B$78</f>
        <v>0.39248740917769176</v>
      </c>
      <c r="CC9" s="6">
        <f>S9*'Summary all tools'!C$78</f>
        <v>0.37196007328891728</v>
      </c>
      <c r="CD9" s="6">
        <f>T9*'Summary all tools'!D$78</f>
        <v>0.98773363703334405</v>
      </c>
      <c r="CE9" s="6">
        <f>U9*'Summary all tools'!E$78</f>
        <v>0.63973586471540811</v>
      </c>
      <c r="CF9" s="6">
        <f>V9*'Summary all tools'!F$78</f>
        <v>0.24768180968652115</v>
      </c>
      <c r="CG9" s="6">
        <f>W9*'Summary all tools'!G$78</f>
        <v>0.2272340929397966</v>
      </c>
      <c r="CH9" s="6">
        <f>X9*'Summary all tools'!H$78</f>
        <v>0.21317827496655881</v>
      </c>
      <c r="CI9" s="6">
        <f>Y9*'Summary all tools'!I$78</f>
        <v>0</v>
      </c>
      <c r="CJ9" s="6">
        <f>Z9*'Summary all tools'!J$78</f>
        <v>4.7159347629811582E-2</v>
      </c>
      <c r="CK9" s="6">
        <f>AA9*'Summary all tools'!K$78</f>
        <v>8.753084257089512E-2</v>
      </c>
      <c r="CL9" s="6">
        <f>AB9*'Summary all tools'!L$78</f>
        <v>0.25588079692847848</v>
      </c>
      <c r="CM9" s="6">
        <f>AC9*'Summary all tools'!M$78</f>
        <v>0.13598992188455256</v>
      </c>
      <c r="CN9" s="6">
        <f>AD9*'Summary all tools'!N$78</f>
        <v>0.16564256482291714</v>
      </c>
      <c r="CO9" s="6">
        <f>AE9*'Summary all tools'!O$78</f>
        <v>0.13209351179481735</v>
      </c>
      <c r="CP9" s="6">
        <f t="shared" si="2"/>
        <v>448.06947625593347</v>
      </c>
      <c r="CR9" s="6"/>
      <c r="CS9" s="6"/>
      <c r="CT9" s="6"/>
      <c r="CU9" s="6"/>
      <c r="CV9" s="6"/>
      <c r="CW9" s="6"/>
      <c r="CX9" s="6"/>
      <c r="CY9" s="6"/>
      <c r="CZ9" s="6"/>
      <c r="DA9" s="6"/>
      <c r="DB9" s="6"/>
      <c r="DC9" s="6"/>
      <c r="DD9" s="6"/>
      <c r="DE9" s="6"/>
      <c r="DF9" s="6"/>
      <c r="DH9" s="6"/>
      <c r="DI9" s="6"/>
      <c r="DJ9" s="6"/>
      <c r="DK9" s="6"/>
      <c r="DL9" s="6"/>
      <c r="DM9" s="6"/>
      <c r="DN9" s="6"/>
      <c r="DO9" s="6"/>
      <c r="DP9" s="6"/>
      <c r="DQ9" s="6"/>
      <c r="DR9" s="6"/>
      <c r="DS9" s="6"/>
      <c r="DT9" s="6"/>
      <c r="DU9" s="6"/>
      <c r="DV9" s="6"/>
      <c r="DX9" s="6"/>
      <c r="DY9" s="6"/>
      <c r="DZ9" s="6"/>
      <c r="EA9" s="6"/>
      <c r="EB9" s="6"/>
      <c r="EC9" s="6"/>
      <c r="ED9" s="6"/>
      <c r="EE9" s="6"/>
      <c r="EF9" s="6"/>
      <c r="EG9" s="6"/>
      <c r="EH9" s="6"/>
      <c r="EI9" s="6"/>
      <c r="EJ9" s="6"/>
      <c r="EK9" s="6"/>
      <c r="EL9" s="6"/>
      <c r="EN9" s="1"/>
      <c r="EO9" s="1"/>
      <c r="EP9" s="1"/>
      <c r="EQ9" s="1"/>
      <c r="ER9" s="1"/>
      <c r="ES9" s="1"/>
      <c r="ET9" s="1"/>
      <c r="EU9" s="1"/>
      <c r="EV9" s="1"/>
      <c r="EW9" s="1"/>
      <c r="EX9" s="1"/>
      <c r="EY9" s="1"/>
      <c r="EZ9" s="1"/>
      <c r="FA9" s="1"/>
      <c r="FB9" s="2"/>
      <c r="FD9" s="2"/>
      <c r="FE9" s="2"/>
      <c r="FF9" s="2"/>
      <c r="FG9" s="2"/>
      <c r="FH9" s="2"/>
      <c r="FI9" s="2"/>
      <c r="FJ9" s="2"/>
      <c r="FK9" s="2"/>
      <c r="FL9" s="2"/>
      <c r="FM9" s="2"/>
      <c r="FN9" s="2"/>
      <c r="FO9" s="2"/>
      <c r="FP9" s="2"/>
      <c r="FQ9" s="2"/>
      <c r="FR9" s="2"/>
      <c r="FT9" s="2"/>
      <c r="FU9" s="2"/>
      <c r="FV9" s="2"/>
      <c r="FW9" s="2"/>
      <c r="FX9" s="2"/>
      <c r="FY9" s="2"/>
      <c r="FZ9" s="2"/>
      <c r="GA9" s="2"/>
      <c r="GB9" s="2"/>
      <c r="GC9" s="2"/>
      <c r="GD9" s="2"/>
      <c r="GE9" s="2"/>
      <c r="GF9" s="2"/>
      <c r="GG9" s="2"/>
      <c r="GH9" s="2"/>
      <c r="GJ9" s="6"/>
    </row>
    <row r="10" spans="1:192" x14ac:dyDescent="0.25">
      <c r="A10" s="8" t="s">
        <v>37</v>
      </c>
      <c r="B10" s="8" t="s">
        <v>175</v>
      </c>
      <c r="C10" s="22">
        <f>Baseline!CC10*'Summary all tools'!B$69</f>
        <v>711.86133667600711</v>
      </c>
      <c r="D10" s="22">
        <f>Baseline!CD10*'Summary all tools'!C$69</f>
        <v>787.99720416330206</v>
      </c>
      <c r="E10" s="22">
        <f>Baseline!CE10*'Summary all tools'!D$69</f>
        <v>1205.0532619560195</v>
      </c>
      <c r="F10" s="22">
        <f>Baseline!CF10*'Summary all tools'!E$69</f>
        <v>974.74037129751639</v>
      </c>
      <c r="G10" s="22">
        <f>Baseline!CG10*'Summary all tools'!F$69</f>
        <v>791.31662977967562</v>
      </c>
      <c r="H10" s="22">
        <f>Baseline!CH10*'Summary all tools'!G$69</f>
        <v>900.77792021225025</v>
      </c>
      <c r="I10" s="22">
        <f>Baseline!CI10*'Summary all tools'!H$69</f>
        <v>536.50181000501891</v>
      </c>
      <c r="J10" s="27">
        <f>Baseline!CJ10*'Summary all tools'!J$69</f>
        <v>232.08150002070059</v>
      </c>
      <c r="K10" s="27">
        <f>Baseline!CK10*'Summary all tools'!K$69</f>
        <v>263.50842058330619</v>
      </c>
      <c r="L10" s="27">
        <f>Baseline!CL10*'Summary all tools'!L$69</f>
        <v>639.76353876402243</v>
      </c>
      <c r="M10" s="27">
        <f>Baseline!CM10*'Summary all tools'!M$69</f>
        <v>523.04487545690847</v>
      </c>
      <c r="N10" s="27">
        <f>Baseline!CN10*'Summary all tools'!N$69</f>
        <v>445.43719605194104</v>
      </c>
      <c r="O10" s="27">
        <f>Baseline!CO10*'Summary all tools'!O$69</f>
        <v>744.35428967882831</v>
      </c>
      <c r="P10" s="27">
        <f>Baseline!CP10*'Summary all tools'!P$69</f>
        <v>458.40048904963948</v>
      </c>
      <c r="Q10" s="28"/>
      <c r="R10" s="29">
        <f>Baseline!CR10*'Summary all tools'!B$76</f>
        <v>9.8729623120828975</v>
      </c>
      <c r="S10" s="29">
        <f>Baseline!CS10*'Summary all tools'!C$76</f>
        <v>8.2033143594507898</v>
      </c>
      <c r="T10" s="29">
        <f>Baseline!CT10*'Summary all tools'!D$76</f>
        <v>9.4373735530952416</v>
      </c>
      <c r="U10" s="29">
        <f>Baseline!CU10*'Summary all tools'!E$76</f>
        <v>4.7801766609473084</v>
      </c>
      <c r="V10" s="29">
        <f>Baseline!CV10*'Summary all tools'!F$76</f>
        <v>1.7932714991409915</v>
      </c>
      <c r="W10" s="29">
        <f>Baseline!CW10*'Summary all tools'!G$76</f>
        <v>1.9123984548686894</v>
      </c>
      <c r="X10" s="29">
        <f>Baseline!CX10*'Summary all tools'!H$76</f>
        <v>1.6047802437418173</v>
      </c>
      <c r="Y10" s="29">
        <f>Baseline!CY10*'Summary all tools'!J$76</f>
        <v>3.920570277878793</v>
      </c>
      <c r="Z10" s="29">
        <f>Baseline!CZ10*'Summary all tools'!K$76</f>
        <v>2.8625843288066424</v>
      </c>
      <c r="AA10" s="29">
        <f>Baseline!DA10*'Summary all tools'!L$76</f>
        <v>6.2041257511172825</v>
      </c>
      <c r="AB10" s="29">
        <f>Baseline!DB10*'Summary all tools'!M$76</f>
        <v>4.2086204627937267</v>
      </c>
      <c r="AC10" s="29">
        <f>Baseline!DC10*'Summary all tools'!N$76</f>
        <v>2.3014179919611988</v>
      </c>
      <c r="AD10" s="29">
        <f>Baseline!DD10*'Summary all tools'!O$76</f>
        <v>2.4582968203980795</v>
      </c>
      <c r="AE10" s="29">
        <f>Baseline!DE10*'Summary all tools'!P$76</f>
        <v>1.1604488103124893</v>
      </c>
      <c r="AF10" s="29">
        <f t="shared" si="0"/>
        <v>9275.5591852217331</v>
      </c>
      <c r="AH10" s="6">
        <f>C10*'Summary all tools'!B$70</f>
        <v>102.31646123477778</v>
      </c>
      <c r="AI10" s="6">
        <f>D10*'Summary all tools'!C$70</f>
        <v>113.2595369898324</v>
      </c>
      <c r="AJ10" s="6">
        <f>E10*'Summary all tools'!D$70</f>
        <v>236.81034655025141</v>
      </c>
      <c r="AK10" s="6">
        <f>F10*'Summary all tools'!E$70</f>
        <v>191.55054171531722</v>
      </c>
      <c r="AL10" s="6">
        <f>G10*'Summary all tools'!F$70</f>
        <v>155.50513097232809</v>
      </c>
      <c r="AM10" s="6">
        <f>H10*'Summary all tools'!G$70</f>
        <v>221.50276726530743</v>
      </c>
      <c r="AN10" s="6">
        <f>I10*'Summary all tools'!H$70</f>
        <v>131.9266745913981</v>
      </c>
      <c r="AO10" s="6">
        <f>J10*'Summary all tools'!J$70</f>
        <v>25.947000002314351</v>
      </c>
      <c r="AP10" s="6">
        <f>K10*'Summary all tools'!J$70</f>
        <v>29.460568760866533</v>
      </c>
      <c r="AQ10" s="6">
        <f>L10*'Summary all tools'!K$70</f>
        <v>71.526358371132943</v>
      </c>
      <c r="AR10" s="6">
        <f>M10*'Summary all tools'!L$70</f>
        <v>135.66837277303918</v>
      </c>
      <c r="AS10" s="6">
        <f>N10*'Summary all tools'!M$70</f>
        <v>115.53834555431142</v>
      </c>
      <c r="AT10" s="6">
        <f>O10*'Summary all tools'!N$70</f>
        <v>193.07202877982854</v>
      </c>
      <c r="AU10" s="6">
        <f>P10*'Summary all tools'!O$70</f>
        <v>110.73719679289044</v>
      </c>
      <c r="AV10" s="6"/>
      <c r="AW10" s="6">
        <f>R10*'Summary all tools'!B$77</f>
        <v>1.4190496289538108</v>
      </c>
      <c r="AX10" s="6">
        <f>S10*'Summary all tools'!C$77</f>
        <v>1.179069647994456</v>
      </c>
      <c r="AY10" s="6">
        <f>T10*'Summary all tools'!D$77</f>
        <v>1.8545800191479231</v>
      </c>
      <c r="AZ10" s="6">
        <f>U10*'Summary all tools'!E$77</f>
        <v>0.93937365873183287</v>
      </c>
      <c r="BA10" s="6">
        <f>V10*'Summary all tools'!F$77</f>
        <v>0.35240371407398091</v>
      </c>
      <c r="BB10" s="6">
        <f>W10*'Summary all tools'!G$77</f>
        <v>0.47026191513164495</v>
      </c>
      <c r="BC10" s="6">
        <f>X10*'Summary all tools'!H$77</f>
        <v>0.39461809272339771</v>
      </c>
      <c r="BD10" s="6">
        <f>Y10*'Summary all tools'!I$77</f>
        <v>0</v>
      </c>
      <c r="BE10" s="6">
        <f>Z10*'Summary all tools'!J$77</f>
        <v>0.32004048396596002</v>
      </c>
      <c r="BF10" s="6">
        <f>AA10*'Summary all tools'!K$77</f>
        <v>0.69362896596342294</v>
      </c>
      <c r="BG10" s="6">
        <f>AB10*'Summary all tools'!L$77</f>
        <v>1.0916399655149291</v>
      </c>
      <c r="BH10" s="6">
        <f>AC10*'Summary all tools'!M$77</f>
        <v>0.59694616789280541</v>
      </c>
      <c r="BI10" s="6">
        <f>AD10*'Summary all tools'!N$77</f>
        <v>0.6376376962401199</v>
      </c>
      <c r="BJ10" s="6">
        <f>AE10*'Summary all tools'!O$77</f>
        <v>0.28033313956987099</v>
      </c>
      <c r="BK10" s="6">
        <f t="shared" si="1"/>
        <v>1845.0509134495007</v>
      </c>
      <c r="BM10" s="6">
        <f>C10*'Summary all tools'!B$71</f>
        <v>17.41556786974941</v>
      </c>
      <c r="BN10" s="6">
        <f>D10*'Summary all tools'!C$71</f>
        <v>19.278219062099133</v>
      </c>
      <c r="BO10" s="6">
        <f>E10*'Summary all tools'!D$71</f>
        <v>65.901350263219811</v>
      </c>
      <c r="BP10" s="6">
        <f>F10*'Summary all tools'!E$71</f>
        <v>53.306114055332927</v>
      </c>
      <c r="BQ10" s="6">
        <f>G10*'Summary all tools'!F$71</f>
        <v>43.275128191076007</v>
      </c>
      <c r="BR10" s="6">
        <f>H10*'Summary all tools'!G$71</f>
        <v>54.848304275218986</v>
      </c>
      <c r="BS10" s="6">
        <f>I10*'Summary all tools'!H$71</f>
        <v>32.667557517870002</v>
      </c>
      <c r="BT10" s="6">
        <f>J10*'Summary all tools'!J$71</f>
        <v>2.1622500001928628</v>
      </c>
      <c r="BU10" s="6">
        <f>K10*'Summary all tools'!K$71</f>
        <v>2.4550473967388777</v>
      </c>
      <c r="BV10" s="6">
        <f>L10*'Summary all tools'!L$71</f>
        <v>28.951771621771435</v>
      </c>
      <c r="BW10" s="6">
        <f>M10*'Summary all tools'!M$71</f>
        <v>23.669801207211091</v>
      </c>
      <c r="BX10" s="6">
        <f>N10*'Summary all tools'!N$71</f>
        <v>20.157753905220289</v>
      </c>
      <c r="BY10" s="6">
        <f>O10*'Summary all tools'!O$71</f>
        <v>50.181188068235613</v>
      </c>
      <c r="BZ10" s="6">
        <f>P10*'Summary all tools'!P$71</f>
        <v>30.90340375615547</v>
      </c>
      <c r="CA10" s="6"/>
      <c r="CB10" s="6">
        <f>R10*'Summary all tools'!B$78</f>
        <v>0.24154036237511675</v>
      </c>
      <c r="CC10" s="6">
        <f>S10*'Summary all tools'!C$78</f>
        <v>0.20069270604160955</v>
      </c>
      <c r="CD10" s="6">
        <f>T10*'Summary all tools'!D$78</f>
        <v>0.51610636618489603</v>
      </c>
      <c r="CE10" s="6">
        <f>U10*'Summary all tools'!E$78</f>
        <v>0.26141591114555596</v>
      </c>
      <c r="CF10" s="6">
        <f>V10*'Summary all tools'!F$78</f>
        <v>9.8069535109272965E-2</v>
      </c>
      <c r="CG10" s="6">
        <f>W10*'Summary all tools'!G$78</f>
        <v>0.11644580755640732</v>
      </c>
      <c r="CH10" s="6">
        <f>X10*'Summary all tools'!H$78</f>
        <v>9.7714956293412758E-2</v>
      </c>
      <c r="CI10" s="6">
        <f>Y10*'Summary all tools'!I$78</f>
        <v>0</v>
      </c>
      <c r="CJ10" s="6">
        <f>Z10*'Summary all tools'!J$78</f>
        <v>2.6670040330496667E-2</v>
      </c>
      <c r="CK10" s="6">
        <f>AA10*'Summary all tools'!K$78</f>
        <v>5.780241383028524E-2</v>
      </c>
      <c r="CL10" s="6">
        <f>AB10*'Summary all tools'!L$78</f>
        <v>0.19045633440898765</v>
      </c>
      <c r="CM10" s="6">
        <f>AC10*'Summary all tools'!M$78</f>
        <v>0.10414805482385116</v>
      </c>
      <c r="CN10" s="6">
        <f>AD10*'Summary all tools'!N$78</f>
        <v>0.11124742785465923</v>
      </c>
      <c r="CO10" s="6">
        <f>AE10*'Summary all tools'!O$78</f>
        <v>7.8232504066010511E-2</v>
      </c>
      <c r="CP10" s="6">
        <f t="shared" si="2"/>
        <v>447.27399961011258</v>
      </c>
      <c r="CR10" s="6"/>
      <c r="CS10" s="6"/>
      <c r="CT10" s="6"/>
      <c r="CU10" s="6"/>
      <c r="CV10" s="6"/>
      <c r="CW10" s="6"/>
      <c r="CX10" s="6"/>
      <c r="CY10" s="6"/>
      <c r="CZ10" s="6"/>
      <c r="DA10" s="6"/>
      <c r="DB10" s="6"/>
      <c r="DC10" s="6"/>
      <c r="DD10" s="6"/>
      <c r="DE10" s="6"/>
      <c r="DF10" s="6"/>
      <c r="DH10" s="6"/>
      <c r="DI10" s="6"/>
      <c r="DJ10" s="6"/>
      <c r="DK10" s="6"/>
      <c r="DL10" s="6"/>
      <c r="DM10" s="6"/>
      <c r="DN10" s="6"/>
      <c r="DO10" s="6"/>
      <c r="DP10" s="6"/>
      <c r="DQ10" s="6"/>
      <c r="DR10" s="6"/>
      <c r="DS10" s="6"/>
      <c r="DT10" s="6"/>
      <c r="DU10" s="6"/>
      <c r="DV10" s="6"/>
      <c r="DX10" s="6"/>
      <c r="DY10" s="6"/>
      <c r="DZ10" s="6"/>
      <c r="EA10" s="6"/>
      <c r="EB10" s="6"/>
      <c r="EC10" s="6"/>
      <c r="ED10" s="6"/>
      <c r="EE10" s="6"/>
      <c r="EF10" s="6"/>
      <c r="EG10" s="6"/>
      <c r="EH10" s="6"/>
      <c r="EI10" s="6"/>
      <c r="EJ10" s="6"/>
      <c r="EK10" s="6"/>
      <c r="EL10" s="6"/>
      <c r="EN10" s="1"/>
      <c r="EO10" s="1"/>
      <c r="EP10" s="1"/>
      <c r="EQ10" s="1"/>
      <c r="ER10" s="1"/>
      <c r="ES10" s="1"/>
      <c r="ET10" s="1"/>
      <c r="EU10" s="1"/>
      <c r="EV10" s="1"/>
      <c r="EW10" s="1"/>
      <c r="EX10" s="1"/>
      <c r="EY10" s="1"/>
      <c r="EZ10" s="1"/>
      <c r="FA10" s="1"/>
      <c r="FB10" s="2"/>
      <c r="FD10" s="2"/>
      <c r="FE10" s="2"/>
      <c r="FF10" s="2"/>
      <c r="FG10" s="2"/>
      <c r="FH10" s="2"/>
      <c r="FI10" s="2"/>
      <c r="FJ10" s="2"/>
      <c r="FK10" s="2"/>
      <c r="FL10" s="2"/>
      <c r="FM10" s="2"/>
      <c r="FN10" s="2"/>
      <c r="FO10" s="2"/>
      <c r="FP10" s="2"/>
      <c r="FQ10" s="2"/>
      <c r="FR10" s="2"/>
      <c r="FT10" s="2"/>
      <c r="FU10" s="2"/>
      <c r="FV10" s="2"/>
      <c r="FW10" s="2"/>
      <c r="FX10" s="2"/>
      <c r="FY10" s="2"/>
      <c r="FZ10" s="2"/>
      <c r="GA10" s="2"/>
      <c r="GB10" s="2"/>
      <c r="GC10" s="2"/>
      <c r="GD10" s="2"/>
      <c r="GE10" s="2"/>
      <c r="GF10" s="2"/>
      <c r="GG10" s="2"/>
      <c r="GH10" s="2"/>
      <c r="GJ10" s="6"/>
    </row>
    <row r="11" spans="1:192" x14ac:dyDescent="0.25">
      <c r="A11" s="8" t="s">
        <v>39</v>
      </c>
      <c r="B11" s="8" t="s">
        <v>176</v>
      </c>
      <c r="C11" s="22">
        <f>Baseline!CC11*'Summary all tools'!B$69</f>
        <v>382.40896146348337</v>
      </c>
      <c r="D11" s="22">
        <f>Baseline!CD11*'Summary all tools'!C$69</f>
        <v>427.99478633179609</v>
      </c>
      <c r="E11" s="22">
        <f>Baseline!CE11*'Summary all tools'!D$69</f>
        <v>677.92475263050244</v>
      </c>
      <c r="F11" s="22">
        <f>Baseline!CF11*'Summary all tools'!E$69</f>
        <v>548.8312346219833</v>
      </c>
      <c r="G11" s="22">
        <f>Baseline!CG11*'Summary all tools'!F$69</f>
        <v>441.35446606630006</v>
      </c>
      <c r="H11" s="22">
        <f>Baseline!CH11*'Summary all tools'!G$69</f>
        <v>531.00368591740346</v>
      </c>
      <c r="I11" s="22">
        <f>Baseline!CI11*'Summary all tools'!H$69</f>
        <v>328.71115682664384</v>
      </c>
      <c r="J11" s="27">
        <f>Baseline!CJ11*'Summary all tools'!J$69</f>
        <v>124.78290902202494</v>
      </c>
      <c r="K11" s="27">
        <f>Baseline!CK11*'Summary all tools'!K$69</f>
        <v>141.00739580735012</v>
      </c>
      <c r="L11" s="27">
        <f>Baseline!CL11*'Summary all tools'!L$69</f>
        <v>349.77879776851711</v>
      </c>
      <c r="M11" s="27">
        <f>Baseline!CM11*'Summary all tools'!M$69</f>
        <v>293.01525821742638</v>
      </c>
      <c r="N11" s="27">
        <f>Baseline!CN11*'Summary all tools'!N$69</f>
        <v>252.92660283871496</v>
      </c>
      <c r="O11" s="27">
        <f>Baseline!CO11*'Summary all tools'!O$69</f>
        <v>455.2230298825624</v>
      </c>
      <c r="P11" s="27">
        <f>Baseline!CP11*'Summary all tools'!P$69</f>
        <v>279.45680560749202</v>
      </c>
      <c r="Q11" s="28"/>
      <c r="R11" s="29">
        <f>Baseline!CR11*'Summary all tools'!B$76</f>
        <v>6.3652475914344349</v>
      </c>
      <c r="S11" s="29">
        <f>Baseline!CS11*'Summary all tools'!C$76</f>
        <v>5.1681074531619089</v>
      </c>
      <c r="T11" s="29">
        <f>Baseline!CT11*'Summary all tools'!D$76</f>
        <v>6.754231852776222</v>
      </c>
      <c r="U11" s="29">
        <f>Baseline!CU11*'Summary all tools'!E$76</f>
        <v>3.5487509589905777</v>
      </c>
      <c r="V11" s="29">
        <f>Baseline!CV11*'Summary all tools'!F$76</f>
        <v>1.7099156830768059</v>
      </c>
      <c r="W11" s="29">
        <f>Baseline!CW11*'Summary all tools'!G$76</f>
        <v>1.4271182086833683</v>
      </c>
      <c r="X11" s="29">
        <f>Baseline!CX11*'Summary all tools'!H$76</f>
        <v>1.0357301484454926</v>
      </c>
      <c r="Y11" s="29">
        <f>Baseline!CY11*'Summary all tools'!J$76</f>
        <v>1.9370632086451522</v>
      </c>
      <c r="Z11" s="29">
        <f>Baseline!CZ11*'Summary all tools'!K$76</f>
        <v>1.6080606113824369</v>
      </c>
      <c r="AA11" s="29">
        <f>Baseline!DA11*'Summary all tools'!L$76</f>
        <v>4.1326728679898039</v>
      </c>
      <c r="AB11" s="29">
        <f>Baseline!DB11*'Summary all tools'!M$76</f>
        <v>2.3032498502155856</v>
      </c>
      <c r="AC11" s="29">
        <f>Baseline!DC11*'Summary all tools'!N$76</f>
        <v>1.388662501859673</v>
      </c>
      <c r="AD11" s="29">
        <f>Baseline!DD11*'Summary all tools'!O$76</f>
        <v>1.1360617904798873</v>
      </c>
      <c r="AE11" s="29">
        <f>Baseline!DE11*'Summary all tools'!P$76</f>
        <v>0.9669785661158895</v>
      </c>
      <c r="AF11" s="29">
        <f t="shared" si="0"/>
        <v>5273.9016942954549</v>
      </c>
      <c r="AH11" s="6">
        <f>C11*'Summary all tools'!B$70</f>
        <v>54.96397917059241</v>
      </c>
      <c r="AI11" s="6">
        <f>D11*'Summary all tools'!C$70</f>
        <v>61.516070206710751</v>
      </c>
      <c r="AJ11" s="6">
        <f>E11*'Summary all tools'!D$70</f>
        <v>133.22199165274898</v>
      </c>
      <c r="AK11" s="6">
        <f>F11*'Summary all tools'!E$70</f>
        <v>107.85325343833446</v>
      </c>
      <c r="AL11" s="6">
        <f>G11*'Summary all tools'!F$70</f>
        <v>86.732518271442373</v>
      </c>
      <c r="AM11" s="6">
        <f>H11*'Summary all tools'!G$70</f>
        <v>130.57467686493527</v>
      </c>
      <c r="AN11" s="6">
        <f>I11*'Summary all tools'!H$70</f>
        <v>80.830612334420621</v>
      </c>
      <c r="AO11" s="6">
        <f>J11*'Summary all tools'!J$70</f>
        <v>13.95088423848726</v>
      </c>
      <c r="AP11" s="6">
        <f>K11*'Summary all tools'!J$70</f>
        <v>15.764802015728586</v>
      </c>
      <c r="AQ11" s="6">
        <f>L11*'Summary all tools'!K$70</f>
        <v>39.10570409834353</v>
      </c>
      <c r="AR11" s="6">
        <f>M11*'Summary all tools'!L$70</f>
        <v>76.002853952643704</v>
      </c>
      <c r="AS11" s="6">
        <f>N11*'Summary all tools'!M$70</f>
        <v>65.604582414015468</v>
      </c>
      <c r="AT11" s="6">
        <f>O11*'Summary all tools'!N$70</f>
        <v>118.07661371126066</v>
      </c>
      <c r="AU11" s="6">
        <f>P11*'Summary all tools'!O$70</f>
        <v>67.509228320910992</v>
      </c>
      <c r="AV11" s="6"/>
      <c r="AW11" s="6">
        <f>R11*'Summary all tools'!B$77</f>
        <v>0.91488268133767103</v>
      </c>
      <c r="AX11" s="6">
        <f>S11*'Summary all tools'!C$77</f>
        <v>0.74281666757984621</v>
      </c>
      <c r="AY11" s="6">
        <f>T11*'Summary all tools'!D$77</f>
        <v>1.3273039758760965</v>
      </c>
      <c r="AZ11" s="6">
        <f>U11*'Summary all tools'!E$77</f>
        <v>0.69738074734971089</v>
      </c>
      <c r="BA11" s="6">
        <f>V11*'Summary all tools'!F$77</f>
        <v>0.33602309397002134</v>
      </c>
      <c r="BB11" s="6">
        <f>W11*'Summary all tools'!G$77</f>
        <v>0.35093070705328727</v>
      </c>
      <c r="BC11" s="6">
        <f>X11*'Summary all tools'!H$77</f>
        <v>0.25468774142102274</v>
      </c>
      <c r="BD11" s="6">
        <f>Y11*'Summary all tools'!I$77</f>
        <v>0</v>
      </c>
      <c r="BE11" s="6">
        <f>Z11*'Summary all tools'!J$77</f>
        <v>0.17978317394337806</v>
      </c>
      <c r="BF11" s="6">
        <f>AA11*'Summary all tools'!K$77</f>
        <v>0.46203796039637562</v>
      </c>
      <c r="BG11" s="6">
        <f>AB11*'Summary all tools'!L$77</f>
        <v>0.59742131876452831</v>
      </c>
      <c r="BH11" s="6">
        <f>AC11*'Summary all tools'!M$77</f>
        <v>0.36019391604527939</v>
      </c>
      <c r="BI11" s="6">
        <f>AD11*'Summary all tools'!N$77</f>
        <v>0.29467386397657119</v>
      </c>
      <c r="BJ11" s="6">
        <f>AE11*'Summary all tools'!O$77</f>
        <v>0.23359594574709691</v>
      </c>
      <c r="BK11" s="6">
        <f t="shared" si="1"/>
        <v>1058.4595024840357</v>
      </c>
      <c r="BM11" s="6">
        <f>C11*'Summary all tools'!B$71</f>
        <v>9.355570922654028</v>
      </c>
      <c r="BN11" s="6">
        <f>D11*'Summary all tools'!C$71</f>
        <v>10.470820460716723</v>
      </c>
      <c r="BO11" s="6">
        <f>E11*'Summary all tools'!D$71</f>
        <v>37.074009909480601</v>
      </c>
      <c r="BP11" s="6">
        <f>F11*'Summary all tools'!E$71</f>
        <v>30.014208143389713</v>
      </c>
      <c r="BQ11" s="6">
        <f>G11*'Summary all tools'!F$71</f>
        <v>24.136572363000784</v>
      </c>
      <c r="BR11" s="6">
        <f>H11*'Summary all tools'!G$71</f>
        <v>32.332777128460165</v>
      </c>
      <c r="BS11" s="6">
        <f>I11*'Summary all tools'!H$71</f>
        <v>20.015199244713678</v>
      </c>
      <c r="BT11" s="6">
        <f>J11*'Summary all tools'!J$71</f>
        <v>1.1625736865406051</v>
      </c>
      <c r="BU11" s="6">
        <f>K11*'Summary all tools'!K$71</f>
        <v>1.3137335013107154</v>
      </c>
      <c r="BV11" s="6">
        <f>L11*'Summary all tools'!L$71</f>
        <v>15.828841841621635</v>
      </c>
      <c r="BW11" s="6">
        <f>M11*'Summary all tools'!M$71</f>
        <v>13.26007239173784</v>
      </c>
      <c r="BX11" s="6">
        <f>N11*'Summary all tools'!N$71</f>
        <v>11.445905867977167</v>
      </c>
      <c r="BY11" s="6">
        <f>O11*'Summary all tools'!O$71</f>
        <v>30.689193025790722</v>
      </c>
      <c r="BZ11" s="6">
        <f>P11*'Summary all tools'!P$71</f>
        <v>18.839784647696089</v>
      </c>
      <c r="CA11" s="6"/>
      <c r="CB11" s="6">
        <f>R11*'Summary all tools'!B$78</f>
        <v>0.15572471171705041</v>
      </c>
      <c r="CC11" s="6">
        <f>S11*'Summary all tools'!C$78</f>
        <v>0.12643687958805894</v>
      </c>
      <c r="CD11" s="6">
        <f>T11*'Summary all tools'!D$78</f>
        <v>0.36937205444869964</v>
      </c>
      <c r="CE11" s="6">
        <f>U11*'Summary all tools'!E$78</f>
        <v>0.19407231806979722</v>
      </c>
      <c r="CF11" s="6">
        <f>V11*'Summary all tools'!F$78</f>
        <v>9.3511013918262817E-2</v>
      </c>
      <c r="CG11" s="6">
        <f>W11*'Summary all tools'!G$78</f>
        <v>8.6897127460813989E-2</v>
      </c>
      <c r="CH11" s="6">
        <f>X11*'Summary all tools'!H$78</f>
        <v>6.306553597091992E-2</v>
      </c>
      <c r="CI11" s="6">
        <f>Y11*'Summary all tools'!I$78</f>
        <v>0</v>
      </c>
      <c r="CJ11" s="6">
        <f>Z11*'Summary all tools'!J$78</f>
        <v>1.4981931161948171E-2</v>
      </c>
      <c r="CK11" s="6">
        <f>AA11*'Summary all tools'!K$78</f>
        <v>3.8503163366364633E-2</v>
      </c>
      <c r="CL11" s="6">
        <f>AB11*'Summary all tools'!L$78</f>
        <v>0.10423095348657728</v>
      </c>
      <c r="CM11" s="6">
        <f>AC11*'Summary all tools'!M$78</f>
        <v>6.2842342799389175E-2</v>
      </c>
      <c r="CN11" s="6">
        <f>AD11*'Summary all tools'!N$78</f>
        <v>5.1411184778891152E-2</v>
      </c>
      <c r="CO11" s="6">
        <f>AE11*'Summary all tools'!O$78</f>
        <v>6.5189566255003786E-2</v>
      </c>
      <c r="CP11" s="6">
        <f t="shared" si="2"/>
        <v>257.36550191811233</v>
      </c>
      <c r="CR11" s="6"/>
      <c r="CS11" s="6"/>
      <c r="CT11" s="6"/>
      <c r="CU11" s="6"/>
      <c r="CV11" s="6"/>
      <c r="CW11" s="6"/>
      <c r="CX11" s="6"/>
      <c r="CY11" s="6"/>
      <c r="CZ11" s="6"/>
      <c r="DA11" s="6"/>
      <c r="DB11" s="6"/>
      <c r="DC11" s="6"/>
      <c r="DD11" s="6"/>
      <c r="DE11" s="6"/>
      <c r="DF11" s="6"/>
      <c r="DH11" s="6"/>
      <c r="DI11" s="6"/>
      <c r="DJ11" s="6"/>
      <c r="DK11" s="6"/>
      <c r="DL11" s="6"/>
      <c r="DM11" s="6"/>
      <c r="DN11" s="6"/>
      <c r="DO11" s="6"/>
      <c r="DP11" s="6"/>
      <c r="DQ11" s="6"/>
      <c r="DR11" s="6"/>
      <c r="DS11" s="6"/>
      <c r="DT11" s="6"/>
      <c r="DU11" s="6"/>
      <c r="DV11" s="6"/>
      <c r="DX11" s="6"/>
      <c r="DY11" s="6"/>
      <c r="DZ11" s="6"/>
      <c r="EA11" s="6"/>
      <c r="EB11" s="6"/>
      <c r="EC11" s="6"/>
      <c r="ED11" s="6"/>
      <c r="EE11" s="6"/>
      <c r="EF11" s="6"/>
      <c r="EG11" s="6"/>
      <c r="EH11" s="6"/>
      <c r="EI11" s="6"/>
      <c r="EJ11" s="6"/>
      <c r="EK11" s="6"/>
      <c r="EL11" s="6"/>
      <c r="EN11" s="1"/>
      <c r="EO11" s="1"/>
      <c r="EP11" s="1"/>
      <c r="EQ11" s="1"/>
      <c r="ER11" s="1"/>
      <c r="ES11" s="1"/>
      <c r="ET11" s="1"/>
      <c r="EU11" s="1"/>
      <c r="EV11" s="1"/>
      <c r="EW11" s="1"/>
      <c r="EX11" s="1"/>
      <c r="EY11" s="1"/>
      <c r="EZ11" s="1"/>
      <c r="FA11" s="1"/>
      <c r="FB11" s="2"/>
      <c r="FD11" s="2"/>
      <c r="FE11" s="2"/>
      <c r="FF11" s="2"/>
      <c r="FG11" s="2"/>
      <c r="FH11" s="2"/>
      <c r="FI11" s="2"/>
      <c r="FJ11" s="2"/>
      <c r="FK11" s="2"/>
      <c r="FL11" s="2"/>
      <c r="FM11" s="2"/>
      <c r="FN11" s="2"/>
      <c r="FO11" s="2"/>
      <c r="FP11" s="2"/>
      <c r="FQ11" s="2"/>
      <c r="FR11" s="2"/>
      <c r="FT11" s="2"/>
      <c r="FU11" s="2"/>
      <c r="FV11" s="2"/>
      <c r="FW11" s="2"/>
      <c r="FX11" s="2"/>
      <c r="FY11" s="2"/>
      <c r="FZ11" s="2"/>
      <c r="GA11" s="2"/>
      <c r="GB11" s="2"/>
      <c r="GC11" s="2"/>
      <c r="GD11" s="2"/>
      <c r="GE11" s="2"/>
      <c r="GF11" s="2"/>
      <c r="GG11" s="2"/>
      <c r="GH11" s="2"/>
      <c r="GJ11" s="6"/>
    </row>
    <row r="12" spans="1:192" x14ac:dyDescent="0.25">
      <c r="A12" s="8" t="s">
        <v>43</v>
      </c>
      <c r="B12" s="8" t="s">
        <v>177</v>
      </c>
      <c r="C12" s="22">
        <f>Baseline!CC12*'Summary all tools'!B$69</f>
        <v>511.21345227018389</v>
      </c>
      <c r="D12" s="22">
        <f>Baseline!CD12*'Summary all tools'!C$69</f>
        <v>574.09306389570747</v>
      </c>
      <c r="E12" s="22">
        <f>Baseline!CE12*'Summary all tools'!D$69</f>
        <v>869.99850139434443</v>
      </c>
      <c r="F12" s="22">
        <f>Baseline!CF12*'Summary all tools'!E$69</f>
        <v>679.241926063189</v>
      </c>
      <c r="G12" s="22">
        <f>Baseline!CG12*'Summary all tools'!F$69</f>
        <v>529.3723149246365</v>
      </c>
      <c r="H12" s="22">
        <f>Baseline!CH12*'Summary all tools'!G$69</f>
        <v>617.95770761777135</v>
      </c>
      <c r="I12" s="22">
        <f>Baseline!CI12*'Summary all tools'!H$69</f>
        <v>360.45071093983051</v>
      </c>
      <c r="J12" s="27">
        <f>Baseline!CJ12*'Summary all tools'!J$69</f>
        <v>168.52740673898779</v>
      </c>
      <c r="K12" s="27">
        <f>Baseline!CK12*'Summary all tools'!K$69</f>
        <v>187.31851444119036</v>
      </c>
      <c r="L12" s="27">
        <f>Baseline!CL12*'Summary all tools'!L$69</f>
        <v>446.11448737294211</v>
      </c>
      <c r="M12" s="27">
        <f>Baseline!CM12*'Summary all tools'!M$69</f>
        <v>361.15023489954871</v>
      </c>
      <c r="N12" s="27">
        <f>Baseline!CN12*'Summary all tools'!N$69</f>
        <v>301.4015571722619</v>
      </c>
      <c r="O12" s="27">
        <f>Baseline!CO12*'Summary all tools'!O$69</f>
        <v>527.96133403042484</v>
      </c>
      <c r="P12" s="27">
        <f>Baseline!CP12*'Summary all tools'!P$69</f>
        <v>315.88223344050431</v>
      </c>
      <c r="Q12" s="28"/>
      <c r="R12" s="29">
        <f>Baseline!CR12*'Summary all tools'!B$76</f>
        <v>17.195604147579111</v>
      </c>
      <c r="S12" s="29">
        <f>Baseline!CS12*'Summary all tools'!C$76</f>
        <v>12.624766854184823</v>
      </c>
      <c r="T12" s="29">
        <f>Baseline!CT12*'Summary all tools'!D$76</f>
        <v>18.086322790180933</v>
      </c>
      <c r="U12" s="29">
        <f>Baseline!CU12*'Summary all tools'!E$76</f>
        <v>10.784378851707482</v>
      </c>
      <c r="V12" s="29">
        <f>Baseline!CV12*'Summary all tools'!F$76</f>
        <v>4.3100236368385145</v>
      </c>
      <c r="W12" s="29">
        <f>Baseline!CW12*'Summary all tools'!G$76</f>
        <v>5.0538108614499944</v>
      </c>
      <c r="X12" s="29">
        <f>Baseline!CX12*'Summary all tools'!H$76</f>
        <v>3.3115402180368476</v>
      </c>
      <c r="Y12" s="29">
        <f>Baseline!CY12*'Summary all tools'!J$76</f>
        <v>5.5152076413240687</v>
      </c>
      <c r="Z12" s="29">
        <f>Baseline!CZ12*'Summary all tools'!K$76</f>
        <v>5.0621443149221257</v>
      </c>
      <c r="AA12" s="29">
        <f>Baseline!DA12*'Summary all tools'!L$76</f>
        <v>11.029473101679198</v>
      </c>
      <c r="AB12" s="29">
        <f>Baseline!DB12*'Summary all tools'!M$76</f>
        <v>6.8394033780894379</v>
      </c>
      <c r="AC12" s="29">
        <f>Baseline!DC12*'Summary all tools'!N$76</f>
        <v>4.1277714613472982</v>
      </c>
      <c r="AD12" s="29">
        <f>Baseline!DD12*'Summary all tools'!O$76</f>
        <v>4.8407792956585958</v>
      </c>
      <c r="AE12" s="29">
        <f>Baseline!DE12*'Summary all tools'!P$76</f>
        <v>2.647437056772135</v>
      </c>
      <c r="AF12" s="29">
        <f t="shared" si="0"/>
        <v>6562.1121088112914</v>
      </c>
      <c r="AH12" s="6">
        <f>C12*'Summary all tools'!B$70</f>
        <v>73.477162864521844</v>
      </c>
      <c r="AI12" s="6">
        <f>D12*'Summary all tools'!C$70</f>
        <v>82.51490520825152</v>
      </c>
      <c r="AJ12" s="6">
        <f>E12*'Summary all tools'!D$70</f>
        <v>170.96725357929725</v>
      </c>
      <c r="AK12" s="6">
        <f>F12*'Summary all tools'!E$70</f>
        <v>133.48083522996563</v>
      </c>
      <c r="AL12" s="6">
        <f>G12*'Summary all tools'!F$70</f>
        <v>104.02929506031018</v>
      </c>
      <c r="AM12" s="6">
        <f>H12*'Summary all tools'!G$70</f>
        <v>151.95681334863229</v>
      </c>
      <c r="AN12" s="6">
        <f>I12*'Summary all tools'!H$70</f>
        <v>88.635420722909146</v>
      </c>
      <c r="AO12" s="6">
        <f>J12*'Summary all tools'!J$70</f>
        <v>18.84157342423466</v>
      </c>
      <c r="AP12" s="6">
        <f>K12*'Summary all tools'!J$70</f>
        <v>20.942442608331842</v>
      </c>
      <c r="AQ12" s="6">
        <f>L12*'Summary all tools'!K$70</f>
        <v>49.876153867782349</v>
      </c>
      <c r="AR12" s="6">
        <f>M12*'Summary all tools'!L$70</f>
        <v>93.675833555622461</v>
      </c>
      <c r="AS12" s="6">
        <f>N12*'Summary all tools'!M$70</f>
        <v>78.178108096557992</v>
      </c>
      <c r="AT12" s="6">
        <f>O12*'Summary all tools'!N$70</f>
        <v>136.94361313151197</v>
      </c>
      <c r="AU12" s="6">
        <f>P12*'Summary all tools'!O$70</f>
        <v>76.308629426638689</v>
      </c>
      <c r="AV12" s="6"/>
      <c r="AW12" s="6">
        <f>R12*'Summary all tools'!B$77</f>
        <v>2.4715394340557131</v>
      </c>
      <c r="AX12" s="6">
        <f>S12*'Summary all tools'!C$77</f>
        <v>1.8145689362283997</v>
      </c>
      <c r="AY12" s="6">
        <f>T12*'Summary all tools'!D$77</f>
        <v>3.5542232886954115</v>
      </c>
      <c r="AZ12" s="6">
        <f>U12*'Summary all tools'!E$77</f>
        <v>2.1192859882862658</v>
      </c>
      <c r="BA12" s="6">
        <f>V12*'Summary all tools'!F$77</f>
        <v>0.84698180844122251</v>
      </c>
      <c r="BB12" s="6">
        <f>W12*'Summary all tools'!G$77</f>
        <v>1.242740375766392</v>
      </c>
      <c r="BC12" s="6">
        <f>X12*'Summary all tools'!H$77</f>
        <v>0.81431316836971657</v>
      </c>
      <c r="BD12" s="6">
        <f>Y12*'Summary all tools'!I$77</f>
        <v>0</v>
      </c>
      <c r="BE12" s="6">
        <f>Z12*'Summary all tools'!J$77</f>
        <v>0.56595402278632467</v>
      </c>
      <c r="BF12" s="6">
        <f>AA12*'Summary all tools'!K$77</f>
        <v>1.2331087939765564</v>
      </c>
      <c r="BG12" s="6">
        <f>AB12*'Summary all tools'!L$77</f>
        <v>1.7740174325066422</v>
      </c>
      <c r="BH12" s="6">
        <f>AC12*'Summary all tools'!M$77</f>
        <v>1.0706691980315839</v>
      </c>
      <c r="BI12" s="6">
        <f>AD12*'Summary all tools'!N$77</f>
        <v>1.2556105237083555</v>
      </c>
      <c r="BJ12" s="6">
        <f>AE12*'Summary all tools'!O$77</f>
        <v>0.63954940135506633</v>
      </c>
      <c r="BK12" s="6">
        <f t="shared" si="1"/>
        <v>1299.230602496775</v>
      </c>
      <c r="BM12" s="6">
        <f>C12*'Summary all tools'!B$71</f>
        <v>12.506751125876059</v>
      </c>
      <c r="BN12" s="6">
        <f>D12*'Summary all tools'!C$71</f>
        <v>14.045090248213027</v>
      </c>
      <c r="BO12" s="6">
        <f>E12*'Summary all tools'!D$71</f>
        <v>47.578043045003213</v>
      </c>
      <c r="BP12" s="6">
        <f>F12*'Summary all tools'!E$71</f>
        <v>37.146042831580651</v>
      </c>
      <c r="BQ12" s="6">
        <f>G12*'Summary all tools'!F$71</f>
        <v>28.950048472441058</v>
      </c>
      <c r="BR12" s="6">
        <f>H12*'Summary all tools'!G$71</f>
        <v>37.627401400613714</v>
      </c>
      <c r="BS12" s="6">
        <f>I12*'Summary all tools'!H$71</f>
        <v>21.94781846472036</v>
      </c>
      <c r="BT12" s="6">
        <f>J12*'Summary all tools'!J$71</f>
        <v>1.5701311186862217</v>
      </c>
      <c r="BU12" s="6">
        <f>K12*'Summary all tools'!K$71</f>
        <v>1.7452035506943202</v>
      </c>
      <c r="BV12" s="6">
        <f>L12*'Summary all tools'!L$71</f>
        <v>20.188403953963164</v>
      </c>
      <c r="BW12" s="6">
        <f>M12*'Summary all tools'!M$71</f>
        <v>16.343443301193705</v>
      </c>
      <c r="BX12" s="6">
        <f>N12*'Summary all tools'!N$71</f>
        <v>13.639584816846289</v>
      </c>
      <c r="BY12" s="6">
        <f>O12*'Summary all tools'!O$71</f>
        <v>35.592898923399424</v>
      </c>
      <c r="BZ12" s="6">
        <f>P12*'Summary all tools'!P$71</f>
        <v>21.295431467899167</v>
      </c>
      <c r="CA12" s="6"/>
      <c r="CB12" s="6">
        <f>R12*'Summary all tools'!B$78</f>
        <v>0.42068756324352563</v>
      </c>
      <c r="CC12" s="6">
        <f>S12*'Summary all tools'!C$78</f>
        <v>0.3088627976558978</v>
      </c>
      <c r="CD12" s="6">
        <f>T12*'Summary all tools'!D$78</f>
        <v>0.98909577758801981</v>
      </c>
      <c r="CE12" s="6">
        <f>U12*'Summary all tools'!E$78</f>
        <v>0.58977071845275286</v>
      </c>
      <c r="CF12" s="6">
        <f>V12*'Summary all tools'!F$78</f>
        <v>0.23570441763960626</v>
      </c>
      <c r="CG12" s="6">
        <f>W12*'Summary all tools'!G$78</f>
        <v>0.30772618828501136</v>
      </c>
      <c r="CH12" s="6">
        <f>X12*'Summary all tools'!H$78</f>
        <v>0.2016394512153584</v>
      </c>
      <c r="CI12" s="6">
        <f>Y12*'Summary all tools'!I$78</f>
        <v>0</v>
      </c>
      <c r="CJ12" s="6">
        <f>Z12*'Summary all tools'!J$78</f>
        <v>4.7162835232193716E-2</v>
      </c>
      <c r="CK12" s="6">
        <f>AA12*'Summary all tools'!K$78</f>
        <v>0.10275906616471303</v>
      </c>
      <c r="CL12" s="6">
        <f>AB12*'Summary all tools'!L$78</f>
        <v>0.30950942439477591</v>
      </c>
      <c r="CM12" s="6">
        <f>AC12*'Summary all tools'!M$78</f>
        <v>0.1867976047629572</v>
      </c>
      <c r="CN12" s="6">
        <f>AD12*'Summary all tools'!N$78</f>
        <v>0.21906396371081946</v>
      </c>
      <c r="CO12" s="6">
        <f>AE12*'Summary all tools'!O$78</f>
        <v>0.17847890270373942</v>
      </c>
      <c r="CP12" s="6">
        <f t="shared" si="2"/>
        <v>314.27355143217977</v>
      </c>
      <c r="CR12" s="6"/>
      <c r="CS12" s="6"/>
      <c r="CT12" s="6"/>
      <c r="CU12" s="6"/>
      <c r="CV12" s="6"/>
      <c r="CW12" s="6"/>
      <c r="CX12" s="6"/>
      <c r="CY12" s="6"/>
      <c r="CZ12" s="6"/>
      <c r="DA12" s="6"/>
      <c r="DB12" s="6"/>
      <c r="DC12" s="6"/>
      <c r="DD12" s="6"/>
      <c r="DE12" s="6"/>
      <c r="DF12" s="6"/>
      <c r="DH12" s="6"/>
      <c r="DI12" s="6"/>
      <c r="DJ12" s="6"/>
      <c r="DK12" s="6"/>
      <c r="DL12" s="6"/>
      <c r="DM12" s="6"/>
      <c r="DN12" s="6"/>
      <c r="DO12" s="6"/>
      <c r="DP12" s="6"/>
      <c r="DQ12" s="6"/>
      <c r="DR12" s="6"/>
      <c r="DS12" s="6"/>
      <c r="DT12" s="6"/>
      <c r="DU12" s="6"/>
      <c r="DV12" s="6"/>
      <c r="DX12" s="6"/>
      <c r="DY12" s="6"/>
      <c r="DZ12" s="6"/>
      <c r="EA12" s="6"/>
      <c r="EB12" s="6"/>
      <c r="EC12" s="6"/>
      <c r="ED12" s="6"/>
      <c r="EE12" s="6"/>
      <c r="EF12" s="6"/>
      <c r="EG12" s="6"/>
      <c r="EH12" s="6"/>
      <c r="EI12" s="6"/>
      <c r="EJ12" s="6"/>
      <c r="EK12" s="6"/>
      <c r="EL12" s="6"/>
      <c r="EN12" s="1"/>
      <c r="EO12" s="1"/>
      <c r="EP12" s="1"/>
      <c r="EQ12" s="1"/>
      <c r="ER12" s="1"/>
      <c r="ES12" s="1"/>
      <c r="ET12" s="1"/>
      <c r="EU12" s="1"/>
      <c r="EV12" s="1"/>
      <c r="EW12" s="1"/>
      <c r="EX12" s="1"/>
      <c r="EY12" s="1"/>
      <c r="EZ12" s="1"/>
      <c r="FA12" s="1"/>
      <c r="FB12" s="2"/>
      <c r="FD12" s="2"/>
      <c r="FE12" s="2"/>
      <c r="FF12" s="2"/>
      <c r="FG12" s="2"/>
      <c r="FH12" s="2"/>
      <c r="FI12" s="2"/>
      <c r="FJ12" s="2"/>
      <c r="FK12" s="2"/>
      <c r="FL12" s="2"/>
      <c r="FM12" s="2"/>
      <c r="FN12" s="2"/>
      <c r="FO12" s="2"/>
      <c r="FP12" s="2"/>
      <c r="FQ12" s="2"/>
      <c r="FR12" s="2"/>
      <c r="FT12" s="2"/>
      <c r="FU12" s="2"/>
      <c r="FV12" s="2"/>
      <c r="FW12" s="2"/>
      <c r="FX12" s="2"/>
      <c r="FY12" s="2"/>
      <c r="FZ12" s="2"/>
      <c r="GA12" s="2"/>
      <c r="GB12" s="2"/>
      <c r="GC12" s="2"/>
      <c r="GD12" s="2"/>
      <c r="GE12" s="2"/>
      <c r="GF12" s="2"/>
      <c r="GG12" s="2"/>
      <c r="GH12" s="2"/>
      <c r="GJ12" s="6"/>
    </row>
    <row r="13" spans="1:192" x14ac:dyDescent="0.25">
      <c r="A13" s="8" t="s">
        <v>45</v>
      </c>
      <c r="B13" s="8" t="s">
        <v>178</v>
      </c>
      <c r="C13" s="22">
        <f>Baseline!CC13*'Summary all tools'!B$69</f>
        <v>1484.2711377859775</v>
      </c>
      <c r="D13" s="22">
        <f>Baseline!CD13*'Summary all tools'!C$69</f>
        <v>1543.7629489977653</v>
      </c>
      <c r="E13" s="22">
        <f>Baseline!CE13*'Summary all tools'!D$69</f>
        <v>2225.6987959090397</v>
      </c>
      <c r="F13" s="22">
        <f>Baseline!CF13*'Summary all tools'!E$69</f>
        <v>1706.7927026102668</v>
      </c>
      <c r="G13" s="22">
        <f>Baseline!CG13*'Summary all tools'!F$69</f>
        <v>1265.1356635386244</v>
      </c>
      <c r="H13" s="22">
        <f>Baseline!CH13*'Summary all tools'!G$69</f>
        <v>1381.0151629627205</v>
      </c>
      <c r="I13" s="22">
        <f>Baseline!CI13*'Summary all tools'!H$69</f>
        <v>790.10980152599586</v>
      </c>
      <c r="J13" s="27">
        <f>Baseline!CJ13*'Summary all tools'!J$69</f>
        <v>476.71287751760565</v>
      </c>
      <c r="K13" s="27">
        <f>Baseline!CK13*'Summary all tools'!K$69</f>
        <v>505.46127267774045</v>
      </c>
      <c r="L13" s="27">
        <f>Baseline!CL13*'Summary all tools'!L$69</f>
        <v>1142.8976062617328</v>
      </c>
      <c r="M13" s="27">
        <f>Baseline!CM13*'Summary all tools'!M$69</f>
        <v>877.54983728025672</v>
      </c>
      <c r="N13" s="27">
        <f>Baseline!CN13*'Summary all tools'!N$69</f>
        <v>695.51103111210227</v>
      </c>
      <c r="O13" s="27">
        <f>Baseline!CO13*'Summary all tools'!O$69</f>
        <v>1177.8985575056299</v>
      </c>
      <c r="P13" s="27">
        <f>Baseline!CP13*'Summary all tools'!P$69</f>
        <v>690.06897424477597</v>
      </c>
      <c r="Q13" s="28"/>
      <c r="R13" s="29">
        <f>Baseline!CR13*'Summary all tools'!B$76</f>
        <v>74.807680772938596</v>
      </c>
      <c r="S13" s="29">
        <f>Baseline!CS13*'Summary all tools'!C$76</f>
        <v>63.389956239919492</v>
      </c>
      <c r="T13" s="29">
        <f>Baseline!CT13*'Summary all tools'!D$76</f>
        <v>74.025237487566571</v>
      </c>
      <c r="U13" s="29">
        <f>Baseline!CU13*'Summary all tools'!E$76</f>
        <v>42.423590195029234</v>
      </c>
      <c r="V13" s="29">
        <f>Baseline!CV13*'Summary all tools'!F$76</f>
        <v>21.976747736971085</v>
      </c>
      <c r="W13" s="29">
        <f>Baseline!CW13*'Summary all tools'!G$76</f>
        <v>21.266836003275774</v>
      </c>
      <c r="X13" s="29">
        <f>Baseline!CX13*'Summary all tools'!H$76</f>
        <v>12.258484490510286</v>
      </c>
      <c r="Y13" s="29">
        <f>Baseline!CY13*'Summary all tools'!J$76</f>
        <v>25.277887808038955</v>
      </c>
      <c r="Z13" s="29">
        <f>Baseline!CZ13*'Summary all tools'!K$76</f>
        <v>20.542999047962407</v>
      </c>
      <c r="AA13" s="29">
        <f>Baseline!DA13*'Summary all tools'!L$76</f>
        <v>39.200835770329959</v>
      </c>
      <c r="AB13" s="29">
        <f>Baseline!DB13*'Summary all tools'!M$76</f>
        <v>25.999129956486065</v>
      </c>
      <c r="AC13" s="29">
        <f>Baseline!DC13*'Summary all tools'!N$76</f>
        <v>13.044894819695262</v>
      </c>
      <c r="AD13" s="29">
        <f>Baseline!DD13*'Summary all tools'!O$76</f>
        <v>18.301037292595179</v>
      </c>
      <c r="AE13" s="29">
        <f>Baseline!DE13*'Summary all tools'!P$76</f>
        <v>8.9272400126513922</v>
      </c>
      <c r="AF13" s="29">
        <f t="shared" si="0"/>
        <v>16424.328927564206</v>
      </c>
      <c r="AH13" s="6">
        <f>C13*'Summary all tools'!B$70</f>
        <v>213.33560696006404</v>
      </c>
      <c r="AI13" s="6">
        <f>D13*'Summary all tools'!C$70</f>
        <v>221.88641774585616</v>
      </c>
      <c r="AJ13" s="6">
        <f>E13*'Summary all tools'!D$70</f>
        <v>437.38191482106731</v>
      </c>
      <c r="AK13" s="6">
        <f>F13*'Summary all tools'!E$70</f>
        <v>335.40938326535894</v>
      </c>
      <c r="AL13" s="6">
        <f>G13*'Summary all tools'!F$70</f>
        <v>248.61740503433302</v>
      </c>
      <c r="AM13" s="6">
        <f>H13*'Summary all tools'!G$70</f>
        <v>339.59389253181649</v>
      </c>
      <c r="AN13" s="6">
        <f>I13*'Summary all tools'!H$70</f>
        <v>194.28929545721209</v>
      </c>
      <c r="AO13" s="6">
        <f>J13*'Summary all tools'!J$70</f>
        <v>53.297091896378269</v>
      </c>
      <c r="AP13" s="6">
        <f>K13*'Summary all tools'!J$70</f>
        <v>56.51119818757347</v>
      </c>
      <c r="AQ13" s="6">
        <f>L13*'Summary all tools'!K$70</f>
        <v>127.77737212864093</v>
      </c>
      <c r="AR13" s="6">
        <f>M13*'Summary all tools'!L$70</f>
        <v>227.62054278240655</v>
      </c>
      <c r="AS13" s="6">
        <f>N13*'Summary all tools'!M$70</f>
        <v>180.40297164607509</v>
      </c>
      <c r="AT13" s="6">
        <f>O13*'Summary all tools'!N$70</f>
        <v>305.52556403291726</v>
      </c>
      <c r="AU13" s="6">
        <f>P13*'Summary all tools'!O$70</f>
        <v>166.70205557598521</v>
      </c>
      <c r="AV13" s="6"/>
      <c r="AW13" s="6">
        <f>R13*'Summary all tools'!B$77</f>
        <v>10.752174300697595</v>
      </c>
      <c r="AX13" s="6">
        <f>S13*'Summary all tools'!C$77</f>
        <v>9.1110946277560121</v>
      </c>
      <c r="AY13" s="6">
        <f>T13*'Summary all tools'!D$77</f>
        <v>14.547026838001363</v>
      </c>
      <c r="AZ13" s="6">
        <f>U13*'Summary all tools'!E$77</f>
        <v>8.3368473520279807</v>
      </c>
      <c r="BA13" s="6">
        <f>V13*'Summary all tools'!F$77</f>
        <v>4.3187479026379476</v>
      </c>
      <c r="BB13" s="6">
        <f>W13*'Summary all tools'!G$77</f>
        <v>5.229549836871092</v>
      </c>
      <c r="BC13" s="6">
        <f>X13*'Summary all tools'!H$77</f>
        <v>3.0143814320926934</v>
      </c>
      <c r="BD13" s="6">
        <f>Y13*'Summary all tools'!I$77</f>
        <v>0</v>
      </c>
      <c r="BE13" s="6">
        <f>Z13*'Summary all tools'!J$77</f>
        <v>2.296732812815673</v>
      </c>
      <c r="BF13" s="6">
        <f>AA13*'Summary all tools'!K$77</f>
        <v>4.3827021358132878</v>
      </c>
      <c r="BG13" s="6">
        <f>AB13*'Summary all tools'!L$77</f>
        <v>6.7437036862850164</v>
      </c>
      <c r="BH13" s="6">
        <f>AC13*'Summary all tools'!M$77</f>
        <v>3.3836095834750402</v>
      </c>
      <c r="BI13" s="6">
        <f>AD13*'Summary all tools'!N$77</f>
        <v>4.7469577966444447</v>
      </c>
      <c r="BJ13" s="6">
        <f>AE13*'Summary all tools'!O$77</f>
        <v>2.1565804524944374</v>
      </c>
      <c r="BK13" s="6">
        <f t="shared" si="1"/>
        <v>3187.370820823297</v>
      </c>
      <c r="BM13" s="6">
        <f>C13*'Summary all tools'!B$71</f>
        <v>36.312443737883243</v>
      </c>
      <c r="BN13" s="6">
        <f>D13*'Summary all tools'!C$71</f>
        <v>37.76790089291169</v>
      </c>
      <c r="BO13" s="6">
        <f>E13*'Summary all tools'!D$71</f>
        <v>121.71790290127561</v>
      </c>
      <c r="BP13" s="6">
        <f>F13*'Summary all tools'!E$71</f>
        <v>93.340225923998972</v>
      </c>
      <c r="BQ13" s="6">
        <f>G13*'Summary all tools'!F$71</f>
        <v>69.187106599768526</v>
      </c>
      <c r="BR13" s="6">
        <f>H13*'Summary all tools'!G$71</f>
        <v>84.089916245973612</v>
      </c>
      <c r="BS13" s="6">
        <f>I13*'Summary all tools'!H$71</f>
        <v>48.109730303690611</v>
      </c>
      <c r="BT13" s="6">
        <f>J13*'Summary all tools'!J$71</f>
        <v>4.4414243246981897</v>
      </c>
      <c r="BU13" s="6">
        <f>K13*'Summary all tools'!K$71</f>
        <v>4.7092665156311222</v>
      </c>
      <c r="BV13" s="6">
        <f>L13*'Summary all tools'!L$71</f>
        <v>51.720531850696517</v>
      </c>
      <c r="BW13" s="6">
        <f>M13*'Summary all tools'!M$71</f>
        <v>39.712520230121996</v>
      </c>
      <c r="BX13" s="6">
        <f>N13*'Summary all tools'!N$71</f>
        <v>31.474561010591827</v>
      </c>
      <c r="BY13" s="6">
        <f>O13*'Summary all tools'!O$71</f>
        <v>79.408891517233471</v>
      </c>
      <c r="BZ13" s="6">
        <f>P13*'Summary all tools'!P$71</f>
        <v>46.521503881670291</v>
      </c>
      <c r="CA13" s="6"/>
      <c r="CB13" s="6">
        <f>R13*'Summary all tools'!B$78</f>
        <v>1.8301573277783143</v>
      </c>
      <c r="CC13" s="6">
        <f>S13*'Summary all tools'!C$78</f>
        <v>1.5508246174903852</v>
      </c>
      <c r="CD13" s="6">
        <f>T13*'Summary all tools'!D$78</f>
        <v>4.0482551751012972</v>
      </c>
      <c r="CE13" s="6">
        <f>U13*'Summary all tools'!E$78</f>
        <v>2.3200400887906611</v>
      </c>
      <c r="CF13" s="6">
        <f>V13*'Summary all tools'!F$78</f>
        <v>1.2018533918656062</v>
      </c>
      <c r="CG13" s="6">
        <f>W13*'Summary all tools'!G$78</f>
        <v>1.2949361500823655</v>
      </c>
      <c r="CH13" s="6">
        <f>X13*'Summary all tools'!H$78</f>
        <v>0.74641825937533357</v>
      </c>
      <c r="CI13" s="6">
        <f>Y13*'Summary all tools'!I$78</f>
        <v>0</v>
      </c>
      <c r="CJ13" s="6">
        <f>Z13*'Summary all tools'!J$78</f>
        <v>0.19139440106797276</v>
      </c>
      <c r="CK13" s="6">
        <f>AA13*'Summary all tools'!K$78</f>
        <v>0.36522517798444065</v>
      </c>
      <c r="CL13" s="6">
        <f>AB13*'Summary all tools'!L$78</f>
        <v>1.1765610686710031</v>
      </c>
      <c r="CM13" s="6">
        <f>AC13*'Summary all tools'!M$78</f>
        <v>0.59033188477649645</v>
      </c>
      <c r="CN13" s="6">
        <f>AD13*'Summary all tools'!N$78</f>
        <v>0.82819263686137123</v>
      </c>
      <c r="CO13" s="6">
        <f>AE13*'Summary all tools'!O$78</f>
        <v>0.60183640534728489</v>
      </c>
      <c r="CP13" s="6">
        <f t="shared" si="2"/>
        <v>765.25995252133805</v>
      </c>
      <c r="CR13" s="6"/>
      <c r="CS13" s="6"/>
      <c r="CT13" s="6"/>
      <c r="CU13" s="6"/>
      <c r="CV13" s="6"/>
      <c r="CW13" s="6"/>
      <c r="CX13" s="6"/>
      <c r="CY13" s="6"/>
      <c r="CZ13" s="6"/>
      <c r="DA13" s="6"/>
      <c r="DB13" s="6"/>
      <c r="DC13" s="6"/>
      <c r="DD13" s="6"/>
      <c r="DE13" s="6"/>
      <c r="DF13" s="6"/>
      <c r="DH13" s="6"/>
      <c r="DI13" s="6"/>
      <c r="DJ13" s="6"/>
      <c r="DK13" s="6"/>
      <c r="DL13" s="6"/>
      <c r="DM13" s="6"/>
      <c r="DN13" s="6"/>
      <c r="DO13" s="6"/>
      <c r="DP13" s="6"/>
      <c r="DQ13" s="6"/>
      <c r="DR13" s="6"/>
      <c r="DS13" s="6"/>
      <c r="DT13" s="6"/>
      <c r="DU13" s="6"/>
      <c r="DV13" s="6"/>
      <c r="DX13" s="6"/>
      <c r="DY13" s="6"/>
      <c r="DZ13" s="6"/>
      <c r="EA13" s="6"/>
      <c r="EB13" s="6"/>
      <c r="EC13" s="6"/>
      <c r="ED13" s="6"/>
      <c r="EE13" s="6"/>
      <c r="EF13" s="6"/>
      <c r="EG13" s="6"/>
      <c r="EH13" s="6"/>
      <c r="EI13" s="6"/>
      <c r="EJ13" s="6"/>
      <c r="EK13" s="6"/>
      <c r="EL13" s="6"/>
      <c r="EN13" s="1"/>
      <c r="EO13" s="1"/>
      <c r="EP13" s="1"/>
      <c r="EQ13" s="1"/>
      <c r="ER13" s="1"/>
      <c r="ES13" s="1"/>
      <c r="ET13" s="1"/>
      <c r="EU13" s="1"/>
      <c r="EV13" s="1"/>
      <c r="EW13" s="1"/>
      <c r="EX13" s="1"/>
      <c r="EY13" s="1"/>
      <c r="EZ13" s="1"/>
      <c r="FA13" s="1"/>
      <c r="FB13" s="2"/>
      <c r="FD13" s="2"/>
      <c r="FE13" s="2"/>
      <c r="FF13" s="2"/>
      <c r="FG13" s="2"/>
      <c r="FH13" s="2"/>
      <c r="FI13" s="2"/>
      <c r="FJ13" s="2"/>
      <c r="FK13" s="2"/>
      <c r="FL13" s="2"/>
      <c r="FM13" s="2"/>
      <c r="FN13" s="2"/>
      <c r="FO13" s="2"/>
      <c r="FP13" s="2"/>
      <c r="FQ13" s="2"/>
      <c r="FR13" s="2"/>
      <c r="FT13" s="2"/>
      <c r="FU13" s="2"/>
      <c r="FV13" s="2"/>
      <c r="FW13" s="2"/>
      <c r="FX13" s="2"/>
      <c r="FY13" s="2"/>
      <c r="FZ13" s="2"/>
      <c r="GA13" s="2"/>
      <c r="GB13" s="2"/>
      <c r="GC13" s="2"/>
      <c r="GD13" s="2"/>
      <c r="GE13" s="2"/>
      <c r="GF13" s="2"/>
      <c r="GG13" s="2"/>
      <c r="GH13" s="2"/>
      <c r="GJ13" s="6"/>
    </row>
    <row r="14" spans="1:192" x14ac:dyDescent="0.25">
      <c r="A14" s="8" t="s">
        <v>46</v>
      </c>
      <c r="B14" s="8" t="s">
        <v>179</v>
      </c>
      <c r="C14" s="22">
        <f>Baseline!CC14*'Summary all tools'!B$69</f>
        <v>651.65279214048098</v>
      </c>
      <c r="D14" s="22">
        <f>Baseline!CD14*'Summary all tools'!C$69</f>
        <v>695.67653595572506</v>
      </c>
      <c r="E14" s="22">
        <f>Baseline!CE14*'Summary all tools'!D$69</f>
        <v>987.25511122927969</v>
      </c>
      <c r="F14" s="22">
        <f>Baseline!CF14*'Summary all tools'!E$69</f>
        <v>762.9619164786842</v>
      </c>
      <c r="G14" s="22">
        <f>Baseline!CG14*'Summary all tools'!F$69</f>
        <v>583.77075301885361</v>
      </c>
      <c r="H14" s="22">
        <f>Baseline!CH14*'Summary all tools'!G$69</f>
        <v>598.49865334589163</v>
      </c>
      <c r="I14" s="22">
        <f>Baseline!CI14*'Summary all tools'!H$69</f>
        <v>354.20976507478611</v>
      </c>
      <c r="J14" s="27">
        <f>Baseline!CJ14*'Summary all tools'!J$69</f>
        <v>200.81455054388951</v>
      </c>
      <c r="K14" s="27">
        <f>Baseline!CK14*'Summary all tools'!K$69</f>
        <v>216.72339624868883</v>
      </c>
      <c r="L14" s="27">
        <f>Baseline!CL14*'Summary all tools'!L$69</f>
        <v>510.49695758655542</v>
      </c>
      <c r="M14" s="27">
        <f>Baseline!CM14*'Summary all tools'!M$69</f>
        <v>396.43803069456999</v>
      </c>
      <c r="N14" s="27">
        <f>Baseline!CN14*'Summary all tools'!N$69</f>
        <v>314.62109329807794</v>
      </c>
      <c r="O14" s="27">
        <f>Baseline!CO14*'Summary all tools'!O$69</f>
        <v>499.81416012360972</v>
      </c>
      <c r="P14" s="27">
        <f>Baseline!CP14*'Summary all tools'!P$69</f>
        <v>304.967926205791</v>
      </c>
      <c r="Q14" s="28"/>
      <c r="R14" s="29">
        <f>Baseline!CR14*'Summary all tools'!B$76</f>
        <v>22.496817893635697</v>
      </c>
      <c r="S14" s="29">
        <f>Baseline!CS14*'Summary all tools'!C$76</f>
        <v>19.95845607279028</v>
      </c>
      <c r="T14" s="29">
        <f>Baseline!CT14*'Summary all tools'!D$76</f>
        <v>24.678884964068953</v>
      </c>
      <c r="U14" s="29">
        <f>Baseline!CU14*'Summary all tools'!E$76</f>
        <v>13.912661349282521</v>
      </c>
      <c r="V14" s="29">
        <f>Baseline!CV14*'Summary all tools'!F$76</f>
        <v>6.105749953130986</v>
      </c>
      <c r="W14" s="29">
        <f>Baseline!CW14*'Summary all tools'!G$76</f>
        <v>6.0368414536375976</v>
      </c>
      <c r="X14" s="29">
        <f>Baseline!CX14*'Summary all tools'!H$76</f>
        <v>5.4097491393240063</v>
      </c>
      <c r="Y14" s="29">
        <f>Baseline!CY14*'Summary all tools'!J$76</f>
        <v>7.5436000831169485</v>
      </c>
      <c r="Z14" s="29">
        <f>Baseline!CZ14*'Summary all tools'!K$76</f>
        <v>6.3226089814697133</v>
      </c>
      <c r="AA14" s="29">
        <f>Baseline!DA14*'Summary all tools'!L$76</f>
        <v>14.22018054294163</v>
      </c>
      <c r="AB14" s="29">
        <f>Baseline!DB14*'Summary all tools'!M$76</f>
        <v>7.6613639884134406</v>
      </c>
      <c r="AC14" s="29">
        <f>Baseline!DC14*'Summary all tools'!N$76</f>
        <v>3.9791875206333636</v>
      </c>
      <c r="AD14" s="29">
        <f>Baseline!DD14*'Summary all tools'!O$76</f>
        <v>5.8493060906062784</v>
      </c>
      <c r="AE14" s="29">
        <f>Baseline!DE14*'Summary all tools'!P$76</f>
        <v>4.8151600213376975</v>
      </c>
      <c r="AF14" s="29">
        <f t="shared" si="0"/>
        <v>7226.8922099992733</v>
      </c>
      <c r="AH14" s="6">
        <f>C14*'Summary all tools'!B$70</f>
        <v>93.662633732729674</v>
      </c>
      <c r="AI14" s="6">
        <f>D14*'Summary all tools'!C$70</f>
        <v>99.990205473758635</v>
      </c>
      <c r="AJ14" s="6">
        <f>E14*'Summary all tools'!D$70</f>
        <v>194.00986861296542</v>
      </c>
      <c r="AK14" s="6">
        <f>F14*'Summary all tools'!E$70</f>
        <v>149.9330208464722</v>
      </c>
      <c r="AL14" s="6">
        <f>G14*'Summary all tools'!F$70</f>
        <v>114.71937273868096</v>
      </c>
      <c r="AM14" s="6">
        <f>H14*'Summary all tools'!G$70</f>
        <v>147.17180000308809</v>
      </c>
      <c r="AN14" s="6">
        <f>I14*'Summary all tools'!H$70</f>
        <v>87.100761903635927</v>
      </c>
      <c r="AO14" s="6">
        <f>J14*'Summary all tools'!J$70</f>
        <v>22.451316209875845</v>
      </c>
      <c r="AP14" s="6">
        <f>K14*'Summary all tools'!J$70</f>
        <v>24.229944922213658</v>
      </c>
      <c r="AQ14" s="6">
        <f>L14*'Summary all tools'!K$70</f>
        <v>57.074194015888189</v>
      </c>
      <c r="AR14" s="6">
        <f>M14*'Summary all tools'!L$70</f>
        <v>102.82884902121849</v>
      </c>
      <c r="AS14" s="6">
        <f>N14*'Summary all tools'!M$70</f>
        <v>81.607016473563263</v>
      </c>
      <c r="AT14" s="6">
        <f>O14*'Summary all tools'!N$70</f>
        <v>129.64274572742636</v>
      </c>
      <c r="AU14" s="6">
        <f>P14*'Summary all tools'!O$70</f>
        <v>73.672027117129289</v>
      </c>
      <c r="AV14" s="6"/>
      <c r="AW14" s="6">
        <f>R14*'Summary all tools'!B$77</f>
        <v>3.2334875871586473</v>
      </c>
      <c r="AX14" s="6">
        <f>S14*'Summary all tools'!C$77</f>
        <v>2.8686465915019665</v>
      </c>
      <c r="AY14" s="6">
        <f>T14*'Summary all tools'!D$77</f>
        <v>4.8497568408957612</v>
      </c>
      <c r="AZ14" s="6">
        <f>U14*'Summary all tools'!E$77</f>
        <v>2.7340386185188605</v>
      </c>
      <c r="BA14" s="6">
        <f>V14*'Summary all tools'!F$77</f>
        <v>1.1998679294914858</v>
      </c>
      <c r="BB14" s="6">
        <f>W14*'Summary all tools'!G$77</f>
        <v>1.4844692099108847</v>
      </c>
      <c r="BC14" s="6">
        <f>X14*'Summary all tools'!H$77</f>
        <v>1.3302661818009851</v>
      </c>
      <c r="BD14" s="6">
        <f>Y14*'Summary all tools'!I$77</f>
        <v>0</v>
      </c>
      <c r="BE14" s="6">
        <f>Z14*'Summary all tools'!J$77</f>
        <v>0.70687553830096173</v>
      </c>
      <c r="BF14" s="6">
        <f>AA14*'Summary all tools'!K$77</f>
        <v>1.5898338495214246</v>
      </c>
      <c r="BG14" s="6">
        <f>AB14*'Summary all tools'!L$77</f>
        <v>1.9872191360675038</v>
      </c>
      <c r="BH14" s="6">
        <f>AC14*'Summary all tools'!M$77</f>
        <v>1.0321292134093161</v>
      </c>
      <c r="BI14" s="6">
        <f>AD14*'Summary all tools'!N$77</f>
        <v>1.5172041184243659</v>
      </c>
      <c r="BJ14" s="6">
        <f>AE14*'Summary all tools'!O$77</f>
        <v>1.1632128141433764</v>
      </c>
      <c r="BK14" s="6">
        <f t="shared" si="1"/>
        <v>1403.7907644277916</v>
      </c>
      <c r="BM14" s="6">
        <f>C14*'Summary all tools'!B$71</f>
        <v>15.942575954507181</v>
      </c>
      <c r="BN14" s="6">
        <f>D14*'Summary all tools'!C$71</f>
        <v>17.019609442341899</v>
      </c>
      <c r="BO14" s="6">
        <f>E14*'Summary all tools'!D$71</f>
        <v>53.990513895351235</v>
      </c>
      <c r="BP14" s="6">
        <f>F14*'Summary all tools'!E$71</f>
        <v>41.72447980742804</v>
      </c>
      <c r="BQ14" s="6">
        <f>G14*'Summary all tools'!F$71</f>
        <v>31.924963055718557</v>
      </c>
      <c r="BR14" s="6">
        <f>H14*'Summary all tools'!G$71</f>
        <v>36.442540953145624</v>
      </c>
      <c r="BS14" s="6">
        <f>I14*'Summary all tools'!H$71</f>
        <v>21.567807709471754</v>
      </c>
      <c r="BT14" s="6">
        <f>J14*'Summary all tools'!J$71</f>
        <v>1.870943017489654</v>
      </c>
      <c r="BU14" s="6">
        <f>K14*'Summary all tools'!K$71</f>
        <v>2.019162076851138</v>
      </c>
      <c r="BV14" s="6">
        <f>L14*'Summary all tools'!L$71</f>
        <v>23.101959449281207</v>
      </c>
      <c r="BW14" s="6">
        <f>M14*'Summary all tools'!M$71</f>
        <v>17.940352382425353</v>
      </c>
      <c r="BX14" s="6">
        <f>N14*'Summary all tools'!N$71</f>
        <v>14.237819895387634</v>
      </c>
      <c r="BY14" s="6">
        <f>O14*'Summary all tools'!O$71</f>
        <v>33.695336637546724</v>
      </c>
      <c r="BZ14" s="6">
        <f>P14*'Summary all tools'!P$71</f>
        <v>20.559635474547708</v>
      </c>
      <c r="CA14" s="6"/>
      <c r="CB14" s="6">
        <f>R14*'Summary all tools'!B$78</f>
        <v>0.55038086589934432</v>
      </c>
      <c r="CC14" s="6">
        <f>S14*'Summary all tools'!C$78</f>
        <v>0.48828027089395182</v>
      </c>
      <c r="CD14" s="6">
        <f>T14*'Summary all tools'!D$78</f>
        <v>1.3496265214725209</v>
      </c>
      <c r="CE14" s="6">
        <f>U14*'Summary all tools'!E$78</f>
        <v>0.76084866753888791</v>
      </c>
      <c r="CF14" s="6">
        <f>V14*'Summary all tools'!F$78</f>
        <v>0.33390820056185078</v>
      </c>
      <c r="CG14" s="6">
        <f>W14*'Summary all tools'!G$78</f>
        <v>0.36758285197793333</v>
      </c>
      <c r="CH14" s="6">
        <f>X14*'Summary all tools'!H$78</f>
        <v>0.32939924501738677</v>
      </c>
      <c r="CI14" s="6">
        <f>Y14*'Summary all tools'!I$78</f>
        <v>0</v>
      </c>
      <c r="CJ14" s="6">
        <f>Z14*'Summary all tools'!J$78</f>
        <v>5.8906294858413477E-2</v>
      </c>
      <c r="CK14" s="6">
        <f>AA14*'Summary all tools'!K$78</f>
        <v>0.13248615412678538</v>
      </c>
      <c r="CL14" s="6">
        <f>AB14*'Summary all tools'!L$78</f>
        <v>0.34670631735645813</v>
      </c>
      <c r="CM14" s="6">
        <f>AC14*'Summary all tools'!M$78</f>
        <v>0.18007360744588069</v>
      </c>
      <c r="CN14" s="6">
        <f>AD14*'Summary all tools'!N$78</f>
        <v>0.26470369725701703</v>
      </c>
      <c r="CO14" s="6">
        <f>AE14*'Summary all tools'!O$78</f>
        <v>0.32461752952838407</v>
      </c>
      <c r="CP14" s="6">
        <f t="shared" si="2"/>
        <v>337.52521997542851</v>
      </c>
      <c r="CR14" s="6"/>
      <c r="CS14" s="6"/>
      <c r="CT14" s="6"/>
      <c r="CU14" s="6"/>
      <c r="CV14" s="6"/>
      <c r="CW14" s="6"/>
      <c r="CX14" s="6"/>
      <c r="CY14" s="6"/>
      <c r="CZ14" s="6"/>
      <c r="DA14" s="6"/>
      <c r="DB14" s="6"/>
      <c r="DC14" s="6"/>
      <c r="DD14" s="6"/>
      <c r="DE14" s="6"/>
      <c r="DF14" s="6"/>
      <c r="DH14" s="6"/>
      <c r="DI14" s="6"/>
      <c r="DJ14" s="6"/>
      <c r="DK14" s="6"/>
      <c r="DL14" s="6"/>
      <c r="DM14" s="6"/>
      <c r="DN14" s="6"/>
      <c r="DO14" s="6"/>
      <c r="DP14" s="6"/>
      <c r="DQ14" s="6"/>
      <c r="DR14" s="6"/>
      <c r="DS14" s="6"/>
      <c r="DT14" s="6"/>
      <c r="DU14" s="6"/>
      <c r="DV14" s="6"/>
      <c r="DX14" s="6"/>
      <c r="DY14" s="6"/>
      <c r="DZ14" s="6"/>
      <c r="EA14" s="6"/>
      <c r="EB14" s="6"/>
      <c r="EC14" s="6"/>
      <c r="ED14" s="6"/>
      <c r="EE14" s="6"/>
      <c r="EF14" s="6"/>
      <c r="EG14" s="6"/>
      <c r="EH14" s="6"/>
      <c r="EI14" s="6"/>
      <c r="EJ14" s="6"/>
      <c r="EK14" s="6"/>
      <c r="EL14" s="6"/>
      <c r="EN14" s="1"/>
      <c r="EO14" s="1"/>
      <c r="EP14" s="1"/>
      <c r="EQ14" s="1"/>
      <c r="ER14" s="1"/>
      <c r="ES14" s="1"/>
      <c r="ET14" s="1"/>
      <c r="EU14" s="1"/>
      <c r="EV14" s="1"/>
      <c r="EW14" s="1"/>
      <c r="EX14" s="1"/>
      <c r="EY14" s="1"/>
      <c r="EZ14" s="1"/>
      <c r="FA14" s="1"/>
      <c r="FB14" s="2"/>
      <c r="FD14" s="2"/>
      <c r="FE14" s="2"/>
      <c r="FF14" s="2"/>
      <c r="FG14" s="2"/>
      <c r="FH14" s="2"/>
      <c r="FI14" s="2"/>
      <c r="FJ14" s="2"/>
      <c r="FK14" s="2"/>
      <c r="FL14" s="2"/>
      <c r="FM14" s="2"/>
      <c r="FN14" s="2"/>
      <c r="FO14" s="2"/>
      <c r="FP14" s="2"/>
      <c r="FQ14" s="2"/>
      <c r="FR14" s="2"/>
      <c r="FT14" s="2"/>
      <c r="FU14" s="2"/>
      <c r="FV14" s="2"/>
      <c r="FW14" s="2"/>
      <c r="FX14" s="2"/>
      <c r="FY14" s="2"/>
      <c r="FZ14" s="2"/>
      <c r="GA14" s="2"/>
      <c r="GB14" s="2"/>
      <c r="GC14" s="2"/>
      <c r="GD14" s="2"/>
      <c r="GE14" s="2"/>
      <c r="GF14" s="2"/>
      <c r="GG14" s="2"/>
      <c r="GH14" s="2"/>
      <c r="GJ14" s="6"/>
    </row>
    <row r="15" spans="1:192" x14ac:dyDescent="0.25">
      <c r="A15" s="8" t="s">
        <v>51</v>
      </c>
      <c r="B15" s="8" t="s">
        <v>180</v>
      </c>
      <c r="C15" s="22">
        <f>Baseline!CC15*'Summary all tools'!B$69</f>
        <v>1425.227906946132</v>
      </c>
      <c r="D15" s="22">
        <f>Baseline!CD15*'Summary all tools'!C$69</f>
        <v>1464.6109927291591</v>
      </c>
      <c r="E15" s="22">
        <f>Baseline!CE15*'Summary all tools'!D$69</f>
        <v>2213.5883592727678</v>
      </c>
      <c r="F15" s="22">
        <f>Baseline!CF15*'Summary all tools'!E$69</f>
        <v>1699.105977223739</v>
      </c>
      <c r="G15" s="22">
        <f>Baseline!CG15*'Summary all tools'!F$69</f>
        <v>1213.0779255534937</v>
      </c>
      <c r="H15" s="22">
        <f>Baseline!CH15*'Summary all tools'!G$69</f>
        <v>1309.1219098172194</v>
      </c>
      <c r="I15" s="22">
        <f>Baseline!CI15*'Summary all tools'!H$69</f>
        <v>763.86272902915948</v>
      </c>
      <c r="J15" s="27">
        <f>Baseline!CJ15*'Summary all tools'!J$69</f>
        <v>465.6702388203812</v>
      </c>
      <c r="K15" s="27">
        <f>Baseline!CK15*'Summary all tools'!K$69</f>
        <v>480.12569890674479</v>
      </c>
      <c r="L15" s="27">
        <f>Baseline!CL15*'Summary all tools'!L$69</f>
        <v>1129.2405360775435</v>
      </c>
      <c r="M15" s="27">
        <f>Baseline!CM15*'Summary all tools'!M$69</f>
        <v>851.28499386907652</v>
      </c>
      <c r="N15" s="27">
        <f>Baseline!CN15*'Summary all tools'!N$69</f>
        <v>658.34155948144758</v>
      </c>
      <c r="O15" s="27">
        <f>Baseline!CO15*'Summary all tools'!O$69</f>
        <v>1102.3002957805611</v>
      </c>
      <c r="P15" s="27">
        <f>Baseline!CP15*'Summary all tools'!P$69</f>
        <v>668.67647726058306</v>
      </c>
      <c r="Q15" s="28"/>
      <c r="R15" s="29">
        <f>Baseline!CR15*'Summary all tools'!B$76</f>
        <v>60.217421522918805</v>
      </c>
      <c r="S15" s="29">
        <f>Baseline!CS15*'Summary all tools'!C$76</f>
        <v>47.563287237795869</v>
      </c>
      <c r="T15" s="29">
        <f>Baseline!CT15*'Summary all tools'!D$76</f>
        <v>57.084081988964677</v>
      </c>
      <c r="U15" s="29">
        <f>Baseline!CU15*'Summary all tools'!E$76</f>
        <v>32.007171542174675</v>
      </c>
      <c r="V15" s="29">
        <f>Baseline!CV15*'Summary all tools'!F$76</f>
        <v>16.639868607672579</v>
      </c>
      <c r="W15" s="29">
        <f>Baseline!CW15*'Summary all tools'!G$76</f>
        <v>18.067102471488692</v>
      </c>
      <c r="X15" s="29">
        <f>Baseline!CX15*'Summary all tools'!H$76</f>
        <v>10.479692000362254</v>
      </c>
      <c r="Y15" s="29">
        <f>Baseline!CY15*'Summary all tools'!J$76</f>
        <v>19.697506275341901</v>
      </c>
      <c r="Z15" s="29">
        <f>Baseline!CZ15*'Summary all tools'!K$76</f>
        <v>15.376390942739427</v>
      </c>
      <c r="AA15" s="29">
        <f>Baseline!DA15*'Summary all tools'!L$76</f>
        <v>29.609541454694575</v>
      </c>
      <c r="AB15" s="29">
        <f>Baseline!DB15*'Summary all tools'!M$76</f>
        <v>18.549752732550672</v>
      </c>
      <c r="AC15" s="29">
        <f>Baseline!DC15*'Summary all tools'!N$76</f>
        <v>10.700643987969498</v>
      </c>
      <c r="AD15" s="29">
        <f>Baseline!DD15*'Summary all tools'!O$76</f>
        <v>13.158075427936897</v>
      </c>
      <c r="AE15" s="29">
        <f>Baseline!DE15*'Summary all tools'!P$76</f>
        <v>6.8243977610073543</v>
      </c>
      <c r="AF15" s="29">
        <f t="shared" si="0"/>
        <v>15800.210534721624</v>
      </c>
      <c r="AH15" s="6">
        <f>C15*'Summary all tools'!B$70</f>
        <v>204.84927102895472</v>
      </c>
      <c r="AI15" s="6">
        <f>D15*'Summary all tools'!C$70</f>
        <v>210.50983687544488</v>
      </c>
      <c r="AJ15" s="6">
        <f>E15*'Summary all tools'!D$70</f>
        <v>435.00203935228069</v>
      </c>
      <c r="AK15" s="6">
        <f>F15*'Summary all tools'!E$70</f>
        <v>333.89883086067465</v>
      </c>
      <c r="AL15" s="6">
        <f>G15*'Summary all tools'!F$70</f>
        <v>238.38730868749545</v>
      </c>
      <c r="AM15" s="6">
        <f>H15*'Summary all tools'!G$70</f>
        <v>321.91522372554573</v>
      </c>
      <c r="AN15" s="6">
        <f>I15*'Summary all tools'!H$70</f>
        <v>187.83509730225234</v>
      </c>
      <c r="AO15" s="6">
        <f>J15*'Summary all tools'!J$70</f>
        <v>52.06251117246498</v>
      </c>
      <c r="AP15" s="6">
        <f>K15*'Summary all tools'!J$70</f>
        <v>53.678649567213704</v>
      </c>
      <c r="AQ15" s="6">
        <f>L15*'Summary all tools'!K$70</f>
        <v>126.250494716744</v>
      </c>
      <c r="AR15" s="6">
        <f>M15*'Summary all tools'!L$70</f>
        <v>220.80791783579798</v>
      </c>
      <c r="AS15" s="6">
        <f>N15*'Summary all tools'!M$70</f>
        <v>170.76188352995604</v>
      </c>
      <c r="AT15" s="6">
        <f>O15*'Summary all tools'!N$70</f>
        <v>285.91674338679013</v>
      </c>
      <c r="AU15" s="6">
        <f>P15*'Summary all tools'!O$70</f>
        <v>161.53420518092736</v>
      </c>
      <c r="AV15" s="6"/>
      <c r="AW15" s="6">
        <f>R15*'Summary all tools'!B$77</f>
        <v>8.6551033993186035</v>
      </c>
      <c r="AX15" s="6">
        <f>S15*'Summary all tools'!C$77</f>
        <v>6.836313456196959</v>
      </c>
      <c r="AY15" s="6">
        <f>T15*'Summary all tools'!D$77</f>
        <v>11.217845438937168</v>
      </c>
      <c r="AZ15" s="6">
        <f>U15*'Summary all tools'!E$77</f>
        <v>6.2898708499345659</v>
      </c>
      <c r="BA15" s="6">
        <f>V15*'Summary all tools'!F$77</f>
        <v>3.2699741795125798</v>
      </c>
      <c r="BB15" s="6">
        <f>W15*'Summary all tools'!G$77</f>
        <v>4.4427301159398418</v>
      </c>
      <c r="BC15" s="6">
        <f>X15*'Summary all tools'!H$77</f>
        <v>2.5769734427120299</v>
      </c>
      <c r="BD15" s="6">
        <f>Y15*'Summary all tools'!I$77</f>
        <v>0</v>
      </c>
      <c r="BE15" s="6">
        <f>Z15*'Summary all tools'!J$77</f>
        <v>1.7190996085050292</v>
      </c>
      <c r="BF15" s="6">
        <f>AA15*'Summary all tools'!K$77</f>
        <v>3.3103835166739279</v>
      </c>
      <c r="BG15" s="6">
        <f>AB15*'Summary all tools'!L$77</f>
        <v>4.8114700796351082</v>
      </c>
      <c r="BH15" s="6">
        <f>AC15*'Summary all tools'!M$77</f>
        <v>2.7755533522878939</v>
      </c>
      <c r="BI15" s="6">
        <f>AD15*'Summary all tools'!N$77</f>
        <v>3.4129665845090185</v>
      </c>
      <c r="BJ15" s="6">
        <f>AE15*'Summary all tools'!O$77</f>
        <v>1.6485904703557093</v>
      </c>
      <c r="BK15" s="6">
        <f t="shared" si="1"/>
        <v>3064.3768877170614</v>
      </c>
      <c r="BM15" s="6">
        <f>C15*'Summary all tools'!B$71</f>
        <v>34.867961026205066</v>
      </c>
      <c r="BN15" s="6">
        <f>D15*'Summary all tools'!C$71</f>
        <v>35.831461595820407</v>
      </c>
      <c r="BO15" s="6">
        <f>E15*'Summary all tools'!D$71</f>
        <v>121.05561339772949</v>
      </c>
      <c r="BP15" s="6">
        <f>F15*'Summary all tools'!E$71</f>
        <v>92.919858129423233</v>
      </c>
      <c r="BQ15" s="6">
        <f>G15*'Summary all tools'!F$71</f>
        <v>66.340199053706684</v>
      </c>
      <c r="BR15" s="6">
        <f>H15*'Summary all tools'!G$71</f>
        <v>79.712341112992277</v>
      </c>
      <c r="BS15" s="6">
        <f>I15*'Summary all tools'!H$71</f>
        <v>46.511547903414865</v>
      </c>
      <c r="BT15" s="6">
        <f>J15*'Summary all tools'!J$71</f>
        <v>4.3385425977054153</v>
      </c>
      <c r="BU15" s="6">
        <f>K15*'Summary all tools'!K$71</f>
        <v>4.4732207972678086</v>
      </c>
      <c r="BV15" s="6">
        <f>L15*'Summary all tools'!L$71</f>
        <v>51.102496665760803</v>
      </c>
      <c r="BW15" s="6">
        <f>M15*'Summary all tools'!M$71</f>
        <v>38.523934601139224</v>
      </c>
      <c r="BX15" s="6">
        <f>N15*'Summary all tools'!N$71</f>
        <v>29.792498828630631</v>
      </c>
      <c r="BY15" s="6">
        <f>O15*'Summary all tools'!O$71</f>
        <v>74.312379490824341</v>
      </c>
      <c r="BZ15" s="6">
        <f>P15*'Summary all tools'!P$71</f>
        <v>45.079313073747173</v>
      </c>
      <c r="CA15" s="6"/>
      <c r="CB15" s="6">
        <f>R15*'Summary all tools'!B$78</f>
        <v>1.4732090892457199</v>
      </c>
      <c r="CC15" s="6">
        <f>S15*'Summary all tools'!C$78</f>
        <v>1.1636278223313974</v>
      </c>
      <c r="CD15" s="6">
        <f>T15*'Summary all tools'!D$78</f>
        <v>3.1217857337715058</v>
      </c>
      <c r="CE15" s="6">
        <f>U15*'Summary all tools'!E$78</f>
        <v>1.7503921937126776</v>
      </c>
      <c r="CF15" s="6">
        <f>V15*'Summary all tools'!F$78</f>
        <v>0.90999281448209413</v>
      </c>
      <c r="CG15" s="6">
        <f>W15*'Summary all tools'!G$78</f>
        <v>1.1001046001374848</v>
      </c>
      <c r="CH15" s="6">
        <f>X15*'Summary all tools'!H$78</f>
        <v>0.63810770962393115</v>
      </c>
      <c r="CI15" s="6">
        <f>Y15*'Summary all tools'!I$78</f>
        <v>0</v>
      </c>
      <c r="CJ15" s="6">
        <f>Z15*'Summary all tools'!J$78</f>
        <v>0.14325830070875242</v>
      </c>
      <c r="CK15" s="6">
        <f>AA15*'Summary all tools'!K$78</f>
        <v>0.27586529305616064</v>
      </c>
      <c r="CL15" s="6">
        <f>AB15*'Summary all tools'!L$78</f>
        <v>0.83944797134059335</v>
      </c>
      <c r="CM15" s="6">
        <f>AC15*'Summary all tools'!M$78</f>
        <v>0.48424547848427091</v>
      </c>
      <c r="CN15" s="6">
        <f>AD15*'Summary all tools'!N$78</f>
        <v>0.59545374453136068</v>
      </c>
      <c r="CO15" s="6">
        <f>AE15*'Summary all tools'!O$78</f>
        <v>0.46007175916903509</v>
      </c>
      <c r="CP15" s="6">
        <f t="shared" si="2"/>
        <v>737.81693078496244</v>
      </c>
      <c r="CR15" s="6"/>
      <c r="CS15" s="6"/>
      <c r="CT15" s="6"/>
      <c r="CU15" s="6"/>
      <c r="CV15" s="6"/>
      <c r="CW15" s="6"/>
      <c r="CX15" s="6"/>
      <c r="CY15" s="6"/>
      <c r="CZ15" s="6"/>
      <c r="DA15" s="6"/>
      <c r="DB15" s="6"/>
      <c r="DC15" s="6"/>
      <c r="DD15" s="6"/>
      <c r="DE15" s="6"/>
      <c r="DF15" s="6"/>
      <c r="DH15" s="6"/>
      <c r="DI15" s="6"/>
      <c r="DJ15" s="6"/>
      <c r="DK15" s="6"/>
      <c r="DL15" s="6"/>
      <c r="DM15" s="6"/>
      <c r="DN15" s="6"/>
      <c r="DO15" s="6"/>
      <c r="DP15" s="6"/>
      <c r="DQ15" s="6"/>
      <c r="DR15" s="6"/>
      <c r="DS15" s="6"/>
      <c r="DT15" s="6"/>
      <c r="DU15" s="6"/>
      <c r="DV15" s="6"/>
      <c r="DX15" s="6"/>
      <c r="DY15" s="6"/>
      <c r="DZ15" s="6"/>
      <c r="EA15" s="6"/>
      <c r="EB15" s="6"/>
      <c r="EC15" s="6"/>
      <c r="ED15" s="6"/>
      <c r="EE15" s="6"/>
      <c r="EF15" s="6"/>
      <c r="EG15" s="6"/>
      <c r="EH15" s="6"/>
      <c r="EI15" s="6"/>
      <c r="EJ15" s="6"/>
      <c r="EK15" s="6"/>
      <c r="EL15" s="6"/>
      <c r="EN15" s="1"/>
      <c r="EO15" s="1"/>
      <c r="EP15" s="1"/>
      <c r="EQ15" s="1"/>
      <c r="ER15" s="1"/>
      <c r="ES15" s="1"/>
      <c r="ET15" s="1"/>
      <c r="EU15" s="1"/>
      <c r="EV15" s="1"/>
      <c r="EW15" s="1"/>
      <c r="EX15" s="1"/>
      <c r="EY15" s="1"/>
      <c r="EZ15" s="1"/>
      <c r="FA15" s="1"/>
      <c r="FB15" s="2"/>
      <c r="FD15" s="2"/>
      <c r="FE15" s="2"/>
      <c r="FF15" s="2"/>
      <c r="FG15" s="2"/>
      <c r="FH15" s="2"/>
      <c r="FI15" s="2"/>
      <c r="FJ15" s="2"/>
      <c r="FK15" s="2"/>
      <c r="FL15" s="2"/>
      <c r="FM15" s="2"/>
      <c r="FN15" s="2"/>
      <c r="FO15" s="2"/>
      <c r="FP15" s="2"/>
      <c r="FQ15" s="2"/>
      <c r="FR15" s="2"/>
      <c r="FT15" s="2"/>
      <c r="FU15" s="2"/>
      <c r="FV15" s="2"/>
      <c r="FW15" s="2"/>
      <c r="FX15" s="2"/>
      <c r="FY15" s="2"/>
      <c r="FZ15" s="2"/>
      <c r="GA15" s="2"/>
      <c r="GB15" s="2"/>
      <c r="GC15" s="2"/>
      <c r="GD15" s="2"/>
      <c r="GE15" s="2"/>
      <c r="GF15" s="2"/>
      <c r="GG15" s="2"/>
      <c r="GH15" s="2"/>
      <c r="GJ15" s="6"/>
    </row>
    <row r="16" spans="1:192" x14ac:dyDescent="0.25">
      <c r="A16" s="8" t="s">
        <v>57</v>
      </c>
      <c r="B16" s="8" t="s">
        <v>181</v>
      </c>
      <c r="C16" s="22">
        <f>Baseline!CC16*'Summary all tools'!B$69</f>
        <v>1231.4413211663339</v>
      </c>
      <c r="D16" s="22">
        <f>Baseline!CD16*'Summary all tools'!C$69</f>
        <v>1214.5748723104939</v>
      </c>
      <c r="E16" s="22">
        <f>Baseline!CE16*'Summary all tools'!D$69</f>
        <v>1739.4225830467656</v>
      </c>
      <c r="F16" s="22">
        <f>Baseline!CF16*'Summary all tools'!E$69</f>
        <v>1278.2297541767746</v>
      </c>
      <c r="G16" s="22">
        <f>Baseline!CG16*'Summary all tools'!F$69</f>
        <v>887.20334747587549</v>
      </c>
      <c r="H16" s="22">
        <f>Baseline!CH16*'Summary all tools'!G$69</f>
        <v>858.64164406240059</v>
      </c>
      <c r="I16" s="22">
        <f>Baseline!CI16*'Summary all tools'!H$69</f>
        <v>484.24042436296349</v>
      </c>
      <c r="J16" s="27">
        <f>Baseline!CJ16*'Summary all tools'!J$69</f>
        <v>392.74582380865417</v>
      </c>
      <c r="K16" s="27">
        <f>Baseline!CK16*'Summary all tools'!K$69</f>
        <v>387.03892942979417</v>
      </c>
      <c r="L16" s="27">
        <f>Baseline!CL16*'Summary all tools'!L$69</f>
        <v>877.42660049954316</v>
      </c>
      <c r="M16" s="27">
        <f>Baseline!CM16*'Summary all tools'!M$69</f>
        <v>640.30095035027978</v>
      </c>
      <c r="N16" s="27">
        <f>Baseline!CN16*'Summary all tools'!N$69</f>
        <v>463.51491224410267</v>
      </c>
      <c r="O16" s="27">
        <f>Baseline!CO16*'Summary all tools'!O$69</f>
        <v>723.40221114863243</v>
      </c>
      <c r="P16" s="27">
        <f>Baseline!CP16*'Summary all tools'!P$69</f>
        <v>430.91751856174642</v>
      </c>
      <c r="Q16" s="28"/>
      <c r="R16" s="29">
        <f>Baseline!CR16*'Summary all tools'!B$76</f>
        <v>140.78297612352782</v>
      </c>
      <c r="S16" s="29">
        <f>Baseline!CS16*'Summary all tools'!C$76</f>
        <v>111.3686206875566</v>
      </c>
      <c r="T16" s="29">
        <f>Baseline!CT16*'Summary all tools'!D$76</f>
        <v>131.41056092484286</v>
      </c>
      <c r="U16" s="29">
        <f>Baseline!CU16*'Summary all tools'!E$76</f>
        <v>87.036020327747181</v>
      </c>
      <c r="V16" s="29">
        <f>Baseline!CV16*'Summary all tools'!F$76</f>
        <v>40.519479980311168</v>
      </c>
      <c r="W16" s="29">
        <f>Baseline!CW16*'Summary all tools'!G$76</f>
        <v>36.015620830939142</v>
      </c>
      <c r="X16" s="29">
        <f>Baseline!CX16*'Summary all tools'!H$76</f>
        <v>24.143276126671321</v>
      </c>
      <c r="Y16" s="29">
        <f>Baseline!CY16*'Summary all tools'!J$76</f>
        <v>46.969729699747781</v>
      </c>
      <c r="Z16" s="29">
        <f>Baseline!CZ16*'Summary all tools'!K$76</f>
        <v>36.593954035446856</v>
      </c>
      <c r="AA16" s="29">
        <f>Baseline!DA16*'Summary all tools'!L$76</f>
        <v>70.969264172511444</v>
      </c>
      <c r="AB16" s="29">
        <f>Baseline!DB16*'Summary all tools'!M$76</f>
        <v>47.433806635701615</v>
      </c>
      <c r="AC16" s="29">
        <f>Baseline!DC16*'Summary all tools'!N$76</f>
        <v>24.573162892941056</v>
      </c>
      <c r="AD16" s="29">
        <f>Baseline!DD16*'Summary all tools'!O$76</f>
        <v>33.381204261860084</v>
      </c>
      <c r="AE16" s="29">
        <f>Baseline!DE16*'Summary all tools'!P$76</f>
        <v>17.409093226616346</v>
      </c>
      <c r="AF16" s="29">
        <f t="shared" si="0"/>
        <v>12457.707662570781</v>
      </c>
      <c r="AH16" s="6">
        <f>C16*'Summary all tools'!B$70</f>
        <v>176.99615319516113</v>
      </c>
      <c r="AI16" s="6">
        <f>D16*'Summary all tools'!C$70</f>
        <v>174.57192354309851</v>
      </c>
      <c r="AJ16" s="6">
        <f>E16*'Summary all tools'!D$70</f>
        <v>341.82162539440645</v>
      </c>
      <c r="AK16" s="6">
        <f>F16*'Summary all tools'!E$70</f>
        <v>251.19058270180605</v>
      </c>
      <c r="AL16" s="6">
        <f>G16*'Summary all tools'!F$70</f>
        <v>174.34825398113659</v>
      </c>
      <c r="AM16" s="6">
        <f>H16*'Summary all tools'!G$70</f>
        <v>211.14138788419686</v>
      </c>
      <c r="AN16" s="6">
        <f>I16*'Summary all tools'!H$70</f>
        <v>119.07551418761398</v>
      </c>
      <c r="AO16" s="6">
        <f>J16*'Summary all tools'!J$70</f>
        <v>43.909470984818476</v>
      </c>
      <c r="AP16" s="6">
        <f>K16*'Summary all tools'!J$70</f>
        <v>43.271433103952141</v>
      </c>
      <c r="AQ16" s="6">
        <f>L16*'Summary all tools'!K$70</f>
        <v>98.097383906781218</v>
      </c>
      <c r="AR16" s="6">
        <f>M16*'Summary all tools'!L$70</f>
        <v>166.08247608423372</v>
      </c>
      <c r="AS16" s="6">
        <f>N16*'Summary all tools'!M$70</f>
        <v>120.2273778999604</v>
      </c>
      <c r="AT16" s="6">
        <f>O16*'Summary all tools'!N$70</f>
        <v>187.63743887409339</v>
      </c>
      <c r="AU16" s="6">
        <f>P16*'Summary all tools'!O$70</f>
        <v>104.09805223682639</v>
      </c>
      <c r="AV16" s="6"/>
      <c r="AW16" s="6">
        <f>R16*'Summary all tools'!B$77</f>
        <v>20.234862011638555</v>
      </c>
      <c r="AX16" s="6">
        <f>S16*'Summary all tools'!C$77</f>
        <v>16.007110618700796</v>
      </c>
      <c r="AY16" s="6">
        <f>T16*'Summary all tools'!D$77</f>
        <v>25.824070566360344</v>
      </c>
      <c r="AZ16" s="6">
        <f>U16*'Summary all tools'!E$77</f>
        <v>17.103833321618588</v>
      </c>
      <c r="BA16" s="6">
        <f>V16*'Summary all tools'!F$77</f>
        <v>7.9626622317077835</v>
      </c>
      <c r="BB16" s="6">
        <f>W16*'Summary all tools'!G$77</f>
        <v>8.8563002043292975</v>
      </c>
      <c r="BC16" s="6">
        <f>X16*'Summary all tools'!H$77</f>
        <v>5.9368711786896693</v>
      </c>
      <c r="BD16" s="6">
        <f>Y16*'Summary all tools'!I$77</f>
        <v>0</v>
      </c>
      <c r="BE16" s="6">
        <f>Z16*'Summary all tools'!J$77</f>
        <v>4.0912495194909528</v>
      </c>
      <c r="BF16" s="6">
        <f>AA16*'Summary all tools'!K$77</f>
        <v>7.9344518950633915</v>
      </c>
      <c r="BG16" s="6">
        <f>AB16*'Summary all tools'!L$77</f>
        <v>12.303470816103619</v>
      </c>
      <c r="BH16" s="6">
        <f>AC16*'Summary all tools'!M$77</f>
        <v>6.3738336422087727</v>
      </c>
      <c r="BI16" s="6">
        <f>AD16*'Summary all tools'!N$77</f>
        <v>8.6584801341469309</v>
      </c>
      <c r="BJ16" s="6">
        <f>AE16*'Summary all tools'!O$77</f>
        <v>4.2055674648567578</v>
      </c>
      <c r="BK16" s="6">
        <f t="shared" si="1"/>
        <v>2357.9618375830005</v>
      </c>
      <c r="BM16" s="6">
        <f>C16*'Summary all tools'!B$71</f>
        <v>30.127004799176365</v>
      </c>
      <c r="BN16" s="6">
        <f>D16*'Summary all tools'!C$71</f>
        <v>29.714369964782726</v>
      </c>
      <c r="BO16" s="6">
        <f>E16*'Summary all tools'!D$71</f>
        <v>95.12467251036999</v>
      </c>
      <c r="BP16" s="6">
        <f>F16*'Summary all tools'!E$71</f>
        <v>69.903189681542358</v>
      </c>
      <c r="BQ16" s="6">
        <f>G16*'Summary all tools'!F$71</f>
        <v>48.518933065086941</v>
      </c>
      <c r="BR16" s="6">
        <f>H16*'Summary all tools'!G$71</f>
        <v>52.282629380848746</v>
      </c>
      <c r="BS16" s="6">
        <f>I16*'Summary all tools'!H$71</f>
        <v>29.485365417885365</v>
      </c>
      <c r="BT16" s="6">
        <f>J16*'Summary all tools'!J$71</f>
        <v>3.6591225820682065</v>
      </c>
      <c r="BU16" s="6">
        <f>K16*'Summary all tools'!K$71</f>
        <v>3.6059527586626787</v>
      </c>
      <c r="BV16" s="6">
        <f>L16*'Summary all tools'!L$71</f>
        <v>39.706943289714424</v>
      </c>
      <c r="BW16" s="6">
        <f>M16*'Summary all tools'!M$71</f>
        <v>28.976091572142906</v>
      </c>
      <c r="BX16" s="6">
        <f>N16*'Summary all tools'!N$71</f>
        <v>20.975840399567563</v>
      </c>
      <c r="BY16" s="6">
        <f>O16*'Summary all tools'!O$71</f>
        <v>48.768688392042634</v>
      </c>
      <c r="BZ16" s="6">
        <f>P16*'Summary all tools'!P$71</f>
        <v>29.050619228881779</v>
      </c>
      <c r="CA16" s="6"/>
      <c r="CB16" s="6">
        <f>R16*'Summary all tools'!B$78</f>
        <v>3.4442318317682648</v>
      </c>
      <c r="CC16" s="6">
        <f>S16*'Summary all tools'!C$78</f>
        <v>2.72461457339588</v>
      </c>
      <c r="CD16" s="6">
        <f>T16*'Summary all tools'!D$78</f>
        <v>7.1865150505773432</v>
      </c>
      <c r="CE16" s="6">
        <f>U16*'Summary all tools'!E$78</f>
        <v>4.7597823616736736</v>
      </c>
      <c r="CF16" s="6">
        <f>V16*'Summary all tools'!F$78</f>
        <v>2.2159090614232668</v>
      </c>
      <c r="CG16" s="6">
        <f>W16*'Summary all tools'!G$78</f>
        <v>2.1929886220243975</v>
      </c>
      <c r="CH16" s="6">
        <f>X16*'Summary all tools'!H$78</f>
        <v>1.4700823871041084</v>
      </c>
      <c r="CI16" s="6">
        <f>Y16*'Summary all tools'!I$78</f>
        <v>0</v>
      </c>
      <c r="CJ16" s="6">
        <f>Z16*'Summary all tools'!J$78</f>
        <v>0.3409374599575794</v>
      </c>
      <c r="CK16" s="6">
        <f>AA16*'Summary all tools'!K$78</f>
        <v>0.661204324588616</v>
      </c>
      <c r="CL16" s="6">
        <f>AB16*'Summary all tools'!L$78</f>
        <v>2.1465629934478656</v>
      </c>
      <c r="CM16" s="6">
        <f>AC16*'Summary all tools'!M$78</f>
        <v>1.1120305503428072</v>
      </c>
      <c r="CN16" s="6">
        <f>AD16*'Summary all tools'!N$78</f>
        <v>1.5106284489362731</v>
      </c>
      <c r="CO16" s="6">
        <f>AE16*'Summary all tools'!O$78</f>
        <v>1.1736467343786301</v>
      </c>
      <c r="CP16" s="6">
        <f t="shared" si="2"/>
        <v>560.83855744239145</v>
      </c>
      <c r="CR16" s="6"/>
      <c r="CS16" s="6"/>
      <c r="CT16" s="6"/>
      <c r="CU16" s="6"/>
      <c r="CV16" s="6"/>
      <c r="CW16" s="6"/>
      <c r="CX16" s="6"/>
      <c r="CY16" s="6"/>
      <c r="CZ16" s="6"/>
      <c r="DA16" s="6"/>
      <c r="DB16" s="6"/>
      <c r="DC16" s="6"/>
      <c r="DD16" s="6"/>
      <c r="DE16" s="6"/>
      <c r="DF16" s="6"/>
      <c r="DH16" s="6"/>
      <c r="DI16" s="6"/>
      <c r="DJ16" s="6"/>
      <c r="DK16" s="6"/>
      <c r="DL16" s="6"/>
      <c r="DM16" s="6"/>
      <c r="DN16" s="6"/>
      <c r="DO16" s="6"/>
      <c r="DP16" s="6"/>
      <c r="DQ16" s="6"/>
      <c r="DR16" s="6"/>
      <c r="DS16" s="6"/>
      <c r="DT16" s="6"/>
      <c r="DU16" s="6"/>
      <c r="DV16" s="6"/>
      <c r="DX16" s="6"/>
      <c r="DY16" s="6"/>
      <c r="DZ16" s="6"/>
      <c r="EA16" s="6"/>
      <c r="EB16" s="6"/>
      <c r="EC16" s="6"/>
      <c r="ED16" s="6"/>
      <c r="EE16" s="6"/>
      <c r="EF16" s="6"/>
      <c r="EG16" s="6"/>
      <c r="EH16" s="6"/>
      <c r="EI16" s="6"/>
      <c r="EJ16" s="6"/>
      <c r="EK16" s="6"/>
      <c r="EL16" s="6"/>
      <c r="EN16" s="1"/>
      <c r="EO16" s="1"/>
      <c r="EP16" s="1"/>
      <c r="EQ16" s="1"/>
      <c r="ER16" s="1"/>
      <c r="ES16" s="1"/>
      <c r="ET16" s="1"/>
      <c r="EU16" s="1"/>
      <c r="EV16" s="1"/>
      <c r="EW16" s="1"/>
      <c r="EX16" s="1"/>
      <c r="EY16" s="1"/>
      <c r="EZ16" s="1"/>
      <c r="FA16" s="1"/>
      <c r="FB16" s="2"/>
      <c r="FD16" s="2"/>
      <c r="FE16" s="2"/>
      <c r="FF16" s="2"/>
      <c r="FG16" s="2"/>
      <c r="FH16" s="2"/>
      <c r="FI16" s="2"/>
      <c r="FJ16" s="2"/>
      <c r="FK16" s="2"/>
      <c r="FL16" s="2"/>
      <c r="FM16" s="2"/>
      <c r="FN16" s="2"/>
      <c r="FO16" s="2"/>
      <c r="FP16" s="2"/>
      <c r="FQ16" s="2"/>
      <c r="FR16" s="2"/>
      <c r="FT16" s="2"/>
      <c r="FU16" s="2"/>
      <c r="FV16" s="2"/>
      <c r="FW16" s="2"/>
      <c r="FX16" s="2"/>
      <c r="FY16" s="2"/>
      <c r="FZ16" s="2"/>
      <c r="GA16" s="2"/>
      <c r="GB16" s="2"/>
      <c r="GC16" s="2"/>
      <c r="GD16" s="2"/>
      <c r="GE16" s="2"/>
      <c r="GF16" s="2"/>
      <c r="GG16" s="2"/>
      <c r="GH16" s="2"/>
      <c r="GJ16" s="6"/>
    </row>
    <row r="17" spans="1:192" x14ac:dyDescent="0.25">
      <c r="A17" s="8" t="s">
        <v>63</v>
      </c>
      <c r="B17" s="8" t="s">
        <v>182</v>
      </c>
      <c r="C17" s="22">
        <f>Baseline!CC17*'Summary all tools'!B$69</f>
        <v>1531.0911647018625</v>
      </c>
      <c r="D17" s="22">
        <f>Baseline!CD17*'Summary all tools'!C$69</f>
        <v>1629.7094113393878</v>
      </c>
      <c r="E17" s="22">
        <f>Baseline!CE17*'Summary all tools'!D$69</f>
        <v>2346.8299976641752</v>
      </c>
      <c r="F17" s="22">
        <f>Baseline!CF17*'Summary all tools'!E$69</f>
        <v>1759.3791750967034</v>
      </c>
      <c r="G17" s="22">
        <f>Baseline!CG17*'Summary all tools'!F$69</f>
        <v>1327.0118750804111</v>
      </c>
      <c r="H17" s="22">
        <f>Baseline!CH17*'Summary all tools'!G$69</f>
        <v>1452.3863829486588</v>
      </c>
      <c r="I17" s="22">
        <f>Baseline!CI17*'Summary all tools'!H$69</f>
        <v>824.89171651188121</v>
      </c>
      <c r="J17" s="27">
        <f>Baseline!CJ17*'Summary all tools'!J$69</f>
        <v>492.08247132661495</v>
      </c>
      <c r="K17" s="27">
        <f>Baseline!CK17*'Summary all tools'!K$69</f>
        <v>522.57567160042299</v>
      </c>
      <c r="L17" s="27">
        <f>Baseline!CL17*'Summary all tools'!L$69</f>
        <v>1174.3457176605477</v>
      </c>
      <c r="M17" s="27">
        <f>Baseline!CM17*'Summary all tools'!M$69</f>
        <v>906.62982644977535</v>
      </c>
      <c r="N17" s="27">
        <f>Baseline!CN17*'Summary all tools'!N$69</f>
        <v>712.6527458908696</v>
      </c>
      <c r="O17" s="27">
        <f>Baseline!CO17*'Summary all tools'!O$69</f>
        <v>1206.8438237201331</v>
      </c>
      <c r="P17" s="27">
        <f>Baseline!CP17*'Summary all tools'!P$69</f>
        <v>713.70615064019171</v>
      </c>
      <c r="Q17" s="28"/>
      <c r="R17" s="29">
        <f>Baseline!CR17*'Summary all tools'!B$76</f>
        <v>86.555977430109664</v>
      </c>
      <c r="S17" s="29">
        <f>Baseline!CS17*'Summary all tools'!C$76</f>
        <v>71.590594239613011</v>
      </c>
      <c r="T17" s="29">
        <f>Baseline!CT17*'Summary all tools'!D$76</f>
        <v>83.313337039448726</v>
      </c>
      <c r="U17" s="29">
        <f>Baseline!CU17*'Summary all tools'!E$76</f>
        <v>49.374612976043586</v>
      </c>
      <c r="V17" s="29">
        <f>Baseline!CV17*'Summary all tools'!F$76</f>
        <v>22.653855469701195</v>
      </c>
      <c r="W17" s="29">
        <f>Baseline!CW17*'Summary all tools'!G$76</f>
        <v>24.088900671962044</v>
      </c>
      <c r="X17" s="29">
        <f>Baseline!CX17*'Summary all tools'!H$76</f>
        <v>12.839571006456673</v>
      </c>
      <c r="Y17" s="29">
        <f>Baseline!CY17*'Summary all tools'!J$76</f>
        <v>27.712852431568134</v>
      </c>
      <c r="Z17" s="29">
        <f>Baseline!CZ17*'Summary all tools'!K$76</f>
        <v>22.499662236055983</v>
      </c>
      <c r="AA17" s="29">
        <f>Baseline!DA17*'Summary all tools'!L$76</f>
        <v>41.195795897000934</v>
      </c>
      <c r="AB17" s="29">
        <f>Baseline!DB17*'Summary all tools'!M$76</f>
        <v>27.884385948049474</v>
      </c>
      <c r="AC17" s="29">
        <f>Baseline!DC17*'Summary all tools'!N$76</f>
        <v>14.256000372439793</v>
      </c>
      <c r="AD17" s="29">
        <f>Baseline!DD17*'Summary all tools'!O$76</f>
        <v>18.79345643516384</v>
      </c>
      <c r="AE17" s="29">
        <f>Baseline!DE17*'Summary all tools'!P$76</f>
        <v>8.7854028530727515</v>
      </c>
      <c r="AF17" s="29">
        <f t="shared" si="0"/>
        <v>17111.680535638323</v>
      </c>
      <c r="AH17" s="6">
        <f>C17*'Summary all tools'!B$70</f>
        <v>220.0650909510322</v>
      </c>
      <c r="AI17" s="6">
        <f>D17*'Summary all tools'!C$70</f>
        <v>234.23957899985083</v>
      </c>
      <c r="AJ17" s="6">
        <f>E17*'Summary all tools'!D$70</f>
        <v>461.18594305059213</v>
      </c>
      <c r="AK17" s="6">
        <f>F17*'Summary all tools'!E$70</f>
        <v>345.74338356768152</v>
      </c>
      <c r="AL17" s="6">
        <f>G17*'Summary all tools'!F$70</f>
        <v>260.77697304765292</v>
      </c>
      <c r="AM17" s="6">
        <f>H17*'Summary all tools'!G$70</f>
        <v>357.1441925283587</v>
      </c>
      <c r="AN17" s="6">
        <f>I17*'Summary all tools'!H$70</f>
        <v>202.84222537177408</v>
      </c>
      <c r="AO17" s="6">
        <f>J17*'Summary all tools'!J$70</f>
        <v>55.015431576888631</v>
      </c>
      <c r="AP17" s="6">
        <f>K17*'Summary all tools'!J$70</f>
        <v>58.424609247252263</v>
      </c>
      <c r="AQ17" s="6">
        <f>L17*'Summary all tools'!K$70</f>
        <v>131.29331004900533</v>
      </c>
      <c r="AR17" s="6">
        <f>M17*'Summary all tools'!L$70</f>
        <v>235.16336558023974</v>
      </c>
      <c r="AS17" s="6">
        <f>N17*'Summary all tools'!M$70</f>
        <v>184.84922216816153</v>
      </c>
      <c r="AT17" s="6">
        <f>O17*'Summary all tools'!N$70</f>
        <v>313.03344213491312</v>
      </c>
      <c r="AU17" s="6">
        <f>P17*'Summary all tools'!O$70</f>
        <v>172.41215998611372</v>
      </c>
      <c r="AV17" s="6"/>
      <c r="AW17" s="6">
        <f>R17*'Summary all tools'!B$77</f>
        <v>12.440767398211479</v>
      </c>
      <c r="AX17" s="6">
        <f>S17*'Summary all tools'!C$77</f>
        <v>10.289779600189025</v>
      </c>
      <c r="AY17" s="6">
        <f>T17*'Summary all tools'!D$77</f>
        <v>16.372272362920512</v>
      </c>
      <c r="AZ17" s="6">
        <f>U17*'Summary all tools'!E$77</f>
        <v>9.702823583633565</v>
      </c>
      <c r="BA17" s="6">
        <f>V17*'Summary all tools'!F$77</f>
        <v>4.4518093380963286</v>
      </c>
      <c r="BB17" s="6">
        <f>W17*'Summary all tools'!G$77</f>
        <v>5.9235001652365682</v>
      </c>
      <c r="BC17" s="6">
        <f>X17*'Summary all tools'!H$77</f>
        <v>3.1572715589647555</v>
      </c>
      <c r="BD17" s="6">
        <f>Y17*'Summary all tools'!I$77</f>
        <v>0</v>
      </c>
      <c r="BE17" s="6">
        <f>Z17*'Summary all tools'!J$77</f>
        <v>2.5154901878820355</v>
      </c>
      <c r="BF17" s="6">
        <f>AA17*'Summary all tools'!K$77</f>
        <v>4.6057411561864399</v>
      </c>
      <c r="BG17" s="6">
        <f>AB17*'Summary all tools'!L$77</f>
        <v>7.2327049644499182</v>
      </c>
      <c r="BH17" s="6">
        <f>AC17*'Summary all tools'!M$77</f>
        <v>3.6977484409750012</v>
      </c>
      <c r="BI17" s="6">
        <f>AD17*'Summary all tools'!N$77</f>
        <v>4.8746824086793623</v>
      </c>
      <c r="BJ17" s="6">
        <f>AE17*'Summary all tools'!O$77</f>
        <v>2.1223164195625186</v>
      </c>
      <c r="BK17" s="6">
        <f t="shared" si="1"/>
        <v>3319.5758358445037</v>
      </c>
      <c r="BM17" s="6">
        <f>C17*'Summary all tools'!B$71</f>
        <v>37.457887821452296</v>
      </c>
      <c r="BN17" s="6">
        <f>D17*'Summary all tools'!C$71</f>
        <v>39.870566638272486</v>
      </c>
      <c r="BO17" s="6">
        <f>E17*'Summary all tools'!D$71</f>
        <v>128.34226549725958</v>
      </c>
      <c r="BP17" s="6">
        <f>F17*'Summary all tools'!E$71</f>
        <v>96.216048638100972</v>
      </c>
      <c r="BQ17" s="6">
        <f>G17*'Summary all tools'!F$71</f>
        <v>72.570961918459986</v>
      </c>
      <c r="BR17" s="6">
        <f>H17*'Summary all tools'!G$71</f>
        <v>88.435704816545964</v>
      </c>
      <c r="BS17" s="6">
        <f>I17*'Summary all tools'!H$71</f>
        <v>50.227598663486908</v>
      </c>
      <c r="BT17" s="6">
        <f>J17*'Summary all tools'!J$71</f>
        <v>4.5846192980740526</v>
      </c>
      <c r="BU17" s="6">
        <f>K17*'Summary all tools'!K$71</f>
        <v>4.8687174372710214</v>
      </c>
      <c r="BV17" s="6">
        <f>L17*'Summary all tools'!L$71</f>
        <v>53.143680379781962</v>
      </c>
      <c r="BW17" s="6">
        <f>M17*'Summary all tools'!M$71</f>
        <v>41.028502079956723</v>
      </c>
      <c r="BX17" s="6">
        <f>N17*'Summary all tools'!N$71</f>
        <v>32.250289825083506</v>
      </c>
      <c r="BY17" s="6">
        <f>O17*'Summary all tools'!O$71</f>
        <v>81.360257778885369</v>
      </c>
      <c r="BZ17" s="6">
        <f>P17*'Summary all tools'!P$71</f>
        <v>48.115021391473597</v>
      </c>
      <c r="CA17" s="6"/>
      <c r="CB17" s="6">
        <f>R17*'Summary all tools'!B$78</f>
        <v>2.1175774294828051</v>
      </c>
      <c r="CC17" s="6">
        <f>S17*'Summary all tools'!C$78</f>
        <v>1.7514518468406852</v>
      </c>
      <c r="CD17" s="6">
        <f>T17*'Summary all tools'!D$78</f>
        <v>4.5561981193448524</v>
      </c>
      <c r="CE17" s="6">
        <f>U17*'Summary all tools'!E$78</f>
        <v>2.7001741471273837</v>
      </c>
      <c r="CF17" s="6">
        <f>V17*'Summary all tools'!F$78</f>
        <v>1.2388827209992841</v>
      </c>
      <c r="CG17" s="6">
        <f>W17*'Summary all tools'!G$78</f>
        <v>1.4667714694871501</v>
      </c>
      <c r="CH17" s="6">
        <f>X17*'Summary all tools'!H$78</f>
        <v>0.78180057650555856</v>
      </c>
      <c r="CI17" s="6">
        <f>Y17*'Summary all tools'!I$78</f>
        <v>0</v>
      </c>
      <c r="CJ17" s="6">
        <f>Z17*'Summary all tools'!J$78</f>
        <v>0.20962418232350294</v>
      </c>
      <c r="CK17" s="6">
        <f>AA17*'Summary all tools'!K$78</f>
        <v>0.38381176301553666</v>
      </c>
      <c r="CL17" s="6">
        <f>AB17*'Summary all tools'!L$78</f>
        <v>1.2618761852870071</v>
      </c>
      <c r="CM17" s="6">
        <f>AC17*'Summary all tools'!M$78</f>
        <v>0.64513908970202161</v>
      </c>
      <c r="CN17" s="6">
        <f>AD17*'Summary all tools'!N$78</f>
        <v>0.85047650534405905</v>
      </c>
      <c r="CO17" s="6">
        <f>AE17*'Summary all tools'!O$78</f>
        <v>0.59227434964535397</v>
      </c>
      <c r="CP17" s="6">
        <f t="shared" si="2"/>
        <v>797.02818056920978</v>
      </c>
      <c r="CR17" s="6"/>
      <c r="CS17" s="6"/>
      <c r="CT17" s="6"/>
      <c r="CU17" s="6"/>
      <c r="CV17" s="6"/>
      <c r="CW17" s="6"/>
      <c r="CX17" s="6"/>
      <c r="CY17" s="6"/>
      <c r="CZ17" s="6"/>
      <c r="DA17" s="6"/>
      <c r="DB17" s="6"/>
      <c r="DC17" s="6"/>
      <c r="DD17" s="6"/>
      <c r="DE17" s="6"/>
      <c r="DF17" s="6"/>
      <c r="DH17" s="6"/>
      <c r="DI17" s="6"/>
      <c r="DJ17" s="6"/>
      <c r="DK17" s="6"/>
      <c r="DL17" s="6"/>
      <c r="DM17" s="6"/>
      <c r="DN17" s="6"/>
      <c r="DO17" s="6"/>
      <c r="DP17" s="6"/>
      <c r="DQ17" s="6"/>
      <c r="DR17" s="6"/>
      <c r="DS17" s="6"/>
      <c r="DT17" s="6"/>
      <c r="DU17" s="6"/>
      <c r="DV17" s="6"/>
      <c r="DX17" s="6"/>
      <c r="DY17" s="6"/>
      <c r="DZ17" s="6"/>
      <c r="EA17" s="6"/>
      <c r="EB17" s="6"/>
      <c r="EC17" s="6"/>
      <c r="ED17" s="6"/>
      <c r="EE17" s="6"/>
      <c r="EF17" s="6"/>
      <c r="EG17" s="6"/>
      <c r="EH17" s="6"/>
      <c r="EI17" s="6"/>
      <c r="EJ17" s="6"/>
      <c r="EK17" s="6"/>
      <c r="EL17" s="6"/>
      <c r="EN17" s="1"/>
      <c r="EO17" s="1"/>
      <c r="EP17" s="1"/>
      <c r="EQ17" s="1"/>
      <c r="ER17" s="1"/>
      <c r="ES17" s="1"/>
      <c r="ET17" s="1"/>
      <c r="EU17" s="1"/>
      <c r="EV17" s="1"/>
      <c r="EW17" s="1"/>
      <c r="EX17" s="1"/>
      <c r="EY17" s="1"/>
      <c r="EZ17" s="1"/>
      <c r="FA17" s="1"/>
      <c r="FB17" s="2"/>
      <c r="FD17" s="2"/>
      <c r="FE17" s="2"/>
      <c r="FF17" s="2"/>
      <c r="FG17" s="2"/>
      <c r="FH17" s="2"/>
      <c r="FI17" s="2"/>
      <c r="FJ17" s="2"/>
      <c r="FK17" s="2"/>
      <c r="FL17" s="2"/>
      <c r="FM17" s="2"/>
      <c r="FN17" s="2"/>
      <c r="FO17" s="2"/>
      <c r="FP17" s="2"/>
      <c r="FQ17" s="2"/>
      <c r="FR17" s="2"/>
      <c r="FT17" s="2"/>
      <c r="FU17" s="2"/>
      <c r="FV17" s="2"/>
      <c r="FW17" s="2"/>
      <c r="FX17" s="2"/>
      <c r="FY17" s="2"/>
      <c r="FZ17" s="2"/>
      <c r="GA17" s="2"/>
      <c r="GB17" s="2"/>
      <c r="GC17" s="2"/>
      <c r="GD17" s="2"/>
      <c r="GE17" s="2"/>
      <c r="GF17" s="2"/>
      <c r="GG17" s="2"/>
      <c r="GH17" s="2"/>
      <c r="GJ17" s="6"/>
    </row>
    <row r="18" spans="1:192" x14ac:dyDescent="0.25">
      <c r="A18" s="8" t="s">
        <v>69</v>
      </c>
      <c r="B18" s="8" t="s">
        <v>183</v>
      </c>
      <c r="C18" s="22">
        <f>Baseline!CC18*'Summary all tools'!B$69</f>
        <v>1159.1986435251422</v>
      </c>
      <c r="D18" s="22">
        <f>Baseline!CD18*'Summary all tools'!C$69</f>
        <v>1254.7022289727602</v>
      </c>
      <c r="E18" s="22">
        <f>Baseline!CE18*'Summary all tools'!D$69</f>
        <v>1833.8004829195902</v>
      </c>
      <c r="F18" s="22">
        <f>Baseline!CF18*'Summary all tools'!E$69</f>
        <v>1404.8650340284482</v>
      </c>
      <c r="G18" s="22">
        <f>Baseline!CG18*'Summary all tools'!F$69</f>
        <v>1081.3459092425792</v>
      </c>
      <c r="H18" s="22">
        <f>Baseline!CH18*'Summary all tools'!G$69</f>
        <v>1166.752937800665</v>
      </c>
      <c r="I18" s="22">
        <f>Baseline!CI18*'Summary all tools'!H$69</f>
        <v>667.55471640156281</v>
      </c>
      <c r="J18" s="27">
        <f>Baseline!CJ18*'Summary all tools'!J$69</f>
        <v>367.72509079365108</v>
      </c>
      <c r="K18" s="27">
        <f>Baseline!CK18*'Summary all tools'!K$69</f>
        <v>399.6041931100529</v>
      </c>
      <c r="L18" s="27">
        <f>Baseline!CL18*'Summary all tools'!L$69</f>
        <v>920.79019494821466</v>
      </c>
      <c r="M18" s="27">
        <f>Baseline!CM18*'Summary all tools'!M$69</f>
        <v>728.2506583255705</v>
      </c>
      <c r="N18" s="27">
        <f>Baseline!CN18*'Summary all tools'!N$69</f>
        <v>573.55641731997684</v>
      </c>
      <c r="O18" s="27">
        <f>Baseline!CO18*'Summary all tools'!O$69</f>
        <v>940.02259864869802</v>
      </c>
      <c r="P18" s="27">
        <f>Baseline!CP18*'Summary all tools'!P$69</f>
        <v>568.48173100558051</v>
      </c>
      <c r="Q18" s="28"/>
      <c r="R18" s="29">
        <f>Baseline!CR18*'Summary all tools'!B$76</f>
        <v>75.647263060779437</v>
      </c>
      <c r="S18" s="29">
        <f>Baseline!CS18*'Summary all tools'!C$76</f>
        <v>51.407854597809653</v>
      </c>
      <c r="T18" s="29">
        <f>Baseline!CT18*'Summary all tools'!D$76</f>
        <v>77.079163441013591</v>
      </c>
      <c r="U18" s="29">
        <f>Baseline!CU18*'Summary all tools'!E$76</f>
        <v>56.456646995381092</v>
      </c>
      <c r="V18" s="29">
        <f>Baseline!CV18*'Summary all tools'!F$76</f>
        <v>24.141252396738288</v>
      </c>
      <c r="W18" s="29">
        <f>Baseline!CW18*'Summary all tools'!G$76</f>
        <v>20.018294522382234</v>
      </c>
      <c r="X18" s="29">
        <f>Baseline!CX18*'Summary all tools'!H$76</f>
        <v>16.396179264773213</v>
      </c>
      <c r="Y18" s="29">
        <f>Baseline!CY18*'Summary all tools'!J$76</f>
        <v>21.632489665282673</v>
      </c>
      <c r="Z18" s="29">
        <f>Baseline!CZ18*'Summary all tools'!K$76</f>
        <v>15.851264628775864</v>
      </c>
      <c r="AA18" s="29">
        <f>Baseline!DA18*'Summary all tools'!L$76</f>
        <v>40.681489604579987</v>
      </c>
      <c r="AB18" s="29">
        <f>Baseline!DB18*'Summary all tools'!M$76</f>
        <v>28.620831832363457</v>
      </c>
      <c r="AC18" s="29">
        <f>Baseline!DC18*'Summary all tools'!N$76</f>
        <v>12.714232158870033</v>
      </c>
      <c r="AD18" s="29">
        <f>Baseline!DD18*'Summary all tools'!O$76</f>
        <v>15.62762497196154</v>
      </c>
      <c r="AE18" s="29">
        <f>Baseline!DE18*'Summary all tools'!P$76</f>
        <v>11.339804573265109</v>
      </c>
      <c r="AF18" s="29">
        <f t="shared" si="0"/>
        <v>13534.265228756469</v>
      </c>
      <c r="AH18" s="6">
        <f>C18*'Summary all tools'!B$70</f>
        <v>166.61264906936293</v>
      </c>
      <c r="AI18" s="6">
        <f>D18*'Summary all tools'!C$70</f>
        <v>180.33946410311842</v>
      </c>
      <c r="AJ18" s="6">
        <f>E18*'Summary all tools'!D$70</f>
        <v>360.36824393912622</v>
      </c>
      <c r="AK18" s="6">
        <f>F18*'Summary all tools'!E$70</f>
        <v>276.07624166304242</v>
      </c>
      <c r="AL18" s="6">
        <f>G18*'Summary all tools'!F$70</f>
        <v>212.50006750139627</v>
      </c>
      <c r="AM18" s="6">
        <f>H18*'Summary all tools'!G$70</f>
        <v>286.90646011491759</v>
      </c>
      <c r="AN18" s="6">
        <f>I18*'Summary all tools'!H$70</f>
        <v>164.15279911513841</v>
      </c>
      <c r="AO18" s="6">
        <f>J18*'Summary all tools'!J$70</f>
        <v>41.112121952085218</v>
      </c>
      <c r="AP18" s="6">
        <f>K18*'Summary all tools'!J$70</f>
        <v>44.676245192428276</v>
      </c>
      <c r="AQ18" s="6">
        <f>L18*'Summary all tools'!K$70</f>
        <v>102.94548763396189</v>
      </c>
      <c r="AR18" s="6">
        <f>M18*'Summary all tools'!L$70</f>
        <v>188.89503830740514</v>
      </c>
      <c r="AS18" s="6">
        <f>N18*'Summary all tools'!M$70</f>
        <v>148.77015239535822</v>
      </c>
      <c r="AT18" s="6">
        <f>O18*'Summary all tools'!N$70</f>
        <v>243.82484622786316</v>
      </c>
      <c r="AU18" s="6">
        <f>P18*'Summary all tools'!O$70</f>
        <v>137.32985636651665</v>
      </c>
      <c r="AV18" s="6"/>
      <c r="AW18" s="6">
        <f>R18*'Summary all tools'!B$77</f>
        <v>10.872848207512639</v>
      </c>
      <c r="AX18" s="6">
        <f>S18*'Summary all tools'!C$77</f>
        <v>7.3888965324068918</v>
      </c>
      <c r="AY18" s="6">
        <f>T18*'Summary all tools'!D$77</f>
        <v>15.147167334862646</v>
      </c>
      <c r="AZ18" s="6">
        <f>U18*'Summary all tools'!E$77</f>
        <v>11.094545413154817</v>
      </c>
      <c r="BA18" s="6">
        <f>V18*'Summary all tools'!F$77</f>
        <v>4.744104287099411</v>
      </c>
      <c r="BB18" s="6">
        <f>W18*'Summary all tools'!G$77</f>
        <v>4.9225314399300579</v>
      </c>
      <c r="BC18" s="6">
        <f>X18*'Summary all tools'!H$77</f>
        <v>4.0318473601901346</v>
      </c>
      <c r="BD18" s="6">
        <f>Y18*'Summary all tools'!I$77</f>
        <v>0</v>
      </c>
      <c r="BE18" s="6">
        <f>Z18*'Summary all tools'!J$77</f>
        <v>1.7721910765091029</v>
      </c>
      <c r="BF18" s="6">
        <f>AA18*'Summary all tools'!K$77</f>
        <v>4.5482410738039736</v>
      </c>
      <c r="BG18" s="6">
        <f>AB18*'Summary all tools'!L$77</f>
        <v>7.4237256960324638</v>
      </c>
      <c r="BH18" s="6">
        <f>AC18*'Summary all tools'!M$77</f>
        <v>3.2978416747620947</v>
      </c>
      <c r="BI18" s="6">
        <f>AD18*'Summary all tools'!N$77</f>
        <v>4.0535230335661829</v>
      </c>
      <c r="BJ18" s="6">
        <f>AE18*'Summary all tools'!O$77</f>
        <v>2.739390992417976</v>
      </c>
      <c r="BK18" s="6">
        <f t="shared" si="1"/>
        <v>2636.5465277039689</v>
      </c>
      <c r="BM18" s="6">
        <f>C18*'Summary all tools'!B$71</f>
        <v>28.359599841593692</v>
      </c>
      <c r="BN18" s="6">
        <f>D18*'Summary all tools'!C$71</f>
        <v>30.696078996275478</v>
      </c>
      <c r="BO18" s="6">
        <f>E18*'Summary all tools'!D$71</f>
        <v>100.28596390966509</v>
      </c>
      <c r="BP18" s="6">
        <f>F18*'Summary all tools'!E$71</f>
        <v>76.828556548430768</v>
      </c>
      <c r="BQ18" s="6">
        <f>G18*'Summary all tools'!F$71</f>
        <v>59.136104411703549</v>
      </c>
      <c r="BR18" s="6">
        <f>H18*'Summary all tools'!G$71</f>
        <v>71.043504409408172</v>
      </c>
      <c r="BS18" s="6">
        <f>I18*'Summary all tools'!H$71</f>
        <v>40.647359780891414</v>
      </c>
      <c r="BT18" s="6">
        <f>J18*'Summary all tools'!J$71</f>
        <v>3.426010162673768</v>
      </c>
      <c r="BU18" s="6">
        <f>K18*'Summary all tools'!K$71</f>
        <v>3.7230204327023562</v>
      </c>
      <c r="BV18" s="6">
        <f>L18*'Summary all tools'!L$71</f>
        <v>41.669313457921419</v>
      </c>
      <c r="BW18" s="6">
        <f>M18*'Summary all tools'!M$71</f>
        <v>32.956155619589836</v>
      </c>
      <c r="BX18" s="6">
        <f>N18*'Summary all tools'!N$71</f>
        <v>25.955643609402927</v>
      </c>
      <c r="BY18" s="6">
        <f>O18*'Summary all tools'!O$71</f>
        <v>63.372310021260539</v>
      </c>
      <c r="BZ18" s="6">
        <f>P18*'Summary all tools'!P$71</f>
        <v>38.324611079027896</v>
      </c>
      <c r="CA18" s="6"/>
      <c r="CB18" s="6">
        <f>R18*'Summary all tools'!B$78</f>
        <v>1.8506975672361943</v>
      </c>
      <c r="CC18" s="6">
        <f>S18*'Summary all tools'!C$78</f>
        <v>1.2576845161543646</v>
      </c>
      <c r="CD18" s="6">
        <f>T18*'Summary all tools'!D$78</f>
        <v>4.2152667506804304</v>
      </c>
      <c r="CE18" s="6">
        <f>U18*'Summary all tools'!E$78</f>
        <v>3.0874728825599034</v>
      </c>
      <c r="CF18" s="6">
        <f>V18*'Summary all tools'!F$78</f>
        <v>1.3202247404466252</v>
      </c>
      <c r="CG18" s="6">
        <f>W18*'Summary all tools'!G$78</f>
        <v>1.2189125470302999</v>
      </c>
      <c r="CH18" s="6">
        <f>X18*'Summary all tools'!H$78</f>
        <v>0.9983622034756523</v>
      </c>
      <c r="CI18" s="6">
        <f>Y18*'Summary all tools'!I$78</f>
        <v>0</v>
      </c>
      <c r="CJ18" s="6">
        <f>Z18*'Summary all tools'!J$78</f>
        <v>0.1476825897090919</v>
      </c>
      <c r="CK18" s="6">
        <f>AA18*'Summary all tools'!K$78</f>
        <v>0.3790200894836645</v>
      </c>
      <c r="CL18" s="6">
        <f>AB18*'Summary all tools'!L$78</f>
        <v>1.2952032065418342</v>
      </c>
      <c r="CM18" s="6">
        <f>AC18*'Summary all tools'!M$78</f>
        <v>0.57536812197976972</v>
      </c>
      <c r="CN18" s="6">
        <f>AD18*'Summary all tools'!N$78</f>
        <v>0.70721040160090853</v>
      </c>
      <c r="CO18" s="6">
        <f>AE18*'Summary all tools'!O$78</f>
        <v>0.76448120718641188</v>
      </c>
      <c r="CP18" s="6">
        <f t="shared" si="2"/>
        <v>634.24181910463221</v>
      </c>
      <c r="CR18" s="6"/>
      <c r="CS18" s="6"/>
      <c r="CT18" s="6"/>
      <c r="CU18" s="6"/>
      <c r="CV18" s="6"/>
      <c r="CW18" s="6"/>
      <c r="CX18" s="6"/>
      <c r="CY18" s="6"/>
      <c r="CZ18" s="6"/>
      <c r="DA18" s="6"/>
      <c r="DB18" s="6"/>
      <c r="DC18" s="6"/>
      <c r="DD18" s="6"/>
      <c r="DE18" s="6"/>
      <c r="DF18" s="6"/>
      <c r="DH18" s="6"/>
      <c r="DI18" s="6"/>
      <c r="DJ18" s="6"/>
      <c r="DK18" s="6"/>
      <c r="DL18" s="6"/>
      <c r="DM18" s="6"/>
      <c r="DN18" s="6"/>
      <c r="DO18" s="6"/>
      <c r="DP18" s="6"/>
      <c r="DQ18" s="6"/>
      <c r="DR18" s="6"/>
      <c r="DS18" s="6"/>
      <c r="DT18" s="6"/>
      <c r="DU18" s="6"/>
      <c r="DV18" s="6"/>
      <c r="DX18" s="6"/>
      <c r="DY18" s="6"/>
      <c r="DZ18" s="6"/>
      <c r="EA18" s="6"/>
      <c r="EB18" s="6"/>
      <c r="EC18" s="6"/>
      <c r="ED18" s="6"/>
      <c r="EE18" s="6"/>
      <c r="EF18" s="6"/>
      <c r="EG18" s="6"/>
      <c r="EH18" s="6"/>
      <c r="EI18" s="6"/>
      <c r="EJ18" s="6"/>
      <c r="EK18" s="6"/>
      <c r="EL18" s="6"/>
      <c r="EN18" s="1"/>
      <c r="EO18" s="1"/>
      <c r="EP18" s="1"/>
      <c r="EQ18" s="1"/>
      <c r="ER18" s="1"/>
      <c r="ES18" s="1"/>
      <c r="ET18" s="1"/>
      <c r="EU18" s="1"/>
      <c r="EV18" s="1"/>
      <c r="EW18" s="1"/>
      <c r="EX18" s="1"/>
      <c r="EY18" s="1"/>
      <c r="EZ18" s="1"/>
      <c r="FA18" s="1"/>
      <c r="FB18" s="2"/>
      <c r="FD18" s="2"/>
      <c r="FE18" s="2"/>
      <c r="FF18" s="2"/>
      <c r="FG18" s="2"/>
      <c r="FH18" s="2"/>
      <c r="FI18" s="2"/>
      <c r="FJ18" s="2"/>
      <c r="FK18" s="2"/>
      <c r="FL18" s="2"/>
      <c r="FM18" s="2"/>
      <c r="FN18" s="2"/>
      <c r="FO18" s="2"/>
      <c r="FP18" s="2"/>
      <c r="FQ18" s="2"/>
      <c r="FR18" s="2"/>
      <c r="FT18" s="2"/>
      <c r="FU18" s="2"/>
      <c r="FV18" s="2"/>
      <c r="FW18" s="2"/>
      <c r="FX18" s="2"/>
      <c r="FY18" s="2"/>
      <c r="FZ18" s="2"/>
      <c r="GA18" s="2"/>
      <c r="GB18" s="2"/>
      <c r="GC18" s="2"/>
      <c r="GD18" s="2"/>
      <c r="GE18" s="2"/>
      <c r="GF18" s="2"/>
      <c r="GG18" s="2"/>
      <c r="GH18" s="2"/>
      <c r="GJ18" s="6"/>
    </row>
    <row r="19" spans="1:192" x14ac:dyDescent="0.25">
      <c r="A19" s="8" t="s">
        <v>72</v>
      </c>
      <c r="B19" s="8" t="s">
        <v>184</v>
      </c>
      <c r="C19" s="22">
        <f>Baseline!CC19*'Summary all tools'!B$69</f>
        <v>686.57143925043579</v>
      </c>
      <c r="D19" s="22">
        <f>Baseline!CD19*'Summary all tools'!C$69</f>
        <v>725.55367012306954</v>
      </c>
      <c r="E19" s="22">
        <f>Baseline!CE19*'Summary all tools'!D$69</f>
        <v>1047.6632733188758</v>
      </c>
      <c r="F19" s="22">
        <f>Baseline!CF19*'Summary all tools'!E$69</f>
        <v>792.89164184942661</v>
      </c>
      <c r="G19" s="22">
        <f>Baseline!CG19*'Summary all tools'!F$69</f>
        <v>622.52537619163365</v>
      </c>
      <c r="H19" s="22">
        <f>Baseline!CH19*'Summary all tools'!G$69</f>
        <v>652.40160391106485</v>
      </c>
      <c r="I19" s="22">
        <f>Baseline!CI19*'Summary all tools'!H$69</f>
        <v>368.96993554936068</v>
      </c>
      <c r="J19" s="27">
        <f>Baseline!CJ19*'Summary all tools'!J$69</f>
        <v>216.41445332869759</v>
      </c>
      <c r="K19" s="27">
        <f>Baseline!CK19*'Summary all tools'!K$69</f>
        <v>231.24468143395177</v>
      </c>
      <c r="L19" s="27">
        <f>Baseline!CL19*'Summary all tools'!L$69</f>
        <v>528.34739743198975</v>
      </c>
      <c r="M19" s="27">
        <f>Baseline!CM19*'Summary all tools'!M$69</f>
        <v>399.81501950391436</v>
      </c>
      <c r="N19" s="27">
        <f>Baseline!CN19*'Summary all tools'!N$69</f>
        <v>321.06327195810888</v>
      </c>
      <c r="O19" s="27">
        <f>Baseline!CO19*'Summary all tools'!O$69</f>
        <v>523.97746859601716</v>
      </c>
      <c r="P19" s="27">
        <f>Baseline!CP19*'Summary all tools'!P$69</f>
        <v>315.37291876617655</v>
      </c>
      <c r="Q19" s="28"/>
      <c r="R19" s="29">
        <f>Baseline!CR19*'Summary all tools'!B$76</f>
        <v>52.119467865604399</v>
      </c>
      <c r="S19" s="29">
        <f>Baseline!CS19*'Summary all tools'!C$76</f>
        <v>49.673941846711003</v>
      </c>
      <c r="T19" s="29">
        <f>Baseline!CT19*'Summary all tools'!D$76</f>
        <v>77.214374143435862</v>
      </c>
      <c r="U19" s="29">
        <f>Baseline!CU19*'Summary all tools'!E$76</f>
        <v>50.933356606944471</v>
      </c>
      <c r="V19" s="29">
        <f>Baseline!CV19*'Summary all tools'!F$76</f>
        <v>22.928842505064154</v>
      </c>
      <c r="W19" s="29">
        <f>Baseline!CW19*'Summary all tools'!G$76</f>
        <v>20.768302331634068</v>
      </c>
      <c r="X19" s="29">
        <f>Baseline!CX19*'Summary all tools'!H$76</f>
        <v>12.935506922431676</v>
      </c>
      <c r="Y19" s="29">
        <f>Baseline!CY19*'Summary all tools'!J$76</f>
        <v>18.232922306536469</v>
      </c>
      <c r="Z19" s="29">
        <f>Baseline!CZ19*'Summary all tools'!K$76</f>
        <v>17.168619799619513</v>
      </c>
      <c r="AA19" s="29">
        <f>Baseline!DA19*'Summary all tools'!L$76</f>
        <v>36.816132701491519</v>
      </c>
      <c r="AB19" s="29">
        <f>Baseline!DB19*'Summary all tools'!M$76</f>
        <v>23.527203497306509</v>
      </c>
      <c r="AC19" s="29">
        <f>Baseline!DC19*'Summary all tools'!N$76</f>
        <v>12.312867852457101</v>
      </c>
      <c r="AD19" s="29">
        <f>Baseline!DD19*'Summary all tools'!O$76</f>
        <v>16.746330857563454</v>
      </c>
      <c r="AE19" s="29">
        <f>Baseline!DE19*'Summary all tools'!P$76</f>
        <v>9.0404585313347194</v>
      </c>
      <c r="AF19" s="29">
        <f t="shared" si="0"/>
        <v>7853.2304789808586</v>
      </c>
      <c r="AH19" s="6">
        <f>C19*'Summary all tools'!B$70</f>
        <v>98.681521849451002</v>
      </c>
      <c r="AI19" s="6">
        <f>D19*'Summary all tools'!C$70</f>
        <v>104.28447246417207</v>
      </c>
      <c r="AJ19" s="6">
        <f>E19*'Summary all tools'!D$70</f>
        <v>205.88094373513965</v>
      </c>
      <c r="AK19" s="6">
        <f>F19*'Summary all tools'!E$70</f>
        <v>155.81464356055437</v>
      </c>
      <c r="AL19" s="6">
        <f>G19*'Summary all tools'!F$70</f>
        <v>122.33521515304339</v>
      </c>
      <c r="AM19" s="6">
        <f>H19*'Summary all tools'!G$70</f>
        <v>160.42662391255692</v>
      </c>
      <c r="AN19" s="6">
        <f>I19*'Summary all tools'!H$70</f>
        <v>90.730312020334594</v>
      </c>
      <c r="AO19" s="6">
        <f>J19*'Summary all tools'!J$70</f>
        <v>24.195404719978612</v>
      </c>
      <c r="AP19" s="6">
        <f>K19*'Summary all tools'!J$70</f>
        <v>25.853442644789638</v>
      </c>
      <c r="AQ19" s="6">
        <f>L19*'Summary all tools'!K$70</f>
        <v>59.069895365067175</v>
      </c>
      <c r="AR19" s="6">
        <f>M19*'Summary all tools'!L$70</f>
        <v>103.70477878964665</v>
      </c>
      <c r="AS19" s="6">
        <f>N19*'Summary all tools'!M$70</f>
        <v>83.278001004586741</v>
      </c>
      <c r="AT19" s="6">
        <f>O19*'Summary all tools'!N$70</f>
        <v>135.91027055194706</v>
      </c>
      <c r="AU19" s="6">
        <f>P19*'Summary all tools'!O$70</f>
        <v>76.185592735649394</v>
      </c>
      <c r="AV19" s="6"/>
      <c r="AW19" s="6">
        <f>R19*'Summary all tools'!B$77</f>
        <v>7.491177338481366</v>
      </c>
      <c r="AX19" s="6">
        <f>S19*'Summary all tools'!C$77</f>
        <v>7.1396797149706943</v>
      </c>
      <c r="AY19" s="6">
        <f>T19*'Summary all tools'!D$77</f>
        <v>15.173738188042984</v>
      </c>
      <c r="AZ19" s="6">
        <f>U19*'Summary all tools'!E$77</f>
        <v>10.00913918898488</v>
      </c>
      <c r="BA19" s="6">
        <f>V19*'Summary all tools'!F$77</f>
        <v>4.5058482567043141</v>
      </c>
      <c r="BB19" s="6">
        <f>W19*'Summary all tools'!G$77</f>
        <v>5.106959589746082</v>
      </c>
      <c r="BC19" s="6">
        <f>X19*'Summary all tools'!H$77</f>
        <v>3.1808623579750024</v>
      </c>
      <c r="BD19" s="6">
        <f>Y19*'Summary all tools'!I$77</f>
        <v>0</v>
      </c>
      <c r="BE19" s="6">
        <f>Z19*'Summary all tools'!J$77</f>
        <v>1.9194730210754736</v>
      </c>
      <c r="BF19" s="6">
        <f>AA19*'Summary all tools'!K$77</f>
        <v>4.1160893703530892</v>
      </c>
      <c r="BG19" s="6">
        <f>AB19*'Summary all tools'!L$77</f>
        <v>6.1025307084625053</v>
      </c>
      <c r="BH19" s="6">
        <f>AC19*'Summary all tools'!M$77</f>
        <v>3.1937350389927359</v>
      </c>
      <c r="BI19" s="6">
        <f>AD19*'Summary all tools'!N$77</f>
        <v>4.3436950899861051</v>
      </c>
      <c r="BJ19" s="6">
        <f>AE19*'Summary all tools'!O$77</f>
        <v>2.1839309935246796</v>
      </c>
      <c r="BK19" s="6">
        <f t="shared" si="1"/>
        <v>1520.8179773642171</v>
      </c>
      <c r="BM19" s="6">
        <f>C19*'Summary all tools'!B$71</f>
        <v>16.79685478288528</v>
      </c>
      <c r="BN19" s="6">
        <f>D19*'Summary all tools'!C$71</f>
        <v>17.750548504539928</v>
      </c>
      <c r="BO19" s="6">
        <f>E19*'Summary all tools'!D$71</f>
        <v>57.294085259626016</v>
      </c>
      <c r="BP19" s="6">
        <f>F19*'Summary all tools'!E$71</f>
        <v>43.361261663640519</v>
      </c>
      <c r="BQ19" s="6">
        <f>G19*'Summary all tools'!F$71</f>
        <v>34.044356510479965</v>
      </c>
      <c r="BR19" s="6">
        <f>H19*'Summary all tools'!G$71</f>
        <v>39.724687825966477</v>
      </c>
      <c r="BS19" s="6">
        <f>I19*'Summary all tools'!H$71</f>
        <v>22.466553452654281</v>
      </c>
      <c r="BT19" s="6">
        <f>J19*'Summary all tools'!J$71</f>
        <v>2.0162837266648843</v>
      </c>
      <c r="BU19" s="6">
        <f>K19*'Summary all tools'!K$71</f>
        <v>2.1544535537324698</v>
      </c>
      <c r="BV19" s="6">
        <f>L19*'Summary all tools'!L$71</f>
        <v>23.909760810939936</v>
      </c>
      <c r="BW19" s="6">
        <f>M19*'Summary all tools'!M$71</f>
        <v>18.093174171810695</v>
      </c>
      <c r="BX19" s="6">
        <f>N19*'Summary all tools'!N$71</f>
        <v>14.529353366757688</v>
      </c>
      <c r="BY19" s="6">
        <f>O19*'Summary all tools'!O$71</f>
        <v>35.324323725574189</v>
      </c>
      <c r="BZ19" s="6">
        <f>P19*'Summary all tools'!P$71</f>
        <v>21.261095647157969</v>
      </c>
      <c r="CA19" s="6"/>
      <c r="CB19" s="6">
        <f>R19*'Summary all tools'!B$78</f>
        <v>1.275094015060658</v>
      </c>
      <c r="CC19" s="6">
        <f>S19*'Summary all tools'!C$78</f>
        <v>1.2152646323354375</v>
      </c>
      <c r="CD19" s="6">
        <f>T19*'Summary all tools'!D$78</f>
        <v>4.2226610859691487</v>
      </c>
      <c r="CE19" s="6">
        <f>U19*'Summary all tools'!E$78</f>
        <v>2.7854179394422758</v>
      </c>
      <c r="CF19" s="6">
        <f>V19*'Summary all tools'!F$78</f>
        <v>1.2539210744956959</v>
      </c>
      <c r="CG19" s="6">
        <f>W19*'Summary all tools'!G$78</f>
        <v>1.264580469841887</v>
      </c>
      <c r="CH19" s="6">
        <f>X19*'Summary all tools'!H$78</f>
        <v>0.78764210768904819</v>
      </c>
      <c r="CI19" s="6">
        <f>Y19*'Summary all tools'!I$78</f>
        <v>0</v>
      </c>
      <c r="CJ19" s="6">
        <f>Z19*'Summary all tools'!J$78</f>
        <v>0.15995608508962281</v>
      </c>
      <c r="CK19" s="6">
        <f>AA19*'Summary all tools'!K$78</f>
        <v>0.34300744752942408</v>
      </c>
      <c r="CL19" s="6">
        <f>AB19*'Summary all tools'!L$78</f>
        <v>1.064696847008352</v>
      </c>
      <c r="CM19" s="6">
        <f>AC19*'Summary all tools'!M$78</f>
        <v>0.55720483659022202</v>
      </c>
      <c r="CN19" s="6">
        <f>AD19*'Summary all tools'!N$78</f>
        <v>0.75783616463587378</v>
      </c>
      <c r="CO19" s="6">
        <f>AE19*'Summary all tools'!O$78</f>
        <v>0.60946911447200358</v>
      </c>
      <c r="CP19" s="6">
        <f t="shared" si="2"/>
        <v>365.02354482258988</v>
      </c>
      <c r="CR19" s="6"/>
      <c r="CS19" s="6"/>
      <c r="CT19" s="6"/>
      <c r="CU19" s="6"/>
      <c r="CV19" s="6"/>
      <c r="CW19" s="6"/>
      <c r="CX19" s="6"/>
      <c r="CY19" s="6"/>
      <c r="CZ19" s="6"/>
      <c r="DA19" s="6"/>
      <c r="DB19" s="6"/>
      <c r="DC19" s="6"/>
      <c r="DD19" s="6"/>
      <c r="DE19" s="6"/>
      <c r="DF19" s="6"/>
      <c r="DH19" s="6"/>
      <c r="DI19" s="6"/>
      <c r="DJ19" s="6"/>
      <c r="DK19" s="6"/>
      <c r="DL19" s="6"/>
      <c r="DM19" s="6"/>
      <c r="DN19" s="6"/>
      <c r="DO19" s="6"/>
      <c r="DP19" s="6"/>
      <c r="DQ19" s="6"/>
      <c r="DR19" s="6"/>
      <c r="DS19" s="6"/>
      <c r="DT19" s="6"/>
      <c r="DU19" s="6"/>
      <c r="DV19" s="6"/>
      <c r="DX19" s="6"/>
      <c r="DY19" s="6"/>
      <c r="DZ19" s="6"/>
      <c r="EA19" s="6"/>
      <c r="EB19" s="6"/>
      <c r="EC19" s="6"/>
      <c r="ED19" s="6"/>
      <c r="EE19" s="6"/>
      <c r="EF19" s="6"/>
      <c r="EG19" s="6"/>
      <c r="EH19" s="6"/>
      <c r="EI19" s="6"/>
      <c r="EJ19" s="6"/>
      <c r="EK19" s="6"/>
      <c r="EL19" s="6"/>
      <c r="EN19" s="1"/>
      <c r="EO19" s="1"/>
      <c r="EP19" s="1"/>
      <c r="EQ19" s="1"/>
      <c r="ER19" s="1"/>
      <c r="ES19" s="1"/>
      <c r="ET19" s="1"/>
      <c r="EU19" s="1"/>
      <c r="EV19" s="1"/>
      <c r="EW19" s="1"/>
      <c r="EX19" s="1"/>
      <c r="EY19" s="1"/>
      <c r="EZ19" s="1"/>
      <c r="FA19" s="1"/>
      <c r="FB19" s="2"/>
      <c r="FD19" s="2"/>
      <c r="FE19" s="2"/>
      <c r="FF19" s="2"/>
      <c r="FG19" s="2"/>
      <c r="FH19" s="2"/>
      <c r="FI19" s="2"/>
      <c r="FJ19" s="2"/>
      <c r="FK19" s="2"/>
      <c r="FL19" s="2"/>
      <c r="FM19" s="2"/>
      <c r="FN19" s="2"/>
      <c r="FO19" s="2"/>
      <c r="FP19" s="2"/>
      <c r="FQ19" s="2"/>
      <c r="FR19" s="2"/>
      <c r="FT19" s="2"/>
      <c r="FU19" s="2"/>
      <c r="FV19" s="2"/>
      <c r="FW19" s="2"/>
      <c r="FX19" s="2"/>
      <c r="FY19" s="2"/>
      <c r="FZ19" s="2"/>
      <c r="GA19" s="2"/>
      <c r="GB19" s="2"/>
      <c r="GC19" s="2"/>
      <c r="GD19" s="2"/>
      <c r="GE19" s="2"/>
      <c r="GF19" s="2"/>
      <c r="GG19" s="2"/>
      <c r="GH19" s="2"/>
      <c r="GJ19" s="6"/>
    </row>
    <row r="20" spans="1:192" x14ac:dyDescent="0.25">
      <c r="A20" s="8" t="s">
        <v>74</v>
      </c>
      <c r="B20" s="8" t="s">
        <v>185</v>
      </c>
      <c r="C20" s="22">
        <f>Baseline!CC20*'Summary all tools'!B$69</f>
        <v>714.98941403613969</v>
      </c>
      <c r="D20" s="22">
        <f>Baseline!CD20*'Summary all tools'!C$69</f>
        <v>764.00640979025206</v>
      </c>
      <c r="E20" s="22">
        <f>Baseline!CE20*'Summary all tools'!D$69</f>
        <v>1163.7074750863633</v>
      </c>
      <c r="F20" s="22">
        <f>Baseline!CF20*'Summary all tools'!E$69</f>
        <v>903.79621045958436</v>
      </c>
      <c r="G20" s="22">
        <f>Baseline!CG20*'Summary all tools'!F$69</f>
        <v>731.75433327561609</v>
      </c>
      <c r="H20" s="22">
        <f>Baseline!CH20*'Summary all tools'!G$69</f>
        <v>835.4987187373913</v>
      </c>
      <c r="I20" s="22">
        <f>Baseline!CI20*'Summary all tools'!H$69</f>
        <v>500.33008882319092</v>
      </c>
      <c r="J20" s="27">
        <f>Baseline!CJ20*'Summary all tools'!J$69</f>
        <v>232.42711283462114</v>
      </c>
      <c r="K20" s="27">
        <f>Baseline!CK20*'Summary all tools'!K$69</f>
        <v>253.83870398051835</v>
      </c>
      <c r="L20" s="27">
        <f>Baseline!CL20*'Summary all tools'!L$69</f>
        <v>609.54826505544963</v>
      </c>
      <c r="M20" s="27">
        <f>Baseline!CM20*'Summary all tools'!M$69</f>
        <v>488.64459888674617</v>
      </c>
      <c r="N20" s="27">
        <f>Baseline!CN20*'Summary all tools'!N$69</f>
        <v>400.71324171217816</v>
      </c>
      <c r="O20" s="27">
        <f>Baseline!CO20*'Summary all tools'!O$69</f>
        <v>667.46164414614054</v>
      </c>
      <c r="P20" s="27">
        <f>Baseline!CP20*'Summary all tools'!P$69</f>
        <v>411.5973568045095</v>
      </c>
      <c r="Q20" s="28"/>
      <c r="R20" s="29">
        <f>Baseline!CR20*'Summary all tools'!B$76</f>
        <v>13.116056694741772</v>
      </c>
      <c r="S20" s="29">
        <f>Baseline!CS20*'Summary all tools'!C$76</f>
        <v>10.88243276384164</v>
      </c>
      <c r="T20" s="29">
        <f>Baseline!CT20*'Summary all tools'!D$76</f>
        <v>16.01063937516389</v>
      </c>
      <c r="U20" s="29">
        <f>Baseline!CU20*'Summary all tools'!E$76</f>
        <v>8.7739168704749453</v>
      </c>
      <c r="V20" s="29">
        <f>Baseline!CV20*'Summary all tools'!F$76</f>
        <v>3.9933955564447059</v>
      </c>
      <c r="W20" s="29">
        <f>Baseline!CW20*'Summary all tools'!G$76</f>
        <v>3.8911361923472283</v>
      </c>
      <c r="X20" s="29">
        <f>Baseline!CX20*'Summary all tools'!H$76</f>
        <v>2.2138499505450926</v>
      </c>
      <c r="Y20" s="29">
        <f>Baseline!CY20*'Summary all tools'!J$76</f>
        <v>4.3388830259950897</v>
      </c>
      <c r="Z20" s="29">
        <f>Baseline!CZ20*'Summary all tools'!K$76</f>
        <v>4.210906442393255</v>
      </c>
      <c r="AA20" s="29">
        <f>Baseline!DA20*'Summary all tools'!L$76</f>
        <v>8.3839551391202889</v>
      </c>
      <c r="AB20" s="29">
        <f>Baseline!DB20*'Summary all tools'!M$76</f>
        <v>5.385564875346418</v>
      </c>
      <c r="AC20" s="29">
        <f>Baseline!DC20*'Summary all tools'!N$76</f>
        <v>2.4972180847776237</v>
      </c>
      <c r="AD20" s="29">
        <f>Baseline!DD20*'Summary all tools'!O$76</f>
        <v>2.7579834231835014</v>
      </c>
      <c r="AE20" s="29">
        <f>Baseline!DE20*'Summary all tools'!P$76</f>
        <v>1.9995896764268983</v>
      </c>
      <c r="AF20" s="29">
        <f t="shared" si="0"/>
        <v>8766.7691016995068</v>
      </c>
      <c r="AH20" s="6">
        <f>C20*'Summary all tools'!B$70</f>
        <v>102.76606256788551</v>
      </c>
      <c r="AI20" s="6">
        <f>D20*'Summary all tools'!C$70</f>
        <v>109.81131883835427</v>
      </c>
      <c r="AJ20" s="6">
        <f>E20*'Summary all tools'!D$70</f>
        <v>228.6853030968995</v>
      </c>
      <c r="AK20" s="6">
        <f>F20*'Summary all tools'!E$70</f>
        <v>177.60899087757457</v>
      </c>
      <c r="AL20" s="6">
        <f>G20*'Summary all tools'!F$70</f>
        <v>143.80028063769618</v>
      </c>
      <c r="AM20" s="6">
        <f>H20*'Summary all tools'!G$70</f>
        <v>205.45050460755525</v>
      </c>
      <c r="AN20" s="6">
        <f>I20*'Summary all tools'!H$70</f>
        <v>123.03198905488301</v>
      </c>
      <c r="AO20" s="6">
        <f>J20*'Summary all tools'!J$70</f>
        <v>25.985639944243356</v>
      </c>
      <c r="AP20" s="6">
        <f>K20*'Summary all tools'!J$70</f>
        <v>28.379482432604537</v>
      </c>
      <c r="AQ20" s="6">
        <f>L20*'Summary all tools'!K$70</f>
        <v>68.148253236013005</v>
      </c>
      <c r="AR20" s="6">
        <f>M20*'Summary all tools'!L$70</f>
        <v>126.74556372890214</v>
      </c>
      <c r="AS20" s="6">
        <f>N20*'Summary all tools'!M$70</f>
        <v>103.93776137126034</v>
      </c>
      <c r="AT20" s="6">
        <f>O20*'Summary all tools'!N$70</f>
        <v>173.12746840435213</v>
      </c>
      <c r="AU20" s="6">
        <f>P20*'Summary all tools'!O$70</f>
        <v>99.43082214940398</v>
      </c>
      <c r="AV20" s="6"/>
      <c r="AW20" s="6">
        <f>R20*'Summary all tools'!B$77</f>
        <v>1.8851824607121199</v>
      </c>
      <c r="AX20" s="6">
        <f>S20*'Summary all tools'!C$77</f>
        <v>1.5641417122341195</v>
      </c>
      <c r="AY20" s="6">
        <f>T20*'Summary all tools'!D$77</f>
        <v>3.1463215599029999</v>
      </c>
      <c r="AZ20" s="6">
        <f>U20*'Summary all tools'!E$77</f>
        <v>1.7242012119262662</v>
      </c>
      <c r="BA20" s="6">
        <f>V20*'Summary all tools'!F$77</f>
        <v>0.78475982389267962</v>
      </c>
      <c r="BB20" s="6">
        <f>W20*'Summary all tools'!G$77</f>
        <v>0.95683676860997413</v>
      </c>
      <c r="BC20" s="6">
        <f>X20*'Summary all tools'!H$77</f>
        <v>0.54438933210125229</v>
      </c>
      <c r="BD20" s="6">
        <f>Y20*'Summary all tools'!I$77</f>
        <v>0</v>
      </c>
      <c r="BE20" s="6">
        <f>Z20*'Summary all tools'!J$77</f>
        <v>0.47078457119924588</v>
      </c>
      <c r="BF20" s="6">
        <f>AA20*'Summary all tools'!K$77</f>
        <v>0.93733659940475278</v>
      </c>
      <c r="BG20" s="6">
        <f>AB20*'Summary all tools'!L$77</f>
        <v>1.396918041618552</v>
      </c>
      <c r="BH20" s="6">
        <f>AC20*'Summary all tools'!M$77</f>
        <v>0.64773316768514522</v>
      </c>
      <c r="BI20" s="6">
        <f>AD20*'Summary all tools'!N$77</f>
        <v>0.71537097621205614</v>
      </c>
      <c r="BJ20" s="6">
        <f>AE20*'Summary all tools'!O$77</f>
        <v>0.48304694430537432</v>
      </c>
      <c r="BK20" s="6">
        <f t="shared" si="1"/>
        <v>1732.1664641174325</v>
      </c>
      <c r="BM20" s="6">
        <f>C20*'Summary all tools'!B$71</f>
        <v>17.492095756235834</v>
      </c>
      <c r="BN20" s="6">
        <f>D20*'Summary all tools'!C$71</f>
        <v>18.691288312911364</v>
      </c>
      <c r="BO20" s="6">
        <f>E20*'Summary all tools'!D$71</f>
        <v>63.640252543785493</v>
      </c>
      <c r="BP20" s="6">
        <f>F20*'Summary all tools'!E$71</f>
        <v>49.426355259508519</v>
      </c>
      <c r="BQ20" s="6">
        <f>G20*'Summary all tools'!F$71</f>
        <v>40.017815101010257</v>
      </c>
      <c r="BR20" s="6">
        <f>H20*'Summary all tools'!G$71</f>
        <v>50.873458283775584</v>
      </c>
      <c r="BS20" s="6">
        <f>I20*'Summary all tools'!H$71</f>
        <v>30.465063956447221</v>
      </c>
      <c r="BT20" s="6">
        <f>J20*'Summary all tools'!J$71</f>
        <v>2.1654699953536132</v>
      </c>
      <c r="BU20" s="6">
        <f>K20*'Summary all tools'!K$71</f>
        <v>2.3649568693837115</v>
      </c>
      <c r="BV20" s="6">
        <f>L20*'Summary all tools'!L$71</f>
        <v>27.584413760787456</v>
      </c>
      <c r="BW20" s="6">
        <f>M20*'Summary all tools'!M$71</f>
        <v>22.11305579951059</v>
      </c>
      <c r="BX20" s="6">
        <f>N20*'Summary all tools'!N$71</f>
        <v>18.133822196687976</v>
      </c>
      <c r="BY20" s="6">
        <f>O20*'Summary all tools'!O$71</f>
        <v>44.997414212099358</v>
      </c>
      <c r="BZ20" s="6">
        <f>P20*'Summary all tools'!P$71</f>
        <v>27.748136413787158</v>
      </c>
      <c r="CA20" s="6"/>
      <c r="CB20" s="6">
        <f>R20*'Summary all tools'!B$78</f>
        <v>0.32088212097227575</v>
      </c>
      <c r="CC20" s="6">
        <f>S20*'Summary all tools'!C$78</f>
        <v>0.2662368871887863</v>
      </c>
      <c r="CD20" s="6">
        <f>T20*'Summary all tools'!D$78</f>
        <v>0.87558184082927526</v>
      </c>
      <c r="CE20" s="6">
        <f>U20*'Summary all tools'!E$78</f>
        <v>0.47982357885409854</v>
      </c>
      <c r="CF20" s="6">
        <f>V20*'Summary all tools'!F$78</f>
        <v>0.21838881949306985</v>
      </c>
      <c r="CG20" s="6">
        <f>W20*'Summary all tools'!G$78</f>
        <v>0.23693100937008885</v>
      </c>
      <c r="CH20" s="6">
        <f>X20*'Summary all tools'!H$78</f>
        <v>0.1348011679488815</v>
      </c>
      <c r="CI20" s="6">
        <f>Y20*'Summary all tools'!I$78</f>
        <v>0</v>
      </c>
      <c r="CJ20" s="6">
        <f>Z20*'Summary all tools'!J$78</f>
        <v>3.9232047599937162E-2</v>
      </c>
      <c r="CK20" s="6">
        <f>AA20*'Summary all tools'!K$78</f>
        <v>7.8111383283729408E-2</v>
      </c>
      <c r="CL20" s="6">
        <f>AB20*'Summary all tools'!L$78</f>
        <v>0.24371761577174741</v>
      </c>
      <c r="CM20" s="6">
        <f>AC20*'Summary all tools'!M$78</f>
        <v>0.11300876542591896</v>
      </c>
      <c r="CN20" s="6">
        <f>AD20*'Summary all tools'!N$78</f>
        <v>0.12480940436040129</v>
      </c>
      <c r="CO20" s="6">
        <f>AE20*'Summary all tools'!O$78</f>
        <v>0.13480379841080214</v>
      </c>
      <c r="CP20" s="6">
        <f t="shared" si="2"/>
        <v>418.97992690079315</v>
      </c>
      <c r="CR20" s="6"/>
      <c r="CS20" s="6"/>
      <c r="CT20" s="6"/>
      <c r="CU20" s="6"/>
      <c r="CV20" s="6"/>
      <c r="CW20" s="6"/>
      <c r="CX20" s="6"/>
      <c r="CY20" s="6"/>
      <c r="CZ20" s="6"/>
      <c r="DA20" s="6"/>
      <c r="DB20" s="6"/>
      <c r="DC20" s="6"/>
      <c r="DD20" s="6"/>
      <c r="DE20" s="6"/>
      <c r="DF20" s="6"/>
      <c r="DH20" s="6"/>
      <c r="DI20" s="6"/>
      <c r="DJ20" s="6"/>
      <c r="DK20" s="6"/>
      <c r="DL20" s="6"/>
      <c r="DM20" s="6"/>
      <c r="DN20" s="6"/>
      <c r="DO20" s="6"/>
      <c r="DP20" s="6"/>
      <c r="DQ20" s="6"/>
      <c r="DR20" s="6"/>
      <c r="DS20" s="6"/>
      <c r="DT20" s="6"/>
      <c r="DU20" s="6"/>
      <c r="DV20" s="6"/>
      <c r="DX20" s="6"/>
      <c r="DY20" s="6"/>
      <c r="DZ20" s="6"/>
      <c r="EA20" s="6"/>
      <c r="EB20" s="6"/>
      <c r="EC20" s="6"/>
      <c r="ED20" s="6"/>
      <c r="EE20" s="6"/>
      <c r="EF20" s="6"/>
      <c r="EG20" s="6"/>
      <c r="EH20" s="6"/>
      <c r="EI20" s="6"/>
      <c r="EJ20" s="6"/>
      <c r="EK20" s="6"/>
      <c r="EL20" s="6"/>
      <c r="EN20" s="1"/>
      <c r="EO20" s="1"/>
      <c r="EP20" s="1"/>
      <c r="EQ20" s="1"/>
      <c r="ER20" s="1"/>
      <c r="ES20" s="1"/>
      <c r="ET20" s="1"/>
      <c r="EU20" s="1"/>
      <c r="EV20" s="1"/>
      <c r="EW20" s="1"/>
      <c r="EX20" s="1"/>
      <c r="EY20" s="1"/>
      <c r="EZ20" s="1"/>
      <c r="FA20" s="1"/>
      <c r="FB20" s="2"/>
      <c r="FD20" s="2"/>
      <c r="FE20" s="2"/>
      <c r="FF20" s="2"/>
      <c r="FG20" s="2"/>
      <c r="FH20" s="2"/>
      <c r="FI20" s="2"/>
      <c r="FJ20" s="2"/>
      <c r="FK20" s="2"/>
      <c r="FL20" s="2"/>
      <c r="FM20" s="2"/>
      <c r="FN20" s="2"/>
      <c r="FO20" s="2"/>
      <c r="FP20" s="2"/>
      <c r="FQ20" s="2"/>
      <c r="FR20" s="2"/>
      <c r="FT20" s="2"/>
      <c r="FU20" s="2"/>
      <c r="FV20" s="2"/>
      <c r="FW20" s="2"/>
      <c r="FX20" s="2"/>
      <c r="FY20" s="2"/>
      <c r="FZ20" s="2"/>
      <c r="GA20" s="2"/>
      <c r="GB20" s="2"/>
      <c r="GC20" s="2"/>
      <c r="GD20" s="2"/>
      <c r="GE20" s="2"/>
      <c r="GF20" s="2"/>
      <c r="GG20" s="2"/>
      <c r="GH20" s="2"/>
      <c r="GJ20" s="6"/>
    </row>
    <row r="21" spans="1:192" x14ac:dyDescent="0.25">
      <c r="A21" s="8" t="s">
        <v>84</v>
      </c>
      <c r="B21" s="8" t="s">
        <v>186</v>
      </c>
      <c r="C21" s="22">
        <f>Baseline!CC21*'Summary all tools'!B$69</f>
        <v>855.57822337951131</v>
      </c>
      <c r="D21" s="22">
        <f>Baseline!CD21*'Summary all tools'!C$69</f>
        <v>903.39444005595885</v>
      </c>
      <c r="E21" s="22">
        <f>Baseline!CE21*'Summary all tools'!D$69</f>
        <v>1340.9869245654295</v>
      </c>
      <c r="F21" s="22">
        <f>Baseline!CF21*'Summary all tools'!E$69</f>
        <v>1050.6513279812405</v>
      </c>
      <c r="G21" s="22">
        <f>Baseline!CG21*'Summary all tools'!F$69</f>
        <v>850.38155669567925</v>
      </c>
      <c r="H21" s="22">
        <f>Baseline!CH21*'Summary all tools'!G$69</f>
        <v>987.83863254070627</v>
      </c>
      <c r="I21" s="22">
        <f>Baseline!CI21*'Summary all tools'!H$69</f>
        <v>598.28545147000023</v>
      </c>
      <c r="J21" s="27">
        <f>Baseline!CJ21*'Summary all tools'!J$69</f>
        <v>268.91517305155662</v>
      </c>
      <c r="K21" s="27">
        <f>Baseline!CK21*'Summary all tools'!K$69</f>
        <v>288.51575848625345</v>
      </c>
      <c r="L21" s="27">
        <f>Baseline!CL21*'Summary all tools'!L$69</f>
        <v>681.97349290134559</v>
      </c>
      <c r="M21" s="27">
        <f>Baseline!CM21*'Summary all tools'!M$69</f>
        <v>554.2369456260684</v>
      </c>
      <c r="N21" s="27">
        <f>Baseline!CN21*'Summary all tools'!N$69</f>
        <v>475.23524752077941</v>
      </c>
      <c r="O21" s="27">
        <f>Baseline!CO21*'Summary all tools'!O$69</f>
        <v>818.97497484970017</v>
      </c>
      <c r="P21" s="27">
        <f>Baseline!CP21*'Summary all tools'!P$69</f>
        <v>495.04987084791958</v>
      </c>
      <c r="Q21" s="28"/>
      <c r="R21" s="29">
        <f>Baseline!CR21*'Summary all tools'!B$76</f>
        <v>21.486570025280006</v>
      </c>
      <c r="S21" s="29">
        <f>Baseline!CS21*'Summary all tools'!C$76</f>
        <v>16.272131874820698</v>
      </c>
      <c r="T21" s="29">
        <f>Baseline!CT21*'Summary all tools'!D$76</f>
        <v>18.00186074683408</v>
      </c>
      <c r="U21" s="29">
        <f>Baseline!CU21*'Summary all tools'!E$76</f>
        <v>9.084875462071766</v>
      </c>
      <c r="V21" s="29">
        <f>Baseline!CV21*'Summary all tools'!F$76</f>
        <v>5.4114425283479868</v>
      </c>
      <c r="W21" s="29">
        <f>Baseline!CW21*'Summary all tools'!G$76</f>
        <v>4.6933595323593842</v>
      </c>
      <c r="X21" s="29">
        <f>Baseline!CX21*'Summary all tools'!H$76</f>
        <v>2.9853990477343832</v>
      </c>
      <c r="Y21" s="29">
        <f>Baseline!CY21*'Summary all tools'!J$76</f>
        <v>7.1064110235923756</v>
      </c>
      <c r="Z21" s="29">
        <f>Baseline!CZ21*'Summary all tools'!K$76</f>
        <v>5.1517238506440091</v>
      </c>
      <c r="AA21" s="29">
        <f>Baseline!DA21*'Summary all tools'!L$76</f>
        <v>9.7152163832295511</v>
      </c>
      <c r="AB21" s="29">
        <f>Baseline!DB21*'Summary all tools'!M$76</f>
        <v>6.3773312249452045</v>
      </c>
      <c r="AC21" s="29">
        <f>Baseline!DC21*'Summary all tools'!N$76</f>
        <v>3.2418333625126916</v>
      </c>
      <c r="AD21" s="29">
        <f>Baseline!DD21*'Summary all tools'!O$76</f>
        <v>3.2810514568263414</v>
      </c>
      <c r="AE21" s="29">
        <f>Baseline!DE21*'Summary all tools'!P$76</f>
        <v>1.4125704000823831</v>
      </c>
      <c r="AF21" s="29">
        <f t="shared" si="0"/>
        <v>10284.239796891425</v>
      </c>
      <c r="AH21" s="6">
        <f>C21*'Summary all tools'!B$70</f>
        <v>122.97301681601537</v>
      </c>
      <c r="AI21" s="6">
        <f>D21*'Summary all tools'!C$70</f>
        <v>129.84568404474027</v>
      </c>
      <c r="AJ21" s="6">
        <f>E21*'Summary all tools'!D$70</f>
        <v>263.52327183467276</v>
      </c>
      <c r="AK21" s="6">
        <f>F21*'Summary all tools'!E$70</f>
        <v>206.46813957323656</v>
      </c>
      <c r="AL21" s="6">
        <f>G21*'Summary all tools'!F$70</f>
        <v>167.11224100930716</v>
      </c>
      <c r="AM21" s="6">
        <f>H21*'Summary all tools'!G$70</f>
        <v>242.911139149354</v>
      </c>
      <c r="AN21" s="6">
        <f>I21*'Summary all tools'!H$70</f>
        <v>147.11937331229512</v>
      </c>
      <c r="AO21" s="6">
        <f>J21*'Summary all tools'!J$70</f>
        <v>30.065050403279624</v>
      </c>
      <c r="AP21" s="6">
        <f>K21*'Summary all tools'!J$70</f>
        <v>32.256420203432064</v>
      </c>
      <c r="AQ21" s="6">
        <f>L21*'Summary all tools'!K$70</f>
        <v>76.245483678411304</v>
      </c>
      <c r="AR21" s="6">
        <f>M21*'Summary all tools'!L$70</f>
        <v>143.75903115024951</v>
      </c>
      <c r="AS21" s="6">
        <f>N21*'Summary all tools'!M$70</f>
        <v>123.26742071455095</v>
      </c>
      <c r="AT21" s="6">
        <f>O21*'Summary all tools'!N$70</f>
        <v>212.4272837634432</v>
      </c>
      <c r="AU21" s="6">
        <f>P21*'Summary all tools'!O$70</f>
        <v>119.59069913741878</v>
      </c>
      <c r="AV21" s="6"/>
      <c r="AW21" s="6">
        <f>R21*'Summary all tools'!B$77</f>
        <v>3.0882837651014072</v>
      </c>
      <c r="AX21" s="6">
        <f>S21*'Summary all tools'!C$77</f>
        <v>2.3388079453106201</v>
      </c>
      <c r="AY21" s="6">
        <f>T21*'Summary all tools'!D$77</f>
        <v>3.5376252789752067</v>
      </c>
      <c r="AZ21" s="6">
        <f>U21*'Summary all tools'!E$77</f>
        <v>1.7853090601547281</v>
      </c>
      <c r="BA21" s="6">
        <f>V21*'Summary all tools'!F$77</f>
        <v>1.0634265064722306</v>
      </c>
      <c r="BB21" s="6">
        <f>W21*'Summary all tools'!G$77</f>
        <v>1.1541048030391927</v>
      </c>
      <c r="BC21" s="6">
        <f>X21*'Summary all tools'!H$77</f>
        <v>0.73411451993468435</v>
      </c>
      <c r="BD21" s="6">
        <f>Y21*'Summary all tools'!I$77</f>
        <v>0</v>
      </c>
      <c r="BE21" s="6">
        <f>Z21*'Summary all tools'!J$77</f>
        <v>0.57596912615895757</v>
      </c>
      <c r="BF21" s="6">
        <f>AA21*'Summary all tools'!K$77</f>
        <v>1.0861732602368444</v>
      </c>
      <c r="BG21" s="6">
        <f>AB21*'Summary all tools'!L$77</f>
        <v>1.6541642802010188</v>
      </c>
      <c r="BH21" s="6">
        <f>AC21*'Summary all tools'!M$77</f>
        <v>0.84087289204247517</v>
      </c>
      <c r="BI21" s="6">
        <f>AD21*'Summary all tools'!N$77</f>
        <v>0.85104535579932694</v>
      </c>
      <c r="BJ21" s="6">
        <f>AE21*'Summary all tools'!O$77</f>
        <v>0.34123891687383412</v>
      </c>
      <c r="BK21" s="6">
        <f t="shared" si="1"/>
        <v>2036.6153905007075</v>
      </c>
      <c r="BM21" s="6">
        <f>C21*'Summary all tools'!B$71</f>
        <v>20.931577330385597</v>
      </c>
      <c r="BN21" s="6">
        <f>D21*'Summary all tools'!C$71</f>
        <v>22.101393028891959</v>
      </c>
      <c r="BO21" s="6">
        <f>E21*'Summary all tools'!D$71</f>
        <v>73.335222437171922</v>
      </c>
      <c r="BP21" s="6">
        <f>F21*'Summary all tools'!E$71</f>
        <v>57.457494498974086</v>
      </c>
      <c r="BQ21" s="6">
        <f>G21*'Summary all tools'!F$71</f>
        <v>46.50524138179496</v>
      </c>
      <c r="BR21" s="6">
        <f>H21*'Summary all tools'!G$71</f>
        <v>60.149424932220988</v>
      </c>
      <c r="BS21" s="6">
        <f>I21*'Summary all tools'!H$71</f>
        <v>36.429559105901653</v>
      </c>
      <c r="BT21" s="6">
        <f>J21*'Summary all tools'!J$71</f>
        <v>2.5054208669399687</v>
      </c>
      <c r="BU21" s="6">
        <f>K21*'Summary all tools'!K$71</f>
        <v>2.6880350169526719</v>
      </c>
      <c r="BV21" s="6">
        <f>L21*'Summary all tools'!L$71</f>
        <v>30.861935109222042</v>
      </c>
      <c r="BW21" s="6">
        <f>M21*'Summary all tools'!M$71</f>
        <v>25.081362881532897</v>
      </c>
      <c r="BX21" s="6">
        <f>N21*'Summary all tools'!N$71</f>
        <v>21.506230848070594</v>
      </c>
      <c r="BY21" s="6">
        <f>O21*'Summary all tools'!O$71</f>
        <v>55.211796057283159</v>
      </c>
      <c r="BZ21" s="6">
        <f>P21*'Summary all tools'!P$71</f>
        <v>33.374148596488958</v>
      </c>
      <c r="CA21" s="6"/>
      <c r="CB21" s="6">
        <f>R21*'Summary all tools'!B$78</f>
        <v>0.52566532171938851</v>
      </c>
      <c r="CC21" s="6">
        <f>S21*'Summary all tools'!C$78</f>
        <v>0.39809496941457362</v>
      </c>
      <c r="CD21" s="6">
        <f>T21*'Summary all tools'!D$78</f>
        <v>0.9844767595924887</v>
      </c>
      <c r="CE21" s="6">
        <f>U21*'Summary all tools'!E$78</f>
        <v>0.49682912683204972</v>
      </c>
      <c r="CF21" s="6">
        <f>V21*'Summary all tools'!F$78</f>
        <v>0.2959382632690305</v>
      </c>
      <c r="CG21" s="6">
        <f>W21*'Summary all tools'!G$78</f>
        <v>0.28577833218113347</v>
      </c>
      <c r="CH21" s="6">
        <f>X21*'Summary all tools'!H$78</f>
        <v>0.18178073826954089</v>
      </c>
      <c r="CI21" s="6">
        <f>Y21*'Summary all tools'!I$78</f>
        <v>0</v>
      </c>
      <c r="CJ21" s="6">
        <f>Z21*'Summary all tools'!J$78</f>
        <v>4.7997427179913128E-2</v>
      </c>
      <c r="CK21" s="6">
        <f>AA21*'Summary all tools'!K$78</f>
        <v>9.0514438353070353E-2</v>
      </c>
      <c r="CL21" s="6">
        <f>AB21*'Summary all tools'!L$78</f>
        <v>0.2885988744180501</v>
      </c>
      <c r="CM21" s="6">
        <f>AC21*'Summary all tools'!M$78</f>
        <v>0.14670548329251695</v>
      </c>
      <c r="CN21" s="6">
        <f>AD21*'Summary all tools'!N$78</f>
        <v>0.14848025356498895</v>
      </c>
      <c r="CO21" s="6">
        <f>AE21*'Summary all tools'!O$78</f>
        <v>9.5229465174093239E-2</v>
      </c>
      <c r="CP21" s="6">
        <f t="shared" si="2"/>
        <v>492.12493154509212</v>
      </c>
      <c r="CR21" s="6"/>
      <c r="CS21" s="6"/>
      <c r="CT21" s="6"/>
      <c r="CU21" s="6"/>
      <c r="CV21" s="6"/>
      <c r="CW21" s="6"/>
      <c r="CX21" s="6"/>
      <c r="CY21" s="6"/>
      <c r="CZ21" s="6"/>
      <c r="DA21" s="6"/>
      <c r="DB21" s="6"/>
      <c r="DC21" s="6"/>
      <c r="DD21" s="6"/>
      <c r="DE21" s="6"/>
      <c r="DF21" s="6"/>
      <c r="DH21" s="6"/>
      <c r="DI21" s="6"/>
      <c r="DJ21" s="6"/>
      <c r="DK21" s="6"/>
      <c r="DL21" s="6"/>
      <c r="DM21" s="6"/>
      <c r="DN21" s="6"/>
      <c r="DO21" s="6"/>
      <c r="DP21" s="6"/>
      <c r="DQ21" s="6"/>
      <c r="DR21" s="6"/>
      <c r="DS21" s="6"/>
      <c r="DT21" s="6"/>
      <c r="DU21" s="6"/>
      <c r="DV21" s="6"/>
      <c r="DX21" s="6"/>
      <c r="DY21" s="6"/>
      <c r="DZ21" s="6"/>
      <c r="EA21" s="6"/>
      <c r="EB21" s="6"/>
      <c r="EC21" s="6"/>
      <c r="ED21" s="6"/>
      <c r="EE21" s="6"/>
      <c r="EF21" s="6"/>
      <c r="EG21" s="6"/>
      <c r="EH21" s="6"/>
      <c r="EI21" s="6"/>
      <c r="EJ21" s="6"/>
      <c r="EK21" s="6"/>
      <c r="EL21" s="6"/>
      <c r="EN21" s="1"/>
      <c r="EO21" s="1"/>
      <c r="EP21" s="1"/>
      <c r="EQ21" s="1"/>
      <c r="ER21" s="1"/>
      <c r="ES21" s="1"/>
      <c r="ET21" s="1"/>
      <c r="EU21" s="1"/>
      <c r="EV21" s="1"/>
      <c r="EW21" s="1"/>
      <c r="EX21" s="1"/>
      <c r="EY21" s="1"/>
      <c r="EZ21" s="1"/>
      <c r="FA21" s="1"/>
      <c r="FB21" s="2"/>
      <c r="FD21" s="2"/>
      <c r="FE21" s="2"/>
      <c r="FF21" s="2"/>
      <c r="FG21" s="2"/>
      <c r="FH21" s="2"/>
      <c r="FI21" s="2"/>
      <c r="FJ21" s="2"/>
      <c r="FK21" s="2"/>
      <c r="FL21" s="2"/>
      <c r="FM21" s="2"/>
      <c r="FN21" s="2"/>
      <c r="FO21" s="2"/>
      <c r="FP21" s="2"/>
      <c r="FQ21" s="2"/>
      <c r="FR21" s="2"/>
      <c r="FT21" s="2"/>
      <c r="FU21" s="2"/>
      <c r="FV21" s="2"/>
      <c r="FW21" s="2"/>
      <c r="FX21" s="2"/>
      <c r="FY21" s="2"/>
      <c r="FZ21" s="2"/>
      <c r="GA21" s="2"/>
      <c r="GB21" s="2"/>
      <c r="GC21" s="2"/>
      <c r="GD21" s="2"/>
      <c r="GE21" s="2"/>
      <c r="GF21" s="2"/>
      <c r="GG21" s="2"/>
      <c r="GH21" s="2"/>
      <c r="GJ21" s="6"/>
    </row>
    <row r="22" spans="1:192" x14ac:dyDescent="0.25">
      <c r="A22" s="8" t="s">
        <v>90</v>
      </c>
      <c r="B22" s="8" t="s">
        <v>187</v>
      </c>
      <c r="C22" s="22">
        <f>Baseline!CC22*'Summary all tools'!B$69</f>
        <v>780.38024597965261</v>
      </c>
      <c r="D22" s="22">
        <f>Baseline!CD22*'Summary all tools'!C$69</f>
        <v>784.89669609265604</v>
      </c>
      <c r="E22" s="22">
        <f>Baseline!CE22*'Summary all tools'!D$69</f>
        <v>1115.1540363902893</v>
      </c>
      <c r="F22" s="22">
        <f>Baseline!CF22*'Summary all tools'!E$69</f>
        <v>821.52726672033498</v>
      </c>
      <c r="G22" s="22">
        <f>Baseline!CG22*'Summary all tools'!F$69</f>
        <v>624.53593788177432</v>
      </c>
      <c r="H22" s="22">
        <f>Baseline!CH22*'Summary all tools'!G$69</f>
        <v>644.26144076372054</v>
      </c>
      <c r="I22" s="22">
        <f>Baseline!CI22*'Summary all tools'!H$69</f>
        <v>355.81516006967479</v>
      </c>
      <c r="J22" s="27">
        <f>Baseline!CJ22*'Summary all tools'!J$69</f>
        <v>248.24284015743743</v>
      </c>
      <c r="K22" s="27">
        <f>Baseline!CK22*'Summary all tools'!K$69</f>
        <v>248.71812379219242</v>
      </c>
      <c r="L22" s="27">
        <f>Baseline!CL22*'Summary all tools'!L$69</f>
        <v>556.88266521334424</v>
      </c>
      <c r="M22" s="27">
        <f>Baseline!CM22*'Summary all tools'!M$69</f>
        <v>418.45540461411503</v>
      </c>
      <c r="N22" s="27">
        <f>Baseline!CN22*'Summary all tools'!N$69</f>
        <v>332.80788949860556</v>
      </c>
      <c r="O22" s="27">
        <f>Baseline!CO22*'Summary all tools'!O$69</f>
        <v>533.82165276466344</v>
      </c>
      <c r="P22" s="27">
        <f>Baseline!CP22*'Summary all tools'!P$69</f>
        <v>291.22325081932269</v>
      </c>
      <c r="Q22" s="28"/>
      <c r="R22" s="29">
        <f>Baseline!CR22*'Summary all tools'!B$76</f>
        <v>55.172381538513221</v>
      </c>
      <c r="S22" s="29">
        <f>Baseline!CS22*'Summary all tools'!C$76</f>
        <v>48.999619230152724</v>
      </c>
      <c r="T22" s="29">
        <f>Baseline!CT22*'Summary all tools'!D$76</f>
        <v>60.630939443747401</v>
      </c>
      <c r="U22" s="29">
        <f>Baseline!CU22*'Summary all tools'!E$76</f>
        <v>36.031151352119082</v>
      </c>
      <c r="V22" s="29">
        <f>Baseline!CV22*'Summary all tools'!F$76</f>
        <v>15.402687310427718</v>
      </c>
      <c r="W22" s="29">
        <f>Baseline!CW22*'Summary all tools'!G$76</f>
        <v>13.838456599368445</v>
      </c>
      <c r="X22" s="29">
        <f>Baseline!CX22*'Summary all tools'!H$76</f>
        <v>11.840265565458465</v>
      </c>
      <c r="Y22" s="29">
        <f>Baseline!CY22*'Summary all tools'!J$76</f>
        <v>17.440284644813069</v>
      </c>
      <c r="Z22" s="29">
        <f>Baseline!CZ22*'Summary all tools'!K$76</f>
        <v>14.831093369257028</v>
      </c>
      <c r="AA22" s="29">
        <f>Baseline!DA22*'Summary all tools'!L$76</f>
        <v>30.487596310817707</v>
      </c>
      <c r="AB22" s="29">
        <f>Baseline!DB22*'Summary all tools'!M$76</f>
        <v>18.808415609177452</v>
      </c>
      <c r="AC22" s="29">
        <f>Baseline!DC22*'Summary all tools'!N$76</f>
        <v>9.3936502527966894</v>
      </c>
      <c r="AD22" s="29">
        <f>Baseline!DD22*'Summary all tools'!O$76</f>
        <v>13.674313693812312</v>
      </c>
      <c r="AE22" s="29">
        <f>Baseline!DE22*'Summary all tools'!P$76</f>
        <v>9.3591395389823813</v>
      </c>
      <c r="AF22" s="29">
        <f t="shared" si="0"/>
        <v>8112.6326052172253</v>
      </c>
      <c r="AH22" s="6">
        <f>C22*'Summary all tools'!B$70</f>
        <v>112.16474483499593</v>
      </c>
      <c r="AI22" s="6">
        <f>D22*'Summary all tools'!C$70</f>
        <v>112.81389821515239</v>
      </c>
      <c r="AJ22" s="6">
        <f>E22*'Summary all tools'!D$70</f>
        <v>219.14385210313978</v>
      </c>
      <c r="AK22" s="6">
        <f>F22*'Summary all tools'!E$70</f>
        <v>161.44195686150815</v>
      </c>
      <c r="AL22" s="6">
        <f>G22*'Summary all tools'!F$70</f>
        <v>122.73031952364194</v>
      </c>
      <c r="AM22" s="6">
        <f>H22*'Summary all tools'!G$70</f>
        <v>158.42494445009521</v>
      </c>
      <c r="AN22" s="6">
        <f>I22*'Summary all tools'!H$70</f>
        <v>87.495531164674134</v>
      </c>
      <c r="AO22" s="6">
        <f>J22*'Summary all tools'!J$70</f>
        <v>27.753857905800459</v>
      </c>
      <c r="AP22" s="6">
        <f>K22*'Summary all tools'!J$70</f>
        <v>27.80699520658052</v>
      </c>
      <c r="AQ22" s="6">
        <f>L22*'Summary all tools'!K$70</f>
        <v>62.260173750560227</v>
      </c>
      <c r="AR22" s="6">
        <f>M22*'Summary all tools'!L$70</f>
        <v>108.53975726745809</v>
      </c>
      <c r="AS22" s="6">
        <f>N22*'Summary all tools'!M$70</f>
        <v>86.324342198865679</v>
      </c>
      <c r="AT22" s="6">
        <f>O22*'Summary all tools'!N$70</f>
        <v>138.46367373034869</v>
      </c>
      <c r="AU22" s="6">
        <f>P22*'Summary all tools'!O$70</f>
        <v>70.351684186690321</v>
      </c>
      <c r="AV22" s="6"/>
      <c r="AW22" s="6">
        <f>R22*'Summary all tools'!B$77</f>
        <v>7.9299753281655079</v>
      </c>
      <c r="AX22" s="6">
        <f>S22*'Summary all tools'!C$77</f>
        <v>7.042758727269657</v>
      </c>
      <c r="AY22" s="6">
        <f>T22*'Summary all tools'!D$77</f>
        <v>11.914854085399879</v>
      </c>
      <c r="AZ22" s="6">
        <f>U22*'Summary all tools'!E$77</f>
        <v>7.0806409207589782</v>
      </c>
      <c r="BA22" s="6">
        <f>V22*'Summary all tools'!F$77</f>
        <v>3.0268502106429467</v>
      </c>
      <c r="BB22" s="6">
        <f>W22*'Summary all tools'!G$77</f>
        <v>3.4028991637791259</v>
      </c>
      <c r="BC22" s="6">
        <f>X22*'Summary all tools'!H$77</f>
        <v>2.9115407128176551</v>
      </c>
      <c r="BD22" s="6">
        <f>Y22*'Summary all tools'!I$77</f>
        <v>0</v>
      </c>
      <c r="BE22" s="6">
        <f>Z22*'Summary all tools'!J$77</f>
        <v>1.6581346624014068</v>
      </c>
      <c r="BF22" s="6">
        <f>AA22*'Summary all tools'!K$77</f>
        <v>3.4085511403398678</v>
      </c>
      <c r="BG22" s="6">
        <f>AB22*'Summary all tools'!L$77</f>
        <v>4.8785625476343277</v>
      </c>
      <c r="BH22" s="6">
        <f>AC22*'Summary all tools'!M$77</f>
        <v>2.4365428359903114</v>
      </c>
      <c r="BI22" s="6">
        <f>AD22*'Summary all tools'!N$77</f>
        <v>3.5468694459667698</v>
      </c>
      <c r="BJ22" s="6">
        <f>AE22*'Summary all tools'!O$77</f>
        <v>2.2609157313272044</v>
      </c>
      <c r="BK22" s="6">
        <f t="shared" si="1"/>
        <v>1557.2148269120057</v>
      </c>
      <c r="BM22" s="6">
        <f>C22*'Summary all tools'!B$71</f>
        <v>19.091871461275904</v>
      </c>
      <c r="BN22" s="6">
        <f>D22*'Summary all tools'!C$71</f>
        <v>19.202365653642961</v>
      </c>
      <c r="BO22" s="6">
        <f>E22*'Summary all tools'!D$71</f>
        <v>60.984986365093945</v>
      </c>
      <c r="BP22" s="6">
        <f>F22*'Summary all tools'!E$71</f>
        <v>44.927272398768316</v>
      </c>
      <c r="BQ22" s="6">
        <f>G22*'Summary all tools'!F$71</f>
        <v>34.154309102909536</v>
      </c>
      <c r="BR22" s="6">
        <f>H22*'Summary all tools'!G$71</f>
        <v>39.229033863833102</v>
      </c>
      <c r="BS22" s="6">
        <f>I22*'Summary all tools'!H$71</f>
        <v>21.665560097919307</v>
      </c>
      <c r="BT22" s="6">
        <f>J22*'Summary all tools'!J$71</f>
        <v>2.3128214921500381</v>
      </c>
      <c r="BU22" s="6">
        <f>K22*'Summary all tools'!K$71</f>
        <v>2.3172496005483767</v>
      </c>
      <c r="BV22" s="6">
        <f>L22*'Summary all tools'!L$71</f>
        <v>25.201091913628161</v>
      </c>
      <c r="BW22" s="6">
        <f>M22*'Summary all tools'!M$71</f>
        <v>18.936723608365028</v>
      </c>
      <c r="BX22" s="6">
        <f>N22*'Summary all tools'!N$71</f>
        <v>15.060842681504226</v>
      </c>
      <c r="BY22" s="6">
        <f>O22*'Summary all tools'!O$71</f>
        <v>35.987976590876187</v>
      </c>
      <c r="BZ22" s="6">
        <f>P22*'Summary all tools'!P$71</f>
        <v>19.633028145122879</v>
      </c>
      <c r="CA22" s="6"/>
      <c r="CB22" s="6">
        <f>R22*'Summary all tools'!B$78</f>
        <v>1.3497830345813633</v>
      </c>
      <c r="CC22" s="6">
        <f>S22*'Summary all tools'!C$78</f>
        <v>1.1987674429395163</v>
      </c>
      <c r="CD22" s="6">
        <f>T22*'Summary all tools'!D$78</f>
        <v>3.3157545008299358</v>
      </c>
      <c r="CE22" s="6">
        <f>U22*'Summary all tools'!E$78</f>
        <v>1.9704535895690123</v>
      </c>
      <c r="CF22" s="6">
        <f>V22*'Summary all tools'!F$78</f>
        <v>0.84233446228901576</v>
      </c>
      <c r="CG22" s="6">
        <f>W22*'Summary all tools'!G$78</f>
        <v>0.84262265007864068</v>
      </c>
      <c r="CH22" s="6">
        <f>X22*'Summary all tools'!H$78</f>
        <v>0.72095293841199082</v>
      </c>
      <c r="CI22" s="6">
        <f>Y22*'Summary all tools'!I$78</f>
        <v>0</v>
      </c>
      <c r="CJ22" s="6">
        <f>Z22*'Summary all tools'!J$78</f>
        <v>0.13817788853345056</v>
      </c>
      <c r="CK22" s="6">
        <f>AA22*'Summary all tools'!K$78</f>
        <v>0.28404592836165565</v>
      </c>
      <c r="CL22" s="6">
        <f>AB22*'Summary all tools'!L$78</f>
        <v>0.85115346575747852</v>
      </c>
      <c r="CM22" s="6">
        <f>AC22*'Summary all tools'!M$78</f>
        <v>0.4250989628749054</v>
      </c>
      <c r="CN22" s="6">
        <f>AD22*'Summary all tools'!N$78</f>
        <v>0.61881552036015985</v>
      </c>
      <c r="CO22" s="6">
        <f>AE22*'Summary all tools'!O$78</f>
        <v>0.63095322734712678</v>
      </c>
      <c r="CP22" s="6">
        <f t="shared" si="2"/>
        <v>371.89404658757212</v>
      </c>
      <c r="CR22" s="6"/>
      <c r="CS22" s="6"/>
      <c r="CT22" s="6"/>
      <c r="CU22" s="6"/>
      <c r="CV22" s="6"/>
      <c r="CW22" s="6"/>
      <c r="CX22" s="6"/>
      <c r="CY22" s="6"/>
      <c r="CZ22" s="6"/>
      <c r="DA22" s="6"/>
      <c r="DB22" s="6"/>
      <c r="DC22" s="6"/>
      <c r="DD22" s="6"/>
      <c r="DE22" s="6"/>
      <c r="DF22" s="6"/>
      <c r="DH22" s="6"/>
      <c r="DI22" s="6"/>
      <c r="DJ22" s="6"/>
      <c r="DK22" s="6"/>
      <c r="DL22" s="6"/>
      <c r="DM22" s="6"/>
      <c r="DN22" s="6"/>
      <c r="DO22" s="6"/>
      <c r="DP22" s="6"/>
      <c r="DQ22" s="6"/>
      <c r="DR22" s="6"/>
      <c r="DS22" s="6"/>
      <c r="DT22" s="6"/>
      <c r="DU22" s="6"/>
      <c r="DV22" s="6"/>
      <c r="DX22" s="6"/>
      <c r="DY22" s="6"/>
      <c r="DZ22" s="6"/>
      <c r="EA22" s="6"/>
      <c r="EB22" s="6"/>
      <c r="EC22" s="6"/>
      <c r="ED22" s="6"/>
      <c r="EE22" s="6"/>
      <c r="EF22" s="6"/>
      <c r="EG22" s="6"/>
      <c r="EH22" s="6"/>
      <c r="EI22" s="6"/>
      <c r="EJ22" s="6"/>
      <c r="EK22" s="6"/>
      <c r="EL22" s="6"/>
      <c r="EN22" s="1"/>
      <c r="EO22" s="1"/>
      <c r="EP22" s="1"/>
      <c r="EQ22" s="1"/>
      <c r="ER22" s="1"/>
      <c r="ES22" s="1"/>
      <c r="ET22" s="1"/>
      <c r="EU22" s="1"/>
      <c r="EV22" s="1"/>
      <c r="EW22" s="1"/>
      <c r="EX22" s="1"/>
      <c r="EY22" s="1"/>
      <c r="EZ22" s="1"/>
      <c r="FA22" s="1"/>
      <c r="FB22" s="2"/>
      <c r="FD22" s="2"/>
      <c r="FE22" s="2"/>
      <c r="FF22" s="2"/>
      <c r="FG22" s="2"/>
      <c r="FH22" s="2"/>
      <c r="FI22" s="2"/>
      <c r="FJ22" s="2"/>
      <c r="FK22" s="2"/>
      <c r="FL22" s="2"/>
      <c r="FM22" s="2"/>
      <c r="FN22" s="2"/>
      <c r="FO22" s="2"/>
      <c r="FP22" s="2"/>
      <c r="FQ22" s="2"/>
      <c r="FR22" s="2"/>
      <c r="FT22" s="2"/>
      <c r="FU22" s="2"/>
      <c r="FV22" s="2"/>
      <c r="FW22" s="2"/>
      <c r="FX22" s="2"/>
      <c r="FY22" s="2"/>
      <c r="FZ22" s="2"/>
      <c r="GA22" s="2"/>
      <c r="GB22" s="2"/>
      <c r="GC22" s="2"/>
      <c r="GD22" s="2"/>
      <c r="GE22" s="2"/>
      <c r="GF22" s="2"/>
      <c r="GG22" s="2"/>
      <c r="GH22" s="2"/>
      <c r="GJ22" s="6"/>
    </row>
    <row r="23" spans="1:192" x14ac:dyDescent="0.25">
      <c r="A23" s="8" t="s">
        <v>89</v>
      </c>
      <c r="B23" s="8" t="s">
        <v>188</v>
      </c>
      <c r="C23" s="22">
        <f>Baseline!CC23*'Summary all tools'!B$69</f>
        <v>590.31522301769473</v>
      </c>
      <c r="D23" s="22">
        <f>Baseline!CD23*'Summary all tools'!C$69</f>
        <v>666.4099273534016</v>
      </c>
      <c r="E23" s="22">
        <f>Baseline!CE23*'Summary all tools'!D$69</f>
        <v>1039.881545338179</v>
      </c>
      <c r="F23" s="22">
        <f>Baseline!CF23*'Summary all tools'!E$69</f>
        <v>823.51454244110062</v>
      </c>
      <c r="G23" s="22">
        <f>Baseline!CG23*'Summary all tools'!F$69</f>
        <v>628.93857680928659</v>
      </c>
      <c r="H23" s="22">
        <f>Baseline!CH23*'Summary all tools'!G$69</f>
        <v>684.10757251582072</v>
      </c>
      <c r="I23" s="22">
        <f>Baseline!CI23*'Summary all tools'!H$69</f>
        <v>390.29186305734214</v>
      </c>
      <c r="J23" s="27">
        <f>Baseline!CJ23*'Summary all tools'!J$69</f>
        <v>194.4995290826653</v>
      </c>
      <c r="K23" s="27">
        <f>Baseline!CK23*'Summary all tools'!K$69</f>
        <v>220.67439689347265</v>
      </c>
      <c r="L23" s="27">
        <f>Baseline!CL23*'Summary all tools'!L$69</f>
        <v>535.02940493985739</v>
      </c>
      <c r="M23" s="27">
        <f>Baseline!CM23*'Summary all tools'!M$69</f>
        <v>426.65950134632675</v>
      </c>
      <c r="N23" s="27">
        <f>Baseline!CN23*'Summary all tools'!N$69</f>
        <v>339.23057023096032</v>
      </c>
      <c r="O23" s="27">
        <f>Baseline!CO23*'Summary all tools'!O$69</f>
        <v>549.99616988303592</v>
      </c>
      <c r="P23" s="27">
        <f>Baseline!CP23*'Summary all tools'!P$69</f>
        <v>343.58201233157502</v>
      </c>
      <c r="Q23" s="28"/>
      <c r="R23" s="29">
        <f>Baseline!CR23*'Summary all tools'!B$76</f>
        <v>11.926422606895899</v>
      </c>
      <c r="S23" s="29">
        <f>Baseline!CS23*'Summary all tools'!C$76</f>
        <v>8.8499097691714201</v>
      </c>
      <c r="T23" s="29">
        <f>Baseline!CT23*'Summary all tools'!D$76</f>
        <v>9.6854363591140462</v>
      </c>
      <c r="U23" s="29">
        <f>Baseline!CU23*'Summary all tools'!E$76</f>
        <v>6.7721133823705699</v>
      </c>
      <c r="V23" s="29">
        <f>Baseline!CV23*'Summary all tools'!F$76</f>
        <v>2.4671007847837374</v>
      </c>
      <c r="W23" s="29">
        <f>Baseline!CW23*'Summary all tools'!G$76</f>
        <v>3.2647727989197981</v>
      </c>
      <c r="X23" s="29">
        <f>Baseline!CX23*'Summary all tools'!H$76</f>
        <v>1.496253087509716</v>
      </c>
      <c r="Y23" s="29">
        <f>Baseline!CY23*'Summary all tools'!J$76</f>
        <v>3.9174035637017846</v>
      </c>
      <c r="Z23" s="29">
        <f>Baseline!CZ23*'Summary all tools'!K$76</f>
        <v>2.9474833878416913</v>
      </c>
      <c r="AA23" s="29">
        <f>Baseline!DA23*'Summary all tools'!L$76</f>
        <v>5.2679050136402186</v>
      </c>
      <c r="AB23" s="29">
        <f>Baseline!DB23*'Summary all tools'!M$76</f>
        <v>3.2409917143748963</v>
      </c>
      <c r="AC23" s="29">
        <f>Baseline!DC23*'Summary all tools'!N$76</f>
        <v>1.734076346915608</v>
      </c>
      <c r="AD23" s="29">
        <f>Baseline!DD23*'Summary all tools'!O$76</f>
        <v>2.922528088584647</v>
      </c>
      <c r="AE23" s="29">
        <f>Baseline!DE23*'Summary all tools'!P$76</f>
        <v>1.0886910633889793</v>
      </c>
      <c r="AF23" s="29">
        <f t="shared" si="0"/>
        <v>7498.7119232079322</v>
      </c>
      <c r="AH23" s="6">
        <f>C23*'Summary all tools'!B$70</f>
        <v>84.846530525479054</v>
      </c>
      <c r="AI23" s="6">
        <f>D23*'Summary all tools'!C$70</f>
        <v>95.783689864250377</v>
      </c>
      <c r="AJ23" s="6">
        <f>E23*'Summary all tools'!D$70</f>
        <v>204.35172195047147</v>
      </c>
      <c r="AK23" s="6">
        <f>F23*'Summary all tools'!E$70</f>
        <v>161.83248520326916</v>
      </c>
      <c r="AL23" s="6">
        <f>G23*'Summary all tools'!F$70</f>
        <v>123.59550157249802</v>
      </c>
      <c r="AM23" s="6">
        <f>H23*'Summary all tools'!G$70</f>
        <v>168.22317356946411</v>
      </c>
      <c r="AN23" s="6">
        <f>I23*'Summary all tools'!H$70</f>
        <v>95.973408948526753</v>
      </c>
      <c r="AO23" s="6">
        <f>J23*'Summary all tools'!J$70</f>
        <v>21.745288965763823</v>
      </c>
      <c r="AP23" s="6">
        <f>K23*'Summary all tools'!J$70</f>
        <v>24.671671702375825</v>
      </c>
      <c r="AQ23" s="6">
        <f>L23*'Summary all tools'!K$70</f>
        <v>59.816952105077227</v>
      </c>
      <c r="AR23" s="6">
        <f>M23*'Summary all tools'!L$70</f>
        <v>110.66775145296555</v>
      </c>
      <c r="AS23" s="6">
        <f>N23*'Summary all tools'!M$70</f>
        <v>87.990269320392571</v>
      </c>
      <c r="AT23" s="6">
        <f>O23*'Summary all tools'!N$70</f>
        <v>142.65905068710092</v>
      </c>
      <c r="AU23" s="6">
        <f>P23*'Summary all tools'!O$70</f>
        <v>83.000149046391726</v>
      </c>
      <c r="AV23" s="6"/>
      <c r="AW23" s="6">
        <f>R23*'Summary all tools'!B$77</f>
        <v>1.71419529823886</v>
      </c>
      <c r="AX23" s="6">
        <f>S23*'Summary all tools'!C$77</f>
        <v>1.27200537966684</v>
      </c>
      <c r="AY23" s="6">
        <f>T23*'Summary all tools'!D$77</f>
        <v>1.9033279383595512</v>
      </c>
      <c r="AZ23" s="6">
        <f>U23*'Summary all tools'!E$77</f>
        <v>1.3308179543480627</v>
      </c>
      <c r="BA23" s="6">
        <f>V23*'Summary all tools'!F$77</f>
        <v>0.48482088739440032</v>
      </c>
      <c r="BB23" s="6">
        <f>W23*'Summary all tools'!G$77</f>
        <v>0.80281298334093398</v>
      </c>
      <c r="BC23" s="6">
        <f>X23*'Summary all tools'!H$77</f>
        <v>0.36793108709255312</v>
      </c>
      <c r="BD23" s="6">
        <f>Y23*'Summary all tools'!I$77</f>
        <v>0</v>
      </c>
      <c r="BE23" s="6">
        <f>Z23*'Summary all tools'!J$77</f>
        <v>0.32953230423074809</v>
      </c>
      <c r="BF23" s="6">
        <f>AA23*'Summary all tools'!K$77</f>
        <v>0.58895832450635988</v>
      </c>
      <c r="BG23" s="6">
        <f>AB23*'Summary all tools'!L$77</f>
        <v>0.84065458375066293</v>
      </c>
      <c r="BH23" s="6">
        <f>AC23*'Summary all tools'!M$77</f>
        <v>0.44978801492844134</v>
      </c>
      <c r="BI23" s="6">
        <f>AD23*'Summary all tools'!N$77</f>
        <v>0.75805088390440623</v>
      </c>
      <c r="BJ23" s="6">
        <f>AE23*'Summary all tools'!O$77</f>
        <v>0.26299840295351745</v>
      </c>
      <c r="BK23" s="6">
        <f t="shared" si="1"/>
        <v>1476.263538956742</v>
      </c>
      <c r="BM23" s="6">
        <f>C23*'Summary all tools'!B$71</f>
        <v>14.441962642634733</v>
      </c>
      <c r="BN23" s="6">
        <f>D23*'Summary all tools'!C$71</f>
        <v>16.30360678540432</v>
      </c>
      <c r="BO23" s="6">
        <f>E23*'Summary all tools'!D$71</f>
        <v>56.868522010681659</v>
      </c>
      <c r="BP23" s="6">
        <f>F23*'Summary all tools'!E$71</f>
        <v>45.035951539747693</v>
      </c>
      <c r="BQ23" s="6">
        <f>G23*'Summary all tools'!F$71</f>
        <v>34.395078419257857</v>
      </c>
      <c r="BR23" s="6">
        <f>H23*'Summary all tools'!G$71</f>
        <v>41.655262026724444</v>
      </c>
      <c r="BS23" s="6">
        <f>I23*'Summary all tools'!H$71</f>
        <v>23.764844120587576</v>
      </c>
      <c r="BT23" s="6">
        <f>J23*'Summary all tools'!J$71</f>
        <v>1.8121074138136519</v>
      </c>
      <c r="BU23" s="6">
        <f>K23*'Summary all tools'!K$71</f>
        <v>2.0559726418646522</v>
      </c>
      <c r="BV23" s="6">
        <f>L23*'Summary all tools'!L$71</f>
        <v>24.212147464165731</v>
      </c>
      <c r="BW23" s="6">
        <f>M23*'Summary all tools'!M$71</f>
        <v>19.307990679028034</v>
      </c>
      <c r="BX23" s="6">
        <f>N23*'Summary all tools'!N$71</f>
        <v>15.351493796323812</v>
      </c>
      <c r="BY23" s="6">
        <f>O23*'Summary all tools'!O$71</f>
        <v>37.078393475260846</v>
      </c>
      <c r="BZ23" s="6">
        <f>P23*'Summary all tools'!P$71</f>
        <v>23.162832292016294</v>
      </c>
      <c r="CA23" s="6"/>
      <c r="CB23" s="6">
        <f>R23*'Summary all tools'!B$78</f>
        <v>0.29177792310448686</v>
      </c>
      <c r="CC23" s="6">
        <f>S23*'Summary all tools'!C$78</f>
        <v>0.21651155398584515</v>
      </c>
      <c r="CD23" s="6">
        <f>T23*'Summary all tools'!D$78</f>
        <v>0.52967230088904937</v>
      </c>
      <c r="CE23" s="6">
        <f>U23*'Summary all tools'!E$78</f>
        <v>0.37034995059839054</v>
      </c>
      <c r="CF23" s="6">
        <f>V23*'Summary all tools'!F$78</f>
        <v>0.13491957416786063</v>
      </c>
      <c r="CG23" s="6">
        <f>W23*'Summary all tools'!G$78</f>
        <v>0.19879178635108841</v>
      </c>
      <c r="CH23" s="6">
        <f>X23*'Summary all tools'!H$78</f>
        <v>9.1106745375298864E-2</v>
      </c>
      <c r="CI23" s="6">
        <f>Y23*'Summary all tools'!I$78</f>
        <v>0</v>
      </c>
      <c r="CJ23" s="6">
        <f>Z23*'Summary all tools'!J$78</f>
        <v>2.746102535256234E-2</v>
      </c>
      <c r="CK23" s="6">
        <f>AA23*'Summary all tools'!K$78</f>
        <v>4.9079860375529985E-2</v>
      </c>
      <c r="CL23" s="6">
        <f>AB23*'Summary all tools'!L$78</f>
        <v>0.14666739546288163</v>
      </c>
      <c r="CM23" s="6">
        <f>AC23*'Summary all tools'!M$78</f>
        <v>7.8473653668366367E-2</v>
      </c>
      <c r="CN23" s="6">
        <f>AD23*'Summary all tools'!N$78</f>
        <v>0.13225568612800279</v>
      </c>
      <c r="CO23" s="6">
        <f>AE23*'Summary all tools'!O$78</f>
        <v>7.3394903149818821E-2</v>
      </c>
      <c r="CP23" s="6">
        <f t="shared" si="2"/>
        <v>357.78662766612047</v>
      </c>
      <c r="CR23" s="6"/>
      <c r="CS23" s="6"/>
      <c r="CT23" s="6"/>
      <c r="CU23" s="6"/>
      <c r="CV23" s="6"/>
      <c r="CW23" s="6"/>
      <c r="CX23" s="6"/>
      <c r="CY23" s="6"/>
      <c r="CZ23" s="6"/>
      <c r="DA23" s="6"/>
      <c r="DB23" s="6"/>
      <c r="DC23" s="6"/>
      <c r="DD23" s="6"/>
      <c r="DE23" s="6"/>
      <c r="DF23" s="6"/>
      <c r="DH23" s="6"/>
      <c r="DI23" s="6"/>
      <c r="DJ23" s="6"/>
      <c r="DK23" s="6"/>
      <c r="DL23" s="6"/>
      <c r="DM23" s="6"/>
      <c r="DN23" s="6"/>
      <c r="DO23" s="6"/>
      <c r="DP23" s="6"/>
      <c r="DQ23" s="6"/>
      <c r="DR23" s="6"/>
      <c r="DS23" s="6"/>
      <c r="DT23" s="6"/>
      <c r="DU23" s="6"/>
      <c r="DV23" s="6"/>
      <c r="DX23" s="6"/>
      <c r="DY23" s="6"/>
      <c r="DZ23" s="6"/>
      <c r="EA23" s="6"/>
      <c r="EB23" s="6"/>
      <c r="EC23" s="6"/>
      <c r="ED23" s="6"/>
      <c r="EE23" s="6"/>
      <c r="EF23" s="6"/>
      <c r="EG23" s="6"/>
      <c r="EH23" s="6"/>
      <c r="EI23" s="6"/>
      <c r="EJ23" s="6"/>
      <c r="EK23" s="6"/>
      <c r="EL23" s="6"/>
      <c r="EN23" s="1"/>
      <c r="EO23" s="1"/>
      <c r="EP23" s="1"/>
      <c r="EQ23" s="1"/>
      <c r="ER23" s="1"/>
      <c r="ES23" s="1"/>
      <c r="ET23" s="1"/>
      <c r="EU23" s="1"/>
      <c r="EV23" s="1"/>
      <c r="EW23" s="1"/>
      <c r="EX23" s="1"/>
      <c r="EY23" s="1"/>
      <c r="EZ23" s="1"/>
      <c r="FA23" s="1"/>
      <c r="FB23" s="2"/>
      <c r="FD23" s="2"/>
      <c r="FE23" s="2"/>
      <c r="FF23" s="2"/>
      <c r="FG23" s="2"/>
      <c r="FH23" s="2"/>
      <c r="FI23" s="2"/>
      <c r="FJ23" s="2"/>
      <c r="FK23" s="2"/>
      <c r="FL23" s="2"/>
      <c r="FM23" s="2"/>
      <c r="FN23" s="2"/>
      <c r="FO23" s="2"/>
      <c r="FP23" s="2"/>
      <c r="FQ23" s="2"/>
      <c r="FR23" s="2"/>
      <c r="FT23" s="2"/>
      <c r="FU23" s="2"/>
      <c r="FV23" s="2"/>
      <c r="FW23" s="2"/>
      <c r="FX23" s="2"/>
      <c r="FY23" s="2"/>
      <c r="FZ23" s="2"/>
      <c r="GA23" s="2"/>
      <c r="GB23" s="2"/>
      <c r="GC23" s="2"/>
      <c r="GD23" s="2"/>
      <c r="GE23" s="2"/>
      <c r="GF23" s="2"/>
      <c r="GG23" s="2"/>
      <c r="GH23" s="2"/>
      <c r="GJ23" s="6"/>
    </row>
    <row r="24" spans="1:192" x14ac:dyDescent="0.25">
      <c r="A24" s="8" t="s">
        <v>92</v>
      </c>
      <c r="B24" s="8" t="s">
        <v>189</v>
      </c>
      <c r="C24" s="22">
        <f>Baseline!CC24*'Summary all tools'!B$69</f>
        <v>845.38324589751392</v>
      </c>
      <c r="D24" s="22">
        <f>Baseline!CD24*'Summary all tools'!C$69</f>
        <v>899.81779553137858</v>
      </c>
      <c r="E24" s="22">
        <f>Baseline!CE24*'Summary all tools'!D$69</f>
        <v>1320.0745572322601</v>
      </c>
      <c r="F24" s="22">
        <f>Baseline!CF24*'Summary all tools'!E$69</f>
        <v>1007.9369252165573</v>
      </c>
      <c r="G24" s="22">
        <f>Baseline!CG24*'Summary all tools'!F$69</f>
        <v>767.93201103578406</v>
      </c>
      <c r="H24" s="22">
        <f>Baseline!CH24*'Summary all tools'!G$69</f>
        <v>790.00920807958323</v>
      </c>
      <c r="I24" s="22">
        <f>Baseline!CI24*'Summary all tools'!H$69</f>
        <v>460.70483937377571</v>
      </c>
      <c r="J24" s="27">
        <f>Baseline!CJ24*'Summary all tools'!J$69</f>
        <v>269.65866463699803</v>
      </c>
      <c r="K24" s="27">
        <f>Baseline!CK24*'Summary all tools'!K$69</f>
        <v>285.49311898944273</v>
      </c>
      <c r="L24" s="27">
        <f>Baseline!CL24*'Summary all tools'!L$69</f>
        <v>669.09570273646818</v>
      </c>
      <c r="M24" s="27">
        <f>Baseline!CM24*'Summary all tools'!M$69</f>
        <v>515.20171961249764</v>
      </c>
      <c r="N24" s="27">
        <f>Baseline!CN24*'Summary all tools'!N$69</f>
        <v>398.42798095334604</v>
      </c>
      <c r="O24" s="27">
        <f>Baseline!CO24*'Summary all tools'!O$69</f>
        <v>645.05448685321244</v>
      </c>
      <c r="P24" s="27">
        <f>Baseline!CP24*'Summary all tools'!P$69</f>
        <v>397.15477647872171</v>
      </c>
      <c r="Q24" s="28"/>
      <c r="R24" s="29">
        <f>Baseline!CR24*'Summary all tools'!B$76</f>
        <v>28.927343055966485</v>
      </c>
      <c r="S24" s="29">
        <f>Baseline!CS24*'Summary all tools'!C$76</f>
        <v>29.457508917062409</v>
      </c>
      <c r="T24" s="29">
        <f>Baseline!CT24*'Summary all tools'!D$76</f>
        <v>35.472731780949275</v>
      </c>
      <c r="U24" s="29">
        <f>Baseline!CU24*'Summary all tools'!E$76</f>
        <v>21.95249979975609</v>
      </c>
      <c r="V24" s="29">
        <f>Baseline!CV24*'Summary all tools'!F$76</f>
        <v>9.3448924183625142</v>
      </c>
      <c r="W24" s="29">
        <f>Baseline!CW24*'Summary all tools'!G$76</f>
        <v>9.8258900680662506</v>
      </c>
      <c r="X24" s="29">
        <f>Baseline!CX24*'Summary all tools'!H$76</f>
        <v>6.9253103378131398</v>
      </c>
      <c r="Y24" s="29">
        <f>Baseline!CY24*'Summary all tools'!J$76</f>
        <v>9.2760222480514116</v>
      </c>
      <c r="Z24" s="29">
        <f>Baseline!CZ24*'Summary all tools'!K$76</f>
        <v>8.6830529759756487</v>
      </c>
      <c r="AA24" s="29">
        <f>Baseline!DA24*'Summary all tools'!L$76</f>
        <v>16.786456024795246</v>
      </c>
      <c r="AB24" s="29">
        <f>Baseline!DB24*'Summary all tools'!M$76</f>
        <v>9.9704091625790365</v>
      </c>
      <c r="AC24" s="29">
        <f>Baseline!DC24*'Summary all tools'!N$76</f>
        <v>6.0193720171360354</v>
      </c>
      <c r="AD24" s="29">
        <f>Baseline!DD24*'Summary all tools'!O$76</f>
        <v>7.9473434232233391</v>
      </c>
      <c r="AE24" s="29">
        <f>Baseline!DE24*'Summary all tools'!P$76</f>
        <v>5.3460518084831934</v>
      </c>
      <c r="AF24" s="29">
        <f t="shared" si="0"/>
        <v>9477.8799166657573</v>
      </c>
      <c r="AH24" s="6">
        <f>C24*'Summary all tools'!B$70</f>
        <v>121.50768366111055</v>
      </c>
      <c r="AI24" s="6">
        <f>D24*'Summary all tools'!C$70</f>
        <v>129.3316097552746</v>
      </c>
      <c r="AJ24" s="6">
        <f>E24*'Summary all tools'!D$70</f>
        <v>259.41369003302225</v>
      </c>
      <c r="AK24" s="6">
        <f>F24*'Summary all tools'!E$70</f>
        <v>198.07414335685951</v>
      </c>
      <c r="AL24" s="6">
        <f>G24*'Summary all tools'!F$70</f>
        <v>150.90971611099843</v>
      </c>
      <c r="AM24" s="6">
        <f>H24*'Summary all tools'!G$70</f>
        <v>194.26455936383195</v>
      </c>
      <c r="AN24" s="6">
        <f>I24*'Summary all tools'!H$70</f>
        <v>113.28807525584648</v>
      </c>
      <c r="AO24" s="6">
        <f>J24*'Summary all tools'!J$70</f>
        <v>30.148173686124004</v>
      </c>
      <c r="AP24" s="6">
        <f>K24*'Summary all tools'!J$70</f>
        <v>31.918485352856951</v>
      </c>
      <c r="AQ24" s="6">
        <f>L24*'Summary all tools'!K$70</f>
        <v>74.805730740723149</v>
      </c>
      <c r="AR24" s="6">
        <f>M24*'Summary all tools'!L$70</f>
        <v>133.63400012023945</v>
      </c>
      <c r="AS24" s="6">
        <f>N24*'Summary all tools'!M$70</f>
        <v>103.34500609717033</v>
      </c>
      <c r="AT24" s="6">
        <f>O24*'Summary all tools'!N$70</f>
        <v>167.31545740673832</v>
      </c>
      <c r="AU24" s="6">
        <f>P24*'Summary all tools'!O$70</f>
        <v>95.941884205533896</v>
      </c>
      <c r="AV24" s="6"/>
      <c r="AW24" s="6">
        <f>R24*'Summary all tools'!B$77</f>
        <v>4.1577526716526751</v>
      </c>
      <c r="AX24" s="6">
        <f>S24*'Summary all tools'!C$77</f>
        <v>4.2339538810456672</v>
      </c>
      <c r="AY24" s="6">
        <f>T24*'Summary all tools'!D$77</f>
        <v>6.9709034208956808</v>
      </c>
      <c r="AZ24" s="6">
        <f>U24*'Summary all tools'!E$77</f>
        <v>4.3139828332453369</v>
      </c>
      <c r="BA24" s="6">
        <f>V24*'Summary all tools'!F$77</f>
        <v>1.8364061423104219</v>
      </c>
      <c r="BB24" s="6">
        <f>W24*'Summary all tools'!G$77</f>
        <v>2.4162024757539959</v>
      </c>
      <c r="BC24" s="6">
        <f>X24*'Summary all tools'!H$77</f>
        <v>1.7029451650360179</v>
      </c>
      <c r="BD24" s="6">
        <f>Y24*'Summary all tools'!I$77</f>
        <v>0</v>
      </c>
      <c r="BE24" s="6">
        <f>Z24*'Summary all tools'!J$77</f>
        <v>0.97077610911529</v>
      </c>
      <c r="BF24" s="6">
        <f>AA24*'Summary all tools'!K$77</f>
        <v>1.876746636312512</v>
      </c>
      <c r="BG24" s="6">
        <f>AB24*'Summary all tools'!L$77</f>
        <v>2.586143656960346</v>
      </c>
      <c r="BH24" s="6">
        <f>AC24*'Summary all tools'!M$77</f>
        <v>1.5613161413101195</v>
      </c>
      <c r="BI24" s="6">
        <f>AD24*'Summary all tools'!N$77</f>
        <v>2.0613970247875106</v>
      </c>
      <c r="BJ24" s="6">
        <f>AE24*'Summary all tools'!O$77</f>
        <v>1.2914619537347041</v>
      </c>
      <c r="BK24" s="6">
        <f t="shared" si="1"/>
        <v>1839.87820325849</v>
      </c>
      <c r="BM24" s="6">
        <f>C24*'Summary all tools'!B$71</f>
        <v>20.682158921040095</v>
      </c>
      <c r="BN24" s="6">
        <f>D24*'Summary all tools'!C$71</f>
        <v>22.013891022174398</v>
      </c>
      <c r="BO24" s="6">
        <f>E24*'Summary all tools'!D$71</f>
        <v>72.191577348639228</v>
      </c>
      <c r="BP24" s="6">
        <f>F24*'Summary all tools'!E$71</f>
        <v>55.121550597780477</v>
      </c>
      <c r="BQ24" s="6">
        <f>G24*'Summary all tools'!F$71</f>
        <v>41.996281853519442</v>
      </c>
      <c r="BR24" s="6">
        <f>H24*'Summary all tools'!G$71</f>
        <v>48.103605175806003</v>
      </c>
      <c r="BS24" s="6">
        <f>I24*'Summary all tools'!H$71</f>
        <v>28.0522853014477</v>
      </c>
      <c r="BT24" s="6">
        <f>J24*'Summary all tools'!J$71</f>
        <v>2.5123478071770005</v>
      </c>
      <c r="BU24" s="6">
        <f>K24*'Summary all tools'!K$71</f>
        <v>2.6598737794047462</v>
      </c>
      <c r="BV24" s="6">
        <f>L24*'Summary all tools'!L$71</f>
        <v>30.279165355623839</v>
      </c>
      <c r="BW24" s="6">
        <f>M24*'Summary all tools'!M$71</f>
        <v>23.314868106084333</v>
      </c>
      <c r="BX24" s="6">
        <f>N24*'Summary all tools'!N$71</f>
        <v>18.030405319080781</v>
      </c>
      <c r="BY24" s="6">
        <f>O24*'Summary all tools'!O$71</f>
        <v>43.486819338418812</v>
      </c>
      <c r="BZ24" s="6">
        <f>P24*'Summary all tools'!P$71</f>
        <v>26.77447931317225</v>
      </c>
      <c r="CA24" s="6"/>
      <c r="CB24" s="6">
        <f>R24*'Summary all tools'!B$78</f>
        <v>0.707702582408966</v>
      </c>
      <c r="CC24" s="6">
        <f>S24*'Summary all tools'!C$78</f>
        <v>0.72067300102904974</v>
      </c>
      <c r="CD24" s="6">
        <f>T24*'Summary all tools'!D$78</f>
        <v>1.9399150192706633</v>
      </c>
      <c r="CE24" s="6">
        <f>U24*'Summary all tools'!E$78</f>
        <v>1.2005273327991612</v>
      </c>
      <c r="CF24" s="6">
        <f>V24*'Summary all tools'!F$78</f>
        <v>0.51104880412919995</v>
      </c>
      <c r="CG24" s="6">
        <f>W24*'Summary all tools'!G$78</f>
        <v>0.59829775590098944</v>
      </c>
      <c r="CH24" s="6">
        <f>X24*'Summary all tools'!H$78</f>
        <v>0.42168165991368062</v>
      </c>
      <c r="CI24" s="6">
        <f>Y24*'Summary all tools'!I$78</f>
        <v>0</v>
      </c>
      <c r="CJ24" s="6">
        <f>Z24*'Summary all tools'!J$78</f>
        <v>8.0898009092940829E-2</v>
      </c>
      <c r="CK24" s="6">
        <f>AA24*'Summary all tools'!K$78</f>
        <v>0.15639555302604266</v>
      </c>
      <c r="CL24" s="6">
        <f>AB24*'Summary all tools'!L$78</f>
        <v>0.45119953163989018</v>
      </c>
      <c r="CM24" s="6">
        <f>AC24*'Summary all tools'!M$78</f>
        <v>0.27239983742006341</v>
      </c>
      <c r="CN24" s="6">
        <f>AD24*'Summary all tools'!N$78</f>
        <v>0.35964799155867211</v>
      </c>
      <c r="CO24" s="6">
        <f>AE24*'Summary all tools'!O$78</f>
        <v>0.3604079870887546</v>
      </c>
      <c r="CP24" s="6">
        <f t="shared" si="2"/>
        <v>443.0001043046471</v>
      </c>
      <c r="CR24" s="6"/>
      <c r="CS24" s="6"/>
      <c r="CT24" s="6"/>
      <c r="CU24" s="6"/>
      <c r="CV24" s="6"/>
      <c r="CW24" s="6"/>
      <c r="CX24" s="6"/>
      <c r="CY24" s="6"/>
      <c r="CZ24" s="6"/>
      <c r="DA24" s="6"/>
      <c r="DB24" s="6"/>
      <c r="DC24" s="6"/>
      <c r="DD24" s="6"/>
      <c r="DE24" s="6"/>
      <c r="DF24" s="6"/>
      <c r="DH24" s="6"/>
      <c r="DI24" s="6"/>
      <c r="DJ24" s="6"/>
      <c r="DK24" s="6"/>
      <c r="DL24" s="6"/>
      <c r="DM24" s="6"/>
      <c r="DN24" s="6"/>
      <c r="DO24" s="6"/>
      <c r="DP24" s="6"/>
      <c r="DQ24" s="6"/>
      <c r="DR24" s="6"/>
      <c r="DS24" s="6"/>
      <c r="DT24" s="6"/>
      <c r="DU24" s="6"/>
      <c r="DV24" s="6"/>
      <c r="DX24" s="6"/>
      <c r="DY24" s="6"/>
      <c r="DZ24" s="6"/>
      <c r="EA24" s="6"/>
      <c r="EB24" s="6"/>
      <c r="EC24" s="6"/>
      <c r="ED24" s="6"/>
      <c r="EE24" s="6"/>
      <c r="EF24" s="6"/>
      <c r="EG24" s="6"/>
      <c r="EH24" s="6"/>
      <c r="EI24" s="6"/>
      <c r="EJ24" s="6"/>
      <c r="EK24" s="6"/>
      <c r="EL24" s="6"/>
      <c r="EN24" s="1"/>
      <c r="EO24" s="1"/>
      <c r="EP24" s="1"/>
      <c r="EQ24" s="1"/>
      <c r="ER24" s="1"/>
      <c r="ES24" s="1"/>
      <c r="ET24" s="1"/>
      <c r="EU24" s="1"/>
      <c r="EV24" s="1"/>
      <c r="EW24" s="1"/>
      <c r="EX24" s="1"/>
      <c r="EY24" s="1"/>
      <c r="EZ24" s="1"/>
      <c r="FA24" s="1"/>
      <c r="FB24" s="2"/>
      <c r="FD24" s="2"/>
      <c r="FE24" s="2"/>
      <c r="FF24" s="2"/>
      <c r="FG24" s="2"/>
      <c r="FH24" s="2"/>
      <c r="FI24" s="2"/>
      <c r="FJ24" s="2"/>
      <c r="FK24" s="2"/>
      <c r="FL24" s="2"/>
      <c r="FM24" s="2"/>
      <c r="FN24" s="2"/>
      <c r="FO24" s="2"/>
      <c r="FP24" s="2"/>
      <c r="FQ24" s="2"/>
      <c r="FR24" s="2"/>
      <c r="FT24" s="2"/>
      <c r="FU24" s="2"/>
      <c r="FV24" s="2"/>
      <c r="FW24" s="2"/>
      <c r="FX24" s="2"/>
      <c r="FY24" s="2"/>
      <c r="FZ24" s="2"/>
      <c r="GA24" s="2"/>
      <c r="GB24" s="2"/>
      <c r="GC24" s="2"/>
      <c r="GD24" s="2"/>
      <c r="GE24" s="2"/>
      <c r="GF24" s="2"/>
      <c r="GG24" s="2"/>
      <c r="GH24" s="2"/>
      <c r="GJ24" s="6"/>
    </row>
    <row r="25" spans="1:192" x14ac:dyDescent="0.25">
      <c r="A25" s="8" t="s">
        <v>94</v>
      </c>
      <c r="B25" s="8" t="s">
        <v>190</v>
      </c>
      <c r="C25" s="22">
        <f>Baseline!CC25*'Summary all tools'!B$69</f>
        <v>678.63621225660302</v>
      </c>
      <c r="D25" s="22">
        <f>Baseline!CD25*'Summary all tools'!C$69</f>
        <v>693.26792974641512</v>
      </c>
      <c r="E25" s="22">
        <f>Baseline!CE25*'Summary all tools'!D$69</f>
        <v>1001.1027128712053</v>
      </c>
      <c r="F25" s="22">
        <f>Baseline!CF25*'Summary all tools'!E$69</f>
        <v>742.1365068431071</v>
      </c>
      <c r="G25" s="22">
        <f>Baseline!CG25*'Summary all tools'!F$69</f>
        <v>537.23017265448345</v>
      </c>
      <c r="H25" s="22">
        <f>Baseline!CH25*'Summary all tools'!G$69</f>
        <v>554.90532293294393</v>
      </c>
      <c r="I25" s="22">
        <f>Baseline!CI25*'Summary all tools'!H$69</f>
        <v>319.959288904115</v>
      </c>
      <c r="J25" s="27">
        <f>Baseline!CJ25*'Summary all tools'!J$69</f>
        <v>218.69891509870885</v>
      </c>
      <c r="K25" s="27">
        <f>Baseline!CK25*'Summary all tools'!K$69</f>
        <v>222.09098183768265</v>
      </c>
      <c r="L25" s="27">
        <f>Baseline!CL25*'Summary all tools'!L$69</f>
        <v>503.202283737382</v>
      </c>
      <c r="M25" s="27">
        <f>Baseline!CM25*'Summary all tools'!M$69</f>
        <v>380.72367679920836</v>
      </c>
      <c r="N25" s="27">
        <f>Baseline!CN25*'Summary all tools'!N$69</f>
        <v>288.11726432967509</v>
      </c>
      <c r="O25" s="27">
        <f>Baseline!CO25*'Summary all tools'!O$69</f>
        <v>450.41947919958778</v>
      </c>
      <c r="P25" s="27">
        <f>Baseline!CP25*'Summary all tools'!P$69</f>
        <v>284.28452943290853</v>
      </c>
      <c r="Q25" s="28"/>
      <c r="R25" s="29">
        <f>Baseline!CR25*'Summary all tools'!B$76</f>
        <v>49.933823080523659</v>
      </c>
      <c r="S25" s="29">
        <f>Baseline!CS25*'Summary all tools'!C$76</f>
        <v>37.67328042722098</v>
      </c>
      <c r="T25" s="29">
        <f>Baseline!CT25*'Summary all tools'!D$76</f>
        <v>44.620519712858055</v>
      </c>
      <c r="U25" s="29">
        <f>Baseline!CU25*'Summary all tools'!E$76</f>
        <v>24.867175635799818</v>
      </c>
      <c r="V25" s="29">
        <f>Baseline!CV25*'Summary all tools'!F$76</f>
        <v>10.598041012639394</v>
      </c>
      <c r="W25" s="29">
        <f>Baseline!CW25*'Summary all tools'!G$76</f>
        <v>9.882621793925658</v>
      </c>
      <c r="X25" s="29">
        <f>Baseline!CX25*'Summary all tools'!H$76</f>
        <v>7.9158795722888096</v>
      </c>
      <c r="Y25" s="29">
        <f>Baseline!CY25*'Summary all tools'!J$76</f>
        <v>16.264216435500433</v>
      </c>
      <c r="Z25" s="29">
        <f>Baseline!CZ25*'Summary all tools'!K$76</f>
        <v>11.704691014050743</v>
      </c>
      <c r="AA25" s="29">
        <f>Baseline!DA25*'Summary all tools'!L$76</f>
        <v>23.997043928797872</v>
      </c>
      <c r="AB25" s="29">
        <f>Baseline!DB25*'Summary all tools'!M$76</f>
        <v>14.225556663062266</v>
      </c>
      <c r="AC25" s="29">
        <f>Baseline!DC25*'Summary all tools'!N$76</f>
        <v>7.6673518692607256</v>
      </c>
      <c r="AD25" s="29">
        <f>Baseline!DD25*'Summary all tools'!O$76</f>
        <v>9.2882116566868795</v>
      </c>
      <c r="AE25" s="29">
        <f>Baseline!DE25*'Summary all tools'!P$76</f>
        <v>6.6825414229993907</v>
      </c>
      <c r="AF25" s="29">
        <f t="shared" si="0"/>
        <v>7150.0962308696407</v>
      </c>
      <c r="AH25" s="6">
        <f>C25*'Summary all tools'!B$70</f>
        <v>97.540984636270153</v>
      </c>
      <c r="AI25" s="6">
        <f>D25*'Summary all tools'!C$70</f>
        <v>99.644014367221743</v>
      </c>
      <c r="AJ25" s="6">
        <f>E25*'Summary all tools'!D$70</f>
        <v>196.73112206062748</v>
      </c>
      <c r="AK25" s="6">
        <f>F25*'Summary all tools'!E$70</f>
        <v>145.84052748659616</v>
      </c>
      <c r="AL25" s="6">
        <f>G25*'Summary all tools'!F$70</f>
        <v>105.57347743871159</v>
      </c>
      <c r="AM25" s="6">
        <f>H25*'Summary all tools'!G$70</f>
        <v>136.45212859006818</v>
      </c>
      <c r="AN25" s="6">
        <f>I25*'Summary all tools'!H$70</f>
        <v>78.678513664946308</v>
      </c>
      <c r="AO25" s="6">
        <f>J25*'Summary all tools'!J$70</f>
        <v>24.450810383706582</v>
      </c>
      <c r="AP25" s="6">
        <f>K25*'Summary all tools'!J$70</f>
        <v>24.830047658871354</v>
      </c>
      <c r="AQ25" s="6">
        <f>L25*'Summary all tools'!K$70</f>
        <v>56.258640417843949</v>
      </c>
      <c r="AR25" s="6">
        <f>M25*'Summary all tools'!L$70</f>
        <v>98.752830074849854</v>
      </c>
      <c r="AS25" s="6">
        <f>N25*'Summary all tools'!M$70</f>
        <v>74.732402999419037</v>
      </c>
      <c r="AT25" s="6">
        <f>O25*'Summary all tools'!N$70</f>
        <v>116.83065961578711</v>
      </c>
      <c r="AU25" s="6">
        <f>P25*'Summary all tools'!O$70</f>
        <v>68.6754762113206</v>
      </c>
      <c r="AV25" s="6"/>
      <c r="AW25" s="6">
        <f>R25*'Summary all tools'!B$77</f>
        <v>7.177032675182299</v>
      </c>
      <c r="AX25" s="6">
        <f>S25*'Summary all tools'!C$77</f>
        <v>5.414814006358978</v>
      </c>
      <c r="AY25" s="6">
        <f>T25*'Summary all tools'!D$77</f>
        <v>8.7685756887647734</v>
      </c>
      <c r="AZ25" s="6">
        <f>U25*'Summary all tools'!E$77</f>
        <v>4.8867586736217188</v>
      </c>
      <c r="BA25" s="6">
        <f>V25*'Summary all tools'!F$77</f>
        <v>2.0826679153444001</v>
      </c>
      <c r="BB25" s="6">
        <f>W25*'Summary all tools'!G$77</f>
        <v>2.4301529001456537</v>
      </c>
      <c r="BC25" s="6">
        <f>X25*'Summary all tools'!H$77</f>
        <v>1.9465277636775762</v>
      </c>
      <c r="BD25" s="6">
        <f>Y25*'Summary all tools'!I$77</f>
        <v>0</v>
      </c>
      <c r="BE25" s="6">
        <f>Z25*'Summary all tools'!J$77</f>
        <v>1.3085989953597104</v>
      </c>
      <c r="BF25" s="6">
        <f>AA25*'Summary all tools'!K$77</f>
        <v>2.6828993212320604</v>
      </c>
      <c r="BG25" s="6">
        <f>AB25*'Summary all tools'!L$77</f>
        <v>3.6898518938406539</v>
      </c>
      <c r="BH25" s="6">
        <f>AC25*'Summary all tools'!M$77</f>
        <v>1.9887722839693935</v>
      </c>
      <c r="BI25" s="6">
        <f>AD25*'Summary all tools'!N$77</f>
        <v>2.4091939727609457</v>
      </c>
      <c r="BJ25" s="6">
        <f>AE25*'Summary all tools'!O$77</f>
        <v>1.6143218044324372</v>
      </c>
      <c r="BK25" s="6">
        <f t="shared" si="1"/>
        <v>1371.3918035009303</v>
      </c>
      <c r="BM25" s="6">
        <f>C25*'Summary all tools'!B$71</f>
        <v>16.602720789152368</v>
      </c>
      <c r="BN25" s="6">
        <f>D25*'Summary all tools'!C$71</f>
        <v>16.960683296548382</v>
      </c>
      <c r="BO25" s="6">
        <f>E25*'Summary all tools'!D$71</f>
        <v>54.747804610144044</v>
      </c>
      <c r="BP25" s="6">
        <f>F25*'Summary all tools'!E$71</f>
        <v>40.585590217982421</v>
      </c>
      <c r="BQ25" s="6">
        <f>G25*'Summary all tools'!F$71</f>
        <v>29.379775067042065</v>
      </c>
      <c r="BR25" s="6">
        <f>H25*'Summary all tools'!G$71</f>
        <v>33.7881461270645</v>
      </c>
      <c r="BS25" s="6">
        <f>I25*'Summary all tools'!H$71</f>
        <v>19.482298621796229</v>
      </c>
      <c r="BT25" s="6">
        <f>J25*'Summary all tools'!J$71</f>
        <v>2.0375675319755482</v>
      </c>
      <c r="BU25" s="6">
        <f>K25*'Summary all tools'!K$71</f>
        <v>2.0691706382392794</v>
      </c>
      <c r="BV25" s="6">
        <f>L25*'Summary all tools'!L$71</f>
        <v>22.771847277298747</v>
      </c>
      <c r="BW25" s="6">
        <f>M25*'Summary all tools'!M$71</f>
        <v>17.229217161995081</v>
      </c>
      <c r="BX25" s="6">
        <f>N25*'Summary all tools'!N$71</f>
        <v>13.038419246707152</v>
      </c>
      <c r="BY25" s="6">
        <f>O25*'Summary all tools'!O$71</f>
        <v>30.365358148286816</v>
      </c>
      <c r="BZ25" s="6">
        <f>P25*'Summary all tools'!P$71</f>
        <v>19.16524917525226</v>
      </c>
      <c r="CA25" s="6"/>
      <c r="CB25" s="6">
        <f>R25*'Summary all tools'!B$78</f>
        <v>1.2216225830097531</v>
      </c>
      <c r="CC25" s="6">
        <f>S25*'Summary all tools'!C$78</f>
        <v>0.92167046916748574</v>
      </c>
      <c r="CD25" s="6">
        <f>T25*'Summary all tools'!D$78</f>
        <v>2.4401846717969251</v>
      </c>
      <c r="CE25" s="6">
        <f>U25*'Summary all tools'!E$78</f>
        <v>1.3599236675828026</v>
      </c>
      <c r="CF25" s="6">
        <f>V25*'Summary all tools'!F$78</f>
        <v>0.57958036787871681</v>
      </c>
      <c r="CG25" s="6">
        <f>W25*'Summary all tools'!G$78</f>
        <v>0.60175214670273325</v>
      </c>
      <c r="CH25" s="6">
        <f>X25*'Summary all tools'!H$78</f>
        <v>0.48199735100587598</v>
      </c>
      <c r="CI25" s="6">
        <f>Y25*'Summary all tools'!I$78</f>
        <v>0</v>
      </c>
      <c r="CJ25" s="6">
        <f>Z25*'Summary all tools'!J$78</f>
        <v>0.10904991627997587</v>
      </c>
      <c r="CK25" s="6">
        <f>AA25*'Summary all tools'!K$78</f>
        <v>0.22357494343600504</v>
      </c>
      <c r="CL25" s="6">
        <f>AB25*'Summary all tools'!L$78</f>
        <v>0.6437613942445396</v>
      </c>
      <c r="CM25" s="6">
        <f>AC25*'Summary all tools'!M$78</f>
        <v>0.34697729209678785</v>
      </c>
      <c r="CN25" s="6">
        <f>AD25*'Summary all tools'!N$78</f>
        <v>0.42032745907744157</v>
      </c>
      <c r="CO25" s="6">
        <f>AE25*'Summary all tools'!O$78</f>
        <v>0.45050841053928475</v>
      </c>
      <c r="CP25" s="6">
        <f t="shared" si="2"/>
        <v>328.02477858230321</v>
      </c>
      <c r="CR25" s="6"/>
      <c r="CS25" s="6"/>
      <c r="CT25" s="6"/>
      <c r="CU25" s="6"/>
      <c r="CV25" s="6"/>
      <c r="CW25" s="6"/>
      <c r="CX25" s="6"/>
      <c r="CY25" s="6"/>
      <c r="CZ25" s="6"/>
      <c r="DA25" s="6"/>
      <c r="DB25" s="6"/>
      <c r="DC25" s="6"/>
      <c r="DD25" s="6"/>
      <c r="DE25" s="6"/>
      <c r="DF25" s="6"/>
      <c r="DH25" s="6"/>
      <c r="DI25" s="6"/>
      <c r="DJ25" s="6"/>
      <c r="DK25" s="6"/>
      <c r="DL25" s="6"/>
      <c r="DM25" s="6"/>
      <c r="DN25" s="6"/>
      <c r="DO25" s="6"/>
      <c r="DP25" s="6"/>
      <c r="DQ25" s="6"/>
      <c r="DR25" s="6"/>
      <c r="DS25" s="6"/>
      <c r="DT25" s="6"/>
      <c r="DU25" s="6"/>
      <c r="DV25" s="6"/>
      <c r="DX25" s="6"/>
      <c r="DY25" s="6"/>
      <c r="DZ25" s="6"/>
      <c r="EA25" s="6"/>
      <c r="EB25" s="6"/>
      <c r="EC25" s="6"/>
      <c r="ED25" s="6"/>
      <c r="EE25" s="6"/>
      <c r="EF25" s="6"/>
      <c r="EG25" s="6"/>
      <c r="EH25" s="6"/>
      <c r="EI25" s="6"/>
      <c r="EJ25" s="6"/>
      <c r="EK25" s="6"/>
      <c r="EL25" s="6"/>
      <c r="EN25" s="1"/>
      <c r="EO25" s="1"/>
      <c r="EP25" s="1"/>
      <c r="EQ25" s="1"/>
      <c r="ER25" s="1"/>
      <c r="ES25" s="1"/>
      <c r="ET25" s="1"/>
      <c r="EU25" s="1"/>
      <c r="EV25" s="1"/>
      <c r="EW25" s="1"/>
      <c r="EX25" s="1"/>
      <c r="EY25" s="1"/>
      <c r="EZ25" s="1"/>
      <c r="FA25" s="1"/>
      <c r="FB25" s="2"/>
      <c r="FD25" s="2"/>
      <c r="FE25" s="2"/>
      <c r="FF25" s="2"/>
      <c r="FG25" s="2"/>
      <c r="FH25" s="2"/>
      <c r="FI25" s="2"/>
      <c r="FJ25" s="2"/>
      <c r="FK25" s="2"/>
      <c r="FL25" s="2"/>
      <c r="FM25" s="2"/>
      <c r="FN25" s="2"/>
      <c r="FO25" s="2"/>
      <c r="FP25" s="2"/>
      <c r="FQ25" s="2"/>
      <c r="FR25" s="2"/>
      <c r="FT25" s="2"/>
      <c r="FU25" s="2"/>
      <c r="FV25" s="2"/>
      <c r="FW25" s="2"/>
      <c r="FX25" s="2"/>
      <c r="FY25" s="2"/>
      <c r="FZ25" s="2"/>
      <c r="GA25" s="2"/>
      <c r="GB25" s="2"/>
      <c r="GC25" s="2"/>
      <c r="GD25" s="2"/>
      <c r="GE25" s="2"/>
      <c r="GF25" s="2"/>
      <c r="GG25" s="2"/>
      <c r="GH25" s="2"/>
      <c r="GJ25" s="6"/>
    </row>
    <row r="26" spans="1:192" x14ac:dyDescent="0.25">
      <c r="A26" s="8" t="s">
        <v>113</v>
      </c>
      <c r="B26" s="8" t="s">
        <v>191</v>
      </c>
      <c r="C26" s="22">
        <f>Baseline!CC26*'Summary all tools'!B$69</f>
        <v>520.18145737415273</v>
      </c>
      <c r="D26" s="22">
        <f>Baseline!CD26*'Summary all tools'!C$69</f>
        <v>580.21459136730937</v>
      </c>
      <c r="E26" s="22">
        <f>Baseline!CE26*'Summary all tools'!D$69</f>
        <v>882.91330341886055</v>
      </c>
      <c r="F26" s="22">
        <f>Baseline!CF26*'Summary all tools'!E$69</f>
        <v>702.02252021130892</v>
      </c>
      <c r="G26" s="22">
        <f>Baseline!CG26*'Summary all tools'!F$69</f>
        <v>573.10409679716452</v>
      </c>
      <c r="H26" s="22">
        <f>Baseline!CH26*'Summary all tools'!G$69</f>
        <v>615.29202938349613</v>
      </c>
      <c r="I26" s="22">
        <f>Baseline!CI26*'Summary all tools'!H$69</f>
        <v>358.36422466230965</v>
      </c>
      <c r="J26" s="27">
        <f>Baseline!CJ26*'Summary all tools'!J$69</f>
        <v>172.50027310246691</v>
      </c>
      <c r="K26" s="27">
        <f>Baseline!CK26*'Summary all tools'!K$69</f>
        <v>191.89104829657066</v>
      </c>
      <c r="L26" s="27">
        <f>Baseline!CL26*'Summary all tools'!L$69</f>
        <v>455.78831445110313</v>
      </c>
      <c r="M26" s="27">
        <f>Baseline!CM26*'Summary all tools'!M$69</f>
        <v>363.59202977899872</v>
      </c>
      <c r="N26" s="27">
        <f>Baseline!CN26*'Summary all tools'!N$69</f>
        <v>305.69474215598007</v>
      </c>
      <c r="O26" s="27">
        <f>Baseline!CO26*'Summary all tools'!O$69</f>
        <v>499.20225200830259</v>
      </c>
      <c r="P26" s="27">
        <f>Baseline!CP26*'Summary all tools'!P$69</f>
        <v>309.09563515584483</v>
      </c>
      <c r="Q26" s="28"/>
      <c r="R26" s="29">
        <f>Baseline!CR26*'Summary all tools'!B$76</f>
        <v>7.7630344373650884</v>
      </c>
      <c r="S26" s="29">
        <f>Baseline!CS26*'Summary all tools'!C$76</f>
        <v>5.9180922100329232</v>
      </c>
      <c r="T26" s="29">
        <f>Baseline!CT26*'Summary all tools'!D$76</f>
        <v>7.4509533793242015</v>
      </c>
      <c r="U26" s="29">
        <f>Baseline!CU26*'Summary all tools'!E$76</f>
        <v>4.0391127212298636</v>
      </c>
      <c r="V26" s="29">
        <f>Baseline!CV26*'Summary all tools'!F$76</f>
        <v>1.7505250419876115</v>
      </c>
      <c r="W26" s="29">
        <f>Baseline!CW26*'Summary all tools'!G$76</f>
        <v>1.5822360125580097</v>
      </c>
      <c r="X26" s="29">
        <f>Baseline!CX26*'Summary all tools'!H$76</f>
        <v>1.0057270853089997</v>
      </c>
      <c r="Y26" s="29">
        <f>Baseline!CY26*'Summary all tools'!J$76</f>
        <v>3.1618634693630376</v>
      </c>
      <c r="Z26" s="29">
        <f>Baseline!CZ26*'Summary all tools'!K$76</f>
        <v>2.3612043757981382</v>
      </c>
      <c r="AA26" s="29">
        <f>Baseline!DA26*'Summary all tools'!L$76</f>
        <v>4.9237934824998524</v>
      </c>
      <c r="AB26" s="29">
        <f>Baseline!DB26*'Summary all tools'!M$76</f>
        <v>2.8660364488205761</v>
      </c>
      <c r="AC26" s="29">
        <f>Baseline!DC26*'Summary all tools'!N$76</f>
        <v>1.3556307856141026</v>
      </c>
      <c r="AD26" s="29">
        <f>Baseline!DD26*'Summary all tools'!O$76</f>
        <v>1.7881690770742433</v>
      </c>
      <c r="AE26" s="29">
        <f>Baseline!DE26*'Summary all tools'!P$76</f>
        <v>0.96386682699951609</v>
      </c>
      <c r="AF26" s="29">
        <f t="shared" si="0"/>
        <v>6576.7867635178454</v>
      </c>
      <c r="AH26" s="6">
        <f>C26*'Summary all tools'!B$70</f>
        <v>74.766142191391978</v>
      </c>
      <c r="AI26" s="6">
        <f>D26*'Summary all tools'!C$70</f>
        <v>83.394757780622442</v>
      </c>
      <c r="AJ26" s="6">
        <f>E26*'Summary all tools'!D$70</f>
        <v>173.5051984482977</v>
      </c>
      <c r="AK26" s="6">
        <f>F26*'Summary all tools'!E$70</f>
        <v>137.95755054633293</v>
      </c>
      <c r="AL26" s="6">
        <f>G26*'Summary all tools'!F$70</f>
        <v>112.62322094511586</v>
      </c>
      <c r="AM26" s="6">
        <f>H26*'Summary all tools'!G$70</f>
        <v>151.3013187008597</v>
      </c>
      <c r="AN26" s="6">
        <f>I26*'Summary all tools'!H$70</f>
        <v>88.122350326797459</v>
      </c>
      <c r="AO26" s="6">
        <f>J26*'Summary all tools'!J$70</f>
        <v>19.285744818909343</v>
      </c>
      <c r="AP26" s="6">
        <f>K26*'Summary all tools'!J$70</f>
        <v>21.45365757352964</v>
      </c>
      <c r="AQ26" s="6">
        <f>L26*'Summary all tools'!K$70</f>
        <v>50.957699752297245</v>
      </c>
      <c r="AR26" s="6">
        <f>M26*'Summary all tools'!L$70</f>
        <v>94.309190947091281</v>
      </c>
      <c r="AS26" s="6">
        <f>N26*'Summary all tools'!M$70</f>
        <v>79.291682568052224</v>
      </c>
      <c r="AT26" s="6">
        <f>O26*'Summary all tools'!N$70</f>
        <v>129.48402783879814</v>
      </c>
      <c r="AU26" s="6">
        <f>P26*'Summary all tools'!O$70</f>
        <v>74.669170290456904</v>
      </c>
      <c r="AV26" s="6"/>
      <c r="AW26" s="6">
        <f>R26*'Summary all tools'!B$77</f>
        <v>1.115787824330762</v>
      </c>
      <c r="AX26" s="6">
        <f>S26*'Summary all tools'!C$77</f>
        <v>0.85061264180901341</v>
      </c>
      <c r="AY26" s="6">
        <f>T26*'Summary all tools'!D$77</f>
        <v>1.4642198047109458</v>
      </c>
      <c r="AZ26" s="6">
        <f>U26*'Summary all tools'!E$77</f>
        <v>0.79374390615514745</v>
      </c>
      <c r="BA26" s="6">
        <f>V26*'Summary all tools'!F$77</f>
        <v>0.34400341870790202</v>
      </c>
      <c r="BB26" s="6">
        <f>W26*'Summary all tools'!G$77</f>
        <v>0.38907442931754338</v>
      </c>
      <c r="BC26" s="6">
        <f>X26*'Summary all tools'!H$77</f>
        <v>0.24730993901040976</v>
      </c>
      <c r="BD26" s="6">
        <f>Y26*'Summary all tools'!I$77</f>
        <v>0</v>
      </c>
      <c r="BE26" s="6">
        <f>Z26*'Summary all tools'!J$77</f>
        <v>0.26398558238736952</v>
      </c>
      <c r="BF26" s="6">
        <f>AA26*'Summary all tools'!K$77</f>
        <v>0.55048622785712642</v>
      </c>
      <c r="BG26" s="6">
        <f>AB26*'Summary all tools'!L$77</f>
        <v>0.74339797513557981</v>
      </c>
      <c r="BH26" s="6">
        <f>AC26*'Summary all tools'!M$77</f>
        <v>0.35162608677628487</v>
      </c>
      <c r="BI26" s="6">
        <f>AD26*'Summary all tools'!N$77</f>
        <v>0.46381868996958847</v>
      </c>
      <c r="BJ26" s="6">
        <f>AE26*'Summary all tools'!O$77</f>
        <v>0.23284423348864716</v>
      </c>
      <c r="BK26" s="6">
        <f t="shared" si="1"/>
        <v>1298.9326234882092</v>
      </c>
      <c r="BM26" s="6">
        <f>C26*'Summary all tools'!B$71</f>
        <v>12.726151862364594</v>
      </c>
      <c r="BN26" s="6">
        <f>D26*'Summary all tools'!C$71</f>
        <v>14.194852388191055</v>
      </c>
      <c r="BO26" s="6">
        <f>E26*'Summary all tools'!D$71</f>
        <v>48.284321280718935</v>
      </c>
      <c r="BP26" s="6">
        <f>F26*'Summary all tools'!E$71</f>
        <v>38.391856574055957</v>
      </c>
      <c r="BQ26" s="6">
        <f>G26*'Summary all tools'!F$71</f>
        <v>31.341630293594935</v>
      </c>
      <c r="BR26" s="6">
        <f>H26*'Summary all tools'!G$71</f>
        <v>37.465088440212881</v>
      </c>
      <c r="BS26" s="6">
        <f>I26*'Summary all tools'!H$71</f>
        <v>21.820772461873656</v>
      </c>
      <c r="BT26" s="6">
        <f>J26*'Summary all tools'!J$71</f>
        <v>1.6071454015757787</v>
      </c>
      <c r="BU26" s="6">
        <f>K26*'Summary all tools'!K$71</f>
        <v>1.7878047977941367</v>
      </c>
      <c r="BV26" s="6">
        <f>L26*'Summary all tools'!L$71</f>
        <v>20.62618200054661</v>
      </c>
      <c r="BW26" s="6">
        <f>M26*'Summary all tools'!M$71</f>
        <v>16.453943952471246</v>
      </c>
      <c r="BX26" s="6">
        <f>N26*'Summary all tools'!N$71</f>
        <v>13.83386802251124</v>
      </c>
      <c r="BY26" s="6">
        <f>O26*'Summary all tools'!O$71</f>
        <v>33.654084405054107</v>
      </c>
      <c r="BZ26" s="6">
        <f>P26*'Summary all tools'!P$71</f>
        <v>20.837907988034484</v>
      </c>
      <c r="CA26" s="6"/>
      <c r="CB26" s="6">
        <f>R26*'Summary all tools'!B$78</f>
        <v>0.18992133180098075</v>
      </c>
      <c r="CC26" s="6">
        <f>S26*'Summary all tools'!C$78</f>
        <v>0.14478513052068315</v>
      </c>
      <c r="CD26" s="6">
        <f>T26*'Summary all tools'!D$78</f>
        <v>0.40747401293179225</v>
      </c>
      <c r="CE26" s="6">
        <f>U26*'Summary all tools'!E$78</f>
        <v>0.22088897694225818</v>
      </c>
      <c r="CF26" s="6">
        <f>V26*'Summary all tools'!F$78</f>
        <v>9.5731838233697505E-2</v>
      </c>
      <c r="CG26" s="6">
        <f>W26*'Summary all tools'!G$78</f>
        <v>9.6342239640534552E-2</v>
      </c>
      <c r="CH26" s="6">
        <f>X26*'Summary all tools'!H$78</f>
        <v>6.1238651564482417E-2</v>
      </c>
      <c r="CI26" s="6">
        <f>Y26*'Summary all tools'!I$78</f>
        <v>0</v>
      </c>
      <c r="CJ26" s="6">
        <f>Z26*'Summary all tools'!J$78</f>
        <v>2.1998798532280792E-2</v>
      </c>
      <c r="CK26" s="6">
        <f>AA26*'Summary all tools'!K$78</f>
        <v>4.5873852321427197E-2</v>
      </c>
      <c r="CL26" s="6">
        <f>AB26*'Summary all tools'!L$78</f>
        <v>0.12969922119386715</v>
      </c>
      <c r="CM26" s="6">
        <f>AC26*'Summary all tools'!M$78</f>
        <v>6.1347530033309276E-2</v>
      </c>
      <c r="CN26" s="6">
        <f>AD26*'Summary all tools'!N$78</f>
        <v>8.0921558675545235E-2</v>
      </c>
      <c r="CO26" s="6">
        <f>AE26*'Summary all tools'!O$78</f>
        <v>6.497978608985501E-2</v>
      </c>
      <c r="CP26" s="6">
        <f t="shared" si="2"/>
        <v>314.64681279748032</v>
      </c>
      <c r="CR26" s="6"/>
      <c r="CS26" s="6"/>
      <c r="CT26" s="6"/>
      <c r="CU26" s="6"/>
      <c r="CV26" s="6"/>
      <c r="CW26" s="6"/>
      <c r="CX26" s="6"/>
      <c r="CY26" s="6"/>
      <c r="CZ26" s="6"/>
      <c r="DA26" s="6"/>
      <c r="DB26" s="6"/>
      <c r="DC26" s="6"/>
      <c r="DD26" s="6"/>
      <c r="DE26" s="6"/>
      <c r="DF26" s="6"/>
      <c r="DH26" s="6"/>
      <c r="DI26" s="6"/>
      <c r="DJ26" s="6"/>
      <c r="DK26" s="6"/>
      <c r="DL26" s="6"/>
      <c r="DM26" s="6"/>
      <c r="DN26" s="6"/>
      <c r="DO26" s="6"/>
      <c r="DP26" s="6"/>
      <c r="DQ26" s="6"/>
      <c r="DR26" s="6"/>
      <c r="DS26" s="6"/>
      <c r="DT26" s="6"/>
      <c r="DU26" s="6"/>
      <c r="DV26" s="6"/>
      <c r="DX26" s="6"/>
      <c r="DY26" s="6"/>
      <c r="DZ26" s="6"/>
      <c r="EA26" s="6"/>
      <c r="EB26" s="6"/>
      <c r="EC26" s="6"/>
      <c r="ED26" s="6"/>
      <c r="EE26" s="6"/>
      <c r="EF26" s="6"/>
      <c r="EG26" s="6"/>
      <c r="EH26" s="6"/>
      <c r="EI26" s="6"/>
      <c r="EJ26" s="6"/>
      <c r="EK26" s="6"/>
      <c r="EL26" s="6"/>
      <c r="EN26" s="1"/>
      <c r="EO26" s="1"/>
      <c r="EP26" s="1"/>
      <c r="EQ26" s="1"/>
      <c r="ER26" s="1"/>
      <c r="ES26" s="1"/>
      <c r="ET26" s="1"/>
      <c r="EU26" s="1"/>
      <c r="EV26" s="1"/>
      <c r="EW26" s="1"/>
      <c r="EX26" s="1"/>
      <c r="EY26" s="1"/>
      <c r="EZ26" s="1"/>
      <c r="FA26" s="1"/>
      <c r="FB26" s="2"/>
      <c r="FD26" s="2"/>
      <c r="FE26" s="2"/>
      <c r="FF26" s="2"/>
      <c r="FG26" s="2"/>
      <c r="FH26" s="2"/>
      <c r="FI26" s="2"/>
      <c r="FJ26" s="2"/>
      <c r="FK26" s="2"/>
      <c r="FL26" s="2"/>
      <c r="FM26" s="2"/>
      <c r="FN26" s="2"/>
      <c r="FO26" s="2"/>
      <c r="FP26" s="2"/>
      <c r="FQ26" s="2"/>
      <c r="FR26" s="2"/>
      <c r="FT26" s="2"/>
      <c r="FU26" s="2"/>
      <c r="FV26" s="2"/>
      <c r="FW26" s="2"/>
      <c r="FX26" s="2"/>
      <c r="FY26" s="2"/>
      <c r="FZ26" s="2"/>
      <c r="GA26" s="2"/>
      <c r="GB26" s="2"/>
      <c r="GC26" s="2"/>
      <c r="GD26" s="2"/>
      <c r="GE26" s="2"/>
      <c r="GF26" s="2"/>
      <c r="GG26" s="2"/>
      <c r="GH26" s="2"/>
      <c r="GJ26" s="6"/>
    </row>
    <row r="27" spans="1:192" x14ac:dyDescent="0.25">
      <c r="A27" s="8" t="s">
        <v>120</v>
      </c>
      <c r="B27" s="8" t="s">
        <v>192</v>
      </c>
      <c r="C27" s="22">
        <f>Baseline!CC27*'Summary all tools'!B$69</f>
        <v>917.57532361584367</v>
      </c>
      <c r="D27" s="22">
        <f>Baseline!CD27*'Summary all tools'!C$69</f>
        <v>984.20097923627191</v>
      </c>
      <c r="E27" s="22">
        <f>Baseline!CE27*'Summary all tools'!D$69</f>
        <v>1416.6489309017986</v>
      </c>
      <c r="F27" s="22">
        <f>Baseline!CF27*'Summary all tools'!E$69</f>
        <v>1068.5884748596216</v>
      </c>
      <c r="G27" s="22">
        <f>Baseline!CG27*'Summary all tools'!F$69</f>
        <v>826.85993118831766</v>
      </c>
      <c r="H27" s="22">
        <f>Baseline!CH27*'Summary all tools'!G$69</f>
        <v>881.51023850804847</v>
      </c>
      <c r="I27" s="22">
        <f>Baseline!CI27*'Summary all tools'!H$69</f>
        <v>543.46870591155698</v>
      </c>
      <c r="J27" s="27">
        <f>Baseline!CJ27*'Summary all tools'!J$69</f>
        <v>284.89649052580393</v>
      </c>
      <c r="K27" s="27">
        <f>Baseline!CK27*'Summary all tools'!K$69</f>
        <v>308.28557447631374</v>
      </c>
      <c r="L27" s="27">
        <f>Baseline!CL27*'Summary all tools'!L$69</f>
        <v>706.98565868973049</v>
      </c>
      <c r="M27" s="27">
        <f>Baseline!CM27*'Summary all tools'!M$69</f>
        <v>549.24102146055543</v>
      </c>
      <c r="N27" s="27">
        <f>Baseline!CN27*'Summary all tools'!N$69</f>
        <v>438.85459176994937</v>
      </c>
      <c r="O27" s="27">
        <f>Baseline!CO27*'Summary all tools'!O$69</f>
        <v>714.79434940247233</v>
      </c>
      <c r="P27" s="27">
        <f>Baseline!CP27*'Summary all tools'!P$69</f>
        <v>453.81580987490736</v>
      </c>
      <c r="Q27" s="28"/>
      <c r="R27" s="29">
        <f>Baseline!CR27*'Summary all tools'!B$76</f>
        <v>32.757944831048896</v>
      </c>
      <c r="S27" s="29">
        <f>Baseline!CS27*'Summary all tools'!C$76</f>
        <v>26.28659331817223</v>
      </c>
      <c r="T27" s="29">
        <f>Baseline!CT27*'Summary all tools'!D$76</f>
        <v>32.489179542834492</v>
      </c>
      <c r="U27" s="29">
        <f>Baseline!CU27*'Summary all tools'!E$76</f>
        <v>19.74601431831762</v>
      </c>
      <c r="V27" s="29">
        <f>Baseline!CV27*'Summary all tools'!F$76</f>
        <v>8.7200400751162448</v>
      </c>
      <c r="W27" s="29">
        <f>Baseline!CW27*'Summary all tools'!G$76</f>
        <v>7.620285388930891</v>
      </c>
      <c r="X27" s="29">
        <f>Baseline!CX27*'Summary all tools'!H$76</f>
        <v>6.2674952757031006</v>
      </c>
      <c r="Y27" s="29">
        <f>Baseline!CY27*'Summary all tools'!J$76</f>
        <v>9.1537368134144046</v>
      </c>
      <c r="Z27" s="29">
        <f>Baseline!CZ27*'Summary all tools'!K$76</f>
        <v>7.5243035775240603</v>
      </c>
      <c r="AA27" s="29">
        <f>Baseline!DA27*'Summary all tools'!L$76</f>
        <v>17.348275483540039</v>
      </c>
      <c r="AB27" s="29">
        <f>Baseline!DB27*'Summary all tools'!M$76</f>
        <v>9.4686080977347213</v>
      </c>
      <c r="AC27" s="29">
        <f>Baseline!DC27*'Summary all tools'!N$76</f>
        <v>4.9560507093761137</v>
      </c>
      <c r="AD27" s="29">
        <f>Baseline!DD27*'Summary all tools'!O$76</f>
        <v>5.7292345537663243</v>
      </c>
      <c r="AE27" s="29">
        <f>Baseline!DE27*'Summary all tools'!P$76</f>
        <v>4.6986969098351068</v>
      </c>
      <c r="AF27" s="29">
        <f t="shared" si="0"/>
        <v>10288.492539316505</v>
      </c>
      <c r="AH27" s="6">
        <f>C27*'Summary all tools'!B$70</f>
        <v>131.88391501512126</v>
      </c>
      <c r="AI27" s="6">
        <f>D27*'Summary all tools'!C$70</f>
        <v>141.46007958441828</v>
      </c>
      <c r="AJ27" s="6">
        <f>E27*'Summary all tools'!D$70</f>
        <v>278.39194735870683</v>
      </c>
      <c r="AK27" s="6">
        <f>F27*'Summary all tools'!E$70</f>
        <v>209.99304764368765</v>
      </c>
      <c r="AL27" s="6">
        <f>G27*'Summary all tools'!F$70</f>
        <v>162.48990234289656</v>
      </c>
      <c r="AM27" s="6">
        <f>H27*'Summary all tools'!G$70</f>
        <v>216.76481274788077</v>
      </c>
      <c r="AN27" s="6">
        <f>I27*'Summary all tools'!H$70</f>
        <v>133.63984571595662</v>
      </c>
      <c r="AO27" s="6">
        <f>J27*'Summary all tools'!J$70</f>
        <v>31.851781549468761</v>
      </c>
      <c r="AP27" s="6">
        <f>K27*'Summary all tools'!J$70</f>
        <v>34.466710189898428</v>
      </c>
      <c r="AQ27" s="6">
        <f>L27*'Summary all tools'!K$70</f>
        <v>79.041874884566141</v>
      </c>
      <c r="AR27" s="6">
        <f>M27*'Summary all tools'!L$70</f>
        <v>142.46317885566282</v>
      </c>
      <c r="AS27" s="6">
        <f>N27*'Summary all tools'!M$70</f>
        <v>113.83093715887208</v>
      </c>
      <c r="AT27" s="6">
        <f>O27*'Summary all tools'!N$70</f>
        <v>185.40471535273841</v>
      </c>
      <c r="AU27" s="6">
        <f>P27*'Summary all tools'!O$70</f>
        <v>109.62966193607313</v>
      </c>
      <c r="AV27" s="6"/>
      <c r="AW27" s="6">
        <f>R27*'Summary all tools'!B$77</f>
        <v>4.7083284619550394</v>
      </c>
      <c r="AX27" s="6">
        <f>S27*'Summary all tools'!C$77</f>
        <v>3.7781953698901978</v>
      </c>
      <c r="AY27" s="6">
        <f>T27*'Summary all tools'!D$77</f>
        <v>6.3845923741026915</v>
      </c>
      <c r="AZ27" s="6">
        <f>U27*'Summary all tools'!E$77</f>
        <v>3.8803766118328493</v>
      </c>
      <c r="BA27" s="6">
        <f>V27*'Summary all tools'!F$77</f>
        <v>1.7136136445691177</v>
      </c>
      <c r="BB27" s="6">
        <f>W27*'Summary all tools'!G$77</f>
        <v>1.8738406694092355</v>
      </c>
      <c r="BC27" s="6">
        <f>X27*'Summary all tools'!H$77</f>
        <v>1.5411873628778117</v>
      </c>
      <c r="BD27" s="6">
        <f>Y27*'Summary all tools'!I$77</f>
        <v>0</v>
      </c>
      <c r="BE27" s="6">
        <f>Z27*'Summary all tools'!J$77</f>
        <v>0.84122648692815583</v>
      </c>
      <c r="BF27" s="6">
        <f>AA27*'Summary all tools'!K$77</f>
        <v>1.939558749712551</v>
      </c>
      <c r="BG27" s="6">
        <f>AB27*'Summary all tools'!L$77</f>
        <v>2.4559855441144145</v>
      </c>
      <c r="BH27" s="6">
        <f>AC27*'Summary all tools'!M$77</f>
        <v>1.2855098418359676</v>
      </c>
      <c r="BI27" s="6">
        <f>AD27*'Summary all tools'!N$77</f>
        <v>1.4860597352484395</v>
      </c>
      <c r="BJ27" s="6">
        <f>AE27*'Summary all tools'!O$77</f>
        <v>1.1350784669826381</v>
      </c>
      <c r="BK27" s="6">
        <f t="shared" si="1"/>
        <v>2004.3359636554069</v>
      </c>
      <c r="BM27" s="6">
        <f>C27*'Summary all tools'!B$71</f>
        <v>22.44832596002064</v>
      </c>
      <c r="BN27" s="6">
        <f>D27*'Summary all tools'!C$71</f>
        <v>24.078311418624388</v>
      </c>
      <c r="BO27" s="6">
        <f>E27*'Summary all tools'!D$71</f>
        <v>77.472988408692117</v>
      </c>
      <c r="BP27" s="6">
        <f>F27*'Summary all tools'!E$71</f>
        <v>58.438432218885552</v>
      </c>
      <c r="BQ27" s="6">
        <f>G27*'Summary all tools'!F$71</f>
        <v>45.218902486861126</v>
      </c>
      <c r="BR27" s="6">
        <f>H27*'Summary all tools'!G$71</f>
        <v>53.675096489951429</v>
      </c>
      <c r="BS27" s="6">
        <f>I27*'Summary all tools'!H$71</f>
        <v>33.091771320141639</v>
      </c>
      <c r="BT27" s="6">
        <f>J27*'Summary all tools'!J$71</f>
        <v>2.6543151291223968</v>
      </c>
      <c r="BU27" s="6">
        <f>K27*'Summary all tools'!K$71</f>
        <v>2.8722258491582027</v>
      </c>
      <c r="BV27" s="6">
        <f>L27*'Summary all tools'!L$71</f>
        <v>31.993832236510983</v>
      </c>
      <c r="BW27" s="6">
        <f>M27*'Summary all tools'!M$71</f>
        <v>24.855278013115644</v>
      </c>
      <c r="BX27" s="6">
        <f>N27*'Summary all tools'!N$71</f>
        <v>19.859865631973427</v>
      </c>
      <c r="BY27" s="6">
        <f>O27*'Summary all tools'!O$71</f>
        <v>48.188383105784652</v>
      </c>
      <c r="BZ27" s="6">
        <f>P27*'Summary all tools'!P$71</f>
        <v>30.594324261229708</v>
      </c>
      <c r="CA27" s="6"/>
      <c r="CB27" s="6">
        <f>R27*'Summary all tools'!B$78</f>
        <v>0.80141761054553873</v>
      </c>
      <c r="CC27" s="6">
        <f>S27*'Summary all tools'!C$78</f>
        <v>0.64309708423662948</v>
      </c>
      <c r="CD27" s="6">
        <f>T27*'Summary all tools'!D$78</f>
        <v>1.7767520062487612</v>
      </c>
      <c r="CE27" s="6">
        <f>U27*'Summary all tools'!E$78</f>
        <v>1.0798601580329947</v>
      </c>
      <c r="CF27" s="6">
        <f>V27*'Summary all tools'!F$78</f>
        <v>0.47687719160791964</v>
      </c>
      <c r="CG27" s="6">
        <f>W27*'Summary all tools'!G$78</f>
        <v>0.46399864194895352</v>
      </c>
      <c r="CH27" s="6">
        <f>X27*'Summary all tools'!H$78</f>
        <v>0.38162734699831524</v>
      </c>
      <c r="CI27" s="6">
        <f>Y27*'Summary all tools'!I$78</f>
        <v>0</v>
      </c>
      <c r="CJ27" s="6">
        <f>Z27*'Summary all tools'!J$78</f>
        <v>7.010220724401299E-2</v>
      </c>
      <c r="CK27" s="6">
        <f>AA27*'Summary all tools'!K$78</f>
        <v>0.16162989580937925</v>
      </c>
      <c r="CL27" s="6">
        <f>AB27*'Summary all tools'!L$78</f>
        <v>0.4284910949306</v>
      </c>
      <c r="CM27" s="6">
        <f>AC27*'Summary all tools'!M$78</f>
        <v>0.22428044049053053</v>
      </c>
      <c r="CN27" s="6">
        <f>AD27*'Summary all tools'!N$78</f>
        <v>0.2592699963624937</v>
      </c>
      <c r="CO27" s="6">
        <f>AE27*'Summary all tools'!O$78</f>
        <v>0.31676608380910831</v>
      </c>
      <c r="CP27" s="6">
        <f t="shared" si="2"/>
        <v>482.52622228833707</v>
      </c>
      <c r="CR27" s="6"/>
      <c r="CS27" s="6"/>
      <c r="CT27" s="6"/>
      <c r="CU27" s="6"/>
      <c r="CV27" s="6"/>
      <c r="CW27" s="6"/>
      <c r="CX27" s="6"/>
      <c r="CY27" s="6"/>
      <c r="CZ27" s="6"/>
      <c r="DA27" s="6"/>
      <c r="DB27" s="6"/>
      <c r="DC27" s="6"/>
      <c r="DD27" s="6"/>
      <c r="DE27" s="6"/>
      <c r="DF27" s="6"/>
      <c r="DH27" s="6"/>
      <c r="DI27" s="6"/>
      <c r="DJ27" s="6"/>
      <c r="DK27" s="6"/>
      <c r="DL27" s="6"/>
      <c r="DM27" s="6"/>
      <c r="DN27" s="6"/>
      <c r="DO27" s="6"/>
      <c r="DP27" s="6"/>
      <c r="DQ27" s="6"/>
      <c r="DR27" s="6"/>
      <c r="DS27" s="6"/>
      <c r="DT27" s="6"/>
      <c r="DU27" s="6"/>
      <c r="DV27" s="6"/>
      <c r="DX27" s="6"/>
      <c r="DY27" s="6"/>
      <c r="DZ27" s="6"/>
      <c r="EA27" s="6"/>
      <c r="EB27" s="6"/>
      <c r="EC27" s="6"/>
      <c r="ED27" s="6"/>
      <c r="EE27" s="6"/>
      <c r="EF27" s="6"/>
      <c r="EG27" s="6"/>
      <c r="EH27" s="6"/>
      <c r="EI27" s="6"/>
      <c r="EJ27" s="6"/>
      <c r="EK27" s="6"/>
      <c r="EL27" s="6"/>
      <c r="EN27" s="1"/>
      <c r="EO27" s="1"/>
      <c r="EP27" s="1"/>
      <c r="EQ27" s="1"/>
      <c r="ER27" s="1"/>
      <c r="ES27" s="1"/>
      <c r="ET27" s="1"/>
      <c r="EU27" s="1"/>
      <c r="EV27" s="1"/>
      <c r="EW27" s="1"/>
      <c r="EX27" s="1"/>
      <c r="EY27" s="1"/>
      <c r="EZ27" s="1"/>
      <c r="FA27" s="1"/>
      <c r="FB27" s="2"/>
      <c r="FD27" s="2"/>
      <c r="FE27" s="2"/>
      <c r="FF27" s="2"/>
      <c r="FG27" s="2"/>
      <c r="FH27" s="2"/>
      <c r="FI27" s="2"/>
      <c r="FJ27" s="2"/>
      <c r="FK27" s="2"/>
      <c r="FL27" s="2"/>
      <c r="FM27" s="2"/>
      <c r="FN27" s="2"/>
      <c r="FO27" s="2"/>
      <c r="FP27" s="2"/>
      <c r="FQ27" s="2"/>
      <c r="FR27" s="2"/>
      <c r="FT27" s="2"/>
      <c r="FU27" s="2"/>
      <c r="FV27" s="2"/>
      <c r="FW27" s="2"/>
      <c r="FX27" s="2"/>
      <c r="FY27" s="2"/>
      <c r="FZ27" s="2"/>
      <c r="GA27" s="2"/>
      <c r="GB27" s="2"/>
      <c r="GC27" s="2"/>
      <c r="GD27" s="2"/>
      <c r="GE27" s="2"/>
      <c r="GF27" s="2"/>
      <c r="GG27" s="2"/>
      <c r="GH27" s="2"/>
      <c r="GJ27" s="6"/>
    </row>
    <row r="28" spans="1:192" x14ac:dyDescent="0.25">
      <c r="A28" s="8" t="s">
        <v>124</v>
      </c>
      <c r="B28" s="8" t="s">
        <v>193</v>
      </c>
      <c r="C28" s="22">
        <f>Baseline!CC28*'Summary all tools'!B$69</f>
        <v>728.79261897049321</v>
      </c>
      <c r="D28" s="22">
        <f>Baseline!CD28*'Summary all tools'!C$69</f>
        <v>780.64081820971398</v>
      </c>
      <c r="E28" s="22">
        <f>Baseline!CE28*'Summary all tools'!D$69</f>
        <v>1139.2096039377175</v>
      </c>
      <c r="F28" s="22">
        <f>Baseline!CF28*'Summary all tools'!E$69</f>
        <v>887.29705402763784</v>
      </c>
      <c r="G28" s="22">
        <f>Baseline!CG28*'Summary all tools'!F$69</f>
        <v>701.71861219170353</v>
      </c>
      <c r="H28" s="22">
        <f>Baseline!CH28*'Summary all tools'!G$69</f>
        <v>796.04315823562592</v>
      </c>
      <c r="I28" s="22">
        <f>Baseline!CI28*'Summary all tools'!H$69</f>
        <v>461.43008476819506</v>
      </c>
      <c r="J28" s="27">
        <f>Baseline!CJ28*'Summary all tools'!J$69</f>
        <v>231.71452045470835</v>
      </c>
      <c r="K28" s="27">
        <f>Baseline!CK28*'Summary all tools'!K$69</f>
        <v>249.05121199234409</v>
      </c>
      <c r="L28" s="27">
        <f>Baseline!CL28*'Summary all tools'!L$69</f>
        <v>579.94782219037131</v>
      </c>
      <c r="M28" s="27">
        <f>Baseline!CM28*'Summary all tools'!M$69</f>
        <v>465.20946189121611</v>
      </c>
      <c r="N28" s="27">
        <f>Baseline!CN28*'Summary all tools'!N$69</f>
        <v>389.0616814251776</v>
      </c>
      <c r="O28" s="27">
        <f>Baseline!CO28*'Summary all tools'!O$69</f>
        <v>658.46698001440234</v>
      </c>
      <c r="P28" s="27">
        <f>Baseline!CP28*'Summary all tools'!P$69</f>
        <v>391.10423251229361</v>
      </c>
      <c r="Q28" s="28"/>
      <c r="R28" s="29">
        <f>Baseline!CR28*'Summary all tools'!B$76</f>
        <v>25.693484757884004</v>
      </c>
      <c r="S28" s="29">
        <f>Baseline!CS28*'Summary all tools'!C$76</f>
        <v>23.289802434618938</v>
      </c>
      <c r="T28" s="29">
        <f>Baseline!CT28*'Summary all tools'!D$76</f>
        <v>25.22290358515319</v>
      </c>
      <c r="U28" s="29">
        <f>Baseline!CU28*'Summary all tools'!E$76</f>
        <v>13.178300345075485</v>
      </c>
      <c r="V28" s="29">
        <f>Baseline!CV28*'Summary all tools'!F$76</f>
        <v>5.1858070786116741</v>
      </c>
      <c r="W28" s="29">
        <f>Baseline!CW28*'Summary all tools'!G$76</f>
        <v>5.5913439573502881</v>
      </c>
      <c r="X28" s="29">
        <f>Baseline!CX28*'Summary all tools'!H$76</f>
        <v>4.602865157848786</v>
      </c>
      <c r="Y28" s="29">
        <f>Baseline!CY28*'Summary all tools'!J$76</f>
        <v>7.5367799010676935</v>
      </c>
      <c r="Z28" s="29">
        <f>Baseline!CZ28*'Summary all tools'!K$76</f>
        <v>7.2227836895038102</v>
      </c>
      <c r="AA28" s="29">
        <f>Baseline!DA28*'Summary all tools'!L$76</f>
        <v>12.098707121648584</v>
      </c>
      <c r="AB28" s="29">
        <f>Baseline!DB28*'Summary all tools'!M$76</f>
        <v>7.7517684163166427</v>
      </c>
      <c r="AC28" s="29">
        <f>Baseline!DC28*'Summary all tools'!N$76</f>
        <v>3.9861966217243472</v>
      </c>
      <c r="AD28" s="29">
        <f>Baseline!DD28*'Summary all tools'!O$76</f>
        <v>5.2303760114619191</v>
      </c>
      <c r="AE28" s="29">
        <f>Baseline!DE28*'Summary all tools'!P$76</f>
        <v>2.9461712430304599</v>
      </c>
      <c r="AF28" s="29">
        <f t="shared" si="0"/>
        <v>8609.2251511428949</v>
      </c>
      <c r="AH28" s="6">
        <f>C28*'Summary all tools'!B$70</f>
        <v>104.75000945447455</v>
      </c>
      <c r="AI28" s="6">
        <f>D28*'Summary all tools'!C$70</f>
        <v>112.20219711271118</v>
      </c>
      <c r="AJ28" s="6">
        <f>E28*'Summary all tools'!D$70</f>
        <v>223.87111808151059</v>
      </c>
      <c r="AK28" s="6">
        <f>F28*'Summary all tools'!E$70</f>
        <v>174.3666686700947</v>
      </c>
      <c r="AL28" s="6">
        <f>G28*'Summary all tools'!F$70</f>
        <v>137.89782823719173</v>
      </c>
      <c r="AM28" s="6">
        <f>H28*'Summary all tools'!G$70</f>
        <v>195.74831759892442</v>
      </c>
      <c r="AN28" s="6">
        <f>I28*'Summary all tools'!H$70</f>
        <v>113.46641428726107</v>
      </c>
      <c r="AO28" s="6">
        <f>J28*'Summary all tools'!J$70</f>
        <v>25.905971230961182</v>
      </c>
      <c r="AP28" s="6">
        <f>K28*'Summary all tools'!J$70</f>
        <v>27.844234881131637</v>
      </c>
      <c r="AQ28" s="6">
        <f>L28*'Summary all tools'!K$70</f>
        <v>64.838886952960763</v>
      </c>
      <c r="AR28" s="6">
        <f>M28*'Summary all tools'!L$70</f>
        <v>120.6669134044545</v>
      </c>
      <c r="AS28" s="6">
        <f>N28*'Summary all tools'!M$70</f>
        <v>100.9155575440582</v>
      </c>
      <c r="AT28" s="6">
        <f>O28*'Summary all tools'!N$70</f>
        <v>170.79441534589907</v>
      </c>
      <c r="AU28" s="6">
        <f>P28*'Summary all tools'!O$70</f>
        <v>94.480235943981043</v>
      </c>
      <c r="AV28" s="6"/>
      <c r="AW28" s="6">
        <f>R28*'Summary all tools'!B$77</f>
        <v>3.6929473505215538</v>
      </c>
      <c r="AX28" s="6">
        <f>S28*'Summary all tools'!C$77</f>
        <v>3.34746395849263</v>
      </c>
      <c r="AY28" s="6">
        <f>T28*'Summary all tools'!D$77</f>
        <v>4.9566643463612339</v>
      </c>
      <c r="AZ28" s="6">
        <f>U28*'Summary all tools'!E$77</f>
        <v>2.5897260894469252</v>
      </c>
      <c r="BA28" s="6">
        <f>V28*'Summary all tools'!F$77</f>
        <v>1.019085886241597</v>
      </c>
      <c r="BB28" s="6">
        <f>W28*'Summary all tools'!G$77</f>
        <v>1.3749206452500708</v>
      </c>
      <c r="BC28" s="6">
        <f>X28*'Summary all tools'!H$77</f>
        <v>1.1318520879956031</v>
      </c>
      <c r="BD28" s="6">
        <f>Y28*'Summary all tools'!I$77</f>
        <v>0</v>
      </c>
      <c r="BE28" s="6">
        <f>Z28*'Summary all tools'!J$77</f>
        <v>0.80751618888862475</v>
      </c>
      <c r="BF28" s="6">
        <f>AA28*'Summary all tools'!K$77</f>
        <v>1.3526504856501522</v>
      </c>
      <c r="BG28" s="6">
        <f>AB28*'Summary all tools'!L$77</f>
        <v>2.0106684082057518</v>
      </c>
      <c r="BH28" s="6">
        <f>AC28*'Summary all tools'!M$77</f>
        <v>1.0339472473567566</v>
      </c>
      <c r="BI28" s="6">
        <f>AD28*'Summary all tools'!N$77</f>
        <v>1.3566648594851556</v>
      </c>
      <c r="BJ28" s="6">
        <f>AE28*'Summary all tools'!O$77</f>
        <v>0.71171552500174029</v>
      </c>
      <c r="BK28" s="6">
        <f t="shared" si="1"/>
        <v>1693.1345918245127</v>
      </c>
      <c r="BM28" s="6">
        <f>C28*'Summary all tools'!B$71</f>
        <v>17.82978884331482</v>
      </c>
      <c r="BN28" s="6">
        <f>D28*'Summary all tools'!C$71</f>
        <v>19.098246317057225</v>
      </c>
      <c r="BO28" s="6">
        <f>E28*'Summary all tools'!D$71</f>
        <v>62.300525215343924</v>
      </c>
      <c r="BP28" s="6">
        <f>F28*'Summary all tools'!E$71</f>
        <v>48.524057642136441</v>
      </c>
      <c r="BQ28" s="6">
        <f>G28*'Summary all tools'!F$71</f>
        <v>38.375236604233784</v>
      </c>
      <c r="BR28" s="6">
        <f>H28*'Summary all tools'!G$71</f>
        <v>48.471011976876518</v>
      </c>
      <c r="BS28" s="6">
        <f>I28*'Summary all tools'!H$71</f>
        <v>28.096445442559887</v>
      </c>
      <c r="BT28" s="6">
        <f>J28*'Summary all tools'!J$71</f>
        <v>2.1588309359134317</v>
      </c>
      <c r="BU28" s="6">
        <f>K28*'Summary all tools'!K$71</f>
        <v>2.3203529067609701</v>
      </c>
      <c r="BV28" s="6">
        <f>L28*'Summary all tools'!L$71</f>
        <v>26.244879370645943</v>
      </c>
      <c r="BW28" s="6">
        <f>M28*'Summary all tools'!M$71</f>
        <v>21.052525317372915</v>
      </c>
      <c r="BX28" s="6">
        <f>N28*'Summary all tools'!N$71</f>
        <v>17.606544082154837</v>
      </c>
      <c r="BY28" s="6">
        <f>O28*'Summary all tools'!O$71</f>
        <v>44.391032360521507</v>
      </c>
      <c r="BZ28" s="6">
        <f>P28*'Summary all tools'!P$71</f>
        <v>26.366577472738893</v>
      </c>
      <c r="CA28" s="6"/>
      <c r="CB28" s="6">
        <f>R28*'Summary all tools'!B$78</f>
        <v>0.6285867830674986</v>
      </c>
      <c r="CC28" s="6">
        <f>S28*'Summary all tools'!C$78</f>
        <v>0.56978109931789456</v>
      </c>
      <c r="CD28" s="6">
        <f>T28*'Summary all tools'!D$78</f>
        <v>1.3793775398130652</v>
      </c>
      <c r="CE28" s="6">
        <f>U28*'Summary all tools'!E$78</f>
        <v>0.72068830012131557</v>
      </c>
      <c r="CF28" s="6">
        <f>V28*'Summary all tools'!F$78</f>
        <v>0.28359882461157593</v>
      </c>
      <c r="CG28" s="6">
        <f>W28*'Summary all tools'!G$78</f>
        <v>0.34045654072858894</v>
      </c>
      <c r="CH28" s="6">
        <f>X28*'Summary all tools'!H$78</f>
        <v>0.2802681360751017</v>
      </c>
      <c r="CI28" s="6">
        <f>Y28*'Summary all tools'!I$78</f>
        <v>0</v>
      </c>
      <c r="CJ28" s="6">
        <f>Z28*'Summary all tools'!J$78</f>
        <v>6.7293015740718734E-2</v>
      </c>
      <c r="CK28" s="6">
        <f>AA28*'Summary all tools'!K$78</f>
        <v>0.11272087380417936</v>
      </c>
      <c r="CL28" s="6">
        <f>AB28*'Summary all tools'!L$78</f>
        <v>0.35079746696355668</v>
      </c>
      <c r="CM28" s="6">
        <f>AC28*'Summary all tools'!M$78</f>
        <v>0.18039079634734906</v>
      </c>
      <c r="CN28" s="6">
        <f>AD28*'Summary all tools'!N$78</f>
        <v>0.23669472016549525</v>
      </c>
      <c r="CO28" s="6">
        <f>AE28*'Summary all tools'!O$78</f>
        <v>0.1986182860469973</v>
      </c>
      <c r="CP28" s="6">
        <f t="shared" si="2"/>
        <v>408.18532687043438</v>
      </c>
      <c r="CR28" s="6"/>
      <c r="CS28" s="6"/>
      <c r="CT28" s="6"/>
      <c r="CU28" s="6"/>
      <c r="CV28" s="6"/>
      <c r="CW28" s="6"/>
      <c r="CX28" s="6"/>
      <c r="CY28" s="6"/>
      <c r="CZ28" s="6"/>
      <c r="DA28" s="6"/>
      <c r="DB28" s="6"/>
      <c r="DC28" s="6"/>
      <c r="DD28" s="6"/>
      <c r="DE28" s="6"/>
      <c r="DF28" s="6"/>
      <c r="DH28" s="6"/>
      <c r="DI28" s="6"/>
      <c r="DJ28" s="6"/>
      <c r="DK28" s="6"/>
      <c r="DL28" s="6"/>
      <c r="DM28" s="6"/>
      <c r="DN28" s="6"/>
      <c r="DO28" s="6"/>
      <c r="DP28" s="6"/>
      <c r="DQ28" s="6"/>
      <c r="DR28" s="6"/>
      <c r="DS28" s="6"/>
      <c r="DT28" s="6"/>
      <c r="DU28" s="6"/>
      <c r="DV28" s="6"/>
      <c r="DX28" s="6"/>
      <c r="DY28" s="6"/>
      <c r="DZ28" s="6"/>
      <c r="EA28" s="6"/>
      <c r="EB28" s="6"/>
      <c r="EC28" s="6"/>
      <c r="ED28" s="6"/>
      <c r="EE28" s="6"/>
      <c r="EF28" s="6"/>
      <c r="EG28" s="6"/>
      <c r="EH28" s="6"/>
      <c r="EI28" s="6"/>
      <c r="EJ28" s="6"/>
      <c r="EK28" s="6"/>
      <c r="EL28" s="6"/>
      <c r="EN28" s="1"/>
      <c r="EO28" s="1"/>
      <c r="EP28" s="1"/>
      <c r="EQ28" s="1"/>
      <c r="ER28" s="1"/>
      <c r="ES28" s="1"/>
      <c r="ET28" s="1"/>
      <c r="EU28" s="1"/>
      <c r="EV28" s="1"/>
      <c r="EW28" s="1"/>
      <c r="EX28" s="1"/>
      <c r="EY28" s="1"/>
      <c r="EZ28" s="1"/>
      <c r="FA28" s="1"/>
      <c r="FB28" s="2"/>
      <c r="FD28" s="2"/>
      <c r="FE28" s="2"/>
      <c r="FF28" s="2"/>
      <c r="FG28" s="2"/>
      <c r="FH28" s="2"/>
      <c r="FI28" s="2"/>
      <c r="FJ28" s="2"/>
      <c r="FK28" s="2"/>
      <c r="FL28" s="2"/>
      <c r="FM28" s="2"/>
      <c r="FN28" s="2"/>
      <c r="FO28" s="2"/>
      <c r="FP28" s="2"/>
      <c r="FQ28" s="2"/>
      <c r="FR28" s="2"/>
      <c r="FT28" s="2"/>
      <c r="FU28" s="2"/>
      <c r="FV28" s="2"/>
      <c r="FW28" s="2"/>
      <c r="FX28" s="2"/>
      <c r="FY28" s="2"/>
      <c r="FZ28" s="2"/>
      <c r="GA28" s="2"/>
      <c r="GB28" s="2"/>
      <c r="GC28" s="2"/>
      <c r="GD28" s="2"/>
      <c r="GE28" s="2"/>
      <c r="GF28" s="2"/>
      <c r="GG28" s="2"/>
      <c r="GH28" s="2"/>
      <c r="GJ28" s="6"/>
    </row>
    <row r="29" spans="1:192" x14ac:dyDescent="0.25">
      <c r="A29" s="8" t="s">
        <v>126</v>
      </c>
      <c r="B29" s="8" t="s">
        <v>194</v>
      </c>
      <c r="C29" s="22">
        <f>Baseline!CC29*'Summary all tools'!B$69</f>
        <v>1296.1232990988399</v>
      </c>
      <c r="D29" s="22">
        <f>Baseline!CD29*'Summary all tools'!C$69</f>
        <v>1272.7853526858048</v>
      </c>
      <c r="E29" s="22">
        <f>Baseline!CE29*'Summary all tools'!D$69</f>
        <v>1856.3980456780766</v>
      </c>
      <c r="F29" s="22">
        <f>Baseline!CF29*'Summary all tools'!E$69</f>
        <v>1334.745830362041</v>
      </c>
      <c r="G29" s="22">
        <f>Baseline!CG29*'Summary all tools'!F$69</f>
        <v>950.82789735497533</v>
      </c>
      <c r="H29" s="22">
        <f>Baseline!CH29*'Summary all tools'!G$69</f>
        <v>971.67097082107239</v>
      </c>
      <c r="I29" s="22">
        <f>Baseline!CI29*'Summary all tools'!H$69</f>
        <v>558.58221284060301</v>
      </c>
      <c r="J29" s="27">
        <f>Baseline!CJ29*'Summary all tools'!J$69</f>
        <v>407.78789208915322</v>
      </c>
      <c r="K29" s="27">
        <f>Baseline!CK29*'Summary all tools'!K$69</f>
        <v>403.84816606765213</v>
      </c>
      <c r="L29" s="27">
        <f>Baseline!CL29*'Summary all tools'!L$69</f>
        <v>915.67008802566363</v>
      </c>
      <c r="M29" s="27">
        <f>Baseline!CM29*'Summary all tools'!M$69</f>
        <v>676.57655939818301</v>
      </c>
      <c r="N29" s="27">
        <f>Baseline!CN29*'Summary all tools'!N$69</f>
        <v>500.6991506710383</v>
      </c>
      <c r="O29" s="27">
        <f>Baseline!CO29*'Summary all tools'!O$69</f>
        <v>808.80500425923594</v>
      </c>
      <c r="P29" s="27">
        <f>Baseline!CP29*'Summary all tools'!P$69</f>
        <v>495.83949787363986</v>
      </c>
      <c r="Q29" s="28"/>
      <c r="R29" s="29">
        <f>Baseline!CR29*'Summary all tools'!B$76</f>
        <v>106.33088078312052</v>
      </c>
      <c r="S29" s="29">
        <f>Baseline!CS29*'Summary all tools'!C$76</f>
        <v>76.071271700514998</v>
      </c>
      <c r="T29" s="29">
        <f>Baseline!CT29*'Summary all tools'!D$76</f>
        <v>93.053176086213597</v>
      </c>
      <c r="U29" s="29">
        <f>Baseline!CU29*'Summary all tools'!E$76</f>
        <v>63.761062076863233</v>
      </c>
      <c r="V29" s="29">
        <f>Baseline!CV29*'Summary all tools'!F$76</f>
        <v>30.233963756452543</v>
      </c>
      <c r="W29" s="29">
        <f>Baseline!CW29*'Summary all tools'!G$76</f>
        <v>26.484158893638533</v>
      </c>
      <c r="X29" s="29">
        <f>Baseline!CX29*'Summary all tools'!H$76</f>
        <v>16.359797462288615</v>
      </c>
      <c r="Y29" s="29">
        <f>Baseline!CY29*'Summary all tools'!J$76</f>
        <v>35.421347656297151</v>
      </c>
      <c r="Z29" s="29">
        <f>Baseline!CZ29*'Summary all tools'!K$76</f>
        <v>25.236334548530461</v>
      </c>
      <c r="AA29" s="29">
        <f>Baseline!DA29*'Summary all tools'!L$76</f>
        <v>55.309268948889674</v>
      </c>
      <c r="AB29" s="29">
        <f>Baseline!DB29*'Summary all tools'!M$76</f>
        <v>37.371642286621729</v>
      </c>
      <c r="AC29" s="29">
        <f>Baseline!DC29*'Summary all tools'!N$76</f>
        <v>20.868614014291346</v>
      </c>
      <c r="AD29" s="29">
        <f>Baseline!DD29*'Summary all tools'!O$76</f>
        <v>23.04700776640372</v>
      </c>
      <c r="AE29" s="29">
        <f>Baseline!DE29*'Summary all tools'!P$76</f>
        <v>12.528564852689565</v>
      </c>
      <c r="AF29" s="29">
        <f t="shared" si="0"/>
        <v>13072.437058058791</v>
      </c>
      <c r="AH29" s="6">
        <f>C29*'Summary all tools'!B$70</f>
        <v>186.29295124662224</v>
      </c>
      <c r="AI29" s="6">
        <f>D29*'Summary all tools'!C$70</f>
        <v>182.93856751141536</v>
      </c>
      <c r="AJ29" s="6">
        <f>E29*'Summary all tools'!D$70</f>
        <v>364.80899094755472</v>
      </c>
      <c r="AK29" s="6">
        <f>F29*'Summary all tools'!E$70</f>
        <v>262.29680680792512</v>
      </c>
      <c r="AL29" s="6">
        <f>G29*'Summary all tools'!F$70</f>
        <v>186.85139569415682</v>
      </c>
      <c r="AM29" s="6">
        <f>H29*'Summary all tools'!G$70</f>
        <v>238.93548462813254</v>
      </c>
      <c r="AN29" s="6">
        <f>I29*'Summary all tools'!H$70</f>
        <v>137.35628184604991</v>
      </c>
      <c r="AO29" s="6">
        <f>J29*'Summary all tools'!J$70</f>
        <v>45.59119290437738</v>
      </c>
      <c r="AP29" s="6">
        <f>K29*'Summary all tools'!J$70</f>
        <v>45.150726641103965</v>
      </c>
      <c r="AQ29" s="6">
        <f>L29*'Summary all tools'!K$70</f>
        <v>102.37305331963941</v>
      </c>
      <c r="AR29" s="6">
        <f>M29*'Summary all tools'!L$70</f>
        <v>175.491712426681</v>
      </c>
      <c r="AS29" s="6">
        <f>N29*'Summary all tools'!M$70</f>
        <v>129.87229625573289</v>
      </c>
      <c r="AT29" s="6">
        <f>O29*'Summary all tools'!N$70</f>
        <v>209.78937748445964</v>
      </c>
      <c r="AU29" s="6">
        <f>P29*'Summary all tools'!O$70</f>
        <v>119.78145173351975</v>
      </c>
      <c r="AV29" s="6"/>
      <c r="AW29" s="6">
        <f>R29*'Summary all tools'!B$77</f>
        <v>15.283031794515793</v>
      </c>
      <c r="AX29" s="6">
        <f>S29*'Summary all tools'!C$77</f>
        <v>10.93379134533396</v>
      </c>
      <c r="AY29" s="6">
        <f>T29*'Summary all tools'!D$77</f>
        <v>18.286291214057599</v>
      </c>
      <c r="AZ29" s="6">
        <f>U29*'Summary all tools'!E$77</f>
        <v>12.529968328806657</v>
      </c>
      <c r="BA29" s="6">
        <f>V29*'Summary all tools'!F$77</f>
        <v>5.941409944927873</v>
      </c>
      <c r="BB29" s="6">
        <f>W29*'Summary all tools'!G$77</f>
        <v>6.5124980885996395</v>
      </c>
      <c r="BC29" s="6">
        <f>X29*'Summary all tools'!H$77</f>
        <v>4.0229010153168723</v>
      </c>
      <c r="BD29" s="6">
        <f>Y29*'Summary all tools'!I$77</f>
        <v>0</v>
      </c>
      <c r="BE29" s="6">
        <f>Z29*'Summary all tools'!J$77</f>
        <v>2.8214535520096167</v>
      </c>
      <c r="BF29" s="6">
        <f>AA29*'Summary all tools'!K$77</f>
        <v>6.1836449756522622</v>
      </c>
      <c r="BG29" s="6">
        <f>AB29*'Summary all tools'!L$77</f>
        <v>9.6935275246756145</v>
      </c>
      <c r="BH29" s="6">
        <f>AC29*'Summary all tools'!M$77</f>
        <v>5.4129407211462102</v>
      </c>
      <c r="BI29" s="6">
        <f>AD29*'Summary all tools'!N$77</f>
        <v>5.9779766281510751</v>
      </c>
      <c r="BJ29" s="6">
        <f>AE29*'Summary all tools'!O$77</f>
        <v>3.0265634194699511</v>
      </c>
      <c r="BK29" s="6">
        <f t="shared" si="1"/>
        <v>2494.1562880000347</v>
      </c>
      <c r="BM29" s="6">
        <f>C29*'Summary all tools'!B$71</f>
        <v>31.709438510063361</v>
      </c>
      <c r="BN29" s="6">
        <f>D29*'Summary all tools'!C$71</f>
        <v>31.138479576411129</v>
      </c>
      <c r="BO29" s="6">
        <f>E29*'Summary all tools'!D$71</f>
        <v>101.52176812301981</v>
      </c>
      <c r="BP29" s="6">
        <f>F29*'Summary all tools'!E$71</f>
        <v>72.993912597924123</v>
      </c>
      <c r="BQ29" s="6">
        <f>G29*'Summary all tools'!F$71</f>
        <v>51.998400636600216</v>
      </c>
      <c r="BR29" s="6">
        <f>H29*'Summary all tools'!G$71</f>
        <v>59.164977146013776</v>
      </c>
      <c r="BS29" s="6">
        <f>I29*'Summary all tools'!H$71</f>
        <v>34.012031695212357</v>
      </c>
      <c r="BT29" s="6">
        <f>J29*'Summary all tools'!J$71</f>
        <v>3.7992660753647818</v>
      </c>
      <c r="BU29" s="6">
        <f>K29*'Summary all tools'!K$71</f>
        <v>3.7625605534253306</v>
      </c>
      <c r="BV29" s="6">
        <f>L29*'Summary all tools'!L$71</f>
        <v>41.437608840013475</v>
      </c>
      <c r="BW29" s="6">
        <f>M29*'Summary all tools'!M$71</f>
        <v>30.617703019123073</v>
      </c>
      <c r="BX29" s="6">
        <f>N29*'Summary all tools'!N$71</f>
        <v>22.658570836106591</v>
      </c>
      <c r="BY29" s="6">
        <f>O29*'Summary all tools'!O$71</f>
        <v>54.526180062420401</v>
      </c>
      <c r="BZ29" s="6">
        <f>P29*'Summary all tools'!P$71</f>
        <v>33.427381879121789</v>
      </c>
      <c r="CA29" s="6"/>
      <c r="CB29" s="6">
        <f>R29*'Summary all tools'!B$78</f>
        <v>2.6013671139601349</v>
      </c>
      <c r="CC29" s="6">
        <f>S29*'Summary all tools'!C$78</f>
        <v>1.8610708672908869</v>
      </c>
      <c r="CD29" s="6">
        <f>T29*'Summary all tools'!D$78</f>
        <v>5.0888455672148059</v>
      </c>
      <c r="CE29" s="6">
        <f>U29*'Summary all tools'!E$78</f>
        <v>3.4869330823284579</v>
      </c>
      <c r="CF29" s="6">
        <f>V29*'Summary all tools'!F$78</f>
        <v>1.6534198929309984</v>
      </c>
      <c r="CG29" s="6">
        <f>W29*'Summary all tools'!G$78</f>
        <v>1.6126185743199106</v>
      </c>
      <c r="CH29" s="6">
        <f>X29*'Summary all tools'!H$78</f>
        <v>0.99614691807846367</v>
      </c>
      <c r="CI29" s="6">
        <f>Y29*'Summary all tools'!I$78</f>
        <v>0</v>
      </c>
      <c r="CJ29" s="6">
        <f>Z29*'Summary all tools'!J$78</f>
        <v>0.23512112933413473</v>
      </c>
      <c r="CK29" s="6">
        <f>AA29*'Summary all tools'!K$78</f>
        <v>0.51530374797102185</v>
      </c>
      <c r="CL29" s="6">
        <f>AB29*'Summary all tools'!L$78</f>
        <v>1.6912111851561711</v>
      </c>
      <c r="CM29" s="6">
        <f>AC29*'Summary all tools'!M$78</f>
        <v>0.94438540241274305</v>
      </c>
      <c r="CN29" s="6">
        <f>AD29*'Summary all tools'!N$78</f>
        <v>1.0429661351242301</v>
      </c>
      <c r="CO29" s="6">
        <f>AE29*'Summary all tools'!O$78</f>
        <v>0.84462234961952121</v>
      </c>
      <c r="CP29" s="6">
        <f t="shared" si="2"/>
        <v>595.34229151656166</v>
      </c>
      <c r="CR29" s="6"/>
      <c r="CS29" s="6"/>
      <c r="CT29" s="6"/>
      <c r="CU29" s="6"/>
      <c r="CV29" s="6"/>
      <c r="CW29" s="6"/>
      <c r="CX29" s="6"/>
      <c r="CY29" s="6"/>
      <c r="CZ29" s="6"/>
      <c r="DA29" s="6"/>
      <c r="DB29" s="6"/>
      <c r="DC29" s="6"/>
      <c r="DD29" s="6"/>
      <c r="DE29" s="6"/>
      <c r="DF29" s="6"/>
      <c r="DH29" s="6"/>
      <c r="DI29" s="6"/>
      <c r="DJ29" s="6"/>
      <c r="DK29" s="6"/>
      <c r="DL29" s="6"/>
      <c r="DM29" s="6"/>
      <c r="DN29" s="6"/>
      <c r="DO29" s="6"/>
      <c r="DP29" s="6"/>
      <c r="DQ29" s="6"/>
      <c r="DR29" s="6"/>
      <c r="DS29" s="6"/>
      <c r="DT29" s="6"/>
      <c r="DU29" s="6"/>
      <c r="DV29" s="6"/>
      <c r="DX29" s="6"/>
      <c r="DY29" s="6"/>
      <c r="DZ29" s="6"/>
      <c r="EA29" s="6"/>
      <c r="EB29" s="6"/>
      <c r="EC29" s="6"/>
      <c r="ED29" s="6"/>
      <c r="EE29" s="6"/>
      <c r="EF29" s="6"/>
      <c r="EG29" s="6"/>
      <c r="EH29" s="6"/>
      <c r="EI29" s="6"/>
      <c r="EJ29" s="6"/>
      <c r="EK29" s="6"/>
      <c r="EL29" s="6"/>
      <c r="EN29" s="1"/>
      <c r="EO29" s="1"/>
      <c r="EP29" s="1"/>
      <c r="EQ29" s="1"/>
      <c r="ER29" s="1"/>
      <c r="ES29" s="1"/>
      <c r="ET29" s="1"/>
      <c r="EU29" s="1"/>
      <c r="EV29" s="1"/>
      <c r="EW29" s="1"/>
      <c r="EX29" s="1"/>
      <c r="EY29" s="1"/>
      <c r="EZ29" s="1"/>
      <c r="FA29" s="1"/>
      <c r="FB29" s="2"/>
      <c r="FD29" s="2"/>
      <c r="FE29" s="2"/>
      <c r="FF29" s="2"/>
      <c r="FG29" s="2"/>
      <c r="FH29" s="2"/>
      <c r="FI29" s="2"/>
      <c r="FJ29" s="2"/>
      <c r="FK29" s="2"/>
      <c r="FL29" s="2"/>
      <c r="FM29" s="2"/>
      <c r="FN29" s="2"/>
      <c r="FO29" s="2"/>
      <c r="FP29" s="2"/>
      <c r="FQ29" s="2"/>
      <c r="FR29" s="2"/>
      <c r="FT29" s="2"/>
      <c r="FU29" s="2"/>
      <c r="FV29" s="2"/>
      <c r="FW29" s="2"/>
      <c r="FX29" s="2"/>
      <c r="FY29" s="2"/>
      <c r="FZ29" s="2"/>
      <c r="GA29" s="2"/>
      <c r="GB29" s="2"/>
      <c r="GC29" s="2"/>
      <c r="GD29" s="2"/>
      <c r="GE29" s="2"/>
      <c r="GF29" s="2"/>
      <c r="GG29" s="2"/>
      <c r="GH29" s="2"/>
      <c r="GJ29" s="6"/>
    </row>
    <row r="30" spans="1:192" x14ac:dyDescent="0.25">
      <c r="A30" s="8" t="s">
        <v>140</v>
      </c>
      <c r="B30" s="8" t="s">
        <v>195</v>
      </c>
      <c r="C30" s="22">
        <f>Baseline!CC30*'Summary all tools'!B$69</f>
        <v>574.33121049277099</v>
      </c>
      <c r="D30" s="22">
        <f>Baseline!CD30*'Summary all tools'!C$69</f>
        <v>593.01071459714194</v>
      </c>
      <c r="E30" s="22">
        <f>Baseline!CE30*'Summary all tools'!D$69</f>
        <v>870.4882156457046</v>
      </c>
      <c r="F30" s="22">
        <f>Baseline!CF30*'Summary all tools'!E$69</f>
        <v>659.50956780984984</v>
      </c>
      <c r="G30" s="22">
        <f>Baseline!CG30*'Summary all tools'!F$69</f>
        <v>499.3057999207283</v>
      </c>
      <c r="H30" s="22">
        <f>Baseline!CH30*'Summary all tools'!G$69</f>
        <v>527.89908159838319</v>
      </c>
      <c r="I30" s="22">
        <f>Baseline!CI30*'Summary all tools'!H$69</f>
        <v>326.39128585229207</v>
      </c>
      <c r="J30" s="27">
        <f>Baseline!CJ30*'Summary all tools'!J$69</f>
        <v>181.42326514330273</v>
      </c>
      <c r="K30" s="27">
        <f>Baseline!CK30*'Summary all tools'!K$69</f>
        <v>191.14647502603435</v>
      </c>
      <c r="L30" s="27">
        <f>Baseline!CL30*'Summary all tools'!L$69</f>
        <v>438.0678030205317</v>
      </c>
      <c r="M30" s="27">
        <f>Baseline!CM30*'Summary all tools'!M$69</f>
        <v>325.93260418070508</v>
      </c>
      <c r="N30" s="27">
        <f>Baseline!CN30*'Summary all tools'!N$69</f>
        <v>263.56150480812647</v>
      </c>
      <c r="O30" s="27">
        <f>Baseline!CO30*'Summary all tools'!O$69</f>
        <v>429.15586769494638</v>
      </c>
      <c r="P30" s="27">
        <f>Baseline!CP30*'Summary all tools'!P$69</f>
        <v>275.29321922561098</v>
      </c>
      <c r="Q30" s="28"/>
      <c r="R30" s="29">
        <f>Baseline!CR30*'Summary all tools'!B$76</f>
        <v>37.268093629044508</v>
      </c>
      <c r="S30" s="29">
        <f>Baseline!CS30*'Summary all tools'!C$76</f>
        <v>31.680087929277409</v>
      </c>
      <c r="T30" s="29">
        <f>Baseline!CT30*'Summary all tools'!D$76</f>
        <v>41.910556417853655</v>
      </c>
      <c r="U30" s="29">
        <f>Baseline!CU30*'Summary all tools'!E$76</f>
        <v>27.863690133757839</v>
      </c>
      <c r="V30" s="29">
        <f>Baseline!CV30*'Summary all tools'!F$76</f>
        <v>14.390623353867852</v>
      </c>
      <c r="W30" s="29">
        <f>Baseline!CW30*'Summary all tools'!G$76</f>
        <v>12.564776301482919</v>
      </c>
      <c r="X30" s="29">
        <f>Baseline!CX30*'Summary all tools'!H$76</f>
        <v>9.2951878252925493</v>
      </c>
      <c r="Y30" s="29">
        <f>Baseline!CY30*'Summary all tools'!J$76</f>
        <v>11.51377480472018</v>
      </c>
      <c r="Z30" s="29">
        <f>Baseline!CZ30*'Summary all tools'!K$76</f>
        <v>9.9682886726076898</v>
      </c>
      <c r="AA30" s="29">
        <f>Baseline!DA30*'Summary all tools'!L$76</f>
        <v>20.915637200024236</v>
      </c>
      <c r="AB30" s="29">
        <f>Baseline!DB30*'Summary all tools'!M$76</f>
        <v>14.547643817493856</v>
      </c>
      <c r="AC30" s="29">
        <f>Baseline!DC30*'Summary all tools'!N$76</f>
        <v>7.752684282127027</v>
      </c>
      <c r="AD30" s="29">
        <f>Baseline!DD30*'Summary all tools'!O$76</f>
        <v>10.660144431082768</v>
      </c>
      <c r="AE30" s="29">
        <f>Baseline!DE30*'Summary all tools'!P$76</f>
        <v>7.993442417909856</v>
      </c>
      <c r="AF30" s="29">
        <f t="shared" si="0"/>
        <v>6413.8412462326723</v>
      </c>
      <c r="AH30" s="6">
        <f>C30*'Summary all tools'!B$70</f>
        <v>82.549134229847809</v>
      </c>
      <c r="AI30" s="6">
        <f>D30*'Summary all tools'!C$70</f>
        <v>85.233955920690121</v>
      </c>
      <c r="AJ30" s="6">
        <f>E30*'Summary all tools'!D$70</f>
        <v>171.06348949287585</v>
      </c>
      <c r="AK30" s="6">
        <f>F30*'Summary all tools'!E$70</f>
        <v>129.60314223186353</v>
      </c>
      <c r="AL30" s="6">
        <f>G30*'Summary all tools'!F$70</f>
        <v>98.120791210383501</v>
      </c>
      <c r="AM30" s="6">
        <f>H30*'Summary all tools'!G$70</f>
        <v>129.81124957337292</v>
      </c>
      <c r="AN30" s="6">
        <f>I30*'Summary all tools'!H$70</f>
        <v>80.260152258760343</v>
      </c>
      <c r="AO30" s="6">
        <f>J30*'Summary all tools'!J$70</f>
        <v>20.28334641353695</v>
      </c>
      <c r="AP30" s="6">
        <f>K30*'Summary all tools'!J$70</f>
        <v>21.370413356947939</v>
      </c>
      <c r="AQ30" s="6">
        <f>L30*'Summary all tools'!K$70</f>
        <v>48.97652456130168</v>
      </c>
      <c r="AR30" s="6">
        <f>M30*'Summary all tools'!L$70</f>
        <v>84.541017640690612</v>
      </c>
      <c r="AS30" s="6">
        <f>N30*'Summary all tools'!M$70</f>
        <v>68.363083476721542</v>
      </c>
      <c r="AT30" s="6">
        <f>O30*'Summary all tools'!N$70</f>
        <v>111.31526369570905</v>
      </c>
      <c r="AU30" s="6">
        <f>P30*'Summary all tools'!O$70</f>
        <v>66.503418127535241</v>
      </c>
      <c r="AV30" s="6"/>
      <c r="AW30" s="6">
        <f>R30*'Summary all tools'!B$77</f>
        <v>5.3565761485171004</v>
      </c>
      <c r="AX30" s="6">
        <f>S30*'Summary all tools'!C$77</f>
        <v>4.5534071335658659</v>
      </c>
      <c r="AY30" s="6">
        <f>T30*'Summary all tools'!D$77</f>
        <v>8.2360288152873462</v>
      </c>
      <c r="AZ30" s="6">
        <f>U30*'Summary all tools'!E$77</f>
        <v>5.4756169914295754</v>
      </c>
      <c r="BA30" s="6">
        <f>V30*'Summary all tools'!F$77</f>
        <v>2.8279650461026367</v>
      </c>
      <c r="BB30" s="6">
        <f>W30*'Summary all tools'!G$77</f>
        <v>3.0896990905285864</v>
      </c>
      <c r="BC30" s="6">
        <f>X30*'Summary all tools'!H$77</f>
        <v>2.2857019242522663</v>
      </c>
      <c r="BD30" s="6">
        <f>Y30*'Summary all tools'!I$77</f>
        <v>0</v>
      </c>
      <c r="BE30" s="6">
        <f>Z30*'Summary all tools'!J$77</f>
        <v>1.1144670565648349</v>
      </c>
      <c r="BF30" s="6">
        <f>AA30*'Summary all tools'!K$77</f>
        <v>2.3383942211207223</v>
      </c>
      <c r="BG30" s="6">
        <f>AB30*'Summary all tools'!L$77</f>
        <v>3.7733954714250069</v>
      </c>
      <c r="BH30" s="6">
        <f>AC30*'Summary all tools'!M$77</f>
        <v>2.0109059672183789</v>
      </c>
      <c r="BI30" s="6">
        <f>AD30*'Summary all tools'!N$77</f>
        <v>2.7650485003360381</v>
      </c>
      <c r="BJ30" s="6">
        <f>AE30*'Summary all tools'!O$77</f>
        <v>1.931000134663617</v>
      </c>
      <c r="BK30" s="6">
        <f t="shared" si="1"/>
        <v>1243.7531886912489</v>
      </c>
      <c r="BM30" s="6">
        <f>C30*'Summary all tools'!B$71</f>
        <v>14.050916464654948</v>
      </c>
      <c r="BN30" s="6">
        <f>D30*'Summary all tools'!C$71</f>
        <v>14.507907390755767</v>
      </c>
      <c r="BO30" s="6">
        <f>E30*'Summary all tools'!D$71</f>
        <v>47.604824293124473</v>
      </c>
      <c r="BP30" s="6">
        <f>F30*'Summary all tools'!E$71</f>
        <v>36.066929489601165</v>
      </c>
      <c r="BQ30" s="6">
        <f>G30*'Summary all tools'!F$71</f>
        <v>27.305785933164827</v>
      </c>
      <c r="BR30" s="6">
        <f>H30*'Summary all tools'!G$71</f>
        <v>32.143737989597099</v>
      </c>
      <c r="BS30" s="6">
        <f>I30*'Summary all tools'!H$71</f>
        <v>19.873942464073991</v>
      </c>
      <c r="BT30" s="6">
        <f>J30*'Summary all tools'!J$71</f>
        <v>1.690278867794746</v>
      </c>
      <c r="BU30" s="6">
        <f>K30*'Summary all tools'!K$71</f>
        <v>1.7808677797456618</v>
      </c>
      <c r="BV30" s="6">
        <f>L30*'Summary all tools'!L$71</f>
        <v>19.824260401591392</v>
      </c>
      <c r="BW30" s="6">
        <f>M30*'Summary all tools'!M$71</f>
        <v>14.749709460716236</v>
      </c>
      <c r="BX30" s="6">
        <f>N30*'Summary all tools'!N$71</f>
        <v>11.927176266151418</v>
      </c>
      <c r="BY30" s="6">
        <f>O30*'Summary all tools'!O$71</f>
        <v>28.931856249097507</v>
      </c>
      <c r="BZ30" s="6">
        <f>P30*'Summary all tools'!P$71</f>
        <v>18.559093430940067</v>
      </c>
      <c r="CA30" s="6"/>
      <c r="CB30" s="6">
        <f>R30*'Summary all tools'!B$78</f>
        <v>0.91175764230078304</v>
      </c>
      <c r="CC30" s="6">
        <f>S30*'Summary all tools'!C$78</f>
        <v>0.77504802273461548</v>
      </c>
      <c r="CD30" s="6">
        <f>T30*'Summary all tools'!D$78</f>
        <v>2.291983554101372</v>
      </c>
      <c r="CE30" s="6">
        <f>U30*'Summary all tools'!E$78</f>
        <v>1.5237955541898818</v>
      </c>
      <c r="CF30" s="6">
        <f>V30*'Summary all tools'!F$78</f>
        <v>0.78698721466464816</v>
      </c>
      <c r="CG30" s="6">
        <f>W30*'Summary all tools'!G$78</f>
        <v>0.76506834622612618</v>
      </c>
      <c r="CH30" s="6">
        <f>X30*'Summary all tools'!H$78</f>
        <v>0.5659833336243707</v>
      </c>
      <c r="CI30" s="6">
        <f>Y30*'Summary all tools'!I$78</f>
        <v>0</v>
      </c>
      <c r="CJ30" s="6">
        <f>Z30*'Summary all tools'!J$78</f>
        <v>9.2872254713736238E-2</v>
      </c>
      <c r="CK30" s="6">
        <f>AA30*'Summary all tools'!K$78</f>
        <v>0.19486618509339351</v>
      </c>
      <c r="CL30" s="6">
        <f>AB30*'Summary all tools'!L$78</f>
        <v>0.65833708224861831</v>
      </c>
      <c r="CM30" s="6">
        <f>AC30*'Summary all tools'!M$78</f>
        <v>0.35083891342958956</v>
      </c>
      <c r="CN30" s="6">
        <f>AD30*'Summary all tools'!N$78</f>
        <v>0.48241271707990457</v>
      </c>
      <c r="CO30" s="6">
        <f>AE30*'Summary all tools'!O$78</f>
        <v>0.53888375851077674</v>
      </c>
      <c r="CP30" s="6">
        <f t="shared" si="2"/>
        <v>298.95612105992706</v>
      </c>
      <c r="CR30" s="6"/>
      <c r="CS30" s="6"/>
      <c r="CT30" s="6"/>
      <c r="CU30" s="6"/>
      <c r="CV30" s="6"/>
      <c r="CW30" s="6"/>
      <c r="CX30" s="6"/>
      <c r="CY30" s="6"/>
      <c r="CZ30" s="6"/>
      <c r="DA30" s="6"/>
      <c r="DB30" s="6"/>
      <c r="DC30" s="6"/>
      <c r="DD30" s="6"/>
      <c r="DE30" s="6"/>
      <c r="DF30" s="6"/>
      <c r="DH30" s="6"/>
      <c r="DI30" s="6"/>
      <c r="DJ30" s="6"/>
      <c r="DK30" s="6"/>
      <c r="DL30" s="6"/>
      <c r="DM30" s="6"/>
      <c r="DN30" s="6"/>
      <c r="DO30" s="6"/>
      <c r="DP30" s="6"/>
      <c r="DQ30" s="6"/>
      <c r="DR30" s="6"/>
      <c r="DS30" s="6"/>
      <c r="DT30" s="6"/>
      <c r="DU30" s="6"/>
      <c r="DV30" s="6"/>
      <c r="DX30" s="6"/>
      <c r="DY30" s="6"/>
      <c r="DZ30" s="6"/>
      <c r="EA30" s="6"/>
      <c r="EB30" s="6"/>
      <c r="EC30" s="6"/>
      <c r="ED30" s="6"/>
      <c r="EE30" s="6"/>
      <c r="EF30" s="6"/>
      <c r="EG30" s="6"/>
      <c r="EH30" s="6"/>
      <c r="EI30" s="6"/>
      <c r="EJ30" s="6"/>
      <c r="EK30" s="6"/>
      <c r="EL30" s="6"/>
      <c r="EN30" s="1"/>
      <c r="EO30" s="1"/>
      <c r="EP30" s="1"/>
      <c r="EQ30" s="1"/>
      <c r="ER30" s="1"/>
      <c r="ES30" s="1"/>
      <c r="ET30" s="1"/>
      <c r="EU30" s="1"/>
      <c r="EV30" s="1"/>
      <c r="EW30" s="1"/>
      <c r="EX30" s="1"/>
      <c r="EY30" s="1"/>
      <c r="EZ30" s="1"/>
      <c r="FA30" s="1"/>
      <c r="FB30" s="2"/>
      <c r="FD30" s="2"/>
      <c r="FE30" s="2"/>
      <c r="FF30" s="2"/>
      <c r="FG30" s="2"/>
      <c r="FH30" s="2"/>
      <c r="FI30" s="2"/>
      <c r="FJ30" s="2"/>
      <c r="FK30" s="2"/>
      <c r="FL30" s="2"/>
      <c r="FM30" s="2"/>
      <c r="FN30" s="2"/>
      <c r="FO30" s="2"/>
      <c r="FP30" s="2"/>
      <c r="FQ30" s="2"/>
      <c r="FR30" s="2"/>
      <c r="FT30" s="2"/>
      <c r="FU30" s="2"/>
      <c r="FV30" s="2"/>
      <c r="FW30" s="2"/>
      <c r="FX30" s="2"/>
      <c r="FY30" s="2"/>
      <c r="FZ30" s="2"/>
      <c r="GA30" s="2"/>
      <c r="GB30" s="2"/>
      <c r="GC30" s="2"/>
      <c r="GD30" s="2"/>
      <c r="GE30" s="2"/>
      <c r="GF30" s="2"/>
      <c r="GG30" s="2"/>
      <c r="GH30" s="2"/>
      <c r="GJ30" s="6"/>
    </row>
    <row r="31" spans="1:192" x14ac:dyDescent="0.25">
      <c r="A31" s="8" t="s">
        <v>142</v>
      </c>
      <c r="B31" s="8" t="s">
        <v>196</v>
      </c>
      <c r="C31" s="22">
        <f>Baseline!CC31*'Summary all tools'!B$69</f>
        <v>836.8299037247474</v>
      </c>
      <c r="D31" s="22">
        <f>Baseline!CD31*'Summary all tools'!C$69</f>
        <v>903.64764598121371</v>
      </c>
      <c r="E31" s="22">
        <f>Baseline!CE31*'Summary all tools'!D$69</f>
        <v>1292.8077818180625</v>
      </c>
      <c r="F31" s="22">
        <f>Baseline!CF31*'Summary all tools'!E$69</f>
        <v>983.09508172397341</v>
      </c>
      <c r="G31" s="22">
        <f>Baseline!CG31*'Summary all tools'!F$69</f>
        <v>750.65790419785742</v>
      </c>
      <c r="H31" s="22">
        <f>Baseline!CH31*'Summary all tools'!G$69</f>
        <v>823.30074907702954</v>
      </c>
      <c r="I31" s="22">
        <f>Baseline!CI31*'Summary all tools'!H$69</f>
        <v>491.0476798123849</v>
      </c>
      <c r="J31" s="27">
        <f>Baseline!CJ31*'Summary all tools'!J$69</f>
        <v>279.41269615542086</v>
      </c>
      <c r="K31" s="27">
        <f>Baseline!CK31*'Summary all tools'!K$69</f>
        <v>287.55894170519304</v>
      </c>
      <c r="L31" s="27">
        <f>Baseline!CL31*'Summary all tools'!L$69</f>
        <v>667.12793915739576</v>
      </c>
      <c r="M31" s="27">
        <f>Baseline!CM31*'Summary all tools'!M$69</f>
        <v>524.5281878281977</v>
      </c>
      <c r="N31" s="27">
        <f>Baseline!CN31*'Summary all tools'!N$69</f>
        <v>412.81531163647952</v>
      </c>
      <c r="O31" s="27">
        <f>Baseline!CO31*'Summary all tools'!O$69</f>
        <v>710.55600599732941</v>
      </c>
      <c r="P31" s="27">
        <f>Baseline!CP31*'Summary all tools'!P$69</f>
        <v>431.84784872903305</v>
      </c>
      <c r="Q31" s="28"/>
      <c r="R31" s="29">
        <f>Baseline!CR31*'Summary all tools'!B$76</f>
        <v>47.999755241570803</v>
      </c>
      <c r="S31" s="29">
        <f>Baseline!CS31*'Summary all tools'!C$76</f>
        <v>34.55885215351492</v>
      </c>
      <c r="T31" s="29">
        <f>Baseline!CT31*'Summary all tools'!D$76</f>
        <v>47.185731713706836</v>
      </c>
      <c r="U31" s="29">
        <f>Baseline!CU31*'Summary all tools'!E$76</f>
        <v>29.354460995780094</v>
      </c>
      <c r="V31" s="29">
        <f>Baseline!CV31*'Summary all tools'!F$76</f>
        <v>13.414019513172793</v>
      </c>
      <c r="W31" s="29">
        <f>Baseline!CW31*'Summary all tools'!G$76</f>
        <v>10.883687007299942</v>
      </c>
      <c r="X31" s="29">
        <f>Baseline!CX31*'Summary all tools'!H$76</f>
        <v>8.2769031436119267</v>
      </c>
      <c r="Y31" s="29">
        <f>Baseline!CY31*'Summary all tools'!J$76</f>
        <v>14.810687644525766</v>
      </c>
      <c r="Z31" s="29">
        <f>Baseline!CZ31*'Summary all tools'!K$76</f>
        <v>11.713724462954204</v>
      </c>
      <c r="AA31" s="29">
        <f>Baseline!DA31*'Summary all tools'!L$76</f>
        <v>26.222950620494011</v>
      </c>
      <c r="AB31" s="29">
        <f>Baseline!DB31*'Summary all tools'!M$76</f>
        <v>17.078887173781613</v>
      </c>
      <c r="AC31" s="29">
        <f>Baseline!DC31*'Summary all tools'!N$76</f>
        <v>8.5139616753749117</v>
      </c>
      <c r="AD31" s="29">
        <f>Baseline!DD31*'Summary all tools'!O$76</f>
        <v>9.7926511359045794</v>
      </c>
      <c r="AE31" s="29">
        <f>Baseline!DE31*'Summary all tools'!P$76</f>
        <v>6.1724041676431476</v>
      </c>
      <c r="AF31" s="29">
        <f t="shared" si="0"/>
        <v>9681.2123541936562</v>
      </c>
      <c r="AH31" s="6">
        <f>C31*'Summary all tools'!B$70</f>
        <v>120.278304205086</v>
      </c>
      <c r="AI31" s="6">
        <f>D31*'Summary all tools'!C$70</f>
        <v>129.88207755693284</v>
      </c>
      <c r="AJ31" s="6">
        <f>E31*'Summary all tools'!D$70</f>
        <v>254.05537539333318</v>
      </c>
      <c r="AK31" s="6">
        <f>F31*'Summary all tools'!E$70</f>
        <v>193.19236281474718</v>
      </c>
      <c r="AL31" s="6">
        <f>G31*'Summary all tools'!F$70</f>
        <v>147.51510497157415</v>
      </c>
      <c r="AM31" s="6">
        <f>H31*'Summary all tools'!G$70</f>
        <v>202.4510038714007</v>
      </c>
      <c r="AN31" s="6">
        <f>I31*'Summary all tools'!H$70</f>
        <v>120.74942946206185</v>
      </c>
      <c r="AO31" s="6">
        <f>J31*'Summary all tools'!J$70</f>
        <v>31.238686526693016</v>
      </c>
      <c r="AP31" s="6">
        <f>K31*'Summary all tools'!J$70</f>
        <v>32.149446898717237</v>
      </c>
      <c r="AQ31" s="6">
        <f>L31*'Summary all tools'!K$70</f>
        <v>74.585732328156055</v>
      </c>
      <c r="AR31" s="6">
        <f>M31*'Summary all tools'!L$70</f>
        <v>136.05311715190558</v>
      </c>
      <c r="AS31" s="6">
        <f>N31*'Summary all tools'!M$70</f>
        <v>107.07681924345771</v>
      </c>
      <c r="AT31" s="6">
        <f>O31*'Summary all tools'!N$70</f>
        <v>184.30536579400928</v>
      </c>
      <c r="AU31" s="6">
        <f>P31*'Summary all tools'!O$70</f>
        <v>104.32279491768776</v>
      </c>
      <c r="AV31" s="6"/>
      <c r="AW31" s="6">
        <f>R31*'Summary all tools'!B$77</f>
        <v>6.8990473894612467</v>
      </c>
      <c r="AX31" s="6">
        <f>S31*'Summary all tools'!C$77</f>
        <v>4.9671744685480155</v>
      </c>
      <c r="AY31" s="6">
        <f>T31*'Summary all tools'!D$77</f>
        <v>9.2726768451815715</v>
      </c>
      <c r="AZ31" s="6">
        <f>U31*'Summary all tools'!E$77</f>
        <v>5.7685749673197657</v>
      </c>
      <c r="BA31" s="6">
        <f>V31*'Summary all tools'!F$77</f>
        <v>2.6360483057737398</v>
      </c>
      <c r="BB31" s="6">
        <f>W31*'Summary all tools'!G$77</f>
        <v>2.676316477204904</v>
      </c>
      <c r="BC31" s="6">
        <f>X31*'Summary all tools'!H$77</f>
        <v>2.0353040517078509</v>
      </c>
      <c r="BD31" s="6">
        <f>Y31*'Summary all tools'!I$77</f>
        <v>0</v>
      </c>
      <c r="BE31" s="6">
        <f>Z31*'Summary all tools'!J$77</f>
        <v>1.309608946168793</v>
      </c>
      <c r="BF31" s="6">
        <f>AA31*'Summary all tools'!K$77</f>
        <v>2.9317584544651689</v>
      </c>
      <c r="BG31" s="6">
        <f>AB31*'Summary all tools'!L$77</f>
        <v>4.4299541786298882</v>
      </c>
      <c r="BH31" s="6">
        <f>AC31*'Summary all tools'!M$77</f>
        <v>2.2083675427296954</v>
      </c>
      <c r="BI31" s="6">
        <f>AD31*'Summary all tools'!N$77</f>
        <v>2.5400364425359561</v>
      </c>
      <c r="BJ31" s="6">
        <f>AE31*'Summary all tools'!O$77</f>
        <v>1.4910864000486257</v>
      </c>
      <c r="BK31" s="6">
        <f t="shared" si="1"/>
        <v>1887.0215756055381</v>
      </c>
      <c r="BM31" s="6">
        <f>C31*'Summary all tools'!B$71</f>
        <v>20.472902843418897</v>
      </c>
      <c r="BN31" s="6">
        <f>D31*'Summary all tools'!C$71</f>
        <v>22.107587669265168</v>
      </c>
      <c r="BO31" s="6">
        <f>E31*'Summary all tools'!D$71</f>
        <v>70.700425568175291</v>
      </c>
      <c r="BP31" s="6">
        <f>F31*'Summary all tools'!E$71</f>
        <v>53.763012281779794</v>
      </c>
      <c r="BQ31" s="6">
        <f>G31*'Summary all tools'!F$71</f>
        <v>41.051604135820327</v>
      </c>
      <c r="BR31" s="6">
        <f>H31*'Summary all tools'!G$71</f>
        <v>50.130724768156362</v>
      </c>
      <c r="BS31" s="6">
        <f>I31*'Summary all tools'!H$71</f>
        <v>29.899858723939126</v>
      </c>
      <c r="BT31" s="6">
        <f>J31*'Summary all tools'!J$71</f>
        <v>2.6032238772244178</v>
      </c>
      <c r="BU31" s="6">
        <f>K31*'Summary all tools'!K$71</f>
        <v>2.6791205748931031</v>
      </c>
      <c r="BV31" s="6">
        <f>L31*'Summary all tools'!L$71</f>
        <v>30.190116451935129</v>
      </c>
      <c r="BW31" s="6">
        <f>M31*'Summary all tools'!M$71</f>
        <v>23.736926822247359</v>
      </c>
      <c r="BX31" s="6">
        <f>N31*'Summary all tools'!N$71</f>
        <v>18.681487612688368</v>
      </c>
      <c r="BY31" s="6">
        <f>O31*'Summary all tools'!O$71</f>
        <v>47.902652089707601</v>
      </c>
      <c r="BZ31" s="6">
        <f>P31*'Summary all tools'!P$71</f>
        <v>29.113338116564023</v>
      </c>
      <c r="CA31" s="6"/>
      <c r="CB31" s="6">
        <f>R31*'Summary all tools'!B$78</f>
        <v>1.1743059386317016</v>
      </c>
      <c r="CC31" s="6">
        <f>S31*'Summary all tools'!C$78</f>
        <v>0.8454765052847687</v>
      </c>
      <c r="CD31" s="6">
        <f>T31*'Summary all tools'!D$78</f>
        <v>2.5804697030933426</v>
      </c>
      <c r="CE31" s="6">
        <f>U31*'Summary all tools'!E$78</f>
        <v>1.6053220857067239</v>
      </c>
      <c r="CF31" s="6">
        <f>V31*'Summary all tools'!F$78</f>
        <v>0.73357919212663714</v>
      </c>
      <c r="CG31" s="6">
        <f>W31*'Summary all tools'!G$78</f>
        <v>0.66270693721264284</v>
      </c>
      <c r="CH31" s="6">
        <f>X31*'Summary all tools'!H$78</f>
        <v>0.50398005089908682</v>
      </c>
      <c r="CI31" s="6">
        <f>Y31*'Summary all tools'!I$78</f>
        <v>0</v>
      </c>
      <c r="CJ31" s="6">
        <f>Z31*'Summary all tools'!J$78</f>
        <v>0.10913407884739942</v>
      </c>
      <c r="CK31" s="6">
        <f>AA31*'Summary all tools'!K$78</f>
        <v>0.24431320453876409</v>
      </c>
      <c r="CL31" s="6">
        <f>AB31*'Summary all tools'!L$78</f>
        <v>0.77288562265457639</v>
      </c>
      <c r="CM31" s="6">
        <f>AC31*'Summary all tools'!M$78</f>
        <v>0.38528965639113838</v>
      </c>
      <c r="CN31" s="6">
        <f>AD31*'Summary all tools'!N$78</f>
        <v>0.44315529422967748</v>
      </c>
      <c r="CO31" s="6">
        <f>AE31*'Summary all tools'!O$78</f>
        <v>0.41611713489729085</v>
      </c>
      <c r="CP31" s="6">
        <f t="shared" si="2"/>
        <v>453.50971694032864</v>
      </c>
      <c r="CR31" s="6"/>
      <c r="CS31" s="6"/>
      <c r="CT31" s="6"/>
      <c r="CU31" s="6"/>
      <c r="CV31" s="6"/>
      <c r="CW31" s="6"/>
      <c r="CX31" s="6"/>
      <c r="CY31" s="6"/>
      <c r="CZ31" s="6"/>
      <c r="DA31" s="6"/>
      <c r="DB31" s="6"/>
      <c r="DC31" s="6"/>
      <c r="DD31" s="6"/>
      <c r="DE31" s="6"/>
      <c r="DF31" s="6"/>
      <c r="DH31" s="6"/>
      <c r="DI31" s="6"/>
      <c r="DJ31" s="6"/>
      <c r="DK31" s="6"/>
      <c r="DL31" s="6"/>
      <c r="DM31" s="6"/>
      <c r="DN31" s="6"/>
      <c r="DO31" s="6"/>
      <c r="DP31" s="6"/>
      <c r="DQ31" s="6"/>
      <c r="DR31" s="6"/>
      <c r="DS31" s="6"/>
      <c r="DT31" s="6"/>
      <c r="DU31" s="6"/>
      <c r="DV31" s="6"/>
      <c r="DX31" s="6"/>
      <c r="DY31" s="6"/>
      <c r="DZ31" s="6"/>
      <c r="EA31" s="6"/>
      <c r="EB31" s="6"/>
      <c r="EC31" s="6"/>
      <c r="ED31" s="6"/>
      <c r="EE31" s="6"/>
      <c r="EF31" s="6"/>
      <c r="EG31" s="6"/>
      <c r="EH31" s="6"/>
      <c r="EI31" s="6"/>
      <c r="EJ31" s="6"/>
      <c r="EK31" s="6"/>
      <c r="EL31" s="6"/>
      <c r="EN31" s="1"/>
      <c r="EO31" s="1"/>
      <c r="EP31" s="1"/>
      <c r="EQ31" s="1"/>
      <c r="ER31" s="1"/>
      <c r="ES31" s="1"/>
      <c r="ET31" s="1"/>
      <c r="EU31" s="1"/>
      <c r="EV31" s="1"/>
      <c r="EW31" s="1"/>
      <c r="EX31" s="1"/>
      <c r="EY31" s="1"/>
      <c r="EZ31" s="1"/>
      <c r="FA31" s="1"/>
      <c r="FB31" s="2"/>
      <c r="FD31" s="2"/>
      <c r="FE31" s="2"/>
      <c r="FF31" s="2"/>
      <c r="FG31" s="2"/>
      <c r="FH31" s="2"/>
      <c r="FI31" s="2"/>
      <c r="FJ31" s="2"/>
      <c r="FK31" s="2"/>
      <c r="FL31" s="2"/>
      <c r="FM31" s="2"/>
      <c r="FN31" s="2"/>
      <c r="FO31" s="2"/>
      <c r="FP31" s="2"/>
      <c r="FQ31" s="2"/>
      <c r="FR31" s="2"/>
      <c r="FT31" s="2"/>
      <c r="FU31" s="2"/>
      <c r="FV31" s="2"/>
      <c r="FW31" s="2"/>
      <c r="FX31" s="2"/>
      <c r="FY31" s="2"/>
      <c r="FZ31" s="2"/>
      <c r="GA31" s="2"/>
      <c r="GB31" s="2"/>
      <c r="GC31" s="2"/>
      <c r="GD31" s="2"/>
      <c r="GE31" s="2"/>
      <c r="GF31" s="2"/>
      <c r="GG31" s="2"/>
      <c r="GH31" s="2"/>
      <c r="GJ31" s="6"/>
    </row>
    <row r="32" spans="1:192" x14ac:dyDescent="0.25">
      <c r="A32" s="8" t="s">
        <v>150</v>
      </c>
      <c r="B32" s="8" t="s">
        <v>197</v>
      </c>
      <c r="C32" s="22">
        <f>Baseline!CC32*'Summary all tools'!B$69</f>
        <v>593.39355506381492</v>
      </c>
      <c r="D32" s="22">
        <f>Baseline!CD32*'Summary all tools'!C$69</f>
        <v>633.70236429949216</v>
      </c>
      <c r="E32" s="22">
        <f>Baseline!CE32*'Summary all tools'!D$69</f>
        <v>925.11428434429251</v>
      </c>
      <c r="F32" s="22">
        <f>Baseline!CF32*'Summary all tools'!E$69</f>
        <v>712.91355584984149</v>
      </c>
      <c r="G32" s="22">
        <f>Baseline!CG32*'Summary all tools'!F$69</f>
        <v>576.18946092856766</v>
      </c>
      <c r="H32" s="22">
        <f>Baseline!CH32*'Summary all tools'!G$69</f>
        <v>622.17215326478527</v>
      </c>
      <c r="I32" s="22">
        <f>Baseline!CI32*'Summary all tools'!H$69</f>
        <v>364.51081013410567</v>
      </c>
      <c r="J32" s="27">
        <f>Baseline!CJ32*'Summary all tools'!J$69</f>
        <v>191.06182815736409</v>
      </c>
      <c r="K32" s="27">
        <f>Baseline!CK32*'Summary all tools'!K$69</f>
        <v>204.6927008167149</v>
      </c>
      <c r="L32" s="27">
        <f>Baseline!CL32*'Summary all tools'!L$69</f>
        <v>464.11113624077649</v>
      </c>
      <c r="M32" s="27">
        <f>Baseline!CM32*'Summary all tools'!M$69</f>
        <v>365.23971800396981</v>
      </c>
      <c r="N32" s="27">
        <f>Baseline!CN32*'Summary all tools'!N$69</f>
        <v>306.95878971046807</v>
      </c>
      <c r="O32" s="27">
        <f>Baseline!CO32*'Summary all tools'!O$69</f>
        <v>490.3536505630708</v>
      </c>
      <c r="P32" s="27">
        <f>Baseline!CP32*'Summary all tools'!P$69</f>
        <v>304.51855361280906</v>
      </c>
      <c r="Q32" s="28"/>
      <c r="R32" s="29">
        <f>Baseline!CR32*'Summary all tools'!B$76</f>
        <v>19.931274738340083</v>
      </c>
      <c r="S32" s="29">
        <f>Baseline!CS32*'Summary all tools'!C$76</f>
        <v>15.56461947402261</v>
      </c>
      <c r="T32" s="29">
        <f>Baseline!CT32*'Summary all tools'!D$76</f>
        <v>21.565366438416493</v>
      </c>
      <c r="U32" s="29">
        <f>Baseline!CU32*'Summary all tools'!E$76</f>
        <v>11.797436674991822</v>
      </c>
      <c r="V32" s="29">
        <f>Baseline!CV32*'Summary all tools'!F$76</f>
        <v>4.8945371038973544</v>
      </c>
      <c r="W32" s="29">
        <f>Baseline!CW32*'Summary all tools'!G$76</f>
        <v>5.4021397579428134</v>
      </c>
      <c r="X32" s="29">
        <f>Baseline!CX32*'Summary all tools'!H$76</f>
        <v>2.8950530345362142</v>
      </c>
      <c r="Y32" s="29">
        <f>Baseline!CY32*'Summary all tools'!J$76</f>
        <v>5.8985530840528497</v>
      </c>
      <c r="Z32" s="29">
        <f>Baseline!CZ32*'Summary all tools'!K$76</f>
        <v>5.3097345047648563</v>
      </c>
      <c r="AA32" s="29">
        <f>Baseline!DA32*'Summary all tools'!L$76</f>
        <v>10.142202111694678</v>
      </c>
      <c r="AB32" s="29">
        <f>Baseline!DB32*'Summary all tools'!M$76</f>
        <v>6.7752057892180346</v>
      </c>
      <c r="AC32" s="29">
        <f>Baseline!DC32*'Summary all tools'!N$76</f>
        <v>2.9665241209440465</v>
      </c>
      <c r="AD32" s="29">
        <f>Baseline!DD32*'Summary all tools'!O$76</f>
        <v>3.1399066792488668</v>
      </c>
      <c r="AE32" s="29">
        <f>Baseline!DE32*'Summary all tools'!P$76</f>
        <v>2.2239593014465604</v>
      </c>
      <c r="AF32" s="29">
        <f t="shared" si="0"/>
        <v>6873.4390738035918</v>
      </c>
      <c r="AH32" s="6">
        <f>C32*'Summary all tools'!B$70</f>
        <v>85.288981920487146</v>
      </c>
      <c r="AI32" s="6">
        <f>D32*'Summary all tools'!C$70</f>
        <v>91.082602819804677</v>
      </c>
      <c r="AJ32" s="6">
        <f>E32*'Summary all tools'!D$70</f>
        <v>181.7982998681392</v>
      </c>
      <c r="AK32" s="6">
        <f>F32*'Summary all tools'!E$70</f>
        <v>140.09779613154939</v>
      </c>
      <c r="AL32" s="6">
        <f>G32*'Summary all tools'!F$70</f>
        <v>113.22953949738078</v>
      </c>
      <c r="AM32" s="6">
        <f>H32*'Summary all tools'!G$70</f>
        <v>152.99315244216029</v>
      </c>
      <c r="AN32" s="6">
        <f>I32*'Summary all tools'!H$70</f>
        <v>89.633805770681718</v>
      </c>
      <c r="AO32" s="6">
        <f>J32*'Summary all tools'!J$70</f>
        <v>21.360949731879217</v>
      </c>
      <c r="AP32" s="6">
        <f>K32*'Summary all tools'!J$70</f>
        <v>22.884898227955706</v>
      </c>
      <c r="AQ32" s="6">
        <f>L32*'Summary all tools'!K$70</f>
        <v>51.88820156729178</v>
      </c>
      <c r="AR32" s="6">
        <f>M32*'Summary all tools'!L$70</f>
        <v>94.736571446945803</v>
      </c>
      <c r="AS32" s="6">
        <f>N32*'Summary all tools'!M$70</f>
        <v>79.619553622472395</v>
      </c>
      <c r="AT32" s="6">
        <f>O32*'Summary all tools'!N$70</f>
        <v>127.1888607972645</v>
      </c>
      <c r="AU32" s="6">
        <f>P32*'Summary all tools'!O$70</f>
        <v>73.563470816577478</v>
      </c>
      <c r="AV32" s="6"/>
      <c r="AW32" s="6">
        <f>R32*'Summary all tools'!B$77</f>
        <v>2.8647397941956689</v>
      </c>
      <c r="AX32" s="6">
        <f>S32*'Summary all tools'!C$77</f>
        <v>2.23711656048643</v>
      </c>
      <c r="AY32" s="6">
        <f>T32*'Summary all tools'!D$77</f>
        <v>4.2379055440878561</v>
      </c>
      <c r="AZ32" s="6">
        <f>U32*'Summary all tools'!E$77</f>
        <v>2.3183664619725515</v>
      </c>
      <c r="BA32" s="6">
        <f>V32*'Summary all tools'!F$77</f>
        <v>0.96184713520098253</v>
      </c>
      <c r="BB32" s="6">
        <f>W32*'Summary all tools'!G$77</f>
        <v>1.3283950224449541</v>
      </c>
      <c r="BC32" s="6">
        <f>X32*'Summary all tools'!H$77</f>
        <v>0.71189828718103632</v>
      </c>
      <c r="BD32" s="6">
        <f>Y32*'Summary all tools'!I$77</f>
        <v>0</v>
      </c>
      <c r="BE32" s="6">
        <f>Z32*'Summary all tools'!J$77</f>
        <v>0.59363491357619513</v>
      </c>
      <c r="BF32" s="6">
        <f>AA32*'Summary all tools'!K$77</f>
        <v>1.1339107950962994</v>
      </c>
      <c r="BG32" s="6">
        <f>AB32*'Summary all tools'!L$77</f>
        <v>1.7573657400289604</v>
      </c>
      <c r="BH32" s="6">
        <f>AC32*'Summary all tools'!M$77</f>
        <v>0.76946265830226368</v>
      </c>
      <c r="BI32" s="6">
        <f>AD32*'Summary all tools'!N$77</f>
        <v>0.81443495543430866</v>
      </c>
      <c r="BJ32" s="6">
        <f>AE32*'Summary all tools'!O$77</f>
        <v>0.53724859529327018</v>
      </c>
      <c r="BK32" s="6">
        <f t="shared" si="1"/>
        <v>1345.6330111238906</v>
      </c>
      <c r="BM32" s="6">
        <f>C32*'Summary all tools'!B$71</f>
        <v>14.517273518380794</v>
      </c>
      <c r="BN32" s="6">
        <f>D32*'Summary all tools'!C$71</f>
        <v>15.503421756562499</v>
      </c>
      <c r="BO32" s="6">
        <f>E32*'Summary all tools'!D$71</f>
        <v>50.5921874250785</v>
      </c>
      <c r="BP32" s="6">
        <f>F32*'Summary all tools'!E$71</f>
        <v>38.987460085538203</v>
      </c>
      <c r="BQ32" s="6">
        <f>G32*'Summary all tools'!F$71</f>
        <v>31.510361144531043</v>
      </c>
      <c r="BR32" s="6">
        <f>H32*'Summary all tools'!G$71</f>
        <v>37.884018699963505</v>
      </c>
      <c r="BS32" s="6">
        <f>I32*'Summary all tools'!H$71</f>
        <v>22.1950376194069</v>
      </c>
      <c r="BT32" s="6">
        <f>J32*'Summary all tools'!J$71</f>
        <v>1.780079144323268</v>
      </c>
      <c r="BU32" s="6">
        <f>K32*'Summary all tools'!K$71</f>
        <v>1.9070748523296419</v>
      </c>
      <c r="BV32" s="6">
        <f>L32*'Summary all tools'!L$71</f>
        <v>21.002821838710638</v>
      </c>
      <c r="BW32" s="6">
        <f>M32*'Summary all tools'!M$71</f>
        <v>16.528508209892674</v>
      </c>
      <c r="BX32" s="6">
        <f>N32*'Summary all tools'!N$71</f>
        <v>13.891071057537738</v>
      </c>
      <c r="BY32" s="6">
        <f>O32*'Summary all tools'!O$71</f>
        <v>33.057549476162073</v>
      </c>
      <c r="BZ32" s="6">
        <f>P32*'Summary all tools'!P$71</f>
        <v>20.529340692998364</v>
      </c>
      <c r="CA32" s="6"/>
      <c r="CB32" s="6">
        <f>R32*'Summary all tools'!B$78</f>
        <v>0.48761528411841182</v>
      </c>
      <c r="CC32" s="6">
        <f>S32*'Summary all tools'!C$78</f>
        <v>0.38078579752960512</v>
      </c>
      <c r="CD32" s="6">
        <f>T32*'Summary all tools'!D$78</f>
        <v>1.1793559771009019</v>
      </c>
      <c r="CE32" s="6">
        <f>U32*'Summary all tools'!E$78</f>
        <v>0.64517231816361531</v>
      </c>
      <c r="CF32" s="6">
        <f>V32*'Summary all tools'!F$78</f>
        <v>0.26766999786938656</v>
      </c>
      <c r="CG32" s="6">
        <f>W32*'Summary all tools'!G$78</f>
        <v>0.32893591031970293</v>
      </c>
      <c r="CH32" s="6">
        <f>X32*'Summary all tools'!H$78</f>
        <v>0.17627957587339946</v>
      </c>
      <c r="CI32" s="6">
        <f>Y32*'Summary all tools'!I$78</f>
        <v>0</v>
      </c>
      <c r="CJ32" s="6">
        <f>Z32*'Summary all tools'!J$78</f>
        <v>4.9469576131349592E-2</v>
      </c>
      <c r="CK32" s="6">
        <f>AA32*'Summary all tools'!K$78</f>
        <v>9.4492566258024949E-2</v>
      </c>
      <c r="CL32" s="6">
        <f>AB32*'Summary all tools'!L$78</f>
        <v>0.3066042354944144</v>
      </c>
      <c r="CM32" s="6">
        <f>AC32*'Summary all tools'!M$78</f>
        <v>0.13424667655486303</v>
      </c>
      <c r="CN32" s="6">
        <f>AD32*'Summary all tools'!N$78</f>
        <v>0.1420929071183262</v>
      </c>
      <c r="CO32" s="6">
        <f>AE32*'Summary all tools'!O$78</f>
        <v>0.14992984054695913</v>
      </c>
      <c r="CP32" s="6">
        <f t="shared" si="2"/>
        <v>324.22885618449482</v>
      </c>
      <c r="CR32" s="6"/>
      <c r="CS32" s="6"/>
      <c r="CT32" s="6"/>
      <c r="CU32" s="6"/>
      <c r="CV32" s="6"/>
      <c r="CW32" s="6"/>
      <c r="CX32" s="6"/>
      <c r="CY32" s="6"/>
      <c r="CZ32" s="6"/>
      <c r="DA32" s="6"/>
      <c r="DB32" s="6"/>
      <c r="DC32" s="6"/>
      <c r="DD32" s="6"/>
      <c r="DE32" s="6"/>
      <c r="DF32" s="6"/>
      <c r="DH32" s="6"/>
      <c r="DI32" s="6"/>
      <c r="DJ32" s="6"/>
      <c r="DK32" s="6"/>
      <c r="DL32" s="6"/>
      <c r="DM32" s="6"/>
      <c r="DN32" s="6"/>
      <c r="DO32" s="6"/>
      <c r="DP32" s="6"/>
      <c r="DQ32" s="6"/>
      <c r="DR32" s="6"/>
      <c r="DS32" s="6"/>
      <c r="DT32" s="6"/>
      <c r="DU32" s="6"/>
      <c r="DV32" s="6"/>
      <c r="DX32" s="6"/>
      <c r="DY32" s="6"/>
      <c r="DZ32" s="6"/>
      <c r="EA32" s="6"/>
      <c r="EB32" s="6"/>
      <c r="EC32" s="6"/>
      <c r="ED32" s="6"/>
      <c r="EE32" s="6"/>
      <c r="EF32" s="6"/>
      <c r="EG32" s="6"/>
      <c r="EH32" s="6"/>
      <c r="EI32" s="6"/>
      <c r="EJ32" s="6"/>
      <c r="EK32" s="6"/>
      <c r="EL32" s="6"/>
      <c r="EN32" s="1"/>
      <c r="EO32" s="1"/>
      <c r="EP32" s="1"/>
      <c r="EQ32" s="1"/>
      <c r="ER32" s="1"/>
      <c r="ES32" s="1"/>
      <c r="ET32" s="1"/>
      <c r="EU32" s="1"/>
      <c r="EV32" s="1"/>
      <c r="EW32" s="1"/>
      <c r="EX32" s="1"/>
      <c r="EY32" s="1"/>
      <c r="EZ32" s="1"/>
      <c r="FA32" s="1"/>
      <c r="FB32" s="2"/>
      <c r="FD32" s="2"/>
      <c r="FE32" s="2"/>
      <c r="FF32" s="2"/>
      <c r="FG32" s="2"/>
      <c r="FH32" s="2"/>
      <c r="FI32" s="2"/>
      <c r="FJ32" s="2"/>
      <c r="FK32" s="2"/>
      <c r="FL32" s="2"/>
      <c r="FM32" s="2"/>
      <c r="FN32" s="2"/>
      <c r="FO32" s="2"/>
      <c r="FP32" s="2"/>
      <c r="FQ32" s="2"/>
      <c r="FR32" s="2"/>
      <c r="FT32" s="2"/>
      <c r="FU32" s="2"/>
      <c r="FV32" s="2"/>
      <c r="FW32" s="2"/>
      <c r="FX32" s="2"/>
      <c r="FY32" s="2"/>
      <c r="FZ32" s="2"/>
      <c r="GA32" s="2"/>
      <c r="GB32" s="2"/>
      <c r="GC32" s="2"/>
      <c r="GD32" s="2"/>
      <c r="GE32" s="2"/>
      <c r="GF32" s="2"/>
      <c r="GG32" s="2"/>
      <c r="GH32" s="2"/>
      <c r="GJ32" s="6"/>
    </row>
    <row r="33" spans="1:192" x14ac:dyDescent="0.25">
      <c r="A33" s="8" t="s">
        <v>28</v>
      </c>
      <c r="B33" s="8" t="s">
        <v>198</v>
      </c>
      <c r="C33" s="22">
        <f>Baseline!CC33*'Summary all tools'!B$69</f>
        <v>11.528786963146372</v>
      </c>
      <c r="D33" s="22">
        <f>Baseline!CD33*'Summary all tools'!C$69</f>
        <v>12.382396233872409</v>
      </c>
      <c r="E33" s="22">
        <f>Baseline!CE33*'Summary all tools'!D$69</f>
        <v>15.134264295699653</v>
      </c>
      <c r="F33" s="22">
        <f>Baseline!CF33*'Summary all tools'!E$69</f>
        <v>12.843446784696765</v>
      </c>
      <c r="G33" s="22">
        <f>Baseline!CG33*'Summary all tools'!F$69</f>
        <v>8.0905326527427572</v>
      </c>
      <c r="H33" s="22">
        <f>Baseline!CH33*'Summary all tools'!G$69</f>
        <v>7.3853091202744858</v>
      </c>
      <c r="I33" s="22">
        <f>Baseline!CI33*'Summary all tools'!H$69</f>
        <v>3.683126067968939</v>
      </c>
      <c r="J33" s="27">
        <f>Baseline!CJ33*'Summary all tools'!J$69</f>
        <v>1.9680849606809196</v>
      </c>
      <c r="K33" s="27">
        <f>Baseline!CK33*'Summary all tools'!K$69</f>
        <v>2.2777496942056428</v>
      </c>
      <c r="L33" s="27">
        <f>Baseline!CL33*'Summary all tools'!L$69</f>
        <v>5.012265701863611</v>
      </c>
      <c r="M33" s="27">
        <f>Baseline!CM33*'Summary all tools'!M$69</f>
        <v>3.4687944304506129</v>
      </c>
      <c r="N33" s="27">
        <f>Baseline!CN33*'Summary all tools'!N$69</f>
        <v>3.5445764677151241</v>
      </c>
      <c r="O33" s="27">
        <f>Baseline!CO33*'Summary all tools'!O$69</f>
        <v>5.5551761077054707</v>
      </c>
      <c r="P33" s="27">
        <f>Baseline!CP33*'Summary all tools'!P$69</f>
        <v>2.5296544661553573</v>
      </c>
      <c r="Q33" s="28"/>
      <c r="R33" s="29">
        <f>Baseline!CR33*'Summary all tools'!B$76</f>
        <v>1.21355652243646</v>
      </c>
      <c r="S33" s="29">
        <f>Baseline!CS33*'Summary all tools'!C$76</f>
        <v>0.86040819751983511</v>
      </c>
      <c r="T33" s="29">
        <f>Baseline!CT33*'Summary all tools'!D$76</f>
        <v>0.95584827130734651</v>
      </c>
      <c r="U33" s="29">
        <f>Baseline!CU33*'Summary all tools'!E$76</f>
        <v>0.73391124483981507</v>
      </c>
      <c r="V33" s="29">
        <f>Baseline!CV33*'Summary all tools'!F$76</f>
        <v>0.28019160702139417</v>
      </c>
      <c r="W33" s="29">
        <f>Baseline!CW33*'Summary all tools'!G$76</f>
        <v>0.32642250255356842</v>
      </c>
      <c r="X33" s="29">
        <f>Baseline!CX33*'Summary all tools'!H$76</f>
        <v>0.33482964254263081</v>
      </c>
      <c r="Y33" s="29">
        <f>Baseline!CY33*'Summary all tools'!J$76</f>
        <v>0.55796223112087939</v>
      </c>
      <c r="Z33" s="29">
        <f>Baseline!CZ33*'Summary all tools'!K$76</f>
        <v>0.39047137614953881</v>
      </c>
      <c r="AA33" s="29">
        <f>Baseline!DA33*'Summary all tools'!L$76</f>
        <v>0.639147975405427</v>
      </c>
      <c r="AB33" s="29">
        <f>Baseline!DB33*'Summary all tools'!M$76</f>
        <v>0.55649108509902867</v>
      </c>
      <c r="AC33" s="29">
        <f>Baseline!DC33*'Summary all tools'!N$76</f>
        <v>0.36668032424639208</v>
      </c>
      <c r="AD33" s="29">
        <f>Baseline!DD33*'Summary all tools'!O$76</f>
        <v>0.29237768987923529</v>
      </c>
      <c r="AE33" s="29">
        <f>Baseline!DE33*'Summary all tools'!P$76</f>
        <v>0.11603919569519988</v>
      </c>
      <c r="AF33" s="29">
        <f t="shared" si="0"/>
        <v>103.02850181299485</v>
      </c>
      <c r="AH33" s="6">
        <f>C33*'Summary all tools'!B$70</f>
        <v>1.6570427745195089</v>
      </c>
      <c r="AI33" s="6">
        <f>D33*'Summary all tools'!C$70</f>
        <v>1.7797327920244745</v>
      </c>
      <c r="AJ33" s="6">
        <f>E33*'Summary all tools'!D$70</f>
        <v>2.9741012167630929</v>
      </c>
      <c r="AK33" s="6">
        <f>F33*'Summary all tools'!E$70</f>
        <v>2.5239225352138472</v>
      </c>
      <c r="AL33" s="6">
        <f>G33*'Summary all tools'!F$70</f>
        <v>1.589906356638751</v>
      </c>
      <c r="AM33" s="6">
        <f>H33*'Summary all tools'!G$70</f>
        <v>1.8160596197396277</v>
      </c>
      <c r="AN33" s="6">
        <f>I33*'Summary all tools'!H$70</f>
        <v>0.90568673802514887</v>
      </c>
      <c r="AO33" s="6">
        <f>J33*'Summary all tools'!J$70</f>
        <v>0.22003434343016492</v>
      </c>
      <c r="AP33" s="6">
        <f>K33*'Summary all tools'!J$70</f>
        <v>0.25465524531491657</v>
      </c>
      <c r="AQ33" s="6">
        <f>L33*'Summary all tools'!K$70</f>
        <v>0.56037753188537265</v>
      </c>
      <c r="AR33" s="6">
        <f>M33*'Summary all tools'!L$70</f>
        <v>0.89974248471952978</v>
      </c>
      <c r="AS33" s="6">
        <f>N33*'Summary all tools'!M$70</f>
        <v>0.91939897341396704</v>
      </c>
      <c r="AT33" s="6">
        <f>O33*'Summary all tools'!N$70</f>
        <v>1.4409121250670922</v>
      </c>
      <c r="AU33" s="6">
        <f>P33*'Summary all tools'!O$70</f>
        <v>0.61109630362179979</v>
      </c>
      <c r="AV33" s="6"/>
      <c r="AW33" s="6">
        <f>R33*'Summary all tools'!B$77</f>
        <v>0.17442555521257985</v>
      </c>
      <c r="AX33" s="6">
        <f>S33*'Summary all tools'!C$77</f>
        <v>0.12366723328266742</v>
      </c>
      <c r="AY33" s="6">
        <f>T33*'Summary all tools'!D$77</f>
        <v>0.18783797158503743</v>
      </c>
      <c r="AZ33" s="6">
        <f>U33*'Summary all tools'!E$77</f>
        <v>0.14422414486936269</v>
      </c>
      <c r="BA33" s="6">
        <f>V33*'Summary all tools'!F$77</f>
        <v>5.5061692004805221E-2</v>
      </c>
      <c r="BB33" s="6">
        <f>W33*'Summary all tools'!G$77</f>
        <v>8.0267828496779117E-2</v>
      </c>
      <c r="BC33" s="6">
        <f>X33*'Summary all tools'!H$77</f>
        <v>8.233515800228626E-2</v>
      </c>
      <c r="BD33" s="6">
        <f>Y33*'Summary all tools'!I$77</f>
        <v>0</v>
      </c>
      <c r="BE33" s="6">
        <f>Z33*'Summary all tools'!J$77</f>
        <v>4.3655184911128561E-2</v>
      </c>
      <c r="BF33" s="6">
        <f>AA33*'Summary all tools'!K$77</f>
        <v>7.1457537622966999E-2</v>
      </c>
      <c r="BG33" s="6">
        <f>AB33*'Summary all tools'!L$77</f>
        <v>0.14434371412612773</v>
      </c>
      <c r="BH33" s="6">
        <f>AC33*'Summary all tools'!M$77</f>
        <v>9.5110238629031049E-2</v>
      </c>
      <c r="BI33" s="6">
        <f>AD33*'Summary all tools'!N$77</f>
        <v>7.5837480266689059E-2</v>
      </c>
      <c r="BJ33" s="6">
        <f>AE33*'Summary all tools'!O$77</f>
        <v>2.8031940533110086E-2</v>
      </c>
      <c r="BK33" s="6">
        <f t="shared" si="1"/>
        <v>19.45892471991986</v>
      </c>
      <c r="BM33" s="6">
        <f>C33*'Summary all tools'!B$71</f>
        <v>0.28204983396076749</v>
      </c>
      <c r="BN33" s="6">
        <f>D33*'Summary all tools'!C$71</f>
        <v>0.30293324119565529</v>
      </c>
      <c r="BO33" s="6">
        <f>E33*'Summary all tools'!D$71</f>
        <v>0.8276550786710748</v>
      </c>
      <c r="BP33" s="6">
        <f>F33*'Summary all tools'!E$71</f>
        <v>0.7023759960381043</v>
      </c>
      <c r="BQ33" s="6">
        <f>G33*'Summary all tools'!F$71</f>
        <v>0.44245100444686952</v>
      </c>
      <c r="BR33" s="6">
        <f>H33*'Summary all tools'!G$71</f>
        <v>0.44969095345933635</v>
      </c>
      <c r="BS33" s="6">
        <f>I33*'Summary all tools'!H$71</f>
        <v>0.22426528751098926</v>
      </c>
      <c r="BT33" s="6">
        <f>J33*'Summary all tools'!J$71</f>
        <v>1.8336195285847078E-2</v>
      </c>
      <c r="BU33" s="6">
        <f>K33*'Summary all tools'!K$71</f>
        <v>2.1221270442909716E-2</v>
      </c>
      <c r="BV33" s="6">
        <f>L33*'Summary all tools'!L$71</f>
        <v>0.22682438606667557</v>
      </c>
      <c r="BW33" s="6">
        <f>M33*'Summary all tools'!M$71</f>
        <v>0.15697634839787541</v>
      </c>
      <c r="BX33" s="6">
        <f>N33*'Summary all tools'!N$71</f>
        <v>0.16040577834030917</v>
      </c>
      <c r="BY33" s="6">
        <f>O33*'Summary all tools'!O$71</f>
        <v>0.37450625445205421</v>
      </c>
      <c r="BZ33" s="6">
        <f>P33*'Summary all tools'!P$71</f>
        <v>0.17053850333631621</v>
      </c>
      <c r="CA33" s="6"/>
      <c r="CB33" s="6">
        <f>R33*'Summary all tools'!B$78</f>
        <v>2.9689456206396573E-2</v>
      </c>
      <c r="CC33" s="6">
        <f>S33*'Summary all tools'!C$78</f>
        <v>2.1049741835347649E-2</v>
      </c>
      <c r="CD33" s="6">
        <f>T33*'Summary all tools'!D$78</f>
        <v>5.227295233712051E-2</v>
      </c>
      <c r="CE33" s="6">
        <f>U33*'Summary all tools'!E$78</f>
        <v>4.0135771202177387E-2</v>
      </c>
      <c r="CF33" s="6">
        <f>V33*'Summary all tools'!F$78</f>
        <v>1.5322978508982494E-2</v>
      </c>
      <c r="CG33" s="6">
        <f>W33*'Summary all tools'!G$78</f>
        <v>1.9875843246821494E-2</v>
      </c>
      <c r="CH33" s="6">
        <f>X33*'Summary all tools'!H$78</f>
        <v>2.0387753410089932E-2</v>
      </c>
      <c r="CI33" s="6">
        <f>Y33*'Summary all tools'!I$78</f>
        <v>0</v>
      </c>
      <c r="CJ33" s="6">
        <f>Z33*'Summary all tools'!J$78</f>
        <v>3.6379320759273802E-3</v>
      </c>
      <c r="CK33" s="6">
        <f>AA33*'Summary all tools'!K$78</f>
        <v>5.9547948019139166E-3</v>
      </c>
      <c r="CL33" s="6">
        <f>AB33*'Summary all tools'!L$78</f>
        <v>2.5183371400728672E-2</v>
      </c>
      <c r="CM33" s="6">
        <f>AC33*'Summary all tools'!M$78</f>
        <v>1.6593701207618185E-2</v>
      </c>
      <c r="CN33" s="6">
        <f>AD33*'Summary all tools'!N$78</f>
        <v>1.3231219961422349E-2</v>
      </c>
      <c r="CO33" s="6">
        <f>AE33*'Summary all tools'!O$78</f>
        <v>7.8228671255190924E-3</v>
      </c>
      <c r="CP33" s="6">
        <f t="shared" si="2"/>
        <v>4.6313885149248506</v>
      </c>
      <c r="CR33" s="6"/>
      <c r="CS33" s="6"/>
      <c r="CT33" s="6"/>
      <c r="CU33" s="6"/>
      <c r="CV33" s="6"/>
      <c r="CW33" s="6"/>
      <c r="CX33" s="6"/>
      <c r="CY33" s="6"/>
      <c r="CZ33" s="6"/>
      <c r="DA33" s="6"/>
      <c r="DB33" s="6"/>
      <c r="DC33" s="6"/>
      <c r="DD33" s="6"/>
      <c r="DE33" s="6"/>
      <c r="DF33" s="6"/>
      <c r="DH33" s="6"/>
      <c r="DI33" s="6"/>
      <c r="DJ33" s="6"/>
      <c r="DK33" s="6"/>
      <c r="DL33" s="6"/>
      <c r="DM33" s="6"/>
      <c r="DN33" s="6"/>
      <c r="DO33" s="6"/>
      <c r="DP33" s="6"/>
      <c r="DQ33" s="6"/>
      <c r="DR33" s="6"/>
      <c r="DS33" s="6"/>
      <c r="DT33" s="6"/>
      <c r="DU33" s="6"/>
      <c r="DV33" s="6"/>
      <c r="DX33" s="6"/>
      <c r="DY33" s="6"/>
      <c r="DZ33" s="6"/>
      <c r="EA33" s="6"/>
      <c r="EB33" s="6"/>
      <c r="EC33" s="6"/>
      <c r="ED33" s="6"/>
      <c r="EE33" s="6"/>
      <c r="EF33" s="6"/>
      <c r="EG33" s="6"/>
      <c r="EH33" s="6"/>
      <c r="EI33" s="6"/>
      <c r="EJ33" s="6"/>
      <c r="EK33" s="6"/>
      <c r="EL33" s="6"/>
      <c r="EN33" s="1"/>
      <c r="EO33" s="1"/>
      <c r="EP33" s="1"/>
      <c r="EQ33" s="1"/>
      <c r="ER33" s="1"/>
      <c r="ES33" s="1"/>
      <c r="ET33" s="1"/>
      <c r="EU33" s="1"/>
      <c r="EV33" s="1"/>
      <c r="EW33" s="1"/>
      <c r="EX33" s="1"/>
      <c r="EY33" s="1"/>
      <c r="EZ33" s="1"/>
      <c r="FA33" s="1"/>
      <c r="FB33" s="2"/>
      <c r="FD33" s="2"/>
      <c r="FE33" s="2"/>
      <c r="FF33" s="2"/>
      <c r="FG33" s="2"/>
      <c r="FH33" s="2"/>
      <c r="FI33" s="2"/>
      <c r="FJ33" s="2"/>
      <c r="FK33" s="2"/>
      <c r="FL33" s="2"/>
      <c r="FM33" s="2"/>
      <c r="FN33" s="2"/>
      <c r="FO33" s="2"/>
      <c r="FP33" s="2"/>
      <c r="FQ33" s="2"/>
      <c r="FR33" s="2"/>
      <c r="FT33" s="2"/>
      <c r="FU33" s="2"/>
      <c r="FV33" s="2"/>
      <c r="FW33" s="2"/>
      <c r="FX33" s="2"/>
      <c r="FY33" s="2"/>
      <c r="FZ33" s="2"/>
      <c r="GA33" s="2"/>
      <c r="GB33" s="2"/>
      <c r="GC33" s="2"/>
      <c r="GD33" s="2"/>
      <c r="GE33" s="2"/>
      <c r="GF33" s="2"/>
      <c r="GG33" s="2"/>
      <c r="GH33" s="2"/>
      <c r="GJ33" s="6"/>
    </row>
    <row r="34" spans="1:192" x14ac:dyDescent="0.25">
      <c r="A34" s="8" t="s">
        <v>3</v>
      </c>
      <c r="B34" s="8" t="s">
        <v>199</v>
      </c>
      <c r="C34" s="22">
        <f>Baseline!CC34*'Summary all tools'!B$69</f>
        <v>141.95338357097876</v>
      </c>
      <c r="D34" s="22">
        <f>Baseline!CD34*'Summary all tools'!C$69</f>
        <v>126.84198139397706</v>
      </c>
      <c r="E34" s="22">
        <f>Baseline!CE34*'Summary all tools'!D$69</f>
        <v>181.16789626643157</v>
      </c>
      <c r="F34" s="22">
        <f>Baseline!CF34*'Summary all tools'!E$69</f>
        <v>147.60063636244172</v>
      </c>
      <c r="G34" s="22">
        <f>Baseline!CG34*'Summary all tools'!F$69</f>
        <v>97.487243784622819</v>
      </c>
      <c r="H34" s="22">
        <f>Baseline!CH34*'Summary all tools'!G$69</f>
        <v>77.255025721545337</v>
      </c>
      <c r="I34" s="22">
        <f>Baseline!CI34*'Summary all tools'!H$69</f>
        <v>41.445052720912678</v>
      </c>
      <c r="J34" s="27">
        <f>Baseline!CJ34*'Summary all tools'!J$69</f>
        <v>45.405236815800023</v>
      </c>
      <c r="K34" s="27">
        <f>Baseline!CK34*'Summary all tools'!K$69</f>
        <v>45.457522959802695</v>
      </c>
      <c r="L34" s="27">
        <f>Baseline!CL34*'Summary all tools'!L$69</f>
        <v>100.40264099630888</v>
      </c>
      <c r="M34" s="27">
        <f>Baseline!CM34*'Summary all tools'!M$69</f>
        <v>69.508595096272245</v>
      </c>
      <c r="N34" s="27">
        <f>Baseline!CN34*'Summary all tools'!N$69</f>
        <v>51.307437129237755</v>
      </c>
      <c r="O34" s="27">
        <f>Baseline!CO34*'Summary all tools'!O$69</f>
        <v>65.875165268068685</v>
      </c>
      <c r="P34" s="27">
        <f>Baseline!CP34*'Summary all tools'!P$69</f>
        <v>38.838790192411267</v>
      </c>
      <c r="Q34" s="28"/>
      <c r="R34" s="29">
        <f>Baseline!CR34*'Summary all tools'!B$76</f>
        <v>99.620211676529124</v>
      </c>
      <c r="S34" s="29">
        <f>Baseline!CS34*'Summary all tools'!C$76</f>
        <v>69.459496386707059</v>
      </c>
      <c r="T34" s="29">
        <f>Baseline!CT34*'Summary all tools'!D$76</f>
        <v>70.86583919288087</v>
      </c>
      <c r="U34" s="29">
        <f>Baseline!CU34*'Summary all tools'!E$76</f>
        <v>36.864158935400084</v>
      </c>
      <c r="V34" s="29">
        <f>Baseline!CV34*'Summary all tools'!F$76</f>
        <v>12.662402966924827</v>
      </c>
      <c r="W34" s="29">
        <f>Baseline!CW34*'Summary all tools'!G$76</f>
        <v>10.755111423979839</v>
      </c>
      <c r="X34" s="29">
        <f>Baseline!CX34*'Summary all tools'!H$76</f>
        <v>6.2712908722433642</v>
      </c>
      <c r="Y34" s="29">
        <f>Baseline!CY34*'Summary all tools'!J$76</f>
        <v>30.936391017080965</v>
      </c>
      <c r="Z34" s="29">
        <f>Baseline!CZ34*'Summary all tools'!K$76</f>
        <v>20.940870438460433</v>
      </c>
      <c r="AA34" s="29">
        <f>Baseline!DA34*'Summary all tools'!L$76</f>
        <v>34.632902280554852</v>
      </c>
      <c r="AB34" s="29">
        <f>Baseline!DB34*'Summary all tools'!M$76</f>
        <v>18.458620072812604</v>
      </c>
      <c r="AC34" s="29">
        <f>Baseline!DC34*'Summary all tools'!N$76</f>
        <v>8.1804386083307694</v>
      </c>
      <c r="AD34" s="29">
        <f>Baseline!DD34*'Summary all tools'!O$76</f>
        <v>11.042657761699376</v>
      </c>
      <c r="AE34" s="29">
        <f>Baseline!DE34*'Summary all tools'!P$76</f>
        <v>5.8220983382302327</v>
      </c>
      <c r="AF34" s="29">
        <f t="shared" si="0"/>
        <v>1667.0590982506462</v>
      </c>
      <c r="AH34" s="6">
        <f>C34*'Summary all tools'!B$70</f>
        <v>20.403085712036702</v>
      </c>
      <c r="AI34" s="6">
        <f>D34*'Summary all tools'!C$70</f>
        <v>18.231110475586917</v>
      </c>
      <c r="AJ34" s="6">
        <f>E34*'Summary all tools'!D$70</f>
        <v>35.602104614857645</v>
      </c>
      <c r="AK34" s="6">
        <f>F34*'Summary all tools'!E$70</f>
        <v>29.005653900551948</v>
      </c>
      <c r="AL34" s="6">
        <f>G34*'Summary all tools'!F$70</f>
        <v>19.157649469694508</v>
      </c>
      <c r="AM34" s="6">
        <f>H34*'Summary all tools'!G$70</f>
        <v>18.997137472511149</v>
      </c>
      <c r="AN34" s="6">
        <f>I34*'Summary all tools'!H$70</f>
        <v>10.191406406781805</v>
      </c>
      <c r="AO34" s="6">
        <f>J34*'Summary all tools'!J$70</f>
        <v>5.0763618800273322</v>
      </c>
      <c r="AP34" s="6">
        <f>K34*'Summary all tools'!J$70</f>
        <v>5.0822075358785623</v>
      </c>
      <c r="AQ34" s="6">
        <f>L34*'Summary all tools'!K$70</f>
        <v>11.225139987164967</v>
      </c>
      <c r="AR34" s="6">
        <f>M34*'Summary all tools'!L$70</f>
        <v>18.029271354993352</v>
      </c>
      <c r="AS34" s="6">
        <f>N34*'Summary all tools'!M$70</f>
        <v>13.308220447429219</v>
      </c>
      <c r="AT34" s="6">
        <f>O34*'Summary all tools'!N$70</f>
        <v>17.08682542825181</v>
      </c>
      <c r="AU34" s="6">
        <f>P34*'Summary all tools'!O$70</f>
        <v>9.3824043723240695</v>
      </c>
      <c r="AV34" s="6"/>
      <c r="AW34" s="6">
        <f>R34*'Summary all tools'!B$77</f>
        <v>14.318501372467487</v>
      </c>
      <c r="AX34" s="6">
        <f>S34*'Summary all tools'!C$77</f>
        <v>9.9834750158263965</v>
      </c>
      <c r="AY34" s="6">
        <f>T34*'Summary all tools'!D$77</f>
        <v>13.926159504850988</v>
      </c>
      <c r="AZ34" s="6">
        <f>U34*'Summary all tools'!E$77</f>
        <v>7.2443389254061463</v>
      </c>
      <c r="BA34" s="6">
        <f>V34*'Summary all tools'!F$77</f>
        <v>2.4883448138127515</v>
      </c>
      <c r="BB34" s="6">
        <f>W34*'Summary all tools'!G$77</f>
        <v>2.6446995304868457</v>
      </c>
      <c r="BC34" s="6">
        <f>X34*'Summary all tools'!H$77</f>
        <v>1.5421207062893518</v>
      </c>
      <c r="BD34" s="6">
        <f>Y34*'Summary all tools'!I$77</f>
        <v>0</v>
      </c>
      <c r="BE34" s="6">
        <f>Z34*'Summary all tools'!J$77</f>
        <v>2.3412153285235267</v>
      </c>
      <c r="BF34" s="6">
        <f>AA34*'Summary all tools'!K$77</f>
        <v>3.8720014972048902</v>
      </c>
      <c r="BG34" s="6">
        <f>AB34*'Summary all tools'!L$77</f>
        <v>4.7878319173410171</v>
      </c>
      <c r="BH34" s="6">
        <f>AC34*'Summary all tools'!M$77</f>
        <v>2.1218576964213365</v>
      </c>
      <c r="BI34" s="6">
        <f>AD34*'Summary all tools'!N$77</f>
        <v>2.8642655342156216</v>
      </c>
      <c r="BJ34" s="6">
        <f>AE34*'Summary all tools'!O$77</f>
        <v>1.4064619581117979</v>
      </c>
      <c r="BK34" s="6">
        <f t="shared" si="1"/>
        <v>300.31985285904807</v>
      </c>
      <c r="BM34" s="6">
        <f>C34*'Summary all tools'!B$71</f>
        <v>3.4728656531126303</v>
      </c>
      <c r="BN34" s="6">
        <f>D34*'Summary all tools'!C$71</f>
        <v>3.103167740525433</v>
      </c>
      <c r="BO34" s="6">
        <f>E34*'Summary all tools'!D$71</f>
        <v>9.907619327070476</v>
      </c>
      <c r="BP34" s="6">
        <f>F34*'Summary all tools'!E$71</f>
        <v>8.0719098010710315</v>
      </c>
      <c r="BQ34" s="6">
        <f>G34*'Summary all tools'!F$71</f>
        <v>5.3313336444715604</v>
      </c>
      <c r="BR34" s="6">
        <f>H34*'Summary all tools'!G$71</f>
        <v>4.7040530884313316</v>
      </c>
      <c r="BS34" s="6">
        <f>I34*'Summary all tools'!H$71</f>
        <v>2.5235863483459711</v>
      </c>
      <c r="BT34" s="6">
        <f>J34*'Summary all tools'!J$71</f>
        <v>0.42303015666894433</v>
      </c>
      <c r="BU34" s="6">
        <f>K34*'Summary all tools'!K$71</f>
        <v>0.42351729465654686</v>
      </c>
      <c r="BV34" s="6">
        <f>L34*'Summary all tools'!L$71</f>
        <v>4.5436073740051484</v>
      </c>
      <c r="BW34" s="6">
        <f>M34*'Summary all tools'!M$71</f>
        <v>3.1455324491690533</v>
      </c>
      <c r="BX34" s="6">
        <f>N34*'Summary all tools'!N$71</f>
        <v>2.3218597376365873</v>
      </c>
      <c r="BY34" s="6">
        <f>O34*'Summary all tools'!O$71</f>
        <v>4.4410223776226081</v>
      </c>
      <c r="BZ34" s="6">
        <f>P34*'Summary all tools'!P$71</f>
        <v>2.6183454062299729</v>
      </c>
      <c r="CA34" s="6"/>
      <c r="CB34" s="6">
        <f>R34*'Summary all tools'!B$78</f>
        <v>2.4371917229731896</v>
      </c>
      <c r="CC34" s="6">
        <f>S34*'Summary all tools'!C$78</f>
        <v>1.6993148963108762</v>
      </c>
      <c r="CD34" s="6">
        <f>T34*'Summary all tools'!D$78</f>
        <v>3.8754755808606727</v>
      </c>
      <c r="CE34" s="6">
        <f>U34*'Summary all tools'!E$78</f>
        <v>2.016008691779692</v>
      </c>
      <c r="CF34" s="6">
        <f>V34*'Summary all tools'!F$78</f>
        <v>0.69247516225370143</v>
      </c>
      <c r="CG34" s="6">
        <f>W34*'Summary all tools'!G$78</f>
        <v>0.65487797897769506</v>
      </c>
      <c r="CH34" s="6">
        <f>X34*'Summary all tools'!H$78</f>
        <v>0.38185846060498235</v>
      </c>
      <c r="CI34" s="6">
        <f>Y34*'Summary all tools'!I$78</f>
        <v>0</v>
      </c>
      <c r="CJ34" s="6">
        <f>Z34*'Summary all tools'!J$78</f>
        <v>0.19510127737696056</v>
      </c>
      <c r="CK34" s="6">
        <f>AA34*'Summary all tools'!K$78</f>
        <v>0.32266679143374088</v>
      </c>
      <c r="CL34" s="6">
        <f>AB34*'Summary all tools'!L$78</f>
        <v>0.83532386642970946</v>
      </c>
      <c r="CM34" s="6">
        <f>AC34*'Summary all tools'!M$78</f>
        <v>0.37019644916287148</v>
      </c>
      <c r="CN34" s="6">
        <f>AD34*'Summary all tools'!N$78</f>
        <v>0.49972292299081061</v>
      </c>
      <c r="CO34" s="6">
        <f>AE34*'Summary all tools'!O$78</f>
        <v>0.39250101156608308</v>
      </c>
      <c r="CP34" s="6">
        <f t="shared" si="2"/>
        <v>69.404165211738288</v>
      </c>
      <c r="CR34" s="6"/>
      <c r="CS34" s="6"/>
      <c r="CT34" s="6"/>
      <c r="CU34" s="6"/>
      <c r="CV34" s="6"/>
      <c r="CW34" s="6"/>
      <c r="CX34" s="6"/>
      <c r="CY34" s="6"/>
      <c r="CZ34" s="6"/>
      <c r="DA34" s="6"/>
      <c r="DB34" s="6"/>
      <c r="DC34" s="6"/>
      <c r="DD34" s="6"/>
      <c r="DE34" s="6"/>
      <c r="DF34" s="6"/>
      <c r="DH34" s="6"/>
      <c r="DI34" s="6"/>
      <c r="DJ34" s="6"/>
      <c r="DK34" s="6"/>
      <c r="DL34" s="6"/>
      <c r="DM34" s="6"/>
      <c r="DN34" s="6"/>
      <c r="DO34" s="6"/>
      <c r="DP34" s="6"/>
      <c r="DQ34" s="6"/>
      <c r="DR34" s="6"/>
      <c r="DS34" s="6"/>
      <c r="DT34" s="6"/>
      <c r="DU34" s="6"/>
      <c r="DV34" s="6"/>
      <c r="DX34" s="6"/>
      <c r="DY34" s="6"/>
      <c r="DZ34" s="6"/>
      <c r="EA34" s="6"/>
      <c r="EB34" s="6"/>
      <c r="EC34" s="6"/>
      <c r="ED34" s="6"/>
      <c r="EE34" s="6"/>
      <c r="EF34" s="6"/>
      <c r="EG34" s="6"/>
      <c r="EH34" s="6"/>
      <c r="EI34" s="6"/>
      <c r="EJ34" s="6"/>
      <c r="EK34" s="6"/>
      <c r="EL34" s="6"/>
      <c r="EN34" s="1"/>
      <c r="EO34" s="1"/>
      <c r="EP34" s="1"/>
      <c r="EQ34" s="1"/>
      <c r="ER34" s="1"/>
      <c r="ES34" s="1"/>
      <c r="ET34" s="1"/>
      <c r="EU34" s="1"/>
      <c r="EV34" s="1"/>
      <c r="EW34" s="1"/>
      <c r="EX34" s="1"/>
      <c r="EY34" s="1"/>
      <c r="EZ34" s="1"/>
      <c r="FA34" s="1"/>
      <c r="FB34" s="2"/>
      <c r="FD34" s="2"/>
      <c r="FE34" s="2"/>
      <c r="FF34" s="2"/>
      <c r="FG34" s="2"/>
      <c r="FH34" s="2"/>
      <c r="FI34" s="2"/>
      <c r="FJ34" s="2"/>
      <c r="FK34" s="2"/>
      <c r="FL34" s="2"/>
      <c r="FM34" s="2"/>
      <c r="FN34" s="2"/>
      <c r="FO34" s="2"/>
      <c r="FP34" s="2"/>
      <c r="FQ34" s="2"/>
      <c r="FR34" s="2"/>
      <c r="FT34" s="2"/>
      <c r="FU34" s="2"/>
      <c r="FV34" s="2"/>
      <c r="FW34" s="2"/>
      <c r="FX34" s="2"/>
      <c r="FY34" s="2"/>
      <c r="FZ34" s="2"/>
      <c r="GA34" s="2"/>
      <c r="GB34" s="2"/>
      <c r="GC34" s="2"/>
      <c r="GD34" s="2"/>
      <c r="GE34" s="2"/>
      <c r="GF34" s="2"/>
      <c r="GG34" s="2"/>
      <c r="GH34" s="2"/>
      <c r="GJ34" s="6"/>
    </row>
    <row r="35" spans="1:192" x14ac:dyDescent="0.25">
      <c r="A35" s="8" t="s">
        <v>4</v>
      </c>
      <c r="B35" s="8" t="s">
        <v>200</v>
      </c>
      <c r="C35" s="22">
        <f>Baseline!CC35*'Summary all tools'!B$69</f>
        <v>334.16625579868264</v>
      </c>
      <c r="D35" s="22">
        <f>Baseline!CD35*'Summary all tools'!C$69</f>
        <v>294.29118850936214</v>
      </c>
      <c r="E35" s="22">
        <f>Baseline!CE35*'Summary all tools'!D$69</f>
        <v>374.70299943185961</v>
      </c>
      <c r="F35" s="22">
        <f>Baseline!CF35*'Summary all tools'!E$69</f>
        <v>284.2602400723095</v>
      </c>
      <c r="G35" s="22">
        <f>Baseline!CG35*'Summary all tools'!F$69</f>
        <v>208.60067103515135</v>
      </c>
      <c r="H35" s="22">
        <f>Baseline!CH35*'Summary all tools'!G$69</f>
        <v>197.16468445698229</v>
      </c>
      <c r="I35" s="22">
        <f>Baseline!CI35*'Summary all tools'!H$69</f>
        <v>103.59310984300369</v>
      </c>
      <c r="J35" s="27">
        <f>Baseline!CJ35*'Summary all tools'!J$69</f>
        <v>96.338507698236313</v>
      </c>
      <c r="K35" s="27">
        <f>Baseline!CK35*'Summary all tools'!K$69</f>
        <v>92.017013724031884</v>
      </c>
      <c r="L35" s="27">
        <f>Baseline!CL35*'Summary all tools'!L$69</f>
        <v>190.73415763288085</v>
      </c>
      <c r="M35" s="27">
        <f>Baseline!CM35*'Summary all tools'!M$69</f>
        <v>147.0341301073644</v>
      </c>
      <c r="N35" s="27">
        <f>Baseline!CN35*'Summary all tools'!N$69</f>
        <v>112.31108825773816</v>
      </c>
      <c r="O35" s="27">
        <f>Baseline!CO35*'Summary all tools'!O$69</f>
        <v>165.36619159513143</v>
      </c>
      <c r="P35" s="27">
        <f>Baseline!CP35*'Summary all tools'!P$69</f>
        <v>101.67645515067207</v>
      </c>
      <c r="Q35" s="28"/>
      <c r="R35" s="29">
        <f>Baseline!CR35*'Summary all tools'!B$76</f>
        <v>123.86126277293147</v>
      </c>
      <c r="S35" s="29">
        <f>Baseline!CS35*'Summary all tools'!C$76</f>
        <v>103.7012804833867</v>
      </c>
      <c r="T35" s="29">
        <f>Baseline!CT35*'Summary all tools'!D$76</f>
        <v>134.01272622834512</v>
      </c>
      <c r="U35" s="29">
        <f>Baseline!CU35*'Summary all tools'!E$76</f>
        <v>92.667506833876999</v>
      </c>
      <c r="V35" s="29">
        <f>Baseline!CV35*'Summary all tools'!F$76</f>
        <v>48.004205594595447</v>
      </c>
      <c r="W35" s="29">
        <f>Baseline!CW35*'Summary all tools'!G$76</f>
        <v>44.726630779057658</v>
      </c>
      <c r="X35" s="29">
        <f>Baseline!CX35*'Summary all tools'!H$76</f>
        <v>32.094003188371524</v>
      </c>
      <c r="Y35" s="29">
        <f>Baseline!CY35*'Summary all tools'!J$76</f>
        <v>44.641408357121364</v>
      </c>
      <c r="Z35" s="29">
        <f>Baseline!CZ35*'Summary all tools'!K$76</f>
        <v>38.860189568641729</v>
      </c>
      <c r="AA35" s="29">
        <f>Baseline!DA35*'Summary all tools'!L$76</f>
        <v>78.649894316943247</v>
      </c>
      <c r="AB35" s="29">
        <f>Baseline!DB35*'Summary all tools'!M$76</f>
        <v>54.622856452122505</v>
      </c>
      <c r="AC35" s="29">
        <f>Baseline!DC35*'Summary all tools'!N$76</f>
        <v>30.667076692855019</v>
      </c>
      <c r="AD35" s="29">
        <f>Baseline!DD35*'Summary all tools'!O$76</f>
        <v>42.696769595852587</v>
      </c>
      <c r="AE35" s="29">
        <f>Baseline!DE35*'Summary all tools'!P$76</f>
        <v>26.75815134438669</v>
      </c>
      <c r="AF35" s="29">
        <f t="shared" si="0"/>
        <v>3598.2206555218941</v>
      </c>
      <c r="AH35" s="6">
        <f>C35*'Summary all tools'!B$70</f>
        <v>48.030012301339703</v>
      </c>
      <c r="AI35" s="6">
        <f>D35*'Summary all tools'!C$70</f>
        <v>42.298733516636148</v>
      </c>
      <c r="AJ35" s="6">
        <f>E35*'Summary all tools'!D$70</f>
        <v>73.634543758544524</v>
      </c>
      <c r="AK35" s="6">
        <f>F35*'Summary all tools'!E$70</f>
        <v>55.861237081517551</v>
      </c>
      <c r="AL35" s="6">
        <f>G35*'Summary all tools'!F$70</f>
        <v>40.993040521931782</v>
      </c>
      <c r="AM35" s="6">
        <f>H35*'Summary all tools'!G$70</f>
        <v>48.483119128766134</v>
      </c>
      <c r="AN35" s="6">
        <f>I35*'Summary all tools'!H$70</f>
        <v>25.473715535164843</v>
      </c>
      <c r="AO35" s="6">
        <f>J35*'Summary all tools'!J$70</f>
        <v>10.770764835827663</v>
      </c>
      <c r="AP35" s="6">
        <f>K35*'Summary all tools'!J$70</f>
        <v>10.287616441196111</v>
      </c>
      <c r="AQ35" s="6">
        <f>L35*'Summary all tools'!K$70</f>
        <v>21.324315760197859</v>
      </c>
      <c r="AR35" s="6">
        <f>M35*'Summary all tools'!L$70</f>
        <v>38.137991804890326</v>
      </c>
      <c r="AS35" s="6">
        <f>N35*'Summary all tools'!M$70</f>
        <v>29.131463289810672</v>
      </c>
      <c r="AT35" s="6">
        <f>O35*'Summary all tools'!N$70</f>
        <v>42.892996716176469</v>
      </c>
      <c r="AU35" s="6">
        <f>P35*'Summary all tools'!O$70</f>
        <v>24.562289727409546</v>
      </c>
      <c r="AV35" s="6"/>
      <c r="AW35" s="6">
        <f>R35*'Summary all tools'!B$77</f>
        <v>17.802689144733268</v>
      </c>
      <c r="AX35" s="6">
        <f>S35*'Summary all tools'!C$77</f>
        <v>14.905077011373622</v>
      </c>
      <c r="AY35" s="6">
        <f>T35*'Summary all tools'!D$77</f>
        <v>26.335433579728878</v>
      </c>
      <c r="AZ35" s="6">
        <f>U35*'Summary all tools'!E$77</f>
        <v>18.210501643436164</v>
      </c>
      <c r="BA35" s="6">
        <f>V35*'Summary all tools'!F$77</f>
        <v>9.4335187676879269</v>
      </c>
      <c r="BB35" s="6">
        <f>W35*'Summary all tools'!G$77</f>
        <v>10.998351830915817</v>
      </c>
      <c r="BC35" s="6">
        <f>X35*'Summary all tools'!H$77</f>
        <v>7.8919679971405383</v>
      </c>
      <c r="BD35" s="6">
        <f>Y35*'Summary all tools'!I$77</f>
        <v>0</v>
      </c>
      <c r="BE35" s="6">
        <f>Z35*'Summary all tools'!J$77</f>
        <v>4.3446174673015596</v>
      </c>
      <c r="BF35" s="6">
        <f>AA35*'Summary all tools'!K$77</f>
        <v>8.7931558863663266</v>
      </c>
      <c r="BG35" s="6">
        <f>AB35*'Summary all tools'!L$77</f>
        <v>14.168180205572614</v>
      </c>
      <c r="BH35" s="6">
        <f>AC35*'Summary all tools'!M$77</f>
        <v>7.9544845726500322</v>
      </c>
      <c r="BI35" s="6">
        <f>AD35*'Summary all tools'!N$77</f>
        <v>11.074769155657128</v>
      </c>
      <c r="BJ35" s="6">
        <f>AE35*'Summary all tools'!O$77</f>
        <v>6.4640477966776837</v>
      </c>
      <c r="BK35" s="6">
        <f t="shared" si="1"/>
        <v>670.25863547865072</v>
      </c>
      <c r="BM35" s="6">
        <f>C35*'Summary all tools'!B$71</f>
        <v>8.1753212427812265</v>
      </c>
      <c r="BN35" s="6">
        <f>D35*'Summary all tools'!C$71</f>
        <v>7.1997844283635999</v>
      </c>
      <c r="BO35" s="6">
        <f>E35*'Summary all tools'!D$71</f>
        <v>20.491570281429823</v>
      </c>
      <c r="BP35" s="6">
        <f>F35*'Summary all tools'!E$71</f>
        <v>15.545481878954426</v>
      </c>
      <c r="BQ35" s="6">
        <f>G35*'Summary all tools'!F$71</f>
        <v>11.407849197234839</v>
      </c>
      <c r="BR35" s="6">
        <f>H35*'Summary all tools'!G$71</f>
        <v>12.0053437842659</v>
      </c>
      <c r="BS35" s="6">
        <f>I35*'Summary all tools'!H$71</f>
        <v>6.307777180136056</v>
      </c>
      <c r="BT35" s="6">
        <f>J35*'Summary all tools'!J$71</f>
        <v>0.89756373631897191</v>
      </c>
      <c r="BU35" s="6">
        <f>K35*'Summary all tools'!K$71</f>
        <v>0.857301370099676</v>
      </c>
      <c r="BV35" s="6">
        <f>L35*'Summary all tools'!L$71</f>
        <v>8.6314574646226436</v>
      </c>
      <c r="BW35" s="6">
        <f>M35*'Summary all tools'!M$71</f>
        <v>6.6538624000021427</v>
      </c>
      <c r="BX35" s="6">
        <f>N35*'Summary all tools'!N$71</f>
        <v>5.0825106165201603</v>
      </c>
      <c r="BY35" s="6">
        <f>O35*'Summary all tools'!O$71</f>
        <v>11.148282579447063</v>
      </c>
      <c r="BZ35" s="6">
        <f>P35*'Summary all tools'!P$71</f>
        <v>6.8545924820677797</v>
      </c>
      <c r="CA35" s="6"/>
      <c r="CB35" s="6">
        <f>R35*'Summary all tools'!B$78</f>
        <v>3.0302449608056627</v>
      </c>
      <c r="CC35" s="6">
        <f>S35*'Summary all tools'!C$78</f>
        <v>2.537034384914659</v>
      </c>
      <c r="CD35" s="6">
        <f>T35*'Summary all tools'!D$78</f>
        <v>7.3288209656126231</v>
      </c>
      <c r="CE35" s="6">
        <f>U35*'Summary all tools'!E$78</f>
        <v>5.067754279977648</v>
      </c>
      <c r="CF35" s="6">
        <f>V35*'Summary all tools'!F$78</f>
        <v>2.6252299934544387</v>
      </c>
      <c r="CG35" s="6">
        <f>W35*'Summary all tools'!G$78</f>
        <v>2.7234014057505833</v>
      </c>
      <c r="CH35" s="6">
        <f>X35*'Summary all tools'!H$78</f>
        <v>1.9542015992919428</v>
      </c>
      <c r="CI35" s="6">
        <f>Y35*'Summary all tools'!I$78</f>
        <v>0</v>
      </c>
      <c r="CJ35" s="6">
        <f>Z35*'Summary all tools'!J$78</f>
        <v>0.3620514556084633</v>
      </c>
      <c r="CK35" s="6">
        <f>AA35*'Summary all tools'!K$78</f>
        <v>0.73276299053052718</v>
      </c>
      <c r="CL35" s="6">
        <f>AB35*'Summary all tools'!L$78</f>
        <v>2.4718952699084138</v>
      </c>
      <c r="CM35" s="6">
        <f>AC35*'Summary all tools'!M$78</f>
        <v>1.3878036913985163</v>
      </c>
      <c r="CN35" s="6">
        <f>AD35*'Summary all tools'!N$78</f>
        <v>1.932193767582733</v>
      </c>
      <c r="CO35" s="6">
        <f>AE35*'Summary all tools'!O$78</f>
        <v>1.8039203153519117</v>
      </c>
      <c r="CP35" s="6">
        <f t="shared" si="2"/>
        <v>155.21601372243239</v>
      </c>
      <c r="CR35" s="6"/>
      <c r="CS35" s="6"/>
      <c r="CT35" s="6"/>
      <c r="CU35" s="6"/>
      <c r="CV35" s="6"/>
      <c r="CW35" s="6"/>
      <c r="CX35" s="6"/>
      <c r="CY35" s="6"/>
      <c r="CZ35" s="6"/>
      <c r="DA35" s="6"/>
      <c r="DB35" s="6"/>
      <c r="DC35" s="6"/>
      <c r="DD35" s="6"/>
      <c r="DE35" s="6"/>
      <c r="DF35" s="6"/>
      <c r="DH35" s="6"/>
      <c r="DI35" s="6"/>
      <c r="DJ35" s="6"/>
      <c r="DK35" s="6"/>
      <c r="DL35" s="6"/>
      <c r="DM35" s="6"/>
      <c r="DN35" s="6"/>
      <c r="DO35" s="6"/>
      <c r="DP35" s="6"/>
      <c r="DQ35" s="6"/>
      <c r="DR35" s="6"/>
      <c r="DS35" s="6"/>
      <c r="DT35" s="6"/>
      <c r="DU35" s="6"/>
      <c r="DV35" s="6"/>
      <c r="DX35" s="6"/>
      <c r="DY35" s="6"/>
      <c r="DZ35" s="6"/>
      <c r="EA35" s="6"/>
      <c r="EB35" s="6"/>
      <c r="EC35" s="6"/>
      <c r="ED35" s="6"/>
      <c r="EE35" s="6"/>
      <c r="EF35" s="6"/>
      <c r="EG35" s="6"/>
      <c r="EH35" s="6"/>
      <c r="EI35" s="6"/>
      <c r="EJ35" s="6"/>
      <c r="EK35" s="6"/>
      <c r="EL35" s="6"/>
      <c r="EN35" s="1"/>
      <c r="EO35" s="1"/>
      <c r="EP35" s="1"/>
      <c r="EQ35" s="1"/>
      <c r="ER35" s="1"/>
      <c r="ES35" s="1"/>
      <c r="ET35" s="1"/>
      <c r="EU35" s="1"/>
      <c r="EV35" s="1"/>
      <c r="EW35" s="1"/>
      <c r="EX35" s="1"/>
      <c r="EY35" s="1"/>
      <c r="EZ35" s="1"/>
      <c r="FA35" s="1"/>
      <c r="FB35" s="2"/>
      <c r="FD35" s="2"/>
      <c r="FE35" s="2"/>
      <c r="FF35" s="2"/>
      <c r="FG35" s="2"/>
      <c r="FH35" s="2"/>
      <c r="FI35" s="2"/>
      <c r="FJ35" s="2"/>
      <c r="FK35" s="2"/>
      <c r="FL35" s="2"/>
      <c r="FM35" s="2"/>
      <c r="FN35" s="2"/>
      <c r="FO35" s="2"/>
      <c r="FP35" s="2"/>
      <c r="FQ35" s="2"/>
      <c r="FR35" s="2"/>
      <c r="FT35" s="2"/>
      <c r="FU35" s="2"/>
      <c r="FV35" s="2"/>
      <c r="FW35" s="2"/>
      <c r="FX35" s="2"/>
      <c r="FY35" s="2"/>
      <c r="FZ35" s="2"/>
      <c r="GA35" s="2"/>
      <c r="GB35" s="2"/>
      <c r="GC35" s="2"/>
      <c r="GD35" s="2"/>
      <c r="GE35" s="2"/>
      <c r="GF35" s="2"/>
      <c r="GG35" s="2"/>
      <c r="GH35" s="2"/>
      <c r="GJ35" s="6"/>
    </row>
    <row r="36" spans="1:192" x14ac:dyDescent="0.25">
      <c r="A36" s="8" t="s">
        <v>8</v>
      </c>
      <c r="B36" s="8" t="s">
        <v>201</v>
      </c>
      <c r="C36" s="22">
        <f>Baseline!CC36*'Summary all tools'!B$69</f>
        <v>210.19388866521987</v>
      </c>
      <c r="D36" s="22">
        <f>Baseline!CD36*'Summary all tools'!C$69</f>
        <v>218.72911791631068</v>
      </c>
      <c r="E36" s="22">
        <f>Baseline!CE36*'Summary all tools'!D$69</f>
        <v>326.77414778554987</v>
      </c>
      <c r="F36" s="22">
        <f>Baseline!CF36*'Summary all tools'!E$69</f>
        <v>249.32477059338561</v>
      </c>
      <c r="G36" s="22">
        <f>Baseline!CG36*'Summary all tools'!F$69</f>
        <v>170.97980705601788</v>
      </c>
      <c r="H36" s="22">
        <f>Baseline!CH36*'Summary all tools'!G$69</f>
        <v>167.80833674049236</v>
      </c>
      <c r="I36" s="22">
        <f>Baseline!CI36*'Summary all tools'!H$69</f>
        <v>90.955092111146143</v>
      </c>
      <c r="J36" s="27">
        <f>Baseline!CJ36*'Summary all tools'!J$69</f>
        <v>68.865770749626151</v>
      </c>
      <c r="K36" s="27">
        <f>Baseline!CK36*'Summary all tools'!K$69</f>
        <v>77.791731394741859</v>
      </c>
      <c r="L36" s="27">
        <f>Baseline!CL36*'Summary all tools'!L$69</f>
        <v>171.29530338220096</v>
      </c>
      <c r="M36" s="27">
        <f>Baseline!CM36*'Summary all tools'!M$69</f>
        <v>125.85361985258058</v>
      </c>
      <c r="N36" s="27">
        <f>Baseline!CN36*'Summary all tools'!N$69</f>
        <v>91.473450052270763</v>
      </c>
      <c r="O36" s="27">
        <f>Baseline!CO36*'Summary all tools'!O$69</f>
        <v>141.3626941739202</v>
      </c>
      <c r="P36" s="27">
        <f>Baseline!CP36*'Summary all tools'!P$69</f>
        <v>89.100262394116498</v>
      </c>
      <c r="Q36" s="28"/>
      <c r="R36" s="29">
        <f>Baseline!CR36*'Summary all tools'!B$76</f>
        <v>44.68616423259715</v>
      </c>
      <c r="S36" s="29">
        <f>Baseline!CS36*'Summary all tools'!C$76</f>
        <v>40.460282303682632</v>
      </c>
      <c r="T36" s="29">
        <f>Baseline!CT36*'Summary all tools'!D$76</f>
        <v>52.773729767293069</v>
      </c>
      <c r="U36" s="29">
        <f>Baseline!CU36*'Summary all tools'!E$76</f>
        <v>31.703131380039672</v>
      </c>
      <c r="V36" s="29">
        <f>Baseline!CV36*'Summary all tools'!F$76</f>
        <v>12.462343969976372</v>
      </c>
      <c r="W36" s="29">
        <f>Baseline!CW36*'Summary all tools'!G$76</f>
        <v>9.6900194449333252</v>
      </c>
      <c r="X36" s="29">
        <f>Baseline!CX36*'Summary all tools'!H$76</f>
        <v>6.4491385604480156</v>
      </c>
      <c r="Y36" s="29">
        <f>Baseline!CY36*'Summary all tools'!J$76</f>
        <v>15.349383209314482</v>
      </c>
      <c r="Z36" s="29">
        <f>Baseline!CZ36*'Summary all tools'!K$76</f>
        <v>13.781999656548756</v>
      </c>
      <c r="AA36" s="29">
        <f>Baseline!DA36*'Summary all tools'!L$76</f>
        <v>26.703636981413108</v>
      </c>
      <c r="AB36" s="29">
        <f>Baseline!DB36*'Summary all tools'!M$76</f>
        <v>15.188457504458814</v>
      </c>
      <c r="AC36" s="29">
        <f>Baseline!DC36*'Summary all tools'!N$76</f>
        <v>6.7592686073780808</v>
      </c>
      <c r="AD36" s="29">
        <f>Baseline!DD36*'Summary all tools'!O$76</f>
        <v>10.448798647990419</v>
      </c>
      <c r="AE36" s="29">
        <f>Baseline!DE36*'Summary all tools'!P$76</f>
        <v>5.828805711685594</v>
      </c>
      <c r="AF36" s="29">
        <f t="shared" si="0"/>
        <v>2492.7931528453382</v>
      </c>
      <c r="AH36" s="6">
        <f>C36*'Summary all tools'!B$70</f>
        <v>30.211354028334352</v>
      </c>
      <c r="AI36" s="6">
        <f>D36*'Summary all tools'!C$70</f>
        <v>31.438130098063002</v>
      </c>
      <c r="AJ36" s="6">
        <f>E36*'Summary all tools'!D$70</f>
        <v>64.215833128530534</v>
      </c>
      <c r="AK36" s="6">
        <f>F36*'Summary all tools'!E$70</f>
        <v>48.99591345194537</v>
      </c>
      <c r="AL36" s="6">
        <f>G36*'Summary all tools'!F$70</f>
        <v>33.599998141416975</v>
      </c>
      <c r="AM36" s="6">
        <f>H36*'Summary all tools'!G$70</f>
        <v>41.264345100121069</v>
      </c>
      <c r="AN36" s="6">
        <f>I36*'Summary all tools'!H$70</f>
        <v>22.366006256839214</v>
      </c>
      <c r="AO36" s="6">
        <f>J36*'Summary all tools'!J$70</f>
        <v>7.6992787173495074</v>
      </c>
      <c r="AP36" s="6">
        <f>K36*'Summary all tools'!J$70</f>
        <v>8.6972122056233143</v>
      </c>
      <c r="AQ36" s="6">
        <f>L36*'Summary all tools'!K$70</f>
        <v>19.151027707326815</v>
      </c>
      <c r="AR36" s="6">
        <f>M36*'Summary all tools'!L$70</f>
        <v>32.644150844764276</v>
      </c>
      <c r="AS36" s="6">
        <f>N36*'Summary all tools'!M$70</f>
        <v>23.726557132763386</v>
      </c>
      <c r="AT36" s="6">
        <f>O36*'Summary all tools'!N$70</f>
        <v>36.666923985509101</v>
      </c>
      <c r="AU36" s="6">
        <f>P36*'Summary all tools'!O$70</f>
        <v>21.524220690713538</v>
      </c>
      <c r="AV36" s="6"/>
      <c r="AW36" s="6">
        <f>R36*'Summary all tools'!B$77</f>
        <v>6.4227820150827704</v>
      </c>
      <c r="AX36" s="6">
        <f>S36*'Summary all tools'!C$77</f>
        <v>5.8153922577158523</v>
      </c>
      <c r="AY36" s="6">
        <f>T36*'Summary all tools'!D$77</f>
        <v>10.37079905883704</v>
      </c>
      <c r="AZ36" s="6">
        <f>U36*'Summary all tools'!E$77</f>
        <v>6.2301225728803917</v>
      </c>
      <c r="BA36" s="6">
        <f>V36*'Summary all tools'!F$77</f>
        <v>2.4490303354460776</v>
      </c>
      <c r="BB36" s="6">
        <f>W36*'Summary all tools'!G$77</f>
        <v>2.3827916667868831</v>
      </c>
      <c r="BC36" s="6">
        <f>X36*'Summary all tools'!H$77</f>
        <v>1.5858537443724627</v>
      </c>
      <c r="BD36" s="6">
        <f>Y36*'Summary all tools'!I$77</f>
        <v>0</v>
      </c>
      <c r="BE36" s="6">
        <f>Z36*'Summary all tools'!J$77</f>
        <v>1.5408446820986186</v>
      </c>
      <c r="BF36" s="6">
        <f>AA36*'Summary all tools'!K$77</f>
        <v>2.9854997867418382</v>
      </c>
      <c r="BG36" s="6">
        <f>AB36*'Summary all tools'!L$77</f>
        <v>3.9396109421057628</v>
      </c>
      <c r="BH36" s="6">
        <f>AC36*'Summary all tools'!M$77</f>
        <v>1.7532319235472946</v>
      </c>
      <c r="BI36" s="6">
        <f>AD36*'Summary all tools'!N$77</f>
        <v>2.7102292298871395</v>
      </c>
      <c r="BJ36" s="6">
        <f>AE36*'Summary all tools'!O$77</f>
        <v>1.4080822786656211</v>
      </c>
      <c r="BK36" s="6">
        <f t="shared" si="1"/>
        <v>471.79522198346825</v>
      </c>
      <c r="BM36" s="6">
        <f>C36*'Summary all tools'!B$71</f>
        <v>5.1423581324824434</v>
      </c>
      <c r="BN36" s="6">
        <f>D36*'Summary all tools'!C$71</f>
        <v>5.3511710805213619</v>
      </c>
      <c r="BO36" s="6">
        <f>E36*'Summary all tools'!D$71</f>
        <v>17.870461207022259</v>
      </c>
      <c r="BP36" s="6">
        <f>F36*'Summary all tools'!E$71</f>
        <v>13.634948391825775</v>
      </c>
      <c r="BQ36" s="6">
        <f>G36*'Summary all tools'!F$71</f>
        <v>9.3504581983759785</v>
      </c>
      <c r="BR36" s="6">
        <f>H36*'Summary all tools'!G$71</f>
        <v>10.217837834315693</v>
      </c>
      <c r="BS36" s="6">
        <f>I36*'Summary all tools'!H$71</f>
        <v>5.5382491683601867</v>
      </c>
      <c r="BT36" s="6">
        <f>J36*'Summary all tools'!J$71</f>
        <v>0.64160655977912562</v>
      </c>
      <c r="BU36" s="6">
        <f>K36*'Summary all tools'!K$71</f>
        <v>0.72476768380194279</v>
      </c>
      <c r="BV36" s="6">
        <f>L36*'Summary all tools'!L$71</f>
        <v>7.7517742148678144</v>
      </c>
      <c r="BW36" s="6">
        <f>M36*'Summary all tools'!M$71</f>
        <v>5.6953624878099385</v>
      </c>
      <c r="BX36" s="6">
        <f>N36*'Summary all tools'!N$71</f>
        <v>4.1395269891204212</v>
      </c>
      <c r="BY36" s="6">
        <f>O36*'Summary all tools'!O$71</f>
        <v>9.5300692701519232</v>
      </c>
      <c r="BZ36" s="6">
        <f>P36*'Summary all tools'!P$71</f>
        <v>6.0067592625247075</v>
      </c>
      <c r="CA36" s="6"/>
      <c r="CB36" s="6">
        <f>R36*'Summary all tools'!B$78</f>
        <v>1.0932394919289823</v>
      </c>
      <c r="CC36" s="6">
        <f>S36*'Summary all tools'!C$78</f>
        <v>0.98985400131333656</v>
      </c>
      <c r="CD36" s="6">
        <f>T36*'Summary all tools'!D$78</f>
        <v>2.8860633466488399</v>
      </c>
      <c r="CE36" s="6">
        <f>U36*'Summary all tools'!E$78</f>
        <v>1.7337649973459195</v>
      </c>
      <c r="CF36" s="6">
        <f>V36*'Summary all tools'!F$78</f>
        <v>0.68153443585808282</v>
      </c>
      <c r="CG36" s="6">
        <f>W36*'Summary all tools'!G$78</f>
        <v>0.59002460320437111</v>
      </c>
      <c r="CH36" s="6">
        <f>X36*'Summary all tools'!H$78</f>
        <v>0.39268759384460983</v>
      </c>
      <c r="CI36" s="6">
        <f>Y36*'Summary all tools'!I$78</f>
        <v>0</v>
      </c>
      <c r="CJ36" s="6">
        <f>Z36*'Summary all tools'!J$78</f>
        <v>0.12840372350821821</v>
      </c>
      <c r="CK36" s="6">
        <f>AA36*'Summary all tools'!K$78</f>
        <v>0.24879164889515318</v>
      </c>
      <c r="CL36" s="6">
        <f>AB36*'Summary all tools'!L$78</f>
        <v>0.68733637713334594</v>
      </c>
      <c r="CM36" s="6">
        <f>AC36*'Summary all tools'!M$78</f>
        <v>0.30588301644867694</v>
      </c>
      <c r="CN36" s="6">
        <f>AD36*'Summary all tools'!N$78</f>
        <v>0.47284850393775629</v>
      </c>
      <c r="CO36" s="6">
        <f>AE36*'Summary all tools'!O$78</f>
        <v>0.39295319404621981</v>
      </c>
      <c r="CP36" s="6">
        <f t="shared" si="2"/>
        <v>112.19873541507307</v>
      </c>
      <c r="CR36" s="6"/>
      <c r="CS36" s="6"/>
      <c r="CT36" s="6"/>
      <c r="CU36" s="6"/>
      <c r="CV36" s="6"/>
      <c r="CW36" s="6"/>
      <c r="CX36" s="6"/>
      <c r="CY36" s="6"/>
      <c r="CZ36" s="6"/>
      <c r="DA36" s="6"/>
      <c r="DB36" s="6"/>
      <c r="DC36" s="6"/>
      <c r="DD36" s="6"/>
      <c r="DE36" s="6"/>
      <c r="DF36" s="6"/>
      <c r="DH36" s="6"/>
      <c r="DI36" s="6"/>
      <c r="DJ36" s="6"/>
      <c r="DK36" s="6"/>
      <c r="DL36" s="6"/>
      <c r="DM36" s="6"/>
      <c r="DN36" s="6"/>
      <c r="DO36" s="6"/>
      <c r="DP36" s="6"/>
      <c r="DQ36" s="6"/>
      <c r="DR36" s="6"/>
      <c r="DS36" s="6"/>
      <c r="DT36" s="6"/>
      <c r="DU36" s="6"/>
      <c r="DV36" s="6"/>
      <c r="DX36" s="6"/>
      <c r="DY36" s="6"/>
      <c r="DZ36" s="6"/>
      <c r="EA36" s="6"/>
      <c r="EB36" s="6"/>
      <c r="EC36" s="6"/>
      <c r="ED36" s="6"/>
      <c r="EE36" s="6"/>
      <c r="EF36" s="6"/>
      <c r="EG36" s="6"/>
      <c r="EH36" s="6"/>
      <c r="EI36" s="6"/>
      <c r="EJ36" s="6"/>
      <c r="EK36" s="6"/>
      <c r="EL36" s="6"/>
      <c r="EN36" s="1"/>
      <c r="EO36" s="1"/>
      <c r="EP36" s="1"/>
      <c r="EQ36" s="1"/>
      <c r="ER36" s="1"/>
      <c r="ES36" s="1"/>
      <c r="ET36" s="1"/>
      <c r="EU36" s="1"/>
      <c r="EV36" s="1"/>
      <c r="EW36" s="1"/>
      <c r="EX36" s="1"/>
      <c r="EY36" s="1"/>
      <c r="EZ36" s="1"/>
      <c r="FA36" s="1"/>
      <c r="FB36" s="2"/>
      <c r="FD36" s="2"/>
      <c r="FE36" s="2"/>
      <c r="FF36" s="2"/>
      <c r="FG36" s="2"/>
      <c r="FH36" s="2"/>
      <c r="FI36" s="2"/>
      <c r="FJ36" s="2"/>
      <c r="FK36" s="2"/>
      <c r="FL36" s="2"/>
      <c r="FM36" s="2"/>
      <c r="FN36" s="2"/>
      <c r="FO36" s="2"/>
      <c r="FP36" s="2"/>
      <c r="FQ36" s="2"/>
      <c r="FR36" s="2"/>
      <c r="FT36" s="2"/>
      <c r="FU36" s="2"/>
      <c r="FV36" s="2"/>
      <c r="FW36" s="2"/>
      <c r="FX36" s="2"/>
      <c r="FY36" s="2"/>
      <c r="FZ36" s="2"/>
      <c r="GA36" s="2"/>
      <c r="GB36" s="2"/>
      <c r="GC36" s="2"/>
      <c r="GD36" s="2"/>
      <c r="GE36" s="2"/>
      <c r="GF36" s="2"/>
      <c r="GG36" s="2"/>
      <c r="GH36" s="2"/>
      <c r="GJ36" s="6"/>
    </row>
    <row r="37" spans="1:192" x14ac:dyDescent="0.25">
      <c r="A37" s="8" t="s">
        <v>16</v>
      </c>
      <c r="B37" s="8" t="s">
        <v>202</v>
      </c>
      <c r="C37" s="22">
        <f>Baseline!CC37*'Summary all tools'!B$69</f>
        <v>187.51467349539632</v>
      </c>
      <c r="D37" s="22">
        <f>Baseline!CD37*'Summary all tools'!C$69</f>
        <v>154.25147768690795</v>
      </c>
      <c r="E37" s="22">
        <f>Baseline!CE37*'Summary all tools'!D$69</f>
        <v>194.00733299074173</v>
      </c>
      <c r="F37" s="22">
        <f>Baseline!CF37*'Summary all tools'!E$69</f>
        <v>156.59288731166049</v>
      </c>
      <c r="G37" s="22">
        <f>Baseline!CG37*'Summary all tools'!F$69</f>
        <v>118.98400611478995</v>
      </c>
      <c r="H37" s="22">
        <f>Baseline!CH37*'Summary all tools'!G$69</f>
        <v>94.460850012541428</v>
      </c>
      <c r="I37" s="22">
        <f>Baseline!CI37*'Summary all tools'!H$69</f>
        <v>44.04157569194772</v>
      </c>
      <c r="J37" s="27">
        <f>Baseline!CJ37*'Summary all tools'!J$69</f>
        <v>49.523166931853552</v>
      </c>
      <c r="K37" s="27">
        <f>Baseline!CK37*'Summary all tools'!K$69</f>
        <v>40.862169638742095</v>
      </c>
      <c r="L37" s="27">
        <f>Baseline!CL37*'Summary all tools'!L$69</f>
        <v>88.008126850739117</v>
      </c>
      <c r="M37" s="27">
        <f>Baseline!CM37*'Summary all tools'!M$69</f>
        <v>75.135236943212803</v>
      </c>
      <c r="N37" s="27">
        <f>Baseline!CN37*'Summary all tools'!N$69</f>
        <v>55.93462442277702</v>
      </c>
      <c r="O37" s="27">
        <f>Baseline!CO37*'Summary all tools'!O$69</f>
        <v>72.9221662853233</v>
      </c>
      <c r="P37" s="27">
        <f>Baseline!CP37*'Summary all tools'!P$69</f>
        <v>43.047231250118763</v>
      </c>
      <c r="Q37" s="28"/>
      <c r="R37" s="29">
        <f>Baseline!CR37*'Summary all tools'!B$76</f>
        <v>190.40863368507988</v>
      </c>
      <c r="S37" s="29">
        <f>Baseline!CS37*'Summary all tools'!C$76</f>
        <v>168.78055878023915</v>
      </c>
      <c r="T37" s="29">
        <f>Baseline!CT37*'Summary all tools'!D$76</f>
        <v>247.71095173073101</v>
      </c>
      <c r="U37" s="29">
        <f>Baseline!CU37*'Summary all tools'!E$76</f>
        <v>187.40586483323611</v>
      </c>
      <c r="V37" s="29">
        <f>Baseline!CV37*'Summary all tools'!F$76</f>
        <v>100.89350670854981</v>
      </c>
      <c r="W37" s="29">
        <f>Baseline!CW37*'Summary all tools'!G$76</f>
        <v>80.274135674704212</v>
      </c>
      <c r="X37" s="29">
        <f>Baseline!CX37*'Summary all tools'!H$76</f>
        <v>51.241374014469514</v>
      </c>
      <c r="Y37" s="29">
        <f>Baseline!CY37*'Summary all tools'!J$76</f>
        <v>64.006357260980522</v>
      </c>
      <c r="Z37" s="29">
        <f>Baseline!CZ37*'Summary all tools'!K$76</f>
        <v>60.971735240640918</v>
      </c>
      <c r="AA37" s="29">
        <f>Baseline!DA37*'Summary all tools'!L$76</f>
        <v>137.82679617424714</v>
      </c>
      <c r="AB37" s="29">
        <f>Baseline!DB37*'Summary all tools'!M$76</f>
        <v>100.97591324685908</v>
      </c>
      <c r="AC37" s="29">
        <f>Baseline!DC37*'Summary all tools'!N$76</f>
        <v>59.297017986550721</v>
      </c>
      <c r="AD37" s="29">
        <f>Baseline!DD37*'Summary all tools'!O$76</f>
        <v>71.817284977969933</v>
      </c>
      <c r="AE37" s="29">
        <f>Baseline!DE37*'Summary all tools'!P$76</f>
        <v>47.419696799129404</v>
      </c>
      <c r="AF37" s="29">
        <f t="shared" si="0"/>
        <v>2944.3153527401387</v>
      </c>
      <c r="AH37" s="6">
        <f>C37*'Summary all tools'!B$70</f>
        <v>26.951650318910172</v>
      </c>
      <c r="AI37" s="6">
        <f>D37*'Summary all tools'!C$70</f>
        <v>22.170701685885849</v>
      </c>
      <c r="AJ37" s="6">
        <f>E37*'Summary all tools'!D$70</f>
        <v>38.125239115368117</v>
      </c>
      <c r="AK37" s="6">
        <f>F37*'Summary all tools'!E$70</f>
        <v>30.772760908000588</v>
      </c>
      <c r="AL37" s="6">
        <f>G37*'Summary all tools'!F$70</f>
        <v>23.382073317029032</v>
      </c>
      <c r="AM37" s="6">
        <f>H37*'Summary all tools'!G$70</f>
        <v>23.228077871936417</v>
      </c>
      <c r="AN37" s="6">
        <f>I37*'Summary all tools'!H$70</f>
        <v>10.829895661954357</v>
      </c>
      <c r="AO37" s="6">
        <f>J37*'Summary all tools'!J$70</f>
        <v>5.5367515824432543</v>
      </c>
      <c r="AP37" s="6">
        <f>K37*'Summary all tools'!J$70</f>
        <v>4.5684413260705448</v>
      </c>
      <c r="AQ37" s="6">
        <f>L37*'Summary all tools'!K$70</f>
        <v>9.8394179087782874</v>
      </c>
      <c r="AR37" s="6">
        <f>M37*'Summary all tools'!L$70</f>
        <v>19.488720399177712</v>
      </c>
      <c r="AS37" s="6">
        <f>N37*'Summary all tools'!M$70</f>
        <v>14.508429072133112</v>
      </c>
      <c r="AT37" s="6">
        <f>O37*'Summary all tools'!N$70</f>
        <v>18.914689930519838</v>
      </c>
      <c r="AU37" s="6">
        <f>P37*'Summary all tools'!O$70</f>
        <v>10.399050245815207</v>
      </c>
      <c r="AV37" s="6"/>
      <c r="AW37" s="6">
        <f>R37*'Summary all tools'!B$77</f>
        <v>27.367601783482428</v>
      </c>
      <c r="AX37" s="6">
        <f>S37*'Summary all tools'!C$77</f>
        <v>24.258979396548131</v>
      </c>
      <c r="AY37" s="6">
        <f>T37*'Summary all tools'!D$77</f>
        <v>48.678774769200146</v>
      </c>
      <c r="AZ37" s="6">
        <f>U37*'Summary all tools'!E$77</f>
        <v>36.827955408935217</v>
      </c>
      <c r="BA37" s="6">
        <f>V37*'Summary all tools'!F$77</f>
        <v>19.827029263038334</v>
      </c>
      <c r="BB37" s="6">
        <f>W37*'Summary all tools'!G$77</f>
        <v>19.739541559353494</v>
      </c>
      <c r="BC37" s="6">
        <f>X37*'Summary all tools'!H$77</f>
        <v>12.600337872410536</v>
      </c>
      <c r="BD37" s="6">
        <f>Y37*'Summary all tools'!I$77</f>
        <v>0</v>
      </c>
      <c r="BE37" s="6">
        <f>Z37*'Summary all tools'!J$77</f>
        <v>6.8167157411896682</v>
      </c>
      <c r="BF37" s="6">
        <f>AA37*'Summary all tools'!K$77</f>
        <v>15.409207025692227</v>
      </c>
      <c r="BG37" s="6">
        <f>AB37*'Summary all tools'!L$77</f>
        <v>26.191324076172055</v>
      </c>
      <c r="BH37" s="6">
        <f>AC37*'Summary all tools'!M$77</f>
        <v>15.380573098056754</v>
      </c>
      <c r="BI37" s="6">
        <f>AD37*'Summary all tools'!N$77</f>
        <v>18.62810371945136</v>
      </c>
      <c r="BJ37" s="6">
        <f>AE37*'Summary all tools'!O$77</f>
        <v>11.455320013272834</v>
      </c>
      <c r="BK37" s="6">
        <f t="shared" si="1"/>
        <v>541.89736307082569</v>
      </c>
      <c r="BM37" s="6">
        <f>C37*'Summary all tools'!B$71</f>
        <v>4.5875149478996047</v>
      </c>
      <c r="BN37" s="6">
        <f>D37*'Summary all tools'!C$71</f>
        <v>3.7737364571720597</v>
      </c>
      <c r="BO37" s="6">
        <f>E37*'Summary all tools'!D$71</f>
        <v>10.609776022931188</v>
      </c>
      <c r="BP37" s="6">
        <f>F37*'Summary all tools'!E$71</f>
        <v>8.5636735248564335</v>
      </c>
      <c r="BQ37" s="6">
        <f>G37*'Summary all tools'!F$71</f>
        <v>6.5069378344025752</v>
      </c>
      <c r="BR37" s="6">
        <f>H37*'Summary all tools'!G$71</f>
        <v>5.75171452066997</v>
      </c>
      <c r="BS37" s="6">
        <f>I37*'Summary all tools'!H$71</f>
        <v>2.681688449626793</v>
      </c>
      <c r="BT37" s="6">
        <f>J37*'Summary all tools'!J$71</f>
        <v>0.46139596520360454</v>
      </c>
      <c r="BU37" s="6">
        <f>K37*'Summary all tools'!K$71</f>
        <v>0.38070344383921206</v>
      </c>
      <c r="BV37" s="6">
        <f>L37*'Summary all tools'!L$71</f>
        <v>3.9827077272409537</v>
      </c>
      <c r="BW37" s="6">
        <f>M37*'Summary all tools'!M$71</f>
        <v>3.4001597292182395</v>
      </c>
      <c r="BX37" s="6">
        <f>N37*'Summary all tools'!N$71</f>
        <v>2.5312578381168409</v>
      </c>
      <c r="BY37" s="6">
        <f>O37*'Summary all tools'!O$71</f>
        <v>4.9161010978869637</v>
      </c>
      <c r="BZ37" s="6">
        <f>P37*'Summary all tools'!P$71</f>
        <v>2.9020605337158716</v>
      </c>
      <c r="CA37" s="6"/>
      <c r="CB37" s="6">
        <f>R37*'Summary all tools'!B$78</f>
        <v>4.6583151971884984</v>
      </c>
      <c r="CC37" s="6">
        <f>S37*'Summary all tools'!C$78</f>
        <v>4.1291879823911719</v>
      </c>
      <c r="CD37" s="6">
        <f>T37*'Summary all tools'!D$78</f>
        <v>13.546692672774352</v>
      </c>
      <c r="CE37" s="6">
        <f>U37*'Summary all tools'!E$78</f>
        <v>10.248758233067599</v>
      </c>
      <c r="CF37" s="6">
        <f>V37*'Summary all tools'!F$78</f>
        <v>5.5176136481238176</v>
      </c>
      <c r="CG37" s="6">
        <f>W37*'Summary all tools'!G$78</f>
        <v>4.8878864813637222</v>
      </c>
      <c r="CH37" s="6">
        <f>X37*'Summary all tools'!H$78</f>
        <v>3.1200836636445137</v>
      </c>
      <c r="CI37" s="6">
        <f>Y37*'Summary all tools'!I$78</f>
        <v>0</v>
      </c>
      <c r="CJ37" s="6">
        <f>Z37*'Summary all tools'!J$78</f>
        <v>0.56805964509913898</v>
      </c>
      <c r="CK37" s="6">
        <f>AA37*'Summary all tools'!K$78</f>
        <v>1.2841005854743521</v>
      </c>
      <c r="CL37" s="6">
        <f>AB37*'Summary all tools'!L$78</f>
        <v>4.5695501579704443</v>
      </c>
      <c r="CM37" s="6">
        <f>AC37*'Summary all tools'!M$78</f>
        <v>2.6834191362567106</v>
      </c>
      <c r="CN37" s="6">
        <f>AD37*'Summary all tools'!N$78</f>
        <v>3.25000958509577</v>
      </c>
      <c r="CO37" s="6">
        <f>AE37*'Summary all tools'!O$78</f>
        <v>3.1968334920761396</v>
      </c>
      <c r="CP37" s="6">
        <f t="shared" si="2"/>
        <v>122.70993857330653</v>
      </c>
      <c r="CR37" s="6"/>
      <c r="CS37" s="6"/>
      <c r="CT37" s="6"/>
      <c r="CU37" s="6"/>
      <c r="CV37" s="6"/>
      <c r="CW37" s="6"/>
      <c r="CX37" s="6"/>
      <c r="CY37" s="6"/>
      <c r="CZ37" s="6"/>
      <c r="DA37" s="6"/>
      <c r="DB37" s="6"/>
      <c r="DC37" s="6"/>
      <c r="DD37" s="6"/>
      <c r="DE37" s="6"/>
      <c r="DF37" s="6"/>
      <c r="DH37" s="6"/>
      <c r="DI37" s="6"/>
      <c r="DJ37" s="6"/>
      <c r="DK37" s="6"/>
      <c r="DL37" s="6"/>
      <c r="DM37" s="6"/>
      <c r="DN37" s="6"/>
      <c r="DO37" s="6"/>
      <c r="DP37" s="6"/>
      <c r="DQ37" s="6"/>
      <c r="DR37" s="6"/>
      <c r="DS37" s="6"/>
      <c r="DT37" s="6"/>
      <c r="DU37" s="6"/>
      <c r="DV37" s="6"/>
      <c r="DX37" s="6"/>
      <c r="DY37" s="6"/>
      <c r="DZ37" s="6"/>
      <c r="EA37" s="6"/>
      <c r="EB37" s="6"/>
      <c r="EC37" s="6"/>
      <c r="ED37" s="6"/>
      <c r="EE37" s="6"/>
      <c r="EF37" s="6"/>
      <c r="EG37" s="6"/>
      <c r="EH37" s="6"/>
      <c r="EI37" s="6"/>
      <c r="EJ37" s="6"/>
      <c r="EK37" s="6"/>
      <c r="EL37" s="6"/>
      <c r="EN37" s="1"/>
      <c r="EO37" s="1"/>
      <c r="EP37" s="1"/>
      <c r="EQ37" s="1"/>
      <c r="ER37" s="1"/>
      <c r="ES37" s="1"/>
      <c r="ET37" s="1"/>
      <c r="EU37" s="1"/>
      <c r="EV37" s="1"/>
      <c r="EW37" s="1"/>
      <c r="EX37" s="1"/>
      <c r="EY37" s="1"/>
      <c r="EZ37" s="1"/>
      <c r="FA37" s="1"/>
      <c r="FB37" s="2"/>
      <c r="FD37" s="2"/>
      <c r="FE37" s="2"/>
      <c r="FF37" s="2"/>
      <c r="FG37" s="2"/>
      <c r="FH37" s="2"/>
      <c r="FI37" s="2"/>
      <c r="FJ37" s="2"/>
      <c r="FK37" s="2"/>
      <c r="FL37" s="2"/>
      <c r="FM37" s="2"/>
      <c r="FN37" s="2"/>
      <c r="FO37" s="2"/>
      <c r="FP37" s="2"/>
      <c r="FQ37" s="2"/>
      <c r="FR37" s="2"/>
      <c r="FT37" s="2"/>
      <c r="FU37" s="2"/>
      <c r="FV37" s="2"/>
      <c r="FW37" s="2"/>
      <c r="FX37" s="2"/>
      <c r="FY37" s="2"/>
      <c r="FZ37" s="2"/>
      <c r="GA37" s="2"/>
      <c r="GB37" s="2"/>
      <c r="GC37" s="2"/>
      <c r="GD37" s="2"/>
      <c r="GE37" s="2"/>
      <c r="GF37" s="2"/>
      <c r="GG37" s="2"/>
      <c r="GH37" s="2"/>
      <c r="GJ37" s="6"/>
    </row>
    <row r="38" spans="1:192" x14ac:dyDescent="0.25">
      <c r="A38" s="8" t="s">
        <v>19</v>
      </c>
      <c r="B38" s="8" t="s">
        <v>203</v>
      </c>
      <c r="C38" s="22">
        <f>Baseline!CC38*'Summary all tools'!B$69</f>
        <v>326.28809442696866</v>
      </c>
      <c r="D38" s="22">
        <f>Baseline!CD38*'Summary all tools'!C$69</f>
        <v>328.66637418836416</v>
      </c>
      <c r="E38" s="22">
        <f>Baseline!CE38*'Summary all tools'!D$69</f>
        <v>462.58568579828727</v>
      </c>
      <c r="F38" s="22">
        <f>Baseline!CF38*'Summary all tools'!E$69</f>
        <v>340.94719076510546</v>
      </c>
      <c r="G38" s="22">
        <f>Baseline!CG38*'Summary all tools'!F$69</f>
        <v>234.99038417382508</v>
      </c>
      <c r="H38" s="22">
        <f>Baseline!CH38*'Summary all tools'!G$69</f>
        <v>245.55670746225113</v>
      </c>
      <c r="I38" s="22">
        <f>Baseline!CI38*'Summary all tools'!H$69</f>
        <v>135.52703810677866</v>
      </c>
      <c r="J38" s="27">
        <f>Baseline!CJ38*'Summary all tools'!J$69</f>
        <v>107.51057672261258</v>
      </c>
      <c r="K38" s="27">
        <f>Baseline!CK38*'Summary all tools'!K$69</f>
        <v>108.844639454481</v>
      </c>
      <c r="L38" s="27">
        <f>Baseline!CL38*'Summary all tools'!L$69</f>
        <v>242.74522524538992</v>
      </c>
      <c r="M38" s="27">
        <f>Baseline!CM38*'Summary all tools'!M$69</f>
        <v>175.21064546641585</v>
      </c>
      <c r="N38" s="27">
        <f>Baseline!CN38*'Summary all tools'!N$69</f>
        <v>132.08646704289842</v>
      </c>
      <c r="O38" s="27">
        <f>Baseline!CO38*'Summary all tools'!O$69</f>
        <v>213.64682408930275</v>
      </c>
      <c r="P38" s="27">
        <f>Baseline!CP38*'Summary all tools'!P$69</f>
        <v>126.87106020307661</v>
      </c>
      <c r="Q38" s="28"/>
      <c r="R38" s="29">
        <f>Baseline!CR38*'Summary all tools'!B$76</f>
        <v>52.232510104394272</v>
      </c>
      <c r="S38" s="29">
        <f>Baseline!CS38*'Summary all tools'!C$76</f>
        <v>46.690138392586277</v>
      </c>
      <c r="T38" s="29">
        <f>Baseline!CT38*'Summary all tools'!D$76</f>
        <v>49.12458858966594</v>
      </c>
      <c r="U38" s="29">
        <f>Baseline!CU38*'Summary all tools'!E$76</f>
        <v>26.226706981931187</v>
      </c>
      <c r="V38" s="29">
        <f>Baseline!CV38*'Summary all tools'!F$76</f>
        <v>10.713084117624224</v>
      </c>
      <c r="W38" s="29">
        <f>Baseline!CW38*'Summary all tools'!G$76</f>
        <v>11.533145513779136</v>
      </c>
      <c r="X38" s="29">
        <f>Baseline!CX38*'Summary all tools'!H$76</f>
        <v>8.9446737450938922</v>
      </c>
      <c r="Y38" s="29">
        <f>Baseline!CY38*'Summary all tools'!J$76</f>
        <v>18.873268260761304</v>
      </c>
      <c r="Z38" s="29">
        <f>Baseline!CZ38*'Summary all tools'!K$76</f>
        <v>16.024267471133818</v>
      </c>
      <c r="AA38" s="29">
        <f>Baseline!DA38*'Summary all tools'!L$76</f>
        <v>27.237211682027443</v>
      </c>
      <c r="AB38" s="29">
        <f>Baseline!DB38*'Summary all tools'!M$76</f>
        <v>15.823514439840062</v>
      </c>
      <c r="AC38" s="29">
        <f>Baseline!DC38*'Summary all tools'!N$76</f>
        <v>7.983327472646442</v>
      </c>
      <c r="AD38" s="29">
        <f>Baseline!DD38*'Summary all tools'!O$76</f>
        <v>12.258673048157693</v>
      </c>
      <c r="AE38" s="29">
        <f>Baseline!DE38*'Summary all tools'!P$76</f>
        <v>6.6377498076209402</v>
      </c>
      <c r="AF38" s="29">
        <f t="shared" si="0"/>
        <v>3491.7797727730208</v>
      </c>
      <c r="AH38" s="6">
        <f>C38*'Summary all tools'!B$70</f>
        <v>46.897677180634638</v>
      </c>
      <c r="AI38" s="6">
        <f>D38*'Summary all tools'!C$70</f>
        <v>47.239509439917782</v>
      </c>
      <c r="AJ38" s="6">
        <f>E38*'Summary all tools'!D$70</f>
        <v>90.904759168293225</v>
      </c>
      <c r="AK38" s="6">
        <f>F38*'Summary all tools'!E$70</f>
        <v>67.001040492902334</v>
      </c>
      <c r="AL38" s="6">
        <f>G38*'Summary all tools'!F$70</f>
        <v>46.178999774543747</v>
      </c>
      <c r="AM38" s="6">
        <f>H38*'Summary all tools'!G$70</f>
        <v>60.382796916946994</v>
      </c>
      <c r="AN38" s="6">
        <f>I38*'Summary all tools'!H$70</f>
        <v>33.326320845929182</v>
      </c>
      <c r="AO38" s="6">
        <f>J38*'Summary all tools'!J$70</f>
        <v>12.019816031099543</v>
      </c>
      <c r="AP38" s="6">
        <f>K38*'Summary all tools'!J$70</f>
        <v>12.168965901743217</v>
      </c>
      <c r="AQ38" s="6">
        <f>L38*'Summary all tools'!K$70</f>
        <v>27.139217729298252</v>
      </c>
      <c r="AR38" s="6">
        <f>M38*'Summary all tools'!L$70</f>
        <v>45.446469850560405</v>
      </c>
      <c r="AS38" s="6">
        <f>N38*'Summary all tools'!M$70</f>
        <v>34.260838581767246</v>
      </c>
      <c r="AT38" s="6">
        <f>O38*'Summary all tools'!N$70</f>
        <v>55.416118831110538</v>
      </c>
      <c r="AU38" s="6">
        <f>P38*'Summary all tools'!O$70</f>
        <v>30.648626902990419</v>
      </c>
      <c r="AV38" s="6"/>
      <c r="AW38" s="6">
        <f>R38*'Summary all tools'!B$77</f>
        <v>7.5074249997141607</v>
      </c>
      <c r="AX38" s="6">
        <f>S38*'Summary all tools'!C$77</f>
        <v>6.7108149983227978</v>
      </c>
      <c r="AY38" s="6">
        <f>T38*'Summary all tools'!D$77</f>
        <v>9.6536901855894008</v>
      </c>
      <c r="AZ38" s="6">
        <f>U38*'Summary all tools'!E$77</f>
        <v>5.1539261917617178</v>
      </c>
      <c r="BA38" s="6">
        <f>V38*'Summary all tools'!F$77</f>
        <v>2.105275544749472</v>
      </c>
      <c r="BB38" s="6">
        <f>W38*'Summary all tools'!G$77</f>
        <v>2.8360193886342135</v>
      </c>
      <c r="BC38" s="6">
        <f>X38*'Summary all tools'!H$77</f>
        <v>2.1995099373181701</v>
      </c>
      <c r="BD38" s="6">
        <f>Y38*'Summary all tools'!I$77</f>
        <v>0</v>
      </c>
      <c r="BE38" s="6">
        <f>Z38*'Summary all tools'!J$77</f>
        <v>1.7915330091950854</v>
      </c>
      <c r="BF38" s="6">
        <f>AA38*'Summary all tools'!K$77</f>
        <v>3.045154101096236</v>
      </c>
      <c r="BG38" s="6">
        <f>AB38*'Summary all tools'!L$77</f>
        <v>4.1043332156318044</v>
      </c>
      <c r="BH38" s="6">
        <f>AC38*'Summary all tools'!M$77</f>
        <v>2.0707306358409645</v>
      </c>
      <c r="BI38" s="6">
        <f>AD38*'Summary all tools'!N$77</f>
        <v>3.1796778877671721</v>
      </c>
      <c r="BJ38" s="6">
        <f>AE38*'Summary all tools'!O$77</f>
        <v>1.6035013580207891</v>
      </c>
      <c r="BK38" s="6">
        <f t="shared" si="1"/>
        <v>660.99274910137945</v>
      </c>
      <c r="BM38" s="6">
        <f>C38*'Summary all tools'!B$71</f>
        <v>7.9825833498952576</v>
      </c>
      <c r="BN38" s="6">
        <f>D38*'Summary all tools'!C$71</f>
        <v>8.0407675642413245</v>
      </c>
      <c r="BO38" s="6">
        <f>E38*'Summary all tools'!D$71</f>
        <v>25.297654692093836</v>
      </c>
      <c r="BP38" s="6">
        <f>F38*'Summary all tools'!E$71</f>
        <v>18.645549494966705</v>
      </c>
      <c r="BQ38" s="6">
        <f>G38*'Summary all tools'!F$71</f>
        <v>12.851036634506059</v>
      </c>
      <c r="BR38" s="6">
        <f>H38*'Summary all tools'!G$71</f>
        <v>14.95193066514878</v>
      </c>
      <c r="BS38" s="6">
        <f>I38*'Summary all tools'!H$71</f>
        <v>8.2522318285157965</v>
      </c>
      <c r="BT38" s="6">
        <f>J38*'Summary all tools'!J$71</f>
        <v>1.0016513359249619</v>
      </c>
      <c r="BU38" s="6">
        <f>K38*'Summary all tools'!K$71</f>
        <v>1.0140804918119348</v>
      </c>
      <c r="BV38" s="6">
        <f>L38*'Summary all tools'!L$71</f>
        <v>10.985159199846564</v>
      </c>
      <c r="BW38" s="6">
        <f>M38*'Summary all tools'!M$71</f>
        <v>7.9289585696722407</v>
      </c>
      <c r="BX38" s="6">
        <f>N38*'Summary all tools'!N$71</f>
        <v>5.9774229014998186</v>
      </c>
      <c r="BY38" s="6">
        <f>O38*'Summary all tools'!O$71</f>
        <v>14.403156680177714</v>
      </c>
      <c r="BZ38" s="6">
        <f>P38*'Summary all tools'!P$71</f>
        <v>8.5531051822298831</v>
      </c>
      <c r="CA38" s="6"/>
      <c r="CB38" s="6">
        <f>R38*'Summary all tools'!B$78</f>
        <v>1.2778595744194317</v>
      </c>
      <c r="CC38" s="6">
        <f>S38*'Summary all tools'!C$78</f>
        <v>1.1422663826932422</v>
      </c>
      <c r="CD38" s="6">
        <f>T38*'Summary all tools'!D$78</f>
        <v>2.6865009384973559</v>
      </c>
      <c r="CE38" s="6">
        <f>U38*'Summary all tools'!E$78</f>
        <v>1.4342730380743618</v>
      </c>
      <c r="CF38" s="6">
        <f>V38*'Summary all tools'!F$78</f>
        <v>0.58587178768257475</v>
      </c>
      <c r="CG38" s="6">
        <f>W38*'Summary all tools'!G$78</f>
        <v>0.70225242004275767</v>
      </c>
      <c r="CH38" s="6">
        <f>X38*'Summary all tools'!H$78</f>
        <v>0.54464055590735638</v>
      </c>
      <c r="CI38" s="6">
        <f>Y38*'Summary all tools'!I$78</f>
        <v>0</v>
      </c>
      <c r="CJ38" s="6">
        <f>Z38*'Summary all tools'!J$78</f>
        <v>0.14929441743292376</v>
      </c>
      <c r="CK38" s="6">
        <f>AA38*'Summary all tools'!K$78</f>
        <v>0.25376284175801966</v>
      </c>
      <c r="CL38" s="6">
        <f>AB38*'Summary all tools'!L$78</f>
        <v>0.71607515676980416</v>
      </c>
      <c r="CM38" s="6">
        <f>AC38*'Summary all tools'!M$78</f>
        <v>0.36127640880629597</v>
      </c>
      <c r="CN38" s="6">
        <f>AD38*'Summary all tools'!N$78</f>
        <v>0.55475231233384703</v>
      </c>
      <c r="CO38" s="6">
        <f>AE38*'Summary all tools'!O$78</f>
        <v>0.44748875107556901</v>
      </c>
      <c r="CP38" s="6">
        <f t="shared" si="2"/>
        <v>156.74160317602443</v>
      </c>
      <c r="CR38" s="6"/>
      <c r="CS38" s="6"/>
      <c r="CT38" s="6"/>
      <c r="CU38" s="6"/>
      <c r="CV38" s="6"/>
      <c r="CW38" s="6"/>
      <c r="CX38" s="6"/>
      <c r="CY38" s="6"/>
      <c r="CZ38" s="6"/>
      <c r="DA38" s="6"/>
      <c r="DB38" s="6"/>
      <c r="DC38" s="6"/>
      <c r="DD38" s="6"/>
      <c r="DE38" s="6"/>
      <c r="DF38" s="6"/>
      <c r="DH38" s="6"/>
      <c r="DI38" s="6"/>
      <c r="DJ38" s="6"/>
      <c r="DK38" s="6"/>
      <c r="DL38" s="6"/>
      <c r="DM38" s="6"/>
      <c r="DN38" s="6"/>
      <c r="DO38" s="6"/>
      <c r="DP38" s="6"/>
      <c r="DQ38" s="6"/>
      <c r="DR38" s="6"/>
      <c r="DS38" s="6"/>
      <c r="DT38" s="6"/>
      <c r="DU38" s="6"/>
      <c r="DV38" s="6"/>
      <c r="DX38" s="6"/>
      <c r="DY38" s="6"/>
      <c r="DZ38" s="6"/>
      <c r="EA38" s="6"/>
      <c r="EB38" s="6"/>
      <c r="EC38" s="6"/>
      <c r="ED38" s="6"/>
      <c r="EE38" s="6"/>
      <c r="EF38" s="6"/>
      <c r="EG38" s="6"/>
      <c r="EH38" s="6"/>
      <c r="EI38" s="6"/>
      <c r="EJ38" s="6"/>
      <c r="EK38" s="6"/>
      <c r="EL38" s="6"/>
      <c r="EN38" s="1"/>
      <c r="EO38" s="1"/>
      <c r="EP38" s="1"/>
      <c r="EQ38" s="1"/>
      <c r="ER38" s="1"/>
      <c r="ES38" s="1"/>
      <c r="ET38" s="1"/>
      <c r="EU38" s="1"/>
      <c r="EV38" s="1"/>
      <c r="EW38" s="1"/>
      <c r="EX38" s="1"/>
      <c r="EY38" s="1"/>
      <c r="EZ38" s="1"/>
      <c r="FA38" s="1"/>
      <c r="FB38" s="2"/>
      <c r="FD38" s="2"/>
      <c r="FE38" s="2"/>
      <c r="FF38" s="2"/>
      <c r="FG38" s="2"/>
      <c r="FH38" s="2"/>
      <c r="FI38" s="2"/>
      <c r="FJ38" s="2"/>
      <c r="FK38" s="2"/>
      <c r="FL38" s="2"/>
      <c r="FM38" s="2"/>
      <c r="FN38" s="2"/>
      <c r="FO38" s="2"/>
      <c r="FP38" s="2"/>
      <c r="FQ38" s="2"/>
      <c r="FR38" s="2"/>
      <c r="FT38" s="2"/>
      <c r="FU38" s="2"/>
      <c r="FV38" s="2"/>
      <c r="FW38" s="2"/>
      <c r="FX38" s="2"/>
      <c r="FY38" s="2"/>
      <c r="FZ38" s="2"/>
      <c r="GA38" s="2"/>
      <c r="GB38" s="2"/>
      <c r="GC38" s="2"/>
      <c r="GD38" s="2"/>
      <c r="GE38" s="2"/>
      <c r="GF38" s="2"/>
      <c r="GG38" s="2"/>
      <c r="GH38" s="2"/>
      <c r="GJ38" s="6"/>
    </row>
    <row r="39" spans="1:192" x14ac:dyDescent="0.25">
      <c r="A39" s="8" t="s">
        <v>24</v>
      </c>
      <c r="B39" s="8" t="s">
        <v>204</v>
      </c>
      <c r="C39" s="22">
        <f>Baseline!CC39*'Summary all tools'!B$69</f>
        <v>231.19017302293219</v>
      </c>
      <c r="D39" s="22">
        <f>Baseline!CD39*'Summary all tools'!C$69</f>
        <v>192.96318018406026</v>
      </c>
      <c r="E39" s="22">
        <f>Baseline!CE39*'Summary all tools'!D$69</f>
        <v>243.09711648173598</v>
      </c>
      <c r="F39" s="22">
        <f>Baseline!CF39*'Summary all tools'!E$69</f>
        <v>186.20356192423421</v>
      </c>
      <c r="G39" s="22">
        <f>Baseline!CG39*'Summary all tools'!F$69</f>
        <v>132.99083267313333</v>
      </c>
      <c r="H39" s="22">
        <f>Baseline!CH39*'Summary all tools'!G$69</f>
        <v>120.24035125511665</v>
      </c>
      <c r="I39" s="22">
        <f>Baseline!CI39*'Summary all tools'!H$69</f>
        <v>64.354553940415769</v>
      </c>
      <c r="J39" s="27">
        <f>Baseline!CJ39*'Summary all tools'!J$69</f>
        <v>64.157314012033098</v>
      </c>
      <c r="K39" s="27">
        <f>Baseline!CK39*'Summary all tools'!K$69</f>
        <v>54.292827268164046</v>
      </c>
      <c r="L39" s="27">
        <f>Baseline!CL39*'Summary all tools'!L$69</f>
        <v>110.85013579171003</v>
      </c>
      <c r="M39" s="27">
        <f>Baseline!CM39*'Summary all tools'!M$69</f>
        <v>81.967104038267635</v>
      </c>
      <c r="N39" s="27">
        <f>Baseline!CN39*'Summary all tools'!N$69</f>
        <v>64.042061707122528</v>
      </c>
      <c r="O39" s="27">
        <f>Baseline!CO39*'Summary all tools'!O$69</f>
        <v>101.07537182817116</v>
      </c>
      <c r="P39" s="27">
        <f>Baseline!CP39*'Summary all tools'!P$69</f>
        <v>60.8878367151666</v>
      </c>
      <c r="Q39" s="28"/>
      <c r="R39" s="29">
        <f>Baseline!CR39*'Summary all tools'!B$76</f>
        <v>59.726820045048775</v>
      </c>
      <c r="S39" s="29">
        <f>Baseline!CS39*'Summary all tools'!C$76</f>
        <v>48.394629882965404</v>
      </c>
      <c r="T39" s="29">
        <f>Baseline!CT39*'Summary all tools'!D$76</f>
        <v>48.044531466829575</v>
      </c>
      <c r="U39" s="29">
        <f>Baseline!CU39*'Summary all tools'!E$76</f>
        <v>34.42850605573522</v>
      </c>
      <c r="V39" s="29">
        <f>Baseline!CV39*'Summary all tools'!F$76</f>
        <v>15.086630588740999</v>
      </c>
      <c r="W39" s="29">
        <f>Baseline!CW39*'Summary all tools'!G$76</f>
        <v>14.329365563232878</v>
      </c>
      <c r="X39" s="29">
        <f>Baseline!CX39*'Summary all tools'!H$76</f>
        <v>11.587304612917823</v>
      </c>
      <c r="Y39" s="29">
        <f>Baseline!CY39*'Summary all tools'!J$76</f>
        <v>23.266327307462234</v>
      </c>
      <c r="Z39" s="29">
        <f>Baseline!CZ39*'Summary all tools'!K$76</f>
        <v>17.921904146772601</v>
      </c>
      <c r="AA39" s="29">
        <f>Baseline!DA39*'Summary all tools'!L$76</f>
        <v>31.787112941244988</v>
      </c>
      <c r="AB39" s="29">
        <f>Baseline!DB39*'Summary all tools'!M$76</f>
        <v>20.746400995099073</v>
      </c>
      <c r="AC39" s="29">
        <f>Baseline!DC39*'Summary all tools'!N$76</f>
        <v>13.364050273961993</v>
      </c>
      <c r="AD39" s="29">
        <f>Baseline!DD39*'Summary all tools'!O$76</f>
        <v>17.924846907291982</v>
      </c>
      <c r="AE39" s="29">
        <f>Baseline!DE39*'Summary all tools'!P$76</f>
        <v>11.098723666229899</v>
      </c>
      <c r="AF39" s="29">
        <f t="shared" si="0"/>
        <v>2076.019575295797</v>
      </c>
      <c r="AH39" s="6">
        <f>C39*'Summary all tools'!B$70</f>
        <v>33.229168599626334</v>
      </c>
      <c r="AI39" s="6">
        <f>D39*'Summary all tools'!C$70</f>
        <v>27.734769017280829</v>
      </c>
      <c r="AJ39" s="6">
        <f>E39*'Summary all tools'!D$70</f>
        <v>47.772089597071911</v>
      </c>
      <c r="AK39" s="6">
        <f>F39*'Summary all tools'!E$70</f>
        <v>36.591685546409003</v>
      </c>
      <c r="AL39" s="6">
        <f>G39*'Summary all tools'!F$70</f>
        <v>26.134616757280405</v>
      </c>
      <c r="AM39" s="6">
        <f>H39*'Summary all tools'!G$70</f>
        <v>29.567299488963108</v>
      </c>
      <c r="AN39" s="6">
        <f>I39*'Summary all tools'!H$70</f>
        <v>15.824890313216992</v>
      </c>
      <c r="AO39" s="6">
        <f>J39*'Summary all tools'!J$70</f>
        <v>7.1728674050720231</v>
      </c>
      <c r="AP39" s="6">
        <f>K39*'Summary all tools'!J$70</f>
        <v>6.0700055330866638</v>
      </c>
      <c r="AQ39" s="6">
        <f>L39*'Summary all tools'!K$70</f>
        <v>12.39318288354522</v>
      </c>
      <c r="AR39" s="6">
        <f>M39*'Summary all tools'!L$70</f>
        <v>21.260783056283547</v>
      </c>
      <c r="AS39" s="6">
        <f>N39*'Summary all tools'!M$70</f>
        <v>16.611351546549439</v>
      </c>
      <c r="AT39" s="6">
        <f>O39*'Summary all tools'!N$70</f>
        <v>26.217121831810399</v>
      </c>
      <c r="AU39" s="6">
        <f>P39*'Summary all tools'!O$70</f>
        <v>14.708859431191932</v>
      </c>
      <c r="AV39" s="6"/>
      <c r="AW39" s="6">
        <f>R39*'Summary all tools'!B$77</f>
        <v>8.5845888138143494</v>
      </c>
      <c r="AX39" s="6">
        <f>S39*'Summary all tools'!C$77</f>
        <v>6.9558030718635289</v>
      </c>
      <c r="AY39" s="6">
        <f>T39*'Summary all tools'!D$77</f>
        <v>9.4414433832050904</v>
      </c>
      <c r="AZ39" s="6">
        <f>U39*'Summary all tools'!E$77</f>
        <v>6.7656980049431592</v>
      </c>
      <c r="BA39" s="6">
        <f>V39*'Summary all tools'!F$77</f>
        <v>2.9647405063210974</v>
      </c>
      <c r="BB39" s="6">
        <f>W39*'Summary all tools'!G$77</f>
        <v>3.5236144827621829</v>
      </c>
      <c r="BC39" s="6">
        <f>X39*'Summary all tools'!H$77</f>
        <v>2.8493371998978252</v>
      </c>
      <c r="BD39" s="6">
        <f>Y39*'Summary all tools'!I$77</f>
        <v>0</v>
      </c>
      <c r="BE39" s="6">
        <f>Z39*'Summary all tools'!J$77</f>
        <v>2.0036911468441416</v>
      </c>
      <c r="BF39" s="6">
        <f>AA39*'Summary all tools'!K$77</f>
        <v>3.5538387139280112</v>
      </c>
      <c r="BG39" s="6">
        <f>AB39*'Summary all tools'!L$77</f>
        <v>5.3812408762122317</v>
      </c>
      <c r="BH39" s="6">
        <f>AC39*'Summary all tools'!M$77</f>
        <v>3.4663927311049321</v>
      </c>
      <c r="BI39" s="6">
        <f>AD39*'Summary all tools'!N$77</f>
        <v>4.6493808203240796</v>
      </c>
      <c r="BJ39" s="6">
        <f>AE39*'Summary all tools'!O$77</f>
        <v>2.6811523463364364</v>
      </c>
      <c r="BK39" s="6">
        <f t="shared" si="1"/>
        <v>384.10961310494486</v>
      </c>
      <c r="BM39" s="6">
        <f>C39*'Summary all tools'!B$71</f>
        <v>5.6560286978087388</v>
      </c>
      <c r="BN39" s="6">
        <f>D39*'Summary all tools'!C$71</f>
        <v>4.7208117476222693</v>
      </c>
      <c r="BO39" s="6">
        <f>E39*'Summary all tools'!D$71</f>
        <v>13.294373557594936</v>
      </c>
      <c r="BP39" s="6">
        <f>F39*'Summary all tools'!E$71</f>
        <v>10.183007292731558</v>
      </c>
      <c r="BQ39" s="6">
        <f>G39*'Summary all tools'!F$71</f>
        <v>7.2729361618119786</v>
      </c>
      <c r="BR39" s="6">
        <f>H39*'Summary all tools'!G$71</f>
        <v>7.3214265401241985</v>
      </c>
      <c r="BS39" s="6">
        <f>I39*'Summary all tools'!H$71</f>
        <v>3.9185442680346836</v>
      </c>
      <c r="BT39" s="6">
        <f>J39*'Summary all tools'!J$71</f>
        <v>0.59773895042266867</v>
      </c>
      <c r="BU39" s="6">
        <f>K39*'Summary all tools'!K$71</f>
        <v>0.50583379442388865</v>
      </c>
      <c r="BV39" s="6">
        <f>L39*'Summary all tools'!L$71</f>
        <v>5.0163968735762818</v>
      </c>
      <c r="BW39" s="6">
        <f>M39*'Summary all tools'!M$71</f>
        <v>3.7093281076920235</v>
      </c>
      <c r="BX39" s="6">
        <f>N39*'Summary all tools'!N$71</f>
        <v>2.8981506953554348</v>
      </c>
      <c r="BY39" s="6">
        <f>O39*'Summary all tools'!O$71</f>
        <v>6.8140700108879431</v>
      </c>
      <c r="BZ39" s="6">
        <f>P39*'Summary all tools'!P$71</f>
        <v>4.1047979807977484</v>
      </c>
      <c r="CA39" s="6"/>
      <c r="CB39" s="6">
        <f>R39*'Summary all tools'!B$78</f>
        <v>1.461206606606698</v>
      </c>
      <c r="CC39" s="6">
        <f>S39*'Summary all tools'!C$78</f>
        <v>1.1839664803171965</v>
      </c>
      <c r="CD39" s="6">
        <f>T39*'Summary all tools'!D$78</f>
        <v>2.6274353145922422</v>
      </c>
      <c r="CE39" s="6">
        <f>U39*'Summary all tools'!E$78</f>
        <v>1.8828089249230198</v>
      </c>
      <c r="CF39" s="6">
        <f>V39*'Summary all tools'!F$78</f>
        <v>0.82505011032177333</v>
      </c>
      <c r="CG39" s="6">
        <f>W39*'Summary all tools'!G$78</f>
        <v>0.87251406239825491</v>
      </c>
      <c r="CH39" s="6">
        <f>X39*'Summary all tools'!H$78</f>
        <v>0.70555016378422342</v>
      </c>
      <c r="CI39" s="6">
        <f>Y39*'Summary all tools'!I$78</f>
        <v>0</v>
      </c>
      <c r="CJ39" s="6">
        <f>Z39*'Summary all tools'!J$78</f>
        <v>0.16697426223701181</v>
      </c>
      <c r="CK39" s="6">
        <f>AA39*'Summary all tools'!K$78</f>
        <v>0.29615322616066758</v>
      </c>
      <c r="CL39" s="6">
        <f>AB39*'Summary all tools'!L$78</f>
        <v>0.93885479116894266</v>
      </c>
      <c r="CM39" s="6">
        <f>AC39*'Summary all tools'!M$78</f>
        <v>0.60477490202256268</v>
      </c>
      <c r="CN39" s="6">
        <f>AD39*'Summary all tools'!N$78</f>
        <v>0.81116856865228626</v>
      </c>
      <c r="CO39" s="6">
        <f>AE39*'Summary all tools'!O$78</f>
        <v>0.74822856176830776</v>
      </c>
      <c r="CP39" s="6">
        <f t="shared" si="2"/>
        <v>89.13813065383755</v>
      </c>
      <c r="CR39" s="6"/>
      <c r="CS39" s="6"/>
      <c r="CT39" s="6"/>
      <c r="CU39" s="6"/>
      <c r="CV39" s="6"/>
      <c r="CW39" s="6"/>
      <c r="CX39" s="6"/>
      <c r="CY39" s="6"/>
      <c r="CZ39" s="6"/>
      <c r="DA39" s="6"/>
      <c r="DB39" s="6"/>
      <c r="DC39" s="6"/>
      <c r="DD39" s="6"/>
      <c r="DE39" s="6"/>
      <c r="DF39" s="6"/>
      <c r="DH39" s="6"/>
      <c r="DI39" s="6"/>
      <c r="DJ39" s="6"/>
      <c r="DK39" s="6"/>
      <c r="DL39" s="6"/>
      <c r="DM39" s="6"/>
      <c r="DN39" s="6"/>
      <c r="DO39" s="6"/>
      <c r="DP39" s="6"/>
      <c r="DQ39" s="6"/>
      <c r="DR39" s="6"/>
      <c r="DS39" s="6"/>
      <c r="DT39" s="6"/>
      <c r="DU39" s="6"/>
      <c r="DV39" s="6"/>
      <c r="DX39" s="6"/>
      <c r="DY39" s="6"/>
      <c r="DZ39" s="6"/>
      <c r="EA39" s="6"/>
      <c r="EB39" s="6"/>
      <c r="EC39" s="6"/>
      <c r="ED39" s="6"/>
      <c r="EE39" s="6"/>
      <c r="EF39" s="6"/>
      <c r="EG39" s="6"/>
      <c r="EH39" s="6"/>
      <c r="EI39" s="6"/>
      <c r="EJ39" s="6"/>
      <c r="EK39" s="6"/>
      <c r="EL39" s="6"/>
      <c r="EN39" s="1"/>
      <c r="EO39" s="1"/>
      <c r="EP39" s="1"/>
      <c r="EQ39" s="1"/>
      <c r="ER39" s="1"/>
      <c r="ES39" s="1"/>
      <c r="ET39" s="1"/>
      <c r="EU39" s="1"/>
      <c r="EV39" s="1"/>
      <c r="EW39" s="1"/>
      <c r="EX39" s="1"/>
      <c r="EY39" s="1"/>
      <c r="EZ39" s="1"/>
      <c r="FA39" s="1"/>
      <c r="FB39" s="2"/>
      <c r="FD39" s="2"/>
      <c r="FE39" s="2"/>
      <c r="FF39" s="2"/>
      <c r="FG39" s="2"/>
      <c r="FH39" s="2"/>
      <c r="FI39" s="2"/>
      <c r="FJ39" s="2"/>
      <c r="FK39" s="2"/>
      <c r="FL39" s="2"/>
      <c r="FM39" s="2"/>
      <c r="FN39" s="2"/>
      <c r="FO39" s="2"/>
      <c r="FP39" s="2"/>
      <c r="FQ39" s="2"/>
      <c r="FR39" s="2"/>
      <c r="FT39" s="2"/>
      <c r="FU39" s="2"/>
      <c r="FV39" s="2"/>
      <c r="FW39" s="2"/>
      <c r="FX39" s="2"/>
      <c r="FY39" s="2"/>
      <c r="FZ39" s="2"/>
      <c r="GA39" s="2"/>
      <c r="GB39" s="2"/>
      <c r="GC39" s="2"/>
      <c r="GD39" s="2"/>
      <c r="GE39" s="2"/>
      <c r="GF39" s="2"/>
      <c r="GG39" s="2"/>
      <c r="GH39" s="2"/>
      <c r="GJ39" s="6"/>
    </row>
    <row r="40" spans="1:192" x14ac:dyDescent="0.25">
      <c r="A40" s="8" t="s">
        <v>32</v>
      </c>
      <c r="B40" s="8" t="s">
        <v>205</v>
      </c>
      <c r="C40" s="22">
        <f>Baseline!CC40*'Summary all tools'!B$69</f>
        <v>262.75775356531238</v>
      </c>
      <c r="D40" s="22">
        <f>Baseline!CD40*'Summary all tools'!C$69</f>
        <v>255.57039320006447</v>
      </c>
      <c r="E40" s="22">
        <f>Baseline!CE40*'Summary all tools'!D$69</f>
        <v>398.43533929616927</v>
      </c>
      <c r="F40" s="22">
        <f>Baseline!CF40*'Summary all tools'!E$69</f>
        <v>296.16851965780018</v>
      </c>
      <c r="G40" s="22">
        <f>Baseline!CG40*'Summary all tools'!F$69</f>
        <v>216.60688125686966</v>
      </c>
      <c r="H40" s="22">
        <f>Baseline!CH40*'Summary all tools'!G$69</f>
        <v>184.47575820133005</v>
      </c>
      <c r="I40" s="22">
        <f>Baseline!CI40*'Summary all tools'!H$69</f>
        <v>93.641043120368181</v>
      </c>
      <c r="J40" s="27">
        <f>Baseline!CJ40*'Summary all tools'!J$69</f>
        <v>80.376180145802607</v>
      </c>
      <c r="K40" s="27">
        <f>Baseline!CK40*'Summary all tools'!K$69</f>
        <v>82.801324261397326</v>
      </c>
      <c r="L40" s="27">
        <f>Baseline!CL40*'Summary all tools'!L$69</f>
        <v>199.81319518622729</v>
      </c>
      <c r="M40" s="27">
        <f>Baseline!CM40*'Summary all tools'!M$69</f>
        <v>151.66529326541993</v>
      </c>
      <c r="N40" s="27">
        <f>Baseline!CN40*'Summary all tools'!N$69</f>
        <v>115.95529841543497</v>
      </c>
      <c r="O40" s="27">
        <f>Baseline!CO40*'Summary all tools'!O$69</f>
        <v>153.31076128114645</v>
      </c>
      <c r="P40" s="27">
        <f>Baseline!CP40*'Summary all tools'!P$69</f>
        <v>87.922419722670028</v>
      </c>
      <c r="Q40" s="28"/>
      <c r="R40" s="29">
        <f>Baseline!CR40*'Summary all tools'!B$76</f>
        <v>168.62366651952306</v>
      </c>
      <c r="S40" s="29">
        <f>Baseline!CS40*'Summary all tools'!C$76</f>
        <v>151.07609450250118</v>
      </c>
      <c r="T40" s="29">
        <f>Baseline!CT40*'Summary all tools'!D$76</f>
        <v>200.65318528205808</v>
      </c>
      <c r="U40" s="29">
        <f>Baseline!CU40*'Summary all tools'!E$76</f>
        <v>114.50754533904474</v>
      </c>
      <c r="V40" s="29">
        <f>Baseline!CV40*'Summary all tools'!F$76</f>
        <v>53.008307109952447</v>
      </c>
      <c r="W40" s="29">
        <f>Baseline!CW40*'Summary all tools'!G$76</f>
        <v>47.808024721269945</v>
      </c>
      <c r="X40" s="29">
        <f>Baseline!CX40*'Summary all tools'!H$76</f>
        <v>33.411208570404526</v>
      </c>
      <c r="Y40" s="29">
        <f>Baseline!CY40*'Summary all tools'!J$76</f>
        <v>57.884160908703926</v>
      </c>
      <c r="Z40" s="29">
        <f>Baseline!CZ40*'Summary all tools'!K$76</f>
        <v>53.930608718026861</v>
      </c>
      <c r="AA40" s="29">
        <f>Baseline!DA40*'Summary all tools'!L$76</f>
        <v>112.43295108453144</v>
      </c>
      <c r="AB40" s="29">
        <f>Baseline!DB40*'Summary all tools'!M$76</f>
        <v>68.076024805389991</v>
      </c>
      <c r="AC40" s="29">
        <f>Baseline!DC40*'Summary all tools'!N$76</f>
        <v>36.767578969831568</v>
      </c>
      <c r="AD40" s="29">
        <f>Baseline!DD40*'Summary all tools'!O$76</f>
        <v>48.179949274090689</v>
      </c>
      <c r="AE40" s="29">
        <f>Baseline!DE40*'Summary all tools'!P$76</f>
        <v>30.087363985395484</v>
      </c>
      <c r="AF40" s="29">
        <f t="shared" si="0"/>
        <v>3755.9468303667368</v>
      </c>
      <c r="AH40" s="6">
        <f>C40*'Summary all tools'!B$70</f>
        <v>37.766404946696269</v>
      </c>
      <c r="AI40" s="6">
        <f>D40*'Summary all tools'!C$70</f>
        <v>36.733359267287554</v>
      </c>
      <c r="AJ40" s="6">
        <f>E40*'Summary all tools'!D$70</f>
        <v>78.298290835244799</v>
      </c>
      <c r="AK40" s="6">
        <f>F40*'Summary all tools'!E$70</f>
        <v>58.201385774098952</v>
      </c>
      <c r="AL40" s="6">
        <f>G40*'Summary all tools'!F$70</f>
        <v>42.566376304685321</v>
      </c>
      <c r="AM40" s="6">
        <f>H40*'Summary all tools'!G$70</f>
        <v>45.3628913609828</v>
      </c>
      <c r="AN40" s="6">
        <f>I40*'Summary all tools'!H$70</f>
        <v>23.02648601320529</v>
      </c>
      <c r="AO40" s="6">
        <f>J40*'Summary all tools'!J$70</f>
        <v>8.986156786487248</v>
      </c>
      <c r="AP40" s="6">
        <f>K40*'Summary all tools'!J$70</f>
        <v>9.2572909112121238</v>
      </c>
      <c r="AQ40" s="6">
        <f>L40*'Summary all tools'!K$70</f>
        <v>22.33936343696951</v>
      </c>
      <c r="AR40" s="6">
        <f>M40*'Summary all tools'!L$70</f>
        <v>39.339231696880447</v>
      </c>
      <c r="AS40" s="6">
        <f>N40*'Summary all tools'!M$70</f>
        <v>30.076705438882136</v>
      </c>
      <c r="AT40" s="6">
        <f>O40*'Summary all tools'!N$70</f>
        <v>39.766036314646158</v>
      </c>
      <c r="AU40" s="6">
        <f>P40*'Summary all tools'!O$70</f>
        <v>21.239685663341636</v>
      </c>
      <c r="AV40" s="6"/>
      <c r="AW40" s="6">
        <f>R40*'Summary all tools'!B$77</f>
        <v>24.236429132775484</v>
      </c>
      <c r="AX40" s="6">
        <f>S40*'Summary all tools'!C$77</f>
        <v>21.714301044702001</v>
      </c>
      <c r="AY40" s="6">
        <f>T40*'Summary all tools'!D$77</f>
        <v>39.431244944250594</v>
      </c>
      <c r="AZ40" s="6">
        <f>U40*'Summary all tools'!E$77</f>
        <v>22.502384210256988</v>
      </c>
      <c r="BA40" s="6">
        <f>V40*'Summary all tools'!F$77</f>
        <v>10.416896889996664</v>
      </c>
      <c r="BB40" s="6">
        <f>W40*'Summary all tools'!G$77</f>
        <v>11.756071652771297</v>
      </c>
      <c r="BC40" s="6">
        <f>X40*'Summary all tools'!H$77</f>
        <v>8.2158709599355397</v>
      </c>
      <c r="BD40" s="6">
        <f>Y40*'Summary all tools'!I$77</f>
        <v>0</v>
      </c>
      <c r="BE40" s="6">
        <f>Z40*'Summary all tools'!J$77</f>
        <v>6.0295090492203949</v>
      </c>
      <c r="BF40" s="6">
        <f>AA40*'Summary all tools'!K$77</f>
        <v>12.570143599512832</v>
      </c>
      <c r="BG40" s="6">
        <f>AB40*'Summary all tools'!L$77</f>
        <v>17.657688553274447</v>
      </c>
      <c r="BH40" s="6">
        <f>AC40*'Summary all tools'!M$77</f>
        <v>9.5368444347797112</v>
      </c>
      <c r="BI40" s="6">
        <f>AD40*'Summary all tools'!N$77</f>
        <v>12.49700671016701</v>
      </c>
      <c r="BJ40" s="6">
        <f>AE40*'Summary all tools'!O$77</f>
        <v>7.2682957942247519</v>
      </c>
      <c r="BK40" s="6">
        <f t="shared" si="1"/>
        <v>696.79235172648794</v>
      </c>
      <c r="BM40" s="6">
        <f>C40*'Summary all tools'!B$71</f>
        <v>6.4283242462461745</v>
      </c>
      <c r="BN40" s="6">
        <f>D40*'Summary all tools'!C$71</f>
        <v>6.2524866837936264</v>
      </c>
      <c r="BO40" s="6">
        <f>E40*'Summary all tools'!D$71</f>
        <v>21.789432617759257</v>
      </c>
      <c r="BP40" s="6">
        <f>F40*'Summary all tools'!E$71</f>
        <v>16.196715918785948</v>
      </c>
      <c r="BQ40" s="6">
        <f>G40*'Summary all tools'!F$71</f>
        <v>11.845688818735059</v>
      </c>
      <c r="BR40" s="6">
        <f>H40*'Summary all tools'!G$71</f>
        <v>11.232715956052884</v>
      </c>
      <c r="BS40" s="6">
        <f>I40*'Summary all tools'!H$71</f>
        <v>5.7017965366032142</v>
      </c>
      <c r="BT40" s="6">
        <f>J40*'Summary all tools'!J$71</f>
        <v>0.74884639887393734</v>
      </c>
      <c r="BU40" s="6">
        <f>K40*'Summary all tools'!K$71</f>
        <v>0.77144090926767694</v>
      </c>
      <c r="BV40" s="6">
        <f>L40*'Summary all tools'!L$71</f>
        <v>9.042318987456202</v>
      </c>
      <c r="BW40" s="6">
        <f>M40*'Summary all tools'!M$71</f>
        <v>6.8634404237110571</v>
      </c>
      <c r="BX40" s="6">
        <f>N40*'Summary all tools'!N$71</f>
        <v>5.2474252042305007</v>
      </c>
      <c r="BY40" s="6">
        <f>O40*'Summary all tools'!O$71</f>
        <v>10.335556940302007</v>
      </c>
      <c r="BZ40" s="6">
        <f>P40*'Summary all tools'!P$71</f>
        <v>5.9273541386069679</v>
      </c>
      <c r="CA40" s="6"/>
      <c r="CB40" s="6">
        <f>R40*'Summary all tools'!B$78</f>
        <v>4.1253496396213594</v>
      </c>
      <c r="CC40" s="6">
        <f>S40*'Summary all tools'!C$78</f>
        <v>3.6960512416514049</v>
      </c>
      <c r="CD40" s="6">
        <f>T40*'Summary all tools'!D$78</f>
        <v>10.973221070112551</v>
      </c>
      <c r="CE40" s="6">
        <f>U40*'Summary all tools'!E$78</f>
        <v>6.2621313857290088</v>
      </c>
      <c r="CF40" s="6">
        <f>V40*'Summary all tools'!F$78</f>
        <v>2.8988917950755244</v>
      </c>
      <c r="CG40" s="6">
        <f>W40*'Summary all tools'!G$78</f>
        <v>2.9110272664005117</v>
      </c>
      <c r="CH40" s="6">
        <f>X40*'Summary all tools'!H$78</f>
        <v>2.0344061424602287</v>
      </c>
      <c r="CI40" s="6">
        <f>Y40*'Summary all tools'!I$78</f>
        <v>0</v>
      </c>
      <c r="CJ40" s="6">
        <f>Z40*'Summary all tools'!J$78</f>
        <v>0.50245908743503287</v>
      </c>
      <c r="CK40" s="6">
        <f>AA40*'Summary all tools'!K$78</f>
        <v>1.0475119666260693</v>
      </c>
      <c r="CL40" s="6">
        <f>AB40*'Summary all tools'!L$78</f>
        <v>3.0807031092946908</v>
      </c>
      <c r="CM40" s="6">
        <f>AC40*'Summary all tools'!M$78</f>
        <v>1.6638749864934816</v>
      </c>
      <c r="CN40" s="6">
        <f>AD40*'Summary all tools'!N$78</f>
        <v>2.1803288302844575</v>
      </c>
      <c r="CO40" s="6">
        <f>AE40*'Summary all tools'!O$78</f>
        <v>2.0283616169929539</v>
      </c>
      <c r="CP40" s="6">
        <f t="shared" si="2"/>
        <v>161.78786191860178</v>
      </c>
      <c r="CR40" s="6"/>
      <c r="CS40" s="6"/>
      <c r="CT40" s="6"/>
      <c r="CU40" s="6"/>
      <c r="CV40" s="6"/>
      <c r="CW40" s="6"/>
      <c r="CX40" s="6"/>
      <c r="CY40" s="6"/>
      <c r="CZ40" s="6"/>
      <c r="DA40" s="6"/>
      <c r="DB40" s="6"/>
      <c r="DC40" s="6"/>
      <c r="DD40" s="6"/>
      <c r="DE40" s="6"/>
      <c r="DF40" s="6"/>
      <c r="DH40" s="6"/>
      <c r="DI40" s="6"/>
      <c r="DJ40" s="6"/>
      <c r="DK40" s="6"/>
      <c r="DL40" s="6"/>
      <c r="DM40" s="6"/>
      <c r="DN40" s="6"/>
      <c r="DO40" s="6"/>
      <c r="DP40" s="6"/>
      <c r="DQ40" s="6"/>
      <c r="DR40" s="6"/>
      <c r="DS40" s="6"/>
      <c r="DT40" s="6"/>
      <c r="DU40" s="6"/>
      <c r="DV40" s="6"/>
      <c r="DX40" s="6"/>
      <c r="DY40" s="6"/>
      <c r="DZ40" s="6"/>
      <c r="EA40" s="6"/>
      <c r="EB40" s="6"/>
      <c r="EC40" s="6"/>
      <c r="ED40" s="6"/>
      <c r="EE40" s="6"/>
      <c r="EF40" s="6"/>
      <c r="EG40" s="6"/>
      <c r="EH40" s="6"/>
      <c r="EI40" s="6"/>
      <c r="EJ40" s="6"/>
      <c r="EK40" s="6"/>
      <c r="EL40" s="6"/>
      <c r="EN40" s="1"/>
      <c r="EO40" s="1"/>
      <c r="EP40" s="1"/>
      <c r="EQ40" s="1"/>
      <c r="ER40" s="1"/>
      <c r="ES40" s="1"/>
      <c r="ET40" s="1"/>
      <c r="EU40" s="1"/>
      <c r="EV40" s="1"/>
      <c r="EW40" s="1"/>
      <c r="EX40" s="1"/>
      <c r="EY40" s="1"/>
      <c r="EZ40" s="1"/>
      <c r="FA40" s="1"/>
      <c r="FB40" s="2"/>
      <c r="FD40" s="2"/>
      <c r="FE40" s="2"/>
      <c r="FF40" s="2"/>
      <c r="FG40" s="2"/>
      <c r="FH40" s="2"/>
      <c r="FI40" s="2"/>
      <c r="FJ40" s="2"/>
      <c r="FK40" s="2"/>
      <c r="FL40" s="2"/>
      <c r="FM40" s="2"/>
      <c r="FN40" s="2"/>
      <c r="FO40" s="2"/>
      <c r="FP40" s="2"/>
      <c r="FQ40" s="2"/>
      <c r="FR40" s="2"/>
      <c r="FT40" s="2"/>
      <c r="FU40" s="2"/>
      <c r="FV40" s="2"/>
      <c r="FW40" s="2"/>
      <c r="FX40" s="2"/>
      <c r="FY40" s="2"/>
      <c r="FZ40" s="2"/>
      <c r="GA40" s="2"/>
      <c r="GB40" s="2"/>
      <c r="GC40" s="2"/>
      <c r="GD40" s="2"/>
      <c r="GE40" s="2"/>
      <c r="GF40" s="2"/>
      <c r="GG40" s="2"/>
      <c r="GH40" s="2"/>
      <c r="GJ40" s="6"/>
    </row>
    <row r="41" spans="1:192" x14ac:dyDescent="0.25">
      <c r="A41" s="8" t="s">
        <v>41</v>
      </c>
      <c r="B41" s="8" t="s">
        <v>206</v>
      </c>
      <c r="C41" s="22">
        <f>Baseline!CC41*'Summary all tools'!B$69</f>
        <v>257.73544811228953</v>
      </c>
      <c r="D41" s="22">
        <f>Baseline!CD41*'Summary all tools'!C$69</f>
        <v>226.93459962286153</v>
      </c>
      <c r="E41" s="22">
        <f>Baseline!CE41*'Summary all tools'!D$69</f>
        <v>289.743074506688</v>
      </c>
      <c r="F41" s="22">
        <f>Baseline!CF41*'Summary all tools'!E$69</f>
        <v>216.5091441112275</v>
      </c>
      <c r="G41" s="22">
        <f>Baseline!CG41*'Summary all tools'!F$69</f>
        <v>163.21839424037947</v>
      </c>
      <c r="H41" s="22">
        <f>Baseline!CH41*'Summary all tools'!G$69</f>
        <v>133.47582616926954</v>
      </c>
      <c r="I41" s="22">
        <f>Baseline!CI41*'Summary all tools'!H$69</f>
        <v>64.158792396594208</v>
      </c>
      <c r="J41" s="27">
        <f>Baseline!CJ41*'Summary all tools'!J$69</f>
        <v>75.543722315360611</v>
      </c>
      <c r="K41" s="27">
        <f>Baseline!CK41*'Summary all tools'!K$69</f>
        <v>66.856468346422105</v>
      </c>
      <c r="L41" s="27">
        <f>Baseline!CL41*'Summary all tools'!L$69</f>
        <v>138.10820806108416</v>
      </c>
      <c r="M41" s="27">
        <f>Baseline!CM41*'Summary all tools'!M$69</f>
        <v>106.81323361073937</v>
      </c>
      <c r="N41" s="27">
        <f>Baseline!CN41*'Summary all tools'!N$69</f>
        <v>85.201506961302329</v>
      </c>
      <c r="O41" s="27">
        <f>Baseline!CO41*'Summary all tools'!O$69</f>
        <v>103.63808022538554</v>
      </c>
      <c r="P41" s="27">
        <f>Baseline!CP41*'Summary all tools'!P$69</f>
        <v>59.511743009703281</v>
      </c>
      <c r="Q41" s="28"/>
      <c r="R41" s="29">
        <f>Baseline!CR41*'Summary all tools'!B$76</f>
        <v>178.25843484883762</v>
      </c>
      <c r="S41" s="29">
        <f>Baseline!CS41*'Summary all tools'!C$76</f>
        <v>147.99075188357847</v>
      </c>
      <c r="T41" s="29">
        <f>Baseline!CT41*'Summary all tools'!D$76</f>
        <v>189.83166950438175</v>
      </c>
      <c r="U41" s="29">
        <f>Baseline!CU41*'Summary all tools'!E$76</f>
        <v>127.64566962021554</v>
      </c>
      <c r="V41" s="29">
        <f>Baseline!CV41*'Summary all tools'!F$76</f>
        <v>74.925466483143296</v>
      </c>
      <c r="W41" s="29">
        <f>Baseline!CW41*'Summary all tools'!G$76</f>
        <v>62.916272492084872</v>
      </c>
      <c r="X41" s="29">
        <f>Baseline!CX41*'Summary all tools'!H$76</f>
        <v>40.732312269742003</v>
      </c>
      <c r="Y41" s="29">
        <f>Baseline!CY41*'Summary all tools'!J$76</f>
        <v>55.637575197604576</v>
      </c>
      <c r="Z41" s="29">
        <f>Baseline!CZ41*'Summary all tools'!K$76</f>
        <v>48.001810606601147</v>
      </c>
      <c r="AA41" s="29">
        <f>Baseline!DA41*'Summary all tools'!L$76</f>
        <v>101.04632131699498</v>
      </c>
      <c r="AB41" s="29">
        <f>Baseline!DB41*'Summary all tools'!M$76</f>
        <v>69.867347213239512</v>
      </c>
      <c r="AC41" s="29">
        <f>Baseline!DC41*'Summary all tools'!N$76</f>
        <v>46.995629652473866</v>
      </c>
      <c r="AD41" s="29">
        <f>Baseline!DD41*'Summary all tools'!O$76</f>
        <v>60.118415653129766</v>
      </c>
      <c r="AE41" s="29">
        <f>Baseline!DE41*'Summary all tools'!P$76</f>
        <v>35.535788991405546</v>
      </c>
      <c r="AF41" s="29">
        <f t="shared" si="0"/>
        <v>3226.9517074227406</v>
      </c>
      <c r="AH41" s="6">
        <f>C41*'Summary all tools'!B$70</f>
        <v>37.044544529900939</v>
      </c>
      <c r="AI41" s="6">
        <f>D41*'Summary all tools'!C$70</f>
        <v>32.617511260778258</v>
      </c>
      <c r="AJ41" s="6">
        <f>E41*'Summary all tools'!D$70</f>
        <v>56.938693127215728</v>
      </c>
      <c r="AK41" s="6">
        <f>F41*'Summary all tools'!E$70</f>
        <v>42.547169545896267</v>
      </c>
      <c r="AL41" s="6">
        <f>G41*'Summary all tools'!F$70</f>
        <v>32.074768579689952</v>
      </c>
      <c r="AM41" s="6">
        <f>H41*'Summary all tools'!G$70</f>
        <v>32.821924467853165</v>
      </c>
      <c r="AN41" s="6">
        <f>I41*'Summary all tools'!H$70</f>
        <v>15.776752228670707</v>
      </c>
      <c r="AO41" s="6">
        <f>J41*'Summary all tools'!J$70</f>
        <v>8.445881997990627</v>
      </c>
      <c r="AP41" s="6">
        <f>K41*'Summary all tools'!J$70</f>
        <v>7.4746362126434649</v>
      </c>
      <c r="AQ41" s="6">
        <f>L41*'Summary all tools'!K$70</f>
        <v>15.440669224220589</v>
      </c>
      <c r="AR41" s="6">
        <f>M41*'Summary all tools'!L$70</f>
        <v>27.705419314043876</v>
      </c>
      <c r="AS41" s="6">
        <f>N41*'Summary all tools'!M$70</f>
        <v>22.099728626827865</v>
      </c>
      <c r="AT41" s="6">
        <f>O41*'Summary all tools'!N$70</f>
        <v>26.881842001065785</v>
      </c>
      <c r="AU41" s="6">
        <f>P41*'Summary all tools'!O$70</f>
        <v>14.376432300096861</v>
      </c>
      <c r="AV41" s="6"/>
      <c r="AW41" s="6">
        <f>R41*'Summary all tools'!B$77</f>
        <v>25.621242929343634</v>
      </c>
      <c r="AX41" s="6">
        <f>S41*'Summary all tools'!C$77</f>
        <v>21.27084201384767</v>
      </c>
      <c r="AY41" s="6">
        <f>T41*'Summary all tools'!D$77</f>
        <v>37.30466101438271</v>
      </c>
      <c r="AZ41" s="6">
        <f>U41*'Summary all tools'!E$77</f>
        <v>25.084215123684185</v>
      </c>
      <c r="BA41" s="6">
        <f>V41*'Summary all tools'!F$77</f>
        <v>14.72393481970424</v>
      </c>
      <c r="BB41" s="6">
        <f>W41*'Summary all tools'!G$77</f>
        <v>15.471214547233984</v>
      </c>
      <c r="BC41" s="6">
        <f>X41*'Summary all tools'!H$77</f>
        <v>10.016142361411967</v>
      </c>
      <c r="BD41" s="6">
        <f>Y41*'Summary all tools'!I$77</f>
        <v>0</v>
      </c>
      <c r="BE41" s="6">
        <f>Z41*'Summary all tools'!J$77</f>
        <v>5.366662055396402</v>
      </c>
      <c r="BF41" s="6">
        <f>AA41*'Summary all tools'!K$77</f>
        <v>11.297104246620556</v>
      </c>
      <c r="BG41" s="6">
        <f>AB41*'Summary all tools'!L$77</f>
        <v>18.12232516016698</v>
      </c>
      <c r="BH41" s="6">
        <f>AC41*'Summary all tools'!M$77</f>
        <v>12.189815638334833</v>
      </c>
      <c r="BI41" s="6">
        <f>AD41*'Summary all tools'!N$77</f>
        <v>15.593628784200325</v>
      </c>
      <c r="BJ41" s="6">
        <f>AE41*'Summary all tools'!O$77</f>
        <v>8.5844883518563968</v>
      </c>
      <c r="BK41" s="6">
        <f t="shared" si="1"/>
        <v>592.89225046307786</v>
      </c>
      <c r="BM41" s="6">
        <f>C41*'Summary all tools'!B$71</f>
        <v>6.3054543880682452</v>
      </c>
      <c r="BN41" s="6">
        <f>D41*'Summary all tools'!C$71</f>
        <v>5.5519168103452365</v>
      </c>
      <c r="BO41" s="6">
        <f>E41*'Summary all tools'!D$71</f>
        <v>15.845324387084499</v>
      </c>
      <c r="BP41" s="6">
        <f>F41*'Summary all tools'!E$71</f>
        <v>11.840343818582754</v>
      </c>
      <c r="BQ41" s="6">
        <f>G41*'Summary all tools'!F$71</f>
        <v>8.9260059350207523</v>
      </c>
      <c r="BR41" s="6">
        <f>H41*'Summary all tools'!G$71</f>
        <v>8.1273336777541161</v>
      </c>
      <c r="BS41" s="6">
        <f>I41*'Summary all tools'!H$71</f>
        <v>3.9066243613851275</v>
      </c>
      <c r="BT41" s="6">
        <f>J41*'Summary all tools'!J$71</f>
        <v>0.70382349983255232</v>
      </c>
      <c r="BU41" s="6">
        <f>K41*'Summary all tools'!K$71</f>
        <v>0.62288635105362211</v>
      </c>
      <c r="BV41" s="6">
        <f>L41*'Summary all tools'!L$71</f>
        <v>6.2499299453691508</v>
      </c>
      <c r="BW41" s="6">
        <f>M41*'Summary all tools'!M$71</f>
        <v>4.8337114547906346</v>
      </c>
      <c r="BX41" s="6">
        <f>N41*'Summary all tools'!N$71</f>
        <v>3.8556973348933727</v>
      </c>
      <c r="BY41" s="6">
        <f>O41*'Summary all tools'!O$71</f>
        <v>6.9868368691271145</v>
      </c>
      <c r="BZ41" s="6">
        <f>P41*'Summary all tools'!P$71</f>
        <v>4.0120276186316817</v>
      </c>
      <c r="CA41" s="6"/>
      <c r="CB41" s="6">
        <f>R41*'Summary all tools'!B$78</f>
        <v>4.3610626262712566</v>
      </c>
      <c r="CC41" s="6">
        <f>S41*'Summary all tools'!C$78</f>
        <v>3.6205688534208802</v>
      </c>
      <c r="CD41" s="6">
        <f>T41*'Summary all tools'!D$78</f>
        <v>10.381419426020877</v>
      </c>
      <c r="CE41" s="6">
        <f>U41*'Summary all tools'!E$78</f>
        <v>6.9806225573555372</v>
      </c>
      <c r="CF41" s="6">
        <f>V41*'Summary all tools'!F$78</f>
        <v>4.0974864482968991</v>
      </c>
      <c r="CG41" s="6">
        <f>W41*'Summary all tools'!G$78</f>
        <v>3.8309674116960344</v>
      </c>
      <c r="CH41" s="6">
        <f>X41*'Summary all tools'!H$78</f>
        <v>2.4801876323496299</v>
      </c>
      <c r="CI41" s="6">
        <f>Y41*'Summary all tools'!I$78</f>
        <v>0</v>
      </c>
      <c r="CJ41" s="6">
        <f>Z41*'Summary all tools'!J$78</f>
        <v>0.44722183794970016</v>
      </c>
      <c r="CK41" s="6">
        <f>AA41*'Summary all tools'!K$78</f>
        <v>0.94142535388504645</v>
      </c>
      <c r="CL41" s="6">
        <f>AB41*'Summary all tools'!L$78</f>
        <v>3.1617673683695586</v>
      </c>
      <c r="CM41" s="6">
        <f>AC41*'Summary all tools'!M$78</f>
        <v>2.1267337922201199</v>
      </c>
      <c r="CN41" s="6">
        <f>AD41*'Summary all tools'!N$78</f>
        <v>2.7205905538392057</v>
      </c>
      <c r="CO41" s="6">
        <f>AE41*'Summary all tools'!O$78</f>
        <v>2.3956711679599243</v>
      </c>
      <c r="CP41" s="6">
        <f t="shared" si="2"/>
        <v>135.31364148157354</v>
      </c>
      <c r="CR41" s="6"/>
      <c r="CS41" s="6"/>
      <c r="CT41" s="6"/>
      <c r="CU41" s="6"/>
      <c r="CV41" s="6"/>
      <c r="CW41" s="6"/>
      <c r="CX41" s="6"/>
      <c r="CY41" s="6"/>
      <c r="CZ41" s="6"/>
      <c r="DA41" s="6"/>
      <c r="DB41" s="6"/>
      <c r="DC41" s="6"/>
      <c r="DD41" s="6"/>
      <c r="DE41" s="6"/>
      <c r="DF41" s="6"/>
      <c r="DH41" s="6"/>
      <c r="DI41" s="6"/>
      <c r="DJ41" s="6"/>
      <c r="DK41" s="6"/>
      <c r="DL41" s="6"/>
      <c r="DM41" s="6"/>
      <c r="DN41" s="6"/>
      <c r="DO41" s="6"/>
      <c r="DP41" s="6"/>
      <c r="DQ41" s="6"/>
      <c r="DR41" s="6"/>
      <c r="DS41" s="6"/>
      <c r="DT41" s="6"/>
      <c r="DU41" s="6"/>
      <c r="DV41" s="6"/>
      <c r="DX41" s="6"/>
      <c r="DY41" s="6"/>
      <c r="DZ41" s="6"/>
      <c r="EA41" s="6"/>
      <c r="EB41" s="6"/>
      <c r="EC41" s="6"/>
      <c r="ED41" s="6"/>
      <c r="EE41" s="6"/>
      <c r="EF41" s="6"/>
      <c r="EG41" s="6"/>
      <c r="EH41" s="6"/>
      <c r="EI41" s="6"/>
      <c r="EJ41" s="6"/>
      <c r="EK41" s="6"/>
      <c r="EL41" s="6"/>
      <c r="EN41" s="1"/>
      <c r="EO41" s="1"/>
      <c r="EP41" s="1"/>
      <c r="EQ41" s="1"/>
      <c r="ER41" s="1"/>
      <c r="ES41" s="1"/>
      <c r="ET41" s="1"/>
      <c r="EU41" s="1"/>
      <c r="EV41" s="1"/>
      <c r="EW41" s="1"/>
      <c r="EX41" s="1"/>
      <c r="EY41" s="1"/>
      <c r="EZ41" s="1"/>
      <c r="FA41" s="1"/>
      <c r="FB41" s="2"/>
      <c r="FD41" s="2"/>
      <c r="FE41" s="2"/>
      <c r="FF41" s="2"/>
      <c r="FG41" s="2"/>
      <c r="FH41" s="2"/>
      <c r="FI41" s="2"/>
      <c r="FJ41" s="2"/>
      <c r="FK41" s="2"/>
      <c r="FL41" s="2"/>
      <c r="FM41" s="2"/>
      <c r="FN41" s="2"/>
      <c r="FO41" s="2"/>
      <c r="FP41" s="2"/>
      <c r="FQ41" s="2"/>
      <c r="FR41" s="2"/>
      <c r="FT41" s="2"/>
      <c r="FU41" s="2"/>
      <c r="FV41" s="2"/>
      <c r="FW41" s="2"/>
      <c r="FX41" s="2"/>
      <c r="FY41" s="2"/>
      <c r="FZ41" s="2"/>
      <c r="GA41" s="2"/>
      <c r="GB41" s="2"/>
      <c r="GC41" s="2"/>
      <c r="GD41" s="2"/>
      <c r="GE41" s="2"/>
      <c r="GF41" s="2"/>
      <c r="GG41" s="2"/>
      <c r="GH41" s="2"/>
      <c r="GJ41" s="6"/>
    </row>
    <row r="42" spans="1:192" x14ac:dyDescent="0.25">
      <c r="A42" s="8" t="s">
        <v>44</v>
      </c>
      <c r="B42" s="8" t="s">
        <v>207</v>
      </c>
      <c r="C42" s="22">
        <f>Baseline!CC42*'Summary all tools'!B$69</f>
        <v>256.36654507193083</v>
      </c>
      <c r="D42" s="22">
        <f>Baseline!CD42*'Summary all tools'!C$69</f>
        <v>249.35319858447909</v>
      </c>
      <c r="E42" s="22">
        <f>Baseline!CE42*'Summary all tools'!D$69</f>
        <v>344.37798825849035</v>
      </c>
      <c r="F42" s="22">
        <f>Baseline!CF42*'Summary all tools'!E$69</f>
        <v>261.97330687850922</v>
      </c>
      <c r="G42" s="22">
        <f>Baseline!CG42*'Summary all tools'!F$69</f>
        <v>179.51841862965048</v>
      </c>
      <c r="H42" s="22">
        <f>Baseline!CH42*'Summary all tools'!G$69</f>
        <v>159.89127174155109</v>
      </c>
      <c r="I42" s="22">
        <f>Baseline!CI42*'Summary all tools'!H$69</f>
        <v>89.791300907121851</v>
      </c>
      <c r="J42" s="27">
        <f>Baseline!CJ42*'Summary all tools'!J$69</f>
        <v>79.869196194814563</v>
      </c>
      <c r="K42" s="27">
        <f>Baseline!CK42*'Summary all tools'!K$69</f>
        <v>80.807586098473109</v>
      </c>
      <c r="L42" s="27">
        <f>Baseline!CL42*'Summary all tools'!L$69</f>
        <v>184.67482346202002</v>
      </c>
      <c r="M42" s="27">
        <f>Baseline!CM42*'Summary all tools'!M$69</f>
        <v>131.291155193235</v>
      </c>
      <c r="N42" s="27">
        <f>Baseline!CN42*'Summary all tools'!N$69</f>
        <v>95.536931344918941</v>
      </c>
      <c r="O42" s="27">
        <f>Baseline!CO42*'Summary all tools'!O$69</f>
        <v>129.08438814241208</v>
      </c>
      <c r="P42" s="27">
        <f>Baseline!CP42*'Summary all tools'!P$69</f>
        <v>84.26872922889595</v>
      </c>
      <c r="Q42" s="28"/>
      <c r="R42" s="29">
        <f>Baseline!CR42*'Summary all tools'!B$76</f>
        <v>105.76156549620835</v>
      </c>
      <c r="S42" s="29">
        <f>Baseline!CS42*'Summary all tools'!C$76</f>
        <v>101.39633552976814</v>
      </c>
      <c r="T42" s="29">
        <f>Baseline!CT42*'Summary all tools'!D$76</f>
        <v>121.2966862849706</v>
      </c>
      <c r="U42" s="29">
        <f>Baseline!CU42*'Summary all tools'!E$76</f>
        <v>79.528459881645063</v>
      </c>
      <c r="V42" s="29">
        <f>Baseline!CV42*'Summary all tools'!F$76</f>
        <v>33.351045976212305</v>
      </c>
      <c r="W42" s="29">
        <f>Baseline!CW42*'Summary all tools'!G$76</f>
        <v>29.656665104543492</v>
      </c>
      <c r="X42" s="29">
        <f>Baseline!CX42*'Summary all tools'!H$76</f>
        <v>22.586677753956419</v>
      </c>
      <c r="Y42" s="29">
        <f>Baseline!CY42*'Summary all tools'!J$76</f>
        <v>39.618947381906814</v>
      </c>
      <c r="Z42" s="29">
        <f>Baseline!CZ42*'Summary all tools'!K$76</f>
        <v>37.429159821330799</v>
      </c>
      <c r="AA42" s="29">
        <f>Baseline!DA42*'Summary all tools'!L$76</f>
        <v>72.60855449647508</v>
      </c>
      <c r="AB42" s="29">
        <f>Baseline!DB42*'Summary all tools'!M$76</f>
        <v>43.465142798920198</v>
      </c>
      <c r="AC42" s="29">
        <f>Baseline!DC42*'Summary all tools'!N$76</f>
        <v>23.739686037292067</v>
      </c>
      <c r="AD42" s="29">
        <f>Baseline!DD42*'Summary all tools'!O$76</f>
        <v>31.798309929597949</v>
      </c>
      <c r="AE42" s="29">
        <f>Baseline!DE42*'Summary all tools'!P$76</f>
        <v>20.729769977979153</v>
      </c>
      <c r="AF42" s="29">
        <f t="shared" si="0"/>
        <v>3089.7718462073094</v>
      </c>
      <c r="AH42" s="6">
        <f>C42*'Summary all tools'!B$70</f>
        <v>36.847790881898312</v>
      </c>
      <c r="AI42" s="6">
        <f>D42*'Summary all tools'!C$70</f>
        <v>35.83975637146947</v>
      </c>
      <c r="AJ42" s="6">
        <f>E42*'Summary all tools'!D$70</f>
        <v>67.675241683008622</v>
      </c>
      <c r="AK42" s="6">
        <f>F42*'Summary all tools'!E$70</f>
        <v>51.481533262783962</v>
      </c>
      <c r="AL42" s="6">
        <f>G42*'Summary all tools'!F$70</f>
        <v>35.277958468687324</v>
      </c>
      <c r="AM42" s="6">
        <f>H42*'Summary all tools'!G$70</f>
        <v>39.317525838086333</v>
      </c>
      <c r="AN42" s="6">
        <f>I42*'Summary all tools'!H$70</f>
        <v>22.079828091915211</v>
      </c>
      <c r="AO42" s="6">
        <f>J42*'Summary all tools'!J$70</f>
        <v>8.9294753509730569</v>
      </c>
      <c r="AP42" s="6">
        <f>K42*'Summary all tools'!J$70</f>
        <v>9.0343885079038255</v>
      </c>
      <c r="AQ42" s="6">
        <f>L42*'Summary all tools'!K$70</f>
        <v>20.646874672772423</v>
      </c>
      <c r="AR42" s="6">
        <f>M42*'Summary all tools'!L$70</f>
        <v>34.054549084337992</v>
      </c>
      <c r="AS42" s="6">
        <f>N42*'Summary all tools'!M$70</f>
        <v>24.780550624785818</v>
      </c>
      <c r="AT42" s="6">
        <f>O42*'Summary all tools'!N$70</f>
        <v>33.482153657248169</v>
      </c>
      <c r="AU42" s="6">
        <f>P42*'Summary all tools'!O$70</f>
        <v>20.357052566531046</v>
      </c>
      <c r="AV42" s="6"/>
      <c r="AW42" s="6">
        <f>R42*'Summary all tools'!B$77</f>
        <v>15.201203603430557</v>
      </c>
      <c r="AX42" s="6">
        <f>S42*'Summary all tools'!C$77</f>
        <v>14.573785229049243</v>
      </c>
      <c r="AY42" s="6">
        <f>T42*'Summary all tools'!D$77</f>
        <v>23.836548326433526</v>
      </c>
      <c r="AZ42" s="6">
        <f>U42*'Summary all tools'!E$77</f>
        <v>15.628489411837702</v>
      </c>
      <c r="BA42" s="6">
        <f>V42*'Summary all tools'!F$77</f>
        <v>6.5539615590272975</v>
      </c>
      <c r="BB42" s="6">
        <f>W42*'Summary all tools'!G$77</f>
        <v>7.2926225666910227</v>
      </c>
      <c r="BC42" s="6">
        <f>X42*'Summary all tools'!H$77</f>
        <v>5.5541010870384637</v>
      </c>
      <c r="BD42" s="6">
        <f>Y42*'Summary all tools'!I$77</f>
        <v>0</v>
      </c>
      <c r="BE42" s="6">
        <f>Z42*'Summary all tools'!J$77</f>
        <v>4.1846265638754936</v>
      </c>
      <c r="BF42" s="6">
        <f>AA42*'Summary all tools'!K$77</f>
        <v>8.1177265896680222</v>
      </c>
      <c r="BG42" s="6">
        <f>AB42*'Summary all tools'!L$77</f>
        <v>11.274071255790558</v>
      </c>
      <c r="BH42" s="6">
        <f>AC42*'Summary all tools'!M$77</f>
        <v>6.1576448330724451</v>
      </c>
      <c r="BI42" s="6">
        <f>AD42*'Summary all tools'!N$77</f>
        <v>8.2479059971915198</v>
      </c>
      <c r="BJ42" s="6">
        <f>AE42*'Summary all tools'!O$77</f>
        <v>5.0077534216466493</v>
      </c>
      <c r="BK42" s="6">
        <f t="shared" si="1"/>
        <v>571.43511950715379</v>
      </c>
      <c r="BM42" s="6">
        <f>C42*'Summary all tools'!B$71</f>
        <v>6.2719644054295003</v>
      </c>
      <c r="BN42" s="6">
        <f>D42*'Summary all tools'!C$71</f>
        <v>6.1003840632288462</v>
      </c>
      <c r="BO42" s="6">
        <f>E42*'Summary all tools'!D$71</f>
        <v>18.83317123288619</v>
      </c>
      <c r="BP42" s="6">
        <f>F42*'Summary all tools'!E$71</f>
        <v>14.326665219918473</v>
      </c>
      <c r="BQ42" s="6">
        <f>G42*'Summary all tools'!F$71</f>
        <v>9.8174135188090101</v>
      </c>
      <c r="BR42" s="6">
        <f>H42*'Summary all tools'!G$71</f>
        <v>9.7357683027642352</v>
      </c>
      <c r="BS42" s="6">
        <f>I42*'Summary all tools'!H$71</f>
        <v>5.4673860037123374</v>
      </c>
      <c r="BT42" s="6">
        <f>J42*'Summary all tools'!J$71</f>
        <v>0.74412294591442141</v>
      </c>
      <c r="BU42" s="6">
        <f>K42*'Summary all tools'!K$71</f>
        <v>0.75286570899198546</v>
      </c>
      <c r="BV42" s="6">
        <f>L42*'Summary all tools'!L$71</f>
        <v>8.357249185367353</v>
      </c>
      <c r="BW42" s="6">
        <f>M42*'Summary all tools'!M$71</f>
        <v>5.9414319679057783</v>
      </c>
      <c r="BX42" s="6">
        <f>N42*'Summary all tools'!N$71</f>
        <v>4.323415215388164</v>
      </c>
      <c r="BY42" s="6">
        <f>O42*'Summary all tools'!O$71</f>
        <v>8.7023183017356462</v>
      </c>
      <c r="BZ42" s="6">
        <f>P42*'Summary all tools'!P$71</f>
        <v>5.6810379255435466</v>
      </c>
      <c r="CA42" s="6"/>
      <c r="CB42" s="6">
        <f>R42*'Summary all tools'!B$78</f>
        <v>2.5874389112222227</v>
      </c>
      <c r="CC42" s="6">
        <f>S42*'Summary all tools'!C$78</f>
        <v>2.4806442943062543</v>
      </c>
      <c r="CD42" s="6">
        <f>T42*'Summary all tools'!D$78</f>
        <v>6.6334125312093297</v>
      </c>
      <c r="CE42" s="6">
        <f>U42*'Summary all tools'!E$78</f>
        <v>4.3492126497774644</v>
      </c>
      <c r="CF42" s="6">
        <f>V42*'Summary all tools'!F$78</f>
        <v>1.8238853268241104</v>
      </c>
      <c r="CG42" s="6">
        <f>W42*'Summary all tools'!G$78</f>
        <v>1.8057922546092056</v>
      </c>
      <c r="CH42" s="6">
        <f>X42*'Summary all tools'!H$78</f>
        <v>1.3753012215523814</v>
      </c>
      <c r="CI42" s="6">
        <f>Y42*'Summary all tools'!I$78</f>
        <v>0</v>
      </c>
      <c r="CJ42" s="6">
        <f>Z42*'Summary all tools'!J$78</f>
        <v>0.34871888032295778</v>
      </c>
      <c r="CK42" s="6">
        <f>AA42*'Summary all tools'!K$78</f>
        <v>0.67647721580566844</v>
      </c>
      <c r="CL42" s="6">
        <f>AB42*'Summary all tools'!L$78</f>
        <v>1.9669656233506934</v>
      </c>
      <c r="CM42" s="6">
        <f>AC42*'Summary all tools'!M$78</f>
        <v>1.0743125027913629</v>
      </c>
      <c r="CN42" s="6">
        <f>AD42*'Summary all tools'!N$78</f>
        <v>1.4389963654674569</v>
      </c>
      <c r="CO42" s="6">
        <f>AE42*'Summary all tools'!O$78</f>
        <v>1.3975125827851114</v>
      </c>
      <c r="CP42" s="6">
        <f t="shared" si="2"/>
        <v>133.01386435761972</v>
      </c>
      <c r="CR42" s="6"/>
      <c r="CS42" s="6"/>
      <c r="CT42" s="6"/>
      <c r="CU42" s="6"/>
      <c r="CV42" s="6"/>
      <c r="CW42" s="6"/>
      <c r="CX42" s="6"/>
      <c r="CY42" s="6"/>
      <c r="CZ42" s="6"/>
      <c r="DA42" s="6"/>
      <c r="DB42" s="6"/>
      <c r="DC42" s="6"/>
      <c r="DD42" s="6"/>
      <c r="DE42" s="6"/>
      <c r="DF42" s="6"/>
      <c r="DH42" s="6"/>
      <c r="DI42" s="6"/>
      <c r="DJ42" s="6"/>
      <c r="DK42" s="6"/>
      <c r="DL42" s="6"/>
      <c r="DM42" s="6"/>
      <c r="DN42" s="6"/>
      <c r="DO42" s="6"/>
      <c r="DP42" s="6"/>
      <c r="DQ42" s="6"/>
      <c r="DR42" s="6"/>
      <c r="DS42" s="6"/>
      <c r="DT42" s="6"/>
      <c r="DU42" s="6"/>
      <c r="DV42" s="6"/>
      <c r="DX42" s="6"/>
      <c r="DY42" s="6"/>
      <c r="DZ42" s="6"/>
      <c r="EA42" s="6"/>
      <c r="EB42" s="6"/>
      <c r="EC42" s="6"/>
      <c r="ED42" s="6"/>
      <c r="EE42" s="6"/>
      <c r="EF42" s="6"/>
      <c r="EG42" s="6"/>
      <c r="EH42" s="6"/>
      <c r="EI42" s="6"/>
      <c r="EJ42" s="6"/>
      <c r="EK42" s="6"/>
      <c r="EL42" s="6"/>
      <c r="EN42" s="1"/>
      <c r="EO42" s="1"/>
      <c r="EP42" s="1"/>
      <c r="EQ42" s="1"/>
      <c r="ER42" s="1"/>
      <c r="ES42" s="1"/>
      <c r="ET42" s="1"/>
      <c r="EU42" s="1"/>
      <c r="EV42" s="1"/>
      <c r="EW42" s="1"/>
      <c r="EX42" s="1"/>
      <c r="EY42" s="1"/>
      <c r="EZ42" s="1"/>
      <c r="FA42" s="1"/>
      <c r="FB42" s="2"/>
      <c r="FD42" s="2"/>
      <c r="FE42" s="2"/>
      <c r="FF42" s="2"/>
      <c r="FG42" s="2"/>
      <c r="FH42" s="2"/>
      <c r="FI42" s="2"/>
      <c r="FJ42" s="2"/>
      <c r="FK42" s="2"/>
      <c r="FL42" s="2"/>
      <c r="FM42" s="2"/>
      <c r="FN42" s="2"/>
      <c r="FO42" s="2"/>
      <c r="FP42" s="2"/>
      <c r="FQ42" s="2"/>
      <c r="FR42" s="2"/>
      <c r="FT42" s="2"/>
      <c r="FU42" s="2"/>
      <c r="FV42" s="2"/>
      <c r="FW42" s="2"/>
      <c r="FX42" s="2"/>
      <c r="FY42" s="2"/>
      <c r="FZ42" s="2"/>
      <c r="GA42" s="2"/>
      <c r="GB42" s="2"/>
      <c r="GC42" s="2"/>
      <c r="GD42" s="2"/>
      <c r="GE42" s="2"/>
      <c r="GF42" s="2"/>
      <c r="GG42" s="2"/>
      <c r="GH42" s="2"/>
      <c r="GJ42" s="6"/>
    </row>
    <row r="43" spans="1:192" x14ac:dyDescent="0.25">
      <c r="A43" s="8" t="s">
        <v>47</v>
      </c>
      <c r="B43" s="8" t="s">
        <v>208</v>
      </c>
      <c r="C43" s="22">
        <f>Baseline!CC43*'Summary all tools'!B$69</f>
        <v>230.55064530767174</v>
      </c>
      <c r="D43" s="22">
        <f>Baseline!CD43*'Summary all tools'!C$69</f>
        <v>198.48852085751088</v>
      </c>
      <c r="E43" s="22">
        <f>Baseline!CE43*'Summary all tools'!D$69</f>
        <v>263.13729595176238</v>
      </c>
      <c r="F43" s="22">
        <f>Baseline!CF43*'Summary all tools'!E$69</f>
        <v>205.88486540627704</v>
      </c>
      <c r="G43" s="22">
        <f>Baseline!CG43*'Summary all tools'!F$69</f>
        <v>141.14233409962344</v>
      </c>
      <c r="H43" s="22">
        <f>Baseline!CH43*'Summary all tools'!G$69</f>
        <v>126.5792819240061</v>
      </c>
      <c r="I43" s="22">
        <f>Baseline!CI43*'Summary all tools'!H$69</f>
        <v>63.607763648356851</v>
      </c>
      <c r="J43" s="27">
        <f>Baseline!CJ43*'Summary all tools'!J$69</f>
        <v>65.122264431601138</v>
      </c>
      <c r="K43" s="27">
        <f>Baseline!CK43*'Summary all tools'!K$69</f>
        <v>63.249376372762974</v>
      </c>
      <c r="L43" s="27">
        <f>Baseline!CL43*'Summary all tools'!L$69</f>
        <v>138.18555239227049</v>
      </c>
      <c r="M43" s="27">
        <f>Baseline!CM43*'Summary all tools'!M$69</f>
        <v>101.12847759239955</v>
      </c>
      <c r="N43" s="27">
        <f>Baseline!CN43*'Summary all tools'!N$69</f>
        <v>73.766479269375537</v>
      </c>
      <c r="O43" s="27">
        <f>Baseline!CO43*'Summary all tools'!O$69</f>
        <v>100.08856481484635</v>
      </c>
      <c r="P43" s="27">
        <f>Baseline!CP43*'Summary all tools'!P$69</f>
        <v>59.040638325582478</v>
      </c>
      <c r="Q43" s="28"/>
      <c r="R43" s="29">
        <f>Baseline!CR43*'Summary all tools'!B$76</f>
        <v>121.48977666771434</v>
      </c>
      <c r="S43" s="29">
        <f>Baseline!CS43*'Summary all tools'!C$76</f>
        <v>88.141202033111526</v>
      </c>
      <c r="T43" s="29">
        <f>Baseline!CT43*'Summary all tools'!D$76</f>
        <v>100.00760573415953</v>
      </c>
      <c r="U43" s="29">
        <f>Baseline!CU43*'Summary all tools'!E$76</f>
        <v>52.123952551554574</v>
      </c>
      <c r="V43" s="29">
        <f>Baseline!CV43*'Summary all tools'!F$76</f>
        <v>18.907211533774074</v>
      </c>
      <c r="W43" s="29">
        <f>Baseline!CW43*'Summary all tools'!G$76</f>
        <v>20.040015555012271</v>
      </c>
      <c r="X43" s="29">
        <f>Baseline!CX43*'Summary all tools'!H$76</f>
        <v>11.959751205239627</v>
      </c>
      <c r="Y43" s="29">
        <f>Baseline!CY43*'Summary all tools'!J$76</f>
        <v>35.817766498865907</v>
      </c>
      <c r="Z43" s="29">
        <f>Baseline!CZ43*'Summary all tools'!K$76</f>
        <v>27.163006658696798</v>
      </c>
      <c r="AA43" s="29">
        <f>Baseline!DA43*'Summary all tools'!L$76</f>
        <v>47.468927507661796</v>
      </c>
      <c r="AB43" s="29">
        <f>Baseline!DB43*'Summary all tools'!M$76</f>
        <v>27.052321653981213</v>
      </c>
      <c r="AC43" s="29">
        <f>Baseline!DC43*'Summary all tools'!N$76</f>
        <v>12.69903946915832</v>
      </c>
      <c r="AD43" s="29">
        <f>Baseline!DD43*'Summary all tools'!O$76</f>
        <v>17.36230205971825</v>
      </c>
      <c r="AE43" s="29">
        <f>Baseline!DE43*'Summary all tools'!P$76</f>
        <v>9.8263728127365102</v>
      </c>
      <c r="AF43" s="29">
        <f t="shared" si="0"/>
        <v>2420.0313123354322</v>
      </c>
      <c r="AH43" s="6">
        <f>C43*'Summary all tools'!B$70</f>
        <v>33.137248713946704</v>
      </c>
      <c r="AI43" s="6">
        <f>D43*'Summary all tools'!C$70</f>
        <v>28.528931132425107</v>
      </c>
      <c r="AJ43" s="6">
        <f>E43*'Summary all tools'!D$70</f>
        <v>51.710273903982149</v>
      </c>
      <c r="AK43" s="6">
        <f>F43*'Summary all tools'!E$70</f>
        <v>40.45934554558449</v>
      </c>
      <c r="AL43" s="6">
        <f>G43*'Summary all tools'!F$70</f>
        <v>27.736504357317827</v>
      </c>
      <c r="AM43" s="6">
        <f>H43*'Summary all tools'!G$70</f>
        <v>31.126052932132644</v>
      </c>
      <c r="AN43" s="6">
        <f>I43*'Summary all tools'!H$70</f>
        <v>15.641253356153324</v>
      </c>
      <c r="AO43" s="6">
        <f>J43*'Summary all tools'!J$70</f>
        <v>7.2807500606759037</v>
      </c>
      <c r="AP43" s="6">
        <f>K43*'Summary all tools'!J$70</f>
        <v>7.0713588491287798</v>
      </c>
      <c r="AQ43" s="6">
        <f>L43*'Summary all tools'!K$70</f>
        <v>15.449316416527136</v>
      </c>
      <c r="AR43" s="6">
        <f>M43*'Summary all tools'!L$70</f>
        <v>26.230896505754849</v>
      </c>
      <c r="AS43" s="6">
        <f>N43*'Summary all tools'!M$70</f>
        <v>19.133689435213302</v>
      </c>
      <c r="AT43" s="6">
        <f>O43*'Summary all tools'!N$70</f>
        <v>25.961161955285753</v>
      </c>
      <c r="AU43" s="6">
        <f>P43*'Summary all tools'!O$70</f>
        <v>14.262626112359813</v>
      </c>
      <c r="AV43" s="6"/>
      <c r="AW43" s="6">
        <f>R43*'Summary all tools'!B$77</f>
        <v>17.461833343677593</v>
      </c>
      <c r="AX43" s="6">
        <f>S43*'Summary all tools'!C$77</f>
        <v>12.668613136257619</v>
      </c>
      <c r="AY43" s="6">
        <f>T43*'Summary all tools'!D$77</f>
        <v>19.652936944152742</v>
      </c>
      <c r="AZ43" s="6">
        <f>U43*'Summary all tools'!E$77</f>
        <v>10.243108464157659</v>
      </c>
      <c r="BA43" s="6">
        <f>V43*'Summary all tools'!F$77</f>
        <v>3.7155397665529581</v>
      </c>
      <c r="BB43" s="6">
        <f>W43*'Summary all tools'!G$77</f>
        <v>4.9278726774620338</v>
      </c>
      <c r="BC43" s="6">
        <f>X43*'Summary all tools'!H$77</f>
        <v>2.9409224275179411</v>
      </c>
      <c r="BD43" s="6">
        <f>Y43*'Summary all tools'!I$77</f>
        <v>0</v>
      </c>
      <c r="BE43" s="6">
        <f>Z43*'Summary all tools'!J$77</f>
        <v>3.0368578873077166</v>
      </c>
      <c r="BF43" s="6">
        <f>AA43*'Summary all tools'!K$77</f>
        <v>5.3070850629684001</v>
      </c>
      <c r="BG43" s="6">
        <f>AB43*'Summary all tools'!L$77</f>
        <v>7.016882548218085</v>
      </c>
      <c r="BH43" s="6">
        <f>AC43*'Summary all tools'!M$77</f>
        <v>3.2939009660620364</v>
      </c>
      <c r="BI43" s="6">
        <f>AD43*'Summary all tools'!N$77</f>
        <v>4.5034668697944689</v>
      </c>
      <c r="BJ43" s="6">
        <f>AE43*'Summary all tools'!O$77</f>
        <v>2.3737866907172469</v>
      </c>
      <c r="BK43" s="6">
        <f t="shared" si="1"/>
        <v>440.87221606133426</v>
      </c>
      <c r="BM43" s="6">
        <f>C43*'Summary all tools'!B$71</f>
        <v>5.6403827598207155</v>
      </c>
      <c r="BN43" s="6">
        <f>D43*'Summary all tools'!C$71</f>
        <v>4.8559882778595931</v>
      </c>
      <c r="BO43" s="6">
        <f>E43*'Summary all tools'!D$71</f>
        <v>14.390320872362006</v>
      </c>
      <c r="BP43" s="6">
        <f>F43*'Summary all tools'!E$71</f>
        <v>11.259328576905776</v>
      </c>
      <c r="BQ43" s="6">
        <f>G43*'Summary all tools'!F$71</f>
        <v>7.7187213960731569</v>
      </c>
      <c r="BR43" s="6">
        <f>H43*'Summary all tools'!G$71</f>
        <v>7.7074035831947505</v>
      </c>
      <c r="BS43" s="6">
        <f>I43*'Summary all tools'!H$71</f>
        <v>3.8730722596189184</v>
      </c>
      <c r="BT43" s="6">
        <f>J43*'Summary all tools'!J$71</f>
        <v>0.60672917172299201</v>
      </c>
      <c r="BU43" s="6">
        <f>K43*'Summary all tools'!K$71</f>
        <v>0.58927990409406494</v>
      </c>
      <c r="BV43" s="6">
        <f>L43*'Summary all tools'!L$71</f>
        <v>6.2534300751468992</v>
      </c>
      <c r="BW43" s="6">
        <f>M43*'Summary all tools'!M$71</f>
        <v>4.5764542839827609</v>
      </c>
      <c r="BX43" s="6">
        <f>N43*'Summary all tools'!N$71</f>
        <v>3.3382181567818954</v>
      </c>
      <c r="BY43" s="6">
        <f>O43*'Summary all tools'!O$71</f>
        <v>6.7475436953829</v>
      </c>
      <c r="BZ43" s="6">
        <f>P43*'Summary all tools'!P$71</f>
        <v>3.9802677522864589</v>
      </c>
      <c r="CA43" s="6"/>
      <c r="CB43" s="6">
        <f>R43*'Summary all tools'!B$78</f>
        <v>2.9722269521153355</v>
      </c>
      <c r="CC43" s="6">
        <f>S43*'Summary all tools'!C$78</f>
        <v>2.1563596827672544</v>
      </c>
      <c r="CD43" s="6">
        <f>T43*'Summary all tools'!D$78</f>
        <v>5.4691659385868494</v>
      </c>
      <c r="CE43" s="6">
        <f>U43*'Summary all tools'!E$78</f>
        <v>2.8505286551631408</v>
      </c>
      <c r="CF43" s="6">
        <f>V43*'Summary all tools'!F$78</f>
        <v>1.0339881307532697</v>
      </c>
      <c r="CG43" s="6">
        <f>W43*'Summary all tools'!G$78</f>
        <v>1.2202351391810751</v>
      </c>
      <c r="CH43" s="6">
        <f>X43*'Summary all tools'!H$78</f>
        <v>0.72822841062349009</v>
      </c>
      <c r="CI43" s="6">
        <f>Y43*'Summary all tools'!I$78</f>
        <v>0</v>
      </c>
      <c r="CJ43" s="6">
        <f>Z43*'Summary all tools'!J$78</f>
        <v>0.25307149060897638</v>
      </c>
      <c r="CK43" s="6">
        <f>AA43*'Summary all tools'!K$78</f>
        <v>0.44225708858069995</v>
      </c>
      <c r="CL43" s="6">
        <f>AB43*'Summary all tools'!L$78</f>
        <v>1.2242220616040065</v>
      </c>
      <c r="CM43" s="6">
        <f>AC43*'Summary all tools'!M$78</f>
        <v>0.57468059407890859</v>
      </c>
      <c r="CN43" s="6">
        <f>AD43*'Summary all tools'!N$78</f>
        <v>0.78571124111307755</v>
      </c>
      <c r="CO43" s="6">
        <f>AE43*'Summary all tools'!O$78</f>
        <v>0.6624520997350456</v>
      </c>
      <c r="CP43" s="6">
        <f t="shared" si="2"/>
        <v>101.91026825014404</v>
      </c>
      <c r="CR43" s="6"/>
      <c r="CS43" s="6"/>
      <c r="CT43" s="6"/>
      <c r="CU43" s="6"/>
      <c r="CV43" s="6"/>
      <c r="CW43" s="6"/>
      <c r="CX43" s="6"/>
      <c r="CY43" s="6"/>
      <c r="CZ43" s="6"/>
      <c r="DA43" s="6"/>
      <c r="DB43" s="6"/>
      <c r="DC43" s="6"/>
      <c r="DD43" s="6"/>
      <c r="DE43" s="6"/>
      <c r="DF43" s="6"/>
      <c r="DH43" s="6"/>
      <c r="DI43" s="6"/>
      <c r="DJ43" s="6"/>
      <c r="DK43" s="6"/>
      <c r="DL43" s="6"/>
      <c r="DM43" s="6"/>
      <c r="DN43" s="6"/>
      <c r="DO43" s="6"/>
      <c r="DP43" s="6"/>
      <c r="DQ43" s="6"/>
      <c r="DR43" s="6"/>
      <c r="DS43" s="6"/>
      <c r="DT43" s="6"/>
      <c r="DU43" s="6"/>
      <c r="DV43" s="6"/>
      <c r="DX43" s="6"/>
      <c r="DY43" s="6"/>
      <c r="DZ43" s="6"/>
      <c r="EA43" s="6"/>
      <c r="EB43" s="6"/>
      <c r="EC43" s="6"/>
      <c r="ED43" s="6"/>
      <c r="EE43" s="6"/>
      <c r="EF43" s="6"/>
      <c r="EG43" s="6"/>
      <c r="EH43" s="6"/>
      <c r="EI43" s="6"/>
      <c r="EJ43" s="6"/>
      <c r="EK43" s="6"/>
      <c r="EL43" s="6"/>
      <c r="EN43" s="1"/>
      <c r="EO43" s="1"/>
      <c r="EP43" s="1"/>
      <c r="EQ43" s="1"/>
      <c r="ER43" s="1"/>
      <c r="ES43" s="1"/>
      <c r="ET43" s="1"/>
      <c r="EU43" s="1"/>
      <c r="EV43" s="1"/>
      <c r="EW43" s="1"/>
      <c r="EX43" s="1"/>
      <c r="EY43" s="1"/>
      <c r="EZ43" s="1"/>
      <c r="FA43" s="1"/>
      <c r="FB43" s="2"/>
      <c r="FD43" s="2"/>
      <c r="FE43" s="2"/>
      <c r="FF43" s="2"/>
      <c r="FG43" s="2"/>
      <c r="FH43" s="2"/>
      <c r="FI43" s="2"/>
      <c r="FJ43" s="2"/>
      <c r="FK43" s="2"/>
      <c r="FL43" s="2"/>
      <c r="FM43" s="2"/>
      <c r="FN43" s="2"/>
      <c r="FO43" s="2"/>
      <c r="FP43" s="2"/>
      <c r="FQ43" s="2"/>
      <c r="FR43" s="2"/>
      <c r="FT43" s="2"/>
      <c r="FU43" s="2"/>
      <c r="FV43" s="2"/>
      <c r="FW43" s="2"/>
      <c r="FX43" s="2"/>
      <c r="FY43" s="2"/>
      <c r="FZ43" s="2"/>
      <c r="GA43" s="2"/>
      <c r="GB43" s="2"/>
      <c r="GC43" s="2"/>
      <c r="GD43" s="2"/>
      <c r="GE43" s="2"/>
      <c r="GF43" s="2"/>
      <c r="GG43" s="2"/>
      <c r="GH43" s="2"/>
      <c r="GJ43" s="6"/>
    </row>
    <row r="44" spans="1:192" x14ac:dyDescent="0.25">
      <c r="A44" s="8" t="s">
        <v>48</v>
      </c>
      <c r="B44" s="8" t="s">
        <v>209</v>
      </c>
      <c r="C44" s="22">
        <f>Baseline!CC44*'Summary all tools'!B$69</f>
        <v>208.42801720937544</v>
      </c>
      <c r="D44" s="22">
        <f>Baseline!CD44*'Summary all tools'!C$69</f>
        <v>154.92391440597098</v>
      </c>
      <c r="E44" s="22">
        <f>Baseline!CE44*'Summary all tools'!D$69</f>
        <v>178.82178952162039</v>
      </c>
      <c r="F44" s="22">
        <f>Baseline!CF44*'Summary all tools'!E$69</f>
        <v>134.93282148969459</v>
      </c>
      <c r="G44" s="22">
        <f>Baseline!CG44*'Summary all tools'!F$69</f>
        <v>93.525376387418774</v>
      </c>
      <c r="H44" s="22">
        <f>Baseline!CH44*'Summary all tools'!G$69</f>
        <v>65.784879659657975</v>
      </c>
      <c r="I44" s="22">
        <f>Baseline!CI44*'Summary all tools'!H$69</f>
        <v>30.719482100758469</v>
      </c>
      <c r="J44" s="27">
        <f>Baseline!CJ44*'Summary all tools'!J$69</f>
        <v>55.690939816547541</v>
      </c>
      <c r="K44" s="27">
        <f>Baseline!CK44*'Summary all tools'!K$69</f>
        <v>44.911767771544284</v>
      </c>
      <c r="L44" s="27">
        <f>Baseline!CL44*'Summary all tools'!L$69</f>
        <v>89.555442468459319</v>
      </c>
      <c r="M44" s="27">
        <f>Baseline!CM44*'Summary all tools'!M$69</f>
        <v>67.141150003841631</v>
      </c>
      <c r="N44" s="27">
        <f>Baseline!CN44*'Summary all tools'!N$69</f>
        <v>46.175764428631339</v>
      </c>
      <c r="O44" s="27">
        <f>Baseline!CO44*'Summary all tools'!O$69</f>
        <v>53.766544881826569</v>
      </c>
      <c r="P44" s="27">
        <f>Baseline!CP44*'Summary all tools'!P$69</f>
        <v>27.510824762393703</v>
      </c>
      <c r="Q44" s="28"/>
      <c r="R44" s="29">
        <f>Baseline!CR44*'Summary all tools'!B$76</f>
        <v>108.23912831905416</v>
      </c>
      <c r="S44" s="29">
        <f>Baseline!CS44*'Summary all tools'!C$76</f>
        <v>90.683911966943356</v>
      </c>
      <c r="T44" s="29">
        <f>Baseline!CT44*'Summary all tools'!D$76</f>
        <v>120.2755251961876</v>
      </c>
      <c r="U44" s="29">
        <f>Baseline!CU44*'Summary all tools'!E$76</f>
        <v>68.805579746627302</v>
      </c>
      <c r="V44" s="29">
        <f>Baseline!CV44*'Summary all tools'!F$76</f>
        <v>32.327489518105033</v>
      </c>
      <c r="W44" s="29">
        <f>Baseline!CW44*'Summary all tools'!G$76</f>
        <v>27.109354180324942</v>
      </c>
      <c r="X44" s="29">
        <f>Baseline!CX44*'Summary all tools'!H$76</f>
        <v>21.488985889242809</v>
      </c>
      <c r="Y44" s="29">
        <f>Baseline!CY44*'Summary all tools'!J$76</f>
        <v>38.445060774711443</v>
      </c>
      <c r="Z44" s="29">
        <f>Baseline!CZ44*'Summary all tools'!K$76</f>
        <v>34.32863926749306</v>
      </c>
      <c r="AA44" s="29">
        <f>Baseline!DA44*'Summary all tools'!L$76</f>
        <v>67.132772034646948</v>
      </c>
      <c r="AB44" s="29">
        <f>Baseline!DB44*'Summary all tools'!M$76</f>
        <v>38.478414816360917</v>
      </c>
      <c r="AC44" s="29">
        <f>Baseline!DC44*'Summary all tools'!N$76</f>
        <v>21.920219205775567</v>
      </c>
      <c r="AD44" s="29">
        <f>Baseline!DD44*'Summary all tools'!O$76</f>
        <v>31.572755198309217</v>
      </c>
      <c r="AE44" s="29">
        <f>Baseline!DE44*'Summary all tools'!P$76</f>
        <v>20.052429203262953</v>
      </c>
      <c r="AF44" s="29">
        <f t="shared" si="0"/>
        <v>1972.7489802247865</v>
      </c>
      <c r="AH44" s="6">
        <f>C44*'Summary all tools'!B$70</f>
        <v>29.957543757922462</v>
      </c>
      <c r="AI44" s="6">
        <f>D44*'Summary all tools'!C$70</f>
        <v>22.267351611867387</v>
      </c>
      <c r="AJ44" s="6">
        <f>E44*'Summary all tools'!D$70</f>
        <v>35.141060801424196</v>
      </c>
      <c r="AK44" s="6">
        <f>F44*'Summary all tools'!E$70</f>
        <v>26.516245569188779</v>
      </c>
      <c r="AL44" s="6">
        <f>G44*'Summary all tools'!F$70</f>
        <v>18.379085383825686</v>
      </c>
      <c r="AM44" s="6">
        <f>H44*'Summary all tools'!G$70</f>
        <v>16.176609752374912</v>
      </c>
      <c r="AN44" s="6">
        <f>I44*'Summary all tools'!H$70</f>
        <v>7.5539710083832299</v>
      </c>
      <c r="AO44" s="6">
        <f>J44*'Summary all tools'!J$70</f>
        <v>6.2263162527817126</v>
      </c>
      <c r="AP44" s="6">
        <f>K44*'Summary all tools'!J$70</f>
        <v>5.0211914278745162</v>
      </c>
      <c r="AQ44" s="6">
        <f>L44*'Summary all tools'!K$70</f>
        <v>10.012409716970607</v>
      </c>
      <c r="AR44" s="6">
        <f>M44*'Summary all tools'!L$70</f>
        <v>17.415198952431329</v>
      </c>
      <c r="AS44" s="6">
        <f>N44*'Summary all tools'!M$70</f>
        <v>11.977157440097532</v>
      </c>
      <c r="AT44" s="6">
        <f>O44*'Summary all tools'!N$70</f>
        <v>13.94606848480049</v>
      </c>
      <c r="AU44" s="6">
        <f>P44*'Summary all tools'!O$70</f>
        <v>6.6458733976569064</v>
      </c>
      <c r="AV44" s="6"/>
      <c r="AW44" s="6">
        <f>R44*'Summary all tools'!B$77</f>
        <v>15.557305905185153</v>
      </c>
      <c r="AX44" s="6">
        <f>S44*'Summary all tools'!C$77</f>
        <v>13.034079090049962</v>
      </c>
      <c r="AY44" s="6">
        <f>T44*'Summary all tools'!D$77</f>
        <v>23.635875444202732</v>
      </c>
      <c r="AZ44" s="6">
        <f>U44*'Summary all tools'!E$77</f>
        <v>13.521288808381687</v>
      </c>
      <c r="BA44" s="6">
        <f>V44*'Summary all tools'!F$77</f>
        <v>6.3528179521756885</v>
      </c>
      <c r="BB44" s="6">
        <f>W44*'Summary all tools'!G$77</f>
        <v>6.6662346345061332</v>
      </c>
      <c r="BC44" s="6">
        <f>X44*'Summary all tools'!H$77</f>
        <v>5.2841768580105271</v>
      </c>
      <c r="BD44" s="6">
        <f>Y44*'Summary all tools'!I$77</f>
        <v>0</v>
      </c>
      <c r="BE44" s="6">
        <f>Z44*'Summary all tools'!J$77</f>
        <v>3.8379845143781059</v>
      </c>
      <c r="BF44" s="6">
        <f>AA44*'Summary all tools'!K$77</f>
        <v>7.5055273082213985</v>
      </c>
      <c r="BG44" s="6">
        <f>AB44*'Summary all tools'!L$77</f>
        <v>9.9806042845969269</v>
      </c>
      <c r="BH44" s="6">
        <f>AC44*'Summary all tools'!M$77</f>
        <v>5.6857080721382536</v>
      </c>
      <c r="BI44" s="6">
        <f>AD44*'Summary all tools'!N$77</f>
        <v>8.1894011827843993</v>
      </c>
      <c r="BJ44" s="6">
        <f>AE44*'Summary all tools'!O$77</f>
        <v>4.8441261558444211</v>
      </c>
      <c r="BK44" s="6">
        <f t="shared" si="1"/>
        <v>351.33121376807526</v>
      </c>
      <c r="BM44" s="6">
        <f>C44*'Summary all tools'!B$71</f>
        <v>5.0991563843272276</v>
      </c>
      <c r="BN44" s="6">
        <f>D44*'Summary all tools'!C$71</f>
        <v>3.7901875084029597</v>
      </c>
      <c r="BO44" s="6">
        <f>E44*'Summary all tools'!D$71</f>
        <v>9.7793166144636157</v>
      </c>
      <c r="BP44" s="6">
        <f>F44*'Summary all tools'!E$71</f>
        <v>7.3791386752176731</v>
      </c>
      <c r="BQ44" s="6">
        <f>G44*'Summary all tools'!F$71</f>
        <v>5.1146690211869643</v>
      </c>
      <c r="BR44" s="6">
        <f>H44*'Summary all tools'!G$71</f>
        <v>4.0056367005880729</v>
      </c>
      <c r="BS44" s="6">
        <f>I44*'Summary all tools'!H$71</f>
        <v>1.8705071068377521</v>
      </c>
      <c r="BT44" s="6">
        <f>J44*'Summary all tools'!J$71</f>
        <v>0.51885968773180935</v>
      </c>
      <c r="BU44" s="6">
        <f>K44*'Summary all tools'!K$71</f>
        <v>0.41843261898954304</v>
      </c>
      <c r="BV44" s="6">
        <f>L44*'Summary all tools'!L$71</f>
        <v>4.0527297364313819</v>
      </c>
      <c r="BW44" s="6">
        <f>M44*'Summary all tools'!M$71</f>
        <v>3.0383964129773808</v>
      </c>
      <c r="BX44" s="6">
        <f>N44*'Summary all tools'!N$71</f>
        <v>2.0896317235914847</v>
      </c>
      <c r="BY44" s="6">
        <f>O44*'Summary all tools'!O$71</f>
        <v>3.6247108909096561</v>
      </c>
      <c r="BZ44" s="6">
        <f>P44*'Summary all tools'!P$71</f>
        <v>1.8546623435321596</v>
      </c>
      <c r="CA44" s="6"/>
      <c r="CB44" s="6">
        <f>R44*'Summary all tools'!B$78</f>
        <v>2.6480520689676861</v>
      </c>
      <c r="CC44" s="6">
        <f>S44*'Summary all tools'!C$78</f>
        <v>2.2185666536255257</v>
      </c>
      <c r="CD44" s="6">
        <f>T44*'Summary all tools'!D$78</f>
        <v>6.5775677841665097</v>
      </c>
      <c r="CE44" s="6">
        <f>U44*'Summary all tools'!E$78</f>
        <v>3.7628051423936806</v>
      </c>
      <c r="CF44" s="6">
        <f>V44*'Summary all tools'!F$78</f>
        <v>1.7679095830213689</v>
      </c>
      <c r="CG44" s="6">
        <f>W44*'Summary all tools'!G$78</f>
        <v>1.6506866714015187</v>
      </c>
      <c r="CH44" s="6">
        <f>X44*'Summary all tools'!H$78</f>
        <v>1.308462841031178</v>
      </c>
      <c r="CI44" s="6">
        <f>Y44*'Summary all tools'!I$78</f>
        <v>0</v>
      </c>
      <c r="CJ44" s="6">
        <f>Z44*'Summary all tools'!J$78</f>
        <v>0.31983204286484218</v>
      </c>
      <c r="CK44" s="6">
        <f>AA44*'Summary all tools'!K$78</f>
        <v>0.6254606090184498</v>
      </c>
      <c r="CL44" s="6">
        <f>AB44*'Summary all tools'!L$78</f>
        <v>1.7412969177381874</v>
      </c>
      <c r="CM44" s="6">
        <f>AC44*'Summary all tools'!M$78</f>
        <v>0.99197459981986569</v>
      </c>
      <c r="CN44" s="6">
        <f>AD44*'Summary all tools'!N$78</f>
        <v>1.4287891425283421</v>
      </c>
      <c r="CO44" s="6">
        <f>AE44*'Summary all tools'!O$78</f>
        <v>1.3518491597705362</v>
      </c>
      <c r="CP44" s="6">
        <f t="shared" si="2"/>
        <v>79.029288641535345</v>
      </c>
      <c r="CR44" s="6"/>
      <c r="CS44" s="6"/>
      <c r="CT44" s="6"/>
      <c r="CU44" s="6"/>
      <c r="CV44" s="6"/>
      <c r="CW44" s="6"/>
      <c r="CX44" s="6"/>
      <c r="CY44" s="6"/>
      <c r="CZ44" s="6"/>
      <c r="DA44" s="6"/>
      <c r="DB44" s="6"/>
      <c r="DC44" s="6"/>
      <c r="DD44" s="6"/>
      <c r="DE44" s="6"/>
      <c r="DF44" s="6"/>
      <c r="DH44" s="6"/>
      <c r="DI44" s="6"/>
      <c r="DJ44" s="6"/>
      <c r="DK44" s="6"/>
      <c r="DL44" s="6"/>
      <c r="DM44" s="6"/>
      <c r="DN44" s="6"/>
      <c r="DO44" s="6"/>
      <c r="DP44" s="6"/>
      <c r="DQ44" s="6"/>
      <c r="DR44" s="6"/>
      <c r="DS44" s="6"/>
      <c r="DT44" s="6"/>
      <c r="DU44" s="6"/>
      <c r="DV44" s="6"/>
      <c r="DX44" s="6"/>
      <c r="DY44" s="6"/>
      <c r="DZ44" s="6"/>
      <c r="EA44" s="6"/>
      <c r="EB44" s="6"/>
      <c r="EC44" s="6"/>
      <c r="ED44" s="6"/>
      <c r="EE44" s="6"/>
      <c r="EF44" s="6"/>
      <c r="EG44" s="6"/>
      <c r="EH44" s="6"/>
      <c r="EI44" s="6"/>
      <c r="EJ44" s="6"/>
      <c r="EK44" s="6"/>
      <c r="EL44" s="6"/>
      <c r="EN44" s="1"/>
      <c r="EO44" s="1"/>
      <c r="EP44" s="1"/>
      <c r="EQ44" s="1"/>
      <c r="ER44" s="1"/>
      <c r="ES44" s="1"/>
      <c r="ET44" s="1"/>
      <c r="EU44" s="1"/>
      <c r="EV44" s="1"/>
      <c r="EW44" s="1"/>
      <c r="EX44" s="1"/>
      <c r="EY44" s="1"/>
      <c r="EZ44" s="1"/>
      <c r="FA44" s="1"/>
      <c r="FB44" s="2"/>
      <c r="FD44" s="2"/>
      <c r="FE44" s="2"/>
      <c r="FF44" s="2"/>
      <c r="FG44" s="2"/>
      <c r="FH44" s="2"/>
      <c r="FI44" s="2"/>
      <c r="FJ44" s="2"/>
      <c r="FK44" s="2"/>
      <c r="FL44" s="2"/>
      <c r="FM44" s="2"/>
      <c r="FN44" s="2"/>
      <c r="FO44" s="2"/>
      <c r="FP44" s="2"/>
      <c r="FQ44" s="2"/>
      <c r="FR44" s="2"/>
      <c r="FT44" s="2"/>
      <c r="FU44" s="2"/>
      <c r="FV44" s="2"/>
      <c r="FW44" s="2"/>
      <c r="FX44" s="2"/>
      <c r="FY44" s="2"/>
      <c r="FZ44" s="2"/>
      <c r="GA44" s="2"/>
      <c r="GB44" s="2"/>
      <c r="GC44" s="2"/>
      <c r="GD44" s="2"/>
      <c r="GE44" s="2"/>
      <c r="GF44" s="2"/>
      <c r="GG44" s="2"/>
      <c r="GH44" s="2"/>
      <c r="GJ44" s="6"/>
    </row>
    <row r="45" spans="1:192" x14ac:dyDescent="0.25">
      <c r="A45" s="8" t="s">
        <v>50</v>
      </c>
      <c r="B45" s="8" t="s">
        <v>210</v>
      </c>
      <c r="C45" s="22">
        <f>Baseline!CC45*'Summary all tools'!B$69</f>
        <v>189.64405770634247</v>
      </c>
      <c r="D45" s="22">
        <f>Baseline!CD45*'Summary all tools'!C$69</f>
        <v>149.08371004816104</v>
      </c>
      <c r="E45" s="22">
        <f>Baseline!CE45*'Summary all tools'!D$69</f>
        <v>186.09246114698163</v>
      </c>
      <c r="F45" s="22">
        <f>Baseline!CF45*'Summary all tools'!E$69</f>
        <v>124.24660487041086</v>
      </c>
      <c r="G45" s="22">
        <f>Baseline!CG45*'Summary all tools'!F$69</f>
        <v>83.973341628121432</v>
      </c>
      <c r="H45" s="22">
        <f>Baseline!CH45*'Summary all tools'!G$69</f>
        <v>74.709086173670045</v>
      </c>
      <c r="I45" s="22">
        <f>Baseline!CI45*'Summary all tools'!H$69</f>
        <v>37.921825855149713</v>
      </c>
      <c r="J45" s="27">
        <f>Baseline!CJ45*'Summary all tools'!J$69</f>
        <v>52.931327234840587</v>
      </c>
      <c r="K45" s="27">
        <f>Baseline!CK45*'Summary all tools'!K$69</f>
        <v>43.775044700702352</v>
      </c>
      <c r="L45" s="27">
        <f>Baseline!CL45*'Summary all tools'!L$69</f>
        <v>92.13947288920194</v>
      </c>
      <c r="M45" s="27">
        <f>Baseline!CM45*'Summary all tools'!M$69</f>
        <v>64.196195702791584</v>
      </c>
      <c r="N45" s="27">
        <f>Baseline!CN45*'Summary all tools'!N$69</f>
        <v>51.403540693207972</v>
      </c>
      <c r="O45" s="27">
        <f>Baseline!CO45*'Summary all tools'!O$69</f>
        <v>68.287330661581862</v>
      </c>
      <c r="P45" s="27">
        <f>Baseline!CP45*'Summary all tools'!P$69</f>
        <v>36.051036289154545</v>
      </c>
      <c r="Q45" s="28"/>
      <c r="R45" s="29">
        <f>Baseline!CR45*'Summary all tools'!B$76</f>
        <v>47.648906526477411</v>
      </c>
      <c r="S45" s="29">
        <f>Baseline!CS45*'Summary all tools'!C$76</f>
        <v>36.069174234467255</v>
      </c>
      <c r="T45" s="29">
        <f>Baseline!CT45*'Summary all tools'!D$76</f>
        <v>45.024127975221695</v>
      </c>
      <c r="U45" s="29">
        <f>Baseline!CU45*'Summary all tools'!E$76</f>
        <v>21.709993947107378</v>
      </c>
      <c r="V45" s="29">
        <f>Baseline!CV45*'Summary all tools'!F$76</f>
        <v>10.959755984552617</v>
      </c>
      <c r="W45" s="29">
        <f>Baseline!CW45*'Summary all tools'!G$76</f>
        <v>10.730473764245771</v>
      </c>
      <c r="X45" s="29">
        <f>Baseline!CX45*'Summary all tools'!H$76</f>
        <v>11.316848783603884</v>
      </c>
      <c r="Y45" s="29">
        <f>Baseline!CY45*'Summary all tools'!J$76</f>
        <v>18.592476720128108</v>
      </c>
      <c r="Z45" s="29">
        <f>Baseline!CZ45*'Summary all tools'!K$76</f>
        <v>15.856816846480173</v>
      </c>
      <c r="AA45" s="29">
        <f>Baseline!DA45*'Summary all tools'!L$76</f>
        <v>29.199703122750932</v>
      </c>
      <c r="AB45" s="29">
        <f>Baseline!DB45*'Summary all tools'!M$76</f>
        <v>19.490471942440468</v>
      </c>
      <c r="AC45" s="29">
        <f>Baseline!DC45*'Summary all tools'!N$76</f>
        <v>9.9062452594195491</v>
      </c>
      <c r="AD45" s="29">
        <f>Baseline!DD45*'Summary all tools'!O$76</f>
        <v>15.927439842095312</v>
      </c>
      <c r="AE45" s="29">
        <f>Baseline!DE45*'Summary all tools'!P$76</f>
        <v>10.149882880474587</v>
      </c>
      <c r="AF45" s="29">
        <f t="shared" si="0"/>
        <v>1557.0373534297835</v>
      </c>
      <c r="AH45" s="6">
        <f>C45*'Summary all tools'!B$70</f>
        <v>27.257708599994174</v>
      </c>
      <c r="AI45" s="6">
        <f>D45*'Summary all tools'!C$70</f>
        <v>21.427933860133237</v>
      </c>
      <c r="AJ45" s="6">
        <f>E45*'Summary all tools'!D$70</f>
        <v>36.569852641263815</v>
      </c>
      <c r="AK45" s="6">
        <f>F45*'Summary all tools'!E$70</f>
        <v>24.416249875375211</v>
      </c>
      <c r="AL45" s="6">
        <f>G45*'Summary all tools'!F$70</f>
        <v>16.501972783891652</v>
      </c>
      <c r="AM45" s="6">
        <f>H45*'Summary all tools'!G$70</f>
        <v>18.371086764017225</v>
      </c>
      <c r="AN45" s="6">
        <f>I45*'Summary all tools'!H$70</f>
        <v>9.3250391447089456</v>
      </c>
      <c r="AO45" s="6">
        <f>J45*'Summary all tools'!J$70</f>
        <v>5.9177881380567117</v>
      </c>
      <c r="AP45" s="6">
        <f>K45*'Summary all tools'!J$70</f>
        <v>4.8941043764760392</v>
      </c>
      <c r="AQ45" s="6">
        <f>L45*'Summary all tools'!K$70</f>
        <v>10.30130752798531</v>
      </c>
      <c r="AR45" s="6">
        <f>M45*'Summary all tools'!L$70</f>
        <v>16.651331114962495</v>
      </c>
      <c r="AS45" s="6">
        <f>N45*'Summary all tools'!M$70</f>
        <v>13.333147972300081</v>
      </c>
      <c r="AT45" s="6">
        <f>O45*'Summary all tools'!N$70</f>
        <v>17.712497467408099</v>
      </c>
      <c r="AU45" s="6">
        <f>P45*'Summary all tools'!O$70</f>
        <v>8.7089582046834018</v>
      </c>
      <c r="AV45" s="6"/>
      <c r="AW45" s="6">
        <f>R45*'Summary all tools'!B$77</f>
        <v>6.8486195924906363</v>
      </c>
      <c r="AX45" s="6">
        <f>S45*'Summary all tools'!C$77</f>
        <v>5.1842544006726632</v>
      </c>
      <c r="AY45" s="6">
        <f>T45*'Summary all tools'!D$77</f>
        <v>8.8478905335922438</v>
      </c>
      <c r="AZ45" s="6">
        <f>U45*'Summary all tools'!E$77</f>
        <v>4.2663269355192988</v>
      </c>
      <c r="BA45" s="6">
        <f>V45*'Summary all tools'!F$77</f>
        <v>2.1537501243682127</v>
      </c>
      <c r="BB45" s="6">
        <f>W45*'Summary all tools'!G$77</f>
        <v>2.6386410895686319</v>
      </c>
      <c r="BC45" s="6">
        <f>X45*'Summary all tools'!H$77</f>
        <v>2.7828316680993157</v>
      </c>
      <c r="BD45" s="6">
        <f>Y45*'Summary all tools'!I$77</f>
        <v>0</v>
      </c>
      <c r="BE45" s="6">
        <f>Z45*'Summary all tools'!J$77</f>
        <v>1.7728118213456094</v>
      </c>
      <c r="BF45" s="6">
        <f>AA45*'Summary all tools'!K$77</f>
        <v>3.264563082046688</v>
      </c>
      <c r="BG45" s="6">
        <f>AB45*'Summary all tools'!L$77</f>
        <v>5.0554756142091719</v>
      </c>
      <c r="BH45" s="6">
        <f>AC45*'Summary all tools'!M$77</f>
        <v>2.5695007019465717</v>
      </c>
      <c r="BI45" s="6">
        <f>AD45*'Summary all tools'!N$77</f>
        <v>4.1312895837664438</v>
      </c>
      <c r="BJ45" s="6">
        <f>AE45*'Summary all tools'!O$77</f>
        <v>2.451937999215771</v>
      </c>
      <c r="BK45" s="6">
        <f t="shared" si="1"/>
        <v>283.35687161809773</v>
      </c>
      <c r="BM45" s="6">
        <f>C45*'Summary all tools'!B$71</f>
        <v>4.6396099744670938</v>
      </c>
      <c r="BN45" s="6">
        <f>D45*'Summary all tools'!C$71</f>
        <v>3.6473078910865087</v>
      </c>
      <c r="BO45" s="6">
        <f>E45*'Summary all tools'!D$71</f>
        <v>10.176931468975559</v>
      </c>
      <c r="BP45" s="6">
        <f>F45*'Summary all tools'!E$71</f>
        <v>6.7947362038505936</v>
      </c>
      <c r="BQ45" s="6">
        <f>G45*'Summary all tools'!F$71</f>
        <v>4.5922921202878904</v>
      </c>
      <c r="BR45" s="6">
        <f>H45*'Summary all tools'!G$71</f>
        <v>4.549031008232836</v>
      </c>
      <c r="BS45" s="6">
        <f>I45*'Summary all tools'!H$71</f>
        <v>2.3090573120231674</v>
      </c>
      <c r="BT45" s="6">
        <f>J45*'Summary all tools'!J$71</f>
        <v>0.49314901150472601</v>
      </c>
      <c r="BU45" s="6">
        <f>K45*'Summary all tools'!K$71</f>
        <v>0.40784203137300329</v>
      </c>
      <c r="BV45" s="6">
        <f>L45*'Summary all tools'!L$71</f>
        <v>4.1696670954274611</v>
      </c>
      <c r="BW45" s="6">
        <f>M45*'Summary all tools'!M$71</f>
        <v>2.9051258540998401</v>
      </c>
      <c r="BX45" s="6">
        <f>N45*'Summary all tools'!N$71</f>
        <v>2.3262087951672483</v>
      </c>
      <c r="BY45" s="6">
        <f>O45*'Summary all tools'!O$71</f>
        <v>4.6036402693201257</v>
      </c>
      <c r="BZ45" s="6">
        <f>P45*'Summary all tools'!P$71</f>
        <v>2.4304069408418796</v>
      </c>
      <c r="CA45" s="6"/>
      <c r="CB45" s="6">
        <f>R45*'Summary all tools'!B$78</f>
        <v>1.1657224838281937</v>
      </c>
      <c r="CC45" s="6">
        <f>S45*'Summary all tools'!C$78</f>
        <v>0.88242628096555975</v>
      </c>
      <c r="CD45" s="6">
        <f>T45*'Summary all tools'!D$78</f>
        <v>2.4622569986449365</v>
      </c>
      <c r="CE45" s="6">
        <f>U45*'Summary all tools'!E$78</f>
        <v>1.1872652939824349</v>
      </c>
      <c r="CF45" s="6">
        <f>V45*'Summary all tools'!F$78</f>
        <v>0.59936165540522124</v>
      </c>
      <c r="CG45" s="6">
        <f>W45*'Summary all tools'!G$78</f>
        <v>0.65337779360747084</v>
      </c>
      <c r="CH45" s="6">
        <f>X45*'Summary all tools'!H$78</f>
        <v>0.68908212733887819</v>
      </c>
      <c r="CI45" s="6">
        <f>Y45*'Summary all tools'!I$78</f>
        <v>0</v>
      </c>
      <c r="CJ45" s="6">
        <f>Z45*'Summary all tools'!J$78</f>
        <v>0.14773431844546744</v>
      </c>
      <c r="CK45" s="6">
        <f>AA45*'Summary all tools'!K$78</f>
        <v>0.2720469235038907</v>
      </c>
      <c r="CL45" s="6">
        <f>AB45*'Summary all tools'!L$78</f>
        <v>0.8820191497130897</v>
      </c>
      <c r="CM45" s="6">
        <f>AC45*'Summary all tools'!M$78</f>
        <v>0.4482958671481253</v>
      </c>
      <c r="CN45" s="6">
        <f>AD45*'Summary all tools'!N$78</f>
        <v>0.72077818269967753</v>
      </c>
      <c r="CO45" s="6">
        <f>AE45*'Summary all tools'!O$78</f>
        <v>0.68426176722300591</v>
      </c>
      <c r="CP45" s="6">
        <f t="shared" si="2"/>
        <v>64.839634819163877</v>
      </c>
      <c r="CR45" s="6"/>
      <c r="CS45" s="6"/>
      <c r="CT45" s="6"/>
      <c r="CU45" s="6"/>
      <c r="CV45" s="6"/>
      <c r="CW45" s="6"/>
      <c r="CX45" s="6"/>
      <c r="CY45" s="6"/>
      <c r="CZ45" s="6"/>
      <c r="DA45" s="6"/>
      <c r="DB45" s="6"/>
      <c r="DC45" s="6"/>
      <c r="DD45" s="6"/>
      <c r="DE45" s="6"/>
      <c r="DF45" s="6"/>
      <c r="DH45" s="6"/>
      <c r="DI45" s="6"/>
      <c r="DJ45" s="6"/>
      <c r="DK45" s="6"/>
      <c r="DL45" s="6"/>
      <c r="DM45" s="6"/>
      <c r="DN45" s="6"/>
      <c r="DO45" s="6"/>
      <c r="DP45" s="6"/>
      <c r="DQ45" s="6"/>
      <c r="DR45" s="6"/>
      <c r="DS45" s="6"/>
      <c r="DT45" s="6"/>
      <c r="DU45" s="6"/>
      <c r="DV45" s="6"/>
      <c r="DX45" s="6"/>
      <c r="DY45" s="6"/>
      <c r="DZ45" s="6"/>
      <c r="EA45" s="6"/>
      <c r="EB45" s="6"/>
      <c r="EC45" s="6"/>
      <c r="ED45" s="6"/>
      <c r="EE45" s="6"/>
      <c r="EF45" s="6"/>
      <c r="EG45" s="6"/>
      <c r="EH45" s="6"/>
      <c r="EI45" s="6"/>
      <c r="EJ45" s="6"/>
      <c r="EK45" s="6"/>
      <c r="EL45" s="6"/>
      <c r="EN45" s="1"/>
      <c r="EO45" s="1"/>
      <c r="EP45" s="1"/>
      <c r="EQ45" s="1"/>
      <c r="ER45" s="1"/>
      <c r="ES45" s="1"/>
      <c r="ET45" s="1"/>
      <c r="EU45" s="1"/>
      <c r="EV45" s="1"/>
      <c r="EW45" s="1"/>
      <c r="EX45" s="1"/>
      <c r="EY45" s="1"/>
      <c r="EZ45" s="1"/>
      <c r="FA45" s="1"/>
      <c r="FB45" s="2"/>
      <c r="FD45" s="2"/>
      <c r="FE45" s="2"/>
      <c r="FF45" s="2"/>
      <c r="FG45" s="2"/>
      <c r="FH45" s="2"/>
      <c r="FI45" s="2"/>
      <c r="FJ45" s="2"/>
      <c r="FK45" s="2"/>
      <c r="FL45" s="2"/>
      <c r="FM45" s="2"/>
      <c r="FN45" s="2"/>
      <c r="FO45" s="2"/>
      <c r="FP45" s="2"/>
      <c r="FQ45" s="2"/>
      <c r="FR45" s="2"/>
      <c r="FT45" s="2"/>
      <c r="FU45" s="2"/>
      <c r="FV45" s="2"/>
      <c r="FW45" s="2"/>
      <c r="FX45" s="2"/>
      <c r="FY45" s="2"/>
      <c r="FZ45" s="2"/>
      <c r="GA45" s="2"/>
      <c r="GB45" s="2"/>
      <c r="GC45" s="2"/>
      <c r="GD45" s="2"/>
      <c r="GE45" s="2"/>
      <c r="GF45" s="2"/>
      <c r="GG45" s="2"/>
      <c r="GH45" s="2"/>
      <c r="GJ45" s="6"/>
    </row>
    <row r="46" spans="1:192" x14ac:dyDescent="0.25">
      <c r="A46" s="8" t="s">
        <v>52</v>
      </c>
      <c r="B46" s="8" t="s">
        <v>211</v>
      </c>
      <c r="C46" s="22">
        <f>Baseline!CC46*'Summary all tools'!B$69</f>
        <v>277.42589050912773</v>
      </c>
      <c r="D46" s="22">
        <f>Baseline!CD46*'Summary all tools'!C$69</f>
        <v>217.24700981634305</v>
      </c>
      <c r="E46" s="22">
        <f>Baseline!CE46*'Summary all tools'!D$69</f>
        <v>262.47851981981609</v>
      </c>
      <c r="F46" s="22">
        <f>Baseline!CF46*'Summary all tools'!E$69</f>
        <v>173.00569934768168</v>
      </c>
      <c r="G46" s="22">
        <f>Baseline!CG46*'Summary all tools'!F$69</f>
        <v>119.24708438048951</v>
      </c>
      <c r="H46" s="22">
        <f>Baseline!CH46*'Summary all tools'!G$69</f>
        <v>93.425861904983421</v>
      </c>
      <c r="I46" s="22">
        <f>Baseline!CI46*'Summary all tools'!H$69</f>
        <v>43.539704837481423</v>
      </c>
      <c r="J46" s="27">
        <f>Baseline!CJ46*'Summary all tools'!J$69</f>
        <v>70.394737407117887</v>
      </c>
      <c r="K46" s="27">
        <f>Baseline!CK46*'Summary all tools'!K$69</f>
        <v>61.092543417501432</v>
      </c>
      <c r="L46" s="27">
        <f>Baseline!CL46*'Summary all tools'!L$69</f>
        <v>122.61779813874199</v>
      </c>
      <c r="M46" s="27">
        <f>Baseline!CM46*'Summary all tools'!M$69</f>
        <v>93.215613930631335</v>
      </c>
      <c r="N46" s="27">
        <f>Baseline!CN46*'Summary all tools'!N$69</f>
        <v>64.312000773684176</v>
      </c>
      <c r="O46" s="27">
        <f>Baseline!CO46*'Summary all tools'!O$69</f>
        <v>79.895195097347568</v>
      </c>
      <c r="P46" s="27">
        <f>Baseline!CP46*'Summary all tools'!P$69</f>
        <v>42.383622157090471</v>
      </c>
      <c r="Q46" s="28"/>
      <c r="R46" s="29">
        <f>Baseline!CR46*'Summary all tools'!B$76</f>
        <v>92.168436945095124</v>
      </c>
      <c r="S46" s="29">
        <f>Baseline!CS46*'Summary all tools'!C$76</f>
        <v>77.420787391938362</v>
      </c>
      <c r="T46" s="29">
        <f>Baseline!CT46*'Summary all tools'!D$76</f>
        <v>100.84516089462814</v>
      </c>
      <c r="U46" s="29">
        <f>Baseline!CU46*'Summary all tools'!E$76</f>
        <v>55.273386373061236</v>
      </c>
      <c r="V46" s="29">
        <f>Baseline!CV46*'Summary all tools'!F$76</f>
        <v>29.219714893466907</v>
      </c>
      <c r="W46" s="29">
        <f>Baseline!CW46*'Summary all tools'!G$76</f>
        <v>29.190670897982628</v>
      </c>
      <c r="X46" s="29">
        <f>Baseline!CX46*'Summary all tools'!H$76</f>
        <v>22.444611302845239</v>
      </c>
      <c r="Y46" s="29">
        <f>Baseline!CY46*'Summary all tools'!J$76</f>
        <v>33.621367119817492</v>
      </c>
      <c r="Z46" s="29">
        <f>Baseline!CZ46*'Summary all tools'!K$76</f>
        <v>30.500383468827707</v>
      </c>
      <c r="AA46" s="29">
        <f>Baseline!DA46*'Summary all tools'!L$76</f>
        <v>63.790203584826131</v>
      </c>
      <c r="AB46" s="29">
        <f>Baseline!DB46*'Summary all tools'!M$76</f>
        <v>39.677714699807538</v>
      </c>
      <c r="AC46" s="29">
        <f>Baseline!DC46*'Summary all tools'!N$76</f>
        <v>23.941998634678235</v>
      </c>
      <c r="AD46" s="29">
        <f>Baseline!DD46*'Summary all tools'!O$76</f>
        <v>33.707281671114288</v>
      </c>
      <c r="AE46" s="29">
        <f>Baseline!DE46*'Summary all tools'!P$76</f>
        <v>20.106082617215598</v>
      </c>
      <c r="AF46" s="29">
        <f t="shared" si="0"/>
        <v>2372.1890820333424</v>
      </c>
      <c r="AH46" s="6">
        <f>C46*'Summary all tools'!B$70</f>
        <v>39.874669278070343</v>
      </c>
      <c r="AI46" s="6">
        <f>D46*'Summary all tools'!C$70</f>
        <v>31.22510538644686</v>
      </c>
      <c r="AJ46" s="6">
        <f>E46*'Summary all tools'!D$70</f>
        <v>51.580814892475878</v>
      </c>
      <c r="AK46" s="6">
        <f>F46*'Summary all tools'!E$70</f>
        <v>33.998115196329273</v>
      </c>
      <c r="AL46" s="6">
        <f>G46*'Summary all tools'!F$70</f>
        <v>23.433771990637062</v>
      </c>
      <c r="AM46" s="6">
        <f>H46*'Summary all tools'!G$70</f>
        <v>22.973572599586088</v>
      </c>
      <c r="AN46" s="6">
        <f>I46*'Summary all tools'!H$70</f>
        <v>10.706484796101989</v>
      </c>
      <c r="AO46" s="6">
        <f>J46*'Summary all tools'!J$70</f>
        <v>7.8702190889945465</v>
      </c>
      <c r="AP46" s="6">
        <f>K46*'Summary all tools'!J$70</f>
        <v>6.8302222454349426</v>
      </c>
      <c r="AQ46" s="6">
        <f>L46*'Summary all tools'!K$70</f>
        <v>13.70882215215749</v>
      </c>
      <c r="AR46" s="6">
        <f>M46*'Summary all tools'!L$70</f>
        <v>24.178442906951837</v>
      </c>
      <c r="AS46" s="6">
        <f>N46*'Summary all tools'!M$70</f>
        <v>16.681368854101304</v>
      </c>
      <c r="AT46" s="6">
        <f>O46*'Summary all tools'!N$70</f>
        <v>20.723367381762337</v>
      </c>
      <c r="AU46" s="6">
        <f>P46*'Summary all tools'!O$70</f>
        <v>10.238740184016237</v>
      </c>
      <c r="AV46" s="6"/>
      <c r="AW46" s="6">
        <f>R46*'Summary all tools'!B$77</f>
        <v>13.247451181710918</v>
      </c>
      <c r="AX46" s="6">
        <f>S46*'Summary all tools'!C$77</f>
        <v>11.127758432480437</v>
      </c>
      <c r="AY46" s="6">
        <f>T46*'Summary all tools'!D$77</f>
        <v>19.817528613307331</v>
      </c>
      <c r="AZ46" s="6">
        <f>U46*'Summary all tools'!E$77</f>
        <v>10.862017634609991</v>
      </c>
      <c r="BA46" s="6">
        <f>V46*'Summary all tools'!F$77</f>
        <v>5.7420954147618257</v>
      </c>
      <c r="BB46" s="6">
        <f>W46*'Summary all tools'!G$77</f>
        <v>7.1780338273727775</v>
      </c>
      <c r="BC46" s="6">
        <f>X46*'Summary all tools'!H$77</f>
        <v>5.5191667138144025</v>
      </c>
      <c r="BD46" s="6">
        <f>Y46*'Summary all tools'!I$77</f>
        <v>0</v>
      </c>
      <c r="BE46" s="6">
        <f>Z46*'Summary all tools'!J$77</f>
        <v>3.4099807604900541</v>
      </c>
      <c r="BF46" s="6">
        <f>AA46*'Summary all tools'!K$77</f>
        <v>7.1318240032724871</v>
      </c>
      <c r="BG46" s="6">
        <f>AB46*'Summary all tools'!L$77</f>
        <v>10.291680965181866</v>
      </c>
      <c r="BH46" s="6">
        <f>AC46*'Summary all tools'!M$77</f>
        <v>6.2101210586637805</v>
      </c>
      <c r="BI46" s="6">
        <f>AD46*'Summary all tools'!N$77</f>
        <v>8.743058711602492</v>
      </c>
      <c r="BJ46" s="6">
        <f>AE46*'Summary all tools'!O$77</f>
        <v>4.8570873738217459</v>
      </c>
      <c r="BK46" s="6">
        <f t="shared" si="1"/>
        <v>428.16152164415627</v>
      </c>
      <c r="BM46" s="6">
        <f>C46*'Summary all tools'!B$71</f>
        <v>6.7871777494587819</v>
      </c>
      <c r="BN46" s="6">
        <f>D46*'Summary all tools'!C$71</f>
        <v>5.3149115551398909</v>
      </c>
      <c r="BO46" s="6">
        <f>E46*'Summary all tools'!D$71</f>
        <v>14.354294052646193</v>
      </c>
      <c r="BP46" s="6">
        <f>F46*'Summary all tools'!E$71</f>
        <v>9.4612491830763421</v>
      </c>
      <c r="BQ46" s="6">
        <f>G46*'Summary all tools'!F$71</f>
        <v>6.5213249270580205</v>
      </c>
      <c r="BR46" s="6">
        <f>H46*'Summary all tools'!G$71</f>
        <v>5.6886941675165543</v>
      </c>
      <c r="BS46" s="6">
        <f>I46*'Summary all tools'!H$71</f>
        <v>2.6511295685585878</v>
      </c>
      <c r="BT46" s="6">
        <f>J46*'Summary all tools'!J$71</f>
        <v>0.65585159074954558</v>
      </c>
      <c r="BU46" s="6">
        <f>K46*'Summary all tools'!K$71</f>
        <v>0.56918518711957855</v>
      </c>
      <c r="BV46" s="6">
        <f>L46*'Summary all tools'!L$71</f>
        <v>5.5489290548437324</v>
      </c>
      <c r="BW46" s="6">
        <f>M46*'Summary all tools'!M$71</f>
        <v>4.2183666348298949</v>
      </c>
      <c r="BX46" s="6">
        <f>N46*'Summary all tools'!N$71</f>
        <v>2.9103664809283125</v>
      </c>
      <c r="BY46" s="6">
        <f>O46*'Summary all tools'!O$71</f>
        <v>5.3861929279110718</v>
      </c>
      <c r="BZ46" s="6">
        <f>P46*'Summary all tools'!P$71</f>
        <v>2.857322842051043</v>
      </c>
      <c r="CA46" s="6"/>
      <c r="CB46" s="6">
        <f>R46*'Summary all tools'!B$78</f>
        <v>2.2548853075252628</v>
      </c>
      <c r="CC46" s="6">
        <f>S46*'Summary all tools'!C$78</f>
        <v>1.8940865416987978</v>
      </c>
      <c r="CD46" s="6">
        <f>T46*'Summary all tools'!D$78</f>
        <v>5.5149697364249759</v>
      </c>
      <c r="CE46" s="6">
        <f>U46*'Summary all tools'!E$78</f>
        <v>3.0227633172767865</v>
      </c>
      <c r="CF46" s="6">
        <f>V46*'Summary all tools'!F$78</f>
        <v>1.5979531582364714</v>
      </c>
      <c r="CG46" s="6">
        <f>W46*'Summary all tools'!G$78</f>
        <v>1.7774179001113544</v>
      </c>
      <c r="CH46" s="6">
        <f>X46*'Summary all tools'!H$78</f>
        <v>1.3666508053254711</v>
      </c>
      <c r="CI46" s="6">
        <f>Y46*'Summary all tools'!I$78</f>
        <v>0</v>
      </c>
      <c r="CJ46" s="6">
        <f>Z46*'Summary all tools'!J$78</f>
        <v>0.28416506337417119</v>
      </c>
      <c r="CK46" s="6">
        <f>AA46*'Summary all tools'!K$78</f>
        <v>0.59431866693937385</v>
      </c>
      <c r="CL46" s="6">
        <f>AB46*'Summary all tools'!L$78</f>
        <v>1.7955698705210918</v>
      </c>
      <c r="CM46" s="6">
        <f>AC46*'Summary all tools'!M$78</f>
        <v>1.0834679293838938</v>
      </c>
      <c r="CN46" s="6">
        <f>AD46*'Summary all tools'!N$78</f>
        <v>1.5253847113859667</v>
      </c>
      <c r="CO46" s="6">
        <f>AE46*'Summary all tools'!O$78</f>
        <v>1.3554662438572314</v>
      </c>
      <c r="CP46" s="6">
        <f t="shared" si="2"/>
        <v>96.992095173948414</v>
      </c>
      <c r="CR46" s="6"/>
      <c r="CS46" s="6"/>
      <c r="CT46" s="6"/>
      <c r="CU46" s="6"/>
      <c r="CV46" s="6"/>
      <c r="CW46" s="6"/>
      <c r="CX46" s="6"/>
      <c r="CY46" s="6"/>
      <c r="CZ46" s="6"/>
      <c r="DA46" s="6"/>
      <c r="DB46" s="6"/>
      <c r="DC46" s="6"/>
      <c r="DD46" s="6"/>
      <c r="DE46" s="6"/>
      <c r="DF46" s="6"/>
      <c r="DH46" s="6"/>
      <c r="DI46" s="6"/>
      <c r="DJ46" s="6"/>
      <c r="DK46" s="6"/>
      <c r="DL46" s="6"/>
      <c r="DM46" s="6"/>
      <c r="DN46" s="6"/>
      <c r="DO46" s="6"/>
      <c r="DP46" s="6"/>
      <c r="DQ46" s="6"/>
      <c r="DR46" s="6"/>
      <c r="DS46" s="6"/>
      <c r="DT46" s="6"/>
      <c r="DU46" s="6"/>
      <c r="DV46" s="6"/>
      <c r="DX46" s="6"/>
      <c r="DY46" s="6"/>
      <c r="DZ46" s="6"/>
      <c r="EA46" s="6"/>
      <c r="EB46" s="6"/>
      <c r="EC46" s="6"/>
      <c r="ED46" s="6"/>
      <c r="EE46" s="6"/>
      <c r="EF46" s="6"/>
      <c r="EG46" s="6"/>
      <c r="EH46" s="6"/>
      <c r="EI46" s="6"/>
      <c r="EJ46" s="6"/>
      <c r="EK46" s="6"/>
      <c r="EL46" s="6"/>
      <c r="EN46" s="1"/>
      <c r="EO46" s="1"/>
      <c r="EP46" s="1"/>
      <c r="EQ46" s="1"/>
      <c r="ER46" s="1"/>
      <c r="ES46" s="1"/>
      <c r="ET46" s="1"/>
      <c r="EU46" s="1"/>
      <c r="EV46" s="1"/>
      <c r="EW46" s="1"/>
      <c r="EX46" s="1"/>
      <c r="EY46" s="1"/>
      <c r="EZ46" s="1"/>
      <c r="FA46" s="1"/>
      <c r="FB46" s="2"/>
      <c r="FD46" s="2"/>
      <c r="FE46" s="2"/>
      <c r="FF46" s="2"/>
      <c r="FG46" s="2"/>
      <c r="FH46" s="2"/>
      <c r="FI46" s="2"/>
      <c r="FJ46" s="2"/>
      <c r="FK46" s="2"/>
      <c r="FL46" s="2"/>
      <c r="FM46" s="2"/>
      <c r="FN46" s="2"/>
      <c r="FO46" s="2"/>
      <c r="FP46" s="2"/>
      <c r="FQ46" s="2"/>
      <c r="FR46" s="2"/>
      <c r="FT46" s="2"/>
      <c r="FU46" s="2"/>
      <c r="FV46" s="2"/>
      <c r="FW46" s="2"/>
      <c r="FX46" s="2"/>
      <c r="FY46" s="2"/>
      <c r="FZ46" s="2"/>
      <c r="GA46" s="2"/>
      <c r="GB46" s="2"/>
      <c r="GC46" s="2"/>
      <c r="GD46" s="2"/>
      <c r="GE46" s="2"/>
      <c r="GF46" s="2"/>
      <c r="GG46" s="2"/>
      <c r="GH46" s="2"/>
      <c r="GJ46" s="6"/>
    </row>
    <row r="47" spans="1:192" x14ac:dyDescent="0.25">
      <c r="A47" s="8" t="s">
        <v>53</v>
      </c>
      <c r="B47" s="8" t="s">
        <v>212</v>
      </c>
      <c r="C47" s="22">
        <f>Baseline!CC47*'Summary all tools'!B$69</f>
        <v>133.36617360379955</v>
      </c>
      <c r="D47" s="22">
        <f>Baseline!CD47*'Summary all tools'!C$69</f>
        <v>119.02119970936104</v>
      </c>
      <c r="E47" s="22">
        <f>Baseline!CE47*'Summary all tools'!D$69</f>
        <v>166.66600189530141</v>
      </c>
      <c r="F47" s="22">
        <f>Baseline!CF47*'Summary all tools'!E$69</f>
        <v>141.97307446337851</v>
      </c>
      <c r="G47" s="22">
        <f>Baseline!CG47*'Summary all tools'!F$69</f>
        <v>117.81755261443685</v>
      </c>
      <c r="H47" s="22">
        <f>Baseline!CH47*'Summary all tools'!G$69</f>
        <v>109.51456543702955</v>
      </c>
      <c r="I47" s="22">
        <f>Baseline!CI47*'Summary all tools'!H$69</f>
        <v>59.112257385771663</v>
      </c>
      <c r="J47" s="27">
        <f>Baseline!CJ47*'Summary all tools'!J$69</f>
        <v>37.407173496370319</v>
      </c>
      <c r="K47" s="27">
        <f>Baseline!CK47*'Summary all tools'!K$69</f>
        <v>36.726899343939309</v>
      </c>
      <c r="L47" s="27">
        <f>Baseline!CL47*'Summary all tools'!L$69</f>
        <v>85.99327923083213</v>
      </c>
      <c r="M47" s="27">
        <f>Baseline!CM47*'Summary all tools'!M$69</f>
        <v>71.607113632274761</v>
      </c>
      <c r="N47" s="27">
        <f>Baseline!CN47*'Summary all tools'!N$69</f>
        <v>60.987431927357918</v>
      </c>
      <c r="O47" s="27">
        <f>Baseline!CO47*'Summary all tools'!O$69</f>
        <v>88.538865767560935</v>
      </c>
      <c r="P47" s="27">
        <f>Baseline!CP47*'Summary all tools'!P$69</f>
        <v>55.126984792820146</v>
      </c>
      <c r="Q47" s="28"/>
      <c r="R47" s="29">
        <f>Baseline!CR47*'Summary all tools'!B$76</f>
        <v>148.75727513168283</v>
      </c>
      <c r="S47" s="29">
        <f>Baseline!CS47*'Summary all tools'!C$76</f>
        <v>122.12102982040939</v>
      </c>
      <c r="T47" s="29">
        <f>Baseline!CT47*'Summary all tools'!D$76</f>
        <v>180.79104003778872</v>
      </c>
      <c r="U47" s="29">
        <f>Baseline!CU47*'Summary all tools'!E$76</f>
        <v>135.42639562284299</v>
      </c>
      <c r="V47" s="29">
        <f>Baseline!CV47*'Summary all tools'!F$76</f>
        <v>78.862022822347186</v>
      </c>
      <c r="W47" s="29">
        <f>Baseline!CW47*'Summary all tools'!G$76</f>
        <v>58.954638306668329</v>
      </c>
      <c r="X47" s="29">
        <f>Baseline!CX47*'Summary all tools'!H$76</f>
        <v>35.496873661118805</v>
      </c>
      <c r="Y47" s="29">
        <f>Baseline!CY47*'Summary all tools'!J$76</f>
        <v>48.427502654088393</v>
      </c>
      <c r="Z47" s="29">
        <f>Baseline!CZ47*'Summary all tools'!K$76</f>
        <v>44.663441219412995</v>
      </c>
      <c r="AA47" s="29">
        <f>Baseline!DA47*'Summary all tools'!L$76</f>
        <v>96.669275781134189</v>
      </c>
      <c r="AB47" s="29">
        <f>Baseline!DB47*'Summary all tools'!M$76</f>
        <v>74.461661734426627</v>
      </c>
      <c r="AC47" s="29">
        <f>Baseline!DC47*'Summary all tools'!N$76</f>
        <v>43.931195778378985</v>
      </c>
      <c r="AD47" s="29">
        <f>Baseline!DD47*'Summary all tools'!O$76</f>
        <v>55.325951380708986</v>
      </c>
      <c r="AE47" s="29">
        <f>Baseline!DE47*'Summary all tools'!P$76</f>
        <v>32.417833838861732</v>
      </c>
      <c r="AF47" s="29">
        <f t="shared" si="0"/>
        <v>2440.1647110901049</v>
      </c>
      <c r="AH47" s="6">
        <f>C47*'Summary all tools'!B$70</f>
        <v>19.168838407885563</v>
      </c>
      <c r="AI47" s="6">
        <f>D47*'Summary all tools'!C$70</f>
        <v>17.107022588195623</v>
      </c>
      <c r="AJ47" s="6">
        <f>E47*'Summary all tools'!D$70</f>
        <v>32.75227320899252</v>
      </c>
      <c r="AK47" s="6">
        <f>F47*'Summary all tools'!E$70</f>
        <v>27.899756820627868</v>
      </c>
      <c r="AL47" s="6">
        <f>G47*'Summary all tools'!F$70</f>
        <v>23.152848380361085</v>
      </c>
      <c r="AM47" s="6">
        <f>H47*'Summary all tools'!G$70</f>
        <v>26.929811173040051</v>
      </c>
      <c r="AN47" s="6">
        <f>I47*'Summary all tools'!H$70</f>
        <v>14.535800996501228</v>
      </c>
      <c r="AO47" s="6">
        <f>J47*'Summary all tools'!J$70</f>
        <v>4.1821684654327065</v>
      </c>
      <c r="AP47" s="6">
        <f>K47*'Summary all tools'!J$70</f>
        <v>4.1061129701298604</v>
      </c>
      <c r="AQ47" s="6">
        <f>L47*'Summary all tools'!K$70</f>
        <v>9.6141554419563882</v>
      </c>
      <c r="AR47" s="6">
        <f>M47*'Summary all tools'!L$70</f>
        <v>18.573589076804158</v>
      </c>
      <c r="AS47" s="6">
        <f>N47*'Summary all tools'!M$70</f>
        <v>15.819035875197693</v>
      </c>
      <c r="AT47" s="6">
        <f>O47*'Summary all tools'!N$70</f>
        <v>22.965379089819887</v>
      </c>
      <c r="AU47" s="6">
        <f>P47*'Summary all tools'!O$70</f>
        <v>13.317192955568911</v>
      </c>
      <c r="AV47" s="6"/>
      <c r="AW47" s="6">
        <f>R47*'Summary all tools'!B$77</f>
        <v>21.381015080088968</v>
      </c>
      <c r="AX47" s="6">
        <f>S47*'Summary all tools'!C$77</f>
        <v>17.552563919141409</v>
      </c>
      <c r="AY47" s="6">
        <f>T47*'Summary all tools'!D$77</f>
        <v>35.528046930502953</v>
      </c>
      <c r="AZ47" s="6">
        <f>U47*'Summary all tools'!E$77</f>
        <v>26.61324000521013</v>
      </c>
      <c r="BA47" s="6">
        <f>V47*'Summary all tools'!F$77</f>
        <v>15.497524917612697</v>
      </c>
      <c r="BB47" s="6">
        <f>W47*'Summary all tools'!G$77</f>
        <v>14.497042206557786</v>
      </c>
      <c r="BC47" s="6">
        <f>X47*'Summary all tools'!H$77</f>
        <v>8.7287394248652799</v>
      </c>
      <c r="BD47" s="6">
        <f>Y47*'Summary all tools'!I$77</f>
        <v>0</v>
      </c>
      <c r="BE47" s="6">
        <f>Z47*'Summary all tools'!J$77</f>
        <v>4.9934282108660488</v>
      </c>
      <c r="BF47" s="6">
        <f>AA47*'Summary all tools'!K$77</f>
        <v>10.807745118387674</v>
      </c>
      <c r="BG47" s="6">
        <f>AB47*'Summary all tools'!L$77</f>
        <v>19.314007182770702</v>
      </c>
      <c r="BH47" s="6">
        <f>AC47*'Summary all tools'!M$77</f>
        <v>11.39495696238307</v>
      </c>
      <c r="BI47" s="6">
        <f>AD47*'Summary all tools'!N$77</f>
        <v>14.350550302943279</v>
      </c>
      <c r="BJ47" s="6">
        <f>AE47*'Summary all tools'!O$77</f>
        <v>7.8312744666913172</v>
      </c>
      <c r="BK47" s="6">
        <f t="shared" si="1"/>
        <v>458.61412017853485</v>
      </c>
      <c r="BM47" s="6">
        <f>C47*'Summary all tools'!B$71</f>
        <v>3.2627810055975428</v>
      </c>
      <c r="BN47" s="6">
        <f>D47*'Summary all tools'!C$71</f>
        <v>2.9118336320332978</v>
      </c>
      <c r="BO47" s="6">
        <f>E47*'Summary all tools'!D$71</f>
        <v>9.1145469786492956</v>
      </c>
      <c r="BP47" s="6">
        <f>F47*'Summary all tools'!E$71</f>
        <v>7.7641525097160127</v>
      </c>
      <c r="BQ47" s="6">
        <f>G47*'Summary all tools'!F$71</f>
        <v>6.4431474086020151</v>
      </c>
      <c r="BR47" s="6">
        <f>H47*'Summary all tools'!G$71</f>
        <v>6.6683341952289652</v>
      </c>
      <c r="BS47" s="6">
        <f>I47*'Summary all tools'!H$71</f>
        <v>3.5993411991336375</v>
      </c>
      <c r="BT47" s="6">
        <f>J47*'Summary all tools'!J$71</f>
        <v>0.34851403878605891</v>
      </c>
      <c r="BU47" s="6">
        <f>K47*'Summary all tools'!K$71</f>
        <v>0.34217608084415507</v>
      </c>
      <c r="BV47" s="6">
        <f>L47*'Summary all tools'!L$71</f>
        <v>3.8915280888124917</v>
      </c>
      <c r="BW47" s="6">
        <f>M47*'Summary all tools'!M$71</f>
        <v>3.2404985197828537</v>
      </c>
      <c r="BX47" s="6">
        <f>N47*'Summary all tools'!N$71</f>
        <v>2.7599168973749171</v>
      </c>
      <c r="BY47" s="6">
        <f>O47*'Summary all tools'!O$71</f>
        <v>5.9689122989366918</v>
      </c>
      <c r="BZ47" s="6">
        <f>P47*'Summary all tools'!P$71</f>
        <v>3.7164259410889984</v>
      </c>
      <c r="CA47" s="6"/>
      <c r="CB47" s="6">
        <f>R47*'Summary all tools'!B$78</f>
        <v>3.6393217157598245</v>
      </c>
      <c r="CC47" s="6">
        <f>S47*'Summary all tools'!C$78</f>
        <v>2.9876704543219423</v>
      </c>
      <c r="CD47" s="6">
        <f>T47*'Summary all tools'!D$78</f>
        <v>9.887010002066571</v>
      </c>
      <c r="CE47" s="6">
        <f>U47*'Summary all tools'!E$78</f>
        <v>7.4061310106242262</v>
      </c>
      <c r="CF47" s="6">
        <f>V47*'Summary all tools'!F$78</f>
        <v>4.3127668730971118</v>
      </c>
      <c r="CG47" s="6">
        <f>W47*'Summary all tools'!G$78</f>
        <v>3.5897437844809756</v>
      </c>
      <c r="CH47" s="6">
        <f>X47*'Summary all tools'!H$78</f>
        <v>2.1614021432999739</v>
      </c>
      <c r="CI47" s="6">
        <f>Y47*'Summary all tools'!I$78</f>
        <v>0</v>
      </c>
      <c r="CJ47" s="6">
        <f>Z47*'Summary all tools'!J$78</f>
        <v>0.41611901757217079</v>
      </c>
      <c r="CK47" s="6">
        <f>AA47*'Summary all tools'!K$78</f>
        <v>0.90064542653230617</v>
      </c>
      <c r="CL47" s="6">
        <f>AB47*'Summary all tools'!L$78</f>
        <v>3.3696778489089314</v>
      </c>
      <c r="CM47" s="6">
        <f>AC47*'Summary all tools'!M$78</f>
        <v>1.9880563210966209</v>
      </c>
      <c r="CN47" s="6">
        <f>AD47*'Summary all tools'!N$78</f>
        <v>2.5037130315773384</v>
      </c>
      <c r="CO47" s="6">
        <f>AE47*'Summary all tools'!O$78</f>
        <v>2.1854719441929258</v>
      </c>
      <c r="CP47" s="6">
        <f t="shared" si="2"/>
        <v>105.37983836811787</v>
      </c>
      <c r="CR47" s="6"/>
      <c r="CS47" s="6"/>
      <c r="CT47" s="6"/>
      <c r="CU47" s="6"/>
      <c r="CV47" s="6"/>
      <c r="CW47" s="6"/>
      <c r="CX47" s="6"/>
      <c r="CY47" s="6"/>
      <c r="CZ47" s="6"/>
      <c r="DA47" s="6"/>
      <c r="DB47" s="6"/>
      <c r="DC47" s="6"/>
      <c r="DD47" s="6"/>
      <c r="DE47" s="6"/>
      <c r="DF47" s="6"/>
      <c r="DH47" s="6"/>
      <c r="DI47" s="6"/>
      <c r="DJ47" s="6"/>
      <c r="DK47" s="6"/>
      <c r="DL47" s="6"/>
      <c r="DM47" s="6"/>
      <c r="DN47" s="6"/>
      <c r="DO47" s="6"/>
      <c r="DP47" s="6"/>
      <c r="DQ47" s="6"/>
      <c r="DR47" s="6"/>
      <c r="DS47" s="6"/>
      <c r="DT47" s="6"/>
      <c r="DU47" s="6"/>
      <c r="DV47" s="6"/>
      <c r="DX47" s="6"/>
      <c r="DY47" s="6"/>
      <c r="DZ47" s="6"/>
      <c r="EA47" s="6"/>
      <c r="EB47" s="6"/>
      <c r="EC47" s="6"/>
      <c r="ED47" s="6"/>
      <c r="EE47" s="6"/>
      <c r="EF47" s="6"/>
      <c r="EG47" s="6"/>
      <c r="EH47" s="6"/>
      <c r="EI47" s="6"/>
      <c r="EJ47" s="6"/>
      <c r="EK47" s="6"/>
      <c r="EL47" s="6"/>
      <c r="EN47" s="1"/>
      <c r="EO47" s="1"/>
      <c r="EP47" s="1"/>
      <c r="EQ47" s="1"/>
      <c r="ER47" s="1"/>
      <c r="ES47" s="1"/>
      <c r="ET47" s="1"/>
      <c r="EU47" s="1"/>
      <c r="EV47" s="1"/>
      <c r="EW47" s="1"/>
      <c r="EX47" s="1"/>
      <c r="EY47" s="1"/>
      <c r="EZ47" s="1"/>
      <c r="FA47" s="1"/>
      <c r="FB47" s="2"/>
      <c r="FD47" s="2"/>
      <c r="FE47" s="2"/>
      <c r="FF47" s="2"/>
      <c r="FG47" s="2"/>
      <c r="FH47" s="2"/>
      <c r="FI47" s="2"/>
      <c r="FJ47" s="2"/>
      <c r="FK47" s="2"/>
      <c r="FL47" s="2"/>
      <c r="FM47" s="2"/>
      <c r="FN47" s="2"/>
      <c r="FO47" s="2"/>
      <c r="FP47" s="2"/>
      <c r="FQ47" s="2"/>
      <c r="FR47" s="2"/>
      <c r="FT47" s="2"/>
      <c r="FU47" s="2"/>
      <c r="FV47" s="2"/>
      <c r="FW47" s="2"/>
      <c r="FX47" s="2"/>
      <c r="FY47" s="2"/>
      <c r="FZ47" s="2"/>
      <c r="GA47" s="2"/>
      <c r="GB47" s="2"/>
      <c r="GC47" s="2"/>
      <c r="GD47" s="2"/>
      <c r="GE47" s="2"/>
      <c r="GF47" s="2"/>
      <c r="GG47" s="2"/>
      <c r="GH47" s="2"/>
      <c r="GJ47" s="6"/>
    </row>
    <row r="48" spans="1:192" x14ac:dyDescent="0.25">
      <c r="A48" s="8" t="s">
        <v>55</v>
      </c>
      <c r="B48" s="8" t="s">
        <v>213</v>
      </c>
      <c r="C48" s="22">
        <f>Baseline!CC48*'Summary all tools'!B$69</f>
        <v>221.86180789679463</v>
      </c>
      <c r="D48" s="22">
        <f>Baseline!CD48*'Summary all tools'!C$69</f>
        <v>229.76035850422141</v>
      </c>
      <c r="E48" s="22">
        <f>Baseline!CE48*'Summary all tools'!D$69</f>
        <v>345.23272833586543</v>
      </c>
      <c r="F48" s="22">
        <f>Baseline!CF48*'Summary all tools'!E$69</f>
        <v>284.23945226489451</v>
      </c>
      <c r="G48" s="22">
        <f>Baseline!CG48*'Summary all tools'!F$69</f>
        <v>195.06307802634703</v>
      </c>
      <c r="H48" s="22">
        <f>Baseline!CH48*'Summary all tools'!G$69</f>
        <v>197.99719826297149</v>
      </c>
      <c r="I48" s="22">
        <f>Baseline!CI48*'Summary all tools'!H$69</f>
        <v>106.32974981018877</v>
      </c>
      <c r="J48" s="27">
        <f>Baseline!CJ48*'Summary all tools'!J$69</f>
        <v>70.92690686862619</v>
      </c>
      <c r="K48" s="27">
        <f>Baseline!CK48*'Summary all tools'!K$69</f>
        <v>78.204820247374741</v>
      </c>
      <c r="L48" s="27">
        <f>Baseline!CL48*'Summary all tools'!L$69</f>
        <v>184.9342137382267</v>
      </c>
      <c r="M48" s="27">
        <f>Baseline!CM48*'Summary all tools'!M$69</f>
        <v>140.53277737403934</v>
      </c>
      <c r="N48" s="27">
        <f>Baseline!CN48*'Summary all tools'!N$69</f>
        <v>105.12581084232582</v>
      </c>
      <c r="O48" s="27">
        <f>Baseline!CO48*'Summary all tools'!O$69</f>
        <v>168.96879044905904</v>
      </c>
      <c r="P48" s="27">
        <f>Baseline!CP48*'Summary all tools'!P$69</f>
        <v>101.91846027214676</v>
      </c>
      <c r="Q48" s="28"/>
      <c r="R48" s="29">
        <f>Baseline!CR48*'Summary all tools'!B$76</f>
        <v>28.80398035865511</v>
      </c>
      <c r="S48" s="29">
        <f>Baseline!CS48*'Summary all tools'!C$76</f>
        <v>25.764172582433133</v>
      </c>
      <c r="T48" s="29">
        <f>Baseline!CT48*'Summary all tools'!D$76</f>
        <v>31.231210974967855</v>
      </c>
      <c r="U48" s="29">
        <f>Baseline!CU48*'Summary all tools'!E$76</f>
        <v>19.261318171211979</v>
      </c>
      <c r="V48" s="29">
        <f>Baseline!CV48*'Summary all tools'!F$76</f>
        <v>7.6512055977088576</v>
      </c>
      <c r="W48" s="29">
        <f>Baseline!CW48*'Summary all tools'!G$76</f>
        <v>8.3880192929642945</v>
      </c>
      <c r="X48" s="29">
        <f>Baseline!CX48*'Summary all tools'!H$76</f>
        <v>4.975110244976479</v>
      </c>
      <c r="Y48" s="29">
        <f>Baseline!CY48*'Summary all tools'!J$76</f>
        <v>10.965913381722457</v>
      </c>
      <c r="Z48" s="29">
        <f>Baseline!CZ48*'Summary all tools'!K$76</f>
        <v>9.2130125180748887</v>
      </c>
      <c r="AA48" s="29">
        <f>Baseline!DA48*'Summary all tools'!L$76</f>
        <v>16.610711677791468</v>
      </c>
      <c r="AB48" s="29">
        <f>Baseline!DB48*'Summary all tools'!M$76</f>
        <v>9.6201901255124049</v>
      </c>
      <c r="AC48" s="29">
        <f>Baseline!DC48*'Summary all tools'!N$76</f>
        <v>5.2251179633576239</v>
      </c>
      <c r="AD48" s="29">
        <f>Baseline!DD48*'Summary all tools'!O$76</f>
        <v>7.1825203166443785</v>
      </c>
      <c r="AE48" s="29">
        <f>Baseline!DE48*'Summary all tools'!P$76</f>
        <v>4.2449339052446202</v>
      </c>
      <c r="AF48" s="29">
        <f t="shared" si="0"/>
        <v>2620.2335700043468</v>
      </c>
      <c r="AH48" s="6">
        <f>C48*'Summary all tools'!B$70</f>
        <v>31.888394407184546</v>
      </c>
      <c r="AI48" s="6">
        <f>D48*'Summary all tools'!C$70</f>
        <v>33.023660090820812</v>
      </c>
      <c r="AJ48" s="6">
        <f>E48*'Summary all tools'!D$70</f>
        <v>67.84321043619471</v>
      </c>
      <c r="AK48" s="6">
        <f>F48*'Summary all tools'!E$70</f>
        <v>55.857151977536361</v>
      </c>
      <c r="AL48" s="6">
        <f>G48*'Summary all tools'!F$70</f>
        <v>38.332708241956418</v>
      </c>
      <c r="AM48" s="6">
        <f>H48*'Summary all tools'!G$70</f>
        <v>48.687835638435615</v>
      </c>
      <c r="AN48" s="6">
        <f>I48*'Summary all tools'!H$70</f>
        <v>26.146659789390682</v>
      </c>
      <c r="AO48" s="6">
        <f>J48*'Summary all tools'!J$70</f>
        <v>7.929716295871251</v>
      </c>
      <c r="AP48" s="6">
        <f>K48*'Summary all tools'!J$70</f>
        <v>8.7433960525015237</v>
      </c>
      <c r="AQ48" s="6">
        <f>L48*'Summary all tools'!K$70</f>
        <v>20.675874827876278</v>
      </c>
      <c r="AR48" s="6">
        <f>M48*'Summary all tools'!L$70</f>
        <v>36.451658590396519</v>
      </c>
      <c r="AS48" s="6">
        <f>N48*'Summary all tools'!M$70</f>
        <v>27.267732392877004</v>
      </c>
      <c r="AT48" s="6">
        <f>O48*'Summary all tools'!N$70</f>
        <v>43.827445646279109</v>
      </c>
      <c r="AU48" s="6">
        <f>P48*'Summary all tools'!O$70</f>
        <v>24.620751638777026</v>
      </c>
      <c r="AV48" s="6"/>
      <c r="AW48" s="6">
        <f>R48*'Summary all tools'!B$77</f>
        <v>4.1400216417638838</v>
      </c>
      <c r="AX48" s="6">
        <f>S48*'Summary all tools'!C$77</f>
        <v>3.7031073742335083</v>
      </c>
      <c r="AY48" s="6">
        <f>T48*'Summary all tools'!D$77</f>
        <v>6.1373834067394766</v>
      </c>
      <c r="AZ48" s="6">
        <f>U48*'Summary all tools'!E$77</f>
        <v>3.7851268281167769</v>
      </c>
      <c r="BA48" s="6">
        <f>V48*'Summary all tools'!F$77</f>
        <v>1.5035722538766805</v>
      </c>
      <c r="BB48" s="6">
        <f>W48*'Summary all tools'!G$77</f>
        <v>2.0626276949912201</v>
      </c>
      <c r="BC48" s="6">
        <f>X48*'Summary all tools'!H$77</f>
        <v>1.2233877651581506</v>
      </c>
      <c r="BD48" s="6">
        <f>Y48*'Summary all tools'!I$77</f>
        <v>0</v>
      </c>
      <c r="BE48" s="6">
        <f>Z48*'Summary all tools'!J$77</f>
        <v>1.03002624425682</v>
      </c>
      <c r="BF48" s="6">
        <f>AA48*'Summary all tools'!K$77</f>
        <v>1.8570982000015306</v>
      </c>
      <c r="BG48" s="6">
        <f>AB48*'Summary all tools'!L$77</f>
        <v>2.4953031782510102</v>
      </c>
      <c r="BH48" s="6">
        <f>AC48*'Summary all tools'!M$77</f>
        <v>1.3553010169856972</v>
      </c>
      <c r="BI48" s="6">
        <f>AD48*'Summary all tools'!N$77</f>
        <v>1.8630157554210032</v>
      </c>
      <c r="BJ48" s="6">
        <f>AE48*'Summary all tools'!O$77</f>
        <v>1.0254615613793183</v>
      </c>
      <c r="BK48" s="6">
        <f t="shared" si="1"/>
        <v>503.47762894727293</v>
      </c>
      <c r="BM48" s="6">
        <f>C48*'Summary all tools'!B$71</f>
        <v>5.4278118139888596</v>
      </c>
      <c r="BN48" s="6">
        <f>D48*'Summary all tools'!C$71</f>
        <v>5.6210485260971597</v>
      </c>
      <c r="BO48" s="6">
        <f>E48*'Summary all tools'!D$71</f>
        <v>18.879914830867641</v>
      </c>
      <c r="BP48" s="6">
        <f>F48*'Summary all tools'!E$71</f>
        <v>15.544345045736419</v>
      </c>
      <c r="BQ48" s="6">
        <f>G48*'Summary all tools'!F$71</f>
        <v>10.667512079565853</v>
      </c>
      <c r="BR48" s="6">
        <f>H48*'Summary all tools'!G$71</f>
        <v>12.056035491422152</v>
      </c>
      <c r="BS48" s="6">
        <f>I48*'Summary all tools'!H$71</f>
        <v>6.474410995468169</v>
      </c>
      <c r="BT48" s="6">
        <f>J48*'Summary all tools'!J$71</f>
        <v>0.66080969132260425</v>
      </c>
      <c r="BU48" s="6">
        <f>K48*'Summary all tools'!K$71</f>
        <v>0.72861633770846035</v>
      </c>
      <c r="BV48" s="6">
        <f>L48*'Summary all tools'!L$71</f>
        <v>8.3689875974252708</v>
      </c>
      <c r="BW48" s="6">
        <f>M48*'Summary all tools'!M$71</f>
        <v>6.3596510732181164</v>
      </c>
      <c r="BX48" s="6">
        <f>N48*'Summary all tools'!N$71</f>
        <v>4.7573490557785414</v>
      </c>
      <c r="BY48" s="6">
        <f>O48*'Summary all tools'!O$71</f>
        <v>11.391154412296116</v>
      </c>
      <c r="BZ48" s="6">
        <f>P48*'Summary all tools'!P$71</f>
        <v>6.8709074340773091</v>
      </c>
      <c r="CA48" s="6"/>
      <c r="CB48" s="6">
        <f>R48*'Summary all tools'!B$78</f>
        <v>0.70468453476832071</v>
      </c>
      <c r="CC48" s="6">
        <f>S48*'Summary all tools'!C$78</f>
        <v>0.63031614880570352</v>
      </c>
      <c r="CD48" s="6">
        <f>T48*'Summary all tools'!D$78</f>
        <v>1.7079568501935545</v>
      </c>
      <c r="CE48" s="6">
        <f>U48*'Summary all tools'!E$78</f>
        <v>1.0533533374881552</v>
      </c>
      <c r="CF48" s="6">
        <f>V48*'Summary all tools'!F$78</f>
        <v>0.41842530612470313</v>
      </c>
      <c r="CG48" s="6">
        <f>W48*'Summary all tools'!G$78</f>
        <v>0.51074590542639731</v>
      </c>
      <c r="CH48" s="6">
        <f>X48*'Summary all tools'!H$78</f>
        <v>0.30293411327725633</v>
      </c>
      <c r="CI48" s="6">
        <f>Y48*'Summary all tools'!I$78</f>
        <v>0</v>
      </c>
      <c r="CJ48" s="6">
        <f>Z48*'Summary all tools'!J$78</f>
        <v>8.583552035473499E-2</v>
      </c>
      <c r="CK48" s="6">
        <f>AA48*'Summary all tools'!K$78</f>
        <v>0.15475818333346089</v>
      </c>
      <c r="CL48" s="6">
        <f>AB48*'Summary all tools'!L$78</f>
        <v>0.4353507672693252</v>
      </c>
      <c r="CM48" s="6">
        <f>AC48*'Summary all tools'!M$78</f>
        <v>0.23645677317622801</v>
      </c>
      <c r="CN48" s="6">
        <f>AD48*'Summary all tools'!N$78</f>
        <v>0.32503679137132396</v>
      </c>
      <c r="CO48" s="6">
        <f>AE48*'Summary all tools'!O$78</f>
        <v>0.28617531945469349</v>
      </c>
      <c r="CP48" s="6">
        <f t="shared" si="2"/>
        <v>120.66058393601654</v>
      </c>
      <c r="CR48" s="6"/>
      <c r="CS48" s="6"/>
      <c r="CT48" s="6"/>
      <c r="CU48" s="6"/>
      <c r="CV48" s="6"/>
      <c r="CW48" s="6"/>
      <c r="CX48" s="6"/>
      <c r="CY48" s="6"/>
      <c r="CZ48" s="6"/>
      <c r="DA48" s="6"/>
      <c r="DB48" s="6"/>
      <c r="DC48" s="6"/>
      <c r="DD48" s="6"/>
      <c r="DE48" s="6"/>
      <c r="DF48" s="6"/>
      <c r="DH48" s="6"/>
      <c r="DI48" s="6"/>
      <c r="DJ48" s="6"/>
      <c r="DK48" s="6"/>
      <c r="DL48" s="6"/>
      <c r="DM48" s="6"/>
      <c r="DN48" s="6"/>
      <c r="DO48" s="6"/>
      <c r="DP48" s="6"/>
      <c r="DQ48" s="6"/>
      <c r="DR48" s="6"/>
      <c r="DS48" s="6"/>
      <c r="DT48" s="6"/>
      <c r="DU48" s="6"/>
      <c r="DV48" s="6"/>
      <c r="DX48" s="6"/>
      <c r="DY48" s="6"/>
      <c r="DZ48" s="6"/>
      <c r="EA48" s="6"/>
      <c r="EB48" s="6"/>
      <c r="EC48" s="6"/>
      <c r="ED48" s="6"/>
      <c r="EE48" s="6"/>
      <c r="EF48" s="6"/>
      <c r="EG48" s="6"/>
      <c r="EH48" s="6"/>
      <c r="EI48" s="6"/>
      <c r="EJ48" s="6"/>
      <c r="EK48" s="6"/>
      <c r="EL48" s="6"/>
      <c r="EN48" s="1"/>
      <c r="EO48" s="1"/>
      <c r="EP48" s="1"/>
      <c r="EQ48" s="1"/>
      <c r="ER48" s="1"/>
      <c r="ES48" s="1"/>
      <c r="ET48" s="1"/>
      <c r="EU48" s="1"/>
      <c r="EV48" s="1"/>
      <c r="EW48" s="1"/>
      <c r="EX48" s="1"/>
      <c r="EY48" s="1"/>
      <c r="EZ48" s="1"/>
      <c r="FA48" s="1"/>
      <c r="FB48" s="2"/>
      <c r="FD48" s="2"/>
      <c r="FE48" s="2"/>
      <c r="FF48" s="2"/>
      <c r="FG48" s="2"/>
      <c r="FH48" s="2"/>
      <c r="FI48" s="2"/>
      <c r="FJ48" s="2"/>
      <c r="FK48" s="2"/>
      <c r="FL48" s="2"/>
      <c r="FM48" s="2"/>
      <c r="FN48" s="2"/>
      <c r="FO48" s="2"/>
      <c r="FP48" s="2"/>
      <c r="FQ48" s="2"/>
      <c r="FR48" s="2"/>
      <c r="FT48" s="2"/>
      <c r="FU48" s="2"/>
      <c r="FV48" s="2"/>
      <c r="FW48" s="2"/>
      <c r="FX48" s="2"/>
      <c r="FY48" s="2"/>
      <c r="FZ48" s="2"/>
      <c r="GA48" s="2"/>
      <c r="GB48" s="2"/>
      <c r="GC48" s="2"/>
      <c r="GD48" s="2"/>
      <c r="GE48" s="2"/>
      <c r="GF48" s="2"/>
      <c r="GG48" s="2"/>
      <c r="GH48" s="2"/>
      <c r="GJ48" s="6"/>
    </row>
    <row r="49" spans="1:192" x14ac:dyDescent="0.25">
      <c r="A49" s="8" t="s">
        <v>58</v>
      </c>
      <c r="B49" s="8" t="s">
        <v>214</v>
      </c>
      <c r="C49" s="22">
        <f>Baseline!CC49*'Summary all tools'!B$69</f>
        <v>225.3376541975602</v>
      </c>
      <c r="D49" s="22">
        <f>Baseline!CD49*'Summary all tools'!C$69</f>
        <v>218.82534323549291</v>
      </c>
      <c r="E49" s="22">
        <f>Baseline!CE49*'Summary all tools'!D$69</f>
        <v>302.59580589231723</v>
      </c>
      <c r="F49" s="22">
        <f>Baseline!CF49*'Summary all tools'!E$69</f>
        <v>229.41907948404184</v>
      </c>
      <c r="G49" s="22">
        <f>Baseline!CG49*'Summary all tools'!F$69</f>
        <v>165.50336079277139</v>
      </c>
      <c r="H49" s="22">
        <f>Baseline!CH49*'Summary all tools'!G$69</f>
        <v>150.46258081719637</v>
      </c>
      <c r="I49" s="22">
        <f>Baseline!CI49*'Summary all tools'!H$69</f>
        <v>83.060793493510147</v>
      </c>
      <c r="J49" s="27">
        <f>Baseline!CJ49*'Summary all tools'!J$69</f>
        <v>67.362931387802107</v>
      </c>
      <c r="K49" s="27">
        <f>Baseline!CK49*'Summary all tools'!K$69</f>
        <v>67.989293702164005</v>
      </c>
      <c r="L49" s="27">
        <f>Baseline!CL49*'Summary all tools'!L$69</f>
        <v>155.32014494486452</v>
      </c>
      <c r="M49" s="27">
        <f>Baseline!CM49*'Summary all tools'!M$69</f>
        <v>115.59601234323223</v>
      </c>
      <c r="N49" s="27">
        <f>Baseline!CN49*'Summary all tools'!N$69</f>
        <v>83.669732099947495</v>
      </c>
      <c r="O49" s="27">
        <f>Baseline!CO49*'Summary all tools'!O$69</f>
        <v>122.2849657872292</v>
      </c>
      <c r="P49" s="27">
        <f>Baseline!CP49*'Summary all tools'!P$69</f>
        <v>75.042369348674967</v>
      </c>
      <c r="Q49" s="28"/>
      <c r="R49" s="29">
        <f>Baseline!CR49*'Summary all tools'!B$76</f>
        <v>118.90471903013849</v>
      </c>
      <c r="S49" s="29">
        <f>Baseline!CS49*'Summary all tools'!C$76</f>
        <v>85.51278092966561</v>
      </c>
      <c r="T49" s="29">
        <f>Baseline!CT49*'Summary all tools'!D$76</f>
        <v>113.02074066489972</v>
      </c>
      <c r="U49" s="29">
        <f>Baseline!CU49*'Summary all tools'!E$76</f>
        <v>76.071476180531192</v>
      </c>
      <c r="V49" s="29">
        <f>Baseline!CV49*'Summary all tools'!F$76</f>
        <v>36.983810157569955</v>
      </c>
      <c r="W49" s="29">
        <f>Baseline!CW49*'Summary all tools'!G$76</f>
        <v>31.341492190975011</v>
      </c>
      <c r="X49" s="29">
        <f>Baseline!CX49*'Summary all tools'!H$76</f>
        <v>19.234861521315487</v>
      </c>
      <c r="Y49" s="29">
        <f>Baseline!CY49*'Summary all tools'!J$76</f>
        <v>34.972536902652244</v>
      </c>
      <c r="Z49" s="29">
        <f>Baseline!CZ49*'Summary all tools'!K$76</f>
        <v>28.508169036508647</v>
      </c>
      <c r="AA49" s="29">
        <f>Baseline!DA49*'Summary all tools'!L$76</f>
        <v>58.325454462482654</v>
      </c>
      <c r="AB49" s="29">
        <f>Baseline!DB49*'Summary all tools'!M$76</f>
        <v>40.290532573590227</v>
      </c>
      <c r="AC49" s="29">
        <f>Baseline!DC49*'Summary all tools'!N$76</f>
        <v>20.246009248876184</v>
      </c>
      <c r="AD49" s="29">
        <f>Baseline!DD49*'Summary all tools'!O$76</f>
        <v>29.526527034681433</v>
      </c>
      <c r="AE49" s="29">
        <f>Baseline!DE49*'Summary all tools'!P$76</f>
        <v>15.187630909959717</v>
      </c>
      <c r="AF49" s="29">
        <f t="shared" si="0"/>
        <v>2770.5968083706507</v>
      </c>
      <c r="AH49" s="6">
        <f>C49*'Summary all tools'!B$70</f>
        <v>32.387980878548404</v>
      </c>
      <c r="AI49" s="6">
        <f>D49*'Summary all tools'!C$70</f>
        <v>31.451960648526502</v>
      </c>
      <c r="AJ49" s="6">
        <f>E49*'Summary all tools'!D$70</f>
        <v>59.464440220425317</v>
      </c>
      <c r="AK49" s="6">
        <f>F49*'Summary all tools'!E$70</f>
        <v>45.084158047645239</v>
      </c>
      <c r="AL49" s="6">
        <f>G49*'Summary all tools'!F$70</f>
        <v>32.523797463483319</v>
      </c>
      <c r="AM49" s="6">
        <f>H49*'Summary all tools'!G$70</f>
        <v>36.998995282917136</v>
      </c>
      <c r="AN49" s="6">
        <f>I49*'Summary all tools'!H$70</f>
        <v>20.424785285289381</v>
      </c>
      <c r="AO49" s="6">
        <f>J49*'Summary all tools'!J$70</f>
        <v>7.5312594098163848</v>
      </c>
      <c r="AP49" s="6">
        <f>K49*'Summary all tools'!J$70</f>
        <v>7.6012874946518769</v>
      </c>
      <c r="AQ49" s="6">
        <f>L49*'Summary all tools'!K$70</f>
        <v>17.364985149115288</v>
      </c>
      <c r="AR49" s="6">
        <f>M49*'Summary all tools'!L$70</f>
        <v>29.983513135385842</v>
      </c>
      <c r="AS49" s="6">
        <f>N49*'Summary all tools'!M$70</f>
        <v>21.702413955284396</v>
      </c>
      <c r="AT49" s="6">
        <f>O49*'Summary all tools'!N$70</f>
        <v>31.718506578365186</v>
      </c>
      <c r="AU49" s="6">
        <f>P49*'Summary all tools'!O$70</f>
        <v>18.128212820185528</v>
      </c>
      <c r="AV49" s="6"/>
      <c r="AW49" s="6">
        <f>R49*'Summary all tools'!B$77</f>
        <v>17.090280716870058</v>
      </c>
      <c r="AX49" s="6">
        <f>S49*'Summary all tools'!C$77</f>
        <v>12.290827840043679</v>
      </c>
      <c r="AY49" s="6">
        <f>T49*'Summary all tools'!D$77</f>
        <v>22.210205647489307</v>
      </c>
      <c r="AZ49" s="6">
        <f>U49*'Summary all tools'!E$77</f>
        <v>14.949142254226983</v>
      </c>
      <c r="BA49" s="6">
        <f>V49*'Summary all tools'!F$77</f>
        <v>7.2678521163013068</v>
      </c>
      <c r="BB49" s="6">
        <f>W49*'Summary all tools'!G$77</f>
        <v>7.7069243092561504</v>
      </c>
      <c r="BC49" s="6">
        <f>X49*'Summary all tools'!H$77</f>
        <v>4.7298839806513495</v>
      </c>
      <c r="BD49" s="6">
        <f>Y49*'Summary all tools'!I$77</f>
        <v>0</v>
      </c>
      <c r="BE49" s="6">
        <f>Z49*'Summary all tools'!J$77</f>
        <v>3.1872487121562463</v>
      </c>
      <c r="BF49" s="6">
        <f>AA49*'Summary all tools'!K$77</f>
        <v>6.5208582628862599</v>
      </c>
      <c r="BG49" s="6">
        <f>AB49*'Summary all tools'!L$77</f>
        <v>10.450634828690621</v>
      </c>
      <c r="BH49" s="6">
        <f>AC49*'Summary all tools'!M$77</f>
        <v>5.2514483151058533</v>
      </c>
      <c r="BI49" s="6">
        <f>AD49*'Summary all tools'!N$77</f>
        <v>7.6586466370310555</v>
      </c>
      <c r="BJ49" s="6">
        <f>AE49*'Summary all tools'!O$77</f>
        <v>3.6689220737543136</v>
      </c>
      <c r="BK49" s="6">
        <f t="shared" si="1"/>
        <v>515.34917206410285</v>
      </c>
      <c r="BM49" s="6">
        <f>C49*'Summary all tools'!B$71</f>
        <v>5.5128478091146222</v>
      </c>
      <c r="BN49" s="6">
        <f>D49*'Summary all tools'!C$71</f>
        <v>5.3535252167704686</v>
      </c>
      <c r="BO49" s="6">
        <f>E49*'Summary all tools'!D$71</f>
        <v>16.5482081347361</v>
      </c>
      <c r="BP49" s="6">
        <f>F49*'Summary all tools'!E$71</f>
        <v>12.546355909283537</v>
      </c>
      <c r="BQ49" s="6">
        <f>G49*'Summary all tools'!F$71</f>
        <v>9.0509650433546849</v>
      </c>
      <c r="BR49" s="6">
        <f>H49*'Summary all tools'!G$71</f>
        <v>9.1616559748175774</v>
      </c>
      <c r="BS49" s="6">
        <f>I49*'Summary all tools'!H$71</f>
        <v>5.0575658801668943</v>
      </c>
      <c r="BT49" s="6">
        <f>J49*'Summary all tools'!J$71</f>
        <v>0.62760495081803203</v>
      </c>
      <c r="BU49" s="6">
        <f>K49*'Summary all tools'!K$71</f>
        <v>0.63344062455432304</v>
      </c>
      <c r="BV49" s="6">
        <f>L49*'Summary all tools'!L$71</f>
        <v>7.0288365813901166</v>
      </c>
      <c r="BW49" s="6">
        <f>M49*'Summary all tools'!M$71</f>
        <v>5.2311661214928495</v>
      </c>
      <c r="BX49" s="6">
        <f>N49*'Summary all tools'!N$71</f>
        <v>3.7863786049645114</v>
      </c>
      <c r="BY49" s="6">
        <f>O49*'Summary all tools'!O$71</f>
        <v>8.2439302777907315</v>
      </c>
      <c r="BZ49" s="6">
        <f>P49*'Summary all tools'!P$71</f>
        <v>5.0590361358657283</v>
      </c>
      <c r="CA49" s="6"/>
      <c r="CB49" s="6">
        <f>R49*'Summary all tools'!B$78</f>
        <v>2.9089839518076697</v>
      </c>
      <c r="CC49" s="6">
        <f>S49*'Summary all tools'!C$78</f>
        <v>2.0920558025606266</v>
      </c>
      <c r="CD49" s="6">
        <f>T49*'Summary all tools'!D$78</f>
        <v>6.1808217551117037</v>
      </c>
      <c r="CE49" s="6">
        <f>U49*'Summary all tools'!E$78</f>
        <v>4.1601588536228</v>
      </c>
      <c r="CF49" s="6">
        <f>V49*'Summary all tools'!F$78</f>
        <v>2.0225521179921069</v>
      </c>
      <c r="CG49" s="6">
        <f>W49*'Summary all tools'!G$78</f>
        <v>1.9083812575300942</v>
      </c>
      <c r="CH49" s="6">
        <f>X49*'Summary all tools'!H$78</f>
        <v>1.171209366637477</v>
      </c>
      <c r="CI49" s="6">
        <f>Y49*'Summary all tools'!I$78</f>
        <v>0</v>
      </c>
      <c r="CJ49" s="6">
        <f>Z49*'Summary all tools'!J$78</f>
        <v>0.26560405934635384</v>
      </c>
      <c r="CK49" s="6">
        <f>AA49*'Summary all tools'!K$78</f>
        <v>0.54340485524052162</v>
      </c>
      <c r="CL49" s="6">
        <f>AB49*'Summary all tools'!L$78</f>
        <v>1.8233022467077256</v>
      </c>
      <c r="CM49" s="6">
        <f>AC49*'Summary all tools'!M$78</f>
        <v>0.91621013157165965</v>
      </c>
      <c r="CN49" s="6">
        <f>AD49*'Summary all tools'!N$78</f>
        <v>1.336189413269248</v>
      </c>
      <c r="CO49" s="6">
        <f>AE49*'Summary all tools'!O$78</f>
        <v>1.0238852298849248</v>
      </c>
      <c r="CP49" s="6">
        <f t="shared" si="2"/>
        <v>120.19427630640311</v>
      </c>
      <c r="CR49" s="6"/>
      <c r="CS49" s="6"/>
      <c r="CT49" s="6"/>
      <c r="CU49" s="6"/>
      <c r="CV49" s="6"/>
      <c r="CW49" s="6"/>
      <c r="CX49" s="6"/>
      <c r="CY49" s="6"/>
      <c r="CZ49" s="6"/>
      <c r="DA49" s="6"/>
      <c r="DB49" s="6"/>
      <c r="DC49" s="6"/>
      <c r="DD49" s="6"/>
      <c r="DE49" s="6"/>
      <c r="DF49" s="6"/>
      <c r="DH49" s="6"/>
      <c r="DI49" s="6"/>
      <c r="DJ49" s="6"/>
      <c r="DK49" s="6"/>
      <c r="DL49" s="6"/>
      <c r="DM49" s="6"/>
      <c r="DN49" s="6"/>
      <c r="DO49" s="6"/>
      <c r="DP49" s="6"/>
      <c r="DQ49" s="6"/>
      <c r="DR49" s="6"/>
      <c r="DS49" s="6"/>
      <c r="DT49" s="6"/>
      <c r="DU49" s="6"/>
      <c r="DV49" s="6"/>
      <c r="DX49" s="6"/>
      <c r="DY49" s="6"/>
      <c r="DZ49" s="6"/>
      <c r="EA49" s="6"/>
      <c r="EB49" s="6"/>
      <c r="EC49" s="6"/>
      <c r="ED49" s="6"/>
      <c r="EE49" s="6"/>
      <c r="EF49" s="6"/>
      <c r="EG49" s="6"/>
      <c r="EH49" s="6"/>
      <c r="EI49" s="6"/>
      <c r="EJ49" s="6"/>
      <c r="EK49" s="6"/>
      <c r="EL49" s="6"/>
      <c r="EN49" s="1"/>
      <c r="EO49" s="1"/>
      <c r="EP49" s="1"/>
      <c r="EQ49" s="1"/>
      <c r="ER49" s="1"/>
      <c r="ES49" s="1"/>
      <c r="ET49" s="1"/>
      <c r="EU49" s="1"/>
      <c r="EV49" s="1"/>
      <c r="EW49" s="1"/>
      <c r="EX49" s="1"/>
      <c r="EY49" s="1"/>
      <c r="EZ49" s="1"/>
      <c r="FA49" s="1"/>
      <c r="FB49" s="2"/>
      <c r="FD49" s="2"/>
      <c r="FE49" s="2"/>
      <c r="FF49" s="2"/>
      <c r="FG49" s="2"/>
      <c r="FH49" s="2"/>
      <c r="FI49" s="2"/>
      <c r="FJ49" s="2"/>
      <c r="FK49" s="2"/>
      <c r="FL49" s="2"/>
      <c r="FM49" s="2"/>
      <c r="FN49" s="2"/>
      <c r="FO49" s="2"/>
      <c r="FP49" s="2"/>
      <c r="FQ49" s="2"/>
      <c r="FR49" s="2"/>
      <c r="FT49" s="2"/>
      <c r="FU49" s="2"/>
      <c r="FV49" s="2"/>
      <c r="FW49" s="2"/>
      <c r="FX49" s="2"/>
      <c r="FY49" s="2"/>
      <c r="FZ49" s="2"/>
      <c r="GA49" s="2"/>
      <c r="GB49" s="2"/>
      <c r="GC49" s="2"/>
      <c r="GD49" s="2"/>
      <c r="GE49" s="2"/>
      <c r="GF49" s="2"/>
      <c r="GG49" s="2"/>
      <c r="GH49" s="2"/>
      <c r="GJ49" s="6"/>
    </row>
    <row r="50" spans="1:192" x14ac:dyDescent="0.25">
      <c r="A50" s="8" t="s">
        <v>59</v>
      </c>
      <c r="B50" s="8" t="s">
        <v>215</v>
      </c>
      <c r="C50" s="22">
        <f>Baseline!CC50*'Summary all tools'!B$69</f>
        <v>209.34268627772443</v>
      </c>
      <c r="D50" s="22">
        <f>Baseline!CD50*'Summary all tools'!C$69</f>
        <v>177.93399251122324</v>
      </c>
      <c r="E50" s="22">
        <f>Baseline!CE50*'Summary all tools'!D$69</f>
        <v>232.31315018689619</v>
      </c>
      <c r="F50" s="22">
        <f>Baseline!CF50*'Summary all tools'!E$69</f>
        <v>168.18085063789931</v>
      </c>
      <c r="G50" s="22">
        <f>Baseline!CG50*'Summary all tools'!F$69</f>
        <v>127.01773571083581</v>
      </c>
      <c r="H50" s="22">
        <f>Baseline!CH50*'Summary all tools'!G$69</f>
        <v>108.02223331359028</v>
      </c>
      <c r="I50" s="22">
        <f>Baseline!CI50*'Summary all tools'!H$69</f>
        <v>52.347773196578451</v>
      </c>
      <c r="J50" s="27">
        <f>Baseline!CJ50*'Summary all tools'!J$69</f>
        <v>57.423742861418923</v>
      </c>
      <c r="K50" s="27">
        <f>Baseline!CK50*'Summary all tools'!K$69</f>
        <v>52.734774932049184</v>
      </c>
      <c r="L50" s="27">
        <f>Baseline!CL50*'Summary all tools'!L$69</f>
        <v>107.24843612554757</v>
      </c>
      <c r="M50" s="27">
        <f>Baseline!CM50*'Summary all tools'!M$69</f>
        <v>82.927877239268398</v>
      </c>
      <c r="N50" s="27">
        <f>Baseline!CN50*'Summary all tools'!N$69</f>
        <v>64.587613000598225</v>
      </c>
      <c r="O50" s="27">
        <f>Baseline!CO50*'Summary all tools'!O$69</f>
        <v>84.770827273293506</v>
      </c>
      <c r="P50" s="27">
        <f>Baseline!CP50*'Summary all tools'!P$69</f>
        <v>49.17499270678902</v>
      </c>
      <c r="Q50" s="28"/>
      <c r="R50" s="29">
        <f>Baseline!CR50*'Summary all tools'!B$76</f>
        <v>141.40359143740719</v>
      </c>
      <c r="S50" s="29">
        <f>Baseline!CS50*'Summary all tools'!C$76</f>
        <v>95.853289802909472</v>
      </c>
      <c r="T50" s="29">
        <f>Baseline!CT50*'Summary all tools'!D$76</f>
        <v>136.061038083303</v>
      </c>
      <c r="U50" s="29">
        <f>Baseline!CU50*'Summary all tools'!E$76</f>
        <v>98.33332378671092</v>
      </c>
      <c r="V50" s="29">
        <f>Baseline!CV50*'Summary all tools'!F$76</f>
        <v>53.504395224543032</v>
      </c>
      <c r="W50" s="29">
        <f>Baseline!CW50*'Summary all tools'!G$76</f>
        <v>45.312697120307533</v>
      </c>
      <c r="X50" s="29">
        <f>Baseline!CX50*'Summary all tools'!H$76</f>
        <v>28.71011591982888</v>
      </c>
      <c r="Y50" s="29">
        <f>Baseline!CY50*'Summary all tools'!J$76</f>
        <v>40.134644247765067</v>
      </c>
      <c r="Z50" s="29">
        <f>Baseline!CZ50*'Summary all tools'!K$76</f>
        <v>31.525342969562836</v>
      </c>
      <c r="AA50" s="29">
        <f>Baseline!DA50*'Summary all tools'!L$76</f>
        <v>69.075670605246415</v>
      </c>
      <c r="AB50" s="29">
        <f>Baseline!DB50*'Summary all tools'!M$76</f>
        <v>51.59520113649058</v>
      </c>
      <c r="AC50" s="29">
        <f>Baseline!DC50*'Summary all tools'!N$76</f>
        <v>32.040487487989488</v>
      </c>
      <c r="AD50" s="29">
        <f>Baseline!DD50*'Summary all tools'!O$76</f>
        <v>41.726255305226935</v>
      </c>
      <c r="AE50" s="29">
        <f>Baseline!DE50*'Summary all tools'!P$76</f>
        <v>25.003149737782195</v>
      </c>
      <c r="AF50" s="29">
        <f t="shared" si="0"/>
        <v>2464.3058888387864</v>
      </c>
      <c r="AH50" s="6">
        <f>C50*'Summary all tools'!B$70</f>
        <v>30.089009954290663</v>
      </c>
      <c r="AI50" s="6">
        <f>D50*'Summary all tools'!C$70</f>
        <v>25.57461054442658</v>
      </c>
      <c r="AJ50" s="6">
        <f>E50*'Summary all tools'!D$70</f>
        <v>45.65288468216049</v>
      </c>
      <c r="AK50" s="6">
        <f>F50*'Summary all tools'!E$70</f>
        <v>33.049962835692952</v>
      </c>
      <c r="AL50" s="6">
        <f>G50*'Summary all tools'!F$70</f>
        <v>24.960817053751988</v>
      </c>
      <c r="AM50" s="6">
        <f>H50*'Summary all tools'!G$70</f>
        <v>26.562844257440233</v>
      </c>
      <c r="AN50" s="6">
        <f>I50*'Summary all tools'!H$70</f>
        <v>12.872403245060275</v>
      </c>
      <c r="AO50" s="6">
        <f>J50*'Summary all tools'!J$70</f>
        <v>6.4200457857486999</v>
      </c>
      <c r="AP50" s="6">
        <f>K50*'Summary all tools'!J$70</f>
        <v>5.8958133464402813</v>
      </c>
      <c r="AQ50" s="6">
        <f>L50*'Summary all tools'!K$70</f>
        <v>11.990508386707182</v>
      </c>
      <c r="AR50" s="6">
        <f>M50*'Summary all tools'!L$70</f>
        <v>21.509990233143569</v>
      </c>
      <c r="AS50" s="6">
        <f>N50*'Summary all tools'!M$70</f>
        <v>16.75285767675561</v>
      </c>
      <c r="AT50" s="6">
        <f>O50*'Summary all tools'!N$70</f>
        <v>21.988018111726241</v>
      </c>
      <c r="AU50" s="6">
        <f>P50*'Summary all tools'!O$70</f>
        <v>11.879352170741168</v>
      </c>
      <c r="AV50" s="6"/>
      <c r="AW50" s="6">
        <f>R50*'Summary all tools'!B$77</f>
        <v>20.324063601095222</v>
      </c>
      <c r="AX50" s="6">
        <f>S50*'Summary all tools'!C$77</f>
        <v>13.777078350876895</v>
      </c>
      <c r="AY50" s="6">
        <f>T50*'Summary all tools'!D$77</f>
        <v>26.73795640218755</v>
      </c>
      <c r="AZ50" s="6">
        <f>U50*'Summary all tools'!E$77</f>
        <v>19.323916393181772</v>
      </c>
      <c r="BA50" s="6">
        <f>V50*'Summary all tools'!F$77</f>
        <v>10.514385359630753</v>
      </c>
      <c r="BB50" s="6">
        <f>W50*'Summary all tools'!G$77</f>
        <v>11.142466504993655</v>
      </c>
      <c r="BC50" s="6">
        <f>X50*'Summary all tools'!H$77</f>
        <v>7.059864570449724</v>
      </c>
      <c r="BD50" s="6">
        <f>Y50*'Summary all tools'!I$77</f>
        <v>0</v>
      </c>
      <c r="BE50" s="6">
        <f>Z50*'Summary all tools'!J$77</f>
        <v>3.5245725059138575</v>
      </c>
      <c r="BF50" s="6">
        <f>AA50*'Summary all tools'!K$77</f>
        <v>7.7227457819530159</v>
      </c>
      <c r="BG50" s="6">
        <f>AB50*'Summary all tools'!L$77</f>
        <v>13.382861221937402</v>
      </c>
      <c r="BH50" s="6">
        <f>AC50*'Summary all tools'!M$77</f>
        <v>8.3107224720502533</v>
      </c>
      <c r="BI50" s="6">
        <f>AD50*'Summary all tools'!N$77</f>
        <v>10.823035316477185</v>
      </c>
      <c r="BJ50" s="6">
        <f>AE50*'Summary all tools'!O$77</f>
        <v>6.0400867344080584</v>
      </c>
      <c r="BK50" s="6">
        <f t="shared" si="1"/>
        <v>453.88287349924127</v>
      </c>
      <c r="BM50" s="6">
        <f>C50*'Summary all tools'!B$71</f>
        <v>5.1215336092409647</v>
      </c>
      <c r="BN50" s="6">
        <f>D50*'Summary all tools'!C$71</f>
        <v>4.3531251990513331</v>
      </c>
      <c r="BO50" s="6">
        <f>E50*'Summary all tools'!D$71</f>
        <v>12.704625400845886</v>
      </c>
      <c r="BP50" s="6">
        <f>F50*'Summary all tools'!E$71</f>
        <v>9.1973902692601186</v>
      </c>
      <c r="BQ50" s="6">
        <f>G50*'Summary all tools'!F$71</f>
        <v>6.946282421686333</v>
      </c>
      <c r="BR50" s="6">
        <f>H50*'Summary all tools'!G$71</f>
        <v>6.5774661970804384</v>
      </c>
      <c r="BS50" s="6">
        <f>I50*'Summary all tools'!H$71</f>
        <v>3.187452232110163</v>
      </c>
      <c r="BT50" s="6">
        <f>J50*'Summary all tools'!J$71</f>
        <v>0.53500381547905829</v>
      </c>
      <c r="BU50" s="6">
        <f>K50*'Summary all tools'!K$71</f>
        <v>0.49131777887002348</v>
      </c>
      <c r="BV50" s="6">
        <f>L50*'Summary all tools'!L$71</f>
        <v>4.8534060498316229</v>
      </c>
      <c r="BW50" s="6">
        <f>M50*'Summary all tools'!M$71</f>
        <v>3.7528068066335591</v>
      </c>
      <c r="BX50" s="6">
        <f>N50*'Summary all tools'!N$71</f>
        <v>2.9228389989233192</v>
      </c>
      <c r="BY50" s="6">
        <f>O50*'Summary all tools'!O$71</f>
        <v>5.7148872319074275</v>
      </c>
      <c r="BZ50" s="6">
        <f>P50*'Summary all tools'!P$71</f>
        <v>3.3151680476486978</v>
      </c>
      <c r="CA50" s="6"/>
      <c r="CB50" s="6">
        <f>R50*'Summary all tools'!B$78</f>
        <v>3.4594150810374846</v>
      </c>
      <c r="CC50" s="6">
        <f>S50*'Summary all tools'!C$78</f>
        <v>2.3450346129152164</v>
      </c>
      <c r="CD50" s="6">
        <f>T50*'Summary all tools'!D$78</f>
        <v>7.4408380201806334</v>
      </c>
      <c r="CE50" s="6">
        <f>U50*'Summary all tools'!E$78</f>
        <v>5.3776036445857534</v>
      </c>
      <c r="CF50" s="6">
        <f>V50*'Summary all tools'!F$78</f>
        <v>2.9260216138421971</v>
      </c>
      <c r="CG50" s="6">
        <f>W50*'Summary all tools'!G$78</f>
        <v>2.7590869440936672</v>
      </c>
      <c r="CH50" s="6">
        <f>X50*'Summary all tools'!H$78</f>
        <v>1.7481569412542175</v>
      </c>
      <c r="CI50" s="6">
        <f>Y50*'Summary all tools'!I$78</f>
        <v>0</v>
      </c>
      <c r="CJ50" s="6">
        <f>Z50*'Summary all tools'!J$78</f>
        <v>0.29371437549282148</v>
      </c>
      <c r="CK50" s="6">
        <f>AA50*'Summary all tools'!K$78</f>
        <v>0.64356214849608462</v>
      </c>
      <c r="CL50" s="6">
        <f>AB50*'Summary all tools'!L$78</f>
        <v>2.3348821706358871</v>
      </c>
      <c r="CM50" s="6">
        <f>AC50*'Summary all tools'!M$78</f>
        <v>1.4499558355491933</v>
      </c>
      <c r="CN50" s="6">
        <f>AD50*'Summary all tools'!N$78</f>
        <v>1.8882742467045304</v>
      </c>
      <c r="CO50" s="6">
        <f>AE50*'Summary all tools'!O$78</f>
        <v>1.6856056002999231</v>
      </c>
      <c r="CP50" s="6">
        <f t="shared" si="2"/>
        <v>104.02545529365656</v>
      </c>
      <c r="CR50" s="6"/>
      <c r="CS50" s="6"/>
      <c r="CT50" s="6"/>
      <c r="CU50" s="6"/>
      <c r="CV50" s="6"/>
      <c r="CW50" s="6"/>
      <c r="CX50" s="6"/>
      <c r="CY50" s="6"/>
      <c r="CZ50" s="6"/>
      <c r="DA50" s="6"/>
      <c r="DB50" s="6"/>
      <c r="DC50" s="6"/>
      <c r="DD50" s="6"/>
      <c r="DE50" s="6"/>
      <c r="DF50" s="6"/>
      <c r="DH50" s="6"/>
      <c r="DI50" s="6"/>
      <c r="DJ50" s="6"/>
      <c r="DK50" s="6"/>
      <c r="DL50" s="6"/>
      <c r="DM50" s="6"/>
      <c r="DN50" s="6"/>
      <c r="DO50" s="6"/>
      <c r="DP50" s="6"/>
      <c r="DQ50" s="6"/>
      <c r="DR50" s="6"/>
      <c r="DS50" s="6"/>
      <c r="DT50" s="6"/>
      <c r="DU50" s="6"/>
      <c r="DV50" s="6"/>
      <c r="DX50" s="6"/>
      <c r="DY50" s="6"/>
      <c r="DZ50" s="6"/>
      <c r="EA50" s="6"/>
      <c r="EB50" s="6"/>
      <c r="EC50" s="6"/>
      <c r="ED50" s="6"/>
      <c r="EE50" s="6"/>
      <c r="EF50" s="6"/>
      <c r="EG50" s="6"/>
      <c r="EH50" s="6"/>
      <c r="EI50" s="6"/>
      <c r="EJ50" s="6"/>
      <c r="EK50" s="6"/>
      <c r="EL50" s="6"/>
      <c r="EN50" s="1"/>
      <c r="EO50" s="1"/>
      <c r="EP50" s="1"/>
      <c r="EQ50" s="1"/>
      <c r="ER50" s="1"/>
      <c r="ES50" s="1"/>
      <c r="ET50" s="1"/>
      <c r="EU50" s="1"/>
      <c r="EV50" s="1"/>
      <c r="EW50" s="1"/>
      <c r="EX50" s="1"/>
      <c r="EY50" s="1"/>
      <c r="EZ50" s="1"/>
      <c r="FA50" s="1"/>
      <c r="FB50" s="2"/>
      <c r="FD50" s="2"/>
      <c r="FE50" s="2"/>
      <c r="FF50" s="2"/>
      <c r="FG50" s="2"/>
      <c r="FH50" s="2"/>
      <c r="FI50" s="2"/>
      <c r="FJ50" s="2"/>
      <c r="FK50" s="2"/>
      <c r="FL50" s="2"/>
      <c r="FM50" s="2"/>
      <c r="FN50" s="2"/>
      <c r="FO50" s="2"/>
      <c r="FP50" s="2"/>
      <c r="FQ50" s="2"/>
      <c r="FR50" s="2"/>
      <c r="FT50" s="2"/>
      <c r="FU50" s="2"/>
      <c r="FV50" s="2"/>
      <c r="FW50" s="2"/>
      <c r="FX50" s="2"/>
      <c r="FY50" s="2"/>
      <c r="FZ50" s="2"/>
      <c r="GA50" s="2"/>
      <c r="GB50" s="2"/>
      <c r="GC50" s="2"/>
      <c r="GD50" s="2"/>
      <c r="GE50" s="2"/>
      <c r="GF50" s="2"/>
      <c r="GG50" s="2"/>
      <c r="GH50" s="2"/>
      <c r="GJ50" s="6"/>
    </row>
    <row r="51" spans="1:192" x14ac:dyDescent="0.25">
      <c r="A51" s="8" t="s">
        <v>61</v>
      </c>
      <c r="B51" s="8" t="s">
        <v>216</v>
      </c>
      <c r="C51" s="22">
        <f>Baseline!CC51*'Summary all tools'!B$69</f>
        <v>207.36459642629336</v>
      </c>
      <c r="D51" s="22">
        <f>Baseline!CD51*'Summary all tools'!C$69</f>
        <v>178.62665935801576</v>
      </c>
      <c r="E51" s="22">
        <f>Baseline!CE51*'Summary all tools'!D$69</f>
        <v>226.57392948933486</v>
      </c>
      <c r="F51" s="22">
        <f>Baseline!CF51*'Summary all tools'!E$69</f>
        <v>150.13408890948403</v>
      </c>
      <c r="G51" s="22">
        <f>Baseline!CG51*'Summary all tools'!F$69</f>
        <v>100.76377750262883</v>
      </c>
      <c r="H51" s="22">
        <f>Baseline!CH51*'Summary all tools'!G$69</f>
        <v>85.146554301517213</v>
      </c>
      <c r="I51" s="22">
        <f>Baseline!CI51*'Summary all tools'!H$69</f>
        <v>43.770449044843858</v>
      </c>
      <c r="J51" s="27">
        <f>Baseline!CJ51*'Summary all tools'!J$69</f>
        <v>55.077633737636766</v>
      </c>
      <c r="K51" s="27">
        <f>Baseline!CK51*'Summary all tools'!K$69</f>
        <v>47.764500996725097</v>
      </c>
      <c r="L51" s="27">
        <f>Baseline!CL51*'Summary all tools'!L$69</f>
        <v>107.52881799183956</v>
      </c>
      <c r="M51" s="27">
        <f>Baseline!CM51*'Summary all tools'!M$69</f>
        <v>77.957532175939164</v>
      </c>
      <c r="N51" s="27">
        <f>Baseline!CN51*'Summary all tools'!N$69</f>
        <v>51.871341232056146</v>
      </c>
      <c r="O51" s="27">
        <f>Baseline!CO51*'Summary all tools'!O$69</f>
        <v>71.608562566889773</v>
      </c>
      <c r="P51" s="27">
        <f>Baseline!CP51*'Summary all tools'!P$69</f>
        <v>39.19138167336758</v>
      </c>
      <c r="Q51" s="28"/>
      <c r="R51" s="29">
        <f>Baseline!CR51*'Summary all tools'!B$76</f>
        <v>50.070561805872273</v>
      </c>
      <c r="S51" s="29">
        <f>Baseline!CS51*'Summary all tools'!C$76</f>
        <v>46.501015975652393</v>
      </c>
      <c r="T51" s="29">
        <f>Baseline!CT51*'Summary all tools'!D$76</f>
        <v>52.142575976930885</v>
      </c>
      <c r="U51" s="29">
        <f>Baseline!CU51*'Summary all tools'!E$76</f>
        <v>27.503011976952891</v>
      </c>
      <c r="V51" s="29">
        <f>Baseline!CV51*'Summary all tools'!F$76</f>
        <v>13.019672028351328</v>
      </c>
      <c r="W51" s="29">
        <f>Baseline!CW51*'Summary all tools'!G$76</f>
        <v>13.306552749920938</v>
      </c>
      <c r="X51" s="29">
        <f>Baseline!CX51*'Summary all tools'!H$76</f>
        <v>10.659124896930889</v>
      </c>
      <c r="Y51" s="29">
        <f>Baseline!CY51*'Summary all tools'!J$76</f>
        <v>18.16754915045491</v>
      </c>
      <c r="Z51" s="29">
        <f>Baseline!CZ51*'Summary all tools'!K$76</f>
        <v>16.272804691799262</v>
      </c>
      <c r="AA51" s="29">
        <f>Baseline!DA51*'Summary all tools'!L$76</f>
        <v>31.14135996373836</v>
      </c>
      <c r="AB51" s="29">
        <f>Baseline!DB51*'Summary all tools'!M$76</f>
        <v>18.904582205555368</v>
      </c>
      <c r="AC51" s="29">
        <f>Baseline!DC51*'Summary all tools'!N$76</f>
        <v>11.009633346402069</v>
      </c>
      <c r="AD51" s="29">
        <f>Baseline!DD51*'Summary all tools'!O$76</f>
        <v>14.705329812843441</v>
      </c>
      <c r="AE51" s="29">
        <f>Baseline!DE51*'Summary all tools'!P$76</f>
        <v>10.168574704441319</v>
      </c>
      <c r="AF51" s="29">
        <f t="shared" si="0"/>
        <v>1776.9521746924188</v>
      </c>
      <c r="AH51" s="6">
        <f>C51*'Summary all tools'!B$70</f>
        <v>29.804697345675191</v>
      </c>
      <c r="AI51" s="6">
        <f>D51*'Summary all tools'!C$70</f>
        <v>25.674168164607767</v>
      </c>
      <c r="AJ51" s="6">
        <f>E51*'Summary all tools'!D$70</f>
        <v>44.52504503786809</v>
      </c>
      <c r="AK51" s="6">
        <f>F51*'Summary all tools'!E$70</f>
        <v>29.503513866226729</v>
      </c>
      <c r="AL51" s="6">
        <f>G51*'Summary all tools'!F$70</f>
        <v>19.801535602980543</v>
      </c>
      <c r="AM51" s="6">
        <f>H51*'Summary all tools'!G$70</f>
        <v>20.937677287258332</v>
      </c>
      <c r="AN51" s="6">
        <f>I51*'Summary all tools'!H$70</f>
        <v>10.763225174961605</v>
      </c>
      <c r="AO51" s="6">
        <f>J51*'Summary all tools'!J$70</f>
        <v>6.1577478712885831</v>
      </c>
      <c r="AP51" s="6">
        <f>K51*'Summary all tools'!J$70</f>
        <v>5.3401305462177131</v>
      </c>
      <c r="AQ51" s="6">
        <f>L51*'Summary all tools'!K$70</f>
        <v>12.021855427659082</v>
      </c>
      <c r="AR51" s="6">
        <f>M51*'Summary all tools'!L$70</f>
        <v>20.220772694642058</v>
      </c>
      <c r="AS51" s="6">
        <f>N51*'Summary all tools'!M$70</f>
        <v>13.454486964164673</v>
      </c>
      <c r="AT51" s="6">
        <f>O51*'Summary all tools'!N$70</f>
        <v>18.573964904215337</v>
      </c>
      <c r="AU51" s="6">
        <f>P51*'Summary all tools'!O$70</f>
        <v>9.467580966038236</v>
      </c>
      <c r="AV51" s="6"/>
      <c r="AW51" s="6">
        <f>R51*'Summary all tools'!B$77</f>
        <v>7.1966862534434153</v>
      </c>
      <c r="AX51" s="6">
        <f>S51*'Summary all tools'!C$77</f>
        <v>6.683632265613646</v>
      </c>
      <c r="AY51" s="6">
        <f>T51*'Summary all tools'!D$77</f>
        <v>10.246768235851201</v>
      </c>
      <c r="AZ51" s="6">
        <f>U51*'Summary all tools'!E$77</f>
        <v>5.4047385315286025</v>
      </c>
      <c r="BA51" s="6">
        <f>V51*'Summary all tools'!F$77</f>
        <v>2.558553337302214</v>
      </c>
      <c r="BB51" s="6">
        <f>W51*'Summary all tools'!G$77</f>
        <v>3.2721031352264602</v>
      </c>
      <c r="BC51" s="6">
        <f>X51*'Summary all tools'!H$77</f>
        <v>2.6210962861305465</v>
      </c>
      <c r="BD51" s="6">
        <f>Y51*'Summary all tools'!I$77</f>
        <v>0</v>
      </c>
      <c r="BE51" s="6">
        <f>Z51*'Summary all tools'!J$77</f>
        <v>1.819319779207371</v>
      </c>
      <c r="BF51" s="6">
        <f>AA51*'Summary all tools'!K$77</f>
        <v>3.4816427288651584</v>
      </c>
      <c r="BG51" s="6">
        <f>AB51*'Summary all tools'!L$77</f>
        <v>4.9035064219707634</v>
      </c>
      <c r="BH51" s="6">
        <f>AC51*'Summary all tools'!M$77</f>
        <v>2.8556995986804483</v>
      </c>
      <c r="BI51" s="6">
        <f>AD51*'Summary all tools'!N$77</f>
        <v>3.8142963642585084</v>
      </c>
      <c r="BJ51" s="6">
        <f>AE51*'Summary all tools'!O$77</f>
        <v>2.456453439836948</v>
      </c>
      <c r="BK51" s="6">
        <f t="shared" si="1"/>
        <v>323.56089823171931</v>
      </c>
      <c r="BM51" s="6">
        <f>C51*'Summary all tools'!B$71</f>
        <v>5.0731399737319478</v>
      </c>
      <c r="BN51" s="6">
        <f>D51*'Summary all tools'!C$71</f>
        <v>4.3700711769545144</v>
      </c>
      <c r="BO51" s="6">
        <f>E51*'Summary all tools'!D$71</f>
        <v>12.390761768948</v>
      </c>
      <c r="BP51" s="6">
        <f>F51*'Summary all tools'!E$71</f>
        <v>8.2104579872374082</v>
      </c>
      <c r="BQ51" s="6">
        <f>G51*'Summary all tools'!F$71</f>
        <v>5.5105190821750138</v>
      </c>
      <c r="BR51" s="6">
        <f>H51*'Summary all tools'!G$71</f>
        <v>5.1845677092258722</v>
      </c>
      <c r="BS51" s="6">
        <f>I51*'Summary all tools'!H$71</f>
        <v>2.6651795671333494</v>
      </c>
      <c r="BT51" s="6">
        <f>J51*'Summary all tools'!J$71</f>
        <v>0.51314565594071526</v>
      </c>
      <c r="BU51" s="6">
        <f>K51*'Summary all tools'!K$71</f>
        <v>0.44501087885147605</v>
      </c>
      <c r="BV51" s="6">
        <f>L51*'Summary all tools'!L$71</f>
        <v>4.8660944124342409</v>
      </c>
      <c r="BW51" s="6">
        <f>M51*'Summary all tools'!M$71</f>
        <v>3.5278794914056357</v>
      </c>
      <c r="BX51" s="6">
        <f>N51*'Summary all tools'!N$71</f>
        <v>2.3473785767266029</v>
      </c>
      <c r="BY51" s="6">
        <f>O51*'Summary all tools'!O$71</f>
        <v>4.8275435438352652</v>
      </c>
      <c r="BZ51" s="6">
        <f>P51*'Summary all tools'!P$71</f>
        <v>2.6421156184292749</v>
      </c>
      <c r="CA51" s="6"/>
      <c r="CB51" s="6">
        <f>R51*'Summary all tools'!B$78</f>
        <v>1.2249678729265387</v>
      </c>
      <c r="CC51" s="6">
        <f>S51*'Summary all tools'!C$78</f>
        <v>1.1376395345725356</v>
      </c>
      <c r="CD51" s="6">
        <f>T51*'Summary all tools'!D$78</f>
        <v>2.851547123738408</v>
      </c>
      <c r="CE51" s="6">
        <f>U51*'Summary all tools'!E$78</f>
        <v>1.5040709674896111</v>
      </c>
      <c r="CF51" s="6">
        <f>V51*'Summary all tools'!F$78</f>
        <v>0.71201331405046331</v>
      </c>
      <c r="CG51" s="6">
        <f>W51*'Summary all tools'!G$78</f>
        <v>0.81023506205607576</v>
      </c>
      <c r="CH51" s="6">
        <f>X51*'Summary all tools'!H$78</f>
        <v>0.6490333660894686</v>
      </c>
      <c r="CI51" s="6">
        <f>Y51*'Summary all tools'!I$78</f>
        <v>0</v>
      </c>
      <c r="CJ51" s="6">
        <f>Z51*'Summary all tools'!J$78</f>
        <v>0.15160998160061426</v>
      </c>
      <c r="CK51" s="6">
        <f>AA51*'Summary all tools'!K$78</f>
        <v>0.29013689407209653</v>
      </c>
      <c r="CL51" s="6">
        <f>AB51*'Summary all tools'!L$78</f>
        <v>0.8555053757480906</v>
      </c>
      <c r="CM51" s="6">
        <f>AC51*'Summary all tools'!M$78</f>
        <v>0.4982284406208442</v>
      </c>
      <c r="CN51" s="6">
        <f>AD51*'Summary all tools'!N$78</f>
        <v>0.66547298270042066</v>
      </c>
      <c r="CO51" s="6">
        <f>AE51*'Summary all tools'!O$78</f>
        <v>0.68552189018705523</v>
      </c>
      <c r="CP51" s="6">
        <f t="shared" si="2"/>
        <v>74.609848248881562</v>
      </c>
      <c r="CR51" s="6"/>
      <c r="CS51" s="6"/>
      <c r="CT51" s="6"/>
      <c r="CU51" s="6"/>
      <c r="CV51" s="6"/>
      <c r="CW51" s="6"/>
      <c r="CX51" s="6"/>
      <c r="CY51" s="6"/>
      <c r="CZ51" s="6"/>
      <c r="DA51" s="6"/>
      <c r="DB51" s="6"/>
      <c r="DC51" s="6"/>
      <c r="DD51" s="6"/>
      <c r="DE51" s="6"/>
      <c r="DF51" s="6"/>
      <c r="DH51" s="6"/>
      <c r="DI51" s="6"/>
      <c r="DJ51" s="6"/>
      <c r="DK51" s="6"/>
      <c r="DL51" s="6"/>
      <c r="DM51" s="6"/>
      <c r="DN51" s="6"/>
      <c r="DO51" s="6"/>
      <c r="DP51" s="6"/>
      <c r="DQ51" s="6"/>
      <c r="DR51" s="6"/>
      <c r="DS51" s="6"/>
      <c r="DT51" s="6"/>
      <c r="DU51" s="6"/>
      <c r="DV51" s="6"/>
      <c r="DX51" s="6"/>
      <c r="DY51" s="6"/>
      <c r="DZ51" s="6"/>
      <c r="EA51" s="6"/>
      <c r="EB51" s="6"/>
      <c r="EC51" s="6"/>
      <c r="ED51" s="6"/>
      <c r="EE51" s="6"/>
      <c r="EF51" s="6"/>
      <c r="EG51" s="6"/>
      <c r="EH51" s="6"/>
      <c r="EI51" s="6"/>
      <c r="EJ51" s="6"/>
      <c r="EK51" s="6"/>
      <c r="EL51" s="6"/>
      <c r="EN51" s="1"/>
      <c r="EO51" s="1"/>
      <c r="EP51" s="1"/>
      <c r="EQ51" s="1"/>
      <c r="ER51" s="1"/>
      <c r="ES51" s="1"/>
      <c r="ET51" s="1"/>
      <c r="EU51" s="1"/>
      <c r="EV51" s="1"/>
      <c r="EW51" s="1"/>
      <c r="EX51" s="1"/>
      <c r="EY51" s="1"/>
      <c r="EZ51" s="1"/>
      <c r="FA51" s="1"/>
      <c r="FB51" s="2"/>
      <c r="FD51" s="2"/>
      <c r="FE51" s="2"/>
      <c r="FF51" s="2"/>
      <c r="FG51" s="2"/>
      <c r="FH51" s="2"/>
      <c r="FI51" s="2"/>
      <c r="FJ51" s="2"/>
      <c r="FK51" s="2"/>
      <c r="FL51" s="2"/>
      <c r="FM51" s="2"/>
      <c r="FN51" s="2"/>
      <c r="FO51" s="2"/>
      <c r="FP51" s="2"/>
      <c r="FQ51" s="2"/>
      <c r="FR51" s="2"/>
      <c r="FT51" s="2"/>
      <c r="FU51" s="2"/>
      <c r="FV51" s="2"/>
      <c r="FW51" s="2"/>
      <c r="FX51" s="2"/>
      <c r="FY51" s="2"/>
      <c r="FZ51" s="2"/>
      <c r="GA51" s="2"/>
      <c r="GB51" s="2"/>
      <c r="GC51" s="2"/>
      <c r="GD51" s="2"/>
      <c r="GE51" s="2"/>
      <c r="GF51" s="2"/>
      <c r="GG51" s="2"/>
      <c r="GH51" s="2"/>
      <c r="GJ51" s="6"/>
    </row>
    <row r="52" spans="1:192" x14ac:dyDescent="0.25">
      <c r="A52" s="8" t="s">
        <v>62</v>
      </c>
      <c r="B52" s="8" t="s">
        <v>217</v>
      </c>
      <c r="C52" s="22">
        <f>Baseline!CC52*'Summary all tools'!B$69</f>
        <v>174.81733491685179</v>
      </c>
      <c r="D52" s="22">
        <f>Baseline!CD52*'Summary all tools'!C$69</f>
        <v>149.55615107256773</v>
      </c>
      <c r="E52" s="22">
        <f>Baseline!CE52*'Summary all tools'!D$69</f>
        <v>198.80759261511926</v>
      </c>
      <c r="F52" s="22">
        <f>Baseline!CF52*'Summary all tools'!E$69</f>
        <v>147.89999084106597</v>
      </c>
      <c r="G52" s="22">
        <f>Baseline!CG52*'Summary all tools'!F$69</f>
        <v>100.21858449107111</v>
      </c>
      <c r="H52" s="22">
        <f>Baseline!CH52*'Summary all tools'!G$69</f>
        <v>97.569746876872273</v>
      </c>
      <c r="I52" s="22">
        <f>Baseline!CI52*'Summary all tools'!H$69</f>
        <v>54.401686221117622</v>
      </c>
      <c r="J52" s="27">
        <f>Baseline!CJ52*'Summary all tools'!J$69</f>
        <v>49.36677869454919</v>
      </c>
      <c r="K52" s="27">
        <f>Baseline!CK52*'Summary all tools'!K$69</f>
        <v>43.496724144855307</v>
      </c>
      <c r="L52" s="27">
        <f>Baseline!CL52*'Summary all tools'!L$69</f>
        <v>98.209806515874604</v>
      </c>
      <c r="M52" s="27">
        <f>Baseline!CM52*'Summary all tools'!M$69</f>
        <v>72.161696249224491</v>
      </c>
      <c r="N52" s="27">
        <f>Baseline!CN52*'Summary all tools'!N$69</f>
        <v>56.98793577568383</v>
      </c>
      <c r="O52" s="27">
        <f>Baseline!CO52*'Summary all tools'!O$69</f>
        <v>90.884111671162046</v>
      </c>
      <c r="P52" s="27">
        <f>Baseline!CP52*'Summary all tools'!P$69</f>
        <v>52.412502718001569</v>
      </c>
      <c r="Q52" s="28"/>
      <c r="R52" s="29">
        <f>Baseline!CR52*'Summary all tools'!B$76</f>
        <v>29.49154227255833</v>
      </c>
      <c r="S52" s="29">
        <f>Baseline!CS52*'Summary all tools'!C$76</f>
        <v>24.910098006123111</v>
      </c>
      <c r="T52" s="29">
        <f>Baseline!CT52*'Summary all tools'!D$76</f>
        <v>30.297732436208243</v>
      </c>
      <c r="U52" s="29">
        <f>Baseline!CU52*'Summary all tools'!E$76</f>
        <v>17.837414071208141</v>
      </c>
      <c r="V52" s="29">
        <f>Baseline!CV52*'Summary all tools'!F$76</f>
        <v>10.417732275579116</v>
      </c>
      <c r="W52" s="29">
        <f>Baseline!CW52*'Summary all tools'!G$76</f>
        <v>10.651553563481396</v>
      </c>
      <c r="X52" s="29">
        <f>Baseline!CX52*'Summary all tools'!H$76</f>
        <v>7.6145867019957443</v>
      </c>
      <c r="Y52" s="29">
        <f>Baseline!CY52*'Summary all tools'!J$76</f>
        <v>11.910237054965425</v>
      </c>
      <c r="Z52" s="29">
        <f>Baseline!CZ52*'Summary all tools'!K$76</f>
        <v>11.259395302541504</v>
      </c>
      <c r="AA52" s="29">
        <f>Baseline!DA52*'Summary all tools'!L$76</f>
        <v>24.946686835435376</v>
      </c>
      <c r="AB52" s="29">
        <f>Baseline!DB52*'Summary all tools'!M$76</f>
        <v>16.198229701865195</v>
      </c>
      <c r="AC52" s="29">
        <f>Baseline!DC52*'Summary all tools'!N$76</f>
        <v>10.272309227962067</v>
      </c>
      <c r="AD52" s="29">
        <f>Baseline!DD52*'Summary all tools'!O$76</f>
        <v>14.071982131640372</v>
      </c>
      <c r="AE52" s="29">
        <f>Baseline!DE52*'Summary all tools'!P$76</f>
        <v>7.115604673635973</v>
      </c>
      <c r="AF52" s="29">
        <f t="shared" si="0"/>
        <v>1613.7857470592164</v>
      </c>
      <c r="AH52" s="6">
        <f>C52*'Summary all tools'!B$70</f>
        <v>25.126650584379309</v>
      </c>
      <c r="AI52" s="6">
        <f>D52*'Summary all tools'!C$70</f>
        <v>21.495838227555605</v>
      </c>
      <c r="AJ52" s="6">
        <f>E52*'Summary all tools'!D$70</f>
        <v>39.068559366072115</v>
      </c>
      <c r="AK52" s="6">
        <f>F52*'Summary all tools'!E$70</f>
        <v>29.064481373214285</v>
      </c>
      <c r="AL52" s="6">
        <f>G52*'Summary all tools'!F$70</f>
        <v>19.694397312848711</v>
      </c>
      <c r="AM52" s="6">
        <f>H52*'Summary all tools'!G$70</f>
        <v>23.992560707427607</v>
      </c>
      <c r="AN52" s="6">
        <f>I52*'Summary all tools'!H$70</f>
        <v>13.377463824864989</v>
      </c>
      <c r="AO52" s="6">
        <f>J52*'Summary all tools'!J$70</f>
        <v>5.5192671832415243</v>
      </c>
      <c r="AP52" s="6">
        <f>K52*'Summary all tools'!J$70</f>
        <v>4.8629877925925191</v>
      </c>
      <c r="AQ52" s="6">
        <f>L52*'Summary all tools'!K$70</f>
        <v>10.979978368234429</v>
      </c>
      <c r="AR52" s="6">
        <f>M52*'Summary all tools'!L$70</f>
        <v>18.717437768838582</v>
      </c>
      <c r="AS52" s="6">
        <f>N52*'Summary all tools'!M$70</f>
        <v>14.781638970514017</v>
      </c>
      <c r="AT52" s="6">
        <f>O52*'Summary all tools'!N$70</f>
        <v>23.57369342463916</v>
      </c>
      <c r="AU52" s="6">
        <f>P52*'Summary all tools'!O$70</f>
        <v>12.661447285809368</v>
      </c>
      <c r="AV52" s="6"/>
      <c r="AW52" s="6">
        <f>R52*'Summary all tools'!B$77</f>
        <v>4.2388455254135824</v>
      </c>
      <c r="AX52" s="6">
        <f>S52*'Summary all tools'!C$77</f>
        <v>3.5803504779442998</v>
      </c>
      <c r="AY52" s="6">
        <f>T52*'Summary all tools'!D$77</f>
        <v>5.953941410240442</v>
      </c>
      <c r="AZ52" s="6">
        <f>U52*'Summary all tools'!E$77</f>
        <v>3.5053091353876575</v>
      </c>
      <c r="BA52" s="6">
        <f>V52*'Summary all tools'!F$77</f>
        <v>2.0472346479052708</v>
      </c>
      <c r="BB52" s="6">
        <f>W52*'Summary all tools'!G$77</f>
        <v>2.6192344828232943</v>
      </c>
      <c r="BC52" s="6">
        <f>X52*'Summary all tools'!H$77</f>
        <v>1.8724393529497732</v>
      </c>
      <c r="BD52" s="6">
        <f>Y52*'Summary all tools'!I$77</f>
        <v>0</v>
      </c>
      <c r="BE52" s="6">
        <f>Z52*'Summary all tools'!J$77</f>
        <v>1.258814381650603</v>
      </c>
      <c r="BF52" s="6">
        <f>AA52*'Summary all tools'!K$77</f>
        <v>2.7890705778747624</v>
      </c>
      <c r="BG52" s="6">
        <f>AB52*'Summary all tools'!L$77</f>
        <v>4.2015275716758502</v>
      </c>
      <c r="BH52" s="6">
        <f>AC52*'Summary all tools'!M$77</f>
        <v>2.6644510690630083</v>
      </c>
      <c r="BI52" s="6">
        <f>AD52*'Summary all tools'!N$77</f>
        <v>3.6500174403261449</v>
      </c>
      <c r="BJ52" s="6">
        <f>AE52*'Summary all tools'!O$77</f>
        <v>1.7189382076761059</v>
      </c>
      <c r="BK52" s="6">
        <f t="shared" si="1"/>
        <v>303.01657647116309</v>
      </c>
      <c r="BM52" s="6">
        <f>C52*'Summary all tools'!B$71</f>
        <v>4.2768766952134998</v>
      </c>
      <c r="BN52" s="6">
        <f>D52*'Summary all tools'!C$71</f>
        <v>3.6588660812860607</v>
      </c>
      <c r="BO52" s="6">
        <f>E52*'Summary all tools'!D$71</f>
        <v>10.872290221139334</v>
      </c>
      <c r="BP52" s="6">
        <f>F52*'Summary all tools'!E$71</f>
        <v>8.0882807491207949</v>
      </c>
      <c r="BQ52" s="6">
        <f>G52*'Summary all tools'!F$71</f>
        <v>5.480703839355451</v>
      </c>
      <c r="BR52" s="6">
        <f>H52*'Summary all tools'!G$71</f>
        <v>5.9410150323154074</v>
      </c>
      <c r="BS52" s="6">
        <f>I52*'Summary all tools'!H$71</f>
        <v>3.3125148518713305</v>
      </c>
      <c r="BT52" s="6">
        <f>J52*'Summary all tools'!J$71</f>
        <v>0.45993893193679369</v>
      </c>
      <c r="BU52" s="6">
        <f>K52*'Summary all tools'!K$71</f>
        <v>0.40524898271604326</v>
      </c>
      <c r="BV52" s="6">
        <f>L52*'Summary all tools'!L$71</f>
        <v>4.4443731425506172</v>
      </c>
      <c r="BW52" s="6">
        <f>M52*'Summary all tools'!M$71</f>
        <v>3.2655955256271572</v>
      </c>
      <c r="BX52" s="6">
        <f>N52*'Summary all tools'!N$71</f>
        <v>2.5789242459194672</v>
      </c>
      <c r="BY52" s="6">
        <f>O52*'Summary all tools'!O$71</f>
        <v>6.1270187643480032</v>
      </c>
      <c r="BZ52" s="6">
        <f>P52*'Summary all tools'!P$71</f>
        <v>3.5334271495281957</v>
      </c>
      <c r="CA52" s="6"/>
      <c r="CB52" s="6">
        <f>R52*'Summary all tools'!B$78</f>
        <v>0.72150562134699281</v>
      </c>
      <c r="CC52" s="6">
        <f>S52*'Summary all tools'!C$78</f>
        <v>0.60942135794796604</v>
      </c>
      <c r="CD52" s="6">
        <f>T52*'Summary all tools'!D$78</f>
        <v>1.6569072426051383</v>
      </c>
      <c r="CE52" s="6">
        <f>U52*'Summary all tools'!E$78</f>
        <v>0.97548358201919516</v>
      </c>
      <c r="CF52" s="6">
        <f>V52*'Summary all tools'!F$78</f>
        <v>0.56971973382073293</v>
      </c>
      <c r="CG52" s="6">
        <f>W52*'Summary all tools'!G$78</f>
        <v>0.64857234812767284</v>
      </c>
      <c r="CH52" s="6">
        <f>X52*'Summary all tools'!H$78</f>
        <v>0.4636516493018486</v>
      </c>
      <c r="CI52" s="6">
        <f>Y52*'Summary all tools'!I$78</f>
        <v>0</v>
      </c>
      <c r="CJ52" s="6">
        <f>Z52*'Summary all tools'!J$78</f>
        <v>0.10490119847088358</v>
      </c>
      <c r="CK52" s="6">
        <f>AA52*'Summary all tools'!K$78</f>
        <v>0.2324225481562302</v>
      </c>
      <c r="CL52" s="6">
        <f>AB52*'Summary all tools'!L$78</f>
        <v>0.73303246995195692</v>
      </c>
      <c r="CM52" s="6">
        <f>AC52*'Summary all tools'!M$78</f>
        <v>0.46486167587907812</v>
      </c>
      <c r="CN52" s="6">
        <f>AD52*'Summary all tools'!N$78</f>
        <v>0.63681155341860407</v>
      </c>
      <c r="CO52" s="6">
        <f>AE52*'Summary all tools'!O$78</f>
        <v>0.47970368586309931</v>
      </c>
      <c r="CP52" s="6">
        <f t="shared" si="2"/>
        <v>70.742068879837561</v>
      </c>
      <c r="CR52" s="6"/>
      <c r="CS52" s="6"/>
      <c r="CT52" s="6"/>
      <c r="CU52" s="6"/>
      <c r="CV52" s="6"/>
      <c r="CW52" s="6"/>
      <c r="CX52" s="6"/>
      <c r="CY52" s="6"/>
      <c r="CZ52" s="6"/>
      <c r="DA52" s="6"/>
      <c r="DB52" s="6"/>
      <c r="DC52" s="6"/>
      <c r="DD52" s="6"/>
      <c r="DE52" s="6"/>
      <c r="DF52" s="6"/>
      <c r="DH52" s="6"/>
      <c r="DI52" s="6"/>
      <c r="DJ52" s="6"/>
      <c r="DK52" s="6"/>
      <c r="DL52" s="6"/>
      <c r="DM52" s="6"/>
      <c r="DN52" s="6"/>
      <c r="DO52" s="6"/>
      <c r="DP52" s="6"/>
      <c r="DQ52" s="6"/>
      <c r="DR52" s="6"/>
      <c r="DS52" s="6"/>
      <c r="DT52" s="6"/>
      <c r="DU52" s="6"/>
      <c r="DV52" s="6"/>
      <c r="DX52" s="6"/>
      <c r="DY52" s="6"/>
      <c r="DZ52" s="6"/>
      <c r="EA52" s="6"/>
      <c r="EB52" s="6"/>
      <c r="EC52" s="6"/>
      <c r="ED52" s="6"/>
      <c r="EE52" s="6"/>
      <c r="EF52" s="6"/>
      <c r="EG52" s="6"/>
      <c r="EH52" s="6"/>
      <c r="EI52" s="6"/>
      <c r="EJ52" s="6"/>
      <c r="EK52" s="6"/>
      <c r="EL52" s="6"/>
      <c r="EN52" s="1"/>
      <c r="EO52" s="1"/>
      <c r="EP52" s="1"/>
      <c r="EQ52" s="1"/>
      <c r="ER52" s="1"/>
      <c r="ES52" s="1"/>
      <c r="ET52" s="1"/>
      <c r="EU52" s="1"/>
      <c r="EV52" s="1"/>
      <c r="EW52" s="1"/>
      <c r="EX52" s="1"/>
      <c r="EY52" s="1"/>
      <c r="EZ52" s="1"/>
      <c r="FA52" s="1"/>
      <c r="FB52" s="2"/>
      <c r="FD52" s="2"/>
      <c r="FE52" s="2"/>
      <c r="FF52" s="2"/>
      <c r="FG52" s="2"/>
      <c r="FH52" s="2"/>
      <c r="FI52" s="2"/>
      <c r="FJ52" s="2"/>
      <c r="FK52" s="2"/>
      <c r="FL52" s="2"/>
      <c r="FM52" s="2"/>
      <c r="FN52" s="2"/>
      <c r="FO52" s="2"/>
      <c r="FP52" s="2"/>
      <c r="FQ52" s="2"/>
      <c r="FR52" s="2"/>
      <c r="FT52" s="2"/>
      <c r="FU52" s="2"/>
      <c r="FV52" s="2"/>
      <c r="FW52" s="2"/>
      <c r="FX52" s="2"/>
      <c r="FY52" s="2"/>
      <c r="FZ52" s="2"/>
      <c r="GA52" s="2"/>
      <c r="GB52" s="2"/>
      <c r="GC52" s="2"/>
      <c r="GD52" s="2"/>
      <c r="GE52" s="2"/>
      <c r="GF52" s="2"/>
      <c r="GG52" s="2"/>
      <c r="GH52" s="2"/>
      <c r="GJ52" s="6"/>
    </row>
    <row r="53" spans="1:192" x14ac:dyDescent="0.25">
      <c r="A53" s="8" t="s">
        <v>65</v>
      </c>
      <c r="B53" s="8" t="s">
        <v>218</v>
      </c>
      <c r="C53" s="22">
        <f>Baseline!CC53*'Summary all tools'!B$69</f>
        <v>183.35297945620357</v>
      </c>
      <c r="D53" s="22">
        <f>Baseline!CD53*'Summary all tools'!C$69</f>
        <v>150.82862239578191</v>
      </c>
      <c r="E53" s="22">
        <f>Baseline!CE53*'Summary all tools'!D$69</f>
        <v>197.52891823840591</v>
      </c>
      <c r="F53" s="22">
        <f>Baseline!CF53*'Summary all tools'!E$69</f>
        <v>147.6977903683003</v>
      </c>
      <c r="G53" s="22">
        <f>Baseline!CG53*'Summary all tools'!F$69</f>
        <v>107.72928123617646</v>
      </c>
      <c r="H53" s="22">
        <f>Baseline!CH53*'Summary all tools'!G$69</f>
        <v>98.864052768978269</v>
      </c>
      <c r="I53" s="22">
        <f>Baseline!CI53*'Summary all tools'!H$69</f>
        <v>52.748407148273202</v>
      </c>
      <c r="J53" s="27">
        <f>Baseline!CJ53*'Summary all tools'!J$69</f>
        <v>53.715478011849697</v>
      </c>
      <c r="K53" s="27">
        <f>Baseline!CK53*'Summary all tools'!K$69</f>
        <v>46.32154244850949</v>
      </c>
      <c r="L53" s="27">
        <f>Baseline!CL53*'Summary all tools'!L$69</f>
        <v>99.056280130362424</v>
      </c>
      <c r="M53" s="27">
        <f>Baseline!CM53*'Summary all tools'!M$69</f>
        <v>72.771683527106262</v>
      </c>
      <c r="N53" s="27">
        <f>Baseline!CN53*'Summary all tools'!N$69</f>
        <v>54.697228040750012</v>
      </c>
      <c r="O53" s="27">
        <f>Baseline!CO53*'Summary all tools'!O$69</f>
        <v>84.160724962295845</v>
      </c>
      <c r="P53" s="27">
        <f>Baseline!CP53*'Summary all tools'!P$69</f>
        <v>46.35130880524752</v>
      </c>
      <c r="Q53" s="28"/>
      <c r="R53" s="29">
        <f>Baseline!CR53*'Summary all tools'!B$76</f>
        <v>44.814608582513998</v>
      </c>
      <c r="S53" s="29">
        <f>Baseline!CS53*'Summary all tools'!C$76</f>
        <v>36.541661698614433</v>
      </c>
      <c r="T53" s="29">
        <f>Baseline!CT53*'Summary all tools'!D$76</f>
        <v>39.129820767988747</v>
      </c>
      <c r="U53" s="29">
        <f>Baseline!CU53*'Summary all tools'!E$76</f>
        <v>27.091186563664891</v>
      </c>
      <c r="V53" s="29">
        <f>Baseline!CV53*'Summary all tools'!F$76</f>
        <v>13.22443985064818</v>
      </c>
      <c r="W53" s="29">
        <f>Baseline!CW53*'Summary all tools'!G$76</f>
        <v>12.441940320506651</v>
      </c>
      <c r="X53" s="29">
        <f>Baseline!CX53*'Summary all tools'!H$76</f>
        <v>8.4443096354185361</v>
      </c>
      <c r="Y53" s="29">
        <f>Baseline!CY53*'Summary all tools'!J$76</f>
        <v>14.671138301687709</v>
      </c>
      <c r="Z53" s="29">
        <f>Baseline!CZ53*'Summary all tools'!K$76</f>
        <v>11.237168914512182</v>
      </c>
      <c r="AA53" s="29">
        <f>Baseline!DA53*'Summary all tools'!L$76</f>
        <v>21.352074805334368</v>
      </c>
      <c r="AB53" s="29">
        <f>Baseline!DB53*'Summary all tools'!M$76</f>
        <v>13.408697583856549</v>
      </c>
      <c r="AC53" s="29">
        <f>Baseline!DC53*'Summary all tools'!N$76</f>
        <v>8.5180419900126054</v>
      </c>
      <c r="AD53" s="29">
        <f>Baseline!DD53*'Summary all tools'!O$76</f>
        <v>11.699174044263701</v>
      </c>
      <c r="AE53" s="29">
        <f>Baseline!DE53*'Summary all tools'!P$76</f>
        <v>5.4569014089007073</v>
      </c>
      <c r="AF53" s="29">
        <f t="shared" si="0"/>
        <v>1663.8554620061636</v>
      </c>
      <c r="AH53" s="6">
        <f>C53*'Summary all tools'!B$70</f>
        <v>26.353486343858005</v>
      </c>
      <c r="AI53" s="6">
        <f>D53*'Summary all tools'!C$70</f>
        <v>21.678731659332566</v>
      </c>
      <c r="AJ53" s="6">
        <f>E53*'Summary all tools'!D$70</f>
        <v>38.817281408629043</v>
      </c>
      <c r="AK53" s="6">
        <f>F53*'Summary all tools'!E$70</f>
        <v>29.024746063962858</v>
      </c>
      <c r="AL53" s="6">
        <f>G53*'Summary all tools'!F$70</f>
        <v>21.17035755061881</v>
      </c>
      <c r="AM53" s="6">
        <f>H53*'Summary all tools'!G$70</f>
        <v>24.310832648109411</v>
      </c>
      <c r="AN53" s="6">
        <f>I53*'Summary all tools'!H$70</f>
        <v>12.970919790558984</v>
      </c>
      <c r="AO53" s="6">
        <f>J53*'Summary all tools'!J$70</f>
        <v>6.0054571690266743</v>
      </c>
      <c r="AP53" s="6">
        <f>K53*'Summary all tools'!J$70</f>
        <v>5.1788059880321171</v>
      </c>
      <c r="AQ53" s="6">
        <f>L53*'Summary all tools'!K$70</f>
        <v>11.074615169854184</v>
      </c>
      <c r="AR53" s="6">
        <f>M53*'Summary all tools'!L$70</f>
        <v>18.875657427008797</v>
      </c>
      <c r="AS53" s="6">
        <f>N53*'Summary all tools'!M$70</f>
        <v>14.187470849421912</v>
      </c>
      <c r="AT53" s="6">
        <f>O53*'Summary all tools'!N$70</f>
        <v>21.829768616048039</v>
      </c>
      <c r="AU53" s="6">
        <f>P53*'Summary all tools'!O$70</f>
        <v>11.197226284413727</v>
      </c>
      <c r="AV53" s="6"/>
      <c r="AW53" s="6">
        <f>R53*'Summary all tools'!B$77</f>
        <v>6.4412434354072099</v>
      </c>
      <c r="AX53" s="6">
        <f>S53*'Summary all tools'!C$77</f>
        <v>5.2521654429201172</v>
      </c>
      <c r="AY53" s="6">
        <f>T53*'Summary all tools'!D$77</f>
        <v>7.6895741533247115</v>
      </c>
      <c r="AZ53" s="6">
        <f>U53*'Summary all tools'!E$77</f>
        <v>5.3238088980278961</v>
      </c>
      <c r="BA53" s="6">
        <f>V53*'Summary all tools'!F$77</f>
        <v>2.5987931677655975</v>
      </c>
      <c r="BB53" s="6">
        <f>W53*'Summary all tools'!G$77</f>
        <v>3.0594935214360617</v>
      </c>
      <c r="BC53" s="6">
        <f>X53*'Summary all tools'!H$77</f>
        <v>2.0764695824799677</v>
      </c>
      <c r="BD53" s="6">
        <f>Y53*'Summary all tools'!I$77</f>
        <v>0</v>
      </c>
      <c r="BE53" s="6">
        <f>Z53*'Summary all tools'!J$77</f>
        <v>1.2563294438585049</v>
      </c>
      <c r="BF53" s="6">
        <f>AA53*'Summary all tools'!K$77</f>
        <v>2.3871884875529106</v>
      </c>
      <c r="BG53" s="6">
        <f>AB53*'Summary all tools'!L$77</f>
        <v>3.477973435106279</v>
      </c>
      <c r="BH53" s="6">
        <f>AC53*'Summary all tools'!M$77</f>
        <v>2.2094259024867133</v>
      </c>
      <c r="BI53" s="6">
        <f>AD53*'Summary all tools'!N$77</f>
        <v>3.0345539739536092</v>
      </c>
      <c r="BJ53" s="6">
        <f>AE53*'Summary all tools'!O$77</f>
        <v>1.3182402279928676</v>
      </c>
      <c r="BK53" s="6">
        <f t="shared" si="1"/>
        <v>308.80061664118756</v>
      </c>
      <c r="BM53" s="6">
        <f>C53*'Summary all tools'!B$71</f>
        <v>4.4856998032098732</v>
      </c>
      <c r="BN53" s="6">
        <f>D53*'Summary all tools'!C$71</f>
        <v>3.6899968781842669</v>
      </c>
      <c r="BO53" s="6">
        <f>E53*'Summary all tools'!D$71</f>
        <v>10.802362716162824</v>
      </c>
      <c r="BP53" s="6">
        <f>F53*'Summary all tools'!E$71</f>
        <v>8.0772229107664231</v>
      </c>
      <c r="BQ53" s="6">
        <f>G53*'Summary all tools'!F$71</f>
        <v>5.8914450676034003</v>
      </c>
      <c r="BR53" s="6">
        <f>H53*'Summary all tools'!G$71</f>
        <v>6.0198252271509016</v>
      </c>
      <c r="BS53" s="6">
        <f>I53*'Summary all tools'!H$71</f>
        <v>3.2118468052812723</v>
      </c>
      <c r="BT53" s="6">
        <f>J53*'Summary all tools'!J$71</f>
        <v>0.50045476408555623</v>
      </c>
      <c r="BU53" s="6">
        <f>K53*'Summary all tools'!K$71</f>
        <v>0.43156716566934311</v>
      </c>
      <c r="BV53" s="6">
        <f>L53*'Summary all tools'!L$71</f>
        <v>4.4826793436477477</v>
      </c>
      <c r="BW53" s="6">
        <f>M53*'Summary all tools'!M$71</f>
        <v>3.2931998064143011</v>
      </c>
      <c r="BX53" s="6">
        <f>N53*'Summary all tools'!N$71</f>
        <v>2.4752608716012698</v>
      </c>
      <c r="BY53" s="6">
        <f>O53*'Summary all tools'!O$71</f>
        <v>5.6737567390311803</v>
      </c>
      <c r="BZ53" s="6">
        <f>P53*'Summary all tools'!P$71</f>
        <v>3.1248073351852259</v>
      </c>
      <c r="CA53" s="6"/>
      <c r="CB53" s="6">
        <f>R53*'Summary all tools'!B$78</f>
        <v>1.0963818613459082</v>
      </c>
      <c r="CC53" s="6">
        <f>S53*'Summary all tools'!C$78</f>
        <v>0.89398560730555188</v>
      </c>
      <c r="CD53" s="6">
        <f>T53*'Summary all tools'!D$78</f>
        <v>2.1399120732493846</v>
      </c>
      <c r="CE53" s="6">
        <f>U53*'Summary all tools'!E$78</f>
        <v>1.4815492652004236</v>
      </c>
      <c r="CF53" s="6">
        <f>V53*'Summary all tools'!F$78</f>
        <v>0.72321155433232232</v>
      </c>
      <c r="CG53" s="6">
        <f>W53*'Summary all tools'!G$78</f>
        <v>0.75758887197464386</v>
      </c>
      <c r="CH53" s="6">
        <f>X53*'Summary all tools'!H$78</f>
        <v>0.51417342042361103</v>
      </c>
      <c r="CI53" s="6">
        <f>Y53*'Summary all tools'!I$78</f>
        <v>0</v>
      </c>
      <c r="CJ53" s="6">
        <f>Z53*'Summary all tools'!J$78</f>
        <v>0.10469412032154207</v>
      </c>
      <c r="CK53" s="6">
        <f>AA53*'Summary all tools'!K$78</f>
        <v>0.19893237396274258</v>
      </c>
      <c r="CL53" s="6">
        <f>AB53*'Summary all tools'!L$78</f>
        <v>0.60679536527386146</v>
      </c>
      <c r="CM53" s="6">
        <f>AC53*'Summary all tools'!M$78</f>
        <v>0.38547430639129893</v>
      </c>
      <c r="CN53" s="6">
        <f>AD53*'Summary all tools'!N$78</f>
        <v>0.52943282098765099</v>
      </c>
      <c r="CO53" s="6">
        <f>AE53*'Summary all tools'!O$78</f>
        <v>0.36788099385847461</v>
      </c>
      <c r="CP53" s="6">
        <f t="shared" si="2"/>
        <v>71.960138068621021</v>
      </c>
      <c r="CR53" s="6"/>
      <c r="CS53" s="6"/>
      <c r="CT53" s="6"/>
      <c r="CU53" s="6"/>
      <c r="CV53" s="6"/>
      <c r="CW53" s="6"/>
      <c r="CX53" s="6"/>
      <c r="CY53" s="6"/>
      <c r="CZ53" s="6"/>
      <c r="DA53" s="6"/>
      <c r="DB53" s="6"/>
      <c r="DC53" s="6"/>
      <c r="DD53" s="6"/>
      <c r="DE53" s="6"/>
      <c r="DF53" s="6"/>
      <c r="DH53" s="6"/>
      <c r="DI53" s="6"/>
      <c r="DJ53" s="6"/>
      <c r="DK53" s="6"/>
      <c r="DL53" s="6"/>
      <c r="DM53" s="6"/>
      <c r="DN53" s="6"/>
      <c r="DO53" s="6"/>
      <c r="DP53" s="6"/>
      <c r="DQ53" s="6"/>
      <c r="DR53" s="6"/>
      <c r="DS53" s="6"/>
      <c r="DT53" s="6"/>
      <c r="DU53" s="6"/>
      <c r="DV53" s="6"/>
      <c r="DX53" s="6"/>
      <c r="DY53" s="6"/>
      <c r="DZ53" s="6"/>
      <c r="EA53" s="6"/>
      <c r="EB53" s="6"/>
      <c r="EC53" s="6"/>
      <c r="ED53" s="6"/>
      <c r="EE53" s="6"/>
      <c r="EF53" s="6"/>
      <c r="EG53" s="6"/>
      <c r="EH53" s="6"/>
      <c r="EI53" s="6"/>
      <c r="EJ53" s="6"/>
      <c r="EK53" s="6"/>
      <c r="EL53" s="6"/>
      <c r="EN53" s="1"/>
      <c r="EO53" s="1"/>
      <c r="EP53" s="1"/>
      <c r="EQ53" s="1"/>
      <c r="ER53" s="1"/>
      <c r="ES53" s="1"/>
      <c r="ET53" s="1"/>
      <c r="EU53" s="1"/>
      <c r="EV53" s="1"/>
      <c r="EW53" s="1"/>
      <c r="EX53" s="1"/>
      <c r="EY53" s="1"/>
      <c r="EZ53" s="1"/>
      <c r="FA53" s="1"/>
      <c r="FB53" s="2"/>
      <c r="FD53" s="2"/>
      <c r="FE53" s="2"/>
      <c r="FF53" s="2"/>
      <c r="FG53" s="2"/>
      <c r="FH53" s="2"/>
      <c r="FI53" s="2"/>
      <c r="FJ53" s="2"/>
      <c r="FK53" s="2"/>
      <c r="FL53" s="2"/>
      <c r="FM53" s="2"/>
      <c r="FN53" s="2"/>
      <c r="FO53" s="2"/>
      <c r="FP53" s="2"/>
      <c r="FQ53" s="2"/>
      <c r="FR53" s="2"/>
      <c r="FT53" s="2"/>
      <c r="FU53" s="2"/>
      <c r="FV53" s="2"/>
      <c r="FW53" s="2"/>
      <c r="FX53" s="2"/>
      <c r="FY53" s="2"/>
      <c r="FZ53" s="2"/>
      <c r="GA53" s="2"/>
      <c r="GB53" s="2"/>
      <c r="GC53" s="2"/>
      <c r="GD53" s="2"/>
      <c r="GE53" s="2"/>
      <c r="GF53" s="2"/>
      <c r="GG53" s="2"/>
      <c r="GH53" s="2"/>
      <c r="GJ53" s="6"/>
    </row>
    <row r="54" spans="1:192" x14ac:dyDescent="0.25">
      <c r="A54" s="8" t="s">
        <v>68</v>
      </c>
      <c r="B54" s="8" t="s">
        <v>219</v>
      </c>
      <c r="C54" s="22">
        <f>Baseline!CC54*'Summary all tools'!B$69</f>
        <v>279.65299856900816</v>
      </c>
      <c r="D54" s="22">
        <f>Baseline!CD54*'Summary all tools'!C$69</f>
        <v>219.0489302771503</v>
      </c>
      <c r="E54" s="22">
        <f>Baseline!CE54*'Summary all tools'!D$69</f>
        <v>284.34211848808212</v>
      </c>
      <c r="F54" s="22">
        <f>Baseline!CF54*'Summary all tools'!E$69</f>
        <v>184.27463480325605</v>
      </c>
      <c r="G54" s="22">
        <f>Baseline!CG54*'Summary all tools'!F$69</f>
        <v>122.23786406027637</v>
      </c>
      <c r="H54" s="22">
        <f>Baseline!CH54*'Summary all tools'!G$69</f>
        <v>90.153274191532873</v>
      </c>
      <c r="I54" s="22">
        <f>Baseline!CI54*'Summary all tools'!H$69</f>
        <v>37.971597668515685</v>
      </c>
      <c r="J54" s="27">
        <f>Baseline!CJ54*'Summary all tools'!J$69</f>
        <v>65.885664077578355</v>
      </c>
      <c r="K54" s="27">
        <f>Baseline!CK54*'Summary all tools'!K$69</f>
        <v>56.382142857487167</v>
      </c>
      <c r="L54" s="27">
        <f>Baseline!CL54*'Summary all tools'!L$69</f>
        <v>127.81933458306405</v>
      </c>
      <c r="M54" s="27">
        <f>Baseline!CM54*'Summary all tools'!M$69</f>
        <v>90.776779343511492</v>
      </c>
      <c r="N54" s="27">
        <f>Baseline!CN54*'Summary all tools'!N$69</f>
        <v>60.431411578896913</v>
      </c>
      <c r="O54" s="27">
        <f>Baseline!CO54*'Summary all tools'!O$69</f>
        <v>67.362797138420675</v>
      </c>
      <c r="P54" s="27">
        <f>Baseline!CP54*'Summary all tools'!P$69</f>
        <v>37.595739126010528</v>
      </c>
      <c r="Q54" s="28"/>
      <c r="R54" s="29">
        <f>Baseline!CR54*'Summary all tools'!B$76</f>
        <v>125.94508586921829</v>
      </c>
      <c r="S54" s="29">
        <f>Baseline!CS54*'Summary all tools'!C$76</f>
        <v>108.84906688804328</v>
      </c>
      <c r="T54" s="29">
        <f>Baseline!CT54*'Summary all tools'!D$76</f>
        <v>142.76098065169265</v>
      </c>
      <c r="U54" s="29">
        <f>Baseline!CU54*'Summary all tools'!E$76</f>
        <v>76.816399488866892</v>
      </c>
      <c r="V54" s="29">
        <f>Baseline!CV54*'Summary all tools'!F$76</f>
        <v>36.384116195486961</v>
      </c>
      <c r="W54" s="29">
        <f>Baseline!CW54*'Summary all tools'!G$76</f>
        <v>33.459357279381791</v>
      </c>
      <c r="X54" s="29">
        <f>Baseline!CX54*'Summary all tools'!H$76</f>
        <v>25.517093806896955</v>
      </c>
      <c r="Y54" s="29">
        <f>Baseline!CY54*'Summary all tools'!J$76</f>
        <v>43.284391574565525</v>
      </c>
      <c r="Z54" s="29">
        <f>Baseline!CZ54*'Summary all tools'!K$76</f>
        <v>42.610778436193939</v>
      </c>
      <c r="AA54" s="29">
        <f>Baseline!DA54*'Summary all tools'!L$76</f>
        <v>87.111684405779613</v>
      </c>
      <c r="AB54" s="29">
        <f>Baseline!DB54*'Summary all tools'!M$76</f>
        <v>51.443430359542411</v>
      </c>
      <c r="AC54" s="29">
        <f>Baseline!DC54*'Summary all tools'!N$76</f>
        <v>26.702698064245748</v>
      </c>
      <c r="AD54" s="29">
        <f>Baseline!DD54*'Summary all tools'!O$76</f>
        <v>36.018955257339726</v>
      </c>
      <c r="AE54" s="29">
        <f>Baseline!DE54*'Summary all tools'!P$76</f>
        <v>24.380622101966331</v>
      </c>
      <c r="AF54" s="29">
        <f t="shared" si="0"/>
        <v>2585.2199471420113</v>
      </c>
      <c r="AH54" s="6">
        <f>C54*'Summary all tools'!B$70</f>
        <v>40.19477349462808</v>
      </c>
      <c r="AI54" s="6">
        <f>D54*'Summary all tools'!C$70</f>
        <v>31.48409701231212</v>
      </c>
      <c r="AJ54" s="6">
        <f>E54*'Summary all tools'!D$70</f>
        <v>55.877327371155559</v>
      </c>
      <c r="AK54" s="6">
        <f>F54*'Summary all tools'!E$70</f>
        <v>36.21262354607255</v>
      </c>
      <c r="AL54" s="6">
        <f>G54*'Summary all tools'!F$70</f>
        <v>24.02150333396056</v>
      </c>
      <c r="AM54" s="6">
        <f>H54*'Summary all tools'!G$70</f>
        <v>22.168837915950707</v>
      </c>
      <c r="AN54" s="6">
        <f>I54*'Summary all tools'!H$70</f>
        <v>9.3372781152087754</v>
      </c>
      <c r="AO54" s="6">
        <f>J54*'Summary all tools'!J$70</f>
        <v>7.3660990894186984</v>
      </c>
      <c r="AP54" s="6">
        <f>K54*'Summary all tools'!J$70</f>
        <v>6.3035936113960807</v>
      </c>
      <c r="AQ54" s="6">
        <f>L54*'Summary all tools'!K$70</f>
        <v>14.290360388168653</v>
      </c>
      <c r="AR54" s="6">
        <f>M54*'Summary all tools'!L$70</f>
        <v>23.545853361727595</v>
      </c>
      <c r="AS54" s="6">
        <f>N54*'Summary all tools'!M$70</f>
        <v>15.674814261634408</v>
      </c>
      <c r="AT54" s="6">
        <f>O54*'Summary all tools'!N$70</f>
        <v>17.472690206985494</v>
      </c>
      <c r="AU54" s="6">
        <f>P54*'Summary all tools'!O$70</f>
        <v>9.0821167551598467</v>
      </c>
      <c r="AV54" s="6"/>
      <c r="AW54" s="6">
        <f>R54*'Summary all tools'!B$77</f>
        <v>18.102198886401403</v>
      </c>
      <c r="AX54" s="6">
        <f>S54*'Summary all tools'!C$77</f>
        <v>15.644972916630072</v>
      </c>
      <c r="AY54" s="6">
        <f>T54*'Summary all tools'!D$77</f>
        <v>28.054591750663157</v>
      </c>
      <c r="AZ54" s="6">
        <f>U54*'Summary all tools'!E$77</f>
        <v>15.095530428401126</v>
      </c>
      <c r="BA54" s="6">
        <f>V54*'Summary all tools'!F$77</f>
        <v>7.1500036033198535</v>
      </c>
      <c r="BB54" s="6">
        <f>W54*'Summary all tools'!G$77</f>
        <v>8.2277108064053586</v>
      </c>
      <c r="BC54" s="6">
        <f>X54*'Summary all tools'!H$77</f>
        <v>6.2746951984172838</v>
      </c>
      <c r="BD54" s="6">
        <f>Y54*'Summary all tools'!I$77</f>
        <v>0</v>
      </c>
      <c r="BE54" s="6">
        <f>Z54*'Summary all tools'!J$77</f>
        <v>4.7639379618105027</v>
      </c>
      <c r="BF54" s="6">
        <f>AA54*'Summary all tools'!K$77</f>
        <v>9.7391945298387146</v>
      </c>
      <c r="BG54" s="6">
        <f>AB54*'Summary all tools'!L$77</f>
        <v>13.343494629682635</v>
      </c>
      <c r="BH54" s="6">
        <f>AC54*'Summary all tools'!M$77</f>
        <v>6.926196517767937</v>
      </c>
      <c r="BI54" s="6">
        <f>AD54*'Summary all tools'!N$77</f>
        <v>9.3426649950053378</v>
      </c>
      <c r="BJ54" s="6">
        <f>AE54*'Summary all tools'!O$77</f>
        <v>5.8897008448570354</v>
      </c>
      <c r="BK54" s="6">
        <f t="shared" si="1"/>
        <v>461.5868615329797</v>
      </c>
      <c r="BM54" s="6">
        <f>C54*'Summary all tools'!B$71</f>
        <v>6.8416635735537161</v>
      </c>
      <c r="BN54" s="6">
        <f>D54*'Summary all tools'!C$71</f>
        <v>5.3589952361382336</v>
      </c>
      <c r="BO54" s="6">
        <f>E54*'Summary all tools'!D$71</f>
        <v>15.549959604816991</v>
      </c>
      <c r="BP54" s="6">
        <f>F54*'Summary all tools'!E$71</f>
        <v>10.077519090803065</v>
      </c>
      <c r="BQ54" s="6">
        <f>G54*'Summary all tools'!F$71</f>
        <v>6.6848831907963637</v>
      </c>
      <c r="BR54" s="6">
        <f>H54*'Summary all tools'!G$71</f>
        <v>5.4894265315687463</v>
      </c>
      <c r="BS54" s="6">
        <f>I54*'Summary all tools'!H$71</f>
        <v>2.3120879142421726</v>
      </c>
      <c r="BT54" s="6">
        <f>J54*'Summary all tools'!J$71</f>
        <v>0.61384159078489153</v>
      </c>
      <c r="BU54" s="6">
        <f>K54*'Summary all tools'!K$71</f>
        <v>0.52529946761634005</v>
      </c>
      <c r="BV54" s="6">
        <f>L54*'Summary all tools'!L$71</f>
        <v>5.7843186731850178</v>
      </c>
      <c r="BW54" s="6">
        <f>M54*'Summary all tools'!M$71</f>
        <v>4.1079999482163041</v>
      </c>
      <c r="BX54" s="6">
        <f>N54*'Summary all tools'!N$71</f>
        <v>2.7347548286255781</v>
      </c>
      <c r="BY54" s="6">
        <f>O54*'Summary all tools'!O$71</f>
        <v>4.5413121666351017</v>
      </c>
      <c r="BZ54" s="6">
        <f>P54*'Summary all tools'!P$71</f>
        <v>2.5345442107422826</v>
      </c>
      <c r="CA54" s="6"/>
      <c r="CB54" s="6">
        <f>R54*'Summary all tools'!B$78</f>
        <v>3.0812253423661966</v>
      </c>
      <c r="CC54" s="6">
        <f>S54*'Summary all tools'!C$78</f>
        <v>2.6629741134689486</v>
      </c>
      <c r="CD54" s="6">
        <f>T54*'Summary all tools'!D$78</f>
        <v>7.8072411293894417</v>
      </c>
      <c r="CE54" s="6">
        <f>U54*'Summary all tools'!E$78</f>
        <v>4.2008968470474084</v>
      </c>
      <c r="CF54" s="6">
        <f>V54*'Summary all tools'!F$78</f>
        <v>1.9897563544406931</v>
      </c>
      <c r="CG54" s="6">
        <f>W54*'Summary all tools'!G$78</f>
        <v>2.0373379139670411</v>
      </c>
      <c r="CH54" s="6">
        <f>X54*'Summary all tools'!H$78</f>
        <v>1.5537340491318989</v>
      </c>
      <c r="CI54" s="6">
        <f>Y54*'Summary all tools'!I$78</f>
        <v>0</v>
      </c>
      <c r="CJ54" s="6">
        <f>Z54*'Summary all tools'!J$78</f>
        <v>0.39699483015087522</v>
      </c>
      <c r="CK54" s="6">
        <f>AA54*'Summary all tools'!K$78</f>
        <v>0.81159954415322622</v>
      </c>
      <c r="CL54" s="6">
        <f>AB54*'Summary all tools'!L$78</f>
        <v>2.328013956668034</v>
      </c>
      <c r="CM54" s="6">
        <f>AC54*'Summary all tools'!M$78</f>
        <v>1.2084002435254699</v>
      </c>
      <c r="CN54" s="6">
        <f>AD54*'Summary all tools'!N$78</f>
        <v>1.6299968714690165</v>
      </c>
      <c r="CO54" s="6">
        <f>AE54*'Summary all tools'!O$78</f>
        <v>1.6436374450763818</v>
      </c>
      <c r="CP54" s="6">
        <f t="shared" si="2"/>
        <v>104.50841466857942</v>
      </c>
      <c r="CR54" s="6"/>
      <c r="CS54" s="6"/>
      <c r="CT54" s="6"/>
      <c r="CU54" s="6"/>
      <c r="CV54" s="6"/>
      <c r="CW54" s="6"/>
      <c r="CX54" s="6"/>
      <c r="CY54" s="6"/>
      <c r="CZ54" s="6"/>
      <c r="DA54" s="6"/>
      <c r="DB54" s="6"/>
      <c r="DC54" s="6"/>
      <c r="DD54" s="6"/>
      <c r="DE54" s="6"/>
      <c r="DF54" s="6"/>
      <c r="DH54" s="6"/>
      <c r="DI54" s="6"/>
      <c r="DJ54" s="6"/>
      <c r="DK54" s="6"/>
      <c r="DL54" s="6"/>
      <c r="DM54" s="6"/>
      <c r="DN54" s="6"/>
      <c r="DO54" s="6"/>
      <c r="DP54" s="6"/>
      <c r="DQ54" s="6"/>
      <c r="DR54" s="6"/>
      <c r="DS54" s="6"/>
      <c r="DT54" s="6"/>
      <c r="DU54" s="6"/>
      <c r="DV54" s="6"/>
      <c r="DX54" s="6"/>
      <c r="DY54" s="6"/>
      <c r="DZ54" s="6"/>
      <c r="EA54" s="6"/>
      <c r="EB54" s="6"/>
      <c r="EC54" s="6"/>
      <c r="ED54" s="6"/>
      <c r="EE54" s="6"/>
      <c r="EF54" s="6"/>
      <c r="EG54" s="6"/>
      <c r="EH54" s="6"/>
      <c r="EI54" s="6"/>
      <c r="EJ54" s="6"/>
      <c r="EK54" s="6"/>
      <c r="EL54" s="6"/>
      <c r="EN54" s="1"/>
      <c r="EO54" s="1"/>
      <c r="EP54" s="1"/>
      <c r="EQ54" s="1"/>
      <c r="ER54" s="1"/>
      <c r="ES54" s="1"/>
      <c r="ET54" s="1"/>
      <c r="EU54" s="1"/>
      <c r="EV54" s="1"/>
      <c r="EW54" s="1"/>
      <c r="EX54" s="1"/>
      <c r="EY54" s="1"/>
      <c r="EZ54" s="1"/>
      <c r="FA54" s="1"/>
      <c r="FB54" s="2"/>
      <c r="FD54" s="2"/>
      <c r="FE54" s="2"/>
      <c r="FF54" s="2"/>
      <c r="FG54" s="2"/>
      <c r="FH54" s="2"/>
      <c r="FI54" s="2"/>
      <c r="FJ54" s="2"/>
      <c r="FK54" s="2"/>
      <c r="FL54" s="2"/>
      <c r="FM54" s="2"/>
      <c r="FN54" s="2"/>
      <c r="FO54" s="2"/>
      <c r="FP54" s="2"/>
      <c r="FQ54" s="2"/>
      <c r="FR54" s="2"/>
      <c r="FT54" s="2"/>
      <c r="FU54" s="2"/>
      <c r="FV54" s="2"/>
      <c r="FW54" s="2"/>
      <c r="FX54" s="2"/>
      <c r="FY54" s="2"/>
      <c r="FZ54" s="2"/>
      <c r="GA54" s="2"/>
      <c r="GB54" s="2"/>
      <c r="GC54" s="2"/>
      <c r="GD54" s="2"/>
      <c r="GE54" s="2"/>
      <c r="GF54" s="2"/>
      <c r="GG54" s="2"/>
      <c r="GH54" s="2"/>
      <c r="GJ54" s="6"/>
    </row>
    <row r="55" spans="1:192" x14ac:dyDescent="0.25">
      <c r="A55" s="8" t="s">
        <v>73</v>
      </c>
      <c r="B55" s="8" t="s">
        <v>220</v>
      </c>
      <c r="C55" s="22">
        <f>Baseline!CC55*'Summary all tools'!B$69</f>
        <v>247.75459784013202</v>
      </c>
      <c r="D55" s="22">
        <f>Baseline!CD55*'Summary all tools'!C$69</f>
        <v>200.39957804773212</v>
      </c>
      <c r="E55" s="22">
        <f>Baseline!CE55*'Summary all tools'!D$69</f>
        <v>271.90840424108472</v>
      </c>
      <c r="F55" s="22">
        <f>Baseline!CF55*'Summary all tools'!E$69</f>
        <v>194.37444794830122</v>
      </c>
      <c r="G55" s="22">
        <f>Baseline!CG55*'Summary all tools'!F$69</f>
        <v>128.39115556778182</v>
      </c>
      <c r="H55" s="22">
        <f>Baseline!CH55*'Summary all tools'!G$69</f>
        <v>106.99025813963108</v>
      </c>
      <c r="I55" s="22">
        <f>Baseline!CI55*'Summary all tools'!H$69</f>
        <v>50.909751525306284</v>
      </c>
      <c r="J55" s="27">
        <f>Baseline!CJ55*'Summary all tools'!J$69</f>
        <v>66.38598223383913</v>
      </c>
      <c r="K55" s="27">
        <f>Baseline!CK55*'Summary all tools'!K$69</f>
        <v>56.928650942630618</v>
      </c>
      <c r="L55" s="27">
        <f>Baseline!CL55*'Summary all tools'!L$69</f>
        <v>137.87660670087507</v>
      </c>
      <c r="M55" s="27">
        <f>Baseline!CM55*'Summary all tools'!M$69</f>
        <v>100.79228329199965</v>
      </c>
      <c r="N55" s="27">
        <f>Baseline!CN55*'Summary all tools'!N$69</f>
        <v>68.761979705363743</v>
      </c>
      <c r="O55" s="27">
        <f>Baseline!CO55*'Summary all tools'!O$69</f>
        <v>80.811874662593809</v>
      </c>
      <c r="P55" s="27">
        <f>Baseline!CP55*'Summary all tools'!P$69</f>
        <v>46.658008215214913</v>
      </c>
      <c r="Q55" s="28"/>
      <c r="R55" s="29">
        <f>Baseline!CR55*'Summary all tools'!B$76</f>
        <v>143.84018203841742</v>
      </c>
      <c r="S55" s="29">
        <f>Baseline!CS55*'Summary all tools'!C$76</f>
        <v>120.72303080372586</v>
      </c>
      <c r="T55" s="29">
        <f>Baseline!CT55*'Summary all tools'!D$76</f>
        <v>139.28336136020525</v>
      </c>
      <c r="U55" s="29">
        <f>Baseline!CU55*'Summary all tools'!E$76</f>
        <v>74.987850430780838</v>
      </c>
      <c r="V55" s="29">
        <f>Baseline!CV55*'Summary all tools'!F$76</f>
        <v>27.505472603407121</v>
      </c>
      <c r="W55" s="29">
        <f>Baseline!CW55*'Summary all tools'!G$76</f>
        <v>26.037112354152857</v>
      </c>
      <c r="X55" s="29">
        <f>Baseline!CX55*'Summary all tools'!H$76</f>
        <v>19.616601505163889</v>
      </c>
      <c r="Y55" s="29">
        <f>Baseline!CY55*'Summary all tools'!J$76</f>
        <v>51.156697578228453</v>
      </c>
      <c r="Z55" s="29">
        <f>Baseline!CZ55*'Summary all tools'!K$76</f>
        <v>44.242997627923252</v>
      </c>
      <c r="AA55" s="29">
        <f>Baseline!DA55*'Summary all tools'!L$76</f>
        <v>85.498289194005793</v>
      </c>
      <c r="AB55" s="29">
        <f>Baseline!DB55*'Summary all tools'!M$76</f>
        <v>45.94410040410996</v>
      </c>
      <c r="AC55" s="29">
        <f>Baseline!DC55*'Summary all tools'!N$76</f>
        <v>22.066094685742563</v>
      </c>
      <c r="AD55" s="29">
        <f>Baseline!DD55*'Summary all tools'!O$76</f>
        <v>29.242086553487599</v>
      </c>
      <c r="AE55" s="29">
        <f>Baseline!DE55*'Summary all tools'!P$76</f>
        <v>18.59585411624845</v>
      </c>
      <c r="AF55" s="29">
        <f t="shared" si="0"/>
        <v>2607.6833103180857</v>
      </c>
      <c r="AH55" s="6">
        <f>C55*'Summary all tools'!B$70</f>
        <v>35.609988068765148</v>
      </c>
      <c r="AI55" s="6">
        <f>D55*'Summary all tools'!C$70</f>
        <v>28.80360907719697</v>
      </c>
      <c r="AJ55" s="6">
        <f>E55*'Summary all tools'!D$70</f>
        <v>53.433923189203547</v>
      </c>
      <c r="AK55" s="6">
        <f>F55*'Summary all tools'!E$70</f>
        <v>38.197382499455827</v>
      </c>
      <c r="AL55" s="6">
        <f>G55*'Summary all tools'!F$70</f>
        <v>25.230713864582125</v>
      </c>
      <c r="AM55" s="6">
        <f>H55*'Summary all tools'!G$70</f>
        <v>26.309079870401085</v>
      </c>
      <c r="AN55" s="6">
        <f>I55*'Summary all tools'!H$70</f>
        <v>12.518791358681872</v>
      </c>
      <c r="AO55" s="6">
        <f>J55*'Summary all tools'!J$70</f>
        <v>7.4220352808018903</v>
      </c>
      <c r="AP55" s="6">
        <f>K55*'Summary all tools'!J$70</f>
        <v>6.36469389420715</v>
      </c>
      <c r="AQ55" s="6">
        <f>L55*'Summary all tools'!K$70</f>
        <v>15.41477590444566</v>
      </c>
      <c r="AR55" s="6">
        <f>M55*'Summary all tools'!L$70</f>
        <v>26.143693789867459</v>
      </c>
      <c r="AS55" s="6">
        <f>N55*'Summary all tools'!M$70</f>
        <v>17.835612837483971</v>
      </c>
      <c r="AT55" s="6">
        <f>O55*'Summary all tools'!N$70</f>
        <v>20.961137467670579</v>
      </c>
      <c r="AU55" s="6">
        <f>P55*'Summary all tools'!O$70</f>
        <v>11.271316591315962</v>
      </c>
      <c r="AV55" s="6"/>
      <c r="AW55" s="6">
        <f>R55*'Summary all tools'!B$77</f>
        <v>20.674276929069169</v>
      </c>
      <c r="AX55" s="6">
        <f>S55*'Summary all tools'!C$77</f>
        <v>17.351628280657845</v>
      </c>
      <c r="AY55" s="6">
        <f>T55*'Summary all tools'!D$77</f>
        <v>27.371189401915334</v>
      </c>
      <c r="AZ55" s="6">
        <f>U55*'Summary all tools'!E$77</f>
        <v>14.736194165183493</v>
      </c>
      <c r="BA55" s="6">
        <f>V55*'Summary all tools'!F$77</f>
        <v>5.4052220801166637</v>
      </c>
      <c r="BB55" s="6">
        <f>W55*'Summary all tools'!G$77</f>
        <v>6.4025686116769318</v>
      </c>
      <c r="BC55" s="6">
        <f>X55*'Summary all tools'!H$77</f>
        <v>4.8237544684829237</v>
      </c>
      <c r="BD55" s="6">
        <f>Y55*'Summary all tools'!I$77</f>
        <v>0</v>
      </c>
      <c r="BE55" s="6">
        <f>Z55*'Summary all tools'!J$77</f>
        <v>4.9464220950473203</v>
      </c>
      <c r="BF55" s="6">
        <f>AA55*'Summary all tools'!K$77</f>
        <v>9.5588149409447478</v>
      </c>
      <c r="BG55" s="6">
        <f>AB55*'Summary all tools'!L$77</f>
        <v>11.91706798561351</v>
      </c>
      <c r="BH55" s="6">
        <f>AC55*'Summary all tools'!M$77</f>
        <v>5.7235455310700907</v>
      </c>
      <c r="BI55" s="6">
        <f>AD55*'Summary all tools'!N$77</f>
        <v>7.5848679250216176</v>
      </c>
      <c r="BJ55" s="6">
        <f>AE55*'Summary all tools'!O$77</f>
        <v>4.4922568932510298</v>
      </c>
      <c r="BK55" s="6">
        <f t="shared" si="1"/>
        <v>466.50456300213</v>
      </c>
      <c r="BM55" s="6">
        <f>C55*'Summary all tools'!B$71</f>
        <v>6.0612745648961965</v>
      </c>
      <c r="BN55" s="6">
        <f>D55*'Summary all tools'!C$71</f>
        <v>4.9027419705867183</v>
      </c>
      <c r="BO55" s="6">
        <f>E55*'Summary all tools'!D$71</f>
        <v>14.86999085693432</v>
      </c>
      <c r="BP55" s="6">
        <f>F55*'Summary all tools'!E$71</f>
        <v>10.629852622172724</v>
      </c>
      <c r="BQ55" s="6">
        <f>G55*'Summary all tools'!F$71</f>
        <v>7.021391320113068</v>
      </c>
      <c r="BR55" s="6">
        <f>H55*'Summary all tools'!G$71</f>
        <v>6.5146293012421737</v>
      </c>
      <c r="BS55" s="6">
        <f>I55*'Summary all tools'!H$71</f>
        <v>3.0998911935783684</v>
      </c>
      <c r="BT55" s="6">
        <f>J55*'Summary all tools'!J$71</f>
        <v>0.61850294006682416</v>
      </c>
      <c r="BU55" s="6">
        <f>K55*'Summary all tools'!K$71</f>
        <v>0.53039115785059587</v>
      </c>
      <c r="BV55" s="6">
        <f>L55*'Summary all tools'!L$71</f>
        <v>6.2394490891124486</v>
      </c>
      <c r="BW55" s="6">
        <f>M55*'Summary all tools'!M$71</f>
        <v>4.561240193125812</v>
      </c>
      <c r="BX55" s="6">
        <f>N55*'Summary all tools'!N$71</f>
        <v>3.1117452184546508</v>
      </c>
      <c r="BY55" s="6">
        <f>O55*'Summary all tools'!O$71</f>
        <v>5.4479915502872229</v>
      </c>
      <c r="BZ55" s="6">
        <f>P55*'Summary all tools'!P$71</f>
        <v>3.1454836999021287</v>
      </c>
      <c r="CA55" s="6"/>
      <c r="CB55" s="6">
        <f>R55*'Summary all tools'!B$78</f>
        <v>3.5190258602670932</v>
      </c>
      <c r="CC55" s="6">
        <f>S55*'Summary all tools'!C$78</f>
        <v>2.9534686435162292</v>
      </c>
      <c r="CD55" s="6">
        <f>T55*'Summary all tools'!D$78</f>
        <v>7.6170588243862243</v>
      </c>
      <c r="CE55" s="6">
        <f>U55*'Summary all tools'!E$78</f>
        <v>4.1008980704333275</v>
      </c>
      <c r="CF55" s="6">
        <f>V55*'Summary all tools'!F$78</f>
        <v>1.5042055329988269</v>
      </c>
      <c r="CG55" s="6">
        <f>W55*'Summary all tools'!G$78</f>
        <v>1.5853979419390498</v>
      </c>
      <c r="CH55" s="6">
        <f>X55*'Summary all tools'!H$78</f>
        <v>1.1944534874338668</v>
      </c>
      <c r="CI55" s="6">
        <f>Y55*'Summary all tools'!I$78</f>
        <v>0</v>
      </c>
      <c r="CJ55" s="6">
        <f>Z55*'Summary all tools'!J$78</f>
        <v>0.41220184125394332</v>
      </c>
      <c r="CK55" s="6">
        <f>AA55*'Summary all tools'!K$78</f>
        <v>0.79656791174539565</v>
      </c>
      <c r="CL55" s="6">
        <f>AB55*'Summary all tools'!L$78</f>
        <v>2.0791480315325699</v>
      </c>
      <c r="CM55" s="6">
        <f>AC55*'Summary all tools'!M$78</f>
        <v>0.99857602882499463</v>
      </c>
      <c r="CN55" s="6">
        <f>AD55*'Summary all tools'!N$78</f>
        <v>1.3233173826633462</v>
      </c>
      <c r="CO55" s="6">
        <f>AE55*'Summary all tools'!O$78</f>
        <v>1.2536530864886595</v>
      </c>
      <c r="CP55" s="6">
        <f t="shared" si="2"/>
        <v>106.09254832180677</v>
      </c>
      <c r="CR55" s="6"/>
      <c r="CS55" s="6"/>
      <c r="CT55" s="6"/>
      <c r="CU55" s="6"/>
      <c r="CV55" s="6"/>
      <c r="CW55" s="6"/>
      <c r="CX55" s="6"/>
      <c r="CY55" s="6"/>
      <c r="CZ55" s="6"/>
      <c r="DA55" s="6"/>
      <c r="DB55" s="6"/>
      <c r="DC55" s="6"/>
      <c r="DD55" s="6"/>
      <c r="DE55" s="6"/>
      <c r="DF55" s="6"/>
      <c r="DH55" s="6"/>
      <c r="DI55" s="6"/>
      <c r="DJ55" s="6"/>
      <c r="DK55" s="6"/>
      <c r="DL55" s="6"/>
      <c r="DM55" s="6"/>
      <c r="DN55" s="6"/>
      <c r="DO55" s="6"/>
      <c r="DP55" s="6"/>
      <c r="DQ55" s="6"/>
      <c r="DR55" s="6"/>
      <c r="DS55" s="6"/>
      <c r="DT55" s="6"/>
      <c r="DU55" s="6"/>
      <c r="DV55" s="6"/>
      <c r="DX55" s="6"/>
      <c r="DY55" s="6"/>
      <c r="DZ55" s="6"/>
      <c r="EA55" s="6"/>
      <c r="EB55" s="6"/>
      <c r="EC55" s="6"/>
      <c r="ED55" s="6"/>
      <c r="EE55" s="6"/>
      <c r="EF55" s="6"/>
      <c r="EG55" s="6"/>
      <c r="EH55" s="6"/>
      <c r="EI55" s="6"/>
      <c r="EJ55" s="6"/>
      <c r="EK55" s="6"/>
      <c r="EL55" s="6"/>
      <c r="EN55" s="1"/>
      <c r="EO55" s="1"/>
      <c r="EP55" s="1"/>
      <c r="EQ55" s="1"/>
      <c r="ER55" s="1"/>
      <c r="ES55" s="1"/>
      <c r="ET55" s="1"/>
      <c r="EU55" s="1"/>
      <c r="EV55" s="1"/>
      <c r="EW55" s="1"/>
      <c r="EX55" s="1"/>
      <c r="EY55" s="1"/>
      <c r="EZ55" s="1"/>
      <c r="FA55" s="1"/>
      <c r="FB55" s="2"/>
      <c r="FD55" s="2"/>
      <c r="FE55" s="2"/>
      <c r="FF55" s="2"/>
      <c r="FG55" s="2"/>
      <c r="FH55" s="2"/>
      <c r="FI55" s="2"/>
      <c r="FJ55" s="2"/>
      <c r="FK55" s="2"/>
      <c r="FL55" s="2"/>
      <c r="FM55" s="2"/>
      <c r="FN55" s="2"/>
      <c r="FO55" s="2"/>
      <c r="FP55" s="2"/>
      <c r="FQ55" s="2"/>
      <c r="FR55" s="2"/>
      <c r="FT55" s="2"/>
      <c r="FU55" s="2"/>
      <c r="FV55" s="2"/>
      <c r="FW55" s="2"/>
      <c r="FX55" s="2"/>
      <c r="FY55" s="2"/>
      <c r="FZ55" s="2"/>
      <c r="GA55" s="2"/>
      <c r="GB55" s="2"/>
      <c r="GC55" s="2"/>
      <c r="GD55" s="2"/>
      <c r="GE55" s="2"/>
      <c r="GF55" s="2"/>
      <c r="GG55" s="2"/>
      <c r="GH55" s="2"/>
      <c r="GJ55" s="6"/>
    </row>
    <row r="56" spans="1:192" x14ac:dyDescent="0.25">
      <c r="A56" s="8" t="s">
        <v>79</v>
      </c>
      <c r="B56" s="8" t="s">
        <v>221</v>
      </c>
      <c r="C56" s="22">
        <f>Baseline!CC56*'Summary all tools'!B$69</f>
        <v>182.87652903934946</v>
      </c>
      <c r="D56" s="22">
        <f>Baseline!CD56*'Summary all tools'!C$69</f>
        <v>159.43204176935831</v>
      </c>
      <c r="E56" s="22">
        <f>Baseline!CE56*'Summary all tools'!D$69</f>
        <v>200.64814009102142</v>
      </c>
      <c r="F56" s="22">
        <f>Baseline!CF56*'Summary all tools'!E$69</f>
        <v>145.30996487900745</v>
      </c>
      <c r="G56" s="22">
        <f>Baseline!CG56*'Summary all tools'!F$69</f>
        <v>107.5216593505306</v>
      </c>
      <c r="H56" s="22">
        <f>Baseline!CH56*'Summary all tools'!G$69</f>
        <v>91.571807935657006</v>
      </c>
      <c r="I56" s="22">
        <f>Baseline!CI56*'Summary all tools'!H$69</f>
        <v>46.708511452069942</v>
      </c>
      <c r="J56" s="27">
        <f>Baseline!CJ56*'Summary all tools'!J$69</f>
        <v>53.505885055543075</v>
      </c>
      <c r="K56" s="27">
        <f>Baseline!CK56*'Summary all tools'!K$69</f>
        <v>48.362841138336869</v>
      </c>
      <c r="L56" s="27">
        <f>Baseline!CL56*'Summary all tools'!L$69</f>
        <v>103.18142044682426</v>
      </c>
      <c r="M56" s="27">
        <f>Baseline!CM56*'Summary all tools'!M$69</f>
        <v>77.236300087155058</v>
      </c>
      <c r="N56" s="27">
        <f>Baseline!CN56*'Summary all tools'!N$69</f>
        <v>57.288793204626963</v>
      </c>
      <c r="O56" s="27">
        <f>Baseline!CO56*'Summary all tools'!O$69</f>
        <v>77.210951579249723</v>
      </c>
      <c r="P56" s="27">
        <f>Baseline!CP56*'Summary all tools'!P$69</f>
        <v>46.272572468942414</v>
      </c>
      <c r="Q56" s="28"/>
      <c r="R56" s="29">
        <f>Baseline!CR56*'Summary all tools'!B$76</f>
        <v>73.330851304882415</v>
      </c>
      <c r="S56" s="29">
        <f>Baseline!CS56*'Summary all tools'!C$76</f>
        <v>64.833311415288946</v>
      </c>
      <c r="T56" s="29">
        <f>Baseline!CT56*'Summary all tools'!D$76</f>
        <v>82.046198759865504</v>
      </c>
      <c r="U56" s="29">
        <f>Baseline!CU56*'Summary all tools'!E$76</f>
        <v>49.259818147713617</v>
      </c>
      <c r="V56" s="29">
        <f>Baseline!CV56*'Summary all tools'!F$76</f>
        <v>23.814355391815472</v>
      </c>
      <c r="W56" s="29">
        <f>Baseline!CW56*'Summary all tools'!G$76</f>
        <v>24.200563052049162</v>
      </c>
      <c r="X56" s="29">
        <f>Baseline!CX56*'Summary all tools'!H$76</f>
        <v>16.330967583658168</v>
      </c>
      <c r="Y56" s="29">
        <f>Baseline!CY56*'Summary all tools'!J$76</f>
        <v>25.85070232884328</v>
      </c>
      <c r="Z56" s="29">
        <f>Baseline!CZ56*'Summary all tools'!K$76</f>
        <v>22.988077699866086</v>
      </c>
      <c r="AA56" s="29">
        <f>Baseline!DA56*'Summary all tools'!L$76</f>
        <v>44.9521051173571</v>
      </c>
      <c r="AB56" s="29">
        <f>Baseline!DB56*'Summary all tools'!M$76</f>
        <v>28.756339975952084</v>
      </c>
      <c r="AC56" s="29">
        <f>Baseline!DC56*'Summary all tools'!N$76</f>
        <v>17.158804023563604</v>
      </c>
      <c r="AD56" s="29">
        <f>Baseline!DD56*'Summary all tools'!O$76</f>
        <v>24.621448955612141</v>
      </c>
      <c r="AE56" s="29">
        <f>Baseline!DE56*'Summary all tools'!P$76</f>
        <v>13.828110416677704</v>
      </c>
      <c r="AF56" s="29">
        <f t="shared" si="0"/>
        <v>1909.0990726708176</v>
      </c>
      <c r="AH56" s="6">
        <f>C56*'Summary all tools'!B$70</f>
        <v>26.285005702903437</v>
      </c>
      <c r="AI56" s="6">
        <f>D56*'Summary all tools'!C$70</f>
        <v>22.915308755840488</v>
      </c>
      <c r="AJ56" s="6">
        <f>E56*'Summary all tools'!D$70</f>
        <v>39.430253491444709</v>
      </c>
      <c r="AK56" s="6">
        <f>F56*'Summary all tools'!E$70</f>
        <v>28.555503915526103</v>
      </c>
      <c r="AL56" s="6">
        <f>G56*'Summary all tools'!F$70</f>
        <v>21.129556855542972</v>
      </c>
      <c r="AM56" s="6">
        <f>H56*'Summary all tools'!G$70</f>
        <v>22.517657689095984</v>
      </c>
      <c r="AN56" s="6">
        <f>I56*'Summary all tools'!H$70</f>
        <v>11.485699537394249</v>
      </c>
      <c r="AO56" s="6">
        <f>J56*'Summary all tools'!J$70</f>
        <v>5.9820244161476728</v>
      </c>
      <c r="AP56" s="6">
        <f>K56*'Summary all tools'!J$70</f>
        <v>5.4070257173295877</v>
      </c>
      <c r="AQ56" s="6">
        <f>L56*'Summary all tools'!K$70</f>
        <v>11.535810981632526</v>
      </c>
      <c r="AR56" s="6">
        <f>M56*'Summary all tools'!L$70</f>
        <v>20.033698146226754</v>
      </c>
      <c r="AS56" s="6">
        <f>N56*'Summary all tools'!M$70</f>
        <v>14.859675941597501</v>
      </c>
      <c r="AT56" s="6">
        <f>O56*'Summary all tools'!N$70</f>
        <v>20.027123202123271</v>
      </c>
      <c r="AU56" s="6">
        <f>P56*'Summary all tools'!O$70</f>
        <v>11.178205708789459</v>
      </c>
      <c r="AV56" s="6"/>
      <c r="AW56" s="6">
        <f>R56*'Summary all tools'!B$77</f>
        <v>10.539908291527441</v>
      </c>
      <c r="AX56" s="6">
        <f>S56*'Summary all tools'!C$77</f>
        <v>9.3185493471516221</v>
      </c>
      <c r="AY56" s="6">
        <f>T56*'Summary all tools'!D$77</f>
        <v>16.123261414949532</v>
      </c>
      <c r="AZ56" s="6">
        <f>U56*'Summary all tools'!E$77</f>
        <v>9.6802647441720868</v>
      </c>
      <c r="BA56" s="6">
        <f>V56*'Summary all tools'!F$77</f>
        <v>4.6798643107714293</v>
      </c>
      <c r="BB56" s="6">
        <f>W56*'Summary all tools'!G$77</f>
        <v>5.950958127553073</v>
      </c>
      <c r="BC56" s="6">
        <f>X56*'Summary all tools'!H$77</f>
        <v>4.0158117008995493</v>
      </c>
      <c r="BD56" s="6">
        <f>Y56*'Summary all tools'!I$77</f>
        <v>0</v>
      </c>
      <c r="BE56" s="6">
        <f>Z56*'Summary all tools'!J$77</f>
        <v>2.5700956434632891</v>
      </c>
      <c r="BF56" s="6">
        <f>AA56*'Summary all tools'!K$77</f>
        <v>5.0257011932448936</v>
      </c>
      <c r="BG56" s="6">
        <f>AB56*'Summary all tools'!L$77</f>
        <v>7.4588740555725606</v>
      </c>
      <c r="BH56" s="6">
        <f>AC56*'Summary all tools'!M$77</f>
        <v>4.4506831628448644</v>
      </c>
      <c r="BI56" s="6">
        <f>AD56*'Summary all tools'!N$77</f>
        <v>6.3863581728133036</v>
      </c>
      <c r="BJ56" s="6">
        <f>AE56*'Summary all tools'!O$77</f>
        <v>3.3404985838041648</v>
      </c>
      <c r="BK56" s="6">
        <f t="shared" si="1"/>
        <v>350.88337881036261</v>
      </c>
      <c r="BM56" s="6">
        <f>C56*'Summary all tools'!B$71</f>
        <v>4.4740435238984579</v>
      </c>
      <c r="BN56" s="6">
        <f>D56*'Summary all tools'!C$71</f>
        <v>3.9004780861005091</v>
      </c>
      <c r="BO56" s="6">
        <f>E56*'Summary all tools'!D$71</f>
        <v>10.972945161227734</v>
      </c>
      <c r="BP56" s="6">
        <f>F56*'Summary all tools'!E$71</f>
        <v>7.9466387043207201</v>
      </c>
      <c r="BQ56" s="6">
        <f>G56*'Summary all tools'!F$71</f>
        <v>5.8800907457321419</v>
      </c>
      <c r="BR56" s="6">
        <f>H56*'Summary all tools'!G$71</f>
        <v>5.5758009515856726</v>
      </c>
      <c r="BS56" s="6">
        <f>I56*'Summary all tools'!H$71</f>
        <v>2.8440779806880996</v>
      </c>
      <c r="BT56" s="6">
        <f>J56*'Summary all tools'!J$71</f>
        <v>0.49850203467897275</v>
      </c>
      <c r="BU56" s="6">
        <f>K56*'Summary all tools'!K$71</f>
        <v>0.45058547644413233</v>
      </c>
      <c r="BV56" s="6">
        <f>L56*'Summary all tools'!L$71</f>
        <v>4.6693578789401711</v>
      </c>
      <c r="BW56" s="6">
        <f>M56*'Summary all tools'!M$71</f>
        <v>3.4952409531714763</v>
      </c>
      <c r="BX56" s="6">
        <f>N56*'Summary all tools'!N$71</f>
        <v>2.5925392068319044</v>
      </c>
      <c r="BY56" s="6">
        <f>O56*'Summary all tools'!O$71</f>
        <v>5.2052326907359365</v>
      </c>
      <c r="BZ56" s="6">
        <f>P56*'Summary all tools'!P$71</f>
        <v>3.1194992675691515</v>
      </c>
      <c r="CA56" s="6"/>
      <c r="CB56" s="6">
        <f>R56*'Summary all tools'!B$78</f>
        <v>1.7940269432387135</v>
      </c>
      <c r="CC56" s="6">
        <f>S56*'Summary all tools'!C$78</f>
        <v>1.5861360590896378</v>
      </c>
      <c r="CD56" s="6">
        <f>T56*'Summary all tools'!D$78</f>
        <v>4.4869014946801444</v>
      </c>
      <c r="CE56" s="6">
        <f>U56*'Summary all tools'!E$78</f>
        <v>2.6938963049530882</v>
      </c>
      <c r="CF56" s="6">
        <f>V56*'Summary all tools'!F$78</f>
        <v>1.3023475604899086</v>
      </c>
      <c r="CG56" s="6">
        <f>W56*'Summary all tools'!G$78</f>
        <v>1.4735705839655227</v>
      </c>
      <c r="CH56" s="6">
        <f>X56*'Summary all tools'!H$78</f>
        <v>0.99439146879417417</v>
      </c>
      <c r="CI56" s="6">
        <f>Y56*'Summary all tools'!I$78</f>
        <v>0</v>
      </c>
      <c r="CJ56" s="6">
        <f>Z56*'Summary all tools'!J$78</f>
        <v>0.21417463695527408</v>
      </c>
      <c r="CK56" s="6">
        <f>AA56*'Summary all tools'!K$78</f>
        <v>0.41880843277040775</v>
      </c>
      <c r="CL56" s="6">
        <f>AB56*'Summary all tools'!L$78</f>
        <v>1.3013354735254254</v>
      </c>
      <c r="CM56" s="6">
        <f>AC56*'Summary all tools'!M$78</f>
        <v>0.7765021688367636</v>
      </c>
      <c r="CN56" s="6">
        <f>AD56*'Summary all tools'!N$78</f>
        <v>1.1142156812142361</v>
      </c>
      <c r="CO56" s="6">
        <f>AE56*'Summary all tools'!O$78</f>
        <v>0.93223216292209243</v>
      </c>
      <c r="CP56" s="6">
        <f t="shared" si="2"/>
        <v>80.713571633360431</v>
      </c>
      <c r="CR56" s="6"/>
      <c r="CS56" s="6"/>
      <c r="CT56" s="6"/>
      <c r="CU56" s="6"/>
      <c r="CV56" s="6"/>
      <c r="CW56" s="6"/>
      <c r="CX56" s="6"/>
      <c r="CY56" s="6"/>
      <c r="CZ56" s="6"/>
      <c r="DA56" s="6"/>
      <c r="DB56" s="6"/>
      <c r="DC56" s="6"/>
      <c r="DD56" s="6"/>
      <c r="DE56" s="6"/>
      <c r="DF56" s="6"/>
      <c r="DH56" s="6"/>
      <c r="DI56" s="6"/>
      <c r="DJ56" s="6"/>
      <c r="DK56" s="6"/>
      <c r="DL56" s="6"/>
      <c r="DM56" s="6"/>
      <c r="DN56" s="6"/>
      <c r="DO56" s="6"/>
      <c r="DP56" s="6"/>
      <c r="DQ56" s="6"/>
      <c r="DR56" s="6"/>
      <c r="DS56" s="6"/>
      <c r="DT56" s="6"/>
      <c r="DU56" s="6"/>
      <c r="DV56" s="6"/>
      <c r="DX56" s="6"/>
      <c r="DY56" s="6"/>
      <c r="DZ56" s="6"/>
      <c r="EA56" s="6"/>
      <c r="EB56" s="6"/>
      <c r="EC56" s="6"/>
      <c r="ED56" s="6"/>
      <c r="EE56" s="6"/>
      <c r="EF56" s="6"/>
      <c r="EG56" s="6"/>
      <c r="EH56" s="6"/>
      <c r="EI56" s="6"/>
      <c r="EJ56" s="6"/>
      <c r="EK56" s="6"/>
      <c r="EL56" s="6"/>
      <c r="EN56" s="1"/>
      <c r="EO56" s="1"/>
      <c r="EP56" s="1"/>
      <c r="EQ56" s="1"/>
      <c r="ER56" s="1"/>
      <c r="ES56" s="1"/>
      <c r="ET56" s="1"/>
      <c r="EU56" s="1"/>
      <c r="EV56" s="1"/>
      <c r="EW56" s="1"/>
      <c r="EX56" s="1"/>
      <c r="EY56" s="1"/>
      <c r="EZ56" s="1"/>
      <c r="FA56" s="1"/>
      <c r="FB56" s="2"/>
      <c r="FD56" s="2"/>
      <c r="FE56" s="2"/>
      <c r="FF56" s="2"/>
      <c r="FG56" s="2"/>
      <c r="FH56" s="2"/>
      <c r="FI56" s="2"/>
      <c r="FJ56" s="2"/>
      <c r="FK56" s="2"/>
      <c r="FL56" s="2"/>
      <c r="FM56" s="2"/>
      <c r="FN56" s="2"/>
      <c r="FO56" s="2"/>
      <c r="FP56" s="2"/>
      <c r="FQ56" s="2"/>
      <c r="FR56" s="2"/>
      <c r="FT56" s="2"/>
      <c r="FU56" s="2"/>
      <c r="FV56" s="2"/>
      <c r="FW56" s="2"/>
      <c r="FX56" s="2"/>
      <c r="FY56" s="2"/>
      <c r="FZ56" s="2"/>
      <c r="GA56" s="2"/>
      <c r="GB56" s="2"/>
      <c r="GC56" s="2"/>
      <c r="GD56" s="2"/>
      <c r="GE56" s="2"/>
      <c r="GF56" s="2"/>
      <c r="GG56" s="2"/>
      <c r="GH56" s="2"/>
      <c r="GJ56" s="6"/>
    </row>
    <row r="57" spans="1:192" x14ac:dyDescent="0.25">
      <c r="A57" s="8" t="s">
        <v>83</v>
      </c>
      <c r="B57" s="8" t="s">
        <v>222</v>
      </c>
      <c r="C57" s="22">
        <f>Baseline!CC57*'Summary all tools'!B$69</f>
        <v>151.94604875893219</v>
      </c>
      <c r="D57" s="22">
        <f>Baseline!CD57*'Summary all tools'!C$69</f>
        <v>131.69092700256689</v>
      </c>
      <c r="E57" s="22">
        <f>Baseline!CE57*'Summary all tools'!D$69</f>
        <v>158.60506946249583</v>
      </c>
      <c r="F57" s="22">
        <f>Baseline!CF57*'Summary all tools'!E$69</f>
        <v>118.06964992100936</v>
      </c>
      <c r="G57" s="22">
        <f>Baseline!CG57*'Summary all tools'!F$69</f>
        <v>85.104717184015342</v>
      </c>
      <c r="H57" s="22">
        <f>Baseline!CH57*'Summary all tools'!G$69</f>
        <v>62.734061169495391</v>
      </c>
      <c r="I57" s="22">
        <f>Baseline!CI57*'Summary all tools'!H$69</f>
        <v>26.098919681275277</v>
      </c>
      <c r="J57" s="27">
        <f>Baseline!CJ57*'Summary all tools'!J$69</f>
        <v>37.415176657671665</v>
      </c>
      <c r="K57" s="27">
        <f>Baseline!CK57*'Summary all tools'!K$69</f>
        <v>36.012776454547783</v>
      </c>
      <c r="L57" s="27">
        <f>Baseline!CL57*'Summary all tools'!L$69</f>
        <v>76.066850987099045</v>
      </c>
      <c r="M57" s="27">
        <f>Baseline!CM57*'Summary all tools'!M$69</f>
        <v>56.112824459610685</v>
      </c>
      <c r="N57" s="27">
        <f>Baseline!CN57*'Summary all tools'!N$69</f>
        <v>42.249888601409758</v>
      </c>
      <c r="O57" s="27">
        <f>Baseline!CO57*'Summary all tools'!O$69</f>
        <v>49.646270365972981</v>
      </c>
      <c r="P57" s="27">
        <f>Baseline!CP57*'Summary all tools'!P$69</f>
        <v>28.016379640617302</v>
      </c>
      <c r="Q57" s="28"/>
      <c r="R57" s="29">
        <f>Baseline!CR57*'Summary all tools'!B$76</f>
        <v>235.7662983388538</v>
      </c>
      <c r="S57" s="29">
        <f>Baseline!CS57*'Summary all tools'!C$76</f>
        <v>190.35559843712781</v>
      </c>
      <c r="T57" s="29">
        <f>Baseline!CT57*'Summary all tools'!D$76</f>
        <v>227.51293738854164</v>
      </c>
      <c r="U57" s="29">
        <f>Baseline!CU57*'Summary all tools'!E$76</f>
        <v>152.93129511680985</v>
      </c>
      <c r="V57" s="29">
        <f>Baseline!CV57*'Summary all tools'!F$76</f>
        <v>71.408359672970207</v>
      </c>
      <c r="W57" s="29">
        <f>Baseline!CW57*'Summary all tools'!G$76</f>
        <v>53.55242525973263</v>
      </c>
      <c r="X57" s="29">
        <f>Baseline!CX57*'Summary all tools'!H$76</f>
        <v>34.419978442889686</v>
      </c>
      <c r="Y57" s="29">
        <f>Baseline!CY57*'Summary all tools'!J$76</f>
        <v>65.215676183436912</v>
      </c>
      <c r="Z57" s="29">
        <f>Baseline!CZ57*'Summary all tools'!K$76</f>
        <v>58.680277790503389</v>
      </c>
      <c r="AA57" s="29">
        <f>Baseline!DA57*'Summary all tools'!L$76</f>
        <v>113.37740043759011</v>
      </c>
      <c r="AB57" s="29">
        <f>Baseline!DB57*'Summary all tools'!M$76</f>
        <v>80.334536747972024</v>
      </c>
      <c r="AC57" s="29">
        <f>Baseline!DC57*'Summary all tools'!N$76</f>
        <v>46.037540352183093</v>
      </c>
      <c r="AD57" s="29">
        <f>Baseline!DD57*'Summary all tools'!O$76</f>
        <v>52.361056991893562</v>
      </c>
      <c r="AE57" s="29">
        <f>Baseline!DE57*'Summary all tools'!P$76</f>
        <v>30.090161007339333</v>
      </c>
      <c r="AF57" s="29">
        <f t="shared" si="0"/>
        <v>2471.8131025145631</v>
      </c>
      <c r="AH57" s="6">
        <f>C57*'Summary all tools'!B$70</f>
        <v>21.839340341497898</v>
      </c>
      <c r="AI57" s="6">
        <f>D57*'Summary all tools'!C$70</f>
        <v>18.928053728197686</v>
      </c>
      <c r="AJ57" s="6">
        <f>E57*'Summary all tools'!D$70</f>
        <v>31.168183722497677</v>
      </c>
      <c r="AK57" s="6">
        <f>F57*'Summary all tools'!E$70</f>
        <v>23.202389137121429</v>
      </c>
      <c r="AL57" s="6">
        <f>G57*'Summary all tools'!F$70</f>
        <v>16.724304398541477</v>
      </c>
      <c r="AM57" s="6">
        <f>H57*'Summary all tools'!G$70</f>
        <v>15.426408484302145</v>
      </c>
      <c r="AN57" s="6">
        <f>I57*'Summary all tools'!H$70</f>
        <v>6.4177671347398224</v>
      </c>
      <c r="AO57" s="6">
        <f>J57*'Summary all tools'!J$70</f>
        <v>4.1830632288080123</v>
      </c>
      <c r="AP57" s="6">
        <f>K57*'Summary all tools'!J$70</f>
        <v>4.0262731439867085</v>
      </c>
      <c r="AQ57" s="6">
        <f>L57*'Summary all tools'!K$70</f>
        <v>8.5043684333402663</v>
      </c>
      <c r="AR57" s="6">
        <f>M57*'Summary all tools'!L$70</f>
        <v>14.554650935991734</v>
      </c>
      <c r="AS57" s="6">
        <f>N57*'Summary all tools'!M$70</f>
        <v>10.958856314935202</v>
      </c>
      <c r="AT57" s="6">
        <f>O57*'Summary all tools'!N$70</f>
        <v>12.877343858723675</v>
      </c>
      <c r="AU57" s="6">
        <f>P57*'Summary all tools'!O$70</f>
        <v>6.7680018232951911</v>
      </c>
      <c r="AV57" s="6"/>
      <c r="AW57" s="6">
        <f>R57*'Summary all tools'!B$77</f>
        <v>33.886899149621186</v>
      </c>
      <c r="AX57" s="6">
        <f>S57*'Summary all tools'!C$77</f>
        <v>27.35997898025996</v>
      </c>
      <c r="AY57" s="6">
        <f>T57*'Summary all tools'!D$77</f>
        <v>44.70957363344538</v>
      </c>
      <c r="AZ57" s="6">
        <f>U57*'Summary all tools'!E$77</f>
        <v>30.053205230286551</v>
      </c>
      <c r="BA57" s="6">
        <f>V57*'Summary all tools'!F$77</f>
        <v>14.03277260400316</v>
      </c>
      <c r="BB57" s="6">
        <f>W57*'Summary all tools'!G$77</f>
        <v>13.168629162229335</v>
      </c>
      <c r="BC57" s="6">
        <f>X57*'Summary all tools'!H$77</f>
        <v>8.4639291253007425</v>
      </c>
      <c r="BD57" s="6">
        <f>Y57*'Summary all tools'!I$77</f>
        <v>0</v>
      </c>
      <c r="BE57" s="6">
        <f>Z57*'Summary all tools'!J$77</f>
        <v>6.5605279517332979</v>
      </c>
      <c r="BF57" s="6">
        <f>AA57*'Summary all tools'!K$77</f>
        <v>12.675734210413802</v>
      </c>
      <c r="BG57" s="6">
        <f>AB57*'Summary all tools'!L$77</f>
        <v>20.837324653171549</v>
      </c>
      <c r="BH57" s="6">
        <f>AC57*'Summary all tools'!M$77</f>
        <v>11.941304616736232</v>
      </c>
      <c r="BI57" s="6">
        <f>AD57*'Summary all tools'!N$77</f>
        <v>13.581510367654511</v>
      </c>
      <c r="BJ57" s="6">
        <f>AE57*'Summary all tools'!O$77</f>
        <v>7.2689714793010749</v>
      </c>
      <c r="BK57" s="6">
        <f t="shared" si="1"/>
        <v>440.11936585013558</v>
      </c>
      <c r="BM57" s="6">
        <f>C57*'Summary all tools'!B$71</f>
        <v>3.7173345262124085</v>
      </c>
      <c r="BN57" s="6">
        <f>D57*'Summary all tools'!C$71</f>
        <v>3.2217963792676918</v>
      </c>
      <c r="BO57" s="6">
        <f>E57*'Summary all tools'!D$71</f>
        <v>8.6737147362302416</v>
      </c>
      <c r="BP57" s="6">
        <f>F57*'Summary all tools'!E$71</f>
        <v>6.456933980055199</v>
      </c>
      <c r="BQ57" s="6">
        <f>G57*'Summary all tools'!F$71</f>
        <v>4.6541642210008387</v>
      </c>
      <c r="BR57" s="6">
        <f>H57*'Summary all tools'!G$71</f>
        <v>3.819872577065293</v>
      </c>
      <c r="BS57" s="6">
        <f>I57*'Summary all tools'!H$71</f>
        <v>1.5891613857450988</v>
      </c>
      <c r="BT57" s="6">
        <f>J57*'Summary all tools'!J$71</f>
        <v>0.34858860240066769</v>
      </c>
      <c r="BU57" s="6">
        <f>K57*'Summary all tools'!K$71</f>
        <v>0.33552276199889242</v>
      </c>
      <c r="BV57" s="6">
        <f>L57*'Summary all tools'!L$71</f>
        <v>3.4423188636545925</v>
      </c>
      <c r="BW57" s="6">
        <f>M57*'Summary all tools'!M$71</f>
        <v>2.5393220781943024</v>
      </c>
      <c r="BX57" s="6">
        <f>N57*'Summary all tools'!N$71</f>
        <v>1.9119706762227375</v>
      </c>
      <c r="BY57" s="6">
        <f>O57*'Summary all tools'!O$71</f>
        <v>3.3469395752341335</v>
      </c>
      <c r="BZ57" s="6">
        <f>P57*'Summary all tools'!P$71</f>
        <v>1.8887446948730764</v>
      </c>
      <c r="CA57" s="6"/>
      <c r="CB57" s="6">
        <f>R57*'Summary all tools'!B$78</f>
        <v>5.767982833978075</v>
      </c>
      <c r="CC57" s="6">
        <f>S57*'Summary all tools'!C$78</f>
        <v>4.6570176987676533</v>
      </c>
      <c r="CD57" s="6">
        <f>T57*'Summary all tools'!D$78</f>
        <v>12.442113763435872</v>
      </c>
      <c r="CE57" s="6">
        <f>U57*'Summary all tools'!E$78</f>
        <v>8.3634302017005382</v>
      </c>
      <c r="CF57" s="6">
        <f>V57*'Summary all tools'!F$78</f>
        <v>3.9051446696155581</v>
      </c>
      <c r="CG57" s="6">
        <f>W57*'Summary all tools'!G$78</f>
        <v>3.2608034115996447</v>
      </c>
      <c r="CH57" s="6">
        <f>X57*'Summary all tools'!H$78</f>
        <v>2.0958300691220884</v>
      </c>
      <c r="CI57" s="6">
        <f>Y57*'Summary all tools'!I$78</f>
        <v>0</v>
      </c>
      <c r="CJ57" s="6">
        <f>Z57*'Summary all tools'!J$78</f>
        <v>0.54671066264444157</v>
      </c>
      <c r="CK57" s="6">
        <f>AA57*'Summary all tools'!K$78</f>
        <v>1.0563111842011501</v>
      </c>
      <c r="CL57" s="6">
        <f>AB57*'Summary all tools'!L$78</f>
        <v>3.6354481309788667</v>
      </c>
      <c r="CM57" s="6">
        <f>AC57*'Summary all tools'!M$78</f>
        <v>2.0833765501539809</v>
      </c>
      <c r="CN57" s="6">
        <f>AD57*'Summary all tools'!N$78</f>
        <v>2.36954010669717</v>
      </c>
      <c r="CO57" s="6">
        <f>AE57*'Summary all tools'!O$78</f>
        <v>2.0285501802700674</v>
      </c>
      <c r="CP57" s="6">
        <f t="shared" si="2"/>
        <v>98.158644521320284</v>
      </c>
      <c r="CR57" s="6"/>
      <c r="CS57" s="6"/>
      <c r="CT57" s="6"/>
      <c r="CU57" s="6"/>
      <c r="CV57" s="6"/>
      <c r="CW57" s="6"/>
      <c r="CX57" s="6"/>
      <c r="CY57" s="6"/>
      <c r="CZ57" s="6"/>
      <c r="DA57" s="6"/>
      <c r="DB57" s="6"/>
      <c r="DC57" s="6"/>
      <c r="DD57" s="6"/>
      <c r="DE57" s="6"/>
      <c r="DF57" s="6"/>
      <c r="DH57" s="6"/>
      <c r="DI57" s="6"/>
      <c r="DJ57" s="6"/>
      <c r="DK57" s="6"/>
      <c r="DL57" s="6"/>
      <c r="DM57" s="6"/>
      <c r="DN57" s="6"/>
      <c r="DO57" s="6"/>
      <c r="DP57" s="6"/>
      <c r="DQ57" s="6"/>
      <c r="DR57" s="6"/>
      <c r="DS57" s="6"/>
      <c r="DT57" s="6"/>
      <c r="DU57" s="6"/>
      <c r="DV57" s="6"/>
      <c r="DX57" s="6"/>
      <c r="DY57" s="6"/>
      <c r="DZ57" s="6"/>
      <c r="EA57" s="6"/>
      <c r="EB57" s="6"/>
      <c r="EC57" s="6"/>
      <c r="ED57" s="6"/>
      <c r="EE57" s="6"/>
      <c r="EF57" s="6"/>
      <c r="EG57" s="6"/>
      <c r="EH57" s="6"/>
      <c r="EI57" s="6"/>
      <c r="EJ57" s="6"/>
      <c r="EK57" s="6"/>
      <c r="EL57" s="6"/>
      <c r="EN57" s="1"/>
      <c r="EO57" s="1"/>
      <c r="EP57" s="1"/>
      <c r="EQ57" s="1"/>
      <c r="ER57" s="1"/>
      <c r="ES57" s="1"/>
      <c r="ET57" s="1"/>
      <c r="EU57" s="1"/>
      <c r="EV57" s="1"/>
      <c r="EW57" s="1"/>
      <c r="EX57" s="1"/>
      <c r="EY57" s="1"/>
      <c r="EZ57" s="1"/>
      <c r="FA57" s="1"/>
      <c r="FB57" s="2"/>
      <c r="FD57" s="2"/>
      <c r="FE57" s="2"/>
      <c r="FF57" s="2"/>
      <c r="FG57" s="2"/>
      <c r="FH57" s="2"/>
      <c r="FI57" s="2"/>
      <c r="FJ57" s="2"/>
      <c r="FK57" s="2"/>
      <c r="FL57" s="2"/>
      <c r="FM57" s="2"/>
      <c r="FN57" s="2"/>
      <c r="FO57" s="2"/>
      <c r="FP57" s="2"/>
      <c r="FQ57" s="2"/>
      <c r="FR57" s="2"/>
      <c r="FT57" s="2"/>
      <c r="FU57" s="2"/>
      <c r="FV57" s="2"/>
      <c r="FW57" s="2"/>
      <c r="FX57" s="2"/>
      <c r="FY57" s="2"/>
      <c r="FZ57" s="2"/>
      <c r="GA57" s="2"/>
      <c r="GB57" s="2"/>
      <c r="GC57" s="2"/>
      <c r="GD57" s="2"/>
      <c r="GE57" s="2"/>
      <c r="GF57" s="2"/>
      <c r="GG57" s="2"/>
      <c r="GH57" s="2"/>
      <c r="GJ57" s="6"/>
    </row>
    <row r="58" spans="1:192" x14ac:dyDescent="0.25">
      <c r="A58" s="8" t="s">
        <v>100</v>
      </c>
      <c r="B58" s="8" t="s">
        <v>223</v>
      </c>
      <c r="C58" s="22">
        <f>Baseline!CC58*'Summary all tools'!B$69</f>
        <v>161.91622158328133</v>
      </c>
      <c r="D58" s="22">
        <f>Baseline!CD58*'Summary all tools'!C$69</f>
        <v>151.34041860387583</v>
      </c>
      <c r="E58" s="22">
        <f>Baseline!CE58*'Summary all tools'!D$69</f>
        <v>207.42811157197445</v>
      </c>
      <c r="F58" s="22">
        <f>Baseline!CF58*'Summary all tools'!E$69</f>
        <v>172.77879767531297</v>
      </c>
      <c r="G58" s="22">
        <f>Baseline!CG58*'Summary all tools'!F$69</f>
        <v>144.44685539121829</v>
      </c>
      <c r="H58" s="22">
        <f>Baseline!CH58*'Summary all tools'!G$69</f>
        <v>120.10504218241466</v>
      </c>
      <c r="I58" s="22">
        <f>Baseline!CI58*'Summary all tools'!H$69</f>
        <v>60.776261584677009</v>
      </c>
      <c r="J58" s="27">
        <f>Baseline!CJ58*'Summary all tools'!J$69</f>
        <v>47.833215701831371</v>
      </c>
      <c r="K58" s="27">
        <f>Baseline!CK58*'Summary all tools'!K$69</f>
        <v>48.239275672863471</v>
      </c>
      <c r="L58" s="27">
        <f>Baseline!CL58*'Summary all tools'!L$69</f>
        <v>111.45490100044789</v>
      </c>
      <c r="M58" s="27">
        <f>Baseline!CM58*'Summary all tools'!M$69</f>
        <v>88.146612085359493</v>
      </c>
      <c r="N58" s="27">
        <f>Baseline!CN58*'Summary all tools'!N$69</f>
        <v>71.639525836537587</v>
      </c>
      <c r="O58" s="27">
        <f>Baseline!CO58*'Summary all tools'!O$69</f>
        <v>99.447145504549709</v>
      </c>
      <c r="P58" s="27">
        <f>Baseline!CP58*'Summary all tools'!P$69</f>
        <v>58.595677964506294</v>
      </c>
      <c r="Q58" s="28"/>
      <c r="R58" s="29">
        <f>Baseline!CR58*'Summary all tools'!B$76</f>
        <v>184.7817074202849</v>
      </c>
      <c r="S58" s="29">
        <f>Baseline!CS58*'Summary all tools'!C$76</f>
        <v>143.204189725974</v>
      </c>
      <c r="T58" s="29">
        <f>Baseline!CT58*'Summary all tools'!D$76</f>
        <v>175.60595703705337</v>
      </c>
      <c r="U58" s="29">
        <f>Baseline!CU58*'Summary all tools'!E$76</f>
        <v>120.89009280837048</v>
      </c>
      <c r="V58" s="29">
        <f>Baseline!CV58*'Summary all tools'!F$76</f>
        <v>61.609229003208526</v>
      </c>
      <c r="W58" s="29">
        <f>Baseline!CW58*'Summary all tools'!G$76</f>
        <v>50.452755542465788</v>
      </c>
      <c r="X58" s="29">
        <f>Baseline!CX58*'Summary all tools'!H$76</f>
        <v>31.711588497036541</v>
      </c>
      <c r="Y58" s="29">
        <f>Baseline!CY58*'Summary all tools'!J$76</f>
        <v>57.486655117646855</v>
      </c>
      <c r="Z58" s="29">
        <f>Baseline!CZ58*'Summary all tools'!K$76</f>
        <v>45.244440964760528</v>
      </c>
      <c r="AA58" s="29">
        <f>Baseline!DA58*'Summary all tools'!L$76</f>
        <v>92.106803414125096</v>
      </c>
      <c r="AB58" s="29">
        <f>Baseline!DB58*'Summary all tools'!M$76</f>
        <v>65.148041670230981</v>
      </c>
      <c r="AC58" s="29">
        <f>Baseline!DC58*'Summary all tools'!N$76</f>
        <v>35.786317761482358</v>
      </c>
      <c r="AD58" s="29">
        <f>Baseline!DD58*'Summary all tools'!O$76</f>
        <v>42.818340690534612</v>
      </c>
      <c r="AE58" s="29">
        <f>Baseline!DE58*'Summary all tools'!P$76</f>
        <v>25.829591424098048</v>
      </c>
      <c r="AF58" s="29">
        <f t="shared" si="0"/>
        <v>2676.8237734361219</v>
      </c>
      <c r="AH58" s="6">
        <f>C58*'Summary all tools'!B$70</f>
        <v>23.272362123590892</v>
      </c>
      <c r="AI58" s="6">
        <f>D58*'Summary all tools'!C$70</f>
        <v>21.752292582208451</v>
      </c>
      <c r="AJ58" s="6">
        <f>E58*'Summary all tools'!D$70</f>
        <v>40.76261567550219</v>
      </c>
      <c r="AK58" s="6">
        <f>F58*'Summary all tools'!E$70</f>
        <v>33.953525745088548</v>
      </c>
      <c r="AL58" s="6">
        <f>G58*'Summary all tools'!F$70</f>
        <v>28.385890452480997</v>
      </c>
      <c r="AM58" s="6">
        <f>H58*'Summary all tools'!G$70</f>
        <v>29.534026766167539</v>
      </c>
      <c r="AN58" s="6">
        <f>I58*'Summary all tools'!H$70</f>
        <v>14.944982356887788</v>
      </c>
      <c r="AO58" s="6">
        <f>J58*'Summary all tools'!J$70</f>
        <v>5.3478129356084763</v>
      </c>
      <c r="AP58" s="6">
        <f>K58*'Summary all tools'!J$70</f>
        <v>5.3932109447921892</v>
      </c>
      <c r="AQ58" s="6">
        <f>L58*'Summary all tools'!K$70</f>
        <v>12.460796385143242</v>
      </c>
      <c r="AR58" s="6">
        <f>M58*'Summary all tools'!L$70</f>
        <v>22.863635585054613</v>
      </c>
      <c r="AS58" s="6">
        <f>N58*'Summary all tools'!M$70</f>
        <v>18.581996215878956</v>
      </c>
      <c r="AT58" s="6">
        <f>O58*'Summary all tools'!N$70</f>
        <v>25.794789396875476</v>
      </c>
      <c r="AU58" s="6">
        <f>P58*'Summary all tools'!O$70</f>
        <v>14.155135688054891</v>
      </c>
      <c r="AV58" s="6"/>
      <c r="AW58" s="6">
        <f>R58*'Summary all tools'!B$77</f>
        <v>26.558838681203028</v>
      </c>
      <c r="AX58" s="6">
        <f>S58*'Summary all tools'!C$77</f>
        <v>20.582865189971798</v>
      </c>
      <c r="AY58" s="6">
        <f>T58*'Summary all tools'!D$77</f>
        <v>34.509103336007485</v>
      </c>
      <c r="AZ58" s="6">
        <f>U58*'Summary all tools'!E$77</f>
        <v>23.756646843952613</v>
      </c>
      <c r="BA58" s="6">
        <f>V58*'Summary all tools'!F$77</f>
        <v>12.107102093779559</v>
      </c>
      <c r="BB58" s="6">
        <f>W58*'Summary all tools'!G$77</f>
        <v>12.406415297327653</v>
      </c>
      <c r="BC58" s="6">
        <f>X58*'Summary all tools'!H$77</f>
        <v>7.7979315976319361</v>
      </c>
      <c r="BD58" s="6">
        <f>Y58*'Summary all tools'!I$77</f>
        <v>0</v>
      </c>
      <c r="BE58" s="6">
        <f>Z58*'Summary all tools'!J$77</f>
        <v>5.0583847041347179</v>
      </c>
      <c r="BF58" s="6">
        <f>AA58*'Summary all tools'!K$77</f>
        <v>10.29765504008852</v>
      </c>
      <c r="BG58" s="6">
        <f>AB58*'Summary all tools'!L$77</f>
        <v>16.898222729033421</v>
      </c>
      <c r="BH58" s="6">
        <f>AC58*'Summary all tools'!M$77</f>
        <v>9.2823230396780954</v>
      </c>
      <c r="BI58" s="6">
        <f>AD58*'Summary all tools'!N$77</f>
        <v>11.106302496992972</v>
      </c>
      <c r="BJ58" s="6">
        <f>AE58*'Summary all tools'!O$77</f>
        <v>6.2397327597540233</v>
      </c>
      <c r="BK58" s="6">
        <f t="shared" si="1"/>
        <v>493.80459666289016</v>
      </c>
      <c r="BM58" s="6">
        <f>C58*'Summary all tools'!B$71</f>
        <v>3.9612531274197269</v>
      </c>
      <c r="BN58" s="6">
        <f>D58*'Summary all tools'!C$71</f>
        <v>3.7025178863333537</v>
      </c>
      <c r="BO58" s="6">
        <f>E58*'Summary all tools'!D$71</f>
        <v>11.343724851592352</v>
      </c>
      <c r="BP58" s="6">
        <f>F58*'Summary all tools'!E$71</f>
        <v>9.4488404978686784</v>
      </c>
      <c r="BQ58" s="6">
        <f>G58*'Summary all tools'!F$71</f>
        <v>7.8994374042072506</v>
      </c>
      <c r="BR58" s="6">
        <f>H58*'Summary all tools'!G$71</f>
        <v>7.3131875801938673</v>
      </c>
      <c r="BS58" s="6">
        <f>I58*'Summary all tools'!H$71</f>
        <v>3.7006622978960237</v>
      </c>
      <c r="BT58" s="6">
        <f>J58*'Summary all tools'!J$71</f>
        <v>0.44565107796737302</v>
      </c>
      <c r="BU58" s="6">
        <f>K58*'Summary all tools'!K$71</f>
        <v>0.44943424539934912</v>
      </c>
      <c r="BV58" s="6">
        <f>L58*'Summary all tools'!L$71</f>
        <v>5.0437648355611078</v>
      </c>
      <c r="BW58" s="6">
        <f>M58*'Summary all tools'!M$71</f>
        <v>3.9889747190946352</v>
      </c>
      <c r="BX58" s="6">
        <f>N58*'Summary all tools'!N$71</f>
        <v>3.2419652972384561</v>
      </c>
      <c r="BY58" s="6">
        <f>O58*'Summary all tools'!O$71</f>
        <v>6.7043019441269465</v>
      </c>
      <c r="BZ58" s="6">
        <f>P58*'Summary all tools'!P$71</f>
        <v>3.9502704245734579</v>
      </c>
      <c r="CA58" s="6"/>
      <c r="CB58" s="6">
        <f>R58*'Summary all tools'!B$78</f>
        <v>4.5206533925451966</v>
      </c>
      <c r="CC58" s="6">
        <f>S58*'Summary all tools'!C$78</f>
        <v>3.5034664153143487</v>
      </c>
      <c r="CD58" s="6">
        <f>T58*'Summary all tools'!D$78</f>
        <v>9.6034507754638554</v>
      </c>
      <c r="CE58" s="6">
        <f>U58*'Summary all tools'!E$78</f>
        <v>6.6111769504577609</v>
      </c>
      <c r="CF58" s="6">
        <f>V58*'Summary all tools'!F$78</f>
        <v>3.3692547111129665</v>
      </c>
      <c r="CG58" s="6">
        <f>W58*'Summary all tools'!G$78</f>
        <v>3.0720647402906569</v>
      </c>
      <c r="CH58" s="6">
        <f>X58*'Summary all tools'!H$78</f>
        <v>1.9309163956040984</v>
      </c>
      <c r="CI58" s="6">
        <f>Y58*'Summary all tools'!I$78</f>
        <v>0</v>
      </c>
      <c r="CJ58" s="6">
        <f>Z58*'Summary all tools'!J$78</f>
        <v>0.42153205867789312</v>
      </c>
      <c r="CK58" s="6">
        <f>AA58*'Summary all tools'!K$78</f>
        <v>0.85813792000737665</v>
      </c>
      <c r="CL58" s="6">
        <f>AB58*'Summary all tools'!L$78</f>
        <v>2.9482005612356184</v>
      </c>
      <c r="CM58" s="6">
        <f>AC58*'Summary all tools'!M$78</f>
        <v>1.6194691260714975</v>
      </c>
      <c r="CN58" s="6">
        <f>AD58*'Summary all tools'!N$78</f>
        <v>1.937695329262604</v>
      </c>
      <c r="CO58" s="6">
        <f>AE58*'Summary all tools'!O$78</f>
        <v>1.7413207701639133</v>
      </c>
      <c r="CP58" s="6">
        <f t="shared" si="2"/>
        <v>113.33132533568039</v>
      </c>
      <c r="CR58" s="6"/>
      <c r="CS58" s="6"/>
      <c r="CT58" s="6"/>
      <c r="CU58" s="6"/>
      <c r="CV58" s="6"/>
      <c r="CW58" s="6"/>
      <c r="CX58" s="6"/>
      <c r="CY58" s="6"/>
      <c r="CZ58" s="6"/>
      <c r="DA58" s="6"/>
      <c r="DB58" s="6"/>
      <c r="DC58" s="6"/>
      <c r="DD58" s="6"/>
      <c r="DE58" s="6"/>
      <c r="DF58" s="6"/>
      <c r="DH58" s="6"/>
      <c r="DI58" s="6"/>
      <c r="DJ58" s="6"/>
      <c r="DK58" s="6"/>
      <c r="DL58" s="6"/>
      <c r="DM58" s="6"/>
      <c r="DN58" s="6"/>
      <c r="DO58" s="6"/>
      <c r="DP58" s="6"/>
      <c r="DQ58" s="6"/>
      <c r="DR58" s="6"/>
      <c r="DS58" s="6"/>
      <c r="DT58" s="6"/>
      <c r="DU58" s="6"/>
      <c r="DV58" s="6"/>
      <c r="DX58" s="6"/>
      <c r="DY58" s="6"/>
      <c r="DZ58" s="6"/>
      <c r="EA58" s="6"/>
      <c r="EB58" s="6"/>
      <c r="EC58" s="6"/>
      <c r="ED58" s="6"/>
      <c r="EE58" s="6"/>
      <c r="EF58" s="6"/>
      <c r="EG58" s="6"/>
      <c r="EH58" s="6"/>
      <c r="EI58" s="6"/>
      <c r="EJ58" s="6"/>
      <c r="EK58" s="6"/>
      <c r="EL58" s="6"/>
      <c r="EN58" s="1"/>
      <c r="EO58" s="1"/>
      <c r="EP58" s="1"/>
      <c r="EQ58" s="1"/>
      <c r="ER58" s="1"/>
      <c r="ES58" s="1"/>
      <c r="ET58" s="1"/>
      <c r="EU58" s="1"/>
      <c r="EV58" s="1"/>
      <c r="EW58" s="1"/>
      <c r="EX58" s="1"/>
      <c r="EY58" s="1"/>
      <c r="EZ58" s="1"/>
      <c r="FA58" s="1"/>
      <c r="FB58" s="2"/>
      <c r="FD58" s="2"/>
      <c r="FE58" s="2"/>
      <c r="FF58" s="2"/>
      <c r="FG58" s="2"/>
      <c r="FH58" s="2"/>
      <c r="FI58" s="2"/>
      <c r="FJ58" s="2"/>
      <c r="FK58" s="2"/>
      <c r="FL58" s="2"/>
      <c r="FM58" s="2"/>
      <c r="FN58" s="2"/>
      <c r="FO58" s="2"/>
      <c r="FP58" s="2"/>
      <c r="FQ58" s="2"/>
      <c r="FR58" s="2"/>
      <c r="FT58" s="2"/>
      <c r="FU58" s="2"/>
      <c r="FV58" s="2"/>
      <c r="FW58" s="2"/>
      <c r="FX58" s="2"/>
      <c r="FY58" s="2"/>
      <c r="FZ58" s="2"/>
      <c r="GA58" s="2"/>
      <c r="GB58" s="2"/>
      <c r="GC58" s="2"/>
      <c r="GD58" s="2"/>
      <c r="GE58" s="2"/>
      <c r="GF58" s="2"/>
      <c r="GG58" s="2"/>
      <c r="GH58" s="2"/>
      <c r="GJ58" s="6"/>
    </row>
    <row r="59" spans="1:192" x14ac:dyDescent="0.25">
      <c r="A59" s="8" t="s">
        <v>102</v>
      </c>
      <c r="B59" s="8" t="s">
        <v>224</v>
      </c>
      <c r="C59" s="22">
        <f>Baseline!CC59*'Summary all tools'!B$69</f>
        <v>258.87643952751154</v>
      </c>
      <c r="D59" s="22">
        <f>Baseline!CD59*'Summary all tools'!C$69</f>
        <v>214.12530810463184</v>
      </c>
      <c r="E59" s="22">
        <f>Baseline!CE59*'Summary all tools'!D$69</f>
        <v>283.40575393079337</v>
      </c>
      <c r="F59" s="22">
        <f>Baseline!CF59*'Summary all tools'!E$69</f>
        <v>199.87617218735355</v>
      </c>
      <c r="G59" s="22">
        <f>Baseline!CG59*'Summary all tools'!F$69</f>
        <v>140.15255546442242</v>
      </c>
      <c r="H59" s="22">
        <f>Baseline!CH59*'Summary all tools'!G$69</f>
        <v>138.58573677574554</v>
      </c>
      <c r="I59" s="22">
        <f>Baseline!CI59*'Summary all tools'!H$69</f>
        <v>71.769402208324792</v>
      </c>
      <c r="J59" s="27">
        <f>Baseline!CJ59*'Summary all tools'!J$69</f>
        <v>79.352779643877966</v>
      </c>
      <c r="K59" s="27">
        <f>Baseline!CK59*'Summary all tools'!K$69</f>
        <v>67.614043102167273</v>
      </c>
      <c r="L59" s="27">
        <f>Baseline!CL59*'Summary all tools'!L$69</f>
        <v>141.79732035105874</v>
      </c>
      <c r="M59" s="27">
        <f>Baseline!CM59*'Summary all tools'!M$69</f>
        <v>99.329556313245789</v>
      </c>
      <c r="N59" s="27">
        <f>Baseline!CN59*'Summary all tools'!N$69</f>
        <v>76.287102948442438</v>
      </c>
      <c r="O59" s="27">
        <f>Baseline!CO59*'Summary all tools'!O$69</f>
        <v>114.73760038399212</v>
      </c>
      <c r="P59" s="27">
        <f>Baseline!CP59*'Summary all tools'!P$69</f>
        <v>65.089508256997803</v>
      </c>
      <c r="Q59" s="28"/>
      <c r="R59" s="29">
        <f>Baseline!CR59*'Summary all tools'!B$76</f>
        <v>27.660372967300283</v>
      </c>
      <c r="S59" s="29">
        <f>Baseline!CS59*'Summary all tools'!C$76</f>
        <v>19.0712387663032</v>
      </c>
      <c r="T59" s="29">
        <f>Baseline!CT59*'Summary all tools'!D$76</f>
        <v>21.948826785295068</v>
      </c>
      <c r="U59" s="29">
        <f>Baseline!CU59*'Summary all tools'!E$76</f>
        <v>14.240324554303774</v>
      </c>
      <c r="V59" s="29">
        <f>Baseline!CV59*'Summary all tools'!F$76</f>
        <v>7.2435697763083429</v>
      </c>
      <c r="W59" s="29">
        <f>Baseline!CW59*'Summary all tools'!G$76</f>
        <v>6.7161398843730424</v>
      </c>
      <c r="X59" s="29">
        <f>Baseline!CX59*'Summary all tools'!H$76</f>
        <v>5.1707062109744077</v>
      </c>
      <c r="Y59" s="29">
        <f>Baseline!CY59*'Summary all tools'!J$76</f>
        <v>9.9246543728267547</v>
      </c>
      <c r="Z59" s="29">
        <f>Baseline!CZ59*'Summary all tools'!K$76</f>
        <v>7.2785073006438239</v>
      </c>
      <c r="AA59" s="29">
        <f>Baseline!DA59*'Summary all tools'!L$76</f>
        <v>13.184388845578047</v>
      </c>
      <c r="AB59" s="29">
        <f>Baseline!DB59*'Summary all tools'!M$76</f>
        <v>9.2549749110933242</v>
      </c>
      <c r="AC59" s="29">
        <f>Baseline!DC59*'Summary all tools'!N$76</f>
        <v>4.9968362793731629</v>
      </c>
      <c r="AD59" s="29">
        <f>Baseline!DD59*'Summary all tools'!O$76</f>
        <v>6.3867297736705879</v>
      </c>
      <c r="AE59" s="29">
        <f>Baseline!DE59*'Summary all tools'!P$76</f>
        <v>3.6985269511166772</v>
      </c>
      <c r="AF59" s="29">
        <f t="shared" si="0"/>
        <v>2107.7750765777259</v>
      </c>
      <c r="AH59" s="6">
        <f>C59*'Summary all tools'!B$70</f>
        <v>37.208540237899207</v>
      </c>
      <c r="AI59" s="6">
        <f>D59*'Summary all tools'!C$70</f>
        <v>30.776420430940966</v>
      </c>
      <c r="AJ59" s="6">
        <f>E59*'Summary all tools'!D$70</f>
        <v>55.693318230390283</v>
      </c>
      <c r="AK59" s="6">
        <f>F59*'Summary all tools'!E$70</f>
        <v>39.27855066422152</v>
      </c>
      <c r="AL59" s="6">
        <f>G59*'Summary all tools'!F$70</f>
        <v>27.541998579847434</v>
      </c>
      <c r="AM59" s="6">
        <f>H59*'Summary all tools'!G$70</f>
        <v>34.078459862888245</v>
      </c>
      <c r="AN59" s="6">
        <f>I59*'Summary all tools'!H$70</f>
        <v>17.648213657784783</v>
      </c>
      <c r="AO59" s="6">
        <f>J59*'Summary all tools'!J$70</f>
        <v>8.8717393390671013</v>
      </c>
      <c r="AP59" s="6">
        <f>K59*'Summary all tools'!J$70</f>
        <v>7.5593340114224281</v>
      </c>
      <c r="AQ59" s="6">
        <f>L59*'Summary all tools'!K$70</f>
        <v>15.853116560987935</v>
      </c>
      <c r="AR59" s="6">
        <f>M59*'Summary all tools'!L$70</f>
        <v>25.764288889197307</v>
      </c>
      <c r="AS59" s="6">
        <f>N59*'Summary all tools'!M$70</f>
        <v>19.787493590379661</v>
      </c>
      <c r="AT59" s="6">
        <f>O59*'Summary all tools'!N$70</f>
        <v>29.760856611741882</v>
      </c>
      <c r="AU59" s="6">
        <f>P59*'Summary all tools'!O$70</f>
        <v>15.723869972196098</v>
      </c>
      <c r="AV59" s="6"/>
      <c r="AW59" s="6">
        <f>R59*'Summary all tools'!B$77</f>
        <v>3.975649937196065</v>
      </c>
      <c r="AX59" s="6">
        <f>S59*'Summary all tools'!C$77</f>
        <v>2.7411260612117747</v>
      </c>
      <c r="AY59" s="6">
        <f>T59*'Summary all tools'!D$77</f>
        <v>4.3132610329275769</v>
      </c>
      <c r="AZ59" s="6">
        <f>U59*'Summary all tools'!E$77</f>
        <v>2.7984291642171479</v>
      </c>
      <c r="BA59" s="6">
        <f>V59*'Summary all tools'!F$77</f>
        <v>1.4234659356086707</v>
      </c>
      <c r="BB59" s="6">
        <f>W59*'Summary all tools'!G$77</f>
        <v>1.6515098076327153</v>
      </c>
      <c r="BC59" s="6">
        <f>X59*'Summary all tools'!H$77</f>
        <v>1.2714851338461659</v>
      </c>
      <c r="BD59" s="6">
        <f>Y59*'Summary all tools'!I$77</f>
        <v>0</v>
      </c>
      <c r="BE59" s="6">
        <f>Z59*'Summary all tools'!J$77</f>
        <v>0.8137461578359555</v>
      </c>
      <c r="BF59" s="6">
        <f>AA59*'Summary all tools'!K$77</f>
        <v>1.4740310510584151</v>
      </c>
      <c r="BG59" s="6">
        <f>AB59*'Summary all tools'!L$77</f>
        <v>2.4005729625904317</v>
      </c>
      <c r="BH59" s="6">
        <f>AC59*'Summary all tools'!M$77</f>
        <v>1.2960888804113613</v>
      </c>
      <c r="BI59" s="6">
        <f>AD59*'Summary all tools'!N$77</f>
        <v>1.6566020936121282</v>
      </c>
      <c r="BJ59" s="6">
        <f>AE59*'Summary all tools'!O$77</f>
        <v>0.89346437583155691</v>
      </c>
      <c r="BK59" s="6">
        <f t="shared" si="1"/>
        <v>392.25563323294489</v>
      </c>
      <c r="BM59" s="6">
        <f>C59*'Summary all tools'!B$71</f>
        <v>6.3333685511317803</v>
      </c>
      <c r="BN59" s="6">
        <f>D59*'Summary all tools'!C$71</f>
        <v>5.2385396478197395</v>
      </c>
      <c r="BO59" s="6">
        <f>E59*'Summary all tools'!D$71</f>
        <v>15.498752168090263</v>
      </c>
      <c r="BP59" s="6">
        <f>F59*'Summary all tools'!E$71</f>
        <v>10.930728166495896</v>
      </c>
      <c r="BQ59" s="6">
        <f>G59*'Summary all tools'!F$71</f>
        <v>7.6645928769606009</v>
      </c>
      <c r="BR59" s="6">
        <f>H59*'Summary all tools'!G$71</f>
        <v>8.4384757755723285</v>
      </c>
      <c r="BS59" s="6">
        <f>I59*'Summary all tools'!H$71</f>
        <v>4.3700338581181368</v>
      </c>
      <c r="BT59" s="6">
        <f>J59*'Summary all tools'!J$71</f>
        <v>0.73931161158892522</v>
      </c>
      <c r="BU59" s="6">
        <f>K59*'Summary all tools'!K$71</f>
        <v>0.62994450095186905</v>
      </c>
      <c r="BV59" s="6">
        <f>L59*'Summary all tools'!L$71</f>
        <v>6.4168765280280446</v>
      </c>
      <c r="BW59" s="6">
        <f>M59*'Summary all tools'!M$71</f>
        <v>4.4950461466259135</v>
      </c>
      <c r="BX59" s="6">
        <f>N59*'Summary all tools'!N$71</f>
        <v>3.4522861157683664</v>
      </c>
      <c r="BY59" s="6">
        <f>O59*'Summary all tools'!O$71</f>
        <v>7.7351191270107043</v>
      </c>
      <c r="BZ59" s="6">
        <f>P59*'Summary all tools'!P$71</f>
        <v>4.3880567364268179</v>
      </c>
      <c r="CA59" s="6"/>
      <c r="CB59" s="6">
        <f>R59*'Summary all tools'!B$78</f>
        <v>0.6767063722886919</v>
      </c>
      <c r="CC59" s="6">
        <f>S59*'Summary all tools'!C$78</f>
        <v>0.46657464871689786</v>
      </c>
      <c r="CD59" s="6">
        <f>T59*'Summary all tools'!D$78</f>
        <v>1.2003264648208241</v>
      </c>
      <c r="CE59" s="6">
        <f>U59*'Summary all tools'!E$78</f>
        <v>0.77876774906348767</v>
      </c>
      <c r="CF59" s="6">
        <f>V59*'Summary all tools'!F$78</f>
        <v>0.39613272214186251</v>
      </c>
      <c r="CG59" s="6">
        <f>W59*'Summary all tools'!G$78</f>
        <v>0.40894528569952948</v>
      </c>
      <c r="CH59" s="6">
        <f>X59*'Summary all tools'!H$78</f>
        <v>0.31484393790476489</v>
      </c>
      <c r="CI59" s="6">
        <f>Y59*'Summary all tools'!I$78</f>
        <v>0</v>
      </c>
      <c r="CJ59" s="6">
        <f>Z59*'Summary all tools'!J$78</f>
        <v>6.7812179819662963E-2</v>
      </c>
      <c r="CK59" s="6">
        <f>AA59*'Summary all tools'!K$78</f>
        <v>0.1228359209215346</v>
      </c>
      <c r="CL59" s="6">
        <f>AB59*'Summary all tools'!L$78</f>
        <v>0.41882336794130937</v>
      </c>
      <c r="CM59" s="6">
        <f>AC59*'Summary all tools'!M$78</f>
        <v>0.22612614509304602</v>
      </c>
      <c r="CN59" s="6">
        <f>AD59*'Summary all tools'!N$78</f>
        <v>0.28902419505573301</v>
      </c>
      <c r="CO59" s="6">
        <f>AE59*'Summary all tools'!O$78</f>
        <v>0.24933889558089958</v>
      </c>
      <c r="CP59" s="6">
        <f t="shared" si="2"/>
        <v>91.947389695637625</v>
      </c>
      <c r="CR59" s="6"/>
      <c r="CS59" s="6"/>
      <c r="CT59" s="6"/>
      <c r="CU59" s="6"/>
      <c r="CV59" s="6"/>
      <c r="CW59" s="6"/>
      <c r="CX59" s="6"/>
      <c r="CY59" s="6"/>
      <c r="CZ59" s="6"/>
      <c r="DA59" s="6"/>
      <c r="DB59" s="6"/>
      <c r="DC59" s="6"/>
      <c r="DD59" s="6"/>
      <c r="DE59" s="6"/>
      <c r="DF59" s="6"/>
      <c r="DH59" s="6"/>
      <c r="DI59" s="6"/>
      <c r="DJ59" s="6"/>
      <c r="DK59" s="6"/>
      <c r="DL59" s="6"/>
      <c r="DM59" s="6"/>
      <c r="DN59" s="6"/>
      <c r="DO59" s="6"/>
      <c r="DP59" s="6"/>
      <c r="DQ59" s="6"/>
      <c r="DR59" s="6"/>
      <c r="DS59" s="6"/>
      <c r="DT59" s="6"/>
      <c r="DU59" s="6"/>
      <c r="DV59" s="6"/>
      <c r="DX59" s="6"/>
      <c r="DY59" s="6"/>
      <c r="DZ59" s="6"/>
      <c r="EA59" s="6"/>
      <c r="EB59" s="6"/>
      <c r="EC59" s="6"/>
      <c r="ED59" s="6"/>
      <c r="EE59" s="6"/>
      <c r="EF59" s="6"/>
      <c r="EG59" s="6"/>
      <c r="EH59" s="6"/>
      <c r="EI59" s="6"/>
      <c r="EJ59" s="6"/>
      <c r="EK59" s="6"/>
      <c r="EL59" s="6"/>
      <c r="EN59" s="1"/>
      <c r="EO59" s="1"/>
      <c r="EP59" s="1"/>
      <c r="EQ59" s="1"/>
      <c r="ER59" s="1"/>
      <c r="ES59" s="1"/>
      <c r="ET59" s="1"/>
      <c r="EU59" s="1"/>
      <c r="EV59" s="1"/>
      <c r="EW59" s="1"/>
      <c r="EX59" s="1"/>
      <c r="EY59" s="1"/>
      <c r="EZ59" s="1"/>
      <c r="FA59" s="1"/>
      <c r="FB59" s="2"/>
      <c r="FD59" s="2"/>
      <c r="FE59" s="2"/>
      <c r="FF59" s="2"/>
      <c r="FG59" s="2"/>
      <c r="FH59" s="2"/>
      <c r="FI59" s="2"/>
      <c r="FJ59" s="2"/>
      <c r="FK59" s="2"/>
      <c r="FL59" s="2"/>
      <c r="FM59" s="2"/>
      <c r="FN59" s="2"/>
      <c r="FO59" s="2"/>
      <c r="FP59" s="2"/>
      <c r="FQ59" s="2"/>
      <c r="FR59" s="2"/>
      <c r="FT59" s="2"/>
      <c r="FU59" s="2"/>
      <c r="FV59" s="2"/>
      <c r="FW59" s="2"/>
      <c r="FX59" s="2"/>
      <c r="FY59" s="2"/>
      <c r="FZ59" s="2"/>
      <c r="GA59" s="2"/>
      <c r="GB59" s="2"/>
      <c r="GC59" s="2"/>
      <c r="GD59" s="2"/>
      <c r="GE59" s="2"/>
      <c r="GF59" s="2"/>
      <c r="GG59" s="2"/>
      <c r="GH59" s="2"/>
      <c r="GJ59" s="6"/>
    </row>
    <row r="60" spans="1:192" x14ac:dyDescent="0.25">
      <c r="A60" s="8" t="s">
        <v>118</v>
      </c>
      <c r="B60" s="8" t="s">
        <v>225</v>
      </c>
      <c r="C60" s="22">
        <f>Baseline!CC60*'Summary all tools'!B$69</f>
        <v>249.44936083657592</v>
      </c>
      <c r="D60" s="22">
        <f>Baseline!CD60*'Summary all tools'!C$69</f>
        <v>216.55372692809422</v>
      </c>
      <c r="E60" s="22">
        <f>Baseline!CE60*'Summary all tools'!D$69</f>
        <v>271.98754411890371</v>
      </c>
      <c r="F60" s="22">
        <f>Baseline!CF60*'Summary all tools'!E$69</f>
        <v>198.3692401520523</v>
      </c>
      <c r="G60" s="22">
        <f>Baseline!CG60*'Summary all tools'!F$69</f>
        <v>129.12240723013997</v>
      </c>
      <c r="H60" s="22">
        <f>Baseline!CH60*'Summary all tools'!G$69</f>
        <v>92.730861447162781</v>
      </c>
      <c r="I60" s="22">
        <f>Baseline!CI60*'Summary all tools'!H$69</f>
        <v>43.323469565080593</v>
      </c>
      <c r="J60" s="27">
        <f>Baseline!CJ60*'Summary all tools'!J$69</f>
        <v>60.555715252644227</v>
      </c>
      <c r="K60" s="27">
        <f>Baseline!CK60*'Summary all tools'!K$69</f>
        <v>55.966893948229348</v>
      </c>
      <c r="L60" s="27">
        <f>Baseline!CL60*'Summary all tools'!L$69</f>
        <v>129.72292193528779</v>
      </c>
      <c r="M60" s="27">
        <f>Baseline!CM60*'Summary all tools'!M$69</f>
        <v>98.265842997961357</v>
      </c>
      <c r="N60" s="27">
        <f>Baseline!CN60*'Summary all tools'!N$69</f>
        <v>61.115860881030606</v>
      </c>
      <c r="O60" s="27">
        <f>Baseline!CO60*'Summary all tools'!O$69</f>
        <v>72.493744059079418</v>
      </c>
      <c r="P60" s="27">
        <f>Baseline!CP60*'Summary all tools'!P$69</f>
        <v>42.315922902368285</v>
      </c>
      <c r="Q60" s="28"/>
      <c r="R60" s="29">
        <f>Baseline!CR60*'Summary all tools'!B$76</f>
        <v>133.41824108179571</v>
      </c>
      <c r="S60" s="29">
        <f>Baseline!CS60*'Summary all tools'!C$76</f>
        <v>117.90407801357969</v>
      </c>
      <c r="T60" s="29">
        <f>Baseline!CT60*'Summary all tools'!D$76</f>
        <v>140.99201176760934</v>
      </c>
      <c r="U60" s="29">
        <f>Baseline!CU60*'Summary all tools'!E$76</f>
        <v>82.307523251643559</v>
      </c>
      <c r="V60" s="29">
        <f>Baseline!CV60*'Summary all tools'!F$76</f>
        <v>29.661796363990888</v>
      </c>
      <c r="W60" s="29">
        <f>Baseline!CW60*'Summary all tools'!G$76</f>
        <v>26.543920985911132</v>
      </c>
      <c r="X60" s="29">
        <f>Baseline!CX60*'Summary all tools'!H$76</f>
        <v>21.213384269595934</v>
      </c>
      <c r="Y60" s="29">
        <f>Baseline!CY60*'Summary all tools'!J$76</f>
        <v>47.47354489352464</v>
      </c>
      <c r="Z60" s="29">
        <f>Baseline!CZ60*'Summary all tools'!K$76</f>
        <v>40.876093821136777</v>
      </c>
      <c r="AA60" s="29">
        <f>Baseline!DA60*'Summary all tools'!L$76</f>
        <v>84.498900043075039</v>
      </c>
      <c r="AB60" s="29">
        <f>Baseline!DB60*'Summary all tools'!M$76</f>
        <v>48.274185307145842</v>
      </c>
      <c r="AC60" s="29">
        <f>Baseline!DC60*'Summary all tools'!N$76</f>
        <v>22.006703334459225</v>
      </c>
      <c r="AD60" s="29">
        <f>Baseline!DD60*'Summary all tools'!O$76</f>
        <v>31.387799259551457</v>
      </c>
      <c r="AE60" s="29">
        <f>Baseline!DE60*'Summary all tools'!P$76</f>
        <v>18.436311407438911</v>
      </c>
      <c r="AF60" s="29">
        <f t="shared" si="0"/>
        <v>2566.9680060550686</v>
      </c>
      <c r="AH60" s="6">
        <f>C60*'Summary all tools'!B$70</f>
        <v>35.853577857244858</v>
      </c>
      <c r="AI60" s="6">
        <f>D60*'Summary all tools'!C$70</f>
        <v>31.125459222080817</v>
      </c>
      <c r="AJ60" s="6">
        <f>E60*'Summary all tools'!D$70</f>
        <v>53.449475316635521</v>
      </c>
      <c r="AK60" s="6">
        <f>F60*'Summary all tools'!E$70</f>
        <v>38.982416784688162</v>
      </c>
      <c r="AL60" s="6">
        <f>G60*'Summary all tools'!F$70</f>
        <v>25.374415363134478</v>
      </c>
      <c r="AM60" s="6">
        <f>H60*'Summary all tools'!G$70</f>
        <v>22.802670847662977</v>
      </c>
      <c r="AN60" s="6">
        <f>I60*'Summary all tools'!H$70</f>
        <v>10.653312188134572</v>
      </c>
      <c r="AO60" s="6">
        <f>J60*'Summary all tools'!J$70</f>
        <v>6.7702041897366216</v>
      </c>
      <c r="AP60" s="6">
        <f>K60*'Summary all tools'!J$70</f>
        <v>6.2571682675039026</v>
      </c>
      <c r="AQ60" s="6">
        <f>L60*'Summary all tools'!K$70</f>
        <v>14.503183818852051</v>
      </c>
      <c r="AR60" s="6">
        <f>M60*'Summary all tools'!L$70</f>
        <v>25.488380910067239</v>
      </c>
      <c r="AS60" s="6">
        <f>N60*'Summary all tools'!M$70</f>
        <v>15.852348021017873</v>
      </c>
      <c r="AT60" s="6">
        <f>O60*'Summary all tools'!N$70</f>
        <v>18.803564960136494</v>
      </c>
      <c r="AU60" s="6">
        <f>P60*'Summary all tools'!O$70</f>
        <v>10.222385869673237</v>
      </c>
      <c r="AV60" s="6"/>
      <c r="AW60" s="6">
        <f>R60*'Summary all tools'!B$77</f>
        <v>19.176322112674001</v>
      </c>
      <c r="AX60" s="6">
        <f>S60*'Summary all tools'!C$77</f>
        <v>16.946457696141422</v>
      </c>
      <c r="AY60" s="6">
        <f>T60*'Summary all tools'!D$77</f>
        <v>27.706963850966499</v>
      </c>
      <c r="AZ60" s="6">
        <f>U60*'Summary all tools'!E$77</f>
        <v>16.174615446687167</v>
      </c>
      <c r="BA60" s="6">
        <f>V60*'Summary all tools'!F$77</f>
        <v>5.8289707998948437</v>
      </c>
      <c r="BB60" s="6">
        <f>W60*'Summary all tools'!G$77</f>
        <v>6.527193685060114</v>
      </c>
      <c r="BC60" s="6">
        <f>X60*'Summary all tools'!H$77</f>
        <v>5.2164059679334267</v>
      </c>
      <c r="BD60" s="6">
        <f>Y60*'Summary all tools'!I$77</f>
        <v>0</v>
      </c>
      <c r="BE60" s="6">
        <f>Z60*'Summary all tools'!J$77</f>
        <v>4.5699980669593909</v>
      </c>
      <c r="BF60" s="6">
        <f>AA60*'Summary all tools'!K$77</f>
        <v>9.4470819923934837</v>
      </c>
      <c r="BG60" s="6">
        <f>AB60*'Summary all tools'!L$77</f>
        <v>12.5214498313237</v>
      </c>
      <c r="BH60" s="6">
        <f>AC60*'Summary all tools'!M$77</f>
        <v>5.7081404896224255</v>
      </c>
      <c r="BI60" s="6">
        <f>AD60*'Summary all tools'!N$77</f>
        <v>8.1414269602589311</v>
      </c>
      <c r="BJ60" s="6">
        <f>AE60*'Summary all tools'!O$77</f>
        <v>4.4537156770779394</v>
      </c>
      <c r="BK60" s="6">
        <f t="shared" si="1"/>
        <v>458.55730619356211</v>
      </c>
      <c r="BM60" s="6">
        <f>C60*'Summary all tools'!B$71</f>
        <v>6.1027366565523158</v>
      </c>
      <c r="BN60" s="6">
        <f>D60*'Summary all tools'!C$71</f>
        <v>5.2979505058860976</v>
      </c>
      <c r="BO60" s="6">
        <f>E60*'Summary all tools'!D$71</f>
        <v>14.874318819002546</v>
      </c>
      <c r="BP60" s="6">
        <f>F60*'Summary all tools'!E$71</f>
        <v>10.84831782081536</v>
      </c>
      <c r="BQ60" s="6">
        <f>G60*'Summary all tools'!F$71</f>
        <v>7.0613816453982796</v>
      </c>
      <c r="BR60" s="6">
        <f>H60*'Summary all tools'!G$71</f>
        <v>5.6463756384689283</v>
      </c>
      <c r="BS60" s="6">
        <f>I60*'Summary all tools'!H$71</f>
        <v>2.637963018014275</v>
      </c>
      <c r="BT60" s="6">
        <f>J60*'Summary all tools'!J$71</f>
        <v>0.56418368247805184</v>
      </c>
      <c r="BU60" s="6">
        <f>K60*'Summary all tools'!K$71</f>
        <v>0.52143068895865852</v>
      </c>
      <c r="BV60" s="6">
        <f>L60*'Summary all tools'!L$71</f>
        <v>5.8704633546874163</v>
      </c>
      <c r="BW60" s="6">
        <f>M60*'Summary all tools'!M$71</f>
        <v>4.4469090098415185</v>
      </c>
      <c r="BX60" s="6">
        <f>N60*'Summary all tools'!N$71</f>
        <v>2.7657288036669483</v>
      </c>
      <c r="BY60" s="6">
        <f>O60*'Summary all tools'!O$71</f>
        <v>4.8872187006120953</v>
      </c>
      <c r="BZ60" s="6">
        <f>P60*'Summary all tools'!P$71</f>
        <v>2.8527588473506706</v>
      </c>
      <c r="CA60" s="6"/>
      <c r="CB60" s="6">
        <f>R60*'Summary all tools'!B$78</f>
        <v>3.2640548276891916</v>
      </c>
      <c r="CC60" s="6">
        <f>S60*'Summary all tools'!C$78</f>
        <v>2.8845034376410936</v>
      </c>
      <c r="CD60" s="6">
        <f>T60*'Summary all tools'!D$78</f>
        <v>7.7105006435411356</v>
      </c>
      <c r="CE60" s="6">
        <f>U60*'Summary all tools'!E$78</f>
        <v>4.5011926778242568</v>
      </c>
      <c r="CF60" s="6">
        <f>V60*'Summary all tools'!F$78</f>
        <v>1.6221294886557516</v>
      </c>
      <c r="CG60" s="6">
        <f>W60*'Summary all tools'!G$78</f>
        <v>1.6162574839196473</v>
      </c>
      <c r="CH60" s="6">
        <f>X60*'Summary all tools'!H$78</f>
        <v>1.2916814777739913</v>
      </c>
      <c r="CI60" s="6">
        <f>Y60*'Summary all tools'!I$78</f>
        <v>0</v>
      </c>
      <c r="CJ60" s="6">
        <f>Z60*'Summary all tools'!J$78</f>
        <v>0.38083317224661595</v>
      </c>
      <c r="CK60" s="6">
        <f>AA60*'Summary all tools'!K$78</f>
        <v>0.7872568326994569</v>
      </c>
      <c r="CL60" s="6">
        <f>AB60*'Summary all tools'!L$78</f>
        <v>2.1845933748266884</v>
      </c>
      <c r="CM60" s="6">
        <f>AC60*'Summary all tools'!M$78</f>
        <v>0.99588834074263599</v>
      </c>
      <c r="CN60" s="6">
        <f>AD60*'Summary all tools'!N$78</f>
        <v>1.4204191717898562</v>
      </c>
      <c r="CO60" s="6">
        <f>AE60*'Summary all tools'!O$78</f>
        <v>1.2428973982543086</v>
      </c>
      <c r="CP60" s="6">
        <f t="shared" si="2"/>
        <v>104.27994551933784</v>
      </c>
      <c r="CR60" s="6"/>
      <c r="CS60" s="6"/>
      <c r="CT60" s="6"/>
      <c r="CU60" s="6"/>
      <c r="CV60" s="6"/>
      <c r="CW60" s="6"/>
      <c r="CX60" s="6"/>
      <c r="CY60" s="6"/>
      <c r="CZ60" s="6"/>
      <c r="DA60" s="6"/>
      <c r="DB60" s="6"/>
      <c r="DC60" s="6"/>
      <c r="DD60" s="6"/>
      <c r="DE60" s="6"/>
      <c r="DF60" s="6"/>
      <c r="DH60" s="6"/>
      <c r="DI60" s="6"/>
      <c r="DJ60" s="6"/>
      <c r="DK60" s="6"/>
      <c r="DL60" s="6"/>
      <c r="DM60" s="6"/>
      <c r="DN60" s="6"/>
      <c r="DO60" s="6"/>
      <c r="DP60" s="6"/>
      <c r="DQ60" s="6"/>
      <c r="DR60" s="6"/>
      <c r="DS60" s="6"/>
      <c r="DT60" s="6"/>
      <c r="DU60" s="6"/>
      <c r="DV60" s="6"/>
      <c r="DX60" s="6"/>
      <c r="DY60" s="6"/>
      <c r="DZ60" s="6"/>
      <c r="EA60" s="6"/>
      <c r="EB60" s="6"/>
      <c r="EC60" s="6"/>
      <c r="ED60" s="6"/>
      <c r="EE60" s="6"/>
      <c r="EF60" s="6"/>
      <c r="EG60" s="6"/>
      <c r="EH60" s="6"/>
      <c r="EI60" s="6"/>
      <c r="EJ60" s="6"/>
      <c r="EK60" s="6"/>
      <c r="EL60" s="6"/>
      <c r="EN60" s="1"/>
      <c r="EO60" s="1"/>
      <c r="EP60" s="1"/>
      <c r="EQ60" s="1"/>
      <c r="ER60" s="1"/>
      <c r="ES60" s="1"/>
      <c r="ET60" s="1"/>
      <c r="EU60" s="1"/>
      <c r="EV60" s="1"/>
      <c r="EW60" s="1"/>
      <c r="EX60" s="1"/>
      <c r="EY60" s="1"/>
      <c r="EZ60" s="1"/>
      <c r="FA60" s="1"/>
      <c r="FB60" s="2"/>
      <c r="FD60" s="2"/>
      <c r="FE60" s="2"/>
      <c r="FF60" s="2"/>
      <c r="FG60" s="2"/>
      <c r="FH60" s="2"/>
      <c r="FI60" s="2"/>
      <c r="FJ60" s="2"/>
      <c r="FK60" s="2"/>
      <c r="FL60" s="2"/>
      <c r="FM60" s="2"/>
      <c r="FN60" s="2"/>
      <c r="FO60" s="2"/>
      <c r="FP60" s="2"/>
      <c r="FQ60" s="2"/>
      <c r="FR60" s="2"/>
      <c r="FT60" s="2"/>
      <c r="FU60" s="2"/>
      <c r="FV60" s="2"/>
      <c r="FW60" s="2"/>
      <c r="FX60" s="2"/>
      <c r="FY60" s="2"/>
      <c r="FZ60" s="2"/>
      <c r="GA60" s="2"/>
      <c r="GB60" s="2"/>
      <c r="GC60" s="2"/>
      <c r="GD60" s="2"/>
      <c r="GE60" s="2"/>
      <c r="GF60" s="2"/>
      <c r="GG60" s="2"/>
      <c r="GH60" s="2"/>
      <c r="GJ60" s="6"/>
    </row>
    <row r="61" spans="1:192" x14ac:dyDescent="0.25">
      <c r="A61" s="8" t="s">
        <v>127</v>
      </c>
      <c r="B61" s="8" t="s">
        <v>226</v>
      </c>
      <c r="C61" s="22">
        <f>Baseline!CC61*'Summary all tools'!B$69</f>
        <v>202.02091638705301</v>
      </c>
      <c r="D61" s="22">
        <f>Baseline!CD61*'Summary all tools'!C$69</f>
        <v>196.38809390843863</v>
      </c>
      <c r="E61" s="22">
        <f>Baseline!CE61*'Summary all tools'!D$69</f>
        <v>265.97829770645342</v>
      </c>
      <c r="F61" s="22">
        <f>Baseline!CF61*'Summary all tools'!E$69</f>
        <v>195.3140065896167</v>
      </c>
      <c r="G61" s="22">
        <f>Baseline!CG61*'Summary all tools'!F$69</f>
        <v>134.94657863007419</v>
      </c>
      <c r="H61" s="22">
        <f>Baseline!CH61*'Summary all tools'!G$69</f>
        <v>130.35037942507532</v>
      </c>
      <c r="I61" s="22">
        <f>Baseline!CI61*'Summary all tools'!H$69</f>
        <v>67.710984106630974</v>
      </c>
      <c r="J61" s="27">
        <f>Baseline!CJ61*'Summary all tools'!J$69</f>
        <v>63.495814651493824</v>
      </c>
      <c r="K61" s="27">
        <f>Baseline!CK61*'Summary all tools'!K$69</f>
        <v>63.772006235876184</v>
      </c>
      <c r="L61" s="27">
        <f>Baseline!CL61*'Summary all tools'!L$69</f>
        <v>135.8259805668028</v>
      </c>
      <c r="M61" s="27">
        <f>Baseline!CM61*'Summary all tools'!M$69</f>
        <v>96.8107464086698</v>
      </c>
      <c r="N61" s="27">
        <f>Baseline!CN61*'Summary all tools'!N$69</f>
        <v>70.433112188175954</v>
      </c>
      <c r="O61" s="27">
        <f>Baseline!CO61*'Summary all tools'!O$69</f>
        <v>110.85171794342098</v>
      </c>
      <c r="P61" s="27">
        <f>Baseline!CP61*'Summary all tools'!P$69</f>
        <v>64.865313886247066</v>
      </c>
      <c r="Q61" s="28"/>
      <c r="R61" s="29">
        <f>Baseline!CR61*'Summary all tools'!B$76</f>
        <v>50.337214362575743</v>
      </c>
      <c r="S61" s="29">
        <f>Baseline!CS61*'Summary all tools'!C$76</f>
        <v>38.379111162498795</v>
      </c>
      <c r="T61" s="29">
        <f>Baseline!CT61*'Summary all tools'!D$76</f>
        <v>46.616833664788125</v>
      </c>
      <c r="U61" s="29">
        <f>Baseline!CU61*'Summary all tools'!E$76</f>
        <v>26.95670804908989</v>
      </c>
      <c r="V61" s="29">
        <f>Baseline!CV61*'Summary all tools'!F$76</f>
        <v>13.909556655964295</v>
      </c>
      <c r="W61" s="29">
        <f>Baseline!CW61*'Summary all tools'!G$76</f>
        <v>11.738275725531579</v>
      </c>
      <c r="X61" s="29">
        <f>Baseline!CX61*'Summary all tools'!H$76</f>
        <v>8.4305244198957396</v>
      </c>
      <c r="Y61" s="29">
        <f>Baseline!CY61*'Summary all tools'!J$76</f>
        <v>16.716369362373779</v>
      </c>
      <c r="Z61" s="29">
        <f>Baseline!CZ61*'Summary all tools'!K$76</f>
        <v>11.993954661187885</v>
      </c>
      <c r="AA61" s="29">
        <f>Baseline!DA61*'Summary all tools'!L$76</f>
        <v>24.319569362397477</v>
      </c>
      <c r="AB61" s="29">
        <f>Baseline!DB61*'Summary all tools'!M$76</f>
        <v>14.817293376206841</v>
      </c>
      <c r="AC61" s="29">
        <f>Baseline!DC61*'Summary all tools'!N$76</f>
        <v>8.627762281815377</v>
      </c>
      <c r="AD61" s="29">
        <f>Baseline!DD61*'Summary all tools'!O$76</f>
        <v>11.497099975274391</v>
      </c>
      <c r="AE61" s="29">
        <f>Baseline!DE61*'Summary all tools'!P$76</f>
        <v>6.5289270186157191</v>
      </c>
      <c r="AF61" s="29">
        <f t="shared" si="0"/>
        <v>2089.6331487122443</v>
      </c>
      <c r="AH61" s="6">
        <f>C61*'Summary all tools'!B$70</f>
        <v>29.036645474591715</v>
      </c>
      <c r="AI61" s="6">
        <f>D61*'Summary all tools'!C$70</f>
        <v>28.227034904270994</v>
      </c>
      <c r="AJ61" s="6">
        <f>E61*'Summary all tools'!D$70</f>
        <v>52.268571724765785</v>
      </c>
      <c r="AK61" s="6">
        <f>F61*'Summary all tools'!E$70</f>
        <v>38.382019323800876</v>
      </c>
      <c r="AL61" s="6">
        <f>G61*'Summary all tools'!F$70</f>
        <v>26.518949045693663</v>
      </c>
      <c r="AM61" s="6">
        <f>H61*'Summary all tools'!G$70</f>
        <v>32.053371989772621</v>
      </c>
      <c r="AN61" s="6">
        <f>I61*'Summary all tools'!H$70</f>
        <v>16.650241993433845</v>
      </c>
      <c r="AO61" s="6">
        <f>J61*'Summary all tools'!J$70</f>
        <v>7.0989109548253966</v>
      </c>
      <c r="AP61" s="6">
        <f>K61*'Summary all tools'!J$70</f>
        <v>7.1297895170544807</v>
      </c>
      <c r="AQ61" s="6">
        <f>L61*'Summary all tools'!K$70</f>
        <v>15.185513355294724</v>
      </c>
      <c r="AR61" s="6">
        <f>M61*'Summary all tools'!L$70</f>
        <v>25.11095519430177</v>
      </c>
      <c r="AS61" s="6">
        <f>N61*'Summary all tools'!M$70</f>
        <v>18.269074353445198</v>
      </c>
      <c r="AT61" s="6">
        <f>O61*'Summary all tools'!N$70</f>
        <v>28.752929047134579</v>
      </c>
      <c r="AU61" s="6">
        <f>P61*'Summary all tools'!O$70</f>
        <v>15.669710657913617</v>
      </c>
      <c r="AV61" s="6"/>
      <c r="AW61" s="6">
        <f>R61*'Summary all tools'!B$77</f>
        <v>7.2350124618992657</v>
      </c>
      <c r="AX61" s="6">
        <f>S61*'Summary all tools'!C$77</f>
        <v>5.516263683906554</v>
      </c>
      <c r="AY61" s="6">
        <f>T61*'Summary all tools'!D$77</f>
        <v>9.1608801733087244</v>
      </c>
      <c r="AZ61" s="6">
        <f>U61*'Summary all tools'!E$77</f>
        <v>5.2973819303199479</v>
      </c>
      <c r="BA61" s="6">
        <f>V61*'Summary all tools'!F$77</f>
        <v>2.7334285015025985</v>
      </c>
      <c r="BB61" s="6">
        <f>W61*'Summary all tools'!G$77</f>
        <v>2.8864612439831752</v>
      </c>
      <c r="BC61" s="6">
        <f>X61*'Summary all tools'!H$77</f>
        <v>2.0730797753841981</v>
      </c>
      <c r="BD61" s="6">
        <f>Y61*'Summary all tools'!I$77</f>
        <v>0</v>
      </c>
      <c r="BE61" s="6">
        <f>Z61*'Summary all tools'!J$77</f>
        <v>1.3409390304433662</v>
      </c>
      <c r="BF61" s="6">
        <f>AA61*'Summary all tools'!K$77</f>
        <v>2.7189580653612087</v>
      </c>
      <c r="BG61" s="6">
        <f>AB61*'Summary all tools'!L$77</f>
        <v>3.8433376858814654</v>
      </c>
      <c r="BH61" s="6">
        <f>AC61*'Summary all tools'!M$77</f>
        <v>2.2378853600735247</v>
      </c>
      <c r="BI61" s="6">
        <f>AD61*'Summary all tools'!N$77</f>
        <v>2.9821396183106863</v>
      </c>
      <c r="BJ61" s="6">
        <f>AE61*'Summary all tools'!O$77</f>
        <v>1.5772127067442467</v>
      </c>
      <c r="BK61" s="6">
        <f t="shared" si="1"/>
        <v>389.95669777341823</v>
      </c>
      <c r="BM61" s="6">
        <f>C61*'Summary all tools'!B$71</f>
        <v>4.9424077403560371</v>
      </c>
      <c r="BN61" s="6">
        <f>D61*'Summary all tools'!C$71</f>
        <v>4.8046016858333616</v>
      </c>
      <c r="BO61" s="6">
        <f>E61*'Summary all tools'!D$71</f>
        <v>14.545688155821672</v>
      </c>
      <c r="BP61" s="6">
        <f>F61*'Summary all tools'!E$71</f>
        <v>10.681234735369664</v>
      </c>
      <c r="BQ61" s="6">
        <f>G61*'Summary all tools'!F$71</f>
        <v>7.3798910188321818</v>
      </c>
      <c r="BR61" s="6">
        <f>H61*'Summary all tools'!G$71</f>
        <v>7.9370254450865527</v>
      </c>
      <c r="BS61" s="6">
        <f>I61*'Summary all tools'!H$71</f>
        <v>4.1229170650407614</v>
      </c>
      <c r="BT61" s="6">
        <f>J61*'Summary all tools'!J$71</f>
        <v>0.59157591290211642</v>
      </c>
      <c r="BU61" s="6">
        <f>K61*'Summary all tools'!K$71</f>
        <v>0.59414912642120665</v>
      </c>
      <c r="BV61" s="6">
        <f>L61*'Summary all tools'!L$71</f>
        <v>6.146650334700789</v>
      </c>
      <c r="BW61" s="6">
        <f>M61*'Summary all tools'!M$71</f>
        <v>4.3810602679420114</v>
      </c>
      <c r="BX61" s="6">
        <f>N61*'Summary all tools'!N$71</f>
        <v>3.1873704191117156</v>
      </c>
      <c r="BY61" s="6">
        <f>O61*'Summary all tools'!O$71</f>
        <v>7.4731495242755717</v>
      </c>
      <c r="BZ61" s="6">
        <f>P61*'Summary all tools'!P$71</f>
        <v>4.3729425091851954</v>
      </c>
      <c r="CA61" s="6"/>
      <c r="CB61" s="6">
        <f>R61*'Summary all tools'!B$78</f>
        <v>1.2314914828764707</v>
      </c>
      <c r="CC61" s="6">
        <f>S61*'Summary all tools'!C$78</f>
        <v>0.93893849938834972</v>
      </c>
      <c r="CD61" s="6">
        <f>T61*'Summary all tools'!D$78</f>
        <v>2.5493580910431004</v>
      </c>
      <c r="CE61" s="6">
        <f>U61*'Summary all tools'!E$78</f>
        <v>1.4741949714346034</v>
      </c>
      <c r="CF61" s="6">
        <f>V61*'Summary all tools'!F$78</f>
        <v>0.76067887962304737</v>
      </c>
      <c r="CG61" s="6">
        <f>W61*'Summary all tools'!G$78</f>
        <v>0.71474278422440529</v>
      </c>
      <c r="CH61" s="6">
        <f>X61*'Summary all tools'!H$78</f>
        <v>0.5133340396189443</v>
      </c>
      <c r="CI61" s="6">
        <f>Y61*'Summary all tools'!I$78</f>
        <v>0</v>
      </c>
      <c r="CJ61" s="6">
        <f>Z61*'Summary all tools'!J$78</f>
        <v>0.11174491920361385</v>
      </c>
      <c r="CK61" s="6">
        <f>AA61*'Summary all tools'!K$78</f>
        <v>0.22657983878010071</v>
      </c>
      <c r="CL61" s="6">
        <f>AB61*'Summary all tools'!L$78</f>
        <v>0.67053976647293656</v>
      </c>
      <c r="CM61" s="6">
        <f>AC61*'Summary all tools'!M$78</f>
        <v>0.39043957345963626</v>
      </c>
      <c r="CN61" s="6">
        <f>AD61*'Summary all tools'!N$78</f>
        <v>0.52028818872654536</v>
      </c>
      <c r="CO61" s="6">
        <f>AE61*'Summary all tools'!O$78</f>
        <v>0.4401523832774642</v>
      </c>
      <c r="CP61" s="6">
        <f t="shared" si="2"/>
        <v>91.703147359008028</v>
      </c>
      <c r="CR61" s="6"/>
      <c r="CS61" s="6"/>
      <c r="CT61" s="6"/>
      <c r="CU61" s="6"/>
      <c r="CV61" s="6"/>
      <c r="CW61" s="6"/>
      <c r="CX61" s="6"/>
      <c r="CY61" s="6"/>
      <c r="CZ61" s="6"/>
      <c r="DA61" s="6"/>
      <c r="DB61" s="6"/>
      <c r="DC61" s="6"/>
      <c r="DD61" s="6"/>
      <c r="DE61" s="6"/>
      <c r="DF61" s="6"/>
      <c r="DH61" s="6"/>
      <c r="DI61" s="6"/>
      <c r="DJ61" s="6"/>
      <c r="DK61" s="6"/>
      <c r="DL61" s="6"/>
      <c r="DM61" s="6"/>
      <c r="DN61" s="6"/>
      <c r="DO61" s="6"/>
      <c r="DP61" s="6"/>
      <c r="DQ61" s="6"/>
      <c r="DR61" s="6"/>
      <c r="DS61" s="6"/>
      <c r="DT61" s="6"/>
      <c r="DU61" s="6"/>
      <c r="DV61" s="6"/>
      <c r="DX61" s="6"/>
      <c r="DY61" s="6"/>
      <c r="DZ61" s="6"/>
      <c r="EA61" s="6"/>
      <c r="EB61" s="6"/>
      <c r="EC61" s="6"/>
      <c r="ED61" s="6"/>
      <c r="EE61" s="6"/>
      <c r="EF61" s="6"/>
      <c r="EG61" s="6"/>
      <c r="EH61" s="6"/>
      <c r="EI61" s="6"/>
      <c r="EJ61" s="6"/>
      <c r="EK61" s="6"/>
      <c r="EL61" s="6"/>
      <c r="EN61" s="1"/>
      <c r="EO61" s="1"/>
      <c r="EP61" s="1"/>
      <c r="EQ61" s="1"/>
      <c r="ER61" s="1"/>
      <c r="ES61" s="1"/>
      <c r="ET61" s="1"/>
      <c r="EU61" s="1"/>
      <c r="EV61" s="1"/>
      <c r="EW61" s="1"/>
      <c r="EX61" s="1"/>
      <c r="EY61" s="1"/>
      <c r="EZ61" s="1"/>
      <c r="FA61" s="1"/>
      <c r="FB61" s="2"/>
      <c r="FD61" s="2"/>
      <c r="FE61" s="2"/>
      <c r="FF61" s="2"/>
      <c r="FG61" s="2"/>
      <c r="FH61" s="2"/>
      <c r="FI61" s="2"/>
      <c r="FJ61" s="2"/>
      <c r="FK61" s="2"/>
      <c r="FL61" s="2"/>
      <c r="FM61" s="2"/>
      <c r="FN61" s="2"/>
      <c r="FO61" s="2"/>
      <c r="FP61" s="2"/>
      <c r="FQ61" s="2"/>
      <c r="FR61" s="2"/>
      <c r="FT61" s="2"/>
      <c r="FU61" s="2"/>
      <c r="FV61" s="2"/>
      <c r="FW61" s="2"/>
      <c r="FX61" s="2"/>
      <c r="FY61" s="2"/>
      <c r="FZ61" s="2"/>
      <c r="GA61" s="2"/>
      <c r="GB61" s="2"/>
      <c r="GC61" s="2"/>
      <c r="GD61" s="2"/>
      <c r="GE61" s="2"/>
      <c r="GF61" s="2"/>
      <c r="GG61" s="2"/>
      <c r="GH61" s="2"/>
      <c r="GJ61" s="6"/>
    </row>
    <row r="62" spans="1:192" x14ac:dyDescent="0.25">
      <c r="A62" s="8" t="s">
        <v>133</v>
      </c>
      <c r="B62" s="8" t="s">
        <v>227</v>
      </c>
      <c r="C62" s="22">
        <f>Baseline!CC62*'Summary all tools'!B$69</f>
        <v>209.48369482598315</v>
      </c>
      <c r="D62" s="22">
        <f>Baseline!CD62*'Summary all tools'!C$69</f>
        <v>160.81913400083289</v>
      </c>
      <c r="E62" s="22">
        <f>Baseline!CE62*'Summary all tools'!D$69</f>
        <v>177.20076846443456</v>
      </c>
      <c r="F62" s="22">
        <f>Baseline!CF62*'Summary all tools'!E$69</f>
        <v>141.38464970325342</v>
      </c>
      <c r="G62" s="22">
        <f>Baseline!CG62*'Summary all tools'!F$69</f>
        <v>101.34215677483976</v>
      </c>
      <c r="H62" s="22">
        <f>Baseline!CH62*'Summary all tools'!G$69</f>
        <v>63.589933513224345</v>
      </c>
      <c r="I62" s="22">
        <f>Baseline!CI62*'Summary all tools'!H$69</f>
        <v>24.353109696874935</v>
      </c>
      <c r="J62" s="27">
        <f>Baseline!CJ62*'Summary all tools'!J$69</f>
        <v>44.776092463499751</v>
      </c>
      <c r="K62" s="27">
        <f>Baseline!CK62*'Summary all tools'!K$69</f>
        <v>36.52615844485161</v>
      </c>
      <c r="L62" s="27">
        <f>Baseline!CL62*'Summary all tools'!L$69</f>
        <v>71.097040605147029</v>
      </c>
      <c r="M62" s="27">
        <f>Baseline!CM62*'Summary all tools'!M$69</f>
        <v>51.587857045660698</v>
      </c>
      <c r="N62" s="27">
        <f>Baseline!CN62*'Summary all tools'!N$69</f>
        <v>40.526722607804473</v>
      </c>
      <c r="O62" s="27">
        <f>Baseline!CO62*'Summary all tools'!O$69</f>
        <v>46.335940820890777</v>
      </c>
      <c r="P62" s="27">
        <f>Baseline!CP62*'Summary all tools'!P$69</f>
        <v>23.483496654210423</v>
      </c>
      <c r="Q62" s="28"/>
      <c r="R62" s="29">
        <f>Baseline!CR62*'Summary all tools'!B$76</f>
        <v>159.8451671389567</v>
      </c>
      <c r="S62" s="29">
        <f>Baseline!CS62*'Summary all tools'!C$76</f>
        <v>102.34310754857809</v>
      </c>
      <c r="T62" s="29">
        <f>Baseline!CT62*'Summary all tools'!D$76</f>
        <v>115.77336452648464</v>
      </c>
      <c r="U62" s="29">
        <f>Baseline!CU62*'Summary all tools'!E$76</f>
        <v>66.060214213545436</v>
      </c>
      <c r="V62" s="29">
        <f>Baseline!CV62*'Summary all tools'!F$76</f>
        <v>21.623133707742159</v>
      </c>
      <c r="W62" s="29">
        <f>Baseline!CW62*'Summary all tools'!G$76</f>
        <v>20.564337820886788</v>
      </c>
      <c r="X62" s="29">
        <f>Baseline!CX62*'Summary all tools'!H$76</f>
        <v>20.393440545033428</v>
      </c>
      <c r="Y62" s="29">
        <f>Baseline!CY62*'Summary all tools'!J$76</f>
        <v>41.445639305057632</v>
      </c>
      <c r="Z62" s="29">
        <f>Baseline!CZ62*'Summary all tools'!K$76</f>
        <v>27.367178480883808</v>
      </c>
      <c r="AA62" s="29">
        <f>Baseline!DA62*'Summary all tools'!L$76</f>
        <v>48.048057155630794</v>
      </c>
      <c r="AB62" s="29">
        <f>Baseline!DB62*'Summary all tools'!M$76</f>
        <v>36.59534905352681</v>
      </c>
      <c r="AC62" s="29">
        <f>Baseline!DC62*'Summary all tools'!N$76</f>
        <v>24.226306503558398</v>
      </c>
      <c r="AD62" s="29">
        <f>Baseline!DD62*'Summary all tools'!O$76</f>
        <v>27.183303933357966</v>
      </c>
      <c r="AE62" s="29">
        <f>Baseline!DE62*'Summary all tools'!P$76</f>
        <v>18.215794493762537</v>
      </c>
      <c r="AF62" s="29">
        <f t="shared" si="0"/>
        <v>1922.1911500485132</v>
      </c>
      <c r="AH62" s="6">
        <f>C62*'Summary all tools'!B$70</f>
        <v>30.109277237985342</v>
      </c>
      <c r="AI62" s="6">
        <f>D62*'Summary all tools'!C$70</f>
        <v>23.114676752413288</v>
      </c>
      <c r="AJ62" s="6">
        <f>E62*'Summary all tools'!D$70</f>
        <v>34.822506783575783</v>
      </c>
      <c r="AK62" s="6">
        <f>F62*'Summary all tools'!E$70</f>
        <v>27.784122868367707</v>
      </c>
      <c r="AL62" s="6">
        <f>G62*'Summary all tools'!F$70</f>
        <v>19.915195471978727</v>
      </c>
      <c r="AM62" s="6">
        <f>H62*'Summary all tools'!G$70</f>
        <v>15.63686889669451</v>
      </c>
      <c r="AN62" s="6">
        <f>I62*'Summary all tools'!H$70</f>
        <v>5.9884695975921973</v>
      </c>
      <c r="AO62" s="6">
        <f>J62*'Summary all tools'!J$70</f>
        <v>5.0060227598943818</v>
      </c>
      <c r="AP62" s="6">
        <f>K62*'Summary all tools'!J$70</f>
        <v>4.0836698882442795</v>
      </c>
      <c r="AQ62" s="6">
        <f>L62*'Summary all tools'!K$70</f>
        <v>7.9487374589605375</v>
      </c>
      <c r="AR62" s="6">
        <f>M62*'Summary all tools'!L$70</f>
        <v>13.380956297715523</v>
      </c>
      <c r="AS62" s="6">
        <f>N62*'Summary all tools'!M$70</f>
        <v>10.511898248161204</v>
      </c>
      <c r="AT62" s="6">
        <f>O62*'Summary all tools'!N$70</f>
        <v>12.018704296809418</v>
      </c>
      <c r="AU62" s="6">
        <f>P62*'Summary all tools'!O$70</f>
        <v>5.6729795288261133</v>
      </c>
      <c r="AV62" s="6"/>
      <c r="AW62" s="6">
        <f>R62*'Summary all tools'!B$77</f>
        <v>22.974687631593163</v>
      </c>
      <c r="AX62" s="6">
        <f>S62*'Summary all tools'!C$77</f>
        <v>14.709865610957706</v>
      </c>
      <c r="AY62" s="6">
        <f>T62*'Summary all tools'!D$77</f>
        <v>22.751135937596441</v>
      </c>
      <c r="AZ62" s="6">
        <f>U62*'Summary all tools'!E$77</f>
        <v>12.981784884512836</v>
      </c>
      <c r="BA62" s="6">
        <f>V62*'Summary all tools'!F$77</f>
        <v>4.2492576456921185</v>
      </c>
      <c r="BB62" s="6">
        <f>W62*'Summary all tools'!G$77</f>
        <v>5.0568043821852759</v>
      </c>
      <c r="BC62" s="6">
        <f>X62*'Summary all tools'!H$77</f>
        <v>5.0147804618934657</v>
      </c>
      <c r="BD62" s="6">
        <f>Y62*'Summary all tools'!I$77</f>
        <v>0</v>
      </c>
      <c r="BE62" s="6">
        <f>Z62*'Summary all tools'!J$77</f>
        <v>3.059684550657817</v>
      </c>
      <c r="BF62" s="6">
        <f>AA62*'Summary all tools'!K$77</f>
        <v>5.3718324770270458</v>
      </c>
      <c r="BG62" s="6">
        <f>AB62*'Summary all tools'!L$77</f>
        <v>9.4921711121178802</v>
      </c>
      <c r="BH62" s="6">
        <f>AC62*'Summary all tools'!M$77</f>
        <v>6.2838653734395402</v>
      </c>
      <c r="BI62" s="6">
        <f>AD62*'Summary all tools'!N$77</f>
        <v>7.0508569805067571</v>
      </c>
      <c r="BJ62" s="6">
        <f>AE62*'Summary all tools'!O$77</f>
        <v>4.4004447372572422</v>
      </c>
      <c r="BK62" s="6">
        <f t="shared" si="1"/>
        <v>339.39125787265635</v>
      </c>
      <c r="BM62" s="6">
        <f>C62*'Summary all tools'!B$71</f>
        <v>5.1249833596570804</v>
      </c>
      <c r="BN62" s="6">
        <f>D62*'Summary all tools'!C$71</f>
        <v>3.9344130642405601</v>
      </c>
      <c r="BO62" s="6">
        <f>E62*'Summary all tools'!D$71</f>
        <v>9.6906670253987652</v>
      </c>
      <c r="BP62" s="6">
        <f>F62*'Summary all tools'!E$71</f>
        <v>7.731973030646671</v>
      </c>
      <c r="BQ62" s="6">
        <f>G62*'Summary all tools'!F$71</f>
        <v>5.5421491986240499</v>
      </c>
      <c r="BR62" s="6">
        <f>H62*'Summary all tools'!G$71</f>
        <v>3.8719865839434027</v>
      </c>
      <c r="BS62" s="6">
        <f>I62*'Summary all tools'!H$71</f>
        <v>1.4828591384514012</v>
      </c>
      <c r="BT62" s="6">
        <f>J62*'Summary all tools'!J$71</f>
        <v>0.41716856332453184</v>
      </c>
      <c r="BU62" s="6">
        <f>K62*'Summary all tools'!K$71</f>
        <v>0.34030582402035664</v>
      </c>
      <c r="BV62" s="6">
        <f>L62*'Summary all tools'!L$71</f>
        <v>3.2174157448245344</v>
      </c>
      <c r="BW62" s="6">
        <f>M62*'Summary all tools'!M$71</f>
        <v>2.3345498221546235</v>
      </c>
      <c r="BX62" s="6">
        <f>N62*'Summary all tools'!N$71</f>
        <v>1.8339907581898272</v>
      </c>
      <c r="BY62" s="6">
        <f>O62*'Summary all tools'!O$71</f>
        <v>3.1237712912960074</v>
      </c>
      <c r="BZ62" s="6">
        <f>P62*'Summary all tools'!P$71</f>
        <v>1.5831570778119386</v>
      </c>
      <c r="CA62" s="6"/>
      <c r="CB62" s="6">
        <f>R62*'Summary all tools'!B$78</f>
        <v>3.9105851287818152</v>
      </c>
      <c r="CC62" s="6">
        <f>S62*'Summary all tools'!C$78</f>
        <v>2.5038069125034395</v>
      </c>
      <c r="CD62" s="6">
        <f>T62*'Summary all tools'!D$78</f>
        <v>6.3313558725421286</v>
      </c>
      <c r="CE62" s="6">
        <f>U62*'Summary all tools'!E$78</f>
        <v>3.6126679648032658</v>
      </c>
      <c r="CF62" s="6">
        <f>V62*'Summary all tools'!F$78</f>
        <v>1.1825151246421493</v>
      </c>
      <c r="CG62" s="6">
        <f>W62*'Summary all tools'!G$78</f>
        <v>1.2521610851125444</v>
      </c>
      <c r="CH62" s="6">
        <f>X62*'Summary all tools'!H$78</f>
        <v>1.2417551619926677</v>
      </c>
      <c r="CI62" s="6">
        <f>Y62*'Summary all tools'!I$78</f>
        <v>0</v>
      </c>
      <c r="CJ62" s="6">
        <f>Z62*'Summary all tools'!J$78</f>
        <v>0.2549737125548181</v>
      </c>
      <c r="CK62" s="6">
        <f>AA62*'Summary all tools'!K$78</f>
        <v>0.44765270641892047</v>
      </c>
      <c r="CL62" s="6">
        <f>AB62*'Summary all tools'!L$78</f>
        <v>1.6560809174333326</v>
      </c>
      <c r="CM62" s="6">
        <f>AC62*'Summary all tools'!M$78</f>
        <v>1.0963339587703029</v>
      </c>
      <c r="CN62" s="6">
        <f>AD62*'Summary all tools'!N$78</f>
        <v>1.2301495157479874</v>
      </c>
      <c r="CO62" s="6">
        <f>AE62*'Summary all tools'!O$78</f>
        <v>1.2280310894671373</v>
      </c>
      <c r="CP62" s="6">
        <f t="shared" si="2"/>
        <v>76.17745963335426</v>
      </c>
      <c r="CR62" s="6"/>
      <c r="CS62" s="6"/>
      <c r="CT62" s="6"/>
      <c r="CU62" s="6"/>
      <c r="CV62" s="6"/>
      <c r="CW62" s="6"/>
      <c r="CX62" s="6"/>
      <c r="CY62" s="6"/>
      <c r="CZ62" s="6"/>
      <c r="DA62" s="6"/>
      <c r="DB62" s="6"/>
      <c r="DC62" s="6"/>
      <c r="DD62" s="6"/>
      <c r="DE62" s="6"/>
      <c r="DF62" s="6"/>
      <c r="DH62" s="6"/>
      <c r="DI62" s="6"/>
      <c r="DJ62" s="6"/>
      <c r="DK62" s="6"/>
      <c r="DL62" s="6"/>
      <c r="DM62" s="6"/>
      <c r="DN62" s="6"/>
      <c r="DO62" s="6"/>
      <c r="DP62" s="6"/>
      <c r="DQ62" s="6"/>
      <c r="DR62" s="6"/>
      <c r="DS62" s="6"/>
      <c r="DT62" s="6"/>
      <c r="DU62" s="6"/>
      <c r="DV62" s="6"/>
      <c r="DX62" s="6"/>
      <c r="DY62" s="6"/>
      <c r="DZ62" s="6"/>
      <c r="EA62" s="6"/>
      <c r="EB62" s="6"/>
      <c r="EC62" s="6"/>
      <c r="ED62" s="6"/>
      <c r="EE62" s="6"/>
      <c r="EF62" s="6"/>
      <c r="EG62" s="6"/>
      <c r="EH62" s="6"/>
      <c r="EI62" s="6"/>
      <c r="EJ62" s="6"/>
      <c r="EK62" s="6"/>
      <c r="EL62" s="6"/>
      <c r="EN62" s="1"/>
      <c r="EO62" s="1"/>
      <c r="EP62" s="1"/>
      <c r="EQ62" s="1"/>
      <c r="ER62" s="1"/>
      <c r="ES62" s="1"/>
      <c r="ET62" s="1"/>
      <c r="EU62" s="1"/>
      <c r="EV62" s="1"/>
      <c r="EW62" s="1"/>
      <c r="EX62" s="1"/>
      <c r="EY62" s="1"/>
      <c r="EZ62" s="1"/>
      <c r="FA62" s="1"/>
      <c r="FB62" s="2"/>
      <c r="FD62" s="2"/>
      <c r="FE62" s="2"/>
      <c r="FF62" s="2"/>
      <c r="FG62" s="2"/>
      <c r="FH62" s="2"/>
      <c r="FI62" s="2"/>
      <c r="FJ62" s="2"/>
      <c r="FK62" s="2"/>
      <c r="FL62" s="2"/>
      <c r="FM62" s="2"/>
      <c r="FN62" s="2"/>
      <c r="FO62" s="2"/>
      <c r="FP62" s="2"/>
      <c r="FQ62" s="2"/>
      <c r="FR62" s="2"/>
      <c r="FT62" s="2"/>
      <c r="FU62" s="2"/>
      <c r="FV62" s="2"/>
      <c r="FW62" s="2"/>
      <c r="FX62" s="2"/>
      <c r="FY62" s="2"/>
      <c r="FZ62" s="2"/>
      <c r="GA62" s="2"/>
      <c r="GB62" s="2"/>
      <c r="GC62" s="2"/>
      <c r="GD62" s="2"/>
      <c r="GE62" s="2"/>
      <c r="GF62" s="2"/>
      <c r="GG62" s="2"/>
      <c r="GH62" s="2"/>
      <c r="GJ62" s="6"/>
    </row>
    <row r="63" spans="1:192" x14ac:dyDescent="0.25">
      <c r="A63" s="8" t="s">
        <v>137</v>
      </c>
      <c r="B63" s="8" t="s">
        <v>228</v>
      </c>
      <c r="C63" s="22">
        <f>Baseline!CC63*'Summary all tools'!B$69</f>
        <v>222.16940850659449</v>
      </c>
      <c r="D63" s="22">
        <f>Baseline!CD63*'Summary all tools'!C$69</f>
        <v>191.4655729412757</v>
      </c>
      <c r="E63" s="22">
        <f>Baseline!CE63*'Summary all tools'!D$69</f>
        <v>238.01731266399125</v>
      </c>
      <c r="F63" s="22">
        <f>Baseline!CF63*'Summary all tools'!E$69</f>
        <v>172.80403239535468</v>
      </c>
      <c r="G63" s="22">
        <f>Baseline!CG63*'Summary all tools'!F$69</f>
        <v>122.90081614508102</v>
      </c>
      <c r="H63" s="22">
        <f>Baseline!CH63*'Summary all tools'!G$69</f>
        <v>101.25058170913213</v>
      </c>
      <c r="I63" s="22">
        <f>Baseline!CI63*'Summary all tools'!H$69</f>
        <v>46.724402088426885</v>
      </c>
      <c r="J63" s="27">
        <f>Baseline!CJ63*'Summary all tools'!J$69</f>
        <v>59.928405968128963</v>
      </c>
      <c r="K63" s="27">
        <f>Baseline!CK63*'Summary all tools'!K$69</f>
        <v>55.898315140428117</v>
      </c>
      <c r="L63" s="27">
        <f>Baseline!CL63*'Summary all tools'!L$69</f>
        <v>112.82662771234341</v>
      </c>
      <c r="M63" s="27">
        <f>Baseline!CM63*'Summary all tools'!M$69</f>
        <v>87.253074892868497</v>
      </c>
      <c r="N63" s="27">
        <f>Baseline!CN63*'Summary all tools'!N$69</f>
        <v>66.713871289627278</v>
      </c>
      <c r="O63" s="27">
        <f>Baseline!CO63*'Summary all tools'!O$69</f>
        <v>80.719032250928009</v>
      </c>
      <c r="P63" s="27">
        <f>Baseline!CP63*'Summary all tools'!P$69</f>
        <v>47.883381951816467</v>
      </c>
      <c r="Q63" s="28"/>
      <c r="R63" s="29">
        <f>Baseline!CR63*'Summary all tools'!B$76</f>
        <v>122.40479658270793</v>
      </c>
      <c r="S63" s="29">
        <f>Baseline!CS63*'Summary all tools'!C$76</f>
        <v>103.97215475720297</v>
      </c>
      <c r="T63" s="29">
        <f>Baseline!CT63*'Summary all tools'!D$76</f>
        <v>120.03238670904506</v>
      </c>
      <c r="U63" s="29">
        <f>Baseline!CU63*'Summary all tools'!E$76</f>
        <v>76.426321319242078</v>
      </c>
      <c r="V63" s="29">
        <f>Baseline!CV63*'Summary all tools'!F$76</f>
        <v>35.980721452070348</v>
      </c>
      <c r="W63" s="29">
        <f>Baseline!CW63*'Summary all tools'!G$76</f>
        <v>33.736853905453913</v>
      </c>
      <c r="X63" s="29">
        <f>Baseline!CX63*'Summary all tools'!H$76</f>
        <v>22.928482309323378</v>
      </c>
      <c r="Y63" s="29">
        <f>Baseline!CY63*'Summary all tools'!J$76</f>
        <v>40.471784231832061</v>
      </c>
      <c r="Z63" s="29">
        <f>Baseline!CZ63*'Summary all tools'!K$76</f>
        <v>36.539228487596191</v>
      </c>
      <c r="AA63" s="29">
        <f>Baseline!DA63*'Summary all tools'!L$76</f>
        <v>71.387295760049696</v>
      </c>
      <c r="AB63" s="29">
        <f>Baseline!DB63*'Summary all tools'!M$76</f>
        <v>47.054012552787825</v>
      </c>
      <c r="AC63" s="29">
        <f>Baseline!DC63*'Summary all tools'!N$76</f>
        <v>25.334381502390105</v>
      </c>
      <c r="AD63" s="29">
        <f>Baseline!DD63*'Summary all tools'!O$76</f>
        <v>30.659374910760203</v>
      </c>
      <c r="AE63" s="29">
        <f>Baseline!DE63*'Summary all tools'!P$76</f>
        <v>18.792047123327798</v>
      </c>
      <c r="AF63" s="29">
        <f t="shared" si="0"/>
        <v>2392.2746772597861</v>
      </c>
      <c r="AH63" s="6">
        <f>C63*'Summary all tools'!B$70</f>
        <v>31.932606115626729</v>
      </c>
      <c r="AI63" s="6">
        <f>D63*'Summary all tools'!C$70</f>
        <v>27.519516600122191</v>
      </c>
      <c r="AJ63" s="6">
        <f>E63*'Summary all tools'!D$70</f>
        <v>46.773834880483854</v>
      </c>
      <c r="AK63" s="6">
        <f>F63*'Summary all tools'!E$70</f>
        <v>33.958484731539052</v>
      </c>
      <c r="AL63" s="6">
        <f>G63*'Summary all tools'!F$70</f>
        <v>24.151782980433591</v>
      </c>
      <c r="AM63" s="6">
        <f>H63*'Summary all tools'!G$70</f>
        <v>24.897684026835769</v>
      </c>
      <c r="AN63" s="6">
        <f>I63*'Summary all tools'!H$70</f>
        <v>11.489607070924643</v>
      </c>
      <c r="AO63" s="6">
        <f>J63*'Summary all tools'!J$70</f>
        <v>6.7000702324616235</v>
      </c>
      <c r="AP63" s="6">
        <f>K63*'Summary all tools'!J$70</f>
        <v>6.2495010716006592</v>
      </c>
      <c r="AQ63" s="6">
        <f>L63*'Summary all tools'!K$70</f>
        <v>12.6141571355415</v>
      </c>
      <c r="AR63" s="6">
        <f>M63*'Summary all tools'!L$70</f>
        <v>22.631868211726374</v>
      </c>
      <c r="AS63" s="6">
        <f>N63*'Summary all tools'!M$70</f>
        <v>17.304370588369107</v>
      </c>
      <c r="AT63" s="6">
        <f>O63*'Summary all tools'!N$70</f>
        <v>20.937055826675586</v>
      </c>
      <c r="AU63" s="6">
        <f>P63*'Summary all tools'!O$70</f>
        <v>11.567333842292742</v>
      </c>
      <c r="AV63" s="6"/>
      <c r="AW63" s="6">
        <f>R63*'Summary all tools'!B$77</f>
        <v>17.593349967545176</v>
      </c>
      <c r="AX63" s="6">
        <f>S63*'Summary all tools'!C$77</f>
        <v>14.944010010974127</v>
      </c>
      <c r="AY63" s="6">
        <f>T63*'Summary all tools'!D$77</f>
        <v>23.588095224674117</v>
      </c>
      <c r="AZ63" s="6">
        <f>U63*'Summary all tools'!E$77</f>
        <v>15.018874441942403</v>
      </c>
      <c r="BA63" s="6">
        <f>V63*'Summary all tools'!F$77</f>
        <v>7.0707307180450742</v>
      </c>
      <c r="BB63" s="6">
        <f>W63*'Summary all tools'!G$77</f>
        <v>8.295947681668995</v>
      </c>
      <c r="BC63" s="6">
        <f>X63*'Summary all tools'!H$77</f>
        <v>5.6381513875385352</v>
      </c>
      <c r="BD63" s="6">
        <f>Y63*'Summary all tools'!I$77</f>
        <v>0</v>
      </c>
      <c r="BE63" s="6">
        <f>Z63*'Summary all tools'!J$77</f>
        <v>4.0851311352592017</v>
      </c>
      <c r="BF63" s="6">
        <f>AA63*'Summary all tools'!K$77</f>
        <v>7.9811883458440658</v>
      </c>
      <c r="BG63" s="6">
        <f>AB63*'Summary all tools'!L$77</f>
        <v>12.204959105855561</v>
      </c>
      <c r="BH63" s="6">
        <f>AC63*'Summary all tools'!M$77</f>
        <v>6.5712799702667493</v>
      </c>
      <c r="BI63" s="6">
        <f>AD63*'Summary all tools'!N$77</f>
        <v>7.9524868697887943</v>
      </c>
      <c r="BJ63" s="6">
        <f>AE63*'Summary all tools'!O$77</f>
        <v>4.5396518331634566</v>
      </c>
      <c r="BK63" s="6">
        <f t="shared" si="1"/>
        <v>434.21173000719972</v>
      </c>
      <c r="BM63" s="6">
        <f>C63*'Summary all tools'!B$71</f>
        <v>5.4353372111705074</v>
      </c>
      <c r="BN63" s="6">
        <f>D63*'Summary all tools'!C$71</f>
        <v>4.6841730383186713</v>
      </c>
      <c r="BO63" s="6">
        <f>E63*'Summary all tools'!D$71</f>
        <v>13.016571786312021</v>
      </c>
      <c r="BP63" s="6">
        <f>F63*'Summary all tools'!E$71</f>
        <v>9.4502205216209596</v>
      </c>
      <c r="BQ63" s="6">
        <f>G63*'Summary all tools'!F$71</f>
        <v>6.721138382934118</v>
      </c>
      <c r="BR63" s="6">
        <f>H63*'Summary all tools'!G$71</f>
        <v>6.1651408066450477</v>
      </c>
      <c r="BS63" s="6">
        <f>I63*'Summary all tools'!H$71</f>
        <v>2.8450455604194356</v>
      </c>
      <c r="BT63" s="6">
        <f>J63*'Summary all tools'!J$71</f>
        <v>0.55833918603846866</v>
      </c>
      <c r="BU63" s="6">
        <f>K63*'Summary all tools'!K$71</f>
        <v>0.52079175596672156</v>
      </c>
      <c r="BV63" s="6">
        <f>L63*'Summary all tools'!L$71</f>
        <v>5.1058407684393821</v>
      </c>
      <c r="BW63" s="6">
        <f>M63*'Summary all tools'!M$71</f>
        <v>3.9485387092799211</v>
      </c>
      <c r="BX63" s="6">
        <f>N63*'Summary all tools'!N$71</f>
        <v>3.0190604005239718</v>
      </c>
      <c r="BY63" s="6">
        <f>O63*'Summary all tools'!O$71</f>
        <v>5.4417325112985173</v>
      </c>
      <c r="BZ63" s="6">
        <f>P63*'Summary all tools'!P$71</f>
        <v>3.2280931652909977</v>
      </c>
      <c r="CA63" s="6"/>
      <c r="CB63" s="6">
        <f>R63*'Summary all tools'!B$78</f>
        <v>2.9946127604332218</v>
      </c>
      <c r="CC63" s="6">
        <f>S63*'Summary all tools'!C$78</f>
        <v>2.5436612784636812</v>
      </c>
      <c r="CD63" s="6">
        <f>T63*'Summary all tools'!D$78</f>
        <v>6.5642711481509011</v>
      </c>
      <c r="CE63" s="6">
        <f>U63*'Summary all tools'!E$78</f>
        <v>4.1795644471460509</v>
      </c>
      <c r="CF63" s="6">
        <f>V63*'Summary all tools'!F$78</f>
        <v>1.9676957044100971</v>
      </c>
      <c r="CG63" s="6">
        <f>W63*'Summary all tools'!G$78</f>
        <v>2.0542346640323226</v>
      </c>
      <c r="CH63" s="6">
        <f>X63*'Summary all tools'!H$78</f>
        <v>1.3961136769143041</v>
      </c>
      <c r="CI63" s="6">
        <f>Y63*'Summary all tools'!I$78</f>
        <v>0</v>
      </c>
      <c r="CJ63" s="6">
        <f>Z63*'Summary all tools'!J$78</f>
        <v>0.34042759460493344</v>
      </c>
      <c r="CK63" s="6">
        <f>AA63*'Summary all tools'!K$78</f>
        <v>0.66509902882033878</v>
      </c>
      <c r="CL63" s="6">
        <f>AB63*'Summary all tools'!L$78</f>
        <v>2.1293758440003323</v>
      </c>
      <c r="CM63" s="6">
        <f>AC63*'Summary all tools'!M$78</f>
        <v>1.1464786331103691</v>
      </c>
      <c r="CN63" s="6">
        <f>AD63*'Summary all tools'!N$78</f>
        <v>1.3874551560057047</v>
      </c>
      <c r="CO63" s="6">
        <f>AE63*'Summary all tools'!O$78</f>
        <v>1.2668795813479414</v>
      </c>
      <c r="CP63" s="6">
        <f t="shared" si="2"/>
        <v>98.775893321698916</v>
      </c>
      <c r="CR63" s="6"/>
      <c r="CS63" s="6"/>
      <c r="CT63" s="6"/>
      <c r="CU63" s="6"/>
      <c r="CV63" s="6"/>
      <c r="CW63" s="6"/>
      <c r="CX63" s="6"/>
      <c r="CY63" s="6"/>
      <c r="CZ63" s="6"/>
      <c r="DA63" s="6"/>
      <c r="DB63" s="6"/>
      <c r="DC63" s="6"/>
      <c r="DD63" s="6"/>
      <c r="DE63" s="6"/>
      <c r="DF63" s="6"/>
      <c r="DH63" s="6"/>
      <c r="DI63" s="6"/>
      <c r="DJ63" s="6"/>
      <c r="DK63" s="6"/>
      <c r="DL63" s="6"/>
      <c r="DM63" s="6"/>
      <c r="DN63" s="6"/>
      <c r="DO63" s="6"/>
      <c r="DP63" s="6"/>
      <c r="DQ63" s="6"/>
      <c r="DR63" s="6"/>
      <c r="DS63" s="6"/>
      <c r="DT63" s="6"/>
      <c r="DU63" s="6"/>
      <c r="DV63" s="6"/>
      <c r="DX63" s="6"/>
      <c r="DY63" s="6"/>
      <c r="DZ63" s="6"/>
      <c r="EA63" s="6"/>
      <c r="EB63" s="6"/>
      <c r="EC63" s="6"/>
      <c r="ED63" s="6"/>
      <c r="EE63" s="6"/>
      <c r="EF63" s="6"/>
      <c r="EG63" s="6"/>
      <c r="EH63" s="6"/>
      <c r="EI63" s="6"/>
      <c r="EJ63" s="6"/>
      <c r="EK63" s="6"/>
      <c r="EL63" s="6"/>
      <c r="EN63" s="1"/>
      <c r="EO63" s="1"/>
      <c r="EP63" s="1"/>
      <c r="EQ63" s="1"/>
      <c r="ER63" s="1"/>
      <c r="ES63" s="1"/>
      <c r="ET63" s="1"/>
      <c r="EU63" s="1"/>
      <c r="EV63" s="1"/>
      <c r="EW63" s="1"/>
      <c r="EX63" s="1"/>
      <c r="EY63" s="1"/>
      <c r="EZ63" s="1"/>
      <c r="FA63" s="1"/>
      <c r="FB63" s="2"/>
      <c r="FD63" s="2"/>
      <c r="FE63" s="2"/>
      <c r="FF63" s="2"/>
      <c r="FG63" s="2"/>
      <c r="FH63" s="2"/>
      <c r="FI63" s="2"/>
      <c r="FJ63" s="2"/>
      <c r="FK63" s="2"/>
      <c r="FL63" s="2"/>
      <c r="FM63" s="2"/>
      <c r="FN63" s="2"/>
      <c r="FO63" s="2"/>
      <c r="FP63" s="2"/>
      <c r="FQ63" s="2"/>
      <c r="FR63" s="2"/>
      <c r="FT63" s="2"/>
      <c r="FU63" s="2"/>
      <c r="FV63" s="2"/>
      <c r="FW63" s="2"/>
      <c r="FX63" s="2"/>
      <c r="FY63" s="2"/>
      <c r="FZ63" s="2"/>
      <c r="GA63" s="2"/>
      <c r="GB63" s="2"/>
      <c r="GC63" s="2"/>
      <c r="GD63" s="2"/>
      <c r="GE63" s="2"/>
      <c r="GF63" s="2"/>
      <c r="GG63" s="2"/>
      <c r="GH63" s="2"/>
      <c r="GJ63" s="6"/>
    </row>
    <row r="64" spans="1:192" x14ac:dyDescent="0.25">
      <c r="A64" s="8" t="s">
        <v>138</v>
      </c>
      <c r="B64" s="8" t="s">
        <v>229</v>
      </c>
      <c r="C64" s="22">
        <f>Baseline!CC64*'Summary all tools'!B$69</f>
        <v>309.81030882349478</v>
      </c>
      <c r="D64" s="22">
        <f>Baseline!CD64*'Summary all tools'!C$69</f>
        <v>226.46379538588624</v>
      </c>
      <c r="E64" s="22">
        <f>Baseline!CE64*'Summary all tools'!D$69</f>
        <v>281.70155013646354</v>
      </c>
      <c r="F64" s="22">
        <f>Baseline!CF64*'Summary all tools'!E$69</f>
        <v>193.70182665313686</v>
      </c>
      <c r="G64" s="22">
        <f>Baseline!CG64*'Summary all tools'!F$69</f>
        <v>128.95051056526282</v>
      </c>
      <c r="H64" s="22">
        <f>Baseline!CH64*'Summary all tools'!G$69</f>
        <v>114.6914475777309</v>
      </c>
      <c r="I64" s="22">
        <f>Baseline!CI64*'Summary all tools'!H$69</f>
        <v>53.985077643189271</v>
      </c>
      <c r="J64" s="27">
        <f>Baseline!CJ64*'Summary all tools'!J$69</f>
        <v>87.327818477828032</v>
      </c>
      <c r="K64" s="27">
        <f>Baseline!CK64*'Summary all tools'!K$69</f>
        <v>70.886759330446722</v>
      </c>
      <c r="L64" s="27">
        <f>Baseline!CL64*'Summary all tools'!L$69</f>
        <v>133.23805545918123</v>
      </c>
      <c r="M64" s="27">
        <f>Baseline!CM64*'Summary all tools'!M$69</f>
        <v>93.231109177663782</v>
      </c>
      <c r="N64" s="27">
        <f>Baseline!CN64*'Summary all tools'!N$69</f>
        <v>71.634474752955555</v>
      </c>
      <c r="O64" s="27">
        <f>Baseline!CO64*'Summary all tools'!O$69</f>
        <v>92.117278607389849</v>
      </c>
      <c r="P64" s="27">
        <f>Baseline!CP64*'Summary all tools'!P$69</f>
        <v>52.937862950189306</v>
      </c>
      <c r="Q64" s="28"/>
      <c r="R64" s="29">
        <f>Baseline!CR64*'Summary all tools'!B$76</f>
        <v>83.34408080459221</v>
      </c>
      <c r="S64" s="29">
        <f>Baseline!CS64*'Summary all tools'!C$76</f>
        <v>66.941315818471722</v>
      </c>
      <c r="T64" s="29">
        <f>Baseline!CT64*'Summary all tools'!D$76</f>
        <v>76.079980693789409</v>
      </c>
      <c r="U64" s="29">
        <f>Baseline!CU64*'Summary all tools'!E$76</f>
        <v>48.076586303869426</v>
      </c>
      <c r="V64" s="29">
        <f>Baseline!CV64*'Summary all tools'!F$76</f>
        <v>23.896318844616694</v>
      </c>
      <c r="W64" s="29">
        <f>Baseline!CW64*'Summary all tools'!G$76</f>
        <v>29.003818327631841</v>
      </c>
      <c r="X64" s="29">
        <f>Baseline!CX64*'Summary all tools'!H$76</f>
        <v>20.808793564283871</v>
      </c>
      <c r="Y64" s="29">
        <f>Baseline!CY64*'Summary all tools'!J$76</f>
        <v>30.08244757015316</v>
      </c>
      <c r="Z64" s="29">
        <f>Baseline!CZ64*'Summary all tools'!K$76</f>
        <v>25.620301325745203</v>
      </c>
      <c r="AA64" s="29">
        <f>Baseline!DA64*'Summary all tools'!L$76</f>
        <v>47.58501980685044</v>
      </c>
      <c r="AB64" s="29">
        <f>Baseline!DB64*'Summary all tools'!M$76</f>
        <v>32.082901360081635</v>
      </c>
      <c r="AC64" s="29">
        <f>Baseline!DC64*'Summary all tools'!N$76</f>
        <v>20.781503036596661</v>
      </c>
      <c r="AD64" s="29">
        <f>Baseline!DD64*'Summary all tools'!O$76</f>
        <v>30.231539311305546</v>
      </c>
      <c r="AE64" s="29">
        <f>Baseline!DE64*'Summary all tools'!P$76</f>
        <v>19.601528942638662</v>
      </c>
      <c r="AF64" s="29">
        <f t="shared" si="0"/>
        <v>2464.8140112514457</v>
      </c>
      <c r="AH64" s="6">
        <f>C64*'Summary all tools'!B$70</f>
        <v>44.529310442520654</v>
      </c>
      <c r="AI64" s="6">
        <f>D64*'Summary all tools'!C$70</f>
        <v>32.549842150264993</v>
      </c>
      <c r="AJ64" s="6">
        <f>E64*'Summary all tools'!D$70</f>
        <v>55.358417604942055</v>
      </c>
      <c r="AK64" s="6">
        <f>F64*'Summary all tools'!E$70</f>
        <v>38.065202713687349</v>
      </c>
      <c r="AL64" s="6">
        <f>G64*'Summary all tools'!F$70</f>
        <v>25.340635189207298</v>
      </c>
      <c r="AM64" s="6">
        <f>H64*'Summary all tools'!G$70</f>
        <v>28.202814978130547</v>
      </c>
      <c r="AN64" s="6">
        <f>I64*'Summary all tools'!H$70</f>
        <v>13.275019092587526</v>
      </c>
      <c r="AO64" s="6">
        <f>J64*'Summary all tools'!J$70</f>
        <v>9.7633585875832587</v>
      </c>
      <c r="AP64" s="6">
        <f>K64*'Summary all tools'!J$70</f>
        <v>7.9252277512300688</v>
      </c>
      <c r="AQ64" s="6">
        <f>L64*'Summary all tools'!K$70</f>
        <v>14.896180113448834</v>
      </c>
      <c r="AR64" s="6">
        <f>M64*'Summary all tools'!L$70</f>
        <v>24.182462093544139</v>
      </c>
      <c r="AS64" s="6">
        <f>N64*'Summary all tools'!M$70</f>
        <v>18.580686056230192</v>
      </c>
      <c r="AT64" s="6">
        <f>O64*'Summary all tools'!N$70</f>
        <v>23.893554605669554</v>
      </c>
      <c r="AU64" s="6">
        <f>P64*'Summary all tools'!O$70</f>
        <v>12.788360150888428</v>
      </c>
      <c r="AV64" s="6"/>
      <c r="AW64" s="6">
        <f>R64*'Summary all tools'!B$77</f>
        <v>11.979118647754843</v>
      </c>
      <c r="AX64" s="6">
        <f>S64*'Summary all tools'!C$77</f>
        <v>9.6215346895051095</v>
      </c>
      <c r="AY64" s="6">
        <f>T64*'Summary all tools'!D$77</f>
        <v>14.950813513743471</v>
      </c>
      <c r="AZ64" s="6">
        <f>U64*'Summary all tools'!E$77</f>
        <v>9.4477426210128019</v>
      </c>
      <c r="BA64" s="6">
        <f>V64*'Summary all tools'!F$77</f>
        <v>4.6959713114120545</v>
      </c>
      <c r="BB64" s="6">
        <f>W64*'Summary all tools'!G$77</f>
        <v>7.1320864740078296</v>
      </c>
      <c r="BC64" s="6">
        <f>X64*'Summary all tools'!H$77</f>
        <v>5.116916450233739</v>
      </c>
      <c r="BD64" s="6">
        <f>Y64*'Summary all tools'!I$77</f>
        <v>0</v>
      </c>
      <c r="BE64" s="6">
        <f>Z64*'Summary all tools'!J$77</f>
        <v>2.8643815146795881</v>
      </c>
      <c r="BF64" s="6">
        <f>AA64*'Summary all tools'!K$77</f>
        <v>5.3200643262317264</v>
      </c>
      <c r="BG64" s="6">
        <f>AB64*'Summary all tools'!L$77</f>
        <v>8.3217238627143306</v>
      </c>
      <c r="BH64" s="6">
        <f>AC64*'Summary all tools'!M$77</f>
        <v>5.390345710375513</v>
      </c>
      <c r="BI64" s="6">
        <f>AD64*'Summary all tools'!N$77</f>
        <v>7.8415140597757214</v>
      </c>
      <c r="BJ64" s="6">
        <f>AE64*'Summary all tools'!O$77</f>
        <v>4.7352008119857443</v>
      </c>
      <c r="BK64" s="6">
        <f t="shared" si="1"/>
        <v>446.76848552336736</v>
      </c>
      <c r="BM64" s="6">
        <f>C64*'Summary all tools'!B$71</f>
        <v>7.5794570965992607</v>
      </c>
      <c r="BN64" s="6">
        <f>D64*'Summary all tools'!C$71</f>
        <v>5.5403986638748925</v>
      </c>
      <c r="BO64" s="6">
        <f>E64*'Summary all tools'!D$71</f>
        <v>15.40555352308785</v>
      </c>
      <c r="BP64" s="6">
        <f>F64*'Summary all tools'!E$71</f>
        <v>10.593068645093423</v>
      </c>
      <c r="BQ64" s="6">
        <f>G64*'Summary all tools'!F$71</f>
        <v>7.0519810465378105</v>
      </c>
      <c r="BR64" s="6">
        <f>H64*'Summary all tools'!G$71</f>
        <v>6.983554185060898</v>
      </c>
      <c r="BS64" s="6">
        <f>I64*'Summary all tools'!H$71</f>
        <v>3.2871475848311968</v>
      </c>
      <c r="BT64" s="6">
        <f>J64*'Summary all tools'!J$71</f>
        <v>0.81361321563193822</v>
      </c>
      <c r="BU64" s="6">
        <f>K64*'Summary all tools'!K$71</f>
        <v>0.66043564593583903</v>
      </c>
      <c r="BV64" s="6">
        <f>L64*'Summary all tools'!L$71</f>
        <v>6.0295367260777377</v>
      </c>
      <c r="BW64" s="6">
        <f>M64*'Summary all tools'!M$71</f>
        <v>4.2190678546183396</v>
      </c>
      <c r="BX64" s="6">
        <f>N64*'Summary all tools'!N$71</f>
        <v>3.241736716193353</v>
      </c>
      <c r="BY64" s="6">
        <f>O64*'Summary all tools'!O$71</f>
        <v>6.2101536139813378</v>
      </c>
      <c r="BZ64" s="6">
        <f>P64*'Summary all tools'!P$71</f>
        <v>3.5688446932711893</v>
      </c>
      <c r="CA64" s="6"/>
      <c r="CB64" s="6">
        <f>R64*'Summary all tools'!B$78</f>
        <v>2.0389989187667821</v>
      </c>
      <c r="CC64" s="6">
        <f>S64*'Summary all tools'!C$78</f>
        <v>1.637708032256189</v>
      </c>
      <c r="CD64" s="6">
        <f>T64*'Summary all tools'!D$78</f>
        <v>4.1606239441916086</v>
      </c>
      <c r="CE64" s="6">
        <f>U64*'Summary all tools'!E$78</f>
        <v>2.6291883134928593</v>
      </c>
      <c r="CF64" s="6">
        <f>V64*'Summary all tools'!F$78</f>
        <v>1.3068299368149754</v>
      </c>
      <c r="CG64" s="6">
        <f>W64*'Summary all tools'!G$78</f>
        <v>1.7660404602305102</v>
      </c>
      <c r="CH64" s="6">
        <f>X64*'Summary all tools'!H$78</f>
        <v>1.2670459781531163</v>
      </c>
      <c r="CI64" s="6">
        <f>Y64*'Summary all tools'!I$78</f>
        <v>0</v>
      </c>
      <c r="CJ64" s="6">
        <f>Z64*'Summary all tools'!J$78</f>
        <v>0.23869845955663233</v>
      </c>
      <c r="CK64" s="6">
        <f>AA64*'Summary all tools'!K$78</f>
        <v>0.44333869385264385</v>
      </c>
      <c r="CL64" s="6">
        <f>AB64*'Summary all tools'!L$78</f>
        <v>1.4518752271118622</v>
      </c>
      <c r="CM64" s="6">
        <f>AC64*'Summary all tools'!M$78</f>
        <v>0.94044329415062156</v>
      </c>
      <c r="CN64" s="6">
        <f>AD64*'Summary all tools'!N$78</f>
        <v>1.3680939423438494</v>
      </c>
      <c r="CO64" s="6">
        <f>AE64*'Summary all tools'!O$78</f>
        <v>1.3214513893913704</v>
      </c>
      <c r="CP64" s="6">
        <f t="shared" si="2"/>
        <v>101.75488580110809</v>
      </c>
      <c r="CR64" s="6"/>
      <c r="CS64" s="6"/>
      <c r="CT64" s="6"/>
      <c r="CU64" s="6"/>
      <c r="CV64" s="6"/>
      <c r="CW64" s="6"/>
      <c r="CX64" s="6"/>
      <c r="CY64" s="6"/>
      <c r="CZ64" s="6"/>
      <c r="DA64" s="6"/>
      <c r="DB64" s="6"/>
      <c r="DC64" s="6"/>
      <c r="DD64" s="6"/>
      <c r="DE64" s="6"/>
      <c r="DF64" s="6"/>
      <c r="DH64" s="6"/>
      <c r="DI64" s="6"/>
      <c r="DJ64" s="6"/>
      <c r="DK64" s="6"/>
      <c r="DL64" s="6"/>
      <c r="DM64" s="6"/>
      <c r="DN64" s="6"/>
      <c r="DO64" s="6"/>
      <c r="DP64" s="6"/>
      <c r="DQ64" s="6"/>
      <c r="DR64" s="6"/>
      <c r="DS64" s="6"/>
      <c r="DT64" s="6"/>
      <c r="DU64" s="6"/>
      <c r="DV64" s="6"/>
      <c r="DX64" s="6"/>
      <c r="DY64" s="6"/>
      <c r="DZ64" s="6"/>
      <c r="EA64" s="6"/>
      <c r="EB64" s="6"/>
      <c r="EC64" s="6"/>
      <c r="ED64" s="6"/>
      <c r="EE64" s="6"/>
      <c r="EF64" s="6"/>
      <c r="EG64" s="6"/>
      <c r="EH64" s="6"/>
      <c r="EI64" s="6"/>
      <c r="EJ64" s="6"/>
      <c r="EK64" s="6"/>
      <c r="EL64" s="6"/>
      <c r="EN64" s="1"/>
      <c r="EO64" s="1"/>
      <c r="EP64" s="1"/>
      <c r="EQ64" s="1"/>
      <c r="ER64" s="1"/>
      <c r="ES64" s="1"/>
      <c r="ET64" s="1"/>
      <c r="EU64" s="1"/>
      <c r="EV64" s="1"/>
      <c r="EW64" s="1"/>
      <c r="EX64" s="1"/>
      <c r="EY64" s="1"/>
      <c r="EZ64" s="1"/>
      <c r="FA64" s="1"/>
      <c r="FB64" s="2"/>
      <c r="FD64" s="2"/>
      <c r="FE64" s="2"/>
      <c r="FF64" s="2"/>
      <c r="FG64" s="2"/>
      <c r="FH64" s="2"/>
      <c r="FI64" s="2"/>
      <c r="FJ64" s="2"/>
      <c r="FK64" s="2"/>
      <c r="FL64" s="2"/>
      <c r="FM64" s="2"/>
      <c r="FN64" s="2"/>
      <c r="FO64" s="2"/>
      <c r="FP64" s="2"/>
      <c r="FQ64" s="2"/>
      <c r="FR64" s="2"/>
      <c r="FT64" s="2"/>
      <c r="FU64" s="2"/>
      <c r="FV64" s="2"/>
      <c r="FW64" s="2"/>
      <c r="FX64" s="2"/>
      <c r="FY64" s="2"/>
      <c r="FZ64" s="2"/>
      <c r="GA64" s="2"/>
      <c r="GB64" s="2"/>
      <c r="GC64" s="2"/>
      <c r="GD64" s="2"/>
      <c r="GE64" s="2"/>
      <c r="GF64" s="2"/>
      <c r="GG64" s="2"/>
      <c r="GH64" s="2"/>
      <c r="GJ64" s="6"/>
    </row>
    <row r="65" spans="1:192" x14ac:dyDescent="0.25">
      <c r="A65" s="8" t="s">
        <v>143</v>
      </c>
      <c r="B65" s="8" t="s">
        <v>230</v>
      </c>
      <c r="C65" s="22">
        <f>Baseline!CC65*'Summary all tools'!B$69</f>
        <v>270.60143370062013</v>
      </c>
      <c r="D65" s="22">
        <f>Baseline!CD65*'Summary all tools'!C$69</f>
        <v>223.30437196125388</v>
      </c>
      <c r="E65" s="22">
        <f>Baseline!CE65*'Summary all tools'!D$69</f>
        <v>265.84473974629594</v>
      </c>
      <c r="F65" s="22">
        <f>Baseline!CF65*'Summary all tools'!E$69</f>
        <v>184.43543235900094</v>
      </c>
      <c r="G65" s="22">
        <f>Baseline!CG65*'Summary all tools'!F$69</f>
        <v>132.59458031795705</v>
      </c>
      <c r="H65" s="22">
        <f>Baseline!CH65*'Summary all tools'!G$69</f>
        <v>121.12974634706305</v>
      </c>
      <c r="I65" s="22">
        <f>Baseline!CI65*'Summary all tools'!H$69</f>
        <v>64.31133553481402</v>
      </c>
      <c r="J65" s="27">
        <f>Baseline!CJ65*'Summary all tools'!J$69</f>
        <v>64.95026969438544</v>
      </c>
      <c r="K65" s="27">
        <f>Baseline!CK65*'Summary all tools'!K$69</f>
        <v>55.618439524994727</v>
      </c>
      <c r="L65" s="27">
        <f>Baseline!CL65*'Summary all tools'!L$69</f>
        <v>118.68337473028501</v>
      </c>
      <c r="M65" s="27">
        <f>Baseline!CM65*'Summary all tools'!M$69</f>
        <v>91.726035670214003</v>
      </c>
      <c r="N65" s="27">
        <f>Baseline!CN65*'Summary all tools'!N$69</f>
        <v>72.242020221435055</v>
      </c>
      <c r="O65" s="27">
        <f>Baseline!CO65*'Summary all tools'!O$69</f>
        <v>95.576938983114132</v>
      </c>
      <c r="P65" s="27">
        <f>Baseline!CP65*'Summary all tools'!P$69</f>
        <v>54.571639303755937</v>
      </c>
      <c r="Q65" s="28"/>
      <c r="R65" s="29">
        <f>Baseline!CR65*'Summary all tools'!B$76</f>
        <v>61.39634383390127</v>
      </c>
      <c r="S65" s="29">
        <f>Baseline!CS65*'Summary all tools'!C$76</f>
        <v>52.269149090136331</v>
      </c>
      <c r="T65" s="29">
        <f>Baseline!CT65*'Summary all tools'!D$76</f>
        <v>56.270374893758131</v>
      </c>
      <c r="U65" s="29">
        <f>Baseline!CU65*'Summary all tools'!E$76</f>
        <v>35.806481654602472</v>
      </c>
      <c r="V65" s="29">
        <f>Baseline!CV65*'Summary all tools'!F$76</f>
        <v>18.046011690124182</v>
      </c>
      <c r="W65" s="29">
        <f>Baseline!CW65*'Summary all tools'!G$76</f>
        <v>18.291934950649122</v>
      </c>
      <c r="X65" s="29">
        <f>Baseline!CX65*'Summary all tools'!H$76</f>
        <v>14.750053849662095</v>
      </c>
      <c r="Y65" s="29">
        <f>Baseline!CY65*'Summary all tools'!J$76</f>
        <v>22.412257580146942</v>
      </c>
      <c r="Z65" s="29">
        <f>Baseline!CZ65*'Summary all tools'!K$76</f>
        <v>18.55426706387162</v>
      </c>
      <c r="AA65" s="29">
        <f>Baseline!DA65*'Summary all tools'!L$76</f>
        <v>35.810761521646235</v>
      </c>
      <c r="AB65" s="29">
        <f>Baseline!DB65*'Summary all tools'!M$76</f>
        <v>25.831936922935764</v>
      </c>
      <c r="AC65" s="29">
        <f>Baseline!DC65*'Summary all tools'!N$76</f>
        <v>16.396418957077401</v>
      </c>
      <c r="AD65" s="29">
        <f>Baseline!DD65*'Summary all tools'!O$76</f>
        <v>19.599879192389761</v>
      </c>
      <c r="AE65" s="29">
        <f>Baseline!DE65*'Summary all tools'!P$76</f>
        <v>11.570702242508002</v>
      </c>
      <c r="AF65" s="29">
        <f t="shared" si="0"/>
        <v>2222.5969315385992</v>
      </c>
      <c r="AH65" s="6">
        <f>C65*'Summary all tools'!B$70</f>
        <v>38.89378404871298</v>
      </c>
      <c r="AI65" s="6">
        <f>D65*'Summary all tools'!C$70</f>
        <v>32.095735419507434</v>
      </c>
      <c r="AJ65" s="6">
        <f>E65*'Summary all tools'!D$70</f>
        <v>52.242325659278109</v>
      </c>
      <c r="AK65" s="6">
        <f>F65*'Summary all tools'!E$70</f>
        <v>36.244222584971936</v>
      </c>
      <c r="AL65" s="6">
        <f>G65*'Summary all tools'!F$70</f>
        <v>26.05674745431007</v>
      </c>
      <c r="AM65" s="6">
        <f>H65*'Summary all tools'!G$70</f>
        <v>29.786003200097472</v>
      </c>
      <c r="AN65" s="6">
        <f>I65*'Summary all tools'!H$70</f>
        <v>15.814262836429677</v>
      </c>
      <c r="AO65" s="6">
        <f>J65*'Summary all tools'!J$70</f>
        <v>7.2615208353971301</v>
      </c>
      <c r="AP65" s="6">
        <f>K65*'Summary all tools'!J$70</f>
        <v>6.2182106301236342</v>
      </c>
      <c r="AQ65" s="6">
        <f>L65*'Summary all tools'!K$70</f>
        <v>13.268948727609505</v>
      </c>
      <c r="AR65" s="6">
        <f>M65*'Summary all tools'!L$70</f>
        <v>23.792073269867871</v>
      </c>
      <c r="AS65" s="6">
        <f>N65*'Summary all tools'!M$70</f>
        <v>18.738272353241985</v>
      </c>
      <c r="AT65" s="6">
        <f>O65*'Summary all tools'!N$70</f>
        <v>24.790927881933577</v>
      </c>
      <c r="AU65" s="6">
        <f>P65*'Summary all tools'!O$70</f>
        <v>13.183036461019693</v>
      </c>
      <c r="AV65" s="6"/>
      <c r="AW65" s="6">
        <f>R65*'Summary all tools'!B$77</f>
        <v>8.8245509486035463</v>
      </c>
      <c r="AX65" s="6">
        <f>S65*'Summary all tools'!C$77</f>
        <v>7.5126911536281575</v>
      </c>
      <c r="AY65" s="6">
        <f>T65*'Summary all tools'!D$77</f>
        <v>11.057940258569056</v>
      </c>
      <c r="AZ65" s="6">
        <f>U65*'Summary all tools'!E$77</f>
        <v>7.0364900847686345</v>
      </c>
      <c r="BA65" s="6">
        <f>V65*'Summary all tools'!F$77</f>
        <v>3.5463015761241632</v>
      </c>
      <c r="BB65" s="6">
        <f>W65*'Summary all tools'!G$77</f>
        <v>4.4980167911432263</v>
      </c>
      <c r="BC65" s="6">
        <f>X65*'Summary all tools'!H$77</f>
        <v>3.6270624220480561</v>
      </c>
      <c r="BD65" s="6">
        <f>Y65*'Summary all tools'!I$77</f>
        <v>0</v>
      </c>
      <c r="BE65" s="6">
        <f>Z65*'Summary all tools'!J$77</f>
        <v>2.0743901065198087</v>
      </c>
      <c r="BF65" s="6">
        <f>AA65*'Summary all tools'!K$77</f>
        <v>4.003687623538088</v>
      </c>
      <c r="BG65" s="6">
        <f>AB65*'Summary all tools'!L$77</f>
        <v>6.7003368398343319</v>
      </c>
      <c r="BH65" s="6">
        <f>AC65*'Summary all tools'!M$77</f>
        <v>4.2529342769461245</v>
      </c>
      <c r="BI65" s="6">
        <f>AD65*'Summary all tools'!N$77</f>
        <v>5.0838538744057322</v>
      </c>
      <c r="BJ65" s="6">
        <f>AE65*'Summary all tools'!O$77</f>
        <v>2.7951696428530566</v>
      </c>
      <c r="BK65" s="6">
        <f t="shared" si="1"/>
        <v>409.39949696148312</v>
      </c>
      <c r="BM65" s="6">
        <f>C65*'Summary all tools'!B$71</f>
        <v>6.6202185614830613</v>
      </c>
      <c r="BN65" s="6">
        <f>D65*'Summary all tools'!C$71</f>
        <v>5.4631039011927554</v>
      </c>
      <c r="BO65" s="6">
        <f>E65*'Summary all tools'!D$71</f>
        <v>14.538384204875559</v>
      </c>
      <c r="BP65" s="6">
        <f>F65*'Summary all tools'!E$71</f>
        <v>10.086312707132864</v>
      </c>
      <c r="BQ65" s="6">
        <f>G65*'Summary all tools'!F$71</f>
        <v>7.2512661111382766</v>
      </c>
      <c r="BR65" s="6">
        <f>H65*'Summary all tools'!G$71</f>
        <v>7.3755817447860403</v>
      </c>
      <c r="BS65" s="6">
        <f>I65*'Summary all tools'!H$71</f>
        <v>3.915912702354015</v>
      </c>
      <c r="BT65" s="6">
        <f>J65*'Summary all tools'!J$71</f>
        <v>0.60512673628309421</v>
      </c>
      <c r="BU65" s="6">
        <f>K65*'Summary all tools'!K$71</f>
        <v>0.51818421917696955</v>
      </c>
      <c r="BV65" s="6">
        <f>L65*'Summary all tools'!L$71</f>
        <v>5.3708811964036265</v>
      </c>
      <c r="BW65" s="6">
        <f>M65*'Summary all tools'!M$71</f>
        <v>4.1509574641046072</v>
      </c>
      <c r="BX65" s="6">
        <f>N65*'Summary all tools'!N$71</f>
        <v>3.269230495672006</v>
      </c>
      <c r="BY65" s="6">
        <f>O65*'Summary all tools'!O$71</f>
        <v>6.4433891449290428</v>
      </c>
      <c r="BZ65" s="6">
        <f>P65*'Summary all tools'!P$71</f>
        <v>3.6789869193543328</v>
      </c>
      <c r="CA65" s="6"/>
      <c r="CB65" s="6">
        <f>R65*'Summary all tools'!B$78</f>
        <v>1.5020512252942206</v>
      </c>
      <c r="CC65" s="6">
        <f>S65*'Summary all tools'!C$78</f>
        <v>1.2787559410430906</v>
      </c>
      <c r="CD65" s="6">
        <f>T65*'Summary all tools'!D$78</f>
        <v>3.0772861270023979</v>
      </c>
      <c r="CE65" s="6">
        <f>U65*'Summary all tools'!E$78</f>
        <v>1.9581669654860727</v>
      </c>
      <c r="CF65" s="6">
        <f>V65*'Summary all tools'!F$78</f>
        <v>0.98689126430366625</v>
      </c>
      <c r="CG65" s="6">
        <f>W65*'Summary all tools'!G$78</f>
        <v>1.1137946339973703</v>
      </c>
      <c r="CH65" s="6">
        <f>X65*'Summary all tools'!H$78</f>
        <v>0.89812974260237577</v>
      </c>
      <c r="CI65" s="6">
        <f>Y65*'Summary all tools'!I$78</f>
        <v>0</v>
      </c>
      <c r="CJ65" s="6">
        <f>Z65*'Summary all tools'!J$78</f>
        <v>0.17286584220998405</v>
      </c>
      <c r="CK65" s="6">
        <f>AA65*'Summary all tools'!K$78</f>
        <v>0.33364063529484073</v>
      </c>
      <c r="CL65" s="6">
        <f>AB65*'Summary all tools'!L$78</f>
        <v>1.1689949380136495</v>
      </c>
      <c r="CM65" s="6">
        <f>AC65*'Summary all tools'!M$78</f>
        <v>0.74200129938208992</v>
      </c>
      <c r="CN65" s="6">
        <f>AD65*'Summary all tools'!N$78</f>
        <v>0.8869702504282343</v>
      </c>
      <c r="CO65" s="6">
        <f>AE65*'Summary all tools'!O$78</f>
        <v>0.7800473421915507</v>
      </c>
      <c r="CP65" s="6">
        <f t="shared" si="2"/>
        <v>94.187132316135802</v>
      </c>
      <c r="CR65" s="6"/>
      <c r="CS65" s="6"/>
      <c r="CT65" s="6"/>
      <c r="CU65" s="6"/>
      <c r="CV65" s="6"/>
      <c r="CW65" s="6"/>
      <c r="CX65" s="6"/>
      <c r="CY65" s="6"/>
      <c r="CZ65" s="6"/>
      <c r="DA65" s="6"/>
      <c r="DB65" s="6"/>
      <c r="DC65" s="6"/>
      <c r="DD65" s="6"/>
      <c r="DE65" s="6"/>
      <c r="DF65" s="6"/>
      <c r="DH65" s="6"/>
      <c r="DI65" s="6"/>
      <c r="DJ65" s="6"/>
      <c r="DK65" s="6"/>
      <c r="DL65" s="6"/>
      <c r="DM65" s="6"/>
      <c r="DN65" s="6"/>
      <c r="DO65" s="6"/>
      <c r="DP65" s="6"/>
      <c r="DQ65" s="6"/>
      <c r="DR65" s="6"/>
      <c r="DS65" s="6"/>
      <c r="DT65" s="6"/>
      <c r="DU65" s="6"/>
      <c r="DV65" s="6"/>
      <c r="DX65" s="6"/>
      <c r="DY65" s="6"/>
      <c r="DZ65" s="6"/>
      <c r="EA65" s="6"/>
      <c r="EB65" s="6"/>
      <c r="EC65" s="6"/>
      <c r="ED65" s="6"/>
      <c r="EE65" s="6"/>
      <c r="EF65" s="6"/>
      <c r="EG65" s="6"/>
      <c r="EH65" s="6"/>
      <c r="EI65" s="6"/>
      <c r="EJ65" s="6"/>
      <c r="EK65" s="6"/>
      <c r="EL65" s="6"/>
      <c r="EN65" s="1"/>
      <c r="EO65" s="1"/>
      <c r="EP65" s="1"/>
      <c r="EQ65" s="1"/>
      <c r="ER65" s="1"/>
      <c r="ES65" s="1"/>
      <c r="ET65" s="1"/>
      <c r="EU65" s="1"/>
      <c r="EV65" s="1"/>
      <c r="EW65" s="1"/>
      <c r="EX65" s="1"/>
      <c r="EY65" s="1"/>
      <c r="EZ65" s="1"/>
      <c r="FA65" s="1"/>
      <c r="FB65" s="2"/>
      <c r="FD65" s="2"/>
      <c r="FE65" s="2"/>
      <c r="FF65" s="2"/>
      <c r="FG65" s="2"/>
      <c r="FH65" s="2"/>
      <c r="FI65" s="2"/>
      <c r="FJ65" s="2"/>
      <c r="FK65" s="2"/>
      <c r="FL65" s="2"/>
      <c r="FM65" s="2"/>
      <c r="FN65" s="2"/>
      <c r="FO65" s="2"/>
      <c r="FP65" s="2"/>
      <c r="FQ65" s="2"/>
      <c r="FR65" s="2"/>
      <c r="FT65" s="2"/>
      <c r="FU65" s="2"/>
      <c r="FV65" s="2"/>
      <c r="FW65" s="2"/>
      <c r="FX65" s="2"/>
      <c r="FY65" s="2"/>
      <c r="FZ65" s="2"/>
      <c r="GA65" s="2"/>
      <c r="GB65" s="2"/>
      <c r="GC65" s="2"/>
      <c r="GD65" s="2"/>
      <c r="GE65" s="2"/>
      <c r="GF65" s="2"/>
      <c r="GG65" s="2"/>
      <c r="GH65" s="2"/>
      <c r="GJ65" s="6"/>
    </row>
    <row r="66" spans="1:192" x14ac:dyDescent="0.25">
      <c r="A66" s="8" t="s">
        <v>12</v>
      </c>
      <c r="B66" s="8" t="s">
        <v>231</v>
      </c>
      <c r="C66" s="22">
        <f>Baseline!CC66*'Summary all tools'!B$69</f>
        <v>261.91180606824554</v>
      </c>
      <c r="D66" s="22">
        <f>Baseline!CD66*'Summary all tools'!C$69</f>
        <v>278.43795492250882</v>
      </c>
      <c r="E66" s="22">
        <f>Baseline!CE66*'Summary all tools'!D$69</f>
        <v>369.08196991309165</v>
      </c>
      <c r="F66" s="22">
        <f>Baseline!CF66*'Summary all tools'!E$69</f>
        <v>278.61777590483422</v>
      </c>
      <c r="G66" s="22">
        <f>Baseline!CG66*'Summary all tools'!F$69</f>
        <v>221.71375016012107</v>
      </c>
      <c r="H66" s="22">
        <f>Baseline!CH66*'Summary all tools'!G$69</f>
        <v>233.19863426382366</v>
      </c>
      <c r="I66" s="22">
        <f>Baseline!CI66*'Summary all tools'!H$69</f>
        <v>129.10500318864896</v>
      </c>
      <c r="J66" s="27">
        <f>Baseline!CJ66*'Summary all tools'!J$69</f>
        <v>84.444557085407055</v>
      </c>
      <c r="K66" s="27">
        <f>Baseline!CK66*'Summary all tools'!K$69</f>
        <v>87.46416806093292</v>
      </c>
      <c r="L66" s="27">
        <f>Baseline!CL66*'Summary all tools'!L$69</f>
        <v>191.40357306795738</v>
      </c>
      <c r="M66" s="27">
        <f>Baseline!CM66*'Summary all tools'!M$69</f>
        <v>148.54244143094908</v>
      </c>
      <c r="N66" s="27">
        <f>Baseline!CN66*'Summary all tools'!N$69</f>
        <v>115.36616943289894</v>
      </c>
      <c r="O66" s="27">
        <f>Baseline!CO66*'Summary all tools'!O$69</f>
        <v>190.38618796219373</v>
      </c>
      <c r="P66" s="27">
        <f>Baseline!CP66*'Summary all tools'!P$69</f>
        <v>110.92568531419245</v>
      </c>
      <c r="Q66" s="28"/>
      <c r="R66" s="29">
        <f>Baseline!CR66*'Summary all tools'!B$76</f>
        <v>45.464047335279886</v>
      </c>
      <c r="S66" s="29">
        <f>Baseline!CS66*'Summary all tools'!C$76</f>
        <v>33.815054681877143</v>
      </c>
      <c r="T66" s="29">
        <f>Baseline!CT66*'Summary all tools'!D$76</f>
        <v>54.624327684759415</v>
      </c>
      <c r="U66" s="29">
        <f>Baseline!CU66*'Summary all tools'!E$76</f>
        <v>37.484967644893885</v>
      </c>
      <c r="V66" s="29">
        <f>Baseline!CV66*'Summary all tools'!F$76</f>
        <v>15.002545185767515</v>
      </c>
      <c r="W66" s="29">
        <f>Baseline!CW66*'Summary all tools'!G$76</f>
        <v>12.066563557203532</v>
      </c>
      <c r="X66" s="29">
        <f>Baseline!CX66*'Summary all tools'!H$76</f>
        <v>9.7765094138162052</v>
      </c>
      <c r="Y66" s="29">
        <f>Baseline!CY66*'Summary all tools'!J$76</f>
        <v>13.113830023776936</v>
      </c>
      <c r="Z66" s="29">
        <f>Baseline!CZ66*'Summary all tools'!K$76</f>
        <v>11.000867769188705</v>
      </c>
      <c r="AA66" s="29">
        <f>Baseline!DA66*'Summary all tools'!L$76</f>
        <v>26.18693471018933</v>
      </c>
      <c r="AB66" s="29">
        <f>Baseline!DB66*'Summary all tools'!M$76</f>
        <v>17.574219357099533</v>
      </c>
      <c r="AC66" s="29">
        <f>Baseline!DC66*'Summary all tools'!N$76</f>
        <v>7.3202615628169712</v>
      </c>
      <c r="AD66" s="29">
        <f>Baseline!DD66*'Summary all tools'!O$76</f>
        <v>10.229888478020062</v>
      </c>
      <c r="AE66" s="29">
        <f>Baseline!DE66*'Summary all tools'!P$76</f>
        <v>7.0446104287708158</v>
      </c>
      <c r="AF66" s="29">
        <f t="shared" si="0"/>
        <v>3001.3043046092648</v>
      </c>
      <c r="AH66" s="6">
        <f>C66*'Summary all tools'!B$70</f>
        <v>37.644816162714186</v>
      </c>
      <c r="AI66" s="6">
        <f>D66*'Summary all tools'!C$70</f>
        <v>40.020134193755091</v>
      </c>
      <c r="AJ66" s="6">
        <f>E66*'Summary all tools'!D$70</f>
        <v>72.529930385565493</v>
      </c>
      <c r="AK66" s="6">
        <f>F66*'Summary all tools'!E$70</f>
        <v>54.752411490913936</v>
      </c>
      <c r="AL66" s="6">
        <f>G66*'Summary all tools'!F$70</f>
        <v>43.569949700937251</v>
      </c>
      <c r="AM66" s="6">
        <f>H66*'Summary all tools'!G$70</f>
        <v>57.343926458317291</v>
      </c>
      <c r="AN66" s="6">
        <f>I66*'Summary all tools'!H$70</f>
        <v>31.747131931634989</v>
      </c>
      <c r="AO66" s="6">
        <f>J66*'Summary all tools'!J$70</f>
        <v>9.4410063822194221</v>
      </c>
      <c r="AP66" s="6">
        <f>K66*'Summary all tools'!J$70</f>
        <v>9.7786026403527497</v>
      </c>
      <c r="AQ66" s="6">
        <f>L66*'Summary all tools'!K$70</f>
        <v>21.399157237411384</v>
      </c>
      <c r="AR66" s="6">
        <f>M66*'Summary all tools'!L$70</f>
        <v>38.529220459462508</v>
      </c>
      <c r="AS66" s="6">
        <f>N66*'Summary all tools'!M$70</f>
        <v>29.923896044957232</v>
      </c>
      <c r="AT66" s="6">
        <f>O66*'Summary all tools'!N$70</f>
        <v>49.382730873195946</v>
      </c>
      <c r="AU66" s="6">
        <f>P66*'Summary all tools'!O$70</f>
        <v>26.796654317473457</v>
      </c>
      <c r="AV66" s="6"/>
      <c r="AW66" s="6">
        <f>R66*'Summary all tools'!B$77</f>
        <v>6.5345878432971087</v>
      </c>
      <c r="AX66" s="6">
        <f>S66*'Summary all tools'!C$77</f>
        <v>4.8602677983126163</v>
      </c>
      <c r="AY66" s="6">
        <f>T66*'Summary all tools'!D$77</f>
        <v>10.734468240935293</v>
      </c>
      <c r="AZ66" s="6">
        <f>U66*'Summary all tools'!E$77</f>
        <v>7.3663367907934498</v>
      </c>
      <c r="BA66" s="6">
        <f>V66*'Summary all tools'!F$77</f>
        <v>2.9482165118665726</v>
      </c>
      <c r="BB66" s="6">
        <f>W66*'Summary all tools'!G$77</f>
        <v>2.9671877599680814</v>
      </c>
      <c r="BC66" s="6">
        <f>X66*'Summary all tools'!H$77</f>
        <v>2.4040596919220176</v>
      </c>
      <c r="BD66" s="6">
        <f>Y66*'Summary all tools'!I$77</f>
        <v>0</v>
      </c>
      <c r="BE66" s="6">
        <f>Z66*'Summary all tools'!J$77</f>
        <v>1.2299106822695447</v>
      </c>
      <c r="BF66" s="6">
        <f>AA66*'Summary all tools'!K$77</f>
        <v>2.9277318309528444</v>
      </c>
      <c r="BG66" s="6">
        <f>AB66*'Summary all tools'!L$77</f>
        <v>4.5584343807046253</v>
      </c>
      <c r="BH66" s="6">
        <f>AC66*'Summary all tools'!M$77</f>
        <v>1.8987433413487729</v>
      </c>
      <c r="BI66" s="6">
        <f>AD66*'Summary all tools'!N$77</f>
        <v>2.6534478944091773</v>
      </c>
      <c r="BJ66" s="6">
        <f>AE66*'Summary all tools'!O$77</f>
        <v>1.7017879125682309</v>
      </c>
      <c r="BK66" s="6">
        <f t="shared" si="1"/>
        <v>575.64474895825924</v>
      </c>
      <c r="BM66" s="6">
        <f>C66*'Summary all tools'!B$71</f>
        <v>6.4076282830151818</v>
      </c>
      <c r="BN66" s="6">
        <f>D66*'Summary all tools'!C$71</f>
        <v>6.8119377351072492</v>
      </c>
      <c r="BO66" s="6">
        <f>E66*'Summary all tools'!D$71</f>
        <v>20.1841702296222</v>
      </c>
      <c r="BP66" s="6">
        <f>F66*'Summary all tools'!E$71</f>
        <v>15.236909619795622</v>
      </c>
      <c r="BQ66" s="6">
        <f>G66*'Summary all tools'!F$71</f>
        <v>12.124970711881621</v>
      </c>
      <c r="BR66" s="6">
        <f>H66*'Summary all tools'!G$71</f>
        <v>14.199448456345234</v>
      </c>
      <c r="BS66" s="6">
        <f>I66*'Summary all tools'!H$71</f>
        <v>7.8611945735477118</v>
      </c>
      <c r="BT66" s="6">
        <f>J66*'Summary all tools'!J$71</f>
        <v>0.78675053185161858</v>
      </c>
      <c r="BU66" s="6">
        <f>K66*'Summary all tools'!K$71</f>
        <v>0.81488355336272911</v>
      </c>
      <c r="BV66" s="6">
        <f>L66*'Summary all tools'!L$71</f>
        <v>8.6617510991018243</v>
      </c>
      <c r="BW66" s="6">
        <f>M66*'Summary all tools'!M$71</f>
        <v>6.7221193142040976</v>
      </c>
      <c r="BX66" s="6">
        <f>N66*'Summary all tools'!N$71</f>
        <v>5.2207648418861554</v>
      </c>
      <c r="BY66" s="6">
        <f>O66*'Summary all tools'!O$71</f>
        <v>12.835023907563622</v>
      </c>
      <c r="BZ66" s="6">
        <f>P66*'Summary all tools'!P$71</f>
        <v>7.4781360885972434</v>
      </c>
      <c r="CA66" s="6"/>
      <c r="CB66" s="6">
        <f>R66*'Summary all tools'!B$78</f>
        <v>1.1122702711995078</v>
      </c>
      <c r="CC66" s="6">
        <f>S66*'Summary all tools'!C$78</f>
        <v>0.82727962524470078</v>
      </c>
      <c r="CD66" s="6">
        <f>T66*'Summary all tools'!D$78</f>
        <v>2.9872679202602805</v>
      </c>
      <c r="CE66" s="6">
        <f>U66*'Summary all tools'!E$78</f>
        <v>2.0499591680801341</v>
      </c>
      <c r="CF66" s="6">
        <f>V66*'Summary all tools'!F$78</f>
        <v>0.82045168984666095</v>
      </c>
      <c r="CG66" s="6">
        <f>W66*'Summary all tools'!G$78</f>
        <v>0.73473220723019161</v>
      </c>
      <c r="CH66" s="6">
        <f>X66*'Summary all tools'!H$78</f>
        <v>0.59529097133307107</v>
      </c>
      <c r="CI66" s="6">
        <f>Y66*'Summary all tools'!I$78</f>
        <v>0</v>
      </c>
      <c r="CJ66" s="6">
        <f>Z66*'Summary all tools'!J$78</f>
        <v>0.10249255685579539</v>
      </c>
      <c r="CK66" s="6">
        <f>AA66*'Summary all tools'!K$78</f>
        <v>0.24397765257940371</v>
      </c>
      <c r="CL66" s="6">
        <f>AB66*'Summary all tools'!L$78</f>
        <v>0.79530131748463673</v>
      </c>
      <c r="CM66" s="6">
        <f>AC66*'Summary all tools'!M$78</f>
        <v>0.33127011487361568</v>
      </c>
      <c r="CN66" s="6">
        <f>AD66*'Summary all tools'!N$78</f>
        <v>0.46294197306713303</v>
      </c>
      <c r="CO66" s="6">
        <f>AE66*'Summary all tools'!O$78</f>
        <v>0.47491755699578531</v>
      </c>
      <c r="CP66" s="6">
        <f t="shared" si="2"/>
        <v>136.88384197093305</v>
      </c>
      <c r="CR66" s="6"/>
      <c r="CS66" s="6"/>
      <c r="CT66" s="6"/>
      <c r="CU66" s="6"/>
      <c r="CV66" s="6"/>
      <c r="CW66" s="6"/>
      <c r="CX66" s="6"/>
      <c r="CY66" s="6"/>
      <c r="CZ66" s="6"/>
      <c r="DA66" s="6"/>
      <c r="DB66" s="6"/>
      <c r="DC66" s="6"/>
      <c r="DD66" s="6"/>
      <c r="DE66" s="6"/>
      <c r="DF66" s="6"/>
      <c r="DH66" s="6"/>
      <c r="DI66" s="6"/>
      <c r="DJ66" s="6"/>
      <c r="DK66" s="6"/>
      <c r="DL66" s="6"/>
      <c r="DM66" s="6"/>
      <c r="DN66" s="6"/>
      <c r="DO66" s="6"/>
      <c r="DP66" s="6"/>
      <c r="DQ66" s="6"/>
      <c r="DR66" s="6"/>
      <c r="DS66" s="6"/>
      <c r="DT66" s="6"/>
      <c r="DU66" s="6"/>
      <c r="DV66" s="6"/>
      <c r="DX66" s="6"/>
      <c r="DY66" s="6"/>
      <c r="DZ66" s="6"/>
      <c r="EA66" s="6"/>
      <c r="EB66" s="6"/>
      <c r="EC66" s="6"/>
      <c r="ED66" s="6"/>
      <c r="EE66" s="6"/>
      <c r="EF66" s="6"/>
      <c r="EG66" s="6"/>
      <c r="EH66" s="6"/>
      <c r="EI66" s="6"/>
      <c r="EJ66" s="6"/>
      <c r="EK66" s="6"/>
      <c r="EL66" s="6"/>
      <c r="EN66" s="1"/>
      <c r="EO66" s="1"/>
      <c r="EP66" s="1"/>
      <c r="EQ66" s="1"/>
      <c r="ER66" s="1"/>
      <c r="ES66" s="1"/>
      <c r="ET66" s="1"/>
      <c r="EU66" s="1"/>
      <c r="EV66" s="1"/>
      <c r="EW66" s="1"/>
      <c r="EX66" s="1"/>
      <c r="EY66" s="1"/>
      <c r="EZ66" s="1"/>
      <c r="FA66" s="1"/>
      <c r="FB66" s="2"/>
      <c r="FD66" s="2"/>
      <c r="FE66" s="2"/>
      <c r="FF66" s="2"/>
      <c r="FG66" s="2"/>
      <c r="FH66" s="2"/>
      <c r="FI66" s="2"/>
      <c r="FJ66" s="2"/>
      <c r="FK66" s="2"/>
      <c r="FL66" s="2"/>
      <c r="FM66" s="2"/>
      <c r="FN66" s="2"/>
      <c r="FO66" s="2"/>
      <c r="FP66" s="2"/>
      <c r="FQ66" s="2"/>
      <c r="FR66" s="2"/>
      <c r="FT66" s="2"/>
      <c r="FU66" s="2"/>
      <c r="FV66" s="2"/>
      <c r="FW66" s="2"/>
      <c r="FX66" s="2"/>
      <c r="FY66" s="2"/>
      <c r="FZ66" s="2"/>
      <c r="GA66" s="2"/>
      <c r="GB66" s="2"/>
      <c r="GC66" s="2"/>
      <c r="GD66" s="2"/>
      <c r="GE66" s="2"/>
      <c r="GF66" s="2"/>
      <c r="GG66" s="2"/>
      <c r="GH66" s="2"/>
      <c r="GJ66" s="6"/>
    </row>
    <row r="67" spans="1:192" x14ac:dyDescent="0.25">
      <c r="A67" s="8" t="s">
        <v>21</v>
      </c>
      <c r="B67" s="8" t="s">
        <v>232</v>
      </c>
      <c r="C67" s="22">
        <f>Baseline!CC67*'Summary all tools'!B$69</f>
        <v>183.9437395217594</v>
      </c>
      <c r="D67" s="22">
        <f>Baseline!CD67*'Summary all tools'!C$69</f>
        <v>198.65052197697474</v>
      </c>
      <c r="E67" s="22">
        <f>Baseline!CE67*'Summary all tools'!D$69</f>
        <v>281.76310424734527</v>
      </c>
      <c r="F67" s="22">
        <f>Baseline!CF67*'Summary all tools'!E$69</f>
        <v>211.34178372829786</v>
      </c>
      <c r="G67" s="22">
        <f>Baseline!CG67*'Summary all tools'!F$69</f>
        <v>155.11123902137825</v>
      </c>
      <c r="H67" s="22">
        <f>Baseline!CH67*'Summary all tools'!G$69</f>
        <v>167.26809817113599</v>
      </c>
      <c r="I67" s="22">
        <f>Baseline!CI67*'Summary all tools'!H$69</f>
        <v>90.356935460723079</v>
      </c>
      <c r="J67" s="27">
        <f>Baseline!CJ67*'Summary all tools'!J$69</f>
        <v>61.344694610420071</v>
      </c>
      <c r="K67" s="27">
        <f>Baseline!CK67*'Summary all tools'!K$69</f>
        <v>65.583334239005168</v>
      </c>
      <c r="L67" s="27">
        <f>Baseline!CL67*'Summary all tools'!L$69</f>
        <v>146.44797911457491</v>
      </c>
      <c r="M67" s="27">
        <f>Baseline!CM67*'Summary all tools'!M$69</f>
        <v>109.69546924936532</v>
      </c>
      <c r="N67" s="27">
        <f>Baseline!CN67*'Summary all tools'!N$69</f>
        <v>83.178047306926672</v>
      </c>
      <c r="O67" s="27">
        <f>Baseline!CO67*'Summary all tools'!O$69</f>
        <v>135.97381611232947</v>
      </c>
      <c r="P67" s="27">
        <f>Baseline!CP67*'Summary all tools'!P$69</f>
        <v>81.596940123094384</v>
      </c>
      <c r="Q67" s="28"/>
      <c r="R67" s="29">
        <f>Baseline!CR67*'Summary all tools'!B$76</f>
        <v>19.236909338198092</v>
      </c>
      <c r="S67" s="29">
        <f>Baseline!CS67*'Summary all tools'!C$76</f>
        <v>11.478907407651532</v>
      </c>
      <c r="T67" s="29">
        <f>Baseline!CT67*'Summary all tools'!D$76</f>
        <v>17.423599984723801</v>
      </c>
      <c r="U67" s="29">
        <f>Baseline!CU67*'Summary all tools'!E$76</f>
        <v>11.670223446504151</v>
      </c>
      <c r="V67" s="29">
        <f>Baseline!CV67*'Summary all tools'!F$76</f>
        <v>4.7111939383047394</v>
      </c>
      <c r="W67" s="29">
        <f>Baseline!CW67*'Summary all tools'!G$76</f>
        <v>5.1533680292612454</v>
      </c>
      <c r="X67" s="29">
        <f>Baseline!CX67*'Summary all tools'!H$76</f>
        <v>3.0293395003595061</v>
      </c>
      <c r="Y67" s="29">
        <f>Baseline!CY67*'Summary all tools'!J$76</f>
        <v>5.2186860283894312</v>
      </c>
      <c r="Z67" s="29">
        <f>Baseline!CZ67*'Summary all tools'!K$76</f>
        <v>4.0207636106918851</v>
      </c>
      <c r="AA67" s="29">
        <f>Baseline!DA67*'Summary all tools'!L$76</f>
        <v>9.1764398728101391</v>
      </c>
      <c r="AB67" s="29">
        <f>Baseline!DB67*'Summary all tools'!M$76</f>
        <v>5.4276964953544207</v>
      </c>
      <c r="AC67" s="29">
        <f>Baseline!DC67*'Summary all tools'!N$76</f>
        <v>2.4183032556157307</v>
      </c>
      <c r="AD67" s="29">
        <f>Baseline!DD67*'Summary all tools'!O$76</f>
        <v>3.2179559071013455</v>
      </c>
      <c r="AE67" s="29">
        <f>Baseline!DE67*'Summary all tools'!P$76</f>
        <v>2.2162658064251284</v>
      </c>
      <c r="AF67" s="29">
        <f t="shared" si="0"/>
        <v>2076.6553555047212</v>
      </c>
      <c r="AH67" s="6">
        <f>C67*'Summary all tools'!B$70</f>
        <v>26.438396811995997</v>
      </c>
      <c r="AI67" s="6">
        <f>D67*'Summary all tools'!C$70</f>
        <v>28.552215696996367</v>
      </c>
      <c r="AJ67" s="6">
        <f>E67*'Summary all tools'!D$70</f>
        <v>55.370513875529987</v>
      </c>
      <c r="AK67" s="6">
        <f>F67*'Summary all tools'!E$70</f>
        <v>41.531708701414303</v>
      </c>
      <c r="AL67" s="6">
        <f>G67*'Summary all tools'!F$70</f>
        <v>30.481595649032865</v>
      </c>
      <c r="AM67" s="6">
        <f>H67*'Summary all tools'!G$70</f>
        <v>41.131499550279344</v>
      </c>
      <c r="AN67" s="6">
        <f>I67*'Summary all tools'!H$70</f>
        <v>22.218918555915511</v>
      </c>
      <c r="AO67" s="6">
        <f>J67*'Summary all tools'!J$70</f>
        <v>6.8584130620345425</v>
      </c>
      <c r="AP67" s="6">
        <f>K67*'Summary all tools'!J$70</f>
        <v>7.3322982379011989</v>
      </c>
      <c r="AQ67" s="6">
        <f>L67*'Summary all tools'!K$70</f>
        <v>16.373065987964896</v>
      </c>
      <c r="AR67" s="6">
        <f>M67*'Summary all tools'!L$70</f>
        <v>28.453019065784602</v>
      </c>
      <c r="AS67" s="6">
        <f>N67*'Summary all tools'!M$70</f>
        <v>21.574879820229324</v>
      </c>
      <c r="AT67" s="6">
        <f>O67*'Summary all tools'!N$70</f>
        <v>35.269146563352564</v>
      </c>
      <c r="AU67" s="6">
        <f>P67*'Summary all tools'!O$70</f>
        <v>19.711620366814937</v>
      </c>
      <c r="AV67" s="6"/>
      <c r="AW67" s="6">
        <f>R67*'Summary all tools'!B$77</f>
        <v>2.7649380394351994</v>
      </c>
      <c r="AX67" s="6">
        <f>S67*'Summary all tools'!C$77</f>
        <v>1.6498735417725441</v>
      </c>
      <c r="AY67" s="6">
        <f>T67*'Summary all tools'!D$77</f>
        <v>3.4239886989210833</v>
      </c>
      <c r="AZ67" s="6">
        <f>U67*'Summary all tools'!E$77</f>
        <v>2.293367227768544</v>
      </c>
      <c r="BA67" s="6">
        <f>V67*'Summary all tools'!F$77</f>
        <v>0.92581755878945293</v>
      </c>
      <c r="BB67" s="6">
        <f>W67*'Summary all tools'!G$77</f>
        <v>1.2672216465396504</v>
      </c>
      <c r="BC67" s="6">
        <f>X67*'Summary all tools'!H$77</f>
        <v>0.74491954926873094</v>
      </c>
      <c r="BD67" s="6">
        <f>Y67*'Summary all tools'!I$77</f>
        <v>0</v>
      </c>
      <c r="BE67" s="6">
        <f>Z67*'Summary all tools'!J$77</f>
        <v>0.44952636641275734</v>
      </c>
      <c r="BF67" s="6">
        <f>AA67*'Summary all tools'!K$77</f>
        <v>1.0259373770843634</v>
      </c>
      <c r="BG67" s="6">
        <f>AB67*'Summary all tools'!L$77</f>
        <v>1.4078462212012017</v>
      </c>
      <c r="BH67" s="6">
        <f>AC67*'Summary all tools'!M$77</f>
        <v>0.6272640894809014</v>
      </c>
      <c r="BI67" s="6">
        <f>AD67*'Summary all tools'!N$77</f>
        <v>0.83467951232761162</v>
      </c>
      <c r="BJ67" s="6">
        <f>AE67*'Summary all tools'!O$77</f>
        <v>0.53539005436112652</v>
      </c>
      <c r="BK67" s="6">
        <f t="shared" si="1"/>
        <v>399.24806182860971</v>
      </c>
      <c r="BM67" s="6">
        <f>C67*'Summary all tools'!B$71</f>
        <v>4.5001526488503831</v>
      </c>
      <c r="BN67" s="6">
        <f>D67*'Summary all tools'!C$71</f>
        <v>4.8599516079993821</v>
      </c>
      <c r="BO67" s="6">
        <f>E67*'Summary all tools'!D$71</f>
        <v>15.408919763526693</v>
      </c>
      <c r="BP67" s="6">
        <f>F67*'Summary all tools'!E$71</f>
        <v>11.55775379764129</v>
      </c>
      <c r="BQ67" s="6">
        <f>G67*'Summary all tools'!F$71</f>
        <v>8.4826458839816237</v>
      </c>
      <c r="BR67" s="6">
        <f>H67*'Summary all tools'!G$71</f>
        <v>10.184942745783456</v>
      </c>
      <c r="BS67" s="6">
        <f>I67*'Summary all tools'!H$71</f>
        <v>5.5018274519409838</v>
      </c>
      <c r="BT67" s="6">
        <f>J67*'Summary all tools'!J$71</f>
        <v>0.57153442183621184</v>
      </c>
      <c r="BU67" s="6">
        <f>K67*'Summary all tools'!K$71</f>
        <v>0.61102485315843325</v>
      </c>
      <c r="BV67" s="6">
        <f>L67*'Summary all tools'!L$71</f>
        <v>6.6273368031982027</v>
      </c>
      <c r="BW67" s="6">
        <f>M67*'Summary all tools'!M$71</f>
        <v>4.9641437519028457</v>
      </c>
      <c r="BX67" s="6">
        <f>N67*'Summary all tools'!N$71</f>
        <v>3.7641279686357545</v>
      </c>
      <c r="BY67" s="6">
        <f>O67*'Summary all tools'!O$71</f>
        <v>9.1667741199323238</v>
      </c>
      <c r="BZ67" s="6">
        <f>P67*'Summary all tools'!P$71</f>
        <v>5.5009173116692844</v>
      </c>
      <c r="CA67" s="6"/>
      <c r="CB67" s="6">
        <f>R67*'Summary all tools'!B$78</f>
        <v>0.47062775139322549</v>
      </c>
      <c r="CC67" s="6">
        <f>S67*'Summary all tools'!C$78</f>
        <v>0.28082953902511393</v>
      </c>
      <c r="CD67" s="6">
        <f>T67*'Summary all tools'!D$78</f>
        <v>0.95285312416458279</v>
      </c>
      <c r="CE67" s="6">
        <f>U67*'Summary all tools'!E$78</f>
        <v>0.63821534473069574</v>
      </c>
      <c r="CF67" s="6">
        <f>V67*'Summary all tools'!F$78</f>
        <v>0.25764341850104044</v>
      </c>
      <c r="CG67" s="6">
        <f>W67*'Summary all tools'!G$78</f>
        <v>0.31378821723838962</v>
      </c>
      <c r="CH67" s="6">
        <f>X67*'Summary all tools'!H$78</f>
        <v>0.18445626934273338</v>
      </c>
      <c r="CI67" s="6">
        <f>Y67*'Summary all tools'!I$78</f>
        <v>0</v>
      </c>
      <c r="CJ67" s="6">
        <f>Z67*'Summary all tools'!J$78</f>
        <v>3.746053053439645E-2</v>
      </c>
      <c r="CK67" s="6">
        <f>AA67*'Summary all tools'!K$78</f>
        <v>8.5494781423696944E-2</v>
      </c>
      <c r="CL67" s="6">
        <f>AB67*'Summary all tools'!L$78</f>
        <v>0.24562423433723096</v>
      </c>
      <c r="CM67" s="6">
        <f>AC67*'Summary all tools'!M$78</f>
        <v>0.10943756454773175</v>
      </c>
      <c r="CN67" s="6">
        <f>AD67*'Summary all tools'!N$78</f>
        <v>0.145624936193328</v>
      </c>
      <c r="CO67" s="6">
        <f>AE67*'Summary all tools'!O$78</f>
        <v>0.14941117796124462</v>
      </c>
      <c r="CP67" s="6">
        <f t="shared" si="2"/>
        <v>95.573520019450257</v>
      </c>
      <c r="CR67" s="6"/>
      <c r="CS67" s="6"/>
      <c r="CT67" s="6"/>
      <c r="CU67" s="6"/>
      <c r="CV67" s="6"/>
      <c r="CW67" s="6"/>
      <c r="CX67" s="6"/>
      <c r="CY67" s="6"/>
      <c r="CZ67" s="6"/>
      <c r="DA67" s="6"/>
      <c r="DB67" s="6"/>
      <c r="DC67" s="6"/>
      <c r="DD67" s="6"/>
      <c r="DE67" s="6"/>
      <c r="DF67" s="6"/>
      <c r="DH67" s="6"/>
      <c r="DI67" s="6"/>
      <c r="DJ67" s="6"/>
      <c r="DK67" s="6"/>
      <c r="DL67" s="6"/>
      <c r="DM67" s="6"/>
      <c r="DN67" s="6"/>
      <c r="DO67" s="6"/>
      <c r="DP67" s="6"/>
      <c r="DQ67" s="6"/>
      <c r="DR67" s="6"/>
      <c r="DS67" s="6"/>
      <c r="DT67" s="6"/>
      <c r="DU67" s="6"/>
      <c r="DV67" s="6"/>
      <c r="DX67" s="6"/>
      <c r="DY67" s="6"/>
      <c r="DZ67" s="6"/>
      <c r="EA67" s="6"/>
      <c r="EB67" s="6"/>
      <c r="EC67" s="6"/>
      <c r="ED67" s="6"/>
      <c r="EE67" s="6"/>
      <c r="EF67" s="6"/>
      <c r="EG67" s="6"/>
      <c r="EH67" s="6"/>
      <c r="EI67" s="6"/>
      <c r="EJ67" s="6"/>
      <c r="EK67" s="6"/>
      <c r="EL67" s="6"/>
      <c r="EN67" s="1"/>
      <c r="EO67" s="1"/>
      <c r="EP67" s="1"/>
      <c r="EQ67" s="1"/>
      <c r="ER67" s="1"/>
      <c r="ES67" s="1"/>
      <c r="ET67" s="1"/>
      <c r="EU67" s="1"/>
      <c r="EV67" s="1"/>
      <c r="EW67" s="1"/>
      <c r="EX67" s="1"/>
      <c r="EY67" s="1"/>
      <c r="EZ67" s="1"/>
      <c r="FA67" s="1"/>
      <c r="FB67" s="2"/>
      <c r="FD67" s="2"/>
      <c r="FE67" s="2"/>
      <c r="FF67" s="2"/>
      <c r="FG67" s="2"/>
      <c r="FH67" s="2"/>
      <c r="FI67" s="2"/>
      <c r="FJ67" s="2"/>
      <c r="FK67" s="2"/>
      <c r="FL67" s="2"/>
      <c r="FM67" s="2"/>
      <c r="FN67" s="2"/>
      <c r="FO67" s="2"/>
      <c r="FP67" s="2"/>
      <c r="FQ67" s="2"/>
      <c r="FR67" s="2"/>
      <c r="FT67" s="2"/>
      <c r="FU67" s="2"/>
      <c r="FV67" s="2"/>
      <c r="FW67" s="2"/>
      <c r="FX67" s="2"/>
      <c r="FY67" s="2"/>
      <c r="FZ67" s="2"/>
      <c r="GA67" s="2"/>
      <c r="GB67" s="2"/>
      <c r="GC67" s="2"/>
      <c r="GD67" s="2"/>
      <c r="GE67" s="2"/>
      <c r="GF67" s="2"/>
      <c r="GG67" s="2"/>
      <c r="GH67" s="2"/>
      <c r="GJ67" s="6"/>
    </row>
    <row r="68" spans="1:192" x14ac:dyDescent="0.25">
      <c r="A68" s="8" t="s">
        <v>77</v>
      </c>
      <c r="B68" s="8" t="s">
        <v>233</v>
      </c>
      <c r="C68" s="22">
        <f>Baseline!CC68*'Summary all tools'!B$69</f>
        <v>383.55665006893781</v>
      </c>
      <c r="D68" s="22">
        <f>Baseline!CD68*'Summary all tools'!C$69</f>
        <v>366.38738000722958</v>
      </c>
      <c r="E68" s="22">
        <f>Baseline!CE68*'Summary all tools'!D$69</f>
        <v>465.87808159389675</v>
      </c>
      <c r="F68" s="22">
        <f>Baseline!CF68*'Summary all tools'!E$69</f>
        <v>365.11381561475827</v>
      </c>
      <c r="G68" s="22">
        <f>Baseline!CG68*'Summary all tools'!F$69</f>
        <v>268.24685144195615</v>
      </c>
      <c r="H68" s="22">
        <f>Baseline!CH68*'Summary all tools'!G$69</f>
        <v>226.46819098114412</v>
      </c>
      <c r="I68" s="22">
        <f>Baseline!CI68*'Summary all tools'!H$69</f>
        <v>108.52039055481448</v>
      </c>
      <c r="J68" s="27">
        <f>Baseline!CJ68*'Summary all tools'!J$69</f>
        <v>110.71173251677345</v>
      </c>
      <c r="K68" s="27">
        <f>Baseline!CK68*'Summary all tools'!K$69</f>
        <v>109.47636957150156</v>
      </c>
      <c r="L68" s="27">
        <f>Baseline!CL68*'Summary all tools'!L$69</f>
        <v>244.64365661845795</v>
      </c>
      <c r="M68" s="27">
        <f>Baseline!CM68*'Summary all tools'!M$69</f>
        <v>176.33661413413461</v>
      </c>
      <c r="N68" s="27">
        <f>Baseline!CN68*'Summary all tools'!N$69</f>
        <v>130.29078354881887</v>
      </c>
      <c r="O68" s="27">
        <f>Baseline!CO68*'Summary all tools'!O$69</f>
        <v>172.14668464782113</v>
      </c>
      <c r="P68" s="27">
        <f>Baseline!CP68*'Summary all tools'!P$69</f>
        <v>105.15758754711928</v>
      </c>
      <c r="Q68" s="28"/>
      <c r="R68" s="29">
        <f>Baseline!CR68*'Summary all tools'!B$76</f>
        <v>148.60210638494721</v>
      </c>
      <c r="S68" s="29">
        <f>Baseline!CS68*'Summary all tools'!C$76</f>
        <v>107.3046547817103</v>
      </c>
      <c r="T68" s="29">
        <f>Baseline!CT68*'Summary all tools'!D$76</f>
        <v>123.10942787282073</v>
      </c>
      <c r="U68" s="29">
        <f>Baseline!CU68*'Summary all tools'!E$76</f>
        <v>71.23438036896907</v>
      </c>
      <c r="V68" s="29">
        <f>Baseline!CV68*'Summary all tools'!F$76</f>
        <v>29.530308465467797</v>
      </c>
      <c r="W68" s="29">
        <f>Baseline!CW68*'Summary all tools'!G$76</f>
        <v>28.854390164654689</v>
      </c>
      <c r="X68" s="29">
        <f>Baseline!CX68*'Summary all tools'!H$76</f>
        <v>20.353667141345479</v>
      </c>
      <c r="Y68" s="29">
        <f>Baseline!CY68*'Summary all tools'!J$76</f>
        <v>40.983512755420868</v>
      </c>
      <c r="Z68" s="29">
        <f>Baseline!CZ68*'Summary all tools'!K$76</f>
        <v>32.467232620882555</v>
      </c>
      <c r="AA68" s="29">
        <f>Baseline!DA68*'Summary all tools'!L$76</f>
        <v>60.554844360647607</v>
      </c>
      <c r="AB68" s="29">
        <f>Baseline!DB68*'Summary all tools'!M$76</f>
        <v>35.039964279972139</v>
      </c>
      <c r="AC68" s="29">
        <f>Baseline!DC68*'Summary all tools'!N$76</f>
        <v>17.885675685107781</v>
      </c>
      <c r="AD68" s="29">
        <f>Baseline!DD68*'Summary all tools'!O$76</f>
        <v>23.596430294405391</v>
      </c>
      <c r="AE68" s="29">
        <f>Baseline!DE68*'Summary all tools'!P$76</f>
        <v>17.176128339642307</v>
      </c>
      <c r="AF68" s="29">
        <f t="shared" si="0"/>
        <v>3989.6275123633582</v>
      </c>
      <c r="AH68" s="6">
        <f>C68*'Summary all tools'!B$70</f>
        <v>55.128937471682192</v>
      </c>
      <c r="AI68" s="6">
        <f>D68*'Summary all tools'!C$70</f>
        <v>52.661183059143085</v>
      </c>
      <c r="AJ68" s="6">
        <f>E68*'Summary all tools'!D$70</f>
        <v>91.551762428608313</v>
      </c>
      <c r="AK68" s="6">
        <f>F68*'Summary all tools'!E$70</f>
        <v>71.750130832948287</v>
      </c>
      <c r="AL68" s="6">
        <f>G68*'Summary all tools'!F$70</f>
        <v>52.714375253317101</v>
      </c>
      <c r="AM68" s="6">
        <f>H68*'Summary all tools'!G$70</f>
        <v>55.688899421592815</v>
      </c>
      <c r="AN68" s="6">
        <f>I68*'Summary all tools'!H$70</f>
        <v>26.685341939708479</v>
      </c>
      <c r="AO68" s="6">
        <f>J68*'Summary all tools'!J$70</f>
        <v>12.377709225477778</v>
      </c>
      <c r="AP68" s="6">
        <f>K68*'Summary all tools'!J$70</f>
        <v>12.239594113584026</v>
      </c>
      <c r="AQ68" s="6">
        <f>L68*'Summary all tools'!K$70</f>
        <v>27.351464715107102</v>
      </c>
      <c r="AR68" s="6">
        <f>M68*'Summary all tools'!L$70</f>
        <v>45.738525741193854</v>
      </c>
      <c r="AS68" s="6">
        <f>N68*'Summary all tools'!M$70</f>
        <v>33.795070788049046</v>
      </c>
      <c r="AT68" s="6">
        <f>O68*'Summary all tools'!N$70</f>
        <v>44.651733876642346</v>
      </c>
      <c r="AU68" s="6">
        <f>P68*'Summary all tools'!O$70</f>
        <v>25.40323744115803</v>
      </c>
      <c r="AV68" s="6"/>
      <c r="AW68" s="6">
        <f>R68*'Summary all tools'!B$77</f>
        <v>21.358712538509231</v>
      </c>
      <c r="AX68" s="6">
        <f>S68*'Summary all tools'!C$77</f>
        <v>15.42299319492472</v>
      </c>
      <c r="AY68" s="6">
        <f>T68*'Summary all tools'!D$77</f>
        <v>24.192778193757437</v>
      </c>
      <c r="AZ68" s="6">
        <f>U68*'Summary all tools'!E$77</f>
        <v>13.998583161450052</v>
      </c>
      <c r="BA68" s="6">
        <f>V68*'Summary all tools'!F$77</f>
        <v>5.8031315313749818</v>
      </c>
      <c r="BB68" s="6">
        <f>W68*'Summary all tools'!G$77</f>
        <v>7.095341843767546</v>
      </c>
      <c r="BC68" s="6">
        <f>X68*'Summary all tools'!H$77</f>
        <v>5.0050001167242977</v>
      </c>
      <c r="BD68" s="6">
        <f>Y68*'Summary all tools'!I$77</f>
        <v>0</v>
      </c>
      <c r="BE68" s="6">
        <f>Z68*'Summary all tools'!J$77</f>
        <v>3.6298769389806584</v>
      </c>
      <c r="BF68" s="6">
        <f>AA68*'Summary all tools'!K$77</f>
        <v>6.770106822929546</v>
      </c>
      <c r="BG68" s="6">
        <f>AB68*'Summary all tools'!L$77</f>
        <v>9.0887324567256655</v>
      </c>
      <c r="BH68" s="6">
        <f>AC68*'Summary all tools'!M$77</f>
        <v>4.6392205143491481</v>
      </c>
      <c r="BI68" s="6">
        <f>AD68*'Summary all tools'!N$77</f>
        <v>6.1204868865179547</v>
      </c>
      <c r="BJ68" s="6">
        <f>AE68*'Summary all tools'!O$77</f>
        <v>4.1492894303630292</v>
      </c>
      <c r="BK68" s="6">
        <f t="shared" si="1"/>
        <v>735.01221993858678</v>
      </c>
      <c r="BM68" s="6">
        <f>C68*'Summary all tools'!B$71</f>
        <v>9.3836489313501605</v>
      </c>
      <c r="BN68" s="6">
        <f>D68*'Summary all tools'!C$71</f>
        <v>8.9636056270881852</v>
      </c>
      <c r="BO68" s="6">
        <f>E68*'Summary all tools'!D$71</f>
        <v>25.477707587166229</v>
      </c>
      <c r="BP68" s="6">
        <f>F68*'Summary all tools'!E$71</f>
        <v>19.967161791432094</v>
      </c>
      <c r="BQ68" s="6">
        <f>G68*'Summary all tools'!F$71</f>
        <v>14.669749688231978</v>
      </c>
      <c r="BR68" s="6">
        <f>H68*'Summary all tools'!G$71</f>
        <v>13.789632237727744</v>
      </c>
      <c r="BS68" s="6">
        <f>I68*'Summary all tools'!H$71</f>
        <v>6.6077989564992423</v>
      </c>
      <c r="BT68" s="6">
        <f>J68*'Summary all tools'!J$71</f>
        <v>1.0314757687898148</v>
      </c>
      <c r="BU68" s="6">
        <f>K68*'Summary all tools'!K$71</f>
        <v>1.0199661761320022</v>
      </c>
      <c r="BV68" s="6">
        <f>L68*'Summary all tools'!L$71</f>
        <v>11.071070553373925</v>
      </c>
      <c r="BW68" s="6">
        <f>M68*'Summary all tools'!M$71</f>
        <v>7.9799130016550981</v>
      </c>
      <c r="BX68" s="6">
        <f>N68*'Summary all tools'!N$71</f>
        <v>5.8961612864255777</v>
      </c>
      <c r="BY68" s="6">
        <f>O68*'Summary all tools'!O$71</f>
        <v>11.605394470639627</v>
      </c>
      <c r="BZ68" s="6">
        <f>P68*'Summary all tools'!P$71</f>
        <v>7.0892755649743329</v>
      </c>
      <c r="CA68" s="6"/>
      <c r="CB68" s="6">
        <f>R68*'Summary all tools'!B$78</f>
        <v>3.6355255384696563</v>
      </c>
      <c r="CC68" s="6">
        <f>S68*'Summary all tools'!C$78</f>
        <v>2.6251903310510163</v>
      </c>
      <c r="CD68" s="6">
        <f>T68*'Summary all tools'!D$78</f>
        <v>6.7325468367948833</v>
      </c>
      <c r="CE68" s="6">
        <f>U68*'Summary all tools'!E$78</f>
        <v>3.8956301764279959</v>
      </c>
      <c r="CF68" s="6">
        <f>V68*'Summary all tools'!F$78</f>
        <v>1.6149387442052703</v>
      </c>
      <c r="CG68" s="6">
        <f>W68*'Summary all tools'!G$78</f>
        <v>1.756941789885297</v>
      </c>
      <c r="CH68" s="6">
        <f>X68*'Summary all tools'!H$78</f>
        <v>1.2393333622364928</v>
      </c>
      <c r="CI68" s="6">
        <f>Y68*'Summary all tools'!I$78</f>
        <v>0</v>
      </c>
      <c r="CJ68" s="6">
        <f>Z68*'Summary all tools'!J$78</f>
        <v>0.30248974491505487</v>
      </c>
      <c r="CK68" s="6">
        <f>AA68*'Summary all tools'!K$78</f>
        <v>0.56417556857746221</v>
      </c>
      <c r="CL68" s="6">
        <f>AB68*'Summary all tools'!L$78</f>
        <v>1.5856937477691586</v>
      </c>
      <c r="CM68" s="6">
        <f>AC68*'Summary all tools'!M$78</f>
        <v>0.8093959195247451</v>
      </c>
      <c r="CN68" s="6">
        <f>AD68*'Summary all tools'!N$78</f>
        <v>1.0678296270095156</v>
      </c>
      <c r="CO68" s="6">
        <f>AE68*'Summary all tools'!O$78</f>
        <v>1.1579412363803803</v>
      </c>
      <c r="CP68" s="6">
        <f t="shared" si="2"/>
        <v>171.54019426473295</v>
      </c>
      <c r="CR68" s="6"/>
      <c r="CS68" s="6"/>
      <c r="CT68" s="6"/>
      <c r="CU68" s="6"/>
      <c r="CV68" s="6"/>
      <c r="CW68" s="6"/>
      <c r="CX68" s="6"/>
      <c r="CY68" s="6"/>
      <c r="CZ68" s="6"/>
      <c r="DA68" s="6"/>
      <c r="DB68" s="6"/>
      <c r="DC68" s="6"/>
      <c r="DD68" s="6"/>
      <c r="DE68" s="6"/>
      <c r="DF68" s="6"/>
      <c r="DH68" s="6"/>
      <c r="DI68" s="6"/>
      <c r="DJ68" s="6"/>
      <c r="DK68" s="6"/>
      <c r="DL68" s="6"/>
      <c r="DM68" s="6"/>
      <c r="DN68" s="6"/>
      <c r="DO68" s="6"/>
      <c r="DP68" s="6"/>
      <c r="DQ68" s="6"/>
      <c r="DR68" s="6"/>
      <c r="DS68" s="6"/>
      <c r="DT68" s="6"/>
      <c r="DU68" s="6"/>
      <c r="DV68" s="6"/>
      <c r="DX68" s="6"/>
      <c r="DY68" s="6"/>
      <c r="DZ68" s="6"/>
      <c r="EA68" s="6"/>
      <c r="EB68" s="6"/>
      <c r="EC68" s="6"/>
      <c r="ED68" s="6"/>
      <c r="EE68" s="6"/>
      <c r="EF68" s="6"/>
      <c r="EG68" s="6"/>
      <c r="EH68" s="6"/>
      <c r="EI68" s="6"/>
      <c r="EJ68" s="6"/>
      <c r="EK68" s="6"/>
      <c r="EL68" s="6"/>
      <c r="EN68" s="1"/>
      <c r="EO68" s="1"/>
      <c r="EP68" s="1"/>
      <c r="EQ68" s="1"/>
      <c r="ER68" s="1"/>
      <c r="ES68" s="1"/>
      <c r="ET68" s="1"/>
      <c r="EU68" s="1"/>
      <c r="EV68" s="1"/>
      <c r="EW68" s="1"/>
      <c r="EX68" s="1"/>
      <c r="EY68" s="1"/>
      <c r="EZ68" s="1"/>
      <c r="FA68" s="1"/>
      <c r="FB68" s="2"/>
      <c r="FD68" s="2"/>
      <c r="FE68" s="2"/>
      <c r="FF68" s="2"/>
      <c r="FG68" s="2"/>
      <c r="FH68" s="2"/>
      <c r="FI68" s="2"/>
      <c r="FJ68" s="2"/>
      <c r="FK68" s="2"/>
      <c r="FL68" s="2"/>
      <c r="FM68" s="2"/>
      <c r="FN68" s="2"/>
      <c r="FO68" s="2"/>
      <c r="FP68" s="2"/>
      <c r="FQ68" s="2"/>
      <c r="FR68" s="2"/>
      <c r="FT68" s="2"/>
      <c r="FU68" s="2"/>
      <c r="FV68" s="2"/>
      <c r="FW68" s="2"/>
      <c r="FX68" s="2"/>
      <c r="FY68" s="2"/>
      <c r="FZ68" s="2"/>
      <c r="GA68" s="2"/>
      <c r="GB68" s="2"/>
      <c r="GC68" s="2"/>
      <c r="GD68" s="2"/>
      <c r="GE68" s="2"/>
      <c r="GF68" s="2"/>
      <c r="GG68" s="2"/>
      <c r="GH68" s="2"/>
      <c r="GJ68" s="6"/>
    </row>
    <row r="69" spans="1:192" x14ac:dyDescent="0.25">
      <c r="A69" s="8" t="s">
        <v>93</v>
      </c>
      <c r="B69" s="8" t="s">
        <v>234</v>
      </c>
      <c r="C69" s="22">
        <f>Baseline!CC69*'Summary all tools'!B$69</f>
        <v>202.71569572895197</v>
      </c>
      <c r="D69" s="22">
        <f>Baseline!CD69*'Summary all tools'!C$69</f>
        <v>224.90397173290563</v>
      </c>
      <c r="E69" s="22">
        <f>Baseline!CE69*'Summary all tools'!D$69</f>
        <v>290.00527992191479</v>
      </c>
      <c r="F69" s="22">
        <f>Baseline!CF69*'Summary all tools'!E$69</f>
        <v>225.33472979489034</v>
      </c>
      <c r="G69" s="22">
        <f>Baseline!CG69*'Summary all tools'!F$69</f>
        <v>178.98068405161226</v>
      </c>
      <c r="H69" s="22">
        <f>Baseline!CH69*'Summary all tools'!G$69</f>
        <v>172.83406676971723</v>
      </c>
      <c r="I69" s="22">
        <f>Baseline!CI69*'Summary all tools'!H$69</f>
        <v>94.950630474569223</v>
      </c>
      <c r="J69" s="27">
        <f>Baseline!CJ69*'Summary all tools'!J$69</f>
        <v>64.963507620782707</v>
      </c>
      <c r="K69" s="27">
        <f>Baseline!CK69*'Summary all tools'!K$69</f>
        <v>68.701716363612064</v>
      </c>
      <c r="L69" s="27">
        <f>Baseline!CL69*'Summary all tools'!L$69</f>
        <v>156.19260768601632</v>
      </c>
      <c r="M69" s="27">
        <f>Baseline!CM69*'Summary all tools'!M$69</f>
        <v>119.38132633378909</v>
      </c>
      <c r="N69" s="27">
        <f>Baseline!CN69*'Summary all tools'!N$69</f>
        <v>93.097503680587664</v>
      </c>
      <c r="O69" s="27">
        <f>Baseline!CO69*'Summary all tools'!O$69</f>
        <v>146.11755207251264</v>
      </c>
      <c r="P69" s="27">
        <f>Baseline!CP69*'Summary all tools'!P$69</f>
        <v>88.75290102319363</v>
      </c>
      <c r="Q69" s="28"/>
      <c r="R69" s="29">
        <f>Baseline!CR69*'Summary all tools'!B$76</f>
        <v>45.925918170715079</v>
      </c>
      <c r="S69" s="29">
        <f>Baseline!CS69*'Summary all tools'!C$76</f>
        <v>28.310767883157254</v>
      </c>
      <c r="T69" s="29">
        <f>Baseline!CT69*'Summary all tools'!D$76</f>
        <v>37.741374116591722</v>
      </c>
      <c r="U69" s="29">
        <f>Baseline!CU69*'Summary all tools'!E$76</f>
        <v>27.016855650634366</v>
      </c>
      <c r="V69" s="29">
        <f>Baseline!CV69*'Summary all tools'!F$76</f>
        <v>6.7974830468743086</v>
      </c>
      <c r="W69" s="29">
        <f>Baseline!CW69*'Summary all tools'!G$76</f>
        <v>7.1384699780324636</v>
      </c>
      <c r="X69" s="29">
        <f>Baseline!CX69*'Summary all tools'!H$76</f>
        <v>7.6944119933443735</v>
      </c>
      <c r="Y69" s="29">
        <f>Baseline!CY69*'Summary all tools'!J$76</f>
        <v>10.604008975900957</v>
      </c>
      <c r="Z69" s="29">
        <f>Baseline!CZ69*'Summary all tools'!K$76</f>
        <v>7.5537383269344058</v>
      </c>
      <c r="AA69" s="29">
        <f>Baseline!DA69*'Summary all tools'!L$76</f>
        <v>19.799062946114752</v>
      </c>
      <c r="AB69" s="29">
        <f>Baseline!DB69*'Summary all tools'!M$76</f>
        <v>12.726580732640112</v>
      </c>
      <c r="AC69" s="29">
        <f>Baseline!DC69*'Summary all tools'!N$76</f>
        <v>5.0182115707546453</v>
      </c>
      <c r="AD69" s="29">
        <f>Baseline!DD69*'Summary all tools'!O$76</f>
        <v>7.7180939870234777</v>
      </c>
      <c r="AE69" s="29">
        <f>Baseline!DE69*'Summary all tools'!P$76</f>
        <v>5.544359640972476</v>
      </c>
      <c r="AF69" s="29">
        <f t="shared" si="0"/>
        <v>2356.5215102747457</v>
      </c>
      <c r="AH69" s="6">
        <f>C69*'Summary all tools'!B$70</f>
        <v>29.136506725568019</v>
      </c>
      <c r="AI69" s="6">
        <f>D69*'Summary all tools'!C$70</f>
        <v>32.325647313292244</v>
      </c>
      <c r="AJ69" s="6">
        <f>E69*'Summary all tools'!D$70</f>
        <v>56.99022027311667</v>
      </c>
      <c r="AK69" s="6">
        <f>F69*'Summary all tools'!E$70</f>
        <v>44.281524424837222</v>
      </c>
      <c r="AL69" s="6">
        <f>G69*'Summary all tools'!F$70</f>
        <v>35.172285868315626</v>
      </c>
      <c r="AM69" s="6">
        <f>H69*'Summary all tools'!G$70</f>
        <v>42.500180353209153</v>
      </c>
      <c r="AN69" s="6">
        <f>I69*'Summary all tools'!H$70</f>
        <v>23.348515690467842</v>
      </c>
      <c r="AO69" s="6">
        <f>J69*'Summary all tools'!J$70</f>
        <v>7.2630008520129739</v>
      </c>
      <c r="AP69" s="6">
        <f>K69*'Summary all tools'!J$70</f>
        <v>7.6809372331988648</v>
      </c>
      <c r="AQ69" s="6">
        <f>L69*'Summary all tools'!K$70</f>
        <v>17.462527567380707</v>
      </c>
      <c r="AR69" s="6">
        <f>M69*'Summary all tools'!L$70</f>
        <v>30.965355064503793</v>
      </c>
      <c r="AS69" s="6">
        <f>N69*'Summary all tools'!M$70</f>
        <v>24.147807246068542</v>
      </c>
      <c r="AT69" s="6">
        <f>O69*'Summary all tools'!N$70</f>
        <v>37.900248054128554</v>
      </c>
      <c r="AU69" s="6">
        <f>P69*'Summary all tools'!O$70</f>
        <v>21.440307550546777</v>
      </c>
      <c r="AV69" s="6"/>
      <c r="AW69" s="6">
        <f>R69*'Summary all tools'!B$77</f>
        <v>6.6009729480844301</v>
      </c>
      <c r="AX69" s="6">
        <f>S69*'Summary all tools'!C$77</f>
        <v>4.069131775255018</v>
      </c>
      <c r="AY69" s="6">
        <f>T69*'Summary all tools'!D$77</f>
        <v>7.4167243606523394</v>
      </c>
      <c r="AZ69" s="6">
        <f>U69*'Summary all tools'!E$77</f>
        <v>5.3092018015369211</v>
      </c>
      <c r="BA69" s="6">
        <f>V69*'Summary all tools'!F$77</f>
        <v>1.3358034593316699</v>
      </c>
      <c r="BB69" s="6">
        <f>W69*'Summary all tools'!G$77</f>
        <v>1.7553614700079829</v>
      </c>
      <c r="BC69" s="6">
        <f>X69*'Summary all tools'!H$77</f>
        <v>1.8920685229535343</v>
      </c>
      <c r="BD69" s="6">
        <f>Y69*'Summary all tools'!I$77</f>
        <v>0</v>
      </c>
      <c r="BE69" s="6">
        <f>Z69*'Summary all tools'!J$77</f>
        <v>0.84451732847713856</v>
      </c>
      <c r="BF69" s="6">
        <f>AA69*'Summary all tools'!K$77</f>
        <v>2.2135598324848793</v>
      </c>
      <c r="BG69" s="6">
        <f>AB69*'Summary all tools'!L$77</f>
        <v>3.3010446712697861</v>
      </c>
      <c r="BH69" s="6">
        <f>AC69*'Summary all tools'!M$77</f>
        <v>1.3016332440699134</v>
      </c>
      <c r="BI69" s="6">
        <f>AD69*'Summary all tools'!N$77</f>
        <v>2.0019338708063104</v>
      </c>
      <c r="BJ69" s="6">
        <f>AE69*'Summary all tools'!O$77</f>
        <v>1.3393677784371711</v>
      </c>
      <c r="BK69" s="6">
        <f t="shared" si="1"/>
        <v>449.99638528001401</v>
      </c>
      <c r="BM69" s="6">
        <f>C69*'Summary all tools'!B$71</f>
        <v>4.9594054000966841</v>
      </c>
      <c r="BN69" s="6">
        <f>D69*'Summary all tools'!C$71</f>
        <v>5.5022378405603822</v>
      </c>
      <c r="BO69" s="6">
        <f>E69*'Summary all tools'!D$71</f>
        <v>15.859663745729716</v>
      </c>
      <c r="BP69" s="6">
        <f>F69*'Summary all tools'!E$71</f>
        <v>12.322993035658065</v>
      </c>
      <c r="BQ69" s="6">
        <f>G69*'Summary all tools'!F$71</f>
        <v>9.7880061590725447</v>
      </c>
      <c r="BR69" s="6">
        <f>H69*'Summary all tools'!G$71</f>
        <v>10.523854182699409</v>
      </c>
      <c r="BS69" s="6">
        <f>I69*'Summary all tools'!H$71</f>
        <v>5.7815372185920371</v>
      </c>
      <c r="BT69" s="6">
        <f>J69*'Summary all tools'!J$71</f>
        <v>0.60525007100108108</v>
      </c>
      <c r="BU69" s="6">
        <f>K69*'Summary all tools'!K$71</f>
        <v>0.64007810276657207</v>
      </c>
      <c r="BV69" s="6">
        <f>L69*'Summary all tools'!L$71</f>
        <v>7.0683188908682881</v>
      </c>
      <c r="BW69" s="6">
        <f>M69*'Summary all tools'!M$71</f>
        <v>5.4024662027432155</v>
      </c>
      <c r="BX69" s="6">
        <f>N69*'Summary all tools'!N$71</f>
        <v>4.2130216897396187</v>
      </c>
      <c r="BY69" s="6">
        <f>O69*'Summary all tools'!O$71</f>
        <v>9.8506214880345588</v>
      </c>
      <c r="BZ69" s="6">
        <f>P69*'Summary all tools'!P$71</f>
        <v>5.9833416420130536</v>
      </c>
      <c r="CA69" s="6"/>
      <c r="CB69" s="6">
        <f>R69*'Summary all tools'!B$78</f>
        <v>1.1235698635037328</v>
      </c>
      <c r="CC69" s="6">
        <f>S69*'Summary all tools'!C$78</f>
        <v>0.69261817451149243</v>
      </c>
      <c r="CD69" s="6">
        <f>T69*'Summary all tools'!D$78</f>
        <v>2.0639813970011098</v>
      </c>
      <c r="CE69" s="6">
        <f>U69*'Summary all tools'!E$78</f>
        <v>1.4774842933940668</v>
      </c>
      <c r="CF69" s="6">
        <f>V69*'Summary all tools'!F$78</f>
        <v>0.37173735412593878</v>
      </c>
      <c r="CG69" s="6">
        <f>W69*'Summary all tools'!G$78</f>
        <v>0.43466093543054812</v>
      </c>
      <c r="CH69" s="6">
        <f>X69*'Summary all tools'!H$78</f>
        <v>0.46851220568373231</v>
      </c>
      <c r="CI69" s="6">
        <f>Y69*'Summary all tools'!I$78</f>
        <v>0</v>
      </c>
      <c r="CJ69" s="6">
        <f>Z69*'Summary all tools'!J$78</f>
        <v>7.0376444039761551E-2</v>
      </c>
      <c r="CK69" s="6">
        <f>AA69*'Summary all tools'!K$78</f>
        <v>0.18446331937373994</v>
      </c>
      <c r="CL69" s="6">
        <f>AB69*'Summary all tools'!L$78</f>
        <v>0.57592694264706912</v>
      </c>
      <c r="CM69" s="6">
        <f>AC69*'Summary all tools'!M$78</f>
        <v>0.22709345960368704</v>
      </c>
      <c r="CN69" s="6">
        <f>AD69*'Summary all tools'!N$78</f>
        <v>0.3492735689491861</v>
      </c>
      <c r="CO69" s="6">
        <f>AE69*'Summary all tools'!O$78</f>
        <v>0.37377705444758264</v>
      </c>
      <c r="CP69" s="6">
        <f t="shared" si="2"/>
        <v>106.9142706822869</v>
      </c>
      <c r="CR69" s="6"/>
      <c r="CS69" s="6"/>
      <c r="CT69" s="6"/>
      <c r="CU69" s="6"/>
      <c r="CV69" s="6"/>
      <c r="CW69" s="6"/>
      <c r="CX69" s="6"/>
      <c r="CY69" s="6"/>
      <c r="CZ69" s="6"/>
      <c r="DA69" s="6"/>
      <c r="DB69" s="6"/>
      <c r="DC69" s="6"/>
      <c r="DD69" s="6"/>
      <c r="DE69" s="6"/>
      <c r="DF69" s="6"/>
      <c r="DH69" s="6"/>
      <c r="DI69" s="6"/>
      <c r="DJ69" s="6"/>
      <c r="DK69" s="6"/>
      <c r="DL69" s="6"/>
      <c r="DM69" s="6"/>
      <c r="DN69" s="6"/>
      <c r="DO69" s="6"/>
      <c r="DP69" s="6"/>
      <c r="DQ69" s="6"/>
      <c r="DR69" s="6"/>
      <c r="DS69" s="6"/>
      <c r="DT69" s="6"/>
      <c r="DU69" s="6"/>
      <c r="DV69" s="6"/>
      <c r="DX69" s="6"/>
      <c r="DY69" s="6"/>
      <c r="DZ69" s="6"/>
      <c r="EA69" s="6"/>
      <c r="EB69" s="6"/>
      <c r="EC69" s="6"/>
      <c r="ED69" s="6"/>
      <c r="EE69" s="6"/>
      <c r="EF69" s="6"/>
      <c r="EG69" s="6"/>
      <c r="EH69" s="6"/>
      <c r="EI69" s="6"/>
      <c r="EJ69" s="6"/>
      <c r="EK69" s="6"/>
      <c r="EL69" s="6"/>
      <c r="EN69" s="1"/>
      <c r="EO69" s="1"/>
      <c r="EP69" s="1"/>
      <c r="EQ69" s="1"/>
      <c r="ER69" s="1"/>
      <c r="ES69" s="1"/>
      <c r="ET69" s="1"/>
      <c r="EU69" s="1"/>
      <c r="EV69" s="1"/>
      <c r="EW69" s="1"/>
      <c r="EX69" s="1"/>
      <c r="EY69" s="1"/>
      <c r="EZ69" s="1"/>
      <c r="FA69" s="1"/>
      <c r="FB69" s="2"/>
      <c r="FD69" s="2"/>
      <c r="FE69" s="2"/>
      <c r="FF69" s="2"/>
      <c r="FG69" s="2"/>
      <c r="FH69" s="2"/>
      <c r="FI69" s="2"/>
      <c r="FJ69" s="2"/>
      <c r="FK69" s="2"/>
      <c r="FL69" s="2"/>
      <c r="FM69" s="2"/>
      <c r="FN69" s="2"/>
      <c r="FO69" s="2"/>
      <c r="FP69" s="2"/>
      <c r="FQ69" s="2"/>
      <c r="FR69" s="2"/>
      <c r="FT69" s="2"/>
      <c r="FU69" s="2"/>
      <c r="FV69" s="2"/>
      <c r="FW69" s="2"/>
      <c r="FX69" s="2"/>
      <c r="FY69" s="2"/>
      <c r="FZ69" s="2"/>
      <c r="GA69" s="2"/>
      <c r="GB69" s="2"/>
      <c r="GC69" s="2"/>
      <c r="GD69" s="2"/>
      <c r="GE69" s="2"/>
      <c r="GF69" s="2"/>
      <c r="GG69" s="2"/>
      <c r="GH69" s="2"/>
      <c r="GJ69" s="6"/>
    </row>
    <row r="70" spans="1:192" x14ac:dyDescent="0.25">
      <c r="A70" s="8" t="s">
        <v>103</v>
      </c>
      <c r="B70" s="8" t="s">
        <v>235</v>
      </c>
      <c r="C70" s="22">
        <f>Baseline!CC70*'Summary all tools'!B$69</f>
        <v>197.86131529849655</v>
      </c>
      <c r="D70" s="22">
        <f>Baseline!CD70*'Summary all tools'!C$69</f>
        <v>208.74168987510171</v>
      </c>
      <c r="E70" s="22">
        <f>Baseline!CE70*'Summary all tools'!D$69</f>
        <v>285.95410109615398</v>
      </c>
      <c r="F70" s="22">
        <f>Baseline!CF70*'Summary all tools'!E$69</f>
        <v>224.86955326265041</v>
      </c>
      <c r="G70" s="22">
        <f>Baseline!CG70*'Summary all tools'!F$69</f>
        <v>179.0771751741556</v>
      </c>
      <c r="H70" s="22">
        <f>Baseline!CH70*'Summary all tools'!G$69</f>
        <v>168.03948401921249</v>
      </c>
      <c r="I70" s="22">
        <f>Baseline!CI70*'Summary all tools'!H$69</f>
        <v>89.605216192055735</v>
      </c>
      <c r="J70" s="27">
        <f>Baseline!CJ70*'Summary all tools'!J$69</f>
        <v>62.17557621471213</v>
      </c>
      <c r="K70" s="27">
        <f>Baseline!CK70*'Summary all tools'!K$69</f>
        <v>67.852073826183329</v>
      </c>
      <c r="L70" s="27">
        <f>Baseline!CL70*'Summary all tools'!L$69</f>
        <v>146.12056962002839</v>
      </c>
      <c r="M70" s="27">
        <f>Baseline!CM70*'Summary all tools'!M$69</f>
        <v>120.65378956812123</v>
      </c>
      <c r="N70" s="27">
        <f>Baseline!CN70*'Summary all tools'!N$69</f>
        <v>92.304381470718141</v>
      </c>
      <c r="O70" s="27">
        <f>Baseline!CO70*'Summary all tools'!O$69</f>
        <v>135.74639214441495</v>
      </c>
      <c r="P70" s="27">
        <f>Baseline!CP70*'Summary all tools'!P$69</f>
        <v>79.019499858296967</v>
      </c>
      <c r="Q70" s="28"/>
      <c r="R70" s="29">
        <f>Baseline!CR70*'Summary all tools'!B$76</f>
        <v>33.359125866975191</v>
      </c>
      <c r="S70" s="29">
        <f>Baseline!CS70*'Summary all tools'!C$76</f>
        <v>22.945793235046786</v>
      </c>
      <c r="T70" s="29">
        <f>Baseline!CT70*'Summary all tools'!D$76</f>
        <v>33.613412387457238</v>
      </c>
      <c r="U70" s="29">
        <f>Baseline!CU70*'Summary all tools'!E$76</f>
        <v>25.102092988041736</v>
      </c>
      <c r="V70" s="29">
        <f>Baseline!CV70*'Summary all tools'!F$76</f>
        <v>7.9663339635976556</v>
      </c>
      <c r="W70" s="29">
        <f>Baseline!CW70*'Summary all tools'!G$76</f>
        <v>8.8483600794059942</v>
      </c>
      <c r="X70" s="29">
        <f>Baseline!CX70*'Summary all tools'!H$76</f>
        <v>7.2749332999064862</v>
      </c>
      <c r="Y70" s="29">
        <f>Baseline!CY70*'Summary all tools'!J$76</f>
        <v>9.9491825157255267</v>
      </c>
      <c r="Z70" s="29">
        <f>Baseline!CZ70*'Summary all tools'!K$76</f>
        <v>6.7429411335306044</v>
      </c>
      <c r="AA70" s="29">
        <f>Baseline!DA70*'Summary all tools'!L$76</f>
        <v>18.058538306281577</v>
      </c>
      <c r="AB70" s="29">
        <f>Baseline!DB70*'Summary all tools'!M$76</f>
        <v>11.709379506611125</v>
      </c>
      <c r="AC70" s="29">
        <f>Baseline!DC70*'Summary all tools'!N$76</f>
        <v>5.3098906021675631</v>
      </c>
      <c r="AD70" s="29">
        <f>Baseline!DD70*'Summary all tools'!O$76</f>
        <v>7.0438745196833548</v>
      </c>
      <c r="AE70" s="29">
        <f>Baseline!DE70*'Summary all tools'!P$76</f>
        <v>4.6357542108135643</v>
      </c>
      <c r="AF70" s="29">
        <f t="shared" ref="AF70:AF133" si="3">SUM(C70:AE70)</f>
        <v>2260.5804302355473</v>
      </c>
      <c r="AH70" s="6">
        <f>C70*'Summary all tools'!B$70</f>
        <v>28.438782321190633</v>
      </c>
      <c r="AI70" s="6">
        <f>D70*'Summary all tools'!C$70</f>
        <v>30.00262820834795</v>
      </c>
      <c r="AJ70" s="6">
        <f>E70*'Summary all tools'!D$70</f>
        <v>56.194105203390833</v>
      </c>
      <c r="AK70" s="6">
        <f>F70*'Summary all tools'!E$70</f>
        <v>44.190110526975168</v>
      </c>
      <c r="AL70" s="6">
        <f>G70*'Summary all tools'!F$70</f>
        <v>35.191247765594277</v>
      </c>
      <c r="AM70" s="6">
        <f>H70*'Summary all tools'!G$70</f>
        <v>41.321184594888315</v>
      </c>
      <c r="AN70" s="6">
        <f>I70*'Summary all tools'!H$70</f>
        <v>22.034069555423542</v>
      </c>
      <c r="AO70" s="6">
        <f>J70*'Summary all tools'!J$70</f>
        <v>6.9513066575454561</v>
      </c>
      <c r="AP70" s="6">
        <f>K70*'Summary all tools'!J$70</f>
        <v>7.5859461420577636</v>
      </c>
      <c r="AQ70" s="6">
        <f>L70*'Summary all tools'!K$70</f>
        <v>16.336461199754726</v>
      </c>
      <c r="AR70" s="6">
        <f>M70*'Summary all tools'!L$70</f>
        <v>31.295408993938729</v>
      </c>
      <c r="AS70" s="6">
        <f>N70*'Summary all tools'!M$70</f>
        <v>23.942085701565961</v>
      </c>
      <c r="AT70" s="6">
        <f>O70*'Summary all tools'!N$70</f>
        <v>35.21015690280079</v>
      </c>
      <c r="AU70" s="6">
        <f>P70*'Summary all tools'!O$70</f>
        <v>19.08898030284702</v>
      </c>
      <c r="AV70" s="6"/>
      <c r="AW70" s="6">
        <f>R70*'Summary all tools'!B$77</f>
        <v>4.7947367454062197</v>
      </c>
      <c r="AX70" s="6">
        <f>S70*'Summary all tools'!C$77</f>
        <v>3.2980192111535134</v>
      </c>
      <c r="AY70" s="6">
        <f>T70*'Summary all tools'!D$77</f>
        <v>6.6055203429678588</v>
      </c>
      <c r="AZ70" s="6">
        <f>U70*'Summary all tools'!E$77</f>
        <v>4.9329233215682979</v>
      </c>
      <c r="BA70" s="6">
        <f>V70*'Summary all tools'!F$77</f>
        <v>1.5654995228944912</v>
      </c>
      <c r="BB70" s="6">
        <f>W70*'Summary all tools'!G$77</f>
        <v>2.175826249034261</v>
      </c>
      <c r="BC70" s="6">
        <f>X70*'Summary all tools'!H$77</f>
        <v>1.7889180245671688</v>
      </c>
      <c r="BD70" s="6">
        <f>Y70*'Summary all tools'!I$77</f>
        <v>0</v>
      </c>
      <c r="BE70" s="6">
        <f>Z70*'Summary all tools'!J$77</f>
        <v>0.75386919505311112</v>
      </c>
      <c r="BF70" s="6">
        <f>AA70*'Summary all tools'!K$77</f>
        <v>2.0189670156091206</v>
      </c>
      <c r="BG70" s="6">
        <f>AB70*'Summary all tools'!L$77</f>
        <v>3.0372010861518923</v>
      </c>
      <c r="BH70" s="6">
        <f>AC70*'Summary all tools'!M$77</f>
        <v>1.3772895049772376</v>
      </c>
      <c r="BI70" s="6">
        <f>AD70*'Summary all tools'!N$77</f>
        <v>1.8270535453924817</v>
      </c>
      <c r="BJ70" s="6">
        <f>AE70*'Summary all tools'!O$77</f>
        <v>1.1198732082302432</v>
      </c>
      <c r="BK70" s="6">
        <f t="shared" si="1"/>
        <v>433.07817104932707</v>
      </c>
      <c r="BM70" s="6">
        <f>C70*'Summary all tools'!B$71</f>
        <v>4.8406437993515974</v>
      </c>
      <c r="BN70" s="6">
        <f>D70*'Summary all tools'!C$71</f>
        <v>5.1068303333358216</v>
      </c>
      <c r="BO70" s="6">
        <f>E70*'Summary all tools'!D$71</f>
        <v>15.638114903695921</v>
      </c>
      <c r="BP70" s="6">
        <f>F70*'Summary all tools'!E$71</f>
        <v>12.297553694051194</v>
      </c>
      <c r="BQ70" s="6">
        <f>G70*'Summary all tools'!F$71</f>
        <v>9.7932830173366341</v>
      </c>
      <c r="BR70" s="6">
        <f>H70*'Summary all tools'!G$71</f>
        <v>10.231912375877107</v>
      </c>
      <c r="BS70" s="6">
        <f>I70*'Summary all tools'!H$71</f>
        <v>5.4560553184858289</v>
      </c>
      <c r="BT70" s="6">
        <f>J70*'Summary all tools'!J$71</f>
        <v>0.57927555479545467</v>
      </c>
      <c r="BU70" s="6">
        <f>K70*'Summary all tools'!K$71</f>
        <v>0.6321621785048136</v>
      </c>
      <c r="BV70" s="6">
        <f>L70*'Summary all tools'!L$71</f>
        <v>6.6125202587430065</v>
      </c>
      <c r="BW70" s="6">
        <f>M70*'Summary all tools'!M$71</f>
        <v>5.4600500797935654</v>
      </c>
      <c r="BX70" s="6">
        <f>N70*'Summary all tools'!N$71</f>
        <v>4.1771298458051254</v>
      </c>
      <c r="BY70" s="6">
        <f>O70*'Summary all tools'!O$71</f>
        <v>9.1514421670392103</v>
      </c>
      <c r="BZ70" s="6">
        <f>P70*'Summary all tools'!P$71</f>
        <v>5.3271572938177734</v>
      </c>
      <c r="CA70" s="6"/>
      <c r="CB70" s="6">
        <f>R70*'Summary all tools'!B$78</f>
        <v>0.81612540347339912</v>
      </c>
      <c r="CC70" s="6">
        <f>S70*'Summary all tools'!C$78</f>
        <v>0.56136497211123637</v>
      </c>
      <c r="CD70" s="6">
        <f>T70*'Summary all tools'!D$78</f>
        <v>1.8382334899390678</v>
      </c>
      <c r="CE70" s="6">
        <f>U70*'Summary all tools'!E$78</f>
        <v>1.3727707102835325</v>
      </c>
      <c r="CF70" s="6">
        <f>V70*'Summary all tools'!F$78</f>
        <v>0.43565888863424679</v>
      </c>
      <c r="CG70" s="6">
        <f>W70*'Summary all tools'!G$78</f>
        <v>0.53877602357038834</v>
      </c>
      <c r="CH70" s="6">
        <f>X70*'Summary all tools'!H$78</f>
        <v>0.44297017751187034</v>
      </c>
      <c r="CI70" s="6">
        <f>Y70*'Summary all tools'!I$78</f>
        <v>0</v>
      </c>
      <c r="CJ70" s="6">
        <f>Z70*'Summary all tools'!J$78</f>
        <v>6.2822432921092589E-2</v>
      </c>
      <c r="CK70" s="6">
        <f>AA70*'Summary all tools'!K$78</f>
        <v>0.16824725130076004</v>
      </c>
      <c r="CL70" s="6">
        <f>AB70*'Summary all tools'!L$78</f>
        <v>0.52989465758394716</v>
      </c>
      <c r="CM70" s="6">
        <f>AC70*'Summary all tools'!M$78</f>
        <v>0.24029306257049679</v>
      </c>
      <c r="CN70" s="6">
        <f>AD70*'Summary all tools'!N$78</f>
        <v>0.31876253345145428</v>
      </c>
      <c r="CO70" s="6">
        <f>AE70*'Summary all tools'!O$78</f>
        <v>0.31252275578518413</v>
      </c>
      <c r="CP70" s="6">
        <f t="shared" si="2"/>
        <v>102.94257317976972</v>
      </c>
      <c r="CR70" s="6"/>
      <c r="CS70" s="6"/>
      <c r="CT70" s="6"/>
      <c r="CU70" s="6"/>
      <c r="CV70" s="6"/>
      <c r="CW70" s="6"/>
      <c r="CX70" s="6"/>
      <c r="CY70" s="6"/>
      <c r="CZ70" s="6"/>
      <c r="DA70" s="6"/>
      <c r="DB70" s="6"/>
      <c r="DC70" s="6"/>
      <c r="DD70" s="6"/>
      <c r="DE70" s="6"/>
      <c r="DF70" s="6"/>
      <c r="DH70" s="6"/>
      <c r="DI70" s="6"/>
      <c r="DJ70" s="6"/>
      <c r="DK70" s="6"/>
      <c r="DL70" s="6"/>
      <c r="DM70" s="6"/>
      <c r="DN70" s="6"/>
      <c r="DO70" s="6"/>
      <c r="DP70" s="6"/>
      <c r="DQ70" s="6"/>
      <c r="DR70" s="6"/>
      <c r="DS70" s="6"/>
      <c r="DT70" s="6"/>
      <c r="DU70" s="6"/>
      <c r="DV70" s="6"/>
      <c r="DX70" s="6"/>
      <c r="DY70" s="6"/>
      <c r="DZ70" s="6"/>
      <c r="EA70" s="6"/>
      <c r="EB70" s="6"/>
      <c r="EC70" s="6"/>
      <c r="ED70" s="6"/>
      <c r="EE70" s="6"/>
      <c r="EF70" s="6"/>
      <c r="EG70" s="6"/>
      <c r="EH70" s="6"/>
      <c r="EI70" s="6"/>
      <c r="EJ70" s="6"/>
      <c r="EK70" s="6"/>
      <c r="EL70" s="6"/>
      <c r="EN70" s="1"/>
      <c r="EO70" s="1"/>
      <c r="EP70" s="1"/>
      <c r="EQ70" s="1"/>
      <c r="ER70" s="1"/>
      <c r="ES70" s="1"/>
      <c r="ET70" s="1"/>
      <c r="EU70" s="1"/>
      <c r="EV70" s="1"/>
      <c r="EW70" s="1"/>
      <c r="EX70" s="1"/>
      <c r="EY70" s="1"/>
      <c r="EZ70" s="1"/>
      <c r="FA70" s="1"/>
      <c r="FB70" s="2"/>
      <c r="FD70" s="2"/>
      <c r="FE70" s="2"/>
      <c r="FF70" s="2"/>
      <c r="FG70" s="2"/>
      <c r="FH70" s="2"/>
      <c r="FI70" s="2"/>
      <c r="FJ70" s="2"/>
      <c r="FK70" s="2"/>
      <c r="FL70" s="2"/>
      <c r="FM70" s="2"/>
      <c r="FN70" s="2"/>
      <c r="FO70" s="2"/>
      <c r="FP70" s="2"/>
      <c r="FQ70" s="2"/>
      <c r="FR70" s="2"/>
      <c r="FT70" s="2"/>
      <c r="FU70" s="2"/>
      <c r="FV70" s="2"/>
      <c r="FW70" s="2"/>
      <c r="FX70" s="2"/>
      <c r="FY70" s="2"/>
      <c r="FZ70" s="2"/>
      <c r="GA70" s="2"/>
      <c r="GB70" s="2"/>
      <c r="GC70" s="2"/>
      <c r="GD70" s="2"/>
      <c r="GE70" s="2"/>
      <c r="GF70" s="2"/>
      <c r="GG70" s="2"/>
      <c r="GH70" s="2"/>
      <c r="GJ70" s="6"/>
    </row>
    <row r="71" spans="1:192" x14ac:dyDescent="0.25">
      <c r="A71" s="8" t="s">
        <v>106</v>
      </c>
      <c r="B71" s="8" t="s">
        <v>236</v>
      </c>
      <c r="C71" s="22">
        <f>Baseline!CC71*'Summary all tools'!B$69</f>
        <v>234.5955705722871</v>
      </c>
      <c r="D71" s="22">
        <f>Baseline!CD71*'Summary all tools'!C$69</f>
        <v>238.57706077753016</v>
      </c>
      <c r="E71" s="22">
        <f>Baseline!CE71*'Summary all tools'!D$69</f>
        <v>345.57088349760079</v>
      </c>
      <c r="F71" s="22">
        <f>Baseline!CF71*'Summary all tools'!E$69</f>
        <v>256.54402744331361</v>
      </c>
      <c r="G71" s="22">
        <f>Baseline!CG71*'Summary all tools'!F$69</f>
        <v>179.20971931370821</v>
      </c>
      <c r="H71" s="22">
        <f>Baseline!CH71*'Summary all tools'!G$69</f>
        <v>177.60987264972346</v>
      </c>
      <c r="I71" s="22">
        <f>Baseline!CI71*'Summary all tools'!H$69</f>
        <v>96.428240508677888</v>
      </c>
      <c r="J71" s="27">
        <f>Baseline!CJ71*'Summary all tools'!J$69</f>
        <v>71.496921813201595</v>
      </c>
      <c r="K71" s="27">
        <f>Baseline!CK71*'Summary all tools'!K$69</f>
        <v>72.966908551739095</v>
      </c>
      <c r="L71" s="27">
        <f>Baseline!CL71*'Summary all tools'!L$69</f>
        <v>163.91382129008386</v>
      </c>
      <c r="M71" s="27">
        <f>Baseline!CM71*'Summary all tools'!M$69</f>
        <v>124.1239846046707</v>
      </c>
      <c r="N71" s="27">
        <f>Baseline!CN71*'Summary all tools'!N$69</f>
        <v>87.251789117556285</v>
      </c>
      <c r="O71" s="27">
        <f>Baseline!CO71*'Summary all tools'!O$69</f>
        <v>139.00787814768663</v>
      </c>
      <c r="P71" s="27">
        <f>Baseline!CP71*'Summary all tools'!P$69</f>
        <v>86.171804787701518</v>
      </c>
      <c r="Q71" s="28"/>
      <c r="R71" s="29">
        <f>Baseline!CR71*'Summary all tools'!B$76</f>
        <v>21.080878793378808</v>
      </c>
      <c r="S71" s="29">
        <f>Baseline!CS71*'Summary all tools'!C$76</f>
        <v>12.235495709117352</v>
      </c>
      <c r="T71" s="29">
        <f>Baseline!CT71*'Summary all tools'!D$76</f>
        <v>16.054396445881569</v>
      </c>
      <c r="U71" s="29">
        <f>Baseline!CU71*'Summary all tools'!E$76</f>
        <v>7.4341461999176959</v>
      </c>
      <c r="V71" s="29">
        <f>Baseline!CV71*'Summary all tools'!F$76</f>
        <v>3.2266470144073982</v>
      </c>
      <c r="W71" s="29">
        <f>Baseline!CW71*'Summary all tools'!G$76</f>
        <v>2.683986248977424</v>
      </c>
      <c r="X71" s="29">
        <f>Baseline!CX71*'Summary all tools'!H$76</f>
        <v>1.8744150422853154</v>
      </c>
      <c r="Y71" s="29">
        <f>Baseline!CY71*'Summary all tools'!J$76</f>
        <v>5.3845467501854287</v>
      </c>
      <c r="Z71" s="29">
        <f>Baseline!CZ71*'Summary all tools'!K$76</f>
        <v>3.3749273964807593</v>
      </c>
      <c r="AA71" s="29">
        <f>Baseline!DA71*'Summary all tools'!L$76</f>
        <v>6.0496747529602644</v>
      </c>
      <c r="AB71" s="29">
        <f>Baseline!DB71*'Summary all tools'!M$76</f>
        <v>3.3695707732015872</v>
      </c>
      <c r="AC71" s="29">
        <f>Baseline!DC71*'Summary all tools'!N$76</f>
        <v>1.7710898311062424</v>
      </c>
      <c r="AD71" s="29">
        <f>Baseline!DD71*'Summary all tools'!O$76</f>
        <v>1.8831830095038828</v>
      </c>
      <c r="AE71" s="29">
        <f>Baseline!DE71*'Summary all tools'!P$76</f>
        <v>0.93864622785561702</v>
      </c>
      <c r="AF71" s="29">
        <f t="shared" si="3"/>
        <v>2360.8300872707409</v>
      </c>
      <c r="AH71" s="6">
        <f>C71*'Summary all tools'!B$70</f>
        <v>33.718629409472456</v>
      </c>
      <c r="AI71" s="6">
        <f>D71*'Summary all tools'!C$70</f>
        <v>34.290892527657235</v>
      </c>
      <c r="AJ71" s="6">
        <f>E71*'Summary all tools'!D$70</f>
        <v>67.909662802713612</v>
      </c>
      <c r="AK71" s="6">
        <f>F71*'Summary all tools'!E$70</f>
        <v>50.414601546853092</v>
      </c>
      <c r="AL71" s="6">
        <f>G71*'Summary all tools'!F$70</f>
        <v>35.217294600710687</v>
      </c>
      <c r="AM71" s="6">
        <f>H71*'Summary all tools'!G$70</f>
        <v>43.674558848292655</v>
      </c>
      <c r="AN71" s="6">
        <f>I71*'Summary all tools'!H$70</f>
        <v>23.711862420166693</v>
      </c>
      <c r="AO71" s="6">
        <f>J71*'Summary all tools'!J$70</f>
        <v>7.99344467476788</v>
      </c>
      <c r="AP71" s="6">
        <f>K71*'Summary all tools'!J$70</f>
        <v>8.157791018206856</v>
      </c>
      <c r="AQ71" s="6">
        <f>L71*'Summary all tools'!K$70</f>
        <v>18.325768839885153</v>
      </c>
      <c r="AR71" s="6">
        <f>M71*'Summary all tools'!L$70</f>
        <v>32.195514770527168</v>
      </c>
      <c r="AS71" s="6">
        <f>N71*'Summary all tools'!M$70</f>
        <v>22.631534704884906</v>
      </c>
      <c r="AT71" s="6">
        <f>O71*'Summary all tools'!N$70</f>
        <v>36.056127334112979</v>
      </c>
      <c r="AU71" s="6">
        <f>P71*'Summary all tools'!O$70</f>
        <v>20.816784302646997</v>
      </c>
      <c r="AV71" s="6"/>
      <c r="AW71" s="6">
        <f>R71*'Summary all tools'!B$77</f>
        <v>3.029973404552917</v>
      </c>
      <c r="AX71" s="6">
        <f>S71*'Summary all tools'!C$77</f>
        <v>1.7586186493226774</v>
      </c>
      <c r="AY71" s="6">
        <f>T71*'Summary all tools'!D$77</f>
        <v>3.1549204554106205</v>
      </c>
      <c r="AZ71" s="6">
        <f>U71*'Summary all tools'!E$77</f>
        <v>1.4609169515463261</v>
      </c>
      <c r="BA71" s="6">
        <f>V71*'Summary all tools'!F$77</f>
        <v>0.63408267650914618</v>
      </c>
      <c r="BB71" s="6">
        <f>W71*'Summary all tools'!G$77</f>
        <v>0.65999661860100589</v>
      </c>
      <c r="BC71" s="6">
        <f>X71*'Summary all tools'!H$77</f>
        <v>0.46092173170950379</v>
      </c>
      <c r="BD71" s="6">
        <f>Y71*'Summary all tools'!I$77</f>
        <v>0</v>
      </c>
      <c r="BE71" s="6">
        <f>Z71*'Summary all tools'!J$77</f>
        <v>0.37732107538294207</v>
      </c>
      <c r="BF71" s="6">
        <f>AA71*'Summary all tools'!K$77</f>
        <v>0.67636115250487427</v>
      </c>
      <c r="BG71" s="6">
        <f>AB71*'Summary all tools'!L$77</f>
        <v>0.8740056641306545</v>
      </c>
      <c r="BH71" s="6">
        <f>AC71*'Summary all tools'!M$77</f>
        <v>0.45938864272623287</v>
      </c>
      <c r="BI71" s="6">
        <f>AD71*'Summary all tools'!N$77</f>
        <v>0.48846358414283936</v>
      </c>
      <c r="BJ71" s="6">
        <f>AE71*'Summary all tools'!O$77</f>
        <v>0.22675161684152548</v>
      </c>
      <c r="BK71" s="6">
        <f t="shared" ref="BK71:BK134" si="4">SUM(AH71:BJ71)</f>
        <v>449.37619002427965</v>
      </c>
      <c r="BM71" s="6">
        <f>C71*'Summary all tools'!B$71</f>
        <v>5.7393411760804183</v>
      </c>
      <c r="BN71" s="6">
        <f>D71*'Summary all tools'!C$71</f>
        <v>5.8367476642820835</v>
      </c>
      <c r="BO71" s="6">
        <f>E71*'Summary all tools'!D$71</f>
        <v>18.898407691275043</v>
      </c>
      <c r="BP71" s="6">
        <f>F71*'Summary all tools'!E$71</f>
        <v>14.029751500806213</v>
      </c>
      <c r="BQ71" s="6">
        <f>G71*'Summary all tools'!F$71</f>
        <v>9.8005315249684166</v>
      </c>
      <c r="BR71" s="6">
        <f>H71*'Summary all tools'!G$71</f>
        <v>10.814652667196276</v>
      </c>
      <c r="BS71" s="6">
        <f>I71*'Summary all tools'!H$71</f>
        <v>5.8715087897555618</v>
      </c>
      <c r="BT71" s="6">
        <f>J71*'Summary all tools'!J$71</f>
        <v>0.66612038956399</v>
      </c>
      <c r="BU71" s="6">
        <f>K71*'Summary all tools'!K$71</f>
        <v>0.67981591818390463</v>
      </c>
      <c r="BV71" s="6">
        <f>L71*'Summary all tools'!L$71</f>
        <v>7.4177336345402187</v>
      </c>
      <c r="BW71" s="6">
        <f>M71*'Summary all tools'!M$71</f>
        <v>5.6170898110281442</v>
      </c>
      <c r="BX71" s="6">
        <f>N71*'Summary all tools'!N$71</f>
        <v>3.9484805229799202</v>
      </c>
      <c r="BY71" s="6">
        <f>O71*'Summary all tools'!O$71</f>
        <v>9.3713176279339301</v>
      </c>
      <c r="BZ71" s="6">
        <f>P71*'Summary all tools'!P$71</f>
        <v>5.8093351542270684</v>
      </c>
      <c r="CA71" s="6"/>
      <c r="CB71" s="6">
        <f>R71*'Summary all tools'!B$78</f>
        <v>0.51574015396645401</v>
      </c>
      <c r="CC71" s="6">
        <f>S71*'Summary all tools'!C$78</f>
        <v>0.2993393445655621</v>
      </c>
      <c r="CD71" s="6">
        <f>T71*'Summary all tools'!D$78</f>
        <v>0.87797480563414831</v>
      </c>
      <c r="CE71" s="6">
        <f>U71*'Summary all tools'!E$78</f>
        <v>0.40655487030799897</v>
      </c>
      <c r="CF71" s="6">
        <f>V71*'Summary all tools'!F$78</f>
        <v>0.17645725860040459</v>
      </c>
      <c r="CG71" s="6">
        <f>W71*'Summary all tools'!G$78</f>
        <v>0.16342773412977288</v>
      </c>
      <c r="CH71" s="6">
        <f>X71*'Summary all tools'!H$78</f>
        <v>0.1141330002328295</v>
      </c>
      <c r="CI71" s="6">
        <f>Y71*'Summary all tools'!I$78</f>
        <v>0</v>
      </c>
      <c r="CJ71" s="6">
        <f>Z71*'Summary all tools'!J$78</f>
        <v>3.1443422948578506E-2</v>
      </c>
      <c r="CK71" s="6">
        <f>AA71*'Summary all tools'!K$78</f>
        <v>5.6363429375406192E-2</v>
      </c>
      <c r="CL71" s="6">
        <f>AB71*'Summary all tools'!L$78</f>
        <v>0.15248609459300783</v>
      </c>
      <c r="CM71" s="6">
        <f>AC71*'Summary all tools'!M$78</f>
        <v>8.0148656816066158E-2</v>
      </c>
      <c r="CN71" s="6">
        <f>AD71*'Summary all tools'!N$78</f>
        <v>8.522130616960176E-2</v>
      </c>
      <c r="CO71" s="6">
        <f>AE71*'Summary all tools'!O$78</f>
        <v>6.3279520979030363E-2</v>
      </c>
      <c r="CP71" s="6">
        <f t="shared" ref="CP71:CP134" si="5">SUM(BM71:CO71)</f>
        <v>107.52340367114006</v>
      </c>
      <c r="CR71" s="6"/>
      <c r="CS71" s="6"/>
      <c r="CT71" s="6"/>
      <c r="CU71" s="6"/>
      <c r="CV71" s="6"/>
      <c r="CW71" s="6"/>
      <c r="CX71" s="6"/>
      <c r="CY71" s="6"/>
      <c r="CZ71" s="6"/>
      <c r="DA71" s="6"/>
      <c r="DB71" s="6"/>
      <c r="DC71" s="6"/>
      <c r="DD71" s="6"/>
      <c r="DE71" s="6"/>
      <c r="DF71" s="6"/>
      <c r="DH71" s="6"/>
      <c r="DI71" s="6"/>
      <c r="DJ71" s="6"/>
      <c r="DK71" s="6"/>
      <c r="DL71" s="6"/>
      <c r="DM71" s="6"/>
      <c r="DN71" s="6"/>
      <c r="DO71" s="6"/>
      <c r="DP71" s="6"/>
      <c r="DQ71" s="6"/>
      <c r="DR71" s="6"/>
      <c r="DS71" s="6"/>
      <c r="DT71" s="6"/>
      <c r="DU71" s="6"/>
      <c r="DV71" s="6"/>
      <c r="DX71" s="6"/>
      <c r="DY71" s="6"/>
      <c r="DZ71" s="6"/>
      <c r="EA71" s="6"/>
      <c r="EB71" s="6"/>
      <c r="EC71" s="6"/>
      <c r="ED71" s="6"/>
      <c r="EE71" s="6"/>
      <c r="EF71" s="6"/>
      <c r="EG71" s="6"/>
      <c r="EH71" s="6"/>
      <c r="EI71" s="6"/>
      <c r="EJ71" s="6"/>
      <c r="EK71" s="6"/>
      <c r="EL71" s="6"/>
      <c r="EN71" s="1"/>
      <c r="EO71" s="1"/>
      <c r="EP71" s="1"/>
      <c r="EQ71" s="1"/>
      <c r="ER71" s="1"/>
      <c r="ES71" s="1"/>
      <c r="ET71" s="1"/>
      <c r="EU71" s="1"/>
      <c r="EV71" s="1"/>
      <c r="EW71" s="1"/>
      <c r="EX71" s="1"/>
      <c r="EY71" s="1"/>
      <c r="EZ71" s="1"/>
      <c r="FA71" s="1"/>
      <c r="FB71" s="2"/>
      <c r="FD71" s="2"/>
      <c r="FE71" s="2"/>
      <c r="FF71" s="2"/>
      <c r="FG71" s="2"/>
      <c r="FH71" s="2"/>
      <c r="FI71" s="2"/>
      <c r="FJ71" s="2"/>
      <c r="FK71" s="2"/>
      <c r="FL71" s="2"/>
      <c r="FM71" s="2"/>
      <c r="FN71" s="2"/>
      <c r="FO71" s="2"/>
      <c r="FP71" s="2"/>
      <c r="FQ71" s="2"/>
      <c r="FR71" s="2"/>
      <c r="FT71" s="2"/>
      <c r="FU71" s="2"/>
      <c r="FV71" s="2"/>
      <c r="FW71" s="2"/>
      <c r="FX71" s="2"/>
      <c r="FY71" s="2"/>
      <c r="FZ71" s="2"/>
      <c r="GA71" s="2"/>
      <c r="GB71" s="2"/>
      <c r="GC71" s="2"/>
      <c r="GD71" s="2"/>
      <c r="GE71" s="2"/>
      <c r="GF71" s="2"/>
      <c r="GG71" s="2"/>
      <c r="GH71" s="2"/>
      <c r="GJ71" s="6"/>
    </row>
    <row r="72" spans="1:192" x14ac:dyDescent="0.25">
      <c r="A72" s="8" t="s">
        <v>121</v>
      </c>
      <c r="B72" s="8" t="s">
        <v>237</v>
      </c>
      <c r="C72" s="22">
        <f>Baseline!CC72*'Summary all tools'!B$69</f>
        <v>297.53737555159557</v>
      </c>
      <c r="D72" s="22">
        <f>Baseline!CD72*'Summary all tools'!C$69</f>
        <v>305.30011546593607</v>
      </c>
      <c r="E72" s="22">
        <f>Baseline!CE72*'Summary all tools'!D$69</f>
        <v>451.21716376815249</v>
      </c>
      <c r="F72" s="22">
        <f>Baseline!CF72*'Summary all tools'!E$69</f>
        <v>351.99253356717372</v>
      </c>
      <c r="G72" s="22">
        <f>Baseline!CG72*'Summary all tools'!F$69</f>
        <v>259.85490921874833</v>
      </c>
      <c r="H72" s="22">
        <f>Baseline!CH72*'Summary all tools'!G$69</f>
        <v>258.17548623458276</v>
      </c>
      <c r="I72" s="22">
        <f>Baseline!CI72*'Summary all tools'!H$69</f>
        <v>148.3221566211152</v>
      </c>
      <c r="J72" s="27">
        <f>Baseline!CJ72*'Summary all tools'!J$69</f>
        <v>95.079275726754389</v>
      </c>
      <c r="K72" s="27">
        <f>Baseline!CK72*'Summary all tools'!K$69</f>
        <v>99.445845570142808</v>
      </c>
      <c r="L72" s="27">
        <f>Baseline!CL72*'Summary all tools'!L$69</f>
        <v>230.81242180888796</v>
      </c>
      <c r="M72" s="27">
        <f>Baseline!CM72*'Summary all tools'!M$69</f>
        <v>175.32760132620299</v>
      </c>
      <c r="N72" s="27">
        <f>Baseline!CN72*'Summary all tools'!N$69</f>
        <v>131.65147329458861</v>
      </c>
      <c r="O72" s="27">
        <f>Baseline!CO72*'Summary all tools'!O$69</f>
        <v>214.83543479540714</v>
      </c>
      <c r="P72" s="27">
        <f>Baseline!CP72*'Summary all tools'!P$69</f>
        <v>131.72497779495541</v>
      </c>
      <c r="Q72" s="28"/>
      <c r="R72" s="29">
        <f>Baseline!CR72*'Summary all tools'!B$76</f>
        <v>21.684875311182665</v>
      </c>
      <c r="S72" s="29">
        <f>Baseline!CS72*'Summary all tools'!C$76</f>
        <v>15.329737871795746</v>
      </c>
      <c r="T72" s="29">
        <f>Baseline!CT72*'Summary all tools'!D$76</f>
        <v>22.81543035872604</v>
      </c>
      <c r="U72" s="29">
        <f>Baseline!CU72*'Summary all tools'!E$76</f>
        <v>14.440071643767562</v>
      </c>
      <c r="V72" s="29">
        <f>Baseline!CV72*'Summary all tools'!F$76</f>
        <v>6.4509230453762854</v>
      </c>
      <c r="W72" s="29">
        <f>Baseline!CW72*'Summary all tools'!G$76</f>
        <v>7.0759493756071077</v>
      </c>
      <c r="X72" s="29">
        <f>Baseline!CX72*'Summary all tools'!H$76</f>
        <v>4.9091978046055491</v>
      </c>
      <c r="Y72" s="29">
        <f>Baseline!CY72*'Summary all tools'!J$76</f>
        <v>6.4311529567001751</v>
      </c>
      <c r="Z72" s="29">
        <f>Baseline!CZ72*'Summary all tools'!K$76</f>
        <v>5.1906512248651007</v>
      </c>
      <c r="AA72" s="29">
        <f>Baseline!DA72*'Summary all tools'!L$76</f>
        <v>11.599981336087488</v>
      </c>
      <c r="AB72" s="29">
        <f>Baseline!DB72*'Summary all tools'!M$76</f>
        <v>7.4203610797507169</v>
      </c>
      <c r="AC72" s="29">
        <f>Baseline!DC72*'Summary all tools'!N$76</f>
        <v>3.8217587517707292</v>
      </c>
      <c r="AD72" s="29">
        <f>Baseline!DD72*'Summary all tools'!O$76</f>
        <v>4.0729894218664917</v>
      </c>
      <c r="AE72" s="29">
        <f>Baseline!DE72*'Summary all tools'!P$76</f>
        <v>2.5933355003381844</v>
      </c>
      <c r="AF72" s="29">
        <f t="shared" si="3"/>
        <v>3285.113186426684</v>
      </c>
      <c r="AH72" s="6">
        <f>C72*'Summary all tools'!B$70</f>
        <v>42.765310859097831</v>
      </c>
      <c r="AI72" s="6">
        <f>D72*'Summary all tools'!C$70</f>
        <v>43.881056351373068</v>
      </c>
      <c r="AJ72" s="6">
        <f>E72*'Summary all tools'!D$70</f>
        <v>88.670680620303997</v>
      </c>
      <c r="AK72" s="6">
        <f>F72*'Summary all tools'!E$70</f>
        <v>69.171609661337627</v>
      </c>
      <c r="AL72" s="6">
        <f>G72*'Summary all tools'!F$70</f>
        <v>51.06523756882855</v>
      </c>
      <c r="AM72" s="6">
        <f>H72*'Summary all tools'!G$70</f>
        <v>63.485775303585925</v>
      </c>
      <c r="AN72" s="6">
        <f>I72*'Summary all tools'!H$70</f>
        <v>36.472661464208656</v>
      </c>
      <c r="AO72" s="6">
        <f>J72*'Summary all tools'!J$70</f>
        <v>10.629981137152665</v>
      </c>
      <c r="AP72" s="6">
        <f>K72*'Summary all tools'!J$70</f>
        <v>11.118169069953854</v>
      </c>
      <c r="AQ72" s="6">
        <f>L72*'Summary all tools'!K$70</f>
        <v>25.805115481739026</v>
      </c>
      <c r="AR72" s="6">
        <f>M72*'Summary all tools'!L$70</f>
        <v>45.476806083507398</v>
      </c>
      <c r="AS72" s="6">
        <f>N72*'Summary all tools'!M$70</f>
        <v>34.148009077514708</v>
      </c>
      <c r="AT72" s="6">
        <f>O72*'Summary all tools'!N$70</f>
        <v>55.724422932583529</v>
      </c>
      <c r="AU72" s="6">
        <f>P72*'Summary all tools'!O$70</f>
        <v>31.821202501028555</v>
      </c>
      <c r="AV72" s="6"/>
      <c r="AW72" s="6">
        <f>R72*'Summary all tools'!B$77</f>
        <v>3.1167863597112695</v>
      </c>
      <c r="AX72" s="6">
        <f>S72*'Summary all tools'!C$77</f>
        <v>2.2033568194935782</v>
      </c>
      <c r="AY72" s="6">
        <f>T72*'Summary all tools'!D$77</f>
        <v>4.4835611341967638</v>
      </c>
      <c r="AZ72" s="6">
        <f>U72*'Summary all tools'!E$77</f>
        <v>2.8376823482644187</v>
      </c>
      <c r="BA72" s="6">
        <f>V72*'Summary all tools'!F$77</f>
        <v>1.2676994205757484</v>
      </c>
      <c r="BB72" s="6">
        <f>W72*'Summary all tools'!G$77</f>
        <v>1.739987551378797</v>
      </c>
      <c r="BC72" s="6">
        <f>X72*'Summary all tools'!H$77</f>
        <v>1.2071797880177579</v>
      </c>
      <c r="BD72" s="6">
        <f>Y72*'Summary all tools'!I$77</f>
        <v>0</v>
      </c>
      <c r="BE72" s="6">
        <f>Z72*'Summary all tools'!J$77</f>
        <v>0.58032125495386222</v>
      </c>
      <c r="BF72" s="6">
        <f>AA72*'Summary all tools'!K$77</f>
        <v>1.2968923232892844</v>
      </c>
      <c r="BG72" s="6">
        <f>AB72*'Summary all tools'!L$77</f>
        <v>1.9247073440854507</v>
      </c>
      <c r="BH72" s="6">
        <f>AC72*'Summary all tools'!M$77</f>
        <v>0.99129504047033257</v>
      </c>
      <c r="BI72" s="6">
        <f>AD72*'Summary all tools'!N$77</f>
        <v>1.0564597286298294</v>
      </c>
      <c r="BJ72" s="6">
        <f>AE72*'Summary all tools'!O$77</f>
        <v>0.62647992423899956</v>
      </c>
      <c r="BK72" s="6">
        <f t="shared" si="4"/>
        <v>633.56844714952149</v>
      </c>
      <c r="BM72" s="6">
        <f>C72*'Summary all tools'!B$71</f>
        <v>7.2792018483570784</v>
      </c>
      <c r="BN72" s="6">
        <f>D72*'Summary all tools'!C$71</f>
        <v>7.4691159747017997</v>
      </c>
      <c r="BO72" s="6">
        <f>E72*'Summary all tools'!D$71</f>
        <v>24.675938643570838</v>
      </c>
      <c r="BP72" s="6">
        <f>F72*'Summary all tools'!E$71</f>
        <v>19.249591679454813</v>
      </c>
      <c r="BQ72" s="6">
        <f>G72*'Summary all tools'!F$71</f>
        <v>14.210815347900299</v>
      </c>
      <c r="BR72" s="6">
        <f>H72*'Summary all tools'!G$71</f>
        <v>15.7202872180308</v>
      </c>
      <c r="BS72" s="6">
        <f>I72*'Summary all tools'!H$71</f>
        <v>9.0313256958992856</v>
      </c>
      <c r="BT72" s="6">
        <f>J72*'Summary all tools'!J$71</f>
        <v>0.88583176142938869</v>
      </c>
      <c r="BU72" s="6">
        <f>K72*'Summary all tools'!K$71</f>
        <v>0.92651408916282119</v>
      </c>
      <c r="BV72" s="6">
        <f>L72*'Summary all tools'!L$71</f>
        <v>10.445153746318329</v>
      </c>
      <c r="BW72" s="6">
        <f>M72*'Summary all tools'!M$71</f>
        <v>7.9342512741438442</v>
      </c>
      <c r="BX72" s="6">
        <f>N72*'Summary all tools'!N$71</f>
        <v>5.9577377539493748</v>
      </c>
      <c r="BY72" s="6">
        <f>O72*'Summary all tools'!O$71</f>
        <v>14.483287739016211</v>
      </c>
      <c r="BZ72" s="6">
        <f>P72*'Summary all tools'!P$71</f>
        <v>8.8803355816823863</v>
      </c>
      <c r="CA72" s="6"/>
      <c r="CB72" s="6">
        <f>R72*'Summary all tools'!B$78</f>
        <v>0.53051682718489701</v>
      </c>
      <c r="CC72" s="6">
        <f>S72*'Summary all tools'!C$78</f>
        <v>0.37503945863720478</v>
      </c>
      <c r="CD72" s="6">
        <f>T72*'Summary all tools'!D$78</f>
        <v>1.2477188477428303</v>
      </c>
      <c r="CE72" s="6">
        <f>U72*'Summary all tools'!E$78</f>
        <v>0.78969141801853848</v>
      </c>
      <c r="CF72" s="6">
        <f>V72*'Summary all tools'!F$78</f>
        <v>0.35278485404401561</v>
      </c>
      <c r="CG72" s="6">
        <f>W72*'Summary all tools'!G$78</f>
        <v>0.43085406034141638</v>
      </c>
      <c r="CH72" s="6">
        <f>X72*'Summary all tools'!H$78</f>
        <v>0.29892070941392102</v>
      </c>
      <c r="CI72" s="6">
        <f>Y72*'Summary all tools'!I$78</f>
        <v>0</v>
      </c>
      <c r="CJ72" s="6">
        <f>Z72*'Summary all tools'!J$78</f>
        <v>4.8360104579488514E-2</v>
      </c>
      <c r="CK72" s="6">
        <f>AA72*'Summary all tools'!K$78</f>
        <v>0.10807436027410704</v>
      </c>
      <c r="CL72" s="6">
        <f>AB72*'Summary all tools'!L$78</f>
        <v>0.33580000471278082</v>
      </c>
      <c r="CM72" s="6">
        <f>AC72*'Summary all tools'!M$78</f>
        <v>0.17294934748631335</v>
      </c>
      <c r="CN72" s="6">
        <f>AD72*'Summary all tools'!N$78</f>
        <v>0.18431850584605539</v>
      </c>
      <c r="CO72" s="6">
        <f>AE72*'Summary all tools'!O$78</f>
        <v>0.17483160676437198</v>
      </c>
      <c r="CP72" s="6">
        <f t="shared" si="5"/>
        <v>152.19924845866319</v>
      </c>
      <c r="CR72" s="6"/>
      <c r="CS72" s="6"/>
      <c r="CT72" s="6"/>
      <c r="CU72" s="6"/>
      <c r="CV72" s="6"/>
      <c r="CW72" s="6"/>
      <c r="CX72" s="6"/>
      <c r="CY72" s="6"/>
      <c r="CZ72" s="6"/>
      <c r="DA72" s="6"/>
      <c r="DB72" s="6"/>
      <c r="DC72" s="6"/>
      <c r="DD72" s="6"/>
      <c r="DE72" s="6"/>
      <c r="DF72" s="6"/>
      <c r="DH72" s="6"/>
      <c r="DI72" s="6"/>
      <c r="DJ72" s="6"/>
      <c r="DK72" s="6"/>
      <c r="DL72" s="6"/>
      <c r="DM72" s="6"/>
      <c r="DN72" s="6"/>
      <c r="DO72" s="6"/>
      <c r="DP72" s="6"/>
      <c r="DQ72" s="6"/>
      <c r="DR72" s="6"/>
      <c r="DS72" s="6"/>
      <c r="DT72" s="6"/>
      <c r="DU72" s="6"/>
      <c r="DV72" s="6"/>
      <c r="DX72" s="6"/>
      <c r="DY72" s="6"/>
      <c r="DZ72" s="6"/>
      <c r="EA72" s="6"/>
      <c r="EB72" s="6"/>
      <c r="EC72" s="6"/>
      <c r="ED72" s="6"/>
      <c r="EE72" s="6"/>
      <c r="EF72" s="6"/>
      <c r="EG72" s="6"/>
      <c r="EH72" s="6"/>
      <c r="EI72" s="6"/>
      <c r="EJ72" s="6"/>
      <c r="EK72" s="6"/>
      <c r="EL72" s="6"/>
      <c r="EN72" s="1"/>
      <c r="EO72" s="1"/>
      <c r="EP72" s="1"/>
      <c r="EQ72" s="1"/>
      <c r="ER72" s="1"/>
      <c r="ES72" s="1"/>
      <c r="ET72" s="1"/>
      <c r="EU72" s="1"/>
      <c r="EV72" s="1"/>
      <c r="EW72" s="1"/>
      <c r="EX72" s="1"/>
      <c r="EY72" s="1"/>
      <c r="EZ72" s="1"/>
      <c r="FA72" s="1"/>
      <c r="FB72" s="2"/>
      <c r="FD72" s="2"/>
      <c r="FE72" s="2"/>
      <c r="FF72" s="2"/>
      <c r="FG72" s="2"/>
      <c r="FH72" s="2"/>
      <c r="FI72" s="2"/>
      <c r="FJ72" s="2"/>
      <c r="FK72" s="2"/>
      <c r="FL72" s="2"/>
      <c r="FM72" s="2"/>
      <c r="FN72" s="2"/>
      <c r="FO72" s="2"/>
      <c r="FP72" s="2"/>
      <c r="FQ72" s="2"/>
      <c r="FR72" s="2"/>
      <c r="FT72" s="2"/>
      <c r="FU72" s="2"/>
      <c r="FV72" s="2"/>
      <c r="FW72" s="2"/>
      <c r="FX72" s="2"/>
      <c r="FY72" s="2"/>
      <c r="FZ72" s="2"/>
      <c r="GA72" s="2"/>
      <c r="GB72" s="2"/>
      <c r="GC72" s="2"/>
      <c r="GD72" s="2"/>
      <c r="GE72" s="2"/>
      <c r="GF72" s="2"/>
      <c r="GG72" s="2"/>
      <c r="GH72" s="2"/>
      <c r="GJ72" s="6"/>
    </row>
    <row r="73" spans="1:192" x14ac:dyDescent="0.25">
      <c r="A73" s="8" t="s">
        <v>129</v>
      </c>
      <c r="B73" s="8" t="s">
        <v>238</v>
      </c>
      <c r="C73" s="22">
        <f>Baseline!CC73*'Summary all tools'!B$69</f>
        <v>223.3744044867841</v>
      </c>
      <c r="D73" s="22">
        <f>Baseline!CD73*'Summary all tools'!C$69</f>
        <v>242.28838434259603</v>
      </c>
      <c r="E73" s="22">
        <f>Baseline!CE73*'Summary all tools'!D$69</f>
        <v>351.83798753246776</v>
      </c>
      <c r="F73" s="22">
        <f>Baseline!CF73*'Summary all tools'!E$69</f>
        <v>263.38411617941341</v>
      </c>
      <c r="G73" s="22">
        <f>Baseline!CG73*'Summary all tools'!F$69</f>
        <v>186.65942317780338</v>
      </c>
      <c r="H73" s="22">
        <f>Baseline!CH73*'Summary all tools'!G$69</f>
        <v>199.01309244677913</v>
      </c>
      <c r="I73" s="22">
        <f>Baseline!CI73*'Summary all tools'!H$69</f>
        <v>107.36364699664229</v>
      </c>
      <c r="J73" s="27">
        <f>Baseline!CJ73*'Summary all tools'!J$69</f>
        <v>72.137729943165922</v>
      </c>
      <c r="K73" s="27">
        <f>Baseline!CK73*'Summary all tools'!K$69</f>
        <v>76.870306102162402</v>
      </c>
      <c r="L73" s="27">
        <f>Baseline!CL73*'Summary all tools'!L$69</f>
        <v>174.84022866309945</v>
      </c>
      <c r="M73" s="27">
        <f>Baseline!CM73*'Summary all tools'!M$69</f>
        <v>125.76260345346782</v>
      </c>
      <c r="N73" s="27">
        <f>Baseline!CN73*'Summary all tools'!N$69</f>
        <v>97.590470352505079</v>
      </c>
      <c r="O73" s="27">
        <f>Baseline!CO73*'Summary all tools'!O$69</f>
        <v>155.05539175780913</v>
      </c>
      <c r="P73" s="27">
        <f>Baseline!CP73*'Summary all tools'!P$69</f>
        <v>92.232830545057439</v>
      </c>
      <c r="Q73" s="28"/>
      <c r="R73" s="29">
        <f>Baseline!CR73*'Summary all tools'!B$76</f>
        <v>17.402794292874859</v>
      </c>
      <c r="S73" s="29">
        <f>Baseline!CS73*'Summary all tools'!C$76</f>
        <v>13.051363426411154</v>
      </c>
      <c r="T73" s="29">
        <f>Baseline!CT73*'Summary all tools'!D$76</f>
        <v>20.960981693658333</v>
      </c>
      <c r="U73" s="29">
        <f>Baseline!CU73*'Summary all tools'!E$76</f>
        <v>15.302861995815855</v>
      </c>
      <c r="V73" s="29">
        <f>Baseline!CV73*'Summary all tools'!F$76</f>
        <v>5.5103434523635766</v>
      </c>
      <c r="W73" s="29">
        <f>Baseline!CW73*'Summary all tools'!G$76</f>
        <v>5.797646569495944</v>
      </c>
      <c r="X73" s="29">
        <f>Baseline!CX73*'Summary all tools'!H$76</f>
        <v>4.4652942381548852</v>
      </c>
      <c r="Y73" s="29">
        <f>Baseline!CY73*'Summary all tools'!J$76</f>
        <v>4.6826245752581395</v>
      </c>
      <c r="Z73" s="29">
        <f>Baseline!CZ73*'Summary all tools'!K$76</f>
        <v>4.09772609034232</v>
      </c>
      <c r="AA73" s="29">
        <f>Baseline!DA73*'Summary all tools'!L$76</f>
        <v>10.72560161052273</v>
      </c>
      <c r="AB73" s="29">
        <f>Baseline!DB73*'Summary all tools'!M$76</f>
        <v>6.6202011603647657</v>
      </c>
      <c r="AC73" s="29">
        <f>Baseline!DC73*'Summary all tools'!N$76</f>
        <v>3.8514846492660326</v>
      </c>
      <c r="AD73" s="29">
        <f>Baseline!DD73*'Summary all tools'!O$76</f>
        <v>4.3029439994458514</v>
      </c>
      <c r="AE73" s="29">
        <f>Baseline!DE73*'Summary all tools'!P$76</f>
        <v>3.1108611943182538</v>
      </c>
      <c r="AF73" s="29">
        <f t="shared" si="3"/>
        <v>2488.2933449280449</v>
      </c>
      <c r="AH73" s="6">
        <f>C73*'Summary all tools'!B$70</f>
        <v>32.105801256510247</v>
      </c>
      <c r="AI73" s="6">
        <f>D73*'Summary all tools'!C$70</f>
        <v>34.824324355052028</v>
      </c>
      <c r="AJ73" s="6">
        <f>E73*'Summary all tools'!D$70</f>
        <v>69.141239136488551</v>
      </c>
      <c r="AK73" s="6">
        <f>F73*'Summary all tools'!E$70</f>
        <v>51.758777638622703</v>
      </c>
      <c r="AL73" s="6">
        <f>G73*'Summary all tools'!F$70</f>
        <v>36.681268857657273</v>
      </c>
      <c r="AM73" s="6">
        <f>H73*'Summary all tools'!G$70</f>
        <v>48.937645683634209</v>
      </c>
      <c r="AN73" s="6">
        <f>I73*'Summary all tools'!H$70</f>
        <v>26.400896802453023</v>
      </c>
      <c r="AO73" s="6">
        <f>J73*'Summary all tools'!J$70</f>
        <v>8.0650878197328364</v>
      </c>
      <c r="AP73" s="6">
        <f>K73*'Summary all tools'!J$70</f>
        <v>8.594195713285238</v>
      </c>
      <c r="AQ73" s="6">
        <f>L73*'Summary all tools'!K$70</f>
        <v>19.547354757365156</v>
      </c>
      <c r="AR73" s="6">
        <f>M73*'Summary all tools'!L$70</f>
        <v>32.620542838371897</v>
      </c>
      <c r="AS73" s="6">
        <f>N73*'Summary all tools'!M$70</f>
        <v>25.313201471124387</v>
      </c>
      <c r="AT73" s="6">
        <f>O73*'Summary all tools'!N$70</f>
        <v>40.218561879784929</v>
      </c>
      <c r="AU73" s="6">
        <f>P73*'Summary all tools'!O$70</f>
        <v>22.280964682232977</v>
      </c>
      <c r="AV73" s="6"/>
      <c r="AW73" s="6">
        <f>R73*'Summary all tools'!B$77</f>
        <v>2.5013190573856829</v>
      </c>
      <c r="AX73" s="6">
        <f>S73*'Summary all tools'!C$77</f>
        <v>1.8758840398817254</v>
      </c>
      <c r="AY73" s="6">
        <f>T73*'Summary all tools'!D$77</f>
        <v>4.1191352246552135</v>
      </c>
      <c r="AZ73" s="6">
        <f>U73*'Summary all tools'!E$77</f>
        <v>3.0072330965335241</v>
      </c>
      <c r="BA73" s="6">
        <f>V73*'Summary all tools'!F$77</f>
        <v>1.0828619644969288</v>
      </c>
      <c r="BB73" s="6">
        <f>W73*'Summary all tools'!G$77</f>
        <v>1.4256507957776912</v>
      </c>
      <c r="BC73" s="6">
        <f>X73*'Summary all tools'!H$77</f>
        <v>1.0980231733167751</v>
      </c>
      <c r="BD73" s="6">
        <f>Y73*'Summary all tools'!I$77</f>
        <v>0</v>
      </c>
      <c r="BE73" s="6">
        <f>Z73*'Summary all tools'!J$77</f>
        <v>0.45813086724324076</v>
      </c>
      <c r="BF73" s="6">
        <f>AA73*'Summary all tools'!K$77</f>
        <v>1.1991355837851501</v>
      </c>
      <c r="BG73" s="6">
        <f>AB73*'Summary all tools'!L$77</f>
        <v>1.7171603451277262</v>
      </c>
      <c r="BH73" s="6">
        <f>AC73*'Summary all tools'!M$77</f>
        <v>0.99900540019593553</v>
      </c>
      <c r="BI73" s="6">
        <f>AD73*'Summary all tools'!N$77</f>
        <v>1.1161057835207231</v>
      </c>
      <c r="BJ73" s="6">
        <f>AE73*'Summary all tools'!O$77</f>
        <v>0.75150017615553322</v>
      </c>
      <c r="BK73" s="6">
        <f t="shared" si="4"/>
        <v>477.84100840039133</v>
      </c>
      <c r="BM73" s="6">
        <f>C73*'Summary all tools'!B$71</f>
        <v>5.4648172351506812</v>
      </c>
      <c r="BN73" s="6">
        <f>D73*'Summary all tools'!C$71</f>
        <v>5.9275445710726862</v>
      </c>
      <c r="BO73" s="6">
        <f>E73*'Summary all tools'!D$71</f>
        <v>19.241139943181832</v>
      </c>
      <c r="BP73" s="6">
        <f>F73*'Summary all tools'!E$71</f>
        <v>14.40381885356167</v>
      </c>
      <c r="BQ73" s="6">
        <f>G73*'Summary all tools'!F$71</f>
        <v>10.207937205036123</v>
      </c>
      <c r="BR73" s="6">
        <f>H73*'Summary all tools'!G$71</f>
        <v>12.117893216899899</v>
      </c>
      <c r="BS73" s="6">
        <f>I73*'Summary all tools'!H$71</f>
        <v>6.5373649225121762</v>
      </c>
      <c r="BT73" s="6">
        <f>J73*'Summary all tools'!J$71</f>
        <v>0.67209065164440307</v>
      </c>
      <c r="BU73" s="6">
        <f>K73*'Summary all tools'!K$71</f>
        <v>0.71618297610710313</v>
      </c>
      <c r="BV73" s="6">
        <f>L73*'Summary all tools'!L$71</f>
        <v>7.9121957783521832</v>
      </c>
      <c r="BW73" s="6">
        <f>M73*'Summary all tools'!M$71</f>
        <v>5.6912436441414798</v>
      </c>
      <c r="BX73" s="6">
        <f>N73*'Summary all tools'!N$71</f>
        <v>4.4163457885791484</v>
      </c>
      <c r="BY73" s="6">
        <f>O73*'Summary all tools'!O$71</f>
        <v>10.453172478054547</v>
      </c>
      <c r="BZ73" s="6">
        <f>P73*'Summary all tools'!P$71</f>
        <v>6.2179436322510631</v>
      </c>
      <c r="CA73" s="6"/>
      <c r="CB73" s="6">
        <f>R73*'Summary all tools'!B$78</f>
        <v>0.42575643529969076</v>
      </c>
      <c r="CC73" s="6">
        <f>S73*'Summary all tools'!C$78</f>
        <v>0.31929941104369797</v>
      </c>
      <c r="CD73" s="6">
        <f>T73*'Summary all tools'!D$78</f>
        <v>1.14630368637194</v>
      </c>
      <c r="CE73" s="6">
        <f>U73*'Summary all tools'!E$78</f>
        <v>0.83687526539617951</v>
      </c>
      <c r="CF73" s="6">
        <f>V73*'Summary all tools'!F$78</f>
        <v>0.30134690755113308</v>
      </c>
      <c r="CG73" s="6">
        <f>W73*'Summary all tools'!G$78</f>
        <v>0.35301829228780923</v>
      </c>
      <c r="CH73" s="6">
        <f>X73*'Summary all tools'!H$78</f>
        <v>0.27189145244034429</v>
      </c>
      <c r="CI73" s="6">
        <f>Y73*'Summary all tools'!I$78</f>
        <v>0</v>
      </c>
      <c r="CJ73" s="6">
        <f>Z73*'Summary all tools'!J$78</f>
        <v>3.8177572270270063E-2</v>
      </c>
      <c r="CK73" s="6">
        <f>AA73*'Summary all tools'!K$78</f>
        <v>9.9927965315429162E-2</v>
      </c>
      <c r="CL73" s="6">
        <f>AB73*'Summary all tools'!L$78</f>
        <v>0.29958967723505014</v>
      </c>
      <c r="CM73" s="6">
        <f>AC73*'Summary all tools'!M$78</f>
        <v>0.1742945591831207</v>
      </c>
      <c r="CN73" s="6">
        <f>AD73*'Summary all tools'!N$78</f>
        <v>0.19472483882701977</v>
      </c>
      <c r="CO73" s="6">
        <f>AE73*'Summary all tools'!O$78</f>
        <v>0.20972097939224182</v>
      </c>
      <c r="CP73" s="6">
        <f t="shared" si="5"/>
        <v>114.65061793915893</v>
      </c>
      <c r="CR73" s="6"/>
      <c r="CS73" s="6"/>
      <c r="CT73" s="6"/>
      <c r="CU73" s="6"/>
      <c r="CV73" s="6"/>
      <c r="CW73" s="6"/>
      <c r="CX73" s="6"/>
      <c r="CY73" s="6"/>
      <c r="CZ73" s="6"/>
      <c r="DA73" s="6"/>
      <c r="DB73" s="6"/>
      <c r="DC73" s="6"/>
      <c r="DD73" s="6"/>
      <c r="DE73" s="6"/>
      <c r="DF73" s="6"/>
      <c r="DH73" s="6"/>
      <c r="DI73" s="6"/>
      <c r="DJ73" s="6"/>
      <c r="DK73" s="6"/>
      <c r="DL73" s="6"/>
      <c r="DM73" s="6"/>
      <c r="DN73" s="6"/>
      <c r="DO73" s="6"/>
      <c r="DP73" s="6"/>
      <c r="DQ73" s="6"/>
      <c r="DR73" s="6"/>
      <c r="DS73" s="6"/>
      <c r="DT73" s="6"/>
      <c r="DU73" s="6"/>
      <c r="DV73" s="6"/>
      <c r="DX73" s="6"/>
      <c r="DY73" s="6"/>
      <c r="DZ73" s="6"/>
      <c r="EA73" s="6"/>
      <c r="EB73" s="6"/>
      <c r="EC73" s="6"/>
      <c r="ED73" s="6"/>
      <c r="EE73" s="6"/>
      <c r="EF73" s="6"/>
      <c r="EG73" s="6"/>
      <c r="EH73" s="6"/>
      <c r="EI73" s="6"/>
      <c r="EJ73" s="6"/>
      <c r="EK73" s="6"/>
      <c r="EL73" s="6"/>
      <c r="EN73" s="1"/>
      <c r="EO73" s="1"/>
      <c r="EP73" s="1"/>
      <c r="EQ73" s="1"/>
      <c r="ER73" s="1"/>
      <c r="ES73" s="1"/>
      <c r="ET73" s="1"/>
      <c r="EU73" s="1"/>
      <c r="EV73" s="1"/>
      <c r="EW73" s="1"/>
      <c r="EX73" s="1"/>
      <c r="EY73" s="1"/>
      <c r="EZ73" s="1"/>
      <c r="FA73" s="1"/>
      <c r="FB73" s="2"/>
      <c r="FD73" s="2"/>
      <c r="FE73" s="2"/>
      <c r="FF73" s="2"/>
      <c r="FG73" s="2"/>
      <c r="FH73" s="2"/>
      <c r="FI73" s="2"/>
      <c r="FJ73" s="2"/>
      <c r="FK73" s="2"/>
      <c r="FL73" s="2"/>
      <c r="FM73" s="2"/>
      <c r="FN73" s="2"/>
      <c r="FO73" s="2"/>
      <c r="FP73" s="2"/>
      <c r="FQ73" s="2"/>
      <c r="FR73" s="2"/>
      <c r="FT73" s="2"/>
      <c r="FU73" s="2"/>
      <c r="FV73" s="2"/>
      <c r="FW73" s="2"/>
      <c r="FX73" s="2"/>
      <c r="FY73" s="2"/>
      <c r="FZ73" s="2"/>
      <c r="GA73" s="2"/>
      <c r="GB73" s="2"/>
      <c r="GC73" s="2"/>
      <c r="GD73" s="2"/>
      <c r="GE73" s="2"/>
      <c r="GF73" s="2"/>
      <c r="GG73" s="2"/>
      <c r="GH73" s="2"/>
      <c r="GJ73" s="6"/>
    </row>
    <row r="74" spans="1:192" x14ac:dyDescent="0.25">
      <c r="A74" s="8" t="s">
        <v>134</v>
      </c>
      <c r="B74" s="8" t="s">
        <v>239</v>
      </c>
      <c r="C74" s="22">
        <f>Baseline!CC74*'Summary all tools'!B$69</f>
        <v>245.42458585199429</v>
      </c>
      <c r="D74" s="22">
        <f>Baseline!CD74*'Summary all tools'!C$69</f>
        <v>234.7766248227351</v>
      </c>
      <c r="E74" s="22">
        <f>Baseline!CE74*'Summary all tools'!D$69</f>
        <v>342.01484057542865</v>
      </c>
      <c r="F74" s="22">
        <f>Baseline!CF74*'Summary all tools'!E$69</f>
        <v>259.58561357862754</v>
      </c>
      <c r="G74" s="22">
        <f>Baseline!CG74*'Summary all tools'!F$69</f>
        <v>185.74205850011319</v>
      </c>
      <c r="H74" s="22">
        <f>Baseline!CH74*'Summary all tools'!G$69</f>
        <v>176.38057548272243</v>
      </c>
      <c r="I74" s="22">
        <f>Baseline!CI74*'Summary all tools'!H$69</f>
        <v>95.668274154679963</v>
      </c>
      <c r="J74" s="27">
        <f>Baseline!CJ74*'Summary all tools'!J$69</f>
        <v>78.36538104941728</v>
      </c>
      <c r="K74" s="27">
        <f>Baseline!CK74*'Summary all tools'!K$69</f>
        <v>78.285615118252437</v>
      </c>
      <c r="L74" s="27">
        <f>Baseline!CL74*'Summary all tools'!L$69</f>
        <v>179.93321745279826</v>
      </c>
      <c r="M74" s="27">
        <f>Baseline!CM74*'Summary all tools'!M$69</f>
        <v>128.6051196865489</v>
      </c>
      <c r="N74" s="27">
        <f>Baseline!CN74*'Summary all tools'!N$69</f>
        <v>94.980887608873303</v>
      </c>
      <c r="O74" s="27">
        <f>Baseline!CO74*'Summary all tools'!O$69</f>
        <v>143.89692289050657</v>
      </c>
      <c r="P74" s="27">
        <f>Baseline!CP74*'Summary all tools'!P$69</f>
        <v>88.77960245058209</v>
      </c>
      <c r="Q74" s="28"/>
      <c r="R74" s="29">
        <f>Baseline!CR74*'Summary all tools'!B$76</f>
        <v>35.437901809393964</v>
      </c>
      <c r="S74" s="29">
        <f>Baseline!CS74*'Summary all tools'!C$76</f>
        <v>30.171855463933504</v>
      </c>
      <c r="T74" s="29">
        <f>Baseline!CT74*'Summary all tools'!D$76</f>
        <v>34.270319706882368</v>
      </c>
      <c r="U74" s="29">
        <f>Baseline!CU74*'Summary all tools'!E$76</f>
        <v>20.03773411588012</v>
      </c>
      <c r="V74" s="29">
        <f>Baseline!CV74*'Summary all tools'!F$76</f>
        <v>7.8877181753614236</v>
      </c>
      <c r="W74" s="29">
        <f>Baseline!CW74*'Summary all tools'!G$76</f>
        <v>7.2550337858705793</v>
      </c>
      <c r="X74" s="29">
        <f>Baseline!CX74*'Summary all tools'!H$76</f>
        <v>6.2031246671102851</v>
      </c>
      <c r="Y74" s="29">
        <f>Baseline!CY74*'Summary all tools'!J$76</f>
        <v>11.838949315892123</v>
      </c>
      <c r="Z74" s="29">
        <f>Baseline!CZ74*'Summary all tools'!K$76</f>
        <v>9.5833197706025679</v>
      </c>
      <c r="AA74" s="29">
        <f>Baseline!DA74*'Summary all tools'!L$76</f>
        <v>17.866261251618095</v>
      </c>
      <c r="AB74" s="29">
        <f>Baseline!DB74*'Summary all tools'!M$76</f>
        <v>9.6487111182560827</v>
      </c>
      <c r="AC74" s="29">
        <f>Baseline!DC74*'Summary all tools'!N$76</f>
        <v>4.3382912707648646</v>
      </c>
      <c r="AD74" s="29">
        <f>Baseline!DD74*'Summary all tools'!O$76</f>
        <v>6.3902076166490991</v>
      </c>
      <c r="AE74" s="29">
        <f>Baseline!DE74*'Summary all tools'!P$76</f>
        <v>4.6291789987834688</v>
      </c>
      <c r="AF74" s="29">
        <f t="shared" si="3"/>
        <v>2537.9979262902784</v>
      </c>
      <c r="AH74" s="6">
        <f>C74*'Summary all tools'!B$70</f>
        <v>35.275093379338628</v>
      </c>
      <c r="AI74" s="6">
        <f>D74*'Summary all tools'!C$70</f>
        <v>33.744652497457338</v>
      </c>
      <c r="AJ74" s="6">
        <f>E74*'Summary all tools'!D$70</f>
        <v>67.210849079426183</v>
      </c>
      <c r="AK74" s="6">
        <f>F74*'Summary all tools'!E$70</f>
        <v>51.012317091473079</v>
      </c>
      <c r="AL74" s="6">
        <f>G74*'Summary all tools'!F$70</f>
        <v>36.500993467269836</v>
      </c>
      <c r="AM74" s="6">
        <f>H74*'Summary all tools'!G$70</f>
        <v>43.372272659685841</v>
      </c>
      <c r="AN74" s="6">
        <f>I74*'Summary all tools'!H$70</f>
        <v>23.524985447872123</v>
      </c>
      <c r="AO74" s="6">
        <f>J74*'Summary all tools'!J$70</f>
        <v>8.7613469496242917</v>
      </c>
      <c r="AP74" s="6">
        <f>K74*'Summary all tools'!J$70</f>
        <v>8.7524290194319505</v>
      </c>
      <c r="AQ74" s="6">
        <f>L74*'Summary all tools'!K$70</f>
        <v>20.116757230747631</v>
      </c>
      <c r="AR74" s="6">
        <f>M74*'Summary all tools'!L$70</f>
        <v>33.357840095296901</v>
      </c>
      <c r="AS74" s="6">
        <f>N74*'Summary all tools'!M$70</f>
        <v>24.636322944906428</v>
      </c>
      <c r="AT74" s="6">
        <f>O74*'Summary all tools'!N$70</f>
        <v>37.324257041135809</v>
      </c>
      <c r="AU74" s="6">
        <f>P74*'Summary all tools'!O$70</f>
        <v>21.446757895365337</v>
      </c>
      <c r="AV74" s="6"/>
      <c r="AW74" s="6">
        <f>R74*'Summary all tools'!B$77</f>
        <v>5.0935210551728325</v>
      </c>
      <c r="AX74" s="6">
        <f>S74*'Summary all tools'!C$77</f>
        <v>4.3366275437457942</v>
      </c>
      <c r="AY74" s="6">
        <f>T74*'Summary all tools'!D$77</f>
        <v>6.7346121058596964</v>
      </c>
      <c r="AZ74" s="6">
        <f>U74*'Summary all tools'!E$77</f>
        <v>3.9377037595509612</v>
      </c>
      <c r="BA74" s="6">
        <f>V74*'Summary all tools'!F$77</f>
        <v>1.5500503866245106</v>
      </c>
      <c r="BB74" s="6">
        <f>W74*'Summary all tools'!G$77</f>
        <v>1.784024701443585</v>
      </c>
      <c r="BC74" s="6">
        <f>X74*'Summary all tools'!H$77</f>
        <v>1.5253585246992505</v>
      </c>
      <c r="BD74" s="6">
        <f>Y74*'Summary all tools'!I$77</f>
        <v>0</v>
      </c>
      <c r="BE74" s="6">
        <f>Z74*'Summary all tools'!J$77</f>
        <v>1.0714270550984237</v>
      </c>
      <c r="BF74" s="6">
        <f>AA74*'Summary all tools'!K$77</f>
        <v>1.9974702020442592</v>
      </c>
      <c r="BG74" s="6">
        <f>AB74*'Summary all tools'!L$77</f>
        <v>2.5027010074946792</v>
      </c>
      <c r="BH74" s="6">
        <f>AC74*'Summary all tools'!M$77</f>
        <v>1.1252742258606436</v>
      </c>
      <c r="BI74" s="6">
        <f>AD74*'Summary all tools'!N$77</f>
        <v>1.6575041831264219</v>
      </c>
      <c r="BJ74" s="6">
        <f>AE74*'Summary all tools'!O$77</f>
        <v>1.1182848143128605</v>
      </c>
      <c r="BK74" s="6">
        <f t="shared" si="4"/>
        <v>479.47143436406532</v>
      </c>
      <c r="BM74" s="6">
        <f>C74*'Summary all tools'!B$71</f>
        <v>6.004271213504448</v>
      </c>
      <c r="BN74" s="6">
        <f>D74*'Summary all tools'!C$71</f>
        <v>5.7437706378650786</v>
      </c>
      <c r="BO74" s="6">
        <f>E74*'Summary all tools'!D$71</f>
        <v>18.703936593968756</v>
      </c>
      <c r="BP74" s="6">
        <f>F74*'Summary all tools'!E$71</f>
        <v>14.196088242581194</v>
      </c>
      <c r="BQ74" s="6">
        <f>G74*'Summary all tools'!F$71</f>
        <v>10.15776882422494</v>
      </c>
      <c r="BR74" s="6">
        <f>H74*'Summary all tools'!G$71</f>
        <v>10.739800849065066</v>
      </c>
      <c r="BS74" s="6">
        <f>I74*'Summary all tools'!H$71</f>
        <v>5.8252344918540491</v>
      </c>
      <c r="BT74" s="6">
        <f>J74*'Summary all tools'!J$71</f>
        <v>0.73011224580202438</v>
      </c>
      <c r="BU74" s="6">
        <f>K74*'Summary all tools'!K$71</f>
        <v>0.72936908495266251</v>
      </c>
      <c r="BV74" s="6">
        <f>L74*'Summary all tools'!L$71</f>
        <v>8.1426731959875589</v>
      </c>
      <c r="BW74" s="6">
        <f>M74*'Summary all tools'!M$71</f>
        <v>5.8198784847113743</v>
      </c>
      <c r="BX74" s="6">
        <f>N74*'Summary all tools'!N$71</f>
        <v>4.2982520882602708</v>
      </c>
      <c r="BY74" s="6">
        <f>O74*'Summary all tools'!O$71</f>
        <v>9.7009161499217917</v>
      </c>
      <c r="BZ74" s="6">
        <f>P74*'Summary all tools'!P$71</f>
        <v>5.9851417382414889</v>
      </c>
      <c r="CA74" s="6"/>
      <c r="CB74" s="6">
        <f>R74*'Summary all tools'!B$78</f>
        <v>0.86698230726346093</v>
      </c>
      <c r="CC74" s="6">
        <f>S74*'Summary all tools'!C$78</f>
        <v>0.73814936914822027</v>
      </c>
      <c r="CD74" s="6">
        <f>T74*'Summary all tools'!D$78</f>
        <v>1.8741581089701296</v>
      </c>
      <c r="CE74" s="6">
        <f>U74*'Summary all tools'!E$78</f>
        <v>1.0958135844621941</v>
      </c>
      <c r="CF74" s="6">
        <f>V74*'Summary all tools'!F$78</f>
        <v>0.43135958771507787</v>
      </c>
      <c r="CG74" s="6">
        <f>W74*'Summary all tools'!G$78</f>
        <v>0.44175849750031632</v>
      </c>
      <c r="CH74" s="6">
        <f>X74*'Summary all tools'!H$78</f>
        <v>0.37770782516362389</v>
      </c>
      <c r="CI74" s="6">
        <f>Y74*'Summary all tools'!I$78</f>
        <v>0</v>
      </c>
      <c r="CJ74" s="6">
        <f>Z74*'Summary all tools'!J$78</f>
        <v>8.9285587924868653E-2</v>
      </c>
      <c r="CK74" s="6">
        <f>AA74*'Summary all tools'!K$78</f>
        <v>0.16645585017035491</v>
      </c>
      <c r="CL74" s="6">
        <f>AB74*'Summary all tools'!L$78</f>
        <v>0.43664145237141216</v>
      </c>
      <c r="CM74" s="6">
        <f>AC74*'Summary all tools'!M$78</f>
        <v>0.196324439405474</v>
      </c>
      <c r="CN74" s="6">
        <f>AD74*'Summary all tools'!N$78</f>
        <v>0.28918158088588641</v>
      </c>
      <c r="CO74" s="6">
        <f>AE74*'Summary all tools'!O$78</f>
        <v>0.31207948306405409</v>
      </c>
      <c r="CP74" s="6">
        <f t="shared" si="5"/>
        <v>114.09311151498576</v>
      </c>
      <c r="CR74" s="6"/>
      <c r="CS74" s="6"/>
      <c r="CT74" s="6"/>
      <c r="CU74" s="6"/>
      <c r="CV74" s="6"/>
      <c r="CW74" s="6"/>
      <c r="CX74" s="6"/>
      <c r="CY74" s="6"/>
      <c r="CZ74" s="6"/>
      <c r="DA74" s="6"/>
      <c r="DB74" s="6"/>
      <c r="DC74" s="6"/>
      <c r="DD74" s="6"/>
      <c r="DE74" s="6"/>
      <c r="DF74" s="6"/>
      <c r="DH74" s="6"/>
      <c r="DI74" s="6"/>
      <c r="DJ74" s="6"/>
      <c r="DK74" s="6"/>
      <c r="DL74" s="6"/>
      <c r="DM74" s="6"/>
      <c r="DN74" s="6"/>
      <c r="DO74" s="6"/>
      <c r="DP74" s="6"/>
      <c r="DQ74" s="6"/>
      <c r="DR74" s="6"/>
      <c r="DS74" s="6"/>
      <c r="DT74" s="6"/>
      <c r="DU74" s="6"/>
      <c r="DV74" s="6"/>
      <c r="DX74" s="6"/>
      <c r="DY74" s="6"/>
      <c r="DZ74" s="6"/>
      <c r="EA74" s="6"/>
      <c r="EB74" s="6"/>
      <c r="EC74" s="6"/>
      <c r="ED74" s="6"/>
      <c r="EE74" s="6"/>
      <c r="EF74" s="6"/>
      <c r="EG74" s="6"/>
      <c r="EH74" s="6"/>
      <c r="EI74" s="6"/>
      <c r="EJ74" s="6"/>
      <c r="EK74" s="6"/>
      <c r="EL74" s="6"/>
      <c r="EN74" s="1"/>
      <c r="EO74" s="1"/>
      <c r="EP74" s="1"/>
      <c r="EQ74" s="1"/>
      <c r="ER74" s="1"/>
      <c r="ES74" s="1"/>
      <c r="ET74" s="1"/>
      <c r="EU74" s="1"/>
      <c r="EV74" s="1"/>
      <c r="EW74" s="1"/>
      <c r="EX74" s="1"/>
      <c r="EY74" s="1"/>
      <c r="EZ74" s="1"/>
      <c r="FA74" s="1"/>
      <c r="FB74" s="2"/>
      <c r="FD74" s="2"/>
      <c r="FE74" s="2"/>
      <c r="FF74" s="2"/>
      <c r="FG74" s="2"/>
      <c r="FH74" s="2"/>
      <c r="FI74" s="2"/>
      <c r="FJ74" s="2"/>
      <c r="FK74" s="2"/>
      <c r="FL74" s="2"/>
      <c r="FM74" s="2"/>
      <c r="FN74" s="2"/>
      <c r="FO74" s="2"/>
      <c r="FP74" s="2"/>
      <c r="FQ74" s="2"/>
      <c r="FR74" s="2"/>
      <c r="FT74" s="2"/>
      <c r="FU74" s="2"/>
      <c r="FV74" s="2"/>
      <c r="FW74" s="2"/>
      <c r="FX74" s="2"/>
      <c r="FY74" s="2"/>
      <c r="FZ74" s="2"/>
      <c r="GA74" s="2"/>
      <c r="GB74" s="2"/>
      <c r="GC74" s="2"/>
      <c r="GD74" s="2"/>
      <c r="GE74" s="2"/>
      <c r="GF74" s="2"/>
      <c r="GG74" s="2"/>
      <c r="GH74" s="2"/>
      <c r="GJ74" s="6"/>
    </row>
    <row r="75" spans="1:192" x14ac:dyDescent="0.25">
      <c r="A75" s="8" t="s">
        <v>144</v>
      </c>
      <c r="B75" s="8" t="s">
        <v>240</v>
      </c>
      <c r="C75" s="22">
        <f>Baseline!CC75*'Summary all tools'!B$69</f>
        <v>362.35126173634455</v>
      </c>
      <c r="D75" s="22">
        <f>Baseline!CD75*'Summary all tools'!C$69</f>
        <v>385.03886694146985</v>
      </c>
      <c r="E75" s="22">
        <f>Baseline!CE75*'Summary all tools'!D$69</f>
        <v>536.96588174281271</v>
      </c>
      <c r="F75" s="22">
        <f>Baseline!CF75*'Summary all tools'!E$69</f>
        <v>378.18188099112388</v>
      </c>
      <c r="G75" s="22">
        <f>Baseline!CG75*'Summary all tools'!F$69</f>
        <v>288.16847359284418</v>
      </c>
      <c r="H75" s="22">
        <f>Baseline!CH75*'Summary all tools'!G$69</f>
        <v>317.4094138628098</v>
      </c>
      <c r="I75" s="22">
        <f>Baseline!CI75*'Summary all tools'!H$69</f>
        <v>187.15168602905524</v>
      </c>
      <c r="J75" s="27">
        <f>Baseline!CJ75*'Summary all tools'!J$69</f>
        <v>112.36039659757704</v>
      </c>
      <c r="K75" s="27">
        <f>Baseline!CK75*'Summary all tools'!K$69</f>
        <v>119.40044266760616</v>
      </c>
      <c r="L75" s="27">
        <f>Baseline!CL75*'Summary all tools'!L$69</f>
        <v>260.07737812043985</v>
      </c>
      <c r="M75" s="27">
        <f>Baseline!CM75*'Summary all tools'!M$69</f>
        <v>195.51336082651133</v>
      </c>
      <c r="N75" s="27">
        <f>Baseline!CN75*'Summary all tools'!N$69</f>
        <v>147.49421219182699</v>
      </c>
      <c r="O75" s="27">
        <f>Baseline!CO75*'Summary all tools'!O$69</f>
        <v>254.06514032964071</v>
      </c>
      <c r="P75" s="27">
        <f>Baseline!CP75*'Summary all tools'!P$69</f>
        <v>153.15083101188259</v>
      </c>
      <c r="Q75" s="28"/>
      <c r="R75" s="29">
        <f>Baseline!CR75*'Summary all tools'!B$76</f>
        <v>7.1766993455575721</v>
      </c>
      <c r="S75" s="29">
        <f>Baseline!CS75*'Summary all tools'!C$76</f>
        <v>6.4245914944065108</v>
      </c>
      <c r="T75" s="29">
        <f>Baseline!CT75*'Summary all tools'!D$76</f>
        <v>7.3715653504602638</v>
      </c>
      <c r="U75" s="29">
        <f>Baseline!CU75*'Summary all tools'!E$76</f>
        <v>3.8568828744571246</v>
      </c>
      <c r="V75" s="29">
        <f>Baseline!CV75*'Summary all tools'!F$76</f>
        <v>1.562408731550663</v>
      </c>
      <c r="W75" s="29">
        <f>Baseline!CW75*'Summary all tools'!G$76</f>
        <v>1.5670853864156586</v>
      </c>
      <c r="X75" s="29">
        <f>Baseline!CX75*'Summary all tools'!H$76</f>
        <v>1.4676261451462926</v>
      </c>
      <c r="Y75" s="29">
        <f>Baseline!CY75*'Summary all tools'!J$76</f>
        <v>1.8923104606519172</v>
      </c>
      <c r="Z75" s="29">
        <f>Baseline!CZ75*'Summary all tools'!K$76</f>
        <v>2.0612035386702088</v>
      </c>
      <c r="AA75" s="29">
        <f>Baseline!DA75*'Summary all tools'!L$76</f>
        <v>2.5914646363940506</v>
      </c>
      <c r="AB75" s="29">
        <f>Baseline!DB75*'Summary all tools'!M$76</f>
        <v>1.8434426700225692</v>
      </c>
      <c r="AC75" s="29">
        <f>Baseline!DC75*'Summary all tools'!N$76</f>
        <v>0.94968340394320938</v>
      </c>
      <c r="AD75" s="29">
        <f>Baseline!DD75*'Summary all tools'!O$76</f>
        <v>1.1530944341738609</v>
      </c>
      <c r="AE75" s="29">
        <f>Baseline!DE75*'Summary all tools'!P$76</f>
        <v>0.59556111371656417</v>
      </c>
      <c r="AF75" s="29">
        <f t="shared" si="3"/>
        <v>3737.842846227511</v>
      </c>
      <c r="AH75" s="6">
        <f>C75*'Summary all tools'!B$70</f>
        <v>52.081068200636672</v>
      </c>
      <c r="AI75" s="6">
        <f>D75*'Summary all tools'!C$70</f>
        <v>55.341977817275477</v>
      </c>
      <c r="AJ75" s="6">
        <f>E75*'Summary all tools'!D$70</f>
        <v>105.52154046268014</v>
      </c>
      <c r="AK75" s="6">
        <f>F75*'Summary all tools'!E$70</f>
        <v>74.318194161116296</v>
      </c>
      <c r="AL75" s="6">
        <f>G75*'Summary all tools'!F$70</f>
        <v>56.629261337055318</v>
      </c>
      <c r="AM75" s="6">
        <f>H75*'Summary all tools'!G$70</f>
        <v>78.051495212166344</v>
      </c>
      <c r="AN75" s="6">
        <f>I75*'Summary all tools'!H$70</f>
        <v>46.020906400587357</v>
      </c>
      <c r="AO75" s="6">
        <f>J75*'Summary all tools'!J$70</f>
        <v>12.562031917741532</v>
      </c>
      <c r="AP75" s="6">
        <f>K75*'Summary all tools'!J$70</f>
        <v>13.349117813769633</v>
      </c>
      <c r="AQ75" s="6">
        <f>L75*'Summary all tools'!K$70</f>
        <v>29.076973951353523</v>
      </c>
      <c r="AR75" s="6">
        <f>M75*'Summary all tools'!L$70</f>
        <v>50.712626704448304</v>
      </c>
      <c r="AS75" s="6">
        <f>N75*'Summary all tools'!M$70</f>
        <v>38.257328769403244</v>
      </c>
      <c r="AT75" s="6">
        <f>O75*'Summary all tools'!N$70</f>
        <v>65.899898429873687</v>
      </c>
      <c r="AU75" s="6">
        <f>P75*'Summary all tools'!O$70</f>
        <v>36.997110862421074</v>
      </c>
      <c r="AV75" s="6"/>
      <c r="AW75" s="6">
        <f>R75*'Summary all tools'!B$77</f>
        <v>1.0315133615939016</v>
      </c>
      <c r="AX75" s="6">
        <f>S75*'Summary all tools'!C$77</f>
        <v>0.92341223314099685</v>
      </c>
      <c r="AY75" s="6">
        <f>T75*'Summary all tools'!D$77</f>
        <v>1.448618912019535</v>
      </c>
      <c r="AZ75" s="6">
        <f>U75*'Summary all tools'!E$77</f>
        <v>0.75793311294920662</v>
      </c>
      <c r="BA75" s="6">
        <f>V75*'Summary all tools'!F$77</f>
        <v>0.30703585049102572</v>
      </c>
      <c r="BB75" s="6">
        <f>W75*'Summary all tools'!G$77</f>
        <v>0.38534886551204722</v>
      </c>
      <c r="BC75" s="6">
        <f>X75*'Summary all tools'!H$77</f>
        <v>0.36089167503597358</v>
      </c>
      <c r="BD75" s="6">
        <f>Y75*'Summary all tools'!I$77</f>
        <v>0</v>
      </c>
      <c r="BE75" s="6">
        <f>Z75*'Summary all tools'!J$77</f>
        <v>0.23044511612461963</v>
      </c>
      <c r="BF75" s="6">
        <f>AA75*'Summary all tools'!K$77</f>
        <v>0.28972896555958327</v>
      </c>
      <c r="BG75" s="6">
        <f>AB75*'Summary all tools'!L$77</f>
        <v>0.47815565944294014</v>
      </c>
      <c r="BH75" s="6">
        <f>AC75*'Summary all tools'!M$77</f>
        <v>0.24633068424575519</v>
      </c>
      <c r="BI75" s="6">
        <f>AD75*'Summary all tools'!N$77</f>
        <v>0.29909182343361734</v>
      </c>
      <c r="BJ75" s="6">
        <f>AE75*'Summary all tools'!O$77</f>
        <v>0.14387150499894527</v>
      </c>
      <c r="BK75" s="6">
        <f t="shared" si="4"/>
        <v>721.72190980507685</v>
      </c>
      <c r="BM75" s="6">
        <f>C75*'Summary all tools'!B$71</f>
        <v>8.8648626724487958</v>
      </c>
      <c r="BN75" s="6">
        <f>D75*'Summary all tools'!C$71</f>
        <v>9.4199111178341255</v>
      </c>
      <c r="BO75" s="6">
        <f>E75*'Summary all tools'!D$71</f>
        <v>29.365321657810071</v>
      </c>
      <c r="BP75" s="6">
        <f>F75*'Summary all tools'!E$71</f>
        <v>20.681821616702088</v>
      </c>
      <c r="BQ75" s="6">
        <f>G75*'Summary all tools'!F$71</f>
        <v>15.759213399608665</v>
      </c>
      <c r="BR75" s="6">
        <f>H75*'Summary all tools'!G$71</f>
        <v>19.327036909679286</v>
      </c>
      <c r="BS75" s="6">
        <f>I75*'Summary all tools'!H$71</f>
        <v>11.395653013478773</v>
      </c>
      <c r="BT75" s="6">
        <f>J75*'Summary all tools'!J$71</f>
        <v>1.0468359931451277</v>
      </c>
      <c r="BU75" s="6">
        <f>K75*'Summary all tools'!K$71</f>
        <v>1.1124264844808027</v>
      </c>
      <c r="BV75" s="6">
        <f>L75*'Summary all tools'!L$71</f>
        <v>11.76950607388304</v>
      </c>
      <c r="BW75" s="6">
        <f>M75*'Summary all tools'!M$71</f>
        <v>8.8477348718399167</v>
      </c>
      <c r="BX75" s="6">
        <f>N75*'Summary all tools'!N$71</f>
        <v>6.67468289168312</v>
      </c>
      <c r="BY75" s="6">
        <f>O75*'Summary all tools'!O$71</f>
        <v>17.127986988515104</v>
      </c>
      <c r="BZ75" s="6">
        <f>P75*'Summary all tools'!P$71</f>
        <v>10.324775124396579</v>
      </c>
      <c r="CA75" s="6"/>
      <c r="CB75" s="6">
        <f>R75*'Summary all tools'!B$78</f>
        <v>0.17557674239896201</v>
      </c>
      <c r="CC75" s="6">
        <f>S75*'Summary all tools'!C$78</f>
        <v>0.15717655032187183</v>
      </c>
      <c r="CD75" s="6">
        <f>T75*'Summary all tools'!D$78</f>
        <v>0.40313248010329567</v>
      </c>
      <c r="CE75" s="6">
        <f>U75*'Summary all tools'!E$78</f>
        <v>0.21092328219687401</v>
      </c>
      <c r="CF75" s="6">
        <f>V75*'Summary all tools'!F$78</f>
        <v>8.5444227506676879E-2</v>
      </c>
      <c r="CG75" s="6">
        <f>W75*'Summary all tools'!G$78</f>
        <v>9.5419719079173598E-2</v>
      </c>
      <c r="CH75" s="6">
        <f>X75*'Summary all tools'!H$78</f>
        <v>8.9363652866050608E-2</v>
      </c>
      <c r="CI75" s="6">
        <f>Y75*'Summary all tools'!I$78</f>
        <v>0</v>
      </c>
      <c r="CJ75" s="6">
        <f>Z75*'Summary all tools'!J$78</f>
        <v>1.9203759677051634E-2</v>
      </c>
      <c r="CK75" s="6">
        <f>AA75*'Summary all tools'!K$78</f>
        <v>2.414408046329861E-2</v>
      </c>
      <c r="CL75" s="6">
        <f>AB75*'Summary all tools'!L$78</f>
        <v>8.3422902285789566E-2</v>
      </c>
      <c r="CM75" s="6">
        <f>AC75*'Summary all tools'!M$78</f>
        <v>4.2976842783301973E-2</v>
      </c>
      <c r="CN75" s="6">
        <f>AD75*'Summary all tools'!N$78</f>
        <v>5.2181977705439628E-2</v>
      </c>
      <c r="CO75" s="6">
        <f>AE75*'Summary all tools'!O$78</f>
        <v>4.0150187441566121E-2</v>
      </c>
      <c r="CP75" s="6">
        <f t="shared" si="5"/>
        <v>173.19688522033482</v>
      </c>
      <c r="CR75" s="6"/>
      <c r="CS75" s="6"/>
      <c r="CT75" s="6"/>
      <c r="CU75" s="6"/>
      <c r="CV75" s="6"/>
      <c r="CW75" s="6"/>
      <c r="CX75" s="6"/>
      <c r="CY75" s="6"/>
      <c r="CZ75" s="6"/>
      <c r="DA75" s="6"/>
      <c r="DB75" s="6"/>
      <c r="DC75" s="6"/>
      <c r="DD75" s="6"/>
      <c r="DE75" s="6"/>
      <c r="DF75" s="6"/>
      <c r="DH75" s="6"/>
      <c r="DI75" s="6"/>
      <c r="DJ75" s="6"/>
      <c r="DK75" s="6"/>
      <c r="DL75" s="6"/>
      <c r="DM75" s="6"/>
      <c r="DN75" s="6"/>
      <c r="DO75" s="6"/>
      <c r="DP75" s="6"/>
      <c r="DQ75" s="6"/>
      <c r="DR75" s="6"/>
      <c r="DS75" s="6"/>
      <c r="DT75" s="6"/>
      <c r="DU75" s="6"/>
      <c r="DV75" s="6"/>
      <c r="DX75" s="6"/>
      <c r="DY75" s="6"/>
      <c r="DZ75" s="6"/>
      <c r="EA75" s="6"/>
      <c r="EB75" s="6"/>
      <c r="EC75" s="6"/>
      <c r="ED75" s="6"/>
      <c r="EE75" s="6"/>
      <c r="EF75" s="6"/>
      <c r="EG75" s="6"/>
      <c r="EH75" s="6"/>
      <c r="EI75" s="6"/>
      <c r="EJ75" s="6"/>
      <c r="EK75" s="6"/>
      <c r="EL75" s="6"/>
      <c r="EN75" s="1"/>
      <c r="EO75" s="1"/>
      <c r="EP75" s="1"/>
      <c r="EQ75" s="1"/>
      <c r="ER75" s="1"/>
      <c r="ES75" s="1"/>
      <c r="ET75" s="1"/>
      <c r="EU75" s="1"/>
      <c r="EV75" s="1"/>
      <c r="EW75" s="1"/>
      <c r="EX75" s="1"/>
      <c r="EY75" s="1"/>
      <c r="EZ75" s="1"/>
      <c r="FA75" s="1"/>
      <c r="FB75" s="2"/>
      <c r="FD75" s="2"/>
      <c r="FE75" s="2"/>
      <c r="FF75" s="2"/>
      <c r="FG75" s="2"/>
      <c r="FH75" s="2"/>
      <c r="FI75" s="2"/>
      <c r="FJ75" s="2"/>
      <c r="FK75" s="2"/>
      <c r="FL75" s="2"/>
      <c r="FM75" s="2"/>
      <c r="FN75" s="2"/>
      <c r="FO75" s="2"/>
      <c r="FP75" s="2"/>
      <c r="FQ75" s="2"/>
      <c r="FR75" s="2"/>
      <c r="FT75" s="2"/>
      <c r="FU75" s="2"/>
      <c r="FV75" s="2"/>
      <c r="FW75" s="2"/>
      <c r="FX75" s="2"/>
      <c r="FY75" s="2"/>
      <c r="FZ75" s="2"/>
      <c r="GA75" s="2"/>
      <c r="GB75" s="2"/>
      <c r="GC75" s="2"/>
      <c r="GD75" s="2"/>
      <c r="GE75" s="2"/>
      <c r="GF75" s="2"/>
      <c r="GG75" s="2"/>
      <c r="GH75" s="2"/>
      <c r="GJ75" s="6"/>
    </row>
    <row r="76" spans="1:192" x14ac:dyDescent="0.25">
      <c r="A76" s="8" t="s">
        <v>67</v>
      </c>
      <c r="B76" s="8" t="s">
        <v>241</v>
      </c>
      <c r="C76" s="22">
        <f>Baseline!CC76*'Summary all tools'!B$69</f>
        <v>132.32010482532243</v>
      </c>
      <c r="D76" s="22">
        <f>Baseline!CD76*'Summary all tools'!C$69</f>
        <v>144.62161972615451</v>
      </c>
      <c r="E76" s="22">
        <f>Baseline!CE76*'Summary all tools'!D$69</f>
        <v>240.20195037106845</v>
      </c>
      <c r="F76" s="22">
        <f>Baseline!CF76*'Summary all tools'!E$69</f>
        <v>195.9571849980095</v>
      </c>
      <c r="G76" s="22">
        <f>Baseline!CG76*'Summary all tools'!F$69</f>
        <v>132.03215307501591</v>
      </c>
      <c r="H76" s="22">
        <f>Baseline!CH76*'Summary all tools'!G$69</f>
        <v>114.15800727170701</v>
      </c>
      <c r="I76" s="22">
        <f>Baseline!CI76*'Summary all tools'!H$69</f>
        <v>62.396101512223908</v>
      </c>
      <c r="J76" s="27">
        <f>Baseline!CJ76*'Summary all tools'!J$69</f>
        <v>47.700870547177146</v>
      </c>
      <c r="K76" s="27">
        <f>Baseline!CK76*'Summary all tools'!K$69</f>
        <v>52.264489054412834</v>
      </c>
      <c r="L76" s="27">
        <f>Baseline!CL76*'Summary all tools'!L$69</f>
        <v>134.76120246379946</v>
      </c>
      <c r="M76" s="27">
        <f>Baseline!CM76*'Summary all tools'!M$69</f>
        <v>103.68661863208271</v>
      </c>
      <c r="N76" s="27">
        <f>Baseline!CN76*'Summary all tools'!N$69</f>
        <v>74.400514487538402</v>
      </c>
      <c r="O76" s="27">
        <f>Baseline!CO76*'Summary all tools'!O$69</f>
        <v>96.834362415900799</v>
      </c>
      <c r="P76" s="27">
        <f>Baseline!CP76*'Summary all tools'!P$69</f>
        <v>57.488562165764328</v>
      </c>
      <c r="Q76" s="28"/>
      <c r="R76" s="29">
        <f>Baseline!CR76*'Summary all tools'!B$76</f>
        <v>2.3040814273066093</v>
      </c>
      <c r="S76" s="29">
        <f>Baseline!CS76*'Summary all tools'!C$76</f>
        <v>2.3427122426915217</v>
      </c>
      <c r="T76" s="29">
        <f>Baseline!CT76*'Summary all tools'!D$76</f>
        <v>2.2224123051703835</v>
      </c>
      <c r="U76" s="29">
        <f>Baseline!CU76*'Summary all tools'!E$76</f>
        <v>1.6948143630028873</v>
      </c>
      <c r="V76" s="29">
        <f>Baseline!CV76*'Summary all tools'!F$76</f>
        <v>0.99098438635238362</v>
      </c>
      <c r="W76" s="29">
        <f>Baseline!CW76*'Summary all tools'!G$76</f>
        <v>1.0038516291919364</v>
      </c>
      <c r="X76" s="29">
        <f>Baseline!CX76*'Summary all tools'!H$76</f>
        <v>0.69329001680248792</v>
      </c>
      <c r="Y76" s="29">
        <f>Baseline!CY76*'Summary all tools'!J$76</f>
        <v>0.88479519836553333</v>
      </c>
      <c r="Z76" s="29">
        <f>Baseline!CZ76*'Summary all tools'!K$76</f>
        <v>0.56244897161205865</v>
      </c>
      <c r="AA76" s="29">
        <f>Baseline!DA76*'Summary all tools'!L$76</f>
        <v>1.2051618893203313</v>
      </c>
      <c r="AB76" s="29">
        <f>Baseline!DB76*'Summary all tools'!M$76</f>
        <v>0.71554276390481908</v>
      </c>
      <c r="AC76" s="29">
        <f>Baseline!DC76*'Summary all tools'!N$76</f>
        <v>0.6822441000305165</v>
      </c>
      <c r="AD76" s="29">
        <f>Baseline!DD76*'Summary all tools'!O$76</f>
        <v>0.79979436684898197</v>
      </c>
      <c r="AE76" s="29">
        <f>Baseline!DE76*'Summary all tools'!P$76</f>
        <v>0.18361086606759608</v>
      </c>
      <c r="AF76" s="29">
        <f t="shared" si="3"/>
        <v>1605.1094860728456</v>
      </c>
      <c r="AH76" s="6">
        <f>C76*'Summary all tools'!B$70</f>
        <v>19.01848601464879</v>
      </c>
      <c r="AI76" s="6">
        <f>D76*'Summary all tools'!C$70</f>
        <v>20.786593660945755</v>
      </c>
      <c r="AJ76" s="6">
        <f>E76*'Summary all tools'!D$70</f>
        <v>47.203147699122226</v>
      </c>
      <c r="AK76" s="6">
        <f>F76*'Summary all tools'!E$70</f>
        <v>38.508413157661721</v>
      </c>
      <c r="AL76" s="6">
        <f>G76*'Summary all tools'!F$70</f>
        <v>25.946222389140747</v>
      </c>
      <c r="AM76" s="6">
        <f>H76*'Summary all tools'!G$70</f>
        <v>28.071641132386969</v>
      </c>
      <c r="AN76" s="6">
        <f>I76*'Summary all tools'!H$70</f>
        <v>15.343303650546861</v>
      </c>
      <c r="AO76" s="6">
        <f>J76*'Summary all tools'!J$70</f>
        <v>5.3330165829142153</v>
      </c>
      <c r="AP76" s="6">
        <f>K76*'Summary all tools'!J$70</f>
        <v>5.8432348011144786</v>
      </c>
      <c r="AQ76" s="6">
        <f>L76*'Summary all tools'!K$70</f>
        <v>15.066469840673232</v>
      </c>
      <c r="AR76" s="6">
        <f>M76*'Summary all tools'!L$70</f>
        <v>26.894431985142866</v>
      </c>
      <c r="AS76" s="6">
        <f>N76*'Summary all tools'!M$70</f>
        <v>19.298146693787555</v>
      </c>
      <c r="AT76" s="6">
        <f>O76*'Summary all tools'!N$70</f>
        <v>25.117080759091266</v>
      </c>
      <c r="AU76" s="6">
        <f>P76*'Summary all tools'!O$70</f>
        <v>13.887686365886889</v>
      </c>
      <c r="AV76" s="6"/>
      <c r="AW76" s="6">
        <f>R76*'Summary all tools'!B$77</f>
        <v>0.33116766692174504</v>
      </c>
      <c r="AX76" s="6">
        <f>S76*'Summary all tools'!C$77</f>
        <v>0.33672010827676302</v>
      </c>
      <c r="AY76" s="6">
        <f>T76*'Summary all tools'!D$77</f>
        <v>0.43673607198961262</v>
      </c>
      <c r="AZ76" s="6">
        <f>U76*'Summary all tools'!E$77</f>
        <v>0.3330554667679953</v>
      </c>
      <c r="BA76" s="6">
        <f>V76*'Summary all tools'!F$77</f>
        <v>0.19474272496227729</v>
      </c>
      <c r="BB76" s="6">
        <f>W76*'Summary all tools'!G$77</f>
        <v>0.24684876127670566</v>
      </c>
      <c r="BC76" s="6">
        <f>X76*'Summary all tools'!H$77</f>
        <v>0.17048115167274291</v>
      </c>
      <c r="BD76" s="6">
        <f>Y76*'Summary all tools'!I$77</f>
        <v>0</v>
      </c>
      <c r="BE76" s="6">
        <f>Z76*'Summary all tools'!J$77</f>
        <v>6.2882493720602825E-2</v>
      </c>
      <c r="BF76" s="6">
        <f>AA76*'Summary all tools'!K$77</f>
        <v>0.13473859632152774</v>
      </c>
      <c r="BG76" s="6">
        <f>AB76*'Summary all tools'!L$77</f>
        <v>0.18559884052718817</v>
      </c>
      <c r="BH76" s="6">
        <f>AC76*'Summary all tools'!M$77</f>
        <v>0.17696176987546508</v>
      </c>
      <c r="BI76" s="6">
        <f>AD76*'Summary all tools'!N$77</f>
        <v>0.20745218124670062</v>
      </c>
      <c r="BJ76" s="6">
        <f>AE76*'Summary all tools'!O$77</f>
        <v>4.4355433937677706E-2</v>
      </c>
      <c r="BK76" s="6">
        <f t="shared" si="4"/>
        <v>309.17961600056054</v>
      </c>
      <c r="BM76" s="6">
        <f>C76*'Summary all tools'!B$71</f>
        <v>3.23718910887639</v>
      </c>
      <c r="BN76" s="6">
        <f>D76*'Summary all tools'!C$71</f>
        <v>3.5381436018631072</v>
      </c>
      <c r="BO76" s="6">
        <f>E76*'Summary all tools'!D$71</f>
        <v>13.136044160917805</v>
      </c>
      <c r="BP76" s="6">
        <f>F76*'Summary all tools'!E$71</f>
        <v>10.716408554578644</v>
      </c>
      <c r="BQ76" s="6">
        <f>G76*'Summary all tools'!F$71</f>
        <v>7.2205083712899327</v>
      </c>
      <c r="BR76" s="6">
        <f>H76*'Summary all tools'!G$71</f>
        <v>6.9510730423053442</v>
      </c>
      <c r="BS76" s="6">
        <f>I76*'Summary all tools'!H$71</f>
        <v>3.7992942372782705</v>
      </c>
      <c r="BT76" s="6">
        <f>J76*'Summary all tools'!J$71</f>
        <v>0.44441804857618461</v>
      </c>
      <c r="BU76" s="6">
        <f>K76*'Summary all tools'!K$71</f>
        <v>0.48693623342620657</v>
      </c>
      <c r="BV76" s="6">
        <f>L76*'Summary all tools'!L$71</f>
        <v>6.0984650121586954</v>
      </c>
      <c r="BW76" s="6">
        <f>M76*'Summary all tools'!M$71</f>
        <v>4.692220048471734</v>
      </c>
      <c r="BX76" s="6">
        <f>N76*'Summary all tools'!N$71</f>
        <v>3.3669106997671907</v>
      </c>
      <c r="BY76" s="6">
        <f>O76*'Summary all tools'!O$71</f>
        <v>6.5281592639933121</v>
      </c>
      <c r="BZ76" s="6">
        <f>P76*'Summary all tools'!P$71</f>
        <v>3.8756334044335503</v>
      </c>
      <c r="CA76" s="6"/>
      <c r="CB76" s="6">
        <f>R76*'Summary all tools'!B$78</f>
        <v>5.6368964582424692E-2</v>
      </c>
      <c r="CC76" s="6">
        <f>S76*'Summary all tools'!C$78</f>
        <v>5.7314060983278819E-2</v>
      </c>
      <c r="CD76" s="6">
        <f>T76*'Summary all tools'!D$78</f>
        <v>0.12153817293900535</v>
      </c>
      <c r="CE76" s="6">
        <f>U76*'Summary all tools'!E$78</f>
        <v>9.2685160476720402E-2</v>
      </c>
      <c r="CF76" s="6">
        <f>V76*'Summary all tools'!F$78</f>
        <v>5.4194458628645976E-2</v>
      </c>
      <c r="CG76" s="6">
        <f>W76*'Summary all tools'!G$78</f>
        <v>6.1124455173279496E-2</v>
      </c>
      <c r="CH76" s="6">
        <f>X76*'Summary all tools'!H$78</f>
        <v>4.2214380414203008E-2</v>
      </c>
      <c r="CI76" s="6">
        <f>Y76*'Summary all tools'!I$78</f>
        <v>0</v>
      </c>
      <c r="CJ76" s="6">
        <f>Z76*'Summary all tools'!J$78</f>
        <v>5.2402078100502363E-3</v>
      </c>
      <c r="CK76" s="6">
        <f>AA76*'Summary all tools'!K$78</f>
        <v>1.1228216360127311E-2</v>
      </c>
      <c r="CL76" s="6">
        <f>AB76*'Summary all tools'!L$78</f>
        <v>3.2381074304743469E-2</v>
      </c>
      <c r="CM76" s="6">
        <f>AC76*'Summary all tools'!M$78</f>
        <v>3.0874181127208807E-2</v>
      </c>
      <c r="CN76" s="6">
        <f>AD76*'Summary all tools'!N$78</f>
        <v>3.6193784813254151E-2</v>
      </c>
      <c r="CO76" s="6">
        <f>AE76*'Summary all tools'!O$78</f>
        <v>1.2378260633770522E-2</v>
      </c>
      <c r="CP76" s="6">
        <f t="shared" si="5"/>
        <v>74.705139166183059</v>
      </c>
      <c r="CR76" s="6"/>
      <c r="CS76" s="6"/>
      <c r="CT76" s="6"/>
      <c r="CU76" s="6"/>
      <c r="CV76" s="6"/>
      <c r="CW76" s="6"/>
      <c r="CX76" s="6"/>
      <c r="CY76" s="6"/>
      <c r="CZ76" s="6"/>
      <c r="DA76" s="6"/>
      <c r="DB76" s="6"/>
      <c r="DC76" s="6"/>
      <c r="DD76" s="6"/>
      <c r="DE76" s="6"/>
      <c r="DF76" s="6"/>
      <c r="DH76" s="6"/>
      <c r="DI76" s="6"/>
      <c r="DJ76" s="6"/>
      <c r="DK76" s="6"/>
      <c r="DL76" s="6"/>
      <c r="DM76" s="6"/>
      <c r="DN76" s="6"/>
      <c r="DO76" s="6"/>
      <c r="DP76" s="6"/>
      <c r="DQ76" s="6"/>
      <c r="DR76" s="6"/>
      <c r="DS76" s="6"/>
      <c r="DT76" s="6"/>
      <c r="DU76" s="6"/>
      <c r="DV76" s="6"/>
      <c r="DX76" s="6"/>
      <c r="DY76" s="6"/>
      <c r="DZ76" s="6"/>
      <c r="EA76" s="6"/>
      <c r="EB76" s="6"/>
      <c r="EC76" s="6"/>
      <c r="ED76" s="6"/>
      <c r="EE76" s="6"/>
      <c r="EF76" s="6"/>
      <c r="EG76" s="6"/>
      <c r="EH76" s="6"/>
      <c r="EI76" s="6"/>
      <c r="EJ76" s="6"/>
      <c r="EK76" s="6"/>
      <c r="EL76" s="6"/>
      <c r="EN76" s="1"/>
      <c r="EO76" s="1"/>
      <c r="EP76" s="1"/>
      <c r="EQ76" s="1"/>
      <c r="ER76" s="1"/>
      <c r="ES76" s="1"/>
      <c r="ET76" s="1"/>
      <c r="EU76" s="1"/>
      <c r="EV76" s="1"/>
      <c r="EW76" s="1"/>
      <c r="EX76" s="1"/>
      <c r="EY76" s="1"/>
      <c r="EZ76" s="1"/>
      <c r="FA76" s="1"/>
      <c r="FB76" s="2"/>
      <c r="FD76" s="2"/>
      <c r="FE76" s="2"/>
      <c r="FF76" s="2"/>
      <c r="FG76" s="2"/>
      <c r="FH76" s="2"/>
      <c r="FI76" s="2"/>
      <c r="FJ76" s="2"/>
      <c r="FK76" s="2"/>
      <c r="FL76" s="2"/>
      <c r="FM76" s="2"/>
      <c r="FN76" s="2"/>
      <c r="FO76" s="2"/>
      <c r="FP76" s="2"/>
      <c r="FQ76" s="2"/>
      <c r="FR76" s="2"/>
      <c r="FT76" s="2"/>
      <c r="FU76" s="2"/>
      <c r="FV76" s="2"/>
      <c r="FW76" s="2"/>
      <c r="FX76" s="2"/>
      <c r="FY76" s="2"/>
      <c r="FZ76" s="2"/>
      <c r="GA76" s="2"/>
      <c r="GB76" s="2"/>
      <c r="GC76" s="2"/>
      <c r="GD76" s="2"/>
      <c r="GE76" s="2"/>
      <c r="GF76" s="2"/>
      <c r="GG76" s="2"/>
      <c r="GH76" s="2"/>
      <c r="GJ76" s="6"/>
    </row>
    <row r="77" spans="1:192" x14ac:dyDescent="0.25">
      <c r="A77" s="8" t="s">
        <v>75</v>
      </c>
      <c r="B77" s="8" t="s">
        <v>242</v>
      </c>
      <c r="C77" s="22">
        <f>Baseline!CC77*'Summary all tools'!B$69</f>
        <v>423.99170780739132</v>
      </c>
      <c r="D77" s="22">
        <f>Baseline!CD77*'Summary all tools'!C$69</f>
        <v>430.45257884650374</v>
      </c>
      <c r="E77" s="22">
        <f>Baseline!CE77*'Summary all tools'!D$69</f>
        <v>632.02521775365278</v>
      </c>
      <c r="F77" s="22">
        <f>Baseline!CF77*'Summary all tools'!E$69</f>
        <v>509.08508183372555</v>
      </c>
      <c r="G77" s="22">
        <f>Baseline!CG77*'Summary all tools'!F$69</f>
        <v>370.51329850822248</v>
      </c>
      <c r="H77" s="22">
        <f>Baseline!CH77*'Summary all tools'!G$69</f>
        <v>338.28828580678896</v>
      </c>
      <c r="I77" s="22">
        <f>Baseline!CI77*'Summary all tools'!H$69</f>
        <v>175.77228693445625</v>
      </c>
      <c r="J77" s="27">
        <f>Baseline!CJ77*'Summary all tools'!J$69</f>
        <v>133.15528910473509</v>
      </c>
      <c r="K77" s="27">
        <f>Baseline!CK77*'Summary all tools'!K$69</f>
        <v>139.39293001376106</v>
      </c>
      <c r="L77" s="27">
        <f>Baseline!CL77*'Summary all tools'!L$69</f>
        <v>347.52235039491296</v>
      </c>
      <c r="M77" s="27">
        <f>Baseline!CM77*'Summary all tools'!M$69</f>
        <v>270.17570447636319</v>
      </c>
      <c r="N77" s="27">
        <f>Baseline!CN77*'Summary all tools'!N$69</f>
        <v>194.49040681754084</v>
      </c>
      <c r="O77" s="27">
        <f>Baseline!CO77*'Summary all tools'!O$69</f>
        <v>270.29893244777708</v>
      </c>
      <c r="P77" s="27">
        <f>Baseline!CP77*'Summary all tools'!P$69</f>
        <v>158.5282420537358</v>
      </c>
      <c r="Q77" s="28"/>
      <c r="R77" s="29">
        <f>Baseline!CR77*'Summary all tools'!B$76</f>
        <v>33.504879785656833</v>
      </c>
      <c r="S77" s="29">
        <f>Baseline!CS77*'Summary all tools'!C$76</f>
        <v>21.558213338482243</v>
      </c>
      <c r="T77" s="29">
        <f>Baseline!CT77*'Summary all tools'!D$76</f>
        <v>26.46263905110882</v>
      </c>
      <c r="U77" s="29">
        <f>Baseline!CU77*'Summary all tools'!E$76</f>
        <v>17.037541810816936</v>
      </c>
      <c r="V77" s="29">
        <f>Baseline!CV77*'Summary all tools'!F$76</f>
        <v>10.159987305005346</v>
      </c>
      <c r="W77" s="29">
        <f>Baseline!CW77*'Summary all tools'!G$76</f>
        <v>8.5147117148076426</v>
      </c>
      <c r="X77" s="29">
        <f>Baseline!CX77*'Summary all tools'!H$76</f>
        <v>6.1088386444774372</v>
      </c>
      <c r="Y77" s="29">
        <f>Baseline!CY77*'Summary all tools'!J$76</f>
        <v>8.3848390294495889</v>
      </c>
      <c r="Z77" s="29">
        <f>Baseline!CZ77*'Summary all tools'!K$76</f>
        <v>6.4858183615209741</v>
      </c>
      <c r="AA77" s="29">
        <f>Baseline!DA77*'Summary all tools'!L$76</f>
        <v>12.993517401696595</v>
      </c>
      <c r="AB77" s="29">
        <f>Baseline!DB77*'Summary all tools'!M$76</f>
        <v>8.6489507470754088</v>
      </c>
      <c r="AC77" s="29">
        <f>Baseline!DC77*'Summary all tools'!N$76</f>
        <v>4.8499713915747336</v>
      </c>
      <c r="AD77" s="29">
        <f>Baseline!DD77*'Summary all tools'!O$76</f>
        <v>6.3603329071814247</v>
      </c>
      <c r="AE77" s="29">
        <f>Baseline!DE77*'Summary all tools'!P$76</f>
        <v>3.5501107084375119</v>
      </c>
      <c r="AF77" s="29">
        <f t="shared" si="3"/>
        <v>4568.3126649968572</v>
      </c>
      <c r="AH77" s="6">
        <f>C77*'Summary all tools'!B$70</f>
        <v>60.940704180267247</v>
      </c>
      <c r="AI77" s="6">
        <f>D77*'Summary all tools'!C$70</f>
        <v>61.869330904543347</v>
      </c>
      <c r="AJ77" s="6">
        <f>E77*'Summary all tools'!D$70</f>
        <v>124.20207103692576</v>
      </c>
      <c r="AK77" s="6">
        <f>F77*'Summary all tools'!E$70</f>
        <v>100.04256115362274</v>
      </c>
      <c r="AL77" s="6">
        <f>G77*'Summary all tools'!F$70</f>
        <v>72.811207098671119</v>
      </c>
      <c r="AM77" s="6">
        <f>H77*'Summary all tools'!G$70</f>
        <v>83.185644050849746</v>
      </c>
      <c r="AN77" s="6">
        <f>I77*'Summary all tools'!H$70</f>
        <v>43.222693508472844</v>
      </c>
      <c r="AO77" s="6">
        <f>J77*'Summary all tools'!J$70</f>
        <v>14.886926732206408</v>
      </c>
      <c r="AP77" s="6">
        <f>K77*'Summary all tools'!J$70</f>
        <v>15.584302734457758</v>
      </c>
      <c r="AQ77" s="6">
        <f>L77*'Summary all tools'!K$70</f>
        <v>38.853430478934371</v>
      </c>
      <c r="AR77" s="6">
        <f>M77*'Summary all tools'!L$70</f>
        <v>70.078687143427544</v>
      </c>
      <c r="AS77" s="6">
        <f>N77*'Summary all tools'!M$70</f>
        <v>50.447290951569641</v>
      </c>
      <c r="AT77" s="6">
        <f>O77*'Summary all tools'!N$70</f>
        <v>70.110650248595604</v>
      </c>
      <c r="AU77" s="6">
        <f>P77*'Summary all tools'!O$70</f>
        <v>38.296148361295728</v>
      </c>
      <c r="AV77" s="6"/>
      <c r="AW77" s="6">
        <f>R77*'Summary all tools'!B$77</f>
        <v>4.815686085400217</v>
      </c>
      <c r="AX77" s="6">
        <f>S77*'Summary all tools'!C$77</f>
        <v>3.0985811220448483</v>
      </c>
      <c r="AY77" s="6">
        <f>T77*'Summary all tools'!D$77</f>
        <v>5.2002902462215044</v>
      </c>
      <c r="AZ77" s="6">
        <f>U77*'Summary all tools'!E$77</f>
        <v>3.3481226996016455</v>
      </c>
      <c r="BA77" s="6">
        <f>V77*'Summary all tools'!F$77</f>
        <v>1.9965840437119882</v>
      </c>
      <c r="BB77" s="6">
        <f>W77*'Summary all tools'!G$77</f>
        <v>2.0937815692149941</v>
      </c>
      <c r="BC77" s="6">
        <f>X77*'Summary all tools'!H$77</f>
        <v>1.5021734371665829</v>
      </c>
      <c r="BD77" s="6">
        <f>Y77*'Summary all tools'!I$77</f>
        <v>0</v>
      </c>
      <c r="BE77" s="6">
        <f>Z77*'Summary all tools'!J$77</f>
        <v>0.72512254973526424</v>
      </c>
      <c r="BF77" s="6">
        <f>AA77*'Summary all tools'!K$77</f>
        <v>1.4526913865250852</v>
      </c>
      <c r="BG77" s="6">
        <f>AB77*'Summary all tools'!L$77</f>
        <v>2.2433812644180144</v>
      </c>
      <c r="BH77" s="6">
        <f>AC77*'Summary all tools'!M$77</f>
        <v>1.2579947869978614</v>
      </c>
      <c r="BI77" s="6">
        <f>AD77*'Summary all tools'!N$77</f>
        <v>1.6497552242689126</v>
      </c>
      <c r="BJ77" s="6">
        <f>AE77*'Summary all tools'!O$77</f>
        <v>0.85761101383602822</v>
      </c>
      <c r="BK77" s="6">
        <f t="shared" si="4"/>
        <v>874.77342401298256</v>
      </c>
      <c r="BM77" s="6">
        <f>C77*'Summary all tools'!B$71</f>
        <v>10.372885817917831</v>
      </c>
      <c r="BN77" s="6">
        <f>D77*'Summary all tools'!C$71</f>
        <v>10.530949941198868</v>
      </c>
      <c r="BO77" s="6">
        <f>E77*'Summary all tools'!D$71</f>
        <v>34.563879095902884</v>
      </c>
      <c r="BP77" s="6">
        <f>F77*'Summary all tools'!E$71</f>
        <v>27.840590412781864</v>
      </c>
      <c r="BQ77" s="6">
        <f>G77*'Summary all tools'!F$71</f>
        <v>20.262446012168418</v>
      </c>
      <c r="BR77" s="6">
        <f>H77*'Summary all tools'!G$71</f>
        <v>20.598349955448509</v>
      </c>
      <c r="BS77" s="6">
        <f>I77*'Summary all tools'!H$71</f>
        <v>10.702762202098038</v>
      </c>
      <c r="BT77" s="6">
        <f>J77*'Summary all tools'!J$71</f>
        <v>1.2405772276838674</v>
      </c>
      <c r="BU77" s="6">
        <f>K77*'Summary all tools'!K$71</f>
        <v>1.2986918945381465</v>
      </c>
      <c r="BV77" s="6">
        <f>L77*'Summary all tools'!L$71</f>
        <v>15.726728881005995</v>
      </c>
      <c r="BW77" s="6">
        <f>M77*'Summary all tools'!M$71</f>
        <v>12.226494352683103</v>
      </c>
      <c r="BX77" s="6">
        <f>N77*'Summary all tools'!N$71</f>
        <v>8.801442251124918</v>
      </c>
      <c r="BY77" s="6">
        <f>O77*'Summary all tools'!O$71</f>
        <v>18.222399940299578</v>
      </c>
      <c r="BZ77" s="6">
        <f>P77*'Summary all tools'!P$71</f>
        <v>10.687297217105783</v>
      </c>
      <c r="CA77" s="6"/>
      <c r="CB77" s="6">
        <f>R77*'Summary all tools'!B$78</f>
        <v>0.81969124857876041</v>
      </c>
      <c r="CC77" s="6">
        <f>S77*'Summary all tools'!C$78</f>
        <v>0.52741806332678276</v>
      </c>
      <c r="CD77" s="6">
        <f>T77*'Summary all tools'!D$78</f>
        <v>1.4471755731075135</v>
      </c>
      <c r="CE77" s="6">
        <f>U77*'Summary all tools'!E$78</f>
        <v>0.93174056777905123</v>
      </c>
      <c r="CF77" s="6">
        <f>V77*'Summary all tools'!F$78</f>
        <v>0.5556243057424799</v>
      </c>
      <c r="CG77" s="6">
        <f>W77*'Summary all tools'!G$78</f>
        <v>0.51846019809133181</v>
      </c>
      <c r="CH77" s="6">
        <f>X77*'Summary all tools'!H$78</f>
        <v>0.37196675586982053</v>
      </c>
      <c r="CI77" s="6">
        <f>Y77*'Summary all tools'!I$78</f>
        <v>0</v>
      </c>
      <c r="CJ77" s="6">
        <f>Z77*'Summary all tools'!J$78</f>
        <v>6.0426879144605351E-2</v>
      </c>
      <c r="CK77" s="6">
        <f>AA77*'Summary all tools'!K$78</f>
        <v>0.1210576155437571</v>
      </c>
      <c r="CL77" s="6">
        <f>AB77*'Summary all tools'!L$78</f>
        <v>0.39139843336654723</v>
      </c>
      <c r="CM77" s="6">
        <f>AC77*'Summary all tools'!M$78</f>
        <v>0.21947994156132902</v>
      </c>
      <c r="CN77" s="6">
        <f>AD77*'Summary all tools'!N$78</f>
        <v>0.28782963487244861</v>
      </c>
      <c r="CO77" s="6">
        <f>AE77*'Summary all tools'!O$78</f>
        <v>0.23933330618679854</v>
      </c>
      <c r="CP77" s="6">
        <f t="shared" si="5"/>
        <v>209.567097725129</v>
      </c>
      <c r="CR77" s="6"/>
      <c r="CS77" s="6"/>
      <c r="CT77" s="6"/>
      <c r="CU77" s="6"/>
      <c r="CV77" s="6"/>
      <c r="CW77" s="6"/>
      <c r="CX77" s="6"/>
      <c r="CY77" s="6"/>
      <c r="CZ77" s="6"/>
      <c r="DA77" s="6"/>
      <c r="DB77" s="6"/>
      <c r="DC77" s="6"/>
      <c r="DD77" s="6"/>
      <c r="DE77" s="6"/>
      <c r="DF77" s="6"/>
      <c r="DH77" s="6"/>
      <c r="DI77" s="6"/>
      <c r="DJ77" s="6"/>
      <c r="DK77" s="6"/>
      <c r="DL77" s="6"/>
      <c r="DM77" s="6"/>
      <c r="DN77" s="6"/>
      <c r="DO77" s="6"/>
      <c r="DP77" s="6"/>
      <c r="DQ77" s="6"/>
      <c r="DR77" s="6"/>
      <c r="DS77" s="6"/>
      <c r="DT77" s="6"/>
      <c r="DU77" s="6"/>
      <c r="DV77" s="6"/>
      <c r="DX77" s="6"/>
      <c r="DY77" s="6"/>
      <c r="DZ77" s="6"/>
      <c r="EA77" s="6"/>
      <c r="EB77" s="6"/>
      <c r="EC77" s="6"/>
      <c r="ED77" s="6"/>
      <c r="EE77" s="6"/>
      <c r="EF77" s="6"/>
      <c r="EG77" s="6"/>
      <c r="EH77" s="6"/>
      <c r="EI77" s="6"/>
      <c r="EJ77" s="6"/>
      <c r="EK77" s="6"/>
      <c r="EL77" s="6"/>
      <c r="EN77" s="1"/>
      <c r="EO77" s="1"/>
      <c r="EP77" s="1"/>
      <c r="EQ77" s="1"/>
      <c r="ER77" s="1"/>
      <c r="ES77" s="1"/>
      <c r="ET77" s="1"/>
      <c r="EU77" s="1"/>
      <c r="EV77" s="1"/>
      <c r="EW77" s="1"/>
      <c r="EX77" s="1"/>
      <c r="EY77" s="1"/>
      <c r="EZ77" s="1"/>
      <c r="FA77" s="1"/>
      <c r="FB77" s="2"/>
      <c r="FD77" s="2"/>
      <c r="FE77" s="2"/>
      <c r="FF77" s="2"/>
      <c r="FG77" s="2"/>
      <c r="FH77" s="2"/>
      <c r="FI77" s="2"/>
      <c r="FJ77" s="2"/>
      <c r="FK77" s="2"/>
      <c r="FL77" s="2"/>
      <c r="FM77" s="2"/>
      <c r="FN77" s="2"/>
      <c r="FO77" s="2"/>
      <c r="FP77" s="2"/>
      <c r="FQ77" s="2"/>
      <c r="FR77" s="2"/>
      <c r="FT77" s="2"/>
      <c r="FU77" s="2"/>
      <c r="FV77" s="2"/>
      <c r="FW77" s="2"/>
      <c r="FX77" s="2"/>
      <c r="FY77" s="2"/>
      <c r="FZ77" s="2"/>
      <c r="GA77" s="2"/>
      <c r="GB77" s="2"/>
      <c r="GC77" s="2"/>
      <c r="GD77" s="2"/>
      <c r="GE77" s="2"/>
      <c r="GF77" s="2"/>
      <c r="GG77" s="2"/>
      <c r="GH77" s="2"/>
      <c r="GJ77" s="6"/>
    </row>
    <row r="78" spans="1:192" x14ac:dyDescent="0.25">
      <c r="A78" s="8" t="s">
        <v>119</v>
      </c>
      <c r="B78" s="8" t="s">
        <v>243</v>
      </c>
      <c r="C78" s="22">
        <f>Baseline!CC78*'Summary all tools'!B$69</f>
        <v>191.86394580388239</v>
      </c>
      <c r="D78" s="22">
        <f>Baseline!CD78*'Summary all tools'!C$69</f>
        <v>191.00161837420799</v>
      </c>
      <c r="E78" s="22">
        <f>Baseline!CE78*'Summary all tools'!D$69</f>
        <v>290.16604805350568</v>
      </c>
      <c r="F78" s="22">
        <f>Baseline!CF78*'Summary all tools'!E$69</f>
        <v>221.6193766700967</v>
      </c>
      <c r="G78" s="22">
        <f>Baseline!CG78*'Summary all tools'!F$69</f>
        <v>169.16292416761246</v>
      </c>
      <c r="H78" s="22">
        <f>Baseline!CH78*'Summary all tools'!G$69</f>
        <v>175.78502178981867</v>
      </c>
      <c r="I78" s="22">
        <f>Baseline!CI78*'Summary all tools'!H$69</f>
        <v>102.16315081695681</v>
      </c>
      <c r="J78" s="27">
        <f>Baseline!CJ78*'Summary all tools'!J$69</f>
        <v>60.94553673878967</v>
      </c>
      <c r="K78" s="27">
        <f>Baseline!CK78*'Summary all tools'!K$69</f>
        <v>62.469362443204282</v>
      </c>
      <c r="L78" s="27">
        <f>Baseline!CL78*'Summary all tools'!L$69</f>
        <v>142.38301973792031</v>
      </c>
      <c r="M78" s="27">
        <f>Baseline!CM78*'Summary all tools'!M$69</f>
        <v>111.08054968478594</v>
      </c>
      <c r="N78" s="27">
        <f>Baseline!CN78*'Summary all tools'!N$69</f>
        <v>89.486144006276689</v>
      </c>
      <c r="O78" s="27">
        <f>Baseline!CO78*'Summary all tools'!O$69</f>
        <v>146.81883349785778</v>
      </c>
      <c r="P78" s="27">
        <f>Baseline!CP78*'Summary all tools'!P$69</f>
        <v>88.335012171995388</v>
      </c>
      <c r="Q78" s="28"/>
      <c r="R78" s="29">
        <f>Baseline!CR78*'Summary all tools'!B$76</f>
        <v>2.4236091650954128</v>
      </c>
      <c r="S78" s="29">
        <f>Baseline!CS78*'Summary all tools'!C$76</f>
        <v>2.1277457868636014</v>
      </c>
      <c r="T78" s="29">
        <f>Baseline!CT78*'Summary all tools'!D$76</f>
        <v>3.3444220229803681</v>
      </c>
      <c r="U78" s="29">
        <f>Baseline!CU78*'Summary all tools'!E$76</f>
        <v>1.8998306609810751</v>
      </c>
      <c r="V78" s="29">
        <f>Baseline!CV78*'Summary all tools'!F$76</f>
        <v>0.87957910922441906</v>
      </c>
      <c r="W78" s="29">
        <f>Baseline!CW78*'Summary all tools'!G$76</f>
        <v>0.97429344841937426</v>
      </c>
      <c r="X78" s="29">
        <f>Baseline!CX78*'Summary all tools'!H$76</f>
        <v>0.88119159734302366</v>
      </c>
      <c r="Y78" s="29">
        <f>Baseline!CY78*'Summary all tools'!J$76</f>
        <v>0.87131974123096689</v>
      </c>
      <c r="Z78" s="29">
        <f>Baseline!CZ78*'Summary all tools'!K$76</f>
        <v>0.69453275106712609</v>
      </c>
      <c r="AA78" s="29">
        <f>Baseline!DA78*'Summary all tools'!L$76</f>
        <v>1.6504606094187995</v>
      </c>
      <c r="AB78" s="29">
        <f>Baseline!DB78*'Summary all tools'!M$76</f>
        <v>0.90092980389503807</v>
      </c>
      <c r="AC78" s="29">
        <f>Baseline!DC78*'Summary all tools'!N$76</f>
        <v>0.58976561714472664</v>
      </c>
      <c r="AD78" s="29">
        <f>Baseline!DD78*'Summary all tools'!O$76</f>
        <v>1.2442274025242184</v>
      </c>
      <c r="AE78" s="29">
        <f>Baseline!DE78*'Summary all tools'!P$76</f>
        <v>0.39444541275391587</v>
      </c>
      <c r="AF78" s="29">
        <f t="shared" si="3"/>
        <v>2062.1568970858525</v>
      </c>
      <c r="AH78" s="6">
        <f>C78*'Summary all tools'!B$70</f>
        <v>27.576775084961685</v>
      </c>
      <c r="AI78" s="6">
        <f>D78*'Summary all tools'!C$70</f>
        <v>27.452831998739374</v>
      </c>
      <c r="AJ78" s="6">
        <f>E78*'Summary all tools'!D$70</f>
        <v>57.021813529745408</v>
      </c>
      <c r="AK78" s="6">
        <f>F78*'Summary all tools'!E$70</f>
        <v>43.551403948991357</v>
      </c>
      <c r="AL78" s="6">
        <f>G78*'Summary all tools'!F$70</f>
        <v>33.242954448803651</v>
      </c>
      <c r="AM78" s="6">
        <f>H78*'Summary all tools'!G$70</f>
        <v>43.225825030283282</v>
      </c>
      <c r="AN78" s="6">
        <f>I78*'Summary all tools'!H$70</f>
        <v>25.122086266464791</v>
      </c>
      <c r="AO78" s="6">
        <f>J78*'Summary all tools'!J$70</f>
        <v>6.8137867161379759</v>
      </c>
      <c r="AP78" s="6">
        <f>K78*'Summary all tools'!J$70</f>
        <v>6.9841523228427151</v>
      </c>
      <c r="AQ78" s="6">
        <f>L78*'Summary all tools'!K$70</f>
        <v>15.918598480015936</v>
      </c>
      <c r="AR78" s="6">
        <f>M78*'Summary all tools'!L$70</f>
        <v>28.812283858636526</v>
      </c>
      <c r="AS78" s="6">
        <f>N78*'Summary all tools'!M$70</f>
        <v>23.211085917742849</v>
      </c>
      <c r="AT78" s="6">
        <f>O78*'Summary all tools'!N$70</f>
        <v>38.082147761585624</v>
      </c>
      <c r="AU78" s="6">
        <f>P78*'Summary all tools'!O$70</f>
        <v>21.339356873010122</v>
      </c>
      <c r="AV78" s="6"/>
      <c r="AW78" s="6">
        <f>R78*'Summary all tools'!B$77</f>
        <v>0.34834749467732229</v>
      </c>
      <c r="AX78" s="6">
        <f>S78*'Summary all tools'!C$77</f>
        <v>0.3058227889375818</v>
      </c>
      <c r="AY78" s="6">
        <f>T78*'Summary all tools'!D$77</f>
        <v>0.657227164371743</v>
      </c>
      <c r="AZ78" s="6">
        <f>U78*'Summary all tools'!E$77</f>
        <v>0.3733441262865454</v>
      </c>
      <c r="BA78" s="6">
        <f>V78*'Summary all tools'!F$77</f>
        <v>0.17284998119975062</v>
      </c>
      <c r="BB78" s="6">
        <f>W78*'Summary all tools'!G$77</f>
        <v>0.23958035616869858</v>
      </c>
      <c r="BC78" s="6">
        <f>X78*'Summary all tools'!H$77</f>
        <v>0.2166864583630386</v>
      </c>
      <c r="BD78" s="6">
        <f>Y78*'Summary all tools'!I$77</f>
        <v>0</v>
      </c>
      <c r="BE78" s="6">
        <f>Z78*'Summary all tools'!J$77</f>
        <v>7.7649624342908508E-2</v>
      </c>
      <c r="BF78" s="6">
        <f>AA78*'Summary all tools'!K$77</f>
        <v>0.18452354639464838</v>
      </c>
      <c r="BG78" s="6">
        <f>AB78*'Summary all tools'!L$77</f>
        <v>0.23368488290875711</v>
      </c>
      <c r="BH78" s="6">
        <f>AC78*'Summary all tools'!M$77</f>
        <v>0.15297452541833417</v>
      </c>
      <c r="BI78" s="6">
        <f>AD78*'Summary all tools'!N$77</f>
        <v>0.32273006577614932</v>
      </c>
      <c r="BJ78" s="6">
        <f>AE78*'Summary all tools'!O$77</f>
        <v>9.5287374991114504E-2</v>
      </c>
      <c r="BK78" s="6">
        <f t="shared" si="4"/>
        <v>401.73581062779795</v>
      </c>
      <c r="BM78" s="6">
        <f>C78*'Summary all tools'!B$71</f>
        <v>4.6939191633977346</v>
      </c>
      <c r="BN78" s="6">
        <f>D78*'Summary all tools'!C$71</f>
        <v>4.6728224678705317</v>
      </c>
      <c r="BO78" s="6">
        <f>E78*'Summary all tools'!D$71</f>
        <v>15.868455752926092</v>
      </c>
      <c r="BP78" s="6">
        <f>F78*'Summary all tools'!E$71</f>
        <v>12.119809661645913</v>
      </c>
      <c r="BQ78" s="6">
        <f>G78*'Summary all tools'!F$71</f>
        <v>9.2510974154163073</v>
      </c>
      <c r="BR78" s="6">
        <f>H78*'Summary all tools'!G$71</f>
        <v>10.703537626546336</v>
      </c>
      <c r="BS78" s="6">
        <f>I78*'Summary all tools'!H$71</f>
        <v>6.2207070755055671</v>
      </c>
      <c r="BT78" s="6">
        <f>J78*'Summary all tools'!J$71</f>
        <v>0.56781555967816466</v>
      </c>
      <c r="BU78" s="6">
        <f>K78*'Summary all tools'!K$71</f>
        <v>0.58201269357022622</v>
      </c>
      <c r="BV78" s="6">
        <f>L78*'Summary all tools'!L$71</f>
        <v>6.443381687919131</v>
      </c>
      <c r="BW78" s="6">
        <f>M78*'Summary all tools'!M$71</f>
        <v>5.0268239923578628</v>
      </c>
      <c r="BX78" s="6">
        <f>N78*'Summary all tools'!N$71</f>
        <v>4.0495937133083268</v>
      </c>
      <c r="BY78" s="6">
        <f>O78*'Summary all tools'!O$71</f>
        <v>9.8978988874960301</v>
      </c>
      <c r="BZ78" s="6">
        <f>P78*'Summary all tools'!P$71</f>
        <v>5.9551693599098012</v>
      </c>
      <c r="CA78" s="6"/>
      <c r="CB78" s="6">
        <f>R78*'Summary all tools'!B$78</f>
        <v>5.9293190583374011E-2</v>
      </c>
      <c r="CC78" s="6">
        <f>S78*'Summary all tools'!C$78</f>
        <v>5.2054942797886271E-2</v>
      </c>
      <c r="CD78" s="6">
        <f>T78*'Summary all tools'!D$78</f>
        <v>0.18289807938173888</v>
      </c>
      <c r="CE78" s="6">
        <f>U78*'Summary all tools'!E$78</f>
        <v>0.10389698927240254</v>
      </c>
      <c r="CF78" s="6">
        <f>V78*'Summary all tools'!F$78</f>
        <v>4.8101982535710415E-2</v>
      </c>
      <c r="CG78" s="6">
        <f>W78*'Summary all tools'!G$78</f>
        <v>5.9324659622725366E-2</v>
      </c>
      <c r="CH78" s="6">
        <f>X78*'Summary all tools'!H$78</f>
        <v>5.3655694451800032E-2</v>
      </c>
      <c r="CI78" s="6">
        <f>Y78*'Summary all tools'!I$78</f>
        <v>0</v>
      </c>
      <c r="CJ78" s="6">
        <f>Z78*'Summary all tools'!J$78</f>
        <v>6.470802028575709E-3</v>
      </c>
      <c r="CK78" s="6">
        <f>AA78*'Summary all tools'!K$78</f>
        <v>1.5376962199554032E-2</v>
      </c>
      <c r="CL78" s="6">
        <f>AB78*'Summary all tools'!L$78</f>
        <v>4.0770554039400178E-2</v>
      </c>
      <c r="CM78" s="6">
        <f>AC78*'Summary all tools'!M$78</f>
        <v>2.6689172519794475E-2</v>
      </c>
      <c r="CN78" s="6">
        <f>AD78*'Summary all tools'!N$78</f>
        <v>5.6306096582221805E-2</v>
      </c>
      <c r="CO78" s="6">
        <f>AE78*'Summary all tools'!O$78</f>
        <v>2.6591825578915675E-2</v>
      </c>
      <c r="CP78" s="6">
        <f t="shared" si="5"/>
        <v>96.784476009142111</v>
      </c>
      <c r="CR78" s="6"/>
      <c r="CS78" s="6"/>
      <c r="CT78" s="6"/>
      <c r="CU78" s="6"/>
      <c r="CV78" s="6"/>
      <c r="CW78" s="6"/>
      <c r="CX78" s="6"/>
      <c r="CY78" s="6"/>
      <c r="CZ78" s="6"/>
      <c r="DA78" s="6"/>
      <c r="DB78" s="6"/>
      <c r="DC78" s="6"/>
      <c r="DD78" s="6"/>
      <c r="DE78" s="6"/>
      <c r="DF78" s="6"/>
      <c r="DH78" s="6"/>
      <c r="DI78" s="6"/>
      <c r="DJ78" s="6"/>
      <c r="DK78" s="6"/>
      <c r="DL78" s="6"/>
      <c r="DM78" s="6"/>
      <c r="DN78" s="6"/>
      <c r="DO78" s="6"/>
      <c r="DP78" s="6"/>
      <c r="DQ78" s="6"/>
      <c r="DR78" s="6"/>
      <c r="DS78" s="6"/>
      <c r="DT78" s="6"/>
      <c r="DU78" s="6"/>
      <c r="DV78" s="6"/>
      <c r="DX78" s="6"/>
      <c r="DY78" s="6"/>
      <c r="DZ78" s="6"/>
      <c r="EA78" s="6"/>
      <c r="EB78" s="6"/>
      <c r="EC78" s="6"/>
      <c r="ED78" s="6"/>
      <c r="EE78" s="6"/>
      <c r="EF78" s="6"/>
      <c r="EG78" s="6"/>
      <c r="EH78" s="6"/>
      <c r="EI78" s="6"/>
      <c r="EJ78" s="6"/>
      <c r="EK78" s="6"/>
      <c r="EL78" s="6"/>
      <c r="EN78" s="1"/>
      <c r="EO78" s="1"/>
      <c r="EP78" s="1"/>
      <c r="EQ78" s="1"/>
      <c r="ER78" s="1"/>
      <c r="ES78" s="1"/>
      <c r="ET78" s="1"/>
      <c r="EU78" s="1"/>
      <c r="EV78" s="1"/>
      <c r="EW78" s="1"/>
      <c r="EX78" s="1"/>
      <c r="EY78" s="1"/>
      <c r="EZ78" s="1"/>
      <c r="FA78" s="1"/>
      <c r="FB78" s="2"/>
      <c r="FD78" s="2"/>
      <c r="FE78" s="2"/>
      <c r="FF78" s="2"/>
      <c r="FG78" s="2"/>
      <c r="FH78" s="2"/>
      <c r="FI78" s="2"/>
      <c r="FJ78" s="2"/>
      <c r="FK78" s="2"/>
      <c r="FL78" s="2"/>
      <c r="FM78" s="2"/>
      <c r="FN78" s="2"/>
      <c r="FO78" s="2"/>
      <c r="FP78" s="2"/>
      <c r="FQ78" s="2"/>
      <c r="FR78" s="2"/>
      <c r="FT78" s="2"/>
      <c r="FU78" s="2"/>
      <c r="FV78" s="2"/>
      <c r="FW78" s="2"/>
      <c r="FX78" s="2"/>
      <c r="FY78" s="2"/>
      <c r="FZ78" s="2"/>
      <c r="GA78" s="2"/>
      <c r="GB78" s="2"/>
      <c r="GC78" s="2"/>
      <c r="GD78" s="2"/>
      <c r="GE78" s="2"/>
      <c r="GF78" s="2"/>
      <c r="GG78" s="2"/>
      <c r="GH78" s="2"/>
      <c r="GJ78" s="6"/>
    </row>
    <row r="79" spans="1:192" x14ac:dyDescent="0.25">
      <c r="A79" s="8" t="s">
        <v>108</v>
      </c>
      <c r="B79" s="8" t="s">
        <v>244</v>
      </c>
      <c r="C79" s="22">
        <f>Baseline!CC79*'Summary all tools'!B$69</f>
        <v>254.06663201272056</v>
      </c>
      <c r="D79" s="22">
        <f>Baseline!CD79*'Summary all tools'!C$69</f>
        <v>281.22136708549891</v>
      </c>
      <c r="E79" s="22">
        <f>Baseline!CE79*'Summary all tools'!D$69</f>
        <v>454.5456800179478</v>
      </c>
      <c r="F79" s="22">
        <f>Baseline!CF79*'Summary all tools'!E$69</f>
        <v>365.82663549473352</v>
      </c>
      <c r="G79" s="22">
        <f>Baseline!CG79*'Summary all tools'!F$69</f>
        <v>267.4042124640431</v>
      </c>
      <c r="H79" s="22">
        <f>Baseline!CH79*'Summary all tools'!G$69</f>
        <v>273.77513421781839</v>
      </c>
      <c r="I79" s="22">
        <f>Baseline!CI79*'Summary all tools'!H$69</f>
        <v>157.8882979516805</v>
      </c>
      <c r="J79" s="27">
        <f>Baseline!CJ79*'Summary all tools'!J$69</f>
        <v>86.597021340010443</v>
      </c>
      <c r="K79" s="27">
        <f>Baseline!CK79*'Summary all tools'!K$69</f>
        <v>93.761414880184233</v>
      </c>
      <c r="L79" s="27">
        <f>Baseline!CL79*'Summary all tools'!L$69</f>
        <v>246.94202299096668</v>
      </c>
      <c r="M79" s="27">
        <f>Baseline!CM79*'Summary all tools'!M$69</f>
        <v>196.77717261048099</v>
      </c>
      <c r="N79" s="27">
        <f>Baseline!CN79*'Summary all tools'!N$69</f>
        <v>148.60274713264917</v>
      </c>
      <c r="O79" s="27">
        <f>Baseline!CO79*'Summary all tools'!O$69</f>
        <v>226.40506847397253</v>
      </c>
      <c r="P79" s="27">
        <f>Baseline!CP79*'Summary all tools'!P$69</f>
        <v>149.50198078922952</v>
      </c>
      <c r="Q79" s="28"/>
      <c r="R79" s="29">
        <f>Baseline!CR79*'Summary all tools'!B$76</f>
        <v>4.4967545488977096</v>
      </c>
      <c r="S79" s="29">
        <f>Baseline!CS79*'Summary all tools'!C$76</f>
        <v>3.0677671149238783</v>
      </c>
      <c r="T79" s="29">
        <f>Baseline!CT79*'Summary all tools'!D$76</f>
        <v>6.0337922126276258</v>
      </c>
      <c r="U79" s="29">
        <f>Baseline!CU79*'Summary all tools'!E$76</f>
        <v>4.2344016034115066</v>
      </c>
      <c r="V79" s="29">
        <f>Baseline!CV79*'Summary all tools'!F$76</f>
        <v>2.3083099057994749</v>
      </c>
      <c r="W79" s="29">
        <f>Baseline!CW79*'Summary all tools'!G$76</f>
        <v>2.0156679435699059</v>
      </c>
      <c r="X79" s="29">
        <f>Baseline!CX79*'Summary all tools'!H$76</f>
        <v>1.3824681631321769</v>
      </c>
      <c r="Y79" s="29">
        <f>Baseline!CY79*'Summary all tools'!J$76</f>
        <v>1.417389080793372</v>
      </c>
      <c r="Z79" s="29">
        <f>Baseline!CZ79*'Summary all tools'!K$76</f>
        <v>1.2195768904448256</v>
      </c>
      <c r="AA79" s="29">
        <f>Baseline!DA79*'Summary all tools'!L$76</f>
        <v>2.894786357479846</v>
      </c>
      <c r="AB79" s="29">
        <f>Baseline!DB79*'Summary all tools'!M$76</f>
        <v>2.1112029358717681</v>
      </c>
      <c r="AC79" s="29">
        <f>Baseline!DC79*'Summary all tools'!N$76</f>
        <v>1.1281859544929524</v>
      </c>
      <c r="AD79" s="29">
        <f>Baseline!DD79*'Summary all tools'!O$76</f>
        <v>1.3246655319652318</v>
      </c>
      <c r="AE79" s="29">
        <f>Baseline!DE79*'Summary all tools'!P$76</f>
        <v>0.59177456441178067</v>
      </c>
      <c r="AF79" s="29">
        <f t="shared" si="3"/>
        <v>3237.5421302697591</v>
      </c>
      <c r="AH79" s="6">
        <f>C79*'Summary all tools'!B$70</f>
        <v>36.517222338219774</v>
      </c>
      <c r="AI79" s="6">
        <f>D79*'Summary all tools'!C$70</f>
        <v>40.420196492411158</v>
      </c>
      <c r="AJ79" s="6">
        <f>E79*'Summary all tools'!D$70</f>
        <v>89.324782070834686</v>
      </c>
      <c r="AK79" s="6">
        <f>F79*'Summary all tools'!E$70</f>
        <v>71.890210220419391</v>
      </c>
      <c r="AL79" s="6">
        <f>G79*'Summary all tools'!F$70</f>
        <v>52.548784540710393</v>
      </c>
      <c r="AM79" s="6">
        <f>H79*'Summary all tools'!G$70</f>
        <v>67.321754315856978</v>
      </c>
      <c r="AN79" s="6">
        <f>I79*'Summary all tools'!H$70</f>
        <v>38.824991299593563</v>
      </c>
      <c r="AO79" s="6">
        <f>J79*'Summary all tools'!J$70</f>
        <v>9.6816545597527206</v>
      </c>
      <c r="AP79" s="6">
        <f>K79*'Summary all tools'!J$70</f>
        <v>10.482642657411903</v>
      </c>
      <c r="AQ79" s="6">
        <f>L79*'Summary all tools'!K$70</f>
        <v>27.608424930667084</v>
      </c>
      <c r="AR79" s="6">
        <f>M79*'Summary all tools'!L$70</f>
        <v>51.040436604263832</v>
      </c>
      <c r="AS79" s="6">
        <f>N79*'Summary all tools'!M$70</f>
        <v>38.544862666857121</v>
      </c>
      <c r="AT79" s="6">
        <f>O79*'Summary all tools'!N$70</f>
        <v>58.725376480555788</v>
      </c>
      <c r="AU79" s="6">
        <f>P79*'Summary all tools'!O$70</f>
        <v>36.115647044589153</v>
      </c>
      <c r="AV79" s="6"/>
      <c r="AW79" s="6">
        <f>R79*'Summary all tools'!B$77</f>
        <v>0.64632251926052697</v>
      </c>
      <c r="AX79" s="6">
        <f>S79*'Summary all tools'!C$77</f>
        <v>0.44093288807774395</v>
      </c>
      <c r="AY79" s="6">
        <f>T79*'Summary all tools'!D$77</f>
        <v>1.1857271956305491</v>
      </c>
      <c r="AZ79" s="6">
        <f>U79*'Summary all tools'!E$77</f>
        <v>0.83212098817041025</v>
      </c>
      <c r="BA79" s="6">
        <f>V79*'Summary all tools'!F$77</f>
        <v>0.45361618942093046</v>
      </c>
      <c r="BB79" s="6">
        <f>W79*'Summary all tools'!G$77</f>
        <v>0.49565605169751781</v>
      </c>
      <c r="BC79" s="6">
        <f>X79*'Summary all tools'!H$77</f>
        <v>0.33995118765545335</v>
      </c>
      <c r="BD79" s="6">
        <f>Y79*'Summary all tools'!I$77</f>
        <v>0</v>
      </c>
      <c r="BE79" s="6">
        <f>Z79*'Summary all tools'!J$77</f>
        <v>0.13635021135407988</v>
      </c>
      <c r="BF79" s="6">
        <f>AA79*'Summary all tools'!K$77</f>
        <v>0.3236407107741443</v>
      </c>
      <c r="BG79" s="6">
        <f>AB79*'Summary all tools'!L$77</f>
        <v>0.54760782552965281</v>
      </c>
      <c r="BH79" s="6">
        <f>AC79*'Summary all tools'!M$77</f>
        <v>0.29263101468636182</v>
      </c>
      <c r="BI79" s="6">
        <f>AD79*'Summary all tools'!N$77</f>
        <v>0.343594260498708</v>
      </c>
      <c r="BJ79" s="6">
        <f>AE79*'Summary all tools'!O$77</f>
        <v>0.14295677679610433</v>
      </c>
      <c r="BK79" s="6">
        <f t="shared" si="4"/>
        <v>635.22809404169584</v>
      </c>
      <c r="BM79" s="6">
        <f>C79*'Summary all tools'!B$71</f>
        <v>6.2156974192714509</v>
      </c>
      <c r="BN79" s="6">
        <f>D79*'Summary all tools'!C$71</f>
        <v>6.8800334455167933</v>
      </c>
      <c r="BO79" s="6">
        <f>E79*'Summary all tools'!D$71</f>
        <v>24.857966875981521</v>
      </c>
      <c r="BP79" s="6">
        <f>F79*'Summary all tools'!E$71</f>
        <v>20.006144128618239</v>
      </c>
      <c r="BQ79" s="6">
        <f>G79*'Summary all tools'!F$71</f>
        <v>14.623667869127356</v>
      </c>
      <c r="BR79" s="6">
        <f>H79*'Summary all tools'!G$71</f>
        <v>16.670148687736013</v>
      </c>
      <c r="BS79" s="6">
        <f>I79*'Summary all tools'!H$71</f>
        <v>9.6138073694231689</v>
      </c>
      <c r="BT79" s="6">
        <f>J79*'Summary all tools'!J$71</f>
        <v>0.80680454664606005</v>
      </c>
      <c r="BU79" s="6">
        <f>K79*'Summary all tools'!K$71</f>
        <v>0.87355355478432517</v>
      </c>
      <c r="BV79" s="6">
        <f>L79*'Summary all tools'!L$71</f>
        <v>11.175080510628735</v>
      </c>
      <c r="BW79" s="6">
        <f>M79*'Summary all tools'!M$71</f>
        <v>8.9049272373396473</v>
      </c>
      <c r="BX79" s="6">
        <f>N79*'Summary all tools'!N$71</f>
        <v>6.7248483801750734</v>
      </c>
      <c r="BY79" s="6">
        <f>O79*'Summary all tools'!O$71</f>
        <v>15.263263043189159</v>
      </c>
      <c r="BZ79" s="6">
        <f>P79*'Summary all tools'!P$71</f>
        <v>10.078785221745811</v>
      </c>
      <c r="CA79" s="6"/>
      <c r="CB79" s="6">
        <f>R79*'Summary all tools'!B$78</f>
        <v>0.1100123437039195</v>
      </c>
      <c r="CC79" s="6">
        <f>S79*'Summary all tools'!C$78</f>
        <v>7.5052406481318126E-2</v>
      </c>
      <c r="CD79" s="6">
        <f>T79*'Summary all tools'!D$78</f>
        <v>0.3299730116280733</v>
      </c>
      <c r="CE79" s="6">
        <f>U79*'Summary all tools'!E$78</f>
        <v>0.23156883768656678</v>
      </c>
      <c r="CF79" s="6">
        <f>V79*'Summary all tools'!F$78</f>
        <v>0.12623569797340878</v>
      </c>
      <c r="CG79" s="6">
        <f>W79*'Summary all tools'!G$78</f>
        <v>0.12273387946795679</v>
      </c>
      <c r="CH79" s="6">
        <f>X79*'Summary all tools'!H$78</f>
        <v>8.4178389324207487E-2</v>
      </c>
      <c r="CI79" s="6">
        <f>Y79*'Summary all tools'!I$78</f>
        <v>0</v>
      </c>
      <c r="CJ79" s="6">
        <f>Z79*'Summary all tools'!J$78</f>
        <v>1.1362517612839991E-2</v>
      </c>
      <c r="CK79" s="6">
        <f>AA79*'Summary all tools'!K$78</f>
        <v>2.6970059231178692E-2</v>
      </c>
      <c r="CL79" s="6">
        <f>AB79*'Summary all tools'!L$78</f>
        <v>9.5540088709428803E-2</v>
      </c>
      <c r="CM79" s="6">
        <f>AC79*'Summary all tools'!M$78</f>
        <v>5.1054772775067384E-2</v>
      </c>
      <c r="CN79" s="6">
        <f>AD79*'Summary all tools'!N$78</f>
        <v>5.9946232682753321E-2</v>
      </c>
      <c r="CO79" s="6">
        <f>AE79*'Summary all tools'!O$78</f>
        <v>3.9894914454726788E-2</v>
      </c>
      <c r="CP79" s="6">
        <f t="shared" si="5"/>
        <v>154.05925144191485</v>
      </c>
      <c r="CR79" s="6"/>
      <c r="CS79" s="6"/>
      <c r="CT79" s="6"/>
      <c r="CU79" s="6"/>
      <c r="CV79" s="6"/>
      <c r="CW79" s="6"/>
      <c r="CX79" s="6"/>
      <c r="CY79" s="6"/>
      <c r="CZ79" s="6"/>
      <c r="DA79" s="6"/>
      <c r="DB79" s="6"/>
      <c r="DC79" s="6"/>
      <c r="DD79" s="6"/>
      <c r="DE79" s="6"/>
      <c r="DF79" s="6"/>
      <c r="DH79" s="6"/>
      <c r="DI79" s="6"/>
      <c r="DJ79" s="6"/>
      <c r="DK79" s="6"/>
      <c r="DL79" s="6"/>
      <c r="DM79" s="6"/>
      <c r="DN79" s="6"/>
      <c r="DO79" s="6"/>
      <c r="DP79" s="6"/>
      <c r="DQ79" s="6"/>
      <c r="DR79" s="6"/>
      <c r="DS79" s="6"/>
      <c r="DT79" s="6"/>
      <c r="DU79" s="6"/>
      <c r="DV79" s="6"/>
      <c r="DX79" s="6"/>
      <c r="DY79" s="6"/>
      <c r="DZ79" s="6"/>
      <c r="EA79" s="6"/>
      <c r="EB79" s="6"/>
      <c r="EC79" s="6"/>
      <c r="ED79" s="6"/>
      <c r="EE79" s="6"/>
      <c r="EF79" s="6"/>
      <c r="EG79" s="6"/>
      <c r="EH79" s="6"/>
      <c r="EI79" s="6"/>
      <c r="EJ79" s="6"/>
      <c r="EK79" s="6"/>
      <c r="EL79" s="6"/>
      <c r="EN79" s="1"/>
      <c r="EO79" s="1"/>
      <c r="EP79" s="1"/>
      <c r="EQ79" s="1"/>
      <c r="ER79" s="1"/>
      <c r="ES79" s="1"/>
      <c r="ET79" s="1"/>
      <c r="EU79" s="1"/>
      <c r="EV79" s="1"/>
      <c r="EW79" s="1"/>
      <c r="EX79" s="1"/>
      <c r="EY79" s="1"/>
      <c r="EZ79" s="1"/>
      <c r="FA79" s="1"/>
      <c r="FB79" s="2"/>
      <c r="FD79" s="2"/>
      <c r="FE79" s="2"/>
      <c r="FF79" s="2"/>
      <c r="FG79" s="2"/>
      <c r="FH79" s="2"/>
      <c r="FI79" s="2"/>
      <c r="FJ79" s="2"/>
      <c r="FK79" s="2"/>
      <c r="FL79" s="2"/>
      <c r="FM79" s="2"/>
      <c r="FN79" s="2"/>
      <c r="FO79" s="2"/>
      <c r="FP79" s="2"/>
      <c r="FQ79" s="2"/>
      <c r="FR79" s="2"/>
      <c r="FT79" s="2"/>
      <c r="FU79" s="2"/>
      <c r="FV79" s="2"/>
      <c r="FW79" s="2"/>
      <c r="FX79" s="2"/>
      <c r="FY79" s="2"/>
      <c r="FZ79" s="2"/>
      <c r="GA79" s="2"/>
      <c r="GB79" s="2"/>
      <c r="GC79" s="2"/>
      <c r="GD79" s="2"/>
      <c r="GE79" s="2"/>
      <c r="GF79" s="2"/>
      <c r="GG79" s="2"/>
      <c r="GH79" s="2"/>
      <c r="GJ79" s="6"/>
    </row>
    <row r="80" spans="1:192" x14ac:dyDescent="0.25">
      <c r="A80" s="8" t="s">
        <v>147</v>
      </c>
      <c r="B80" s="8" t="s">
        <v>245</v>
      </c>
      <c r="C80" s="22">
        <f>Baseline!CC80*'Summary all tools'!B$69</f>
        <v>313.51235517321709</v>
      </c>
      <c r="D80" s="22">
        <f>Baseline!CD80*'Summary all tools'!C$69</f>
        <v>331.66744497865113</v>
      </c>
      <c r="E80" s="22">
        <f>Baseline!CE80*'Summary all tools'!D$69</f>
        <v>511.35094489236371</v>
      </c>
      <c r="F80" s="22">
        <f>Baseline!CF80*'Summary all tools'!E$69</f>
        <v>398.76926448962217</v>
      </c>
      <c r="G80" s="22">
        <f>Baseline!CG80*'Summary all tools'!F$69</f>
        <v>305.43141565149551</v>
      </c>
      <c r="H80" s="22">
        <f>Baseline!CH80*'Summary all tools'!G$69</f>
        <v>322.02641638618735</v>
      </c>
      <c r="I80" s="22">
        <f>Baseline!CI80*'Summary all tools'!H$69</f>
        <v>179.8369838321025</v>
      </c>
      <c r="J80" s="27">
        <f>Baseline!CJ80*'Summary all tools'!J$69</f>
        <v>104.83095063266849</v>
      </c>
      <c r="K80" s="27">
        <f>Baseline!CK80*'Summary all tools'!K$69</f>
        <v>111.96444371631041</v>
      </c>
      <c r="L80" s="27">
        <f>Baseline!CL80*'Summary all tools'!L$69</f>
        <v>275.74092389263927</v>
      </c>
      <c r="M80" s="27">
        <f>Baseline!CM80*'Summary all tools'!M$69</f>
        <v>216.25995750279844</v>
      </c>
      <c r="N80" s="27">
        <f>Baseline!CN80*'Summary all tools'!N$69</f>
        <v>170.9964068908692</v>
      </c>
      <c r="O80" s="27">
        <f>Baseline!CO80*'Summary all tools'!O$69</f>
        <v>259.6294061827594</v>
      </c>
      <c r="P80" s="27">
        <f>Baseline!CP80*'Summary all tools'!P$69</f>
        <v>161.0359231545489</v>
      </c>
      <c r="Q80" s="28"/>
      <c r="R80" s="29">
        <f>Baseline!CR80*'Summary all tools'!B$76</f>
        <v>7.4354213699005163</v>
      </c>
      <c r="S80" s="29">
        <f>Baseline!CS80*'Summary all tools'!C$76</f>
        <v>7.2559568061666804</v>
      </c>
      <c r="T80" s="29">
        <f>Baseline!CT80*'Summary all tools'!D$76</f>
        <v>7.3317116079591091</v>
      </c>
      <c r="U80" s="29">
        <f>Baseline!CU80*'Summary all tools'!E$76</f>
        <v>4.8450137159982924</v>
      </c>
      <c r="V80" s="29">
        <f>Baseline!CV80*'Summary all tools'!F$76</f>
        <v>2.4684805700618941</v>
      </c>
      <c r="W80" s="29">
        <f>Baseline!CW80*'Summary all tools'!G$76</f>
        <v>2.4768238593980962</v>
      </c>
      <c r="X80" s="29">
        <f>Baseline!CX80*'Summary all tools'!H$76</f>
        <v>1.520060567199268</v>
      </c>
      <c r="Y80" s="29">
        <f>Baseline!CY80*'Summary all tools'!J$76</f>
        <v>2.5769833897104228</v>
      </c>
      <c r="Z80" s="29">
        <f>Baseline!CZ80*'Summary all tools'!K$76</f>
        <v>1.9436414023057549</v>
      </c>
      <c r="AA80" s="29">
        <f>Baseline!DA80*'Summary all tools'!L$76</f>
        <v>4.2589208078196155</v>
      </c>
      <c r="AB80" s="29">
        <f>Baseline!DB80*'Summary all tools'!M$76</f>
        <v>2.8137522386032612</v>
      </c>
      <c r="AC80" s="29">
        <f>Baseline!DC80*'Summary all tools'!N$76</f>
        <v>1.5669055886636962</v>
      </c>
      <c r="AD80" s="29">
        <f>Baseline!DD80*'Summary all tools'!O$76</f>
        <v>1.7862360246491882</v>
      </c>
      <c r="AE80" s="29">
        <f>Baseline!DE80*'Summary all tools'!P$76</f>
        <v>1.239869433135637</v>
      </c>
      <c r="AF80" s="29">
        <f t="shared" si="3"/>
        <v>3712.5726147578052</v>
      </c>
      <c r="AH80" s="6">
        <f>C80*'Summary all tools'!B$70</f>
        <v>45.061408847526614</v>
      </c>
      <c r="AI80" s="6">
        <f>D80*'Summary all tools'!C$70</f>
        <v>47.670856006105815</v>
      </c>
      <c r="AJ80" s="6">
        <f>E80*'Summary all tools'!D$70</f>
        <v>100.48783592536233</v>
      </c>
      <c r="AK80" s="6">
        <f>F80*'Summary all tools'!E$70</f>
        <v>78.363911951987049</v>
      </c>
      <c r="AL80" s="6">
        <f>G80*'Summary all tools'!F$70</f>
        <v>60.02167843632153</v>
      </c>
      <c r="AM80" s="6">
        <f>H80*'Summary all tools'!G$70</f>
        <v>79.186823701521476</v>
      </c>
      <c r="AN80" s="6">
        <f>I80*'Summary all tools'!H$70</f>
        <v>44.222209139041595</v>
      </c>
      <c r="AO80" s="6">
        <f>J80*'Summary all tools'!J$70</f>
        <v>11.720230505515731</v>
      </c>
      <c r="AP80" s="6">
        <f>K80*'Summary all tools'!J$70</f>
        <v>12.51776389374899</v>
      </c>
      <c r="AQ80" s="6">
        <f>L80*'Summary all tools'!K$70</f>
        <v>30.828177826506256</v>
      </c>
      <c r="AR80" s="6">
        <f>M80*'Summary all tools'!L$70</f>
        <v>56.093918336818582</v>
      </c>
      <c r="AS80" s="6">
        <f>N80*'Summary all tools'!M$70</f>
        <v>44.353372648293885</v>
      </c>
      <c r="AT80" s="6">
        <f>O80*'Summary all tools'!N$70</f>
        <v>67.34316827036254</v>
      </c>
      <c r="AU80" s="6">
        <f>P80*'Summary all tools'!O$70</f>
        <v>38.90193649239103</v>
      </c>
      <c r="AV80" s="6"/>
      <c r="AW80" s="6">
        <f>R80*'Summary all tools'!B$77</f>
        <v>1.0686997076003799</v>
      </c>
      <c r="AX80" s="6">
        <f>S80*'Summary all tools'!C$77</f>
        <v>1.0429051066967399</v>
      </c>
      <c r="AY80" s="6">
        <f>T80*'Summary all tools'!D$77</f>
        <v>1.4407870768044644</v>
      </c>
      <c r="AZ80" s="6">
        <f>U80*'Summary all tools'!E$77</f>
        <v>0.9521150751991837</v>
      </c>
      <c r="BA80" s="6">
        <f>V80*'Summary all tools'!F$77</f>
        <v>0.48509203510230731</v>
      </c>
      <c r="BB80" s="6">
        <f>W80*'Summary all tools'!G$77</f>
        <v>0.60905504739297445</v>
      </c>
      <c r="BC80" s="6">
        <f>X80*'Summary all tools'!H$77</f>
        <v>0.37378538537686917</v>
      </c>
      <c r="BD80" s="6">
        <f>Y80*'Summary all tools'!I$77</f>
        <v>0</v>
      </c>
      <c r="BE80" s="6">
        <f>Z80*'Summary all tools'!J$77</f>
        <v>0.21730152323915272</v>
      </c>
      <c r="BF80" s="6">
        <f>AA80*'Summary all tools'!K$77</f>
        <v>0.47615263689908743</v>
      </c>
      <c r="BG80" s="6">
        <f>AB80*'Summary all tools'!L$77</f>
        <v>0.72983639743020567</v>
      </c>
      <c r="BH80" s="6">
        <f>AC80*'Summary all tools'!M$77</f>
        <v>0.40642694628694104</v>
      </c>
      <c r="BI80" s="6">
        <f>AD80*'Summary all tools'!N$77</f>
        <v>0.46331729116176512</v>
      </c>
      <c r="BJ80" s="6">
        <f>AE80*'Summary all tools'!O$77</f>
        <v>0.29951902036422695</v>
      </c>
      <c r="BK80" s="6">
        <f t="shared" si="4"/>
        <v>725.33828523105763</v>
      </c>
      <c r="BM80" s="6">
        <f>C80*'Summary all tools'!B$71</f>
        <v>7.6700270378768707</v>
      </c>
      <c r="BN80" s="6">
        <f>D80*'Summary all tools'!C$71</f>
        <v>8.1141882563584371</v>
      </c>
      <c r="BO80" s="6">
        <f>E80*'Summary all tools'!D$71</f>
        <v>27.964504798801141</v>
      </c>
      <c r="BP80" s="6">
        <f>F80*'Summary all tools'!E$71</f>
        <v>21.807694151776211</v>
      </c>
      <c r="BQ80" s="6">
        <f>G80*'Summary all tools'!F$71</f>
        <v>16.70328054344116</v>
      </c>
      <c r="BR80" s="6">
        <f>H80*'Summary all tools'!G$71</f>
        <v>19.608165868948177</v>
      </c>
      <c r="BS80" s="6">
        <f>I80*'Summary all tools'!H$71</f>
        <v>10.950261310619824</v>
      </c>
      <c r="BT80" s="6">
        <f>J80*'Summary all tools'!J$71</f>
        <v>0.97668587545964436</v>
      </c>
      <c r="BU80" s="6">
        <f>K80*'Summary all tools'!K$71</f>
        <v>1.0431469911457492</v>
      </c>
      <c r="BV80" s="6">
        <f>L80*'Summary all tools'!L$71</f>
        <v>12.478342030461601</v>
      </c>
      <c r="BW80" s="6">
        <f>M80*'Summary all tools'!M$71</f>
        <v>9.7865985183385611</v>
      </c>
      <c r="BX80" s="6">
        <f>N80*'Summary all tools'!N$71</f>
        <v>7.7382479939576569</v>
      </c>
      <c r="BY80" s="6">
        <f>O80*'Summary all tools'!O$71</f>
        <v>17.503106034792768</v>
      </c>
      <c r="BZ80" s="6">
        <f>P80*'Summary all tools'!P$71</f>
        <v>10.856354369969589</v>
      </c>
      <c r="CA80" s="6"/>
      <c r="CB80" s="6">
        <f>R80*'Summary all tools'!B$78</f>
        <v>0.18190633320857533</v>
      </c>
      <c r="CC80" s="6">
        <f>S80*'Summary all tools'!C$78</f>
        <v>0.1775157628419983</v>
      </c>
      <c r="CD80" s="6">
        <f>T80*'Summary all tools'!D$78</f>
        <v>0.4009529785602638</v>
      </c>
      <c r="CE80" s="6">
        <f>U80*'Summary all tools'!E$78</f>
        <v>0.26496168759365663</v>
      </c>
      <c r="CF80" s="6">
        <f>V80*'Summary all tools'!F$78</f>
        <v>0.13499503117525985</v>
      </c>
      <c r="CG80" s="6">
        <f>W80*'Summary all tools'!G$78</f>
        <v>0.15081363078302226</v>
      </c>
      <c r="CH80" s="6">
        <f>X80*'Summary all tools'!H$78</f>
        <v>9.2556381140939031E-2</v>
      </c>
      <c r="CI80" s="6">
        <f>Y80*'Summary all tools'!I$78</f>
        <v>0</v>
      </c>
      <c r="CJ80" s="6">
        <f>Z80*'Summary all tools'!J$78</f>
        <v>1.8108460269929395E-2</v>
      </c>
      <c r="CK80" s="6">
        <f>AA80*'Summary all tools'!K$78</f>
        <v>3.9679386408257286E-2</v>
      </c>
      <c r="CL80" s="6">
        <f>AB80*'Summary all tools'!L$78</f>
        <v>0.12733315870058909</v>
      </c>
      <c r="CM80" s="6">
        <f>AC80*'Summary all tools'!M$78</f>
        <v>7.0908531054317381E-2</v>
      </c>
      <c r="CN80" s="6">
        <f>AD80*'Summary all tools'!N$78</f>
        <v>8.0834080585669668E-2</v>
      </c>
      <c r="CO80" s="6">
        <f>AE80*'Summary all tools'!O$78</f>
        <v>8.3586703357458672E-2</v>
      </c>
      <c r="CP80" s="6">
        <f t="shared" si="5"/>
        <v>175.02475590762742</v>
      </c>
      <c r="CR80" s="6"/>
      <c r="CS80" s="6"/>
      <c r="CT80" s="6"/>
      <c r="CU80" s="6"/>
      <c r="CV80" s="6"/>
      <c r="CW80" s="6"/>
      <c r="CX80" s="6"/>
      <c r="CY80" s="6"/>
      <c r="CZ80" s="6"/>
      <c r="DA80" s="6"/>
      <c r="DB80" s="6"/>
      <c r="DC80" s="6"/>
      <c r="DD80" s="6"/>
      <c r="DE80" s="6"/>
      <c r="DF80" s="6"/>
      <c r="DH80" s="6"/>
      <c r="DI80" s="6"/>
      <c r="DJ80" s="6"/>
      <c r="DK80" s="6"/>
      <c r="DL80" s="6"/>
      <c r="DM80" s="6"/>
      <c r="DN80" s="6"/>
      <c r="DO80" s="6"/>
      <c r="DP80" s="6"/>
      <c r="DQ80" s="6"/>
      <c r="DR80" s="6"/>
      <c r="DS80" s="6"/>
      <c r="DT80" s="6"/>
      <c r="DU80" s="6"/>
      <c r="DV80" s="6"/>
      <c r="DX80" s="6"/>
      <c r="DY80" s="6"/>
      <c r="DZ80" s="6"/>
      <c r="EA80" s="6"/>
      <c r="EB80" s="6"/>
      <c r="EC80" s="6"/>
      <c r="ED80" s="6"/>
      <c r="EE80" s="6"/>
      <c r="EF80" s="6"/>
      <c r="EG80" s="6"/>
      <c r="EH80" s="6"/>
      <c r="EI80" s="6"/>
      <c r="EJ80" s="6"/>
      <c r="EK80" s="6"/>
      <c r="EL80" s="6"/>
      <c r="EN80" s="1"/>
      <c r="EO80" s="1"/>
      <c r="EP80" s="1"/>
      <c r="EQ80" s="1"/>
      <c r="ER80" s="1"/>
      <c r="ES80" s="1"/>
      <c r="ET80" s="1"/>
      <c r="EU80" s="1"/>
      <c r="EV80" s="1"/>
      <c r="EW80" s="1"/>
      <c r="EX80" s="1"/>
      <c r="EY80" s="1"/>
      <c r="EZ80" s="1"/>
      <c r="FA80" s="1"/>
      <c r="FB80" s="2"/>
      <c r="FD80" s="2"/>
      <c r="FE80" s="2"/>
      <c r="FF80" s="2"/>
      <c r="FG80" s="2"/>
      <c r="FH80" s="2"/>
      <c r="FI80" s="2"/>
      <c r="FJ80" s="2"/>
      <c r="FK80" s="2"/>
      <c r="FL80" s="2"/>
      <c r="FM80" s="2"/>
      <c r="FN80" s="2"/>
      <c r="FO80" s="2"/>
      <c r="FP80" s="2"/>
      <c r="FQ80" s="2"/>
      <c r="FR80" s="2"/>
      <c r="FT80" s="2"/>
      <c r="FU80" s="2"/>
      <c r="FV80" s="2"/>
      <c r="FW80" s="2"/>
      <c r="FX80" s="2"/>
      <c r="FY80" s="2"/>
      <c r="FZ80" s="2"/>
      <c r="GA80" s="2"/>
      <c r="GB80" s="2"/>
      <c r="GC80" s="2"/>
      <c r="GD80" s="2"/>
      <c r="GE80" s="2"/>
      <c r="GF80" s="2"/>
      <c r="GG80" s="2"/>
      <c r="GH80" s="2"/>
      <c r="GJ80" s="6"/>
    </row>
    <row r="81" spans="1:192" x14ac:dyDescent="0.25">
      <c r="A81" s="8" t="s">
        <v>5</v>
      </c>
      <c r="B81" s="8" t="s">
        <v>246</v>
      </c>
      <c r="C81" s="22">
        <f>Baseline!CC81*'Summary all tools'!B$69</f>
        <v>257.81096376805817</v>
      </c>
      <c r="D81" s="22">
        <f>Baseline!CD81*'Summary all tools'!C$69</f>
        <v>279.5655913798181</v>
      </c>
      <c r="E81" s="22">
        <f>Baseline!CE81*'Summary all tools'!D$69</f>
        <v>391.65970879222857</v>
      </c>
      <c r="F81" s="22">
        <f>Baseline!CF81*'Summary all tools'!E$69</f>
        <v>308.62184291009811</v>
      </c>
      <c r="G81" s="22">
        <f>Baseline!CG81*'Summary all tools'!F$69</f>
        <v>228.23291720105541</v>
      </c>
      <c r="H81" s="22">
        <f>Baseline!CH81*'Summary all tools'!G$69</f>
        <v>224.97888405914318</v>
      </c>
      <c r="I81" s="22">
        <f>Baseline!CI81*'Summary all tools'!H$69</f>
        <v>134.11812797184535</v>
      </c>
      <c r="J81" s="27">
        <f>Baseline!CJ81*'Summary all tools'!J$69</f>
        <v>80.36040851157432</v>
      </c>
      <c r="K81" s="27">
        <f>Baseline!CK81*'Summary all tools'!K$69</f>
        <v>85.949318849688737</v>
      </c>
      <c r="L81" s="27">
        <f>Baseline!CL81*'Summary all tools'!L$69</f>
        <v>195.56116295811265</v>
      </c>
      <c r="M81" s="27">
        <f>Baseline!CM81*'Summary all tools'!M$69</f>
        <v>155.55617244874637</v>
      </c>
      <c r="N81" s="27">
        <f>Baseline!CN81*'Summary all tools'!N$69</f>
        <v>115.72268995228269</v>
      </c>
      <c r="O81" s="27">
        <f>Baseline!CO81*'Summary all tools'!O$69</f>
        <v>178.38971449796702</v>
      </c>
      <c r="P81" s="27">
        <f>Baseline!CP81*'Summary all tools'!P$69</f>
        <v>112.4449993050651</v>
      </c>
      <c r="Q81" s="28"/>
      <c r="R81" s="29">
        <f>Baseline!CR81*'Summary all tools'!B$76</f>
        <v>4.3030237127198836</v>
      </c>
      <c r="S81" s="29">
        <f>Baseline!CS81*'Summary all tools'!C$76</f>
        <v>3.4300595970734098</v>
      </c>
      <c r="T81" s="29">
        <f>Baseline!CT81*'Summary all tools'!D$76</f>
        <v>4.5593131703188448</v>
      </c>
      <c r="U81" s="29">
        <f>Baseline!CU81*'Summary all tools'!E$76</f>
        <v>2.1357913004159035</v>
      </c>
      <c r="V81" s="29">
        <f>Baseline!CV81*'Summary all tools'!F$76</f>
        <v>0.92377057690659237</v>
      </c>
      <c r="W81" s="29">
        <f>Baseline!CW81*'Summary all tools'!G$76</f>
        <v>1.2961746406699604</v>
      </c>
      <c r="X81" s="29">
        <f>Baseline!CX81*'Summary all tools'!H$76</f>
        <v>0.79534141340650666</v>
      </c>
      <c r="Y81" s="29">
        <f>Baseline!CY81*'Summary all tools'!J$76</f>
        <v>1.0842420757127187</v>
      </c>
      <c r="Z81" s="29">
        <f>Baseline!CZ81*'Summary all tools'!K$76</f>
        <v>0.88304094708584302</v>
      </c>
      <c r="AA81" s="29">
        <f>Baseline!DA81*'Summary all tools'!L$76</f>
        <v>1.9945292739509004</v>
      </c>
      <c r="AB81" s="29">
        <f>Baseline!DB81*'Summary all tools'!M$76</f>
        <v>1.1550651102862786</v>
      </c>
      <c r="AC81" s="29">
        <f>Baseline!DC81*'Summary all tools'!N$76</f>
        <v>0.62884222226481556</v>
      </c>
      <c r="AD81" s="29">
        <f>Baseline!DD81*'Summary all tools'!O$76</f>
        <v>0.66038362038519904</v>
      </c>
      <c r="AE81" s="29">
        <f>Baseline!DE81*'Summary all tools'!P$76</f>
        <v>0.37211699205491661</v>
      </c>
      <c r="AF81" s="29">
        <f t="shared" si="3"/>
        <v>2773.1941972589357</v>
      </c>
      <c r="AH81" s="6">
        <f>C81*'Summary all tools'!B$70</f>
        <v>37.055398462075637</v>
      </c>
      <c r="AI81" s="6">
        <f>D81*'Summary all tools'!C$70</f>
        <v>40.182210381808716</v>
      </c>
      <c r="AJ81" s="6">
        <f>E81*'Summary all tools'!D$70</f>
        <v>76.966781715780499</v>
      </c>
      <c r="AK81" s="6">
        <f>F81*'Summary all tools'!E$70</f>
        <v>60.648643408414713</v>
      </c>
      <c r="AL81" s="6">
        <f>G81*'Summary all tools'!F$70</f>
        <v>44.85106005092856</v>
      </c>
      <c r="AM81" s="6">
        <f>H81*'Summary all tools'!G$70</f>
        <v>55.32267640798603</v>
      </c>
      <c r="AN81" s="6">
        <f>I81*'Summary all tools'!H$70</f>
        <v>32.979867534060332</v>
      </c>
      <c r="AO81" s="6">
        <f>J81*'Summary all tools'!J$70</f>
        <v>8.9843934981884335</v>
      </c>
      <c r="AP81" s="6">
        <f>K81*'Summary all tools'!J$70</f>
        <v>9.6092406167353879</v>
      </c>
      <c r="AQ81" s="6">
        <f>L81*'Summary all tools'!K$70</f>
        <v>21.863980951838681</v>
      </c>
      <c r="AR81" s="6">
        <f>M81*'Summary all tools'!L$70</f>
        <v>40.348455326109708</v>
      </c>
      <c r="AS81" s="6">
        <f>N81*'Summary all tools'!M$70</f>
        <v>30.016371014113059</v>
      </c>
      <c r="AT81" s="6">
        <f>O81*'Summary all tools'!N$70</f>
        <v>46.271062811282832</v>
      </c>
      <c r="AU81" s="6">
        <f>P81*'Summary all tools'!O$70</f>
        <v>27.163679607403367</v>
      </c>
      <c r="AV81" s="6"/>
      <c r="AW81" s="6">
        <f>R81*'Summary all tools'!B$77</f>
        <v>0.61847741436646642</v>
      </c>
      <c r="AX81" s="6">
        <f>S81*'Summary all tools'!C$77</f>
        <v>0.49300550783623931</v>
      </c>
      <c r="AY81" s="6">
        <f>T81*'Summary all tools'!D$77</f>
        <v>0.89597079729222484</v>
      </c>
      <c r="AZ81" s="6">
        <f>U81*'Summary all tools'!E$77</f>
        <v>0.41971379521394259</v>
      </c>
      <c r="BA81" s="6">
        <f>V81*'Summary all tools'!F$77</f>
        <v>0.18153424197623538</v>
      </c>
      <c r="BB81" s="6">
        <f>W81*'Summary all tools'!G$77</f>
        <v>0.31873146901720334</v>
      </c>
      <c r="BC81" s="6">
        <f>X81*'Summary all tools'!H$77</f>
        <v>0.19557575739504263</v>
      </c>
      <c r="BD81" s="6">
        <f>Y81*'Summary all tools'!I$77</f>
        <v>0</v>
      </c>
      <c r="BE81" s="6">
        <f>Z81*'Summary all tools'!J$77</f>
        <v>9.8725074829473139E-2</v>
      </c>
      <c r="BF81" s="6">
        <f>AA81*'Summary all tools'!K$77</f>
        <v>0.22299085050382739</v>
      </c>
      <c r="BG81" s="6">
        <f>AB81*'Summary all tools'!L$77</f>
        <v>0.29960298114489564</v>
      </c>
      <c r="BH81" s="6">
        <f>AC81*'Summary all tools'!M$77</f>
        <v>0.16311028943954928</v>
      </c>
      <c r="BI81" s="6">
        <f>AD81*'Summary all tools'!N$77</f>
        <v>0.17129155716393132</v>
      </c>
      <c r="BJ81" s="6">
        <f>AE81*'Summary all tools'!O$77</f>
        <v>8.9893430664951771E-2</v>
      </c>
      <c r="BK81" s="6">
        <f t="shared" si="4"/>
        <v>536.43244495356987</v>
      </c>
      <c r="BM81" s="6">
        <f>C81*'Summary all tools'!B$71</f>
        <v>6.3073018658852149</v>
      </c>
      <c r="BN81" s="6">
        <f>D81*'Summary all tools'!C$71</f>
        <v>6.8395251713716965</v>
      </c>
      <c r="BO81" s="6">
        <f>E81*'Summary all tools'!D$71</f>
        <v>21.418890324574999</v>
      </c>
      <c r="BP81" s="6">
        <f>F81*'Summary all tools'!E$71</f>
        <v>16.87775703414599</v>
      </c>
      <c r="BQ81" s="6">
        <f>G81*'Summary all tools'!F$71</f>
        <v>12.481487659432718</v>
      </c>
      <c r="BR81" s="6">
        <f>H81*'Summary all tools'!G$71</f>
        <v>13.698948443882255</v>
      </c>
      <c r="BS81" s="6">
        <f>I81*'Summary all tools'!H$71</f>
        <v>8.1664433893863677</v>
      </c>
      <c r="BT81" s="6">
        <f>J81*'Summary all tools'!J$71</f>
        <v>0.74869945818236949</v>
      </c>
      <c r="BU81" s="6">
        <f>K81*'Summary all tools'!K$71</f>
        <v>0.80077005139461555</v>
      </c>
      <c r="BV81" s="6">
        <f>L81*'Summary all tools'!L$71</f>
        <v>8.8498981029609478</v>
      </c>
      <c r="BW81" s="6">
        <f>M81*'Summary all tools'!M$71</f>
        <v>7.0395177377468006</v>
      </c>
      <c r="BX81" s="6">
        <f>N81*'Summary all tools'!N$71</f>
        <v>5.2368987726750449</v>
      </c>
      <c r="BY81" s="6">
        <f>O81*'Summary all tools'!O$71</f>
        <v>12.026272887503394</v>
      </c>
      <c r="BZ81" s="6">
        <f>P81*'Summary all tools'!P$71</f>
        <v>7.5805617509032643</v>
      </c>
      <c r="CA81" s="6"/>
      <c r="CB81" s="6">
        <f>R81*'Summary all tools'!B$78</f>
        <v>0.10527275138152621</v>
      </c>
      <c r="CC81" s="6">
        <f>S81*'Summary all tools'!C$78</f>
        <v>8.3915831121062018E-2</v>
      </c>
      <c r="CD81" s="6">
        <f>T81*'Summary all tools'!D$78</f>
        <v>0.24933743900181182</v>
      </c>
      <c r="CE81" s="6">
        <f>U81*'Summary all tools'!E$78</f>
        <v>0.11680108674149473</v>
      </c>
      <c r="CF81" s="6">
        <f>V81*'Summary all tools'!F$78</f>
        <v>5.0518703424579273E-2</v>
      </c>
      <c r="CG81" s="6">
        <f>W81*'Summary all tools'!G$78</f>
        <v>7.8923982804259885E-2</v>
      </c>
      <c r="CH81" s="6">
        <f>X81*'Summary all tools'!H$78</f>
        <v>4.8428282783534359E-2</v>
      </c>
      <c r="CI81" s="6">
        <f>Y81*'Summary all tools'!I$78</f>
        <v>0</v>
      </c>
      <c r="CJ81" s="6">
        <f>Z81*'Summary all tools'!J$78</f>
        <v>8.227089569122761E-3</v>
      </c>
      <c r="CK81" s="6">
        <f>AA81*'Summary all tools'!K$78</f>
        <v>1.8582570875318949E-2</v>
      </c>
      <c r="CL81" s="6">
        <f>AB81*'Summary all tools'!L$78</f>
        <v>5.2271158412513709E-2</v>
      </c>
      <c r="CM81" s="6">
        <f>AC81*'Summary all tools'!M$78</f>
        <v>2.8457539859666047E-2</v>
      </c>
      <c r="CN81" s="6">
        <f>AD81*'Summary all tools'!N$78</f>
        <v>2.9884909973281637E-2</v>
      </c>
      <c r="CO81" s="6">
        <f>AE81*'Summary all tools'!O$78</f>
        <v>2.5086538790219097E-2</v>
      </c>
      <c r="CP81" s="6">
        <f t="shared" si="5"/>
        <v>128.96868053478408</v>
      </c>
      <c r="CR81" s="6"/>
      <c r="CS81" s="6"/>
      <c r="CT81" s="6"/>
      <c r="CU81" s="6"/>
      <c r="CV81" s="6"/>
      <c r="CW81" s="6"/>
      <c r="CX81" s="6"/>
      <c r="CY81" s="6"/>
      <c r="CZ81" s="6"/>
      <c r="DA81" s="6"/>
      <c r="DB81" s="6"/>
      <c r="DC81" s="6"/>
      <c r="DD81" s="6"/>
      <c r="DE81" s="6"/>
      <c r="DF81" s="6"/>
      <c r="DH81" s="6"/>
      <c r="DI81" s="6"/>
      <c r="DJ81" s="6"/>
      <c r="DK81" s="6"/>
      <c r="DL81" s="6"/>
      <c r="DM81" s="6"/>
      <c r="DN81" s="6"/>
      <c r="DO81" s="6"/>
      <c r="DP81" s="6"/>
      <c r="DQ81" s="6"/>
      <c r="DR81" s="6"/>
      <c r="DS81" s="6"/>
      <c r="DT81" s="6"/>
      <c r="DU81" s="6"/>
      <c r="DV81" s="6"/>
      <c r="DX81" s="6"/>
      <c r="DY81" s="6"/>
      <c r="DZ81" s="6"/>
      <c r="EA81" s="6"/>
      <c r="EB81" s="6"/>
      <c r="EC81" s="6"/>
      <c r="ED81" s="6"/>
      <c r="EE81" s="6"/>
      <c r="EF81" s="6"/>
      <c r="EG81" s="6"/>
      <c r="EH81" s="6"/>
      <c r="EI81" s="6"/>
      <c r="EJ81" s="6"/>
      <c r="EK81" s="6"/>
      <c r="EL81" s="6"/>
      <c r="EN81" s="1"/>
      <c r="EO81" s="1"/>
      <c r="EP81" s="1"/>
      <c r="EQ81" s="1"/>
      <c r="ER81" s="1"/>
      <c r="ES81" s="1"/>
      <c r="ET81" s="1"/>
      <c r="EU81" s="1"/>
      <c r="EV81" s="1"/>
      <c r="EW81" s="1"/>
      <c r="EX81" s="1"/>
      <c r="EY81" s="1"/>
      <c r="EZ81" s="1"/>
      <c r="FA81" s="1"/>
      <c r="FB81" s="2"/>
      <c r="FD81" s="2"/>
      <c r="FE81" s="2"/>
      <c r="FF81" s="2"/>
      <c r="FG81" s="2"/>
      <c r="FH81" s="2"/>
      <c r="FI81" s="2"/>
      <c r="FJ81" s="2"/>
      <c r="FK81" s="2"/>
      <c r="FL81" s="2"/>
      <c r="FM81" s="2"/>
      <c r="FN81" s="2"/>
      <c r="FO81" s="2"/>
      <c r="FP81" s="2"/>
      <c r="FQ81" s="2"/>
      <c r="FR81" s="2"/>
      <c r="FT81" s="2"/>
      <c r="FU81" s="2"/>
      <c r="FV81" s="2"/>
      <c r="FW81" s="2"/>
      <c r="FX81" s="2"/>
      <c r="FY81" s="2"/>
      <c r="FZ81" s="2"/>
      <c r="GA81" s="2"/>
      <c r="GB81" s="2"/>
      <c r="GC81" s="2"/>
      <c r="GD81" s="2"/>
      <c r="GE81" s="2"/>
      <c r="GF81" s="2"/>
      <c r="GG81" s="2"/>
      <c r="GH81" s="2"/>
      <c r="GJ81" s="6"/>
    </row>
    <row r="82" spans="1:192" x14ac:dyDescent="0.25">
      <c r="A82" s="8" t="s">
        <v>38</v>
      </c>
      <c r="B82" s="8" t="s">
        <v>247</v>
      </c>
      <c r="C82" s="22">
        <f>Baseline!CC82*'Summary all tools'!B$69</f>
        <v>310.5272904404863</v>
      </c>
      <c r="D82" s="22">
        <f>Baseline!CD82*'Summary all tools'!C$69</f>
        <v>315.98579799711257</v>
      </c>
      <c r="E82" s="22">
        <f>Baseline!CE82*'Summary all tools'!D$69</f>
        <v>482.92647206279764</v>
      </c>
      <c r="F82" s="22">
        <f>Baseline!CF82*'Summary all tools'!E$69</f>
        <v>382.73803393985162</v>
      </c>
      <c r="G82" s="22">
        <f>Baseline!CG82*'Summary all tools'!F$69</f>
        <v>279.55210842663843</v>
      </c>
      <c r="H82" s="22">
        <f>Baseline!CH82*'Summary all tools'!G$69</f>
        <v>269.84990967885562</v>
      </c>
      <c r="I82" s="22">
        <f>Baseline!CI82*'Summary all tools'!H$69</f>
        <v>157.2041190950028</v>
      </c>
      <c r="J82" s="27">
        <f>Baseline!CJ82*'Summary all tools'!J$69</f>
        <v>95.136909566108699</v>
      </c>
      <c r="K82" s="27">
        <f>Baseline!CK82*'Summary all tools'!K$69</f>
        <v>102.35939001598962</v>
      </c>
      <c r="L82" s="27">
        <f>Baseline!CL82*'Summary all tools'!L$69</f>
        <v>241.12285508447914</v>
      </c>
      <c r="M82" s="27">
        <f>Baseline!CM82*'Summary all tools'!M$69</f>
        <v>195.5098947012213</v>
      </c>
      <c r="N82" s="27">
        <f>Baseline!CN82*'Summary all tools'!N$69</f>
        <v>147.73327952170121</v>
      </c>
      <c r="O82" s="27">
        <f>Baseline!CO82*'Summary all tools'!O$69</f>
        <v>225.4307192692435</v>
      </c>
      <c r="P82" s="27">
        <f>Baseline!CP82*'Summary all tools'!P$69</f>
        <v>132.24526612766255</v>
      </c>
      <c r="Q82" s="28"/>
      <c r="R82" s="29">
        <f>Baseline!CR82*'Summary all tools'!B$76</f>
        <v>12.577393203055482</v>
      </c>
      <c r="S82" s="29">
        <f>Baseline!CS82*'Summary all tools'!C$76</f>
        <v>10.988282579844393</v>
      </c>
      <c r="T82" s="29">
        <f>Baseline!CT82*'Summary all tools'!D$76</f>
        <v>12.693689758148581</v>
      </c>
      <c r="U82" s="29">
        <f>Baseline!CU82*'Summary all tools'!E$76</f>
        <v>8.0401787723276605</v>
      </c>
      <c r="V82" s="29">
        <f>Baseline!CV82*'Summary all tools'!F$76</f>
        <v>3.0409470095854521</v>
      </c>
      <c r="W82" s="29">
        <f>Baseline!CW82*'Summary all tools'!G$76</f>
        <v>3.3703152749232599</v>
      </c>
      <c r="X82" s="29">
        <f>Baseline!CX82*'Summary all tools'!H$76</f>
        <v>2.4659469661961224</v>
      </c>
      <c r="Y82" s="29">
        <f>Baseline!CY82*'Summary all tools'!J$76</f>
        <v>3.5724587232107989</v>
      </c>
      <c r="Z82" s="29">
        <f>Baseline!CZ82*'Summary all tools'!K$76</f>
        <v>2.7474047374621811</v>
      </c>
      <c r="AA82" s="29">
        <f>Baseline!DA82*'Summary all tools'!L$76</f>
        <v>5.6333797496913736</v>
      </c>
      <c r="AB82" s="29">
        <f>Baseline!DB82*'Summary all tools'!M$76</f>
        <v>2.8090502112244442</v>
      </c>
      <c r="AC82" s="29">
        <f>Baseline!DC82*'Summary all tools'!N$76</f>
        <v>1.5630694774451939</v>
      </c>
      <c r="AD82" s="29">
        <f>Baseline!DD82*'Summary all tools'!O$76</f>
        <v>2.5738997442729992</v>
      </c>
      <c r="AE82" s="29">
        <f>Baseline!DE82*'Summary all tools'!P$76</f>
        <v>1.4017517608928494</v>
      </c>
      <c r="AF82" s="29">
        <f t="shared" si="3"/>
        <v>3411.7998138954313</v>
      </c>
      <c r="AH82" s="6">
        <f>C82*'Summary all tools'!B$70</f>
        <v>44.632362846186098</v>
      </c>
      <c r="AI82" s="6">
        <f>D82*'Summary all tools'!C$70</f>
        <v>45.416918978178259</v>
      </c>
      <c r="AJ82" s="6">
        <f>E82*'Summary all tools'!D$70</f>
        <v>94.902017045994484</v>
      </c>
      <c r="AK82" s="6">
        <f>F82*'Summary all tools'!E$70</f>
        <v>75.213543929285748</v>
      </c>
      <c r="AL82" s="6">
        <f>G82*'Summary all tools'!F$70</f>
        <v>54.936021307398292</v>
      </c>
      <c r="AM82" s="6">
        <f>H82*'Summary all tools'!G$70</f>
        <v>66.356535166931707</v>
      </c>
      <c r="AN82" s="6">
        <f>I82*'Summary all tools'!H$70</f>
        <v>38.656750597131833</v>
      </c>
      <c r="AO82" s="6">
        <f>J82*'Summary all tools'!J$70</f>
        <v>10.636424671987308</v>
      </c>
      <c r="AP82" s="6">
        <f>K82*'Summary all tools'!J$70</f>
        <v>11.443906958309398</v>
      </c>
      <c r="AQ82" s="6">
        <f>L82*'Summary all tools'!K$70</f>
        <v>26.957834729941769</v>
      </c>
      <c r="AR82" s="6">
        <f>M82*'Summary all tools'!L$70</f>
        <v>50.711727654290293</v>
      </c>
      <c r="AS82" s="6">
        <f>N82*'Summary all tools'!M$70</f>
        <v>38.319338507284527</v>
      </c>
      <c r="AT82" s="6">
        <f>O82*'Summary all tools'!N$70</f>
        <v>58.472647934075297</v>
      </c>
      <c r="AU82" s="6">
        <f>P82*'Summary all tools'!O$70</f>
        <v>31.946890131963425</v>
      </c>
      <c r="AV82" s="6"/>
      <c r="AW82" s="6">
        <f>R82*'Summary all tools'!B$77</f>
        <v>1.8077598793382497</v>
      </c>
      <c r="AX82" s="6">
        <f>S82*'Summary all tools'!C$77</f>
        <v>1.5793556001611206</v>
      </c>
      <c r="AY82" s="6">
        <f>T82*'Summary all tools'!D$77</f>
        <v>2.4944931195400155</v>
      </c>
      <c r="AZ82" s="6">
        <f>U82*'Summary all tools'!E$77</f>
        <v>1.5800110928792939</v>
      </c>
      <c r="BA82" s="6">
        <f>V82*'Summary all tools'!F$77</f>
        <v>0.59758994719617953</v>
      </c>
      <c r="BB82" s="6">
        <f>W82*'Summary all tools'!G$77</f>
        <v>0.82876605121063762</v>
      </c>
      <c r="BC82" s="6">
        <f>X82*'Summary all tools'!H$77</f>
        <v>0.6063804015236367</v>
      </c>
      <c r="BD82" s="6">
        <f>Y82*'Summary all tools'!I$77</f>
        <v>0</v>
      </c>
      <c r="BE82" s="6">
        <f>Z82*'Summary all tools'!J$77</f>
        <v>0.30716326257341153</v>
      </c>
      <c r="BF82" s="6">
        <f>AA82*'Summary all tools'!K$77</f>
        <v>0.62981885400276227</v>
      </c>
      <c r="BG82" s="6">
        <f>AB82*'Summary all tools'!L$77</f>
        <v>0.728616776642102</v>
      </c>
      <c r="BH82" s="6">
        <f>AC82*'Summary all tools'!M$77</f>
        <v>0.40543192847640236</v>
      </c>
      <c r="BI82" s="6">
        <f>AD82*'Summary all tools'!N$77</f>
        <v>0.6676230021017161</v>
      </c>
      <c r="BJ82" s="6">
        <f>AE82*'Summary all tools'!O$77</f>
        <v>0.33862542538422769</v>
      </c>
      <c r="BK82" s="6">
        <f t="shared" si="4"/>
        <v>661.1745557999883</v>
      </c>
      <c r="BM82" s="6">
        <f>C82*'Summary all tools'!B$71</f>
        <v>7.5969979312657197</v>
      </c>
      <c r="BN82" s="6">
        <f>D82*'Summary all tools'!C$71</f>
        <v>7.7305394005409802</v>
      </c>
      <c r="BO82" s="6">
        <f>E82*'Summary all tools'!D$71</f>
        <v>26.410041440934247</v>
      </c>
      <c r="BP82" s="6">
        <f>F82*'Summary all tools'!E$71</f>
        <v>20.930986231085637</v>
      </c>
      <c r="BQ82" s="6">
        <f>G82*'Summary all tools'!F$71</f>
        <v>15.288005929581789</v>
      </c>
      <c r="BR82" s="6">
        <f>H82*'Summary all tools'!G$71</f>
        <v>16.43114204133547</v>
      </c>
      <c r="BS82" s="6">
        <f>I82*'Summary all tools'!H$71</f>
        <v>9.5721477669088344</v>
      </c>
      <c r="BT82" s="6">
        <f>J82*'Summary all tools'!J$71</f>
        <v>0.88636872266560907</v>
      </c>
      <c r="BU82" s="6">
        <f>K82*'Summary all tools'!K$71</f>
        <v>0.95365891319244989</v>
      </c>
      <c r="BV82" s="6">
        <f>L82*'Summary all tools'!L$71</f>
        <v>10.911740682630954</v>
      </c>
      <c r="BW82" s="6">
        <f>M82*'Summary all tools'!M$71</f>
        <v>8.8475780162804352</v>
      </c>
      <c r="BX82" s="6">
        <f>N82*'Summary all tools'!N$71</f>
        <v>6.6855016119092161</v>
      </c>
      <c r="BY82" s="6">
        <f>O82*'Summary all tools'!O$71</f>
        <v>15.197576579948999</v>
      </c>
      <c r="BZ82" s="6">
        <f>P82*'Summary all tools'!P$71</f>
        <v>8.915411199617699</v>
      </c>
      <c r="CA82" s="6"/>
      <c r="CB82" s="6">
        <f>R82*'Summary all tools'!B$78</f>
        <v>0.30770380924906382</v>
      </c>
      <c r="CC82" s="6">
        <f>S82*'Summary all tools'!C$78</f>
        <v>0.2688264851338078</v>
      </c>
      <c r="CD82" s="6">
        <f>T82*'Summary all tools'!D$78</f>
        <v>0.69418615864875055</v>
      </c>
      <c r="CE82" s="6">
        <f>U82*'Summary all tools'!E$78</f>
        <v>0.43969727661166891</v>
      </c>
      <c r="CF82" s="6">
        <f>V82*'Summary all tools'!F$78</f>
        <v>0.16630178958670441</v>
      </c>
      <c r="CG82" s="6">
        <f>W82*'Summary all tools'!G$78</f>
        <v>0.20521826029977694</v>
      </c>
      <c r="CH82" s="6">
        <f>X82*'Summary all tools'!H$78</f>
        <v>0.15015133752013859</v>
      </c>
      <c r="CI82" s="6">
        <f>Y82*'Summary all tools'!I$78</f>
        <v>0</v>
      </c>
      <c r="CJ82" s="6">
        <f>Z82*'Summary all tools'!J$78</f>
        <v>2.5596938547784297E-2</v>
      </c>
      <c r="CK82" s="6">
        <f>AA82*'Summary all tools'!K$78</f>
        <v>5.2484904500230189E-2</v>
      </c>
      <c r="CL82" s="6">
        <f>AB82*'Summary all tools'!L$78</f>
        <v>0.1271203737971327</v>
      </c>
      <c r="CM82" s="6">
        <f>AC82*'Summary all tools'!M$78</f>
        <v>7.0734932202265954E-2</v>
      </c>
      <c r="CN82" s="6">
        <f>AD82*'Summary all tools'!N$78</f>
        <v>0.11647890674966112</v>
      </c>
      <c r="CO82" s="6">
        <f>AE82*'Summary all tools'!O$78</f>
        <v>9.4500118711877482E-2</v>
      </c>
      <c r="CP82" s="6">
        <f t="shared" si="5"/>
        <v>159.07669775945686</v>
      </c>
      <c r="CR82" s="6"/>
      <c r="CS82" s="6"/>
      <c r="CT82" s="6"/>
      <c r="CU82" s="6"/>
      <c r="CV82" s="6"/>
      <c r="CW82" s="6"/>
      <c r="CX82" s="6"/>
      <c r="CY82" s="6"/>
      <c r="CZ82" s="6"/>
      <c r="DA82" s="6"/>
      <c r="DB82" s="6"/>
      <c r="DC82" s="6"/>
      <c r="DD82" s="6"/>
      <c r="DE82" s="6"/>
      <c r="DF82" s="6"/>
      <c r="DH82" s="6"/>
      <c r="DI82" s="6"/>
      <c r="DJ82" s="6"/>
      <c r="DK82" s="6"/>
      <c r="DL82" s="6"/>
      <c r="DM82" s="6"/>
      <c r="DN82" s="6"/>
      <c r="DO82" s="6"/>
      <c r="DP82" s="6"/>
      <c r="DQ82" s="6"/>
      <c r="DR82" s="6"/>
      <c r="DS82" s="6"/>
      <c r="DT82" s="6"/>
      <c r="DU82" s="6"/>
      <c r="DV82" s="6"/>
      <c r="DX82" s="6"/>
      <c r="DY82" s="6"/>
      <c r="DZ82" s="6"/>
      <c r="EA82" s="6"/>
      <c r="EB82" s="6"/>
      <c r="EC82" s="6"/>
      <c r="ED82" s="6"/>
      <c r="EE82" s="6"/>
      <c r="EF82" s="6"/>
      <c r="EG82" s="6"/>
      <c r="EH82" s="6"/>
      <c r="EI82" s="6"/>
      <c r="EJ82" s="6"/>
      <c r="EK82" s="6"/>
      <c r="EL82" s="6"/>
      <c r="EN82" s="1"/>
      <c r="EO82" s="1"/>
      <c r="EP82" s="1"/>
      <c r="EQ82" s="1"/>
      <c r="ER82" s="1"/>
      <c r="ES82" s="1"/>
      <c r="ET82" s="1"/>
      <c r="EU82" s="1"/>
      <c r="EV82" s="1"/>
      <c r="EW82" s="1"/>
      <c r="EX82" s="1"/>
      <c r="EY82" s="1"/>
      <c r="EZ82" s="1"/>
      <c r="FA82" s="1"/>
      <c r="FB82" s="2"/>
      <c r="FD82" s="2"/>
      <c r="FE82" s="2"/>
      <c r="FF82" s="2"/>
      <c r="FG82" s="2"/>
      <c r="FH82" s="2"/>
      <c r="FI82" s="2"/>
      <c r="FJ82" s="2"/>
      <c r="FK82" s="2"/>
      <c r="FL82" s="2"/>
      <c r="FM82" s="2"/>
      <c r="FN82" s="2"/>
      <c r="FO82" s="2"/>
      <c r="FP82" s="2"/>
      <c r="FQ82" s="2"/>
      <c r="FR82" s="2"/>
      <c r="FT82" s="2"/>
      <c r="FU82" s="2"/>
      <c r="FV82" s="2"/>
      <c r="FW82" s="2"/>
      <c r="FX82" s="2"/>
      <c r="FY82" s="2"/>
      <c r="FZ82" s="2"/>
      <c r="GA82" s="2"/>
      <c r="GB82" s="2"/>
      <c r="GC82" s="2"/>
      <c r="GD82" s="2"/>
      <c r="GE82" s="2"/>
      <c r="GF82" s="2"/>
      <c r="GG82" s="2"/>
      <c r="GH82" s="2"/>
      <c r="GJ82" s="6"/>
    </row>
    <row r="83" spans="1:192" x14ac:dyDescent="0.25">
      <c r="A83" s="8" t="s">
        <v>104</v>
      </c>
      <c r="B83" s="8" t="s">
        <v>248</v>
      </c>
      <c r="C83" s="22">
        <f>Baseline!CC83*'Summary all tools'!B$69</f>
        <v>263.33265519312761</v>
      </c>
      <c r="D83" s="22">
        <f>Baseline!CD83*'Summary all tools'!C$69</f>
        <v>289.10734082074703</v>
      </c>
      <c r="E83" s="22">
        <f>Baseline!CE83*'Summary all tools'!D$69</f>
        <v>422.28694722288276</v>
      </c>
      <c r="F83" s="22">
        <f>Baseline!CF83*'Summary all tools'!E$69</f>
        <v>323.28405557270617</v>
      </c>
      <c r="G83" s="22">
        <f>Baseline!CG83*'Summary all tools'!F$69</f>
        <v>238.59404326872536</v>
      </c>
      <c r="H83" s="22">
        <f>Baseline!CH83*'Summary all tools'!G$69</f>
        <v>241.88026978710099</v>
      </c>
      <c r="I83" s="22">
        <f>Baseline!CI83*'Summary all tools'!H$69</f>
        <v>144.17987328658768</v>
      </c>
      <c r="J83" s="27">
        <f>Baseline!CJ83*'Summary all tools'!J$69</f>
        <v>83.568203067168085</v>
      </c>
      <c r="K83" s="27">
        <f>Baseline!CK83*'Summary all tools'!K$69</f>
        <v>89.98208177978367</v>
      </c>
      <c r="L83" s="27">
        <f>Baseline!CL83*'Summary all tools'!L$69</f>
        <v>201.40895353134962</v>
      </c>
      <c r="M83" s="27">
        <f>Baseline!CM83*'Summary all tools'!M$69</f>
        <v>164.20774401644434</v>
      </c>
      <c r="N83" s="27">
        <f>Baseline!CN83*'Summary all tools'!N$69</f>
        <v>123.74946192782504</v>
      </c>
      <c r="O83" s="27">
        <f>Baseline!CO83*'Summary all tools'!O$69</f>
        <v>196.4237868118272</v>
      </c>
      <c r="P83" s="27">
        <f>Baseline!CP83*'Summary all tools'!P$69</f>
        <v>124.46005371135107</v>
      </c>
      <c r="Q83" s="28"/>
      <c r="R83" s="29">
        <f>Baseline!CR83*'Summary all tools'!B$76</f>
        <v>14.145147479902661</v>
      </c>
      <c r="S83" s="29">
        <f>Baseline!CS83*'Summary all tools'!C$76</f>
        <v>10.395619865972975</v>
      </c>
      <c r="T83" s="29">
        <f>Baseline!CT83*'Summary all tools'!D$76</f>
        <v>12.727123929003742</v>
      </c>
      <c r="U83" s="29">
        <f>Baseline!CU83*'Summary all tools'!E$76</f>
        <v>8.1907542518420886</v>
      </c>
      <c r="V83" s="29">
        <f>Baseline!CV83*'Summary all tools'!F$76</f>
        <v>3.3133989049239236</v>
      </c>
      <c r="W83" s="29">
        <f>Baseline!CW83*'Summary all tools'!G$76</f>
        <v>3.3527958188311033</v>
      </c>
      <c r="X83" s="29">
        <f>Baseline!CX83*'Summary all tools'!H$76</f>
        <v>2.2134695572686653</v>
      </c>
      <c r="Y83" s="29">
        <f>Baseline!CY83*'Summary all tools'!J$76</f>
        <v>4.1915654996234561</v>
      </c>
      <c r="Z83" s="29">
        <f>Baseline!CZ83*'Summary all tools'!K$76</f>
        <v>2.5898326935103286</v>
      </c>
      <c r="AA83" s="29">
        <f>Baseline!DA83*'Summary all tools'!L$76</f>
        <v>5.6987359356274618</v>
      </c>
      <c r="AB83" s="29">
        <f>Baseline!DB83*'Summary all tools'!M$76</f>
        <v>3.8921062207287513</v>
      </c>
      <c r="AC83" s="29">
        <f>Baseline!DC83*'Summary all tools'!N$76</f>
        <v>1.7450508672478646</v>
      </c>
      <c r="AD83" s="29">
        <f>Baseline!DD83*'Summary all tools'!O$76</f>
        <v>2.1181572984740531</v>
      </c>
      <c r="AE83" s="29">
        <f>Baseline!DE83*'Summary all tools'!P$76</f>
        <v>1.7829707205329814</v>
      </c>
      <c r="AF83" s="29">
        <f t="shared" si="3"/>
        <v>2982.8221990411166</v>
      </c>
      <c r="AH83" s="6">
        <f>C83*'Summary all tools'!B$70</f>
        <v>37.849036067513751</v>
      </c>
      <c r="AI83" s="6">
        <f>D83*'Summary all tools'!C$70</f>
        <v>41.553654491055383</v>
      </c>
      <c r="AJ83" s="6">
        <f>E83*'Summary all tools'!D$70</f>
        <v>82.985475806419871</v>
      </c>
      <c r="AK83" s="6">
        <f>F83*'Summary all tools'!E$70</f>
        <v>63.529979670838287</v>
      </c>
      <c r="AL83" s="6">
        <f>G83*'Summary all tools'!F$70</f>
        <v>46.887170762543981</v>
      </c>
      <c r="AM83" s="6">
        <f>H83*'Summary all tools'!G$70</f>
        <v>59.478754865680571</v>
      </c>
      <c r="AN83" s="6">
        <f>I83*'Summary all tools'!H$70</f>
        <v>35.454067201619921</v>
      </c>
      <c r="AO83" s="6">
        <f>J83*'Summary all tools'!J$70</f>
        <v>9.3430289143417742</v>
      </c>
      <c r="AP83" s="6">
        <f>K83*'Summary all tools'!J$70</f>
        <v>10.060108521963391</v>
      </c>
      <c r="AQ83" s="6">
        <f>L83*'Summary all tools'!K$70</f>
        <v>22.51777120226269</v>
      </c>
      <c r="AR83" s="6">
        <f>M83*'Summary all tools'!L$70</f>
        <v>42.592516383956308</v>
      </c>
      <c r="AS83" s="6">
        <f>N83*'Summary all tools'!M$70</f>
        <v>32.098370367592587</v>
      </c>
      <c r="AT83" s="6">
        <f>O83*'Summary all tools'!N$70</f>
        <v>50.948774724922067</v>
      </c>
      <c r="AU83" s="6">
        <f>P83*'Summary all tools'!O$70</f>
        <v>30.06619275049492</v>
      </c>
      <c r="AV83" s="6"/>
      <c r="AW83" s="6">
        <f>R83*'Summary all tools'!B$77</f>
        <v>2.0330945919126147</v>
      </c>
      <c r="AX83" s="6">
        <f>S83*'Summary all tools'!C$77</f>
        <v>1.4941716626933632</v>
      </c>
      <c r="AY83" s="6">
        <f>T83*'Summary all tools'!D$77</f>
        <v>2.501063416336673</v>
      </c>
      <c r="AZ83" s="6">
        <f>U83*'Summary all tools'!E$77</f>
        <v>1.6096013463656027</v>
      </c>
      <c r="BA83" s="6">
        <f>V83*'Summary all tools'!F$77</f>
        <v>0.65113067422483351</v>
      </c>
      <c r="BB83" s="6">
        <f>W83*'Summary all tools'!G$77</f>
        <v>0.82445798823715655</v>
      </c>
      <c r="BC83" s="6">
        <f>X83*'Summary all tools'!H$77</f>
        <v>0.54429579277098328</v>
      </c>
      <c r="BD83" s="6">
        <f>Y83*'Summary all tools'!I$77</f>
        <v>0</v>
      </c>
      <c r="BE83" s="6">
        <f>Z83*'Summary all tools'!J$77</f>
        <v>0.28954651231792494</v>
      </c>
      <c r="BF83" s="6">
        <f>AA83*'Summary all tools'!K$77</f>
        <v>0.63712575677822558</v>
      </c>
      <c r="BG83" s="6">
        <f>AB83*'Summary all tools'!L$77</f>
        <v>1.0095419005201507</v>
      </c>
      <c r="BH83" s="6">
        <f>AC83*'Summary all tools'!M$77</f>
        <v>0.45263460684685231</v>
      </c>
      <c r="BI83" s="6">
        <f>AD83*'Summary all tools'!N$77</f>
        <v>0.54941166130397623</v>
      </c>
      <c r="BJ83" s="6">
        <f>AE83*'Summary all tools'!O$77</f>
        <v>0.43071764597145057</v>
      </c>
      <c r="BK83" s="6">
        <f t="shared" si="4"/>
        <v>578.39169528748516</v>
      </c>
      <c r="BM83" s="6">
        <f>C83*'Summary all tools'!B$71</f>
        <v>6.4423891178746819</v>
      </c>
      <c r="BN83" s="6">
        <f>D83*'Summary all tools'!C$71</f>
        <v>7.0729624665626183</v>
      </c>
      <c r="BO83" s="6">
        <f>E83*'Summary all tools'!D$71</f>
        <v>23.093817426251402</v>
      </c>
      <c r="BP83" s="6">
        <f>F83*'Summary all tools'!E$71</f>
        <v>17.679596789132368</v>
      </c>
      <c r="BQ83" s="6">
        <f>G83*'Summary all tools'!F$71</f>
        <v>13.048111741258419</v>
      </c>
      <c r="BR83" s="6">
        <f>H83*'Summary all tools'!G$71</f>
        <v>14.728072633406617</v>
      </c>
      <c r="BS83" s="6">
        <f>I83*'Summary all tools'!H$71</f>
        <v>8.7791023546868381</v>
      </c>
      <c r="BT83" s="6">
        <f>J83*'Summary all tools'!J$71</f>
        <v>0.77858574286181448</v>
      </c>
      <c r="BU83" s="6">
        <f>K83*'Summary all tools'!K$71</f>
        <v>0.83834237683028268</v>
      </c>
      <c r="BV83" s="6">
        <f>L83*'Summary all tools'!L$71</f>
        <v>9.1145332172023572</v>
      </c>
      <c r="BW83" s="6">
        <f>M83*'Summary all tools'!M$71</f>
        <v>7.4310347733711017</v>
      </c>
      <c r="BX83" s="6">
        <f>N83*'Summary all tools'!N$71</f>
        <v>5.6001412130693451</v>
      </c>
      <c r="BY83" s="6">
        <f>O83*'Summary all tools'!O$71</f>
        <v>13.242053043493968</v>
      </c>
      <c r="BZ83" s="6">
        <f>P83*'Summary all tools'!P$71</f>
        <v>8.390565418742769</v>
      </c>
      <c r="CA83" s="6"/>
      <c r="CB83" s="6">
        <f>R83*'Summary all tools'!B$78</f>
        <v>0.34605865394257274</v>
      </c>
      <c r="CC83" s="6">
        <f>S83*'Summary all tools'!C$78</f>
        <v>0.25432709152227462</v>
      </c>
      <c r="CD83" s="6">
        <f>T83*'Summary all tools'!D$78</f>
        <v>0.69601458986739217</v>
      </c>
      <c r="CE83" s="6">
        <f>U83*'Summary all tools'!E$78</f>
        <v>0.44793187314761423</v>
      </c>
      <c r="CF83" s="6">
        <f>V83*'Summary all tools'!F$78</f>
        <v>0.18120150261302709</v>
      </c>
      <c r="CG83" s="6">
        <f>W83*'Summary all tools'!G$78</f>
        <v>0.20415150184920067</v>
      </c>
      <c r="CH83" s="6">
        <f>X83*'Summary all tools'!H$78</f>
        <v>0.13477800582900537</v>
      </c>
      <c r="CI83" s="6">
        <f>Y83*'Summary all tools'!I$78</f>
        <v>0</v>
      </c>
      <c r="CJ83" s="6">
        <f>Z83*'Summary all tools'!J$78</f>
        <v>2.4128876026493745E-2</v>
      </c>
      <c r="CK83" s="6">
        <f>AA83*'Summary all tools'!K$78</f>
        <v>5.3093813064852127E-2</v>
      </c>
      <c r="CL83" s="6">
        <f>AB83*'Summary all tools'!L$78</f>
        <v>0.17613284221840927</v>
      </c>
      <c r="CM83" s="6">
        <f>AC83*'Summary all tools'!M$78</f>
        <v>7.8970293109450834E-2</v>
      </c>
      <c r="CN83" s="6">
        <f>AD83*'Summary all tools'!N$78</f>
        <v>9.5854800482821398E-2</v>
      </c>
      <c r="CO83" s="6">
        <f>AE83*'Summary all tools'!O$78</f>
        <v>0.1202002732943583</v>
      </c>
      <c r="CP83" s="6">
        <f t="shared" si="5"/>
        <v>139.05215243171202</v>
      </c>
      <c r="CR83" s="6"/>
      <c r="CS83" s="6"/>
      <c r="CT83" s="6"/>
      <c r="CU83" s="6"/>
      <c r="CV83" s="6"/>
      <c r="CW83" s="6"/>
      <c r="CX83" s="6"/>
      <c r="CY83" s="6"/>
      <c r="CZ83" s="6"/>
      <c r="DA83" s="6"/>
      <c r="DB83" s="6"/>
      <c r="DC83" s="6"/>
      <c r="DD83" s="6"/>
      <c r="DE83" s="6"/>
      <c r="DF83" s="6"/>
      <c r="DH83" s="6"/>
      <c r="DI83" s="6"/>
      <c r="DJ83" s="6"/>
      <c r="DK83" s="6"/>
      <c r="DL83" s="6"/>
      <c r="DM83" s="6"/>
      <c r="DN83" s="6"/>
      <c r="DO83" s="6"/>
      <c r="DP83" s="6"/>
      <c r="DQ83" s="6"/>
      <c r="DR83" s="6"/>
      <c r="DS83" s="6"/>
      <c r="DT83" s="6"/>
      <c r="DU83" s="6"/>
      <c r="DV83" s="6"/>
      <c r="DX83" s="6"/>
      <c r="DY83" s="6"/>
      <c r="DZ83" s="6"/>
      <c r="EA83" s="6"/>
      <c r="EB83" s="6"/>
      <c r="EC83" s="6"/>
      <c r="ED83" s="6"/>
      <c r="EE83" s="6"/>
      <c r="EF83" s="6"/>
      <c r="EG83" s="6"/>
      <c r="EH83" s="6"/>
      <c r="EI83" s="6"/>
      <c r="EJ83" s="6"/>
      <c r="EK83" s="6"/>
      <c r="EL83" s="6"/>
      <c r="EN83" s="1"/>
      <c r="EO83" s="1"/>
      <c r="EP83" s="1"/>
      <c r="EQ83" s="1"/>
      <c r="ER83" s="1"/>
      <c r="ES83" s="1"/>
      <c r="ET83" s="1"/>
      <c r="EU83" s="1"/>
      <c r="EV83" s="1"/>
      <c r="EW83" s="1"/>
      <c r="EX83" s="1"/>
      <c r="EY83" s="1"/>
      <c r="EZ83" s="1"/>
      <c r="FA83" s="1"/>
      <c r="FB83" s="2"/>
      <c r="FD83" s="2"/>
      <c r="FE83" s="2"/>
      <c r="FF83" s="2"/>
      <c r="FG83" s="2"/>
      <c r="FH83" s="2"/>
      <c r="FI83" s="2"/>
      <c r="FJ83" s="2"/>
      <c r="FK83" s="2"/>
      <c r="FL83" s="2"/>
      <c r="FM83" s="2"/>
      <c r="FN83" s="2"/>
      <c r="FO83" s="2"/>
      <c r="FP83" s="2"/>
      <c r="FQ83" s="2"/>
      <c r="FR83" s="2"/>
      <c r="FT83" s="2"/>
      <c r="FU83" s="2"/>
      <c r="FV83" s="2"/>
      <c r="FW83" s="2"/>
      <c r="FX83" s="2"/>
      <c r="FY83" s="2"/>
      <c r="FZ83" s="2"/>
      <c r="GA83" s="2"/>
      <c r="GB83" s="2"/>
      <c r="GC83" s="2"/>
      <c r="GD83" s="2"/>
      <c r="GE83" s="2"/>
      <c r="GF83" s="2"/>
      <c r="GG83" s="2"/>
      <c r="GH83" s="2"/>
      <c r="GJ83" s="6"/>
    </row>
    <row r="84" spans="1:192" x14ac:dyDescent="0.25">
      <c r="A84" s="8" t="s">
        <v>109</v>
      </c>
      <c r="B84" s="8" t="s">
        <v>249</v>
      </c>
      <c r="C84" s="22">
        <f>Baseline!CC84*'Summary all tools'!B$69</f>
        <v>517.12565968435365</v>
      </c>
      <c r="D84" s="22">
        <f>Baseline!CD84*'Summary all tools'!C$69</f>
        <v>541.6230648898603</v>
      </c>
      <c r="E84" s="22">
        <f>Baseline!CE84*'Summary all tools'!D$69</f>
        <v>732.561492361094</v>
      </c>
      <c r="F84" s="22">
        <f>Baseline!CF84*'Summary all tools'!E$69</f>
        <v>560.53361919224176</v>
      </c>
      <c r="G84" s="22">
        <f>Baseline!CG84*'Summary all tools'!F$69</f>
        <v>402.43502418302188</v>
      </c>
      <c r="H84" s="22">
        <f>Baseline!CH84*'Summary all tools'!G$69</f>
        <v>409.27225640394784</v>
      </c>
      <c r="I84" s="22">
        <f>Baseline!CI84*'Summary all tools'!H$69</f>
        <v>241.03433626854411</v>
      </c>
      <c r="J84" s="27">
        <f>Baseline!CJ84*'Summary all tools'!J$69</f>
        <v>161.50431538499359</v>
      </c>
      <c r="K84" s="27">
        <f>Baseline!CK84*'Summary all tools'!K$69</f>
        <v>170.32115962512211</v>
      </c>
      <c r="L84" s="27">
        <f>Baseline!CL84*'Summary all tools'!L$69</f>
        <v>361.13257719235872</v>
      </c>
      <c r="M84" s="27">
        <f>Baseline!CM84*'Summary all tools'!M$69</f>
        <v>281.38851551296705</v>
      </c>
      <c r="N84" s="27">
        <f>Baseline!CN84*'Summary all tools'!N$69</f>
        <v>216.26614914819334</v>
      </c>
      <c r="O84" s="27">
        <f>Baseline!CO84*'Summary all tools'!O$69</f>
        <v>336.56356596352418</v>
      </c>
      <c r="P84" s="27">
        <f>Baseline!CP84*'Summary all tools'!P$69</f>
        <v>216.69567508538213</v>
      </c>
      <c r="Q84" s="28"/>
      <c r="R84" s="29">
        <f>Baseline!CR84*'Summary all tools'!B$76</f>
        <v>61.78820606949548</v>
      </c>
      <c r="S84" s="29">
        <f>Baseline!CS84*'Summary all tools'!C$76</f>
        <v>47.00419347572096</v>
      </c>
      <c r="T84" s="29">
        <f>Baseline!CT84*'Summary all tools'!D$76</f>
        <v>53.12764323728409</v>
      </c>
      <c r="U84" s="29">
        <f>Baseline!CU84*'Summary all tools'!E$76</f>
        <v>32.890563650434643</v>
      </c>
      <c r="V84" s="29">
        <f>Baseline!CV84*'Summary all tools'!F$76</f>
        <v>12.532275361100202</v>
      </c>
      <c r="W84" s="29">
        <f>Baseline!CW84*'Summary all tools'!G$76</f>
        <v>10.984984825086029</v>
      </c>
      <c r="X84" s="29">
        <f>Baseline!CX84*'Summary all tools'!H$76</f>
        <v>11.672617300649417</v>
      </c>
      <c r="Y84" s="29">
        <f>Baseline!CY84*'Summary all tools'!J$76</f>
        <v>17.620950401403356</v>
      </c>
      <c r="Z84" s="29">
        <f>Baseline!CZ84*'Summary all tools'!K$76</f>
        <v>14.400360950618294</v>
      </c>
      <c r="AA84" s="29">
        <f>Baseline!DA84*'Summary all tools'!L$76</f>
        <v>26.465751441987191</v>
      </c>
      <c r="AB84" s="29">
        <f>Baseline!DB84*'Summary all tools'!M$76</f>
        <v>15.913182003799406</v>
      </c>
      <c r="AC84" s="29">
        <f>Baseline!DC84*'Summary all tools'!N$76</f>
        <v>6.7924914019196114</v>
      </c>
      <c r="AD84" s="29">
        <f>Baseline!DD84*'Summary all tools'!O$76</f>
        <v>9.7915435857238293</v>
      </c>
      <c r="AE84" s="29">
        <f>Baseline!DE84*'Summary all tools'!P$76</f>
        <v>8.4252139625287104</v>
      </c>
      <c r="AF84" s="29">
        <f t="shared" si="3"/>
        <v>5477.8673885633561</v>
      </c>
      <c r="AH84" s="6">
        <f>C84*'Summary all tools'!B$70</f>
        <v>74.326929679402511</v>
      </c>
      <c r="AI84" s="6">
        <f>D84*'Summary all tools'!C$70</f>
        <v>77.847963455117537</v>
      </c>
      <c r="AJ84" s="6">
        <f>E84*'Summary all tools'!D$70</f>
        <v>143.95889903971019</v>
      </c>
      <c r="AK84" s="6">
        <f>F84*'Summary all tools'!E$70</f>
        <v>110.15294079078308</v>
      </c>
      <c r="AL84" s="6">
        <f>G84*'Summary all tools'!F$70</f>
        <v>79.084286603274137</v>
      </c>
      <c r="AM84" s="6">
        <f>H84*'Summary all tools'!G$70</f>
        <v>100.64071878785602</v>
      </c>
      <c r="AN84" s="6">
        <f>I84*'Summary all tools'!H$70</f>
        <v>59.270738426691175</v>
      </c>
      <c r="AO84" s="6">
        <f>J84*'Summary all tools'!J$70</f>
        <v>18.056383086521024</v>
      </c>
      <c r="AP84" s="6">
        <f>K84*'Summary all tools'!J$70</f>
        <v>19.04211722516893</v>
      </c>
      <c r="AQ84" s="6">
        <f>L84*'Summary all tools'!K$70</f>
        <v>40.375070742002841</v>
      </c>
      <c r="AR84" s="6">
        <f>M84*'Summary all tools'!L$70</f>
        <v>72.987087357116181</v>
      </c>
      <c r="AS84" s="6">
        <f>N84*'Summary all tools'!M$70</f>
        <v>56.095524337555666</v>
      </c>
      <c r="AT84" s="6">
        <f>O84*'Summary all tools'!N$70</f>
        <v>87.298496690318075</v>
      </c>
      <c r="AU84" s="6">
        <f>P84*'Summary all tools'!O$70</f>
        <v>52.34783162174962</v>
      </c>
      <c r="AV84" s="6"/>
      <c r="AW84" s="6">
        <f>R84*'Summary all tools'!B$77</f>
        <v>8.8808736552485854</v>
      </c>
      <c r="AX84" s="6">
        <f>S84*'Summary all tools'!C$77</f>
        <v>6.7559544139415442</v>
      </c>
      <c r="AY84" s="6">
        <f>T84*'Summary all tools'!D$77</f>
        <v>10.440348160211476</v>
      </c>
      <c r="AZ84" s="6">
        <f>U84*'Summary all tools'!E$77</f>
        <v>6.4634701404399806</v>
      </c>
      <c r="BA84" s="6">
        <f>V84*'Summary all tools'!F$77</f>
        <v>2.4627728624277441</v>
      </c>
      <c r="BB84" s="6">
        <f>W84*'Summary all tools'!G$77</f>
        <v>2.701225776660499</v>
      </c>
      <c r="BC84" s="6">
        <f>X84*'Summary all tools'!H$77</f>
        <v>2.8703157296678894</v>
      </c>
      <c r="BD84" s="6">
        <f>Y84*'Summary all tools'!I$77</f>
        <v>0</v>
      </c>
      <c r="BE84" s="6">
        <f>Z84*'Summary all tools'!J$77</f>
        <v>1.609978242926269</v>
      </c>
      <c r="BF84" s="6">
        <f>AA84*'Summary all tools'!K$77</f>
        <v>2.9589038879240337</v>
      </c>
      <c r="BG84" s="6">
        <f>AB84*'Summary all tools'!L$77</f>
        <v>4.127591358601391</v>
      </c>
      <c r="BH84" s="6">
        <f>AC84*'Summary all tools'!M$77</f>
        <v>1.7618493150674488</v>
      </c>
      <c r="BI84" s="6">
        <f>AD84*'Summary all tools'!N$77</f>
        <v>2.5397491640674392</v>
      </c>
      <c r="BJ84" s="6">
        <f>AE84*'Summary all tools'!O$77</f>
        <v>2.0353044965659244</v>
      </c>
      <c r="BK84" s="6">
        <f t="shared" si="4"/>
        <v>1047.0933250470171</v>
      </c>
      <c r="BM84" s="6">
        <f>C84*'Summary all tools'!B$71</f>
        <v>12.651392285855747</v>
      </c>
      <c r="BN84" s="6">
        <f>D84*'Summary all tools'!C$71</f>
        <v>13.250717183849794</v>
      </c>
      <c r="BO84" s="6">
        <f>E84*'Summary all tools'!D$71</f>
        <v>40.06195661349733</v>
      </c>
      <c r="BP84" s="6">
        <f>F84*'Summary all tools'!E$71</f>
        <v>30.654182299575723</v>
      </c>
      <c r="BQ84" s="6">
        <f>G84*'Summary all tools'!F$71</f>
        <v>22.008165385009008</v>
      </c>
      <c r="BR84" s="6">
        <f>H84*'Summary all tools'!G$71</f>
        <v>24.920558937945302</v>
      </c>
      <c r="BS84" s="6">
        <f>I84*'Summary all tools'!H$71</f>
        <v>14.676563800894957</v>
      </c>
      <c r="BT84" s="6">
        <f>J84*'Summary all tools'!J$71</f>
        <v>1.5046985905434185</v>
      </c>
      <c r="BU84" s="6">
        <f>K84*'Summary all tools'!K$71</f>
        <v>1.586843102097411</v>
      </c>
      <c r="BV84" s="6">
        <f>L84*'Summary all tools'!L$71</f>
        <v>16.342644221729259</v>
      </c>
      <c r="BW84" s="6">
        <f>M84*'Summary all tools'!M$71</f>
        <v>12.733917368688354</v>
      </c>
      <c r="BX84" s="6">
        <f>N84*'Summary all tools'!N$71</f>
        <v>9.7868787142118396</v>
      </c>
      <c r="BY84" s="6">
        <f>O84*'Summary all tools'!O$71</f>
        <v>22.689678604282527</v>
      </c>
      <c r="BZ84" s="6">
        <f>P84*'Summary all tools'!P$71</f>
        <v>14.608697196767334</v>
      </c>
      <c r="CA84" s="6"/>
      <c r="CB84" s="6">
        <f>R84*'Summary all tools'!B$78</f>
        <v>1.5116380689784827</v>
      </c>
      <c r="CC84" s="6">
        <f>S84*'Summary all tools'!C$78</f>
        <v>1.149949687479412</v>
      </c>
      <c r="CD84" s="6">
        <f>T84*'Summary all tools'!D$78</f>
        <v>2.9054179895389738</v>
      </c>
      <c r="CE84" s="6">
        <f>U84*'Summary all tools'!E$78</f>
        <v>1.7987026996331446</v>
      </c>
      <c r="CF84" s="6">
        <f>V84*'Summary all tools'!F$78</f>
        <v>0.68535880881016731</v>
      </c>
      <c r="CG84" s="6">
        <f>W84*'Summary all tools'!G$78</f>
        <v>0.66887495422069498</v>
      </c>
      <c r="CH84" s="6">
        <f>X84*'Summary all tools'!H$78</f>
        <v>0.71074484734633447</v>
      </c>
      <c r="CI84" s="6">
        <f>Y84*'Summary all tools'!I$78</f>
        <v>0</v>
      </c>
      <c r="CJ84" s="6">
        <f>Z84*'Summary all tools'!J$78</f>
        <v>0.13416485357718907</v>
      </c>
      <c r="CK84" s="6">
        <f>AA84*'Summary all tools'!K$78</f>
        <v>0.24657532399366949</v>
      </c>
      <c r="CL84" s="6">
        <f>AB84*'Summary all tools'!L$78</f>
        <v>0.7201329604368385</v>
      </c>
      <c r="CM84" s="6">
        <f>AC84*'Summary all tools'!M$78</f>
        <v>0.30738647624581023</v>
      </c>
      <c r="CN84" s="6">
        <f>AD84*'Summary all tools'!N$78</f>
        <v>0.44310517330538302</v>
      </c>
      <c r="CO84" s="6">
        <f>AE84*'Summary all tools'!O$78</f>
        <v>0.56799195253002543</v>
      </c>
      <c r="CP84" s="6">
        <f t="shared" si="5"/>
        <v>249.32693810104419</v>
      </c>
      <c r="CR84" s="6"/>
      <c r="CS84" s="6"/>
      <c r="CT84" s="6"/>
      <c r="CU84" s="6"/>
      <c r="CV84" s="6"/>
      <c r="CW84" s="6"/>
      <c r="CX84" s="6"/>
      <c r="CY84" s="6"/>
      <c r="CZ84" s="6"/>
      <c r="DA84" s="6"/>
      <c r="DB84" s="6"/>
      <c r="DC84" s="6"/>
      <c r="DD84" s="6"/>
      <c r="DE84" s="6"/>
      <c r="DF84" s="6"/>
      <c r="DH84" s="6"/>
      <c r="DI84" s="6"/>
      <c r="DJ84" s="6"/>
      <c r="DK84" s="6"/>
      <c r="DL84" s="6"/>
      <c r="DM84" s="6"/>
      <c r="DN84" s="6"/>
      <c r="DO84" s="6"/>
      <c r="DP84" s="6"/>
      <c r="DQ84" s="6"/>
      <c r="DR84" s="6"/>
      <c r="DS84" s="6"/>
      <c r="DT84" s="6"/>
      <c r="DU84" s="6"/>
      <c r="DV84" s="6"/>
      <c r="DX84" s="6"/>
      <c r="DY84" s="6"/>
      <c r="DZ84" s="6"/>
      <c r="EA84" s="6"/>
      <c r="EB84" s="6"/>
      <c r="EC84" s="6"/>
      <c r="ED84" s="6"/>
      <c r="EE84" s="6"/>
      <c r="EF84" s="6"/>
      <c r="EG84" s="6"/>
      <c r="EH84" s="6"/>
      <c r="EI84" s="6"/>
      <c r="EJ84" s="6"/>
      <c r="EK84" s="6"/>
      <c r="EL84" s="6"/>
      <c r="EN84" s="1"/>
      <c r="EO84" s="1"/>
      <c r="EP84" s="1"/>
      <c r="EQ84" s="1"/>
      <c r="ER84" s="1"/>
      <c r="ES84" s="1"/>
      <c r="ET84" s="1"/>
      <c r="EU84" s="1"/>
      <c r="EV84" s="1"/>
      <c r="EW84" s="1"/>
      <c r="EX84" s="1"/>
      <c r="EY84" s="1"/>
      <c r="EZ84" s="1"/>
      <c r="FA84" s="1"/>
      <c r="FB84" s="2"/>
      <c r="FD84" s="2"/>
      <c r="FE84" s="2"/>
      <c r="FF84" s="2"/>
      <c r="FG84" s="2"/>
      <c r="FH84" s="2"/>
      <c r="FI84" s="2"/>
      <c r="FJ84" s="2"/>
      <c r="FK84" s="2"/>
      <c r="FL84" s="2"/>
      <c r="FM84" s="2"/>
      <c r="FN84" s="2"/>
      <c r="FO84" s="2"/>
      <c r="FP84" s="2"/>
      <c r="FQ84" s="2"/>
      <c r="FR84" s="2"/>
      <c r="FT84" s="2"/>
      <c r="FU84" s="2"/>
      <c r="FV84" s="2"/>
      <c r="FW84" s="2"/>
      <c r="FX84" s="2"/>
      <c r="FY84" s="2"/>
      <c r="FZ84" s="2"/>
      <c r="GA84" s="2"/>
      <c r="GB84" s="2"/>
      <c r="GC84" s="2"/>
      <c r="GD84" s="2"/>
      <c r="GE84" s="2"/>
      <c r="GF84" s="2"/>
      <c r="GG84" s="2"/>
      <c r="GH84" s="2"/>
      <c r="GJ84" s="6"/>
    </row>
    <row r="85" spans="1:192" x14ac:dyDescent="0.25">
      <c r="A85" s="9" t="s">
        <v>250</v>
      </c>
      <c r="B85" s="8" t="s">
        <v>251</v>
      </c>
      <c r="C85" s="22">
        <f>Baseline!CC85*'Summary all tools'!B$69</f>
        <v>202.90136286962587</v>
      </c>
      <c r="D85" s="22">
        <f>Baseline!CD85*'Summary all tools'!C$69</f>
        <v>207.27677377545024</v>
      </c>
      <c r="E85" s="22">
        <f>Baseline!CE85*'Summary all tools'!D$69</f>
        <v>315.72022638902286</v>
      </c>
      <c r="F85" s="22">
        <f>Baseline!CF85*'Summary all tools'!E$69</f>
        <v>251.73941064483859</v>
      </c>
      <c r="G85" s="22">
        <f>Baseline!CG85*'Summary all tools'!F$69</f>
        <v>176.02003852766003</v>
      </c>
      <c r="H85" s="22">
        <f>Baseline!CH85*'Summary all tools'!G$69</f>
        <v>182.43633537948344</v>
      </c>
      <c r="I85" s="22">
        <f>Baseline!CI85*'Summary all tools'!H$69</f>
        <v>100.03367851814036</v>
      </c>
      <c r="J85" s="27">
        <f>Baseline!CJ85*'Summary all tools'!J$69</f>
        <v>63.558588763127794</v>
      </c>
      <c r="K85" s="27">
        <f>Baseline!CK85*'Summary all tools'!K$69</f>
        <v>68.630057318052366</v>
      </c>
      <c r="L85" s="27">
        <f>Baseline!CL85*'Summary all tools'!L$69</f>
        <v>162.61489784674711</v>
      </c>
      <c r="M85" s="27">
        <f>Baseline!CM85*'Summary all tools'!M$69</f>
        <v>127.0519411781696</v>
      </c>
      <c r="N85" s="27">
        <f>Baseline!CN85*'Summary all tools'!N$69</f>
        <v>93.392612182386003</v>
      </c>
      <c r="O85" s="27">
        <f>Baseline!CO85*'Summary all tools'!O$69</f>
        <v>150.48878768775103</v>
      </c>
      <c r="P85" s="27">
        <f>Baseline!CP85*'Summary all tools'!P$69</f>
        <v>91.379682377317053</v>
      </c>
      <c r="Q85" s="28"/>
      <c r="R85" s="29">
        <f>Baseline!CR85*'Summary all tools'!B$76</f>
        <v>6.3186258715193446</v>
      </c>
      <c r="S85" s="29">
        <f>Baseline!CS85*'Summary all tools'!C$76</f>
        <v>3.2838166836864553</v>
      </c>
      <c r="T85" s="29">
        <f>Baseline!CT85*'Summary all tools'!D$76</f>
        <v>5.679772136941982</v>
      </c>
      <c r="U85" s="29">
        <f>Baseline!CU85*'Summary all tools'!E$76</f>
        <v>2.3678676493330921</v>
      </c>
      <c r="V85" s="29">
        <f>Baseline!CV85*'Summary all tools'!F$76</f>
        <v>1.0629576343273091</v>
      </c>
      <c r="W85" s="29">
        <f>Baseline!CW85*'Summary all tools'!G$76</f>
        <v>1.03861281363402</v>
      </c>
      <c r="X85" s="29">
        <f>Baseline!CX85*'Summary all tools'!H$76</f>
        <v>0.61486421784199763</v>
      </c>
      <c r="Y85" s="29">
        <f>Baseline!CY85*'Summary all tools'!J$76</f>
        <v>1.7213969314598339</v>
      </c>
      <c r="Z85" s="29">
        <f>Baseline!CZ85*'Summary all tools'!K$76</f>
        <v>1.0988134593951013</v>
      </c>
      <c r="AA85" s="29">
        <f>Baseline!DA85*'Summary all tools'!L$76</f>
        <v>2.4728687492413659</v>
      </c>
      <c r="AB85" s="29">
        <f>Baseline!DB85*'Summary all tools'!M$76</f>
        <v>1.4430266938150396</v>
      </c>
      <c r="AC85" s="29">
        <f>Baseline!DC85*'Summary all tools'!N$76</f>
        <v>0.51098036992082385</v>
      </c>
      <c r="AD85" s="29">
        <f>Baseline!DD85*'Summary all tools'!O$76</f>
        <v>0.598008295997421</v>
      </c>
      <c r="AE85" s="29">
        <f>Baseline!DE85*'Summary all tools'!P$76</f>
        <v>0.35086055520300913</v>
      </c>
      <c r="AF85" s="29">
        <f t="shared" si="3"/>
        <v>2221.8068655200886</v>
      </c>
      <c r="AH85" s="6">
        <f>C85*'Summary all tools'!B$70</f>
        <v>29.16319282835601</v>
      </c>
      <c r="AI85" s="6">
        <f>D85*'Summary all tools'!C$70</f>
        <v>29.792074518183977</v>
      </c>
      <c r="AJ85" s="6">
        <f>E85*'Summary all tools'!D$70</f>
        <v>62.043578142554367</v>
      </c>
      <c r="AK85" s="6">
        <f>F85*'Summary all tools'!E$70</f>
        <v>49.470425048595082</v>
      </c>
      <c r="AL85" s="6">
        <f>G85*'Summary all tools'!F$70</f>
        <v>34.590476321240885</v>
      </c>
      <c r="AM85" s="6">
        <f>H85*'Summary all tools'!G$70</f>
        <v>44.861393945774616</v>
      </c>
      <c r="AN85" s="6">
        <f>I85*'Summary all tools'!H$70</f>
        <v>24.598445537247631</v>
      </c>
      <c r="AO85" s="6">
        <f>J85*'Summary all tools'!J$70</f>
        <v>7.1059291784863374</v>
      </c>
      <c r="AP85" s="6">
        <f>K85*'Summary all tools'!J$70</f>
        <v>7.6729256628878426</v>
      </c>
      <c r="AQ85" s="6">
        <f>L85*'Summary all tools'!K$70</f>
        <v>18.18054758535061</v>
      </c>
      <c r="AR85" s="6">
        <f>M85*'Summary all tools'!L$70</f>
        <v>32.954973705154366</v>
      </c>
      <c r="AS85" s="6">
        <f>N85*'Summary all tools'!M$70</f>
        <v>24.224353049515134</v>
      </c>
      <c r="AT85" s="6">
        <f>O85*'Summary all tools'!N$70</f>
        <v>39.034067446602087</v>
      </c>
      <c r="AU85" s="6">
        <f>P85*'Summary all tools'!O$70</f>
        <v>22.074867091149624</v>
      </c>
      <c r="AV85" s="6"/>
      <c r="AW85" s="6">
        <f>R85*'Summary all tools'!B$77</f>
        <v>0.90818170018779565</v>
      </c>
      <c r="AX85" s="6">
        <f>S85*'Summary all tools'!C$77</f>
        <v>0.47198588419958221</v>
      </c>
      <c r="AY85" s="6">
        <f>T85*'Summary all tools'!D$77</f>
        <v>1.1161571446995362</v>
      </c>
      <c r="AZ85" s="6">
        <f>U85*'Summary all tools'!E$77</f>
        <v>0.46532014503120261</v>
      </c>
      <c r="BA85" s="6">
        <f>V85*'Summary all tools'!F$77</f>
        <v>0.2088865062650421</v>
      </c>
      <c r="BB85" s="6">
        <f>W85*'Summary all tools'!G$77</f>
        <v>0.2553965935165623</v>
      </c>
      <c r="BC85" s="6">
        <f>X85*'Summary all tools'!H$77</f>
        <v>0.15119611914147482</v>
      </c>
      <c r="BD85" s="6">
        <f>Y85*'Summary all tools'!I$77</f>
        <v>0</v>
      </c>
      <c r="BE85" s="6">
        <f>Z85*'Summary all tools'!J$77</f>
        <v>0.12284870974603618</v>
      </c>
      <c r="BF85" s="6">
        <f>AA85*'Summary all tools'!K$77</f>
        <v>0.27646979805182975</v>
      </c>
      <c r="BG85" s="6">
        <f>AB85*'Summary all tools'!L$77</f>
        <v>0.37429500336262062</v>
      </c>
      <c r="BH85" s="6">
        <f>AC85*'Summary all tools'!M$77</f>
        <v>0.13253905842317174</v>
      </c>
      <c r="BI85" s="6">
        <f>AD85*'Summary all tools'!N$77</f>
        <v>0.15511252710749882</v>
      </c>
      <c r="BJ85" s="6">
        <f>AE85*'Summary all tools'!O$77</f>
        <v>8.4758448728816813E-2</v>
      </c>
      <c r="BK85" s="6">
        <f t="shared" si="4"/>
        <v>430.49039769955976</v>
      </c>
      <c r="BM85" s="6">
        <f>C85*'Summary all tools'!B$71</f>
        <v>4.9639477154648528</v>
      </c>
      <c r="BN85" s="6">
        <f>D85*'Summary all tools'!C$71</f>
        <v>5.0709914073504647</v>
      </c>
      <c r="BO85" s="6">
        <f>E85*'Summary all tools'!D$71</f>
        <v>17.265949880649686</v>
      </c>
      <c r="BP85" s="6">
        <f>F85*'Summary all tools'!E$71</f>
        <v>13.766999019639609</v>
      </c>
      <c r="BQ85" s="6">
        <f>G85*'Summary all tools'!F$71</f>
        <v>9.6260958569814079</v>
      </c>
      <c r="BR85" s="6">
        <f>H85*'Summary all tools'!G$71</f>
        <v>11.108535643715619</v>
      </c>
      <c r="BS85" s="6">
        <f>I85*'Summary all tools'!H$71</f>
        <v>6.0910436568422703</v>
      </c>
      <c r="BT85" s="6">
        <f>J85*'Summary all tools'!J$71</f>
        <v>0.59216076487386149</v>
      </c>
      <c r="BU85" s="6">
        <f>K85*'Summary all tools'!K$71</f>
        <v>0.63941047190732014</v>
      </c>
      <c r="BV85" s="6">
        <f>L85*'Summary all tools'!L$71</f>
        <v>7.3589523308130591</v>
      </c>
      <c r="BW85" s="6">
        <f>M85*'Summary all tools'!M$71</f>
        <v>5.7495911570694851</v>
      </c>
      <c r="BX85" s="6">
        <f>N85*'Summary all tools'!N$71</f>
        <v>4.2263764894898745</v>
      </c>
      <c r="BY85" s="6">
        <f>O85*'Summary all tools'!O$71</f>
        <v>10.145311529511305</v>
      </c>
      <c r="BZ85" s="6">
        <f>P85*'Summary all tools'!P$71</f>
        <v>6.1604280254371044</v>
      </c>
      <c r="CA85" s="6"/>
      <c r="CB85" s="6">
        <f>R85*'Summary all tools'!B$78</f>
        <v>0.1545841191809014</v>
      </c>
      <c r="CC85" s="6">
        <f>S85*'Summary all tools'!C$78</f>
        <v>8.0338022842482093E-2</v>
      </c>
      <c r="CD85" s="6">
        <f>T85*'Summary all tools'!D$78</f>
        <v>0.31061253873901462</v>
      </c>
      <c r="CE85" s="6">
        <f>U85*'Summary all tools'!E$78</f>
        <v>0.12949276207290347</v>
      </c>
      <c r="CF85" s="6">
        <f>V85*'Summary all tools'!F$78</f>
        <v>5.8130495627274716E-2</v>
      </c>
      <c r="CG85" s="6">
        <f>W85*'Summary all tools'!G$78</f>
        <v>6.3241061251720188E-2</v>
      </c>
      <c r="CH85" s="6">
        <f>X85*'Summary all tools'!H$78</f>
        <v>3.7439039025508054E-2</v>
      </c>
      <c r="CI85" s="6">
        <f>Y85*'Summary all tools'!I$78</f>
        <v>0</v>
      </c>
      <c r="CJ85" s="6">
        <f>Z85*'Summary all tools'!J$78</f>
        <v>1.0237392478836349E-2</v>
      </c>
      <c r="CK85" s="6">
        <f>AA85*'Summary all tools'!K$78</f>
        <v>2.3039149837652477E-2</v>
      </c>
      <c r="CL85" s="6">
        <f>AB85*'Summary all tools'!L$78</f>
        <v>6.5302532501563607E-2</v>
      </c>
      <c r="CM85" s="6">
        <f>AC85*'Summary all tools'!M$78</f>
        <v>2.3123835724893797E-2</v>
      </c>
      <c r="CN85" s="6">
        <f>AD85*'Summary all tools'!N$78</f>
        <v>2.7062185580457244E-2</v>
      </c>
      <c r="CO85" s="6">
        <f>AE85*'Summary all tools'!O$78</f>
        <v>2.3653520575483762E-2</v>
      </c>
      <c r="CP85" s="6">
        <f t="shared" si="5"/>
        <v>103.77205060518462</v>
      </c>
      <c r="CR85" s="6"/>
      <c r="CS85" s="6"/>
      <c r="CT85" s="6"/>
      <c r="CU85" s="6"/>
      <c r="CV85" s="6"/>
      <c r="CW85" s="6"/>
      <c r="CX85" s="6"/>
      <c r="CY85" s="6"/>
      <c r="CZ85" s="6"/>
      <c r="DA85" s="6"/>
      <c r="DB85" s="6"/>
      <c r="DC85" s="6"/>
      <c r="DD85" s="6"/>
      <c r="DE85" s="6"/>
      <c r="DF85" s="6"/>
      <c r="DH85" s="6"/>
      <c r="DI85" s="6"/>
      <c r="DJ85" s="6"/>
      <c r="DK85" s="6"/>
      <c r="DL85" s="6"/>
      <c r="DM85" s="6"/>
      <c r="DN85" s="6"/>
      <c r="DO85" s="6"/>
      <c r="DP85" s="6"/>
      <c r="DQ85" s="6"/>
      <c r="DR85" s="6"/>
      <c r="DS85" s="6"/>
      <c r="DT85" s="6"/>
      <c r="DU85" s="6"/>
      <c r="DV85" s="6"/>
      <c r="DX85" s="6"/>
      <c r="DY85" s="6"/>
      <c r="DZ85" s="6"/>
      <c r="EA85" s="6"/>
      <c r="EB85" s="6"/>
      <c r="EC85" s="6"/>
      <c r="ED85" s="6"/>
      <c r="EE85" s="6"/>
      <c r="EF85" s="6"/>
      <c r="EG85" s="6"/>
      <c r="EH85" s="6"/>
      <c r="EI85" s="6"/>
      <c r="EJ85" s="6"/>
      <c r="EK85" s="6"/>
      <c r="EL85" s="6"/>
      <c r="EN85" s="1"/>
      <c r="EO85" s="1"/>
      <c r="EP85" s="1"/>
      <c r="EQ85" s="1"/>
      <c r="ER85" s="1"/>
      <c r="ES85" s="1"/>
      <c r="ET85" s="1"/>
      <c r="EU85" s="1"/>
      <c r="EV85" s="1"/>
      <c r="EW85" s="1"/>
      <c r="EX85" s="1"/>
      <c r="EY85" s="1"/>
      <c r="EZ85" s="1"/>
      <c r="FA85" s="1"/>
      <c r="FB85" s="2"/>
      <c r="FD85" s="2"/>
      <c r="FE85" s="2"/>
      <c r="FF85" s="2"/>
      <c r="FG85" s="2"/>
      <c r="FH85" s="2"/>
      <c r="FI85" s="2"/>
      <c r="FJ85" s="2"/>
      <c r="FK85" s="2"/>
      <c r="FL85" s="2"/>
      <c r="FM85" s="2"/>
      <c r="FN85" s="2"/>
      <c r="FO85" s="2"/>
      <c r="FP85" s="2"/>
      <c r="FQ85" s="2"/>
      <c r="FR85" s="2"/>
      <c r="FT85" s="2"/>
      <c r="FU85" s="2"/>
      <c r="FV85" s="2"/>
      <c r="FW85" s="2"/>
      <c r="FX85" s="2"/>
      <c r="FY85" s="2"/>
      <c r="FZ85" s="2"/>
      <c r="GA85" s="2"/>
      <c r="GB85" s="2"/>
      <c r="GC85" s="2"/>
      <c r="GD85" s="2"/>
      <c r="GE85" s="2"/>
      <c r="GF85" s="2"/>
      <c r="GG85" s="2"/>
      <c r="GH85" s="2"/>
      <c r="GJ85" s="6"/>
    </row>
    <row r="86" spans="1:192" x14ac:dyDescent="0.25">
      <c r="A86" s="8" t="s">
        <v>82</v>
      </c>
      <c r="B86" s="8" t="s">
        <v>252</v>
      </c>
      <c r="C86" s="22">
        <f>Baseline!CC86*'Summary all tools'!B$69</f>
        <v>242.70878822673012</v>
      </c>
      <c r="D86" s="22">
        <f>Baseline!CD86*'Summary all tools'!C$69</f>
        <v>240.91086480958057</v>
      </c>
      <c r="E86" s="22">
        <f>Baseline!CE86*'Summary all tools'!D$69</f>
        <v>358.52739085965351</v>
      </c>
      <c r="F86" s="22">
        <f>Baseline!CF86*'Summary all tools'!E$69</f>
        <v>295.16253753669872</v>
      </c>
      <c r="G86" s="22">
        <f>Baseline!CG86*'Summary all tools'!F$69</f>
        <v>209.00804515787812</v>
      </c>
      <c r="H86" s="22">
        <f>Baseline!CH86*'Summary all tools'!G$69</f>
        <v>202.56244596408692</v>
      </c>
      <c r="I86" s="22">
        <f>Baseline!CI86*'Summary all tools'!H$69</f>
        <v>102.76768459430366</v>
      </c>
      <c r="J86" s="27">
        <f>Baseline!CJ86*'Summary all tools'!J$69</f>
        <v>73.010347053116845</v>
      </c>
      <c r="K86" s="27">
        <f>Baseline!CK86*'Summary all tools'!K$69</f>
        <v>73.866352465117828</v>
      </c>
      <c r="L86" s="27">
        <f>Baseline!CL86*'Summary all tools'!L$69</f>
        <v>184.67544156253049</v>
      </c>
      <c r="M86" s="27">
        <f>Baseline!CM86*'Summary all tools'!M$69</f>
        <v>148.51605597295688</v>
      </c>
      <c r="N86" s="27">
        <f>Baseline!CN86*'Summary all tools'!N$69</f>
        <v>106.96218309711</v>
      </c>
      <c r="O86" s="27">
        <f>Baseline!CO86*'Summary all tools'!O$69</f>
        <v>157.7379276657642</v>
      </c>
      <c r="P86" s="27">
        <f>Baseline!CP86*'Summary all tools'!P$69</f>
        <v>89.856765481998224</v>
      </c>
      <c r="Q86" s="28"/>
      <c r="R86" s="29">
        <f>Baseline!CR86*'Summary all tools'!B$76</f>
        <v>34.968113563262435</v>
      </c>
      <c r="S86" s="29">
        <f>Baseline!CS86*'Summary all tools'!C$76</f>
        <v>22.035796202575206</v>
      </c>
      <c r="T86" s="29">
        <f>Baseline!CT86*'Summary all tools'!D$76</f>
        <v>23.523393092501649</v>
      </c>
      <c r="U86" s="29">
        <f>Baseline!CU86*'Summary all tools'!E$76</f>
        <v>15.907219846908079</v>
      </c>
      <c r="V86" s="29">
        <f>Baseline!CV86*'Summary all tools'!F$76</f>
        <v>5.84054417606845</v>
      </c>
      <c r="W86" s="29">
        <f>Baseline!CW86*'Summary all tools'!G$76</f>
        <v>6.0398944334119236</v>
      </c>
      <c r="X86" s="29">
        <f>Baseline!CX86*'Summary all tools'!H$76</f>
        <v>4.070007310665491</v>
      </c>
      <c r="Y86" s="29">
        <f>Baseline!CY86*'Summary all tools'!J$76</f>
        <v>8.393560837528236</v>
      </c>
      <c r="Z86" s="29">
        <f>Baseline!CZ86*'Summary all tools'!K$76</f>
        <v>5.585208759343308</v>
      </c>
      <c r="AA86" s="29">
        <f>Baseline!DA86*'Summary all tools'!L$76</f>
        <v>11.484019055148954</v>
      </c>
      <c r="AB86" s="29">
        <f>Baseline!DB86*'Summary all tools'!M$76</f>
        <v>6.859964927259262</v>
      </c>
      <c r="AC86" s="29">
        <f>Baseline!DC86*'Summary all tools'!N$76</f>
        <v>4.0239070679518303</v>
      </c>
      <c r="AD86" s="29">
        <f>Baseline!DD86*'Summary all tools'!O$76</f>
        <v>4.1943313442738166</v>
      </c>
      <c r="AE86" s="29">
        <f>Baseline!DE86*'Summary all tools'!P$76</f>
        <v>2.7622566653224125</v>
      </c>
      <c r="AF86" s="29">
        <f t="shared" si="3"/>
        <v>2641.961047729747</v>
      </c>
      <c r="AH86" s="6">
        <f>C86*'Summary all tools'!B$70</f>
        <v>34.88474937815387</v>
      </c>
      <c r="AI86" s="6">
        <f>D86*'Summary all tools'!C$70</f>
        <v>34.626332250918303</v>
      </c>
      <c r="AJ86" s="6">
        <f>E86*'Summary all tools'!D$70</f>
        <v>70.455803372059307</v>
      </c>
      <c r="AK86" s="6">
        <f>F86*'Summary all tools'!E$70</f>
        <v>58.003695777944998</v>
      </c>
      <c r="AL86" s="6">
        <f>G86*'Summary all tools'!F$70</f>
        <v>41.073095412635901</v>
      </c>
      <c r="AM86" s="6">
        <f>H86*'Summary all tools'!G$70</f>
        <v>49.81043753215252</v>
      </c>
      <c r="AN86" s="6">
        <f>I86*'Summary all tools'!H$70</f>
        <v>25.270742113353357</v>
      </c>
      <c r="AO86" s="6">
        <f>J86*'Summary all tools'!J$70</f>
        <v>8.1626474966217586</v>
      </c>
      <c r="AP86" s="6">
        <f>K86*'Summary all tools'!J$70</f>
        <v>8.2583499650442302</v>
      </c>
      <c r="AQ86" s="6">
        <f>L86*'Summary all tools'!K$70</f>
        <v>20.646943777177324</v>
      </c>
      <c r="AR86" s="6">
        <f>M86*'Summary all tools'!L$70</f>
        <v>38.522376549276892</v>
      </c>
      <c r="AS86" s="6">
        <f>N86*'Summary all tools'!M$70</f>
        <v>27.744054114592547</v>
      </c>
      <c r="AT86" s="6">
        <f>O86*'Summary all tools'!N$70</f>
        <v>40.91436313626334</v>
      </c>
      <c r="AU86" s="6">
        <f>P86*'Summary all tools'!O$70</f>
        <v>21.706971436662492</v>
      </c>
      <c r="AV86" s="6"/>
      <c r="AW86" s="6">
        <f>R86*'Summary all tools'!B$77</f>
        <v>5.0259979739245697</v>
      </c>
      <c r="AX86" s="6">
        <f>S86*'Summary all tools'!C$77</f>
        <v>3.1672245306453659</v>
      </c>
      <c r="AY86" s="6">
        <f>T86*'Summary all tools'!D$77</f>
        <v>4.6226860223846389</v>
      </c>
      <c r="AZ86" s="6">
        <f>U86*'Summary all tools'!E$77</f>
        <v>3.1259981309729219</v>
      </c>
      <c r="BA86" s="6">
        <f>V86*'Summary all tools'!F$77</f>
        <v>1.1477511692153746</v>
      </c>
      <c r="BB86" s="6">
        <f>W86*'Summary all tools'!G$77</f>
        <v>1.4852199426422763</v>
      </c>
      <c r="BC86" s="6">
        <f>X86*'Summary all tools'!H$77</f>
        <v>1.0008214698357765</v>
      </c>
      <c r="BD86" s="6">
        <f>Y86*'Summary all tools'!I$77</f>
        <v>0</v>
      </c>
      <c r="BE86" s="6">
        <f>Z86*'Summary all tools'!J$77</f>
        <v>0.62443327744210897</v>
      </c>
      <c r="BF86" s="6">
        <f>AA86*'Summary all tools'!K$77</f>
        <v>1.2839275962278334</v>
      </c>
      <c r="BG86" s="6">
        <f>AB86*'Summary all tools'!L$77</f>
        <v>1.7793507261654817</v>
      </c>
      <c r="BH86" s="6">
        <f>AC86*'Summary all tools'!M$77</f>
        <v>1.0437286544908169</v>
      </c>
      <c r="BI86" s="6">
        <f>AD86*'Summary all tools'!N$77</f>
        <v>1.0879336268259898</v>
      </c>
      <c r="BJ86" s="6">
        <f>AE86*'Summary all tools'!O$77</f>
        <v>0.6672867225217064</v>
      </c>
      <c r="BK86" s="6">
        <f t="shared" si="4"/>
        <v>506.14292215615166</v>
      </c>
      <c r="BM86" s="6">
        <f>C86*'Summary all tools'!B$71</f>
        <v>5.9378296813878926</v>
      </c>
      <c r="BN86" s="6">
        <f>D86*'Summary all tools'!C$71</f>
        <v>5.8938437873903506</v>
      </c>
      <c r="BO86" s="6">
        <f>E86*'Summary all tools'!D$71</f>
        <v>19.6069666876373</v>
      </c>
      <c r="BP86" s="6">
        <f>F86*'Summary all tools'!E$71</f>
        <v>16.14170127153821</v>
      </c>
      <c r="BQ86" s="6">
        <f>G86*'Summary all tools'!F$71</f>
        <v>11.43012746957146</v>
      </c>
      <c r="BR86" s="6">
        <f>H86*'Summary all tools'!G$71</f>
        <v>12.334013103199672</v>
      </c>
      <c r="BS86" s="6">
        <f>I86*'Summary all tools'!H$71</f>
        <v>6.2575170947351175</v>
      </c>
      <c r="BT86" s="6">
        <f>J86*'Summary all tools'!J$71</f>
        <v>0.68022062471847999</v>
      </c>
      <c r="BU86" s="6">
        <f>K86*'Summary all tools'!K$71</f>
        <v>0.68819583042035248</v>
      </c>
      <c r="BV86" s="6">
        <f>L86*'Summary all tools'!L$71</f>
        <v>8.3572771568032564</v>
      </c>
      <c r="BW86" s="6">
        <f>M86*'Summary all tools'!M$71</f>
        <v>6.7209252702993734</v>
      </c>
      <c r="BX86" s="6">
        <f>N86*'Summary all tools'!N$71</f>
        <v>4.8404519944608282</v>
      </c>
      <c r="BY86" s="6">
        <f>O86*'Summary all tools'!O$71</f>
        <v>10.634017595444778</v>
      </c>
      <c r="BZ86" s="6">
        <f>P86*'Summary all tools'!P$71</f>
        <v>6.0577594706965092</v>
      </c>
      <c r="CA86" s="6"/>
      <c r="CB86" s="6">
        <f>R86*'Summary all tools'!B$78</f>
        <v>0.85548901683822476</v>
      </c>
      <c r="CC86" s="6">
        <f>S86*'Summary all tools'!C$78</f>
        <v>0.53910204776942405</v>
      </c>
      <c r="CD86" s="6">
        <f>T86*'Summary all tools'!D$78</f>
        <v>1.2864355597461841</v>
      </c>
      <c r="CE86" s="6">
        <f>U86*'Summary all tools'!E$78</f>
        <v>0.8699260853777856</v>
      </c>
      <c r="CF86" s="6">
        <f>V86*'Summary all tools'!F$78</f>
        <v>0.31940475962874337</v>
      </c>
      <c r="CG86" s="6">
        <f>W86*'Summary all tools'!G$78</f>
        <v>0.36776874770189699</v>
      </c>
      <c r="CH86" s="6">
        <f>X86*'Summary all tools'!H$78</f>
        <v>0.24782245919743037</v>
      </c>
      <c r="CI86" s="6">
        <f>Y86*'Summary all tools'!I$78</f>
        <v>0</v>
      </c>
      <c r="CJ86" s="6">
        <f>Z86*'Summary all tools'!J$78</f>
        <v>5.2036106453509083E-2</v>
      </c>
      <c r="CK86" s="6">
        <f>AA86*'Summary all tools'!K$78</f>
        <v>0.10699396635231945</v>
      </c>
      <c r="CL86" s="6">
        <f>AB86*'Summary all tools'!L$78</f>
        <v>0.31043991392674364</v>
      </c>
      <c r="CM86" s="6">
        <f>AC86*'Summary all tools'!M$78</f>
        <v>0.18209733971967446</v>
      </c>
      <c r="CN86" s="6">
        <f>AD86*'Summary all tools'!N$78</f>
        <v>0.18980969659517272</v>
      </c>
      <c r="CO86" s="6">
        <f>AE86*'Summary all tools'!O$78</f>
        <v>0.18621955047117386</v>
      </c>
      <c r="CP86" s="6">
        <f t="shared" si="5"/>
        <v>121.09439228808188</v>
      </c>
      <c r="CR86" s="6"/>
      <c r="CS86" s="6"/>
      <c r="CT86" s="6"/>
      <c r="CU86" s="6"/>
      <c r="CV86" s="6"/>
      <c r="CW86" s="6"/>
      <c r="CX86" s="6"/>
      <c r="CY86" s="6"/>
      <c r="CZ86" s="6"/>
      <c r="DA86" s="6"/>
      <c r="DB86" s="6"/>
      <c r="DC86" s="6"/>
      <c r="DD86" s="6"/>
      <c r="DE86" s="6"/>
      <c r="DF86" s="6"/>
      <c r="DH86" s="6"/>
      <c r="DI86" s="6"/>
      <c r="DJ86" s="6"/>
      <c r="DK86" s="6"/>
      <c r="DL86" s="6"/>
      <c r="DM86" s="6"/>
      <c r="DN86" s="6"/>
      <c r="DO86" s="6"/>
      <c r="DP86" s="6"/>
      <c r="DQ86" s="6"/>
      <c r="DR86" s="6"/>
      <c r="DS86" s="6"/>
      <c r="DT86" s="6"/>
      <c r="DU86" s="6"/>
      <c r="DV86" s="6"/>
      <c r="DX86" s="6"/>
      <c r="DY86" s="6"/>
      <c r="DZ86" s="6"/>
      <c r="EA86" s="6"/>
      <c r="EB86" s="6"/>
      <c r="EC86" s="6"/>
      <c r="ED86" s="6"/>
      <c r="EE86" s="6"/>
      <c r="EF86" s="6"/>
      <c r="EG86" s="6"/>
      <c r="EH86" s="6"/>
      <c r="EI86" s="6"/>
      <c r="EJ86" s="6"/>
      <c r="EK86" s="6"/>
      <c r="EL86" s="6"/>
      <c r="EN86" s="1"/>
      <c r="EO86" s="1"/>
      <c r="EP86" s="1"/>
      <c r="EQ86" s="1"/>
      <c r="ER86" s="1"/>
      <c r="ES86" s="1"/>
      <c r="ET86" s="1"/>
      <c r="EU86" s="1"/>
      <c r="EV86" s="1"/>
      <c r="EW86" s="1"/>
      <c r="EX86" s="1"/>
      <c r="EY86" s="1"/>
      <c r="EZ86" s="1"/>
      <c r="FA86" s="1"/>
      <c r="FB86" s="2"/>
      <c r="FD86" s="2"/>
      <c r="FE86" s="2"/>
      <c r="FF86" s="2"/>
      <c r="FG86" s="2"/>
      <c r="FH86" s="2"/>
      <c r="FI86" s="2"/>
      <c r="FJ86" s="2"/>
      <c r="FK86" s="2"/>
      <c r="FL86" s="2"/>
      <c r="FM86" s="2"/>
      <c r="FN86" s="2"/>
      <c r="FO86" s="2"/>
      <c r="FP86" s="2"/>
      <c r="FQ86" s="2"/>
      <c r="FR86" s="2"/>
      <c r="FT86" s="2"/>
      <c r="FU86" s="2"/>
      <c r="FV86" s="2"/>
      <c r="FW86" s="2"/>
      <c r="FX86" s="2"/>
      <c r="FY86" s="2"/>
      <c r="FZ86" s="2"/>
      <c r="GA86" s="2"/>
      <c r="GB86" s="2"/>
      <c r="GC86" s="2"/>
      <c r="GD86" s="2"/>
      <c r="GE86" s="2"/>
      <c r="GF86" s="2"/>
      <c r="GG86" s="2"/>
      <c r="GH86" s="2"/>
      <c r="GJ86" s="6"/>
    </row>
    <row r="87" spans="1:192" x14ac:dyDescent="0.25">
      <c r="A87" s="8" t="s">
        <v>88</v>
      </c>
      <c r="B87" s="8" t="s">
        <v>253</v>
      </c>
      <c r="C87" s="22">
        <f>Baseline!CC87*'Summary all tools'!B$69</f>
        <v>217.05441950252251</v>
      </c>
      <c r="D87" s="22">
        <f>Baseline!CD87*'Summary all tools'!C$69</f>
        <v>216.18653911274055</v>
      </c>
      <c r="E87" s="22">
        <f>Baseline!CE87*'Summary all tools'!D$69</f>
        <v>330.90523355357226</v>
      </c>
      <c r="F87" s="22">
        <f>Baseline!CF87*'Summary all tools'!E$69</f>
        <v>257.03233112310306</v>
      </c>
      <c r="G87" s="22">
        <f>Baseline!CG87*'Summary all tools'!F$69</f>
        <v>194.10387803553249</v>
      </c>
      <c r="H87" s="22">
        <f>Baseline!CH87*'Summary all tools'!G$69</f>
        <v>190.58984409370868</v>
      </c>
      <c r="I87" s="22">
        <f>Baseline!CI87*'Summary all tools'!H$69</f>
        <v>98.655091297587703</v>
      </c>
      <c r="J87" s="27">
        <f>Baseline!CJ87*'Summary all tools'!J$69</f>
        <v>70.786465178690008</v>
      </c>
      <c r="K87" s="27">
        <f>Baseline!CK87*'Summary all tools'!K$69</f>
        <v>71.945687993457298</v>
      </c>
      <c r="L87" s="27">
        <f>Baseline!CL87*'Summary all tools'!L$69</f>
        <v>172.30458267597891</v>
      </c>
      <c r="M87" s="27">
        <f>Baseline!CM87*'Summary all tools'!M$69</f>
        <v>138.13566747451716</v>
      </c>
      <c r="N87" s="27">
        <f>Baseline!CN87*'Summary all tools'!N$69</f>
        <v>104.12357857194831</v>
      </c>
      <c r="O87" s="27">
        <f>Baseline!CO87*'Summary all tools'!O$69</f>
        <v>162.51156077427538</v>
      </c>
      <c r="P87" s="27">
        <f>Baseline!CP87*'Summary all tools'!P$69</f>
        <v>90.194033431795447</v>
      </c>
      <c r="Q87" s="28"/>
      <c r="R87" s="29">
        <f>Baseline!CR87*'Summary all tools'!B$76</f>
        <v>7.098003010790058</v>
      </c>
      <c r="S87" s="29">
        <f>Baseline!CS87*'Summary all tools'!C$76</f>
        <v>3.8903922052338702</v>
      </c>
      <c r="T87" s="29">
        <f>Baseline!CT87*'Summary all tools'!D$76</f>
        <v>5.4675086111352051</v>
      </c>
      <c r="U87" s="29">
        <f>Baseline!CU87*'Summary all tools'!E$76</f>
        <v>3.2393798396513227</v>
      </c>
      <c r="V87" s="29">
        <f>Baseline!CV87*'Summary all tools'!F$76</f>
        <v>1.7645807094139319</v>
      </c>
      <c r="W87" s="29">
        <f>Baseline!CW87*'Summary all tools'!G$76</f>
        <v>1.1109511637586649</v>
      </c>
      <c r="X87" s="29">
        <f>Baseline!CX87*'Summary all tools'!H$76</f>
        <v>0.84546409253422772</v>
      </c>
      <c r="Y87" s="29">
        <f>Baseline!CY87*'Summary all tools'!J$76</f>
        <v>2.01054804634007</v>
      </c>
      <c r="Z87" s="29">
        <f>Baseline!CZ87*'Summary all tools'!K$76</f>
        <v>1.3440101836368308</v>
      </c>
      <c r="AA87" s="29">
        <f>Baseline!DA87*'Summary all tools'!L$76</f>
        <v>2.9335661325163147</v>
      </c>
      <c r="AB87" s="29">
        <f>Baseline!DB87*'Summary all tools'!M$76</f>
        <v>1.8068196929086642</v>
      </c>
      <c r="AC87" s="29">
        <f>Baseline!DC87*'Summary all tools'!N$76</f>
        <v>1.0624854956321257</v>
      </c>
      <c r="AD87" s="29">
        <f>Baseline!DD87*'Summary all tools'!O$76</f>
        <v>1.0700082812352529</v>
      </c>
      <c r="AE87" s="29">
        <f>Baseline!DE87*'Summary all tools'!P$76</f>
        <v>0.49007842551508057</v>
      </c>
      <c r="AF87" s="29">
        <f t="shared" si="3"/>
        <v>2348.6627087097318</v>
      </c>
      <c r="AH87" s="6">
        <f>C87*'Summary all tools'!B$70</f>
        <v>31.197424209842683</v>
      </c>
      <c r="AI87" s="6">
        <f>D87*'Summary all tools'!C$70</f>
        <v>31.072682991739466</v>
      </c>
      <c r="AJ87" s="6">
        <f>E87*'Summary all tools'!D$70</f>
        <v>65.027651064914735</v>
      </c>
      <c r="AK87" s="6">
        <f>F87*'Summary all tools'!E$70</f>
        <v>50.510560262773254</v>
      </c>
      <c r="AL87" s="6">
        <f>G87*'Summary all tools'!F$70</f>
        <v>38.144211609146105</v>
      </c>
      <c r="AM87" s="6">
        <f>H87*'Summary all tools'!G$70</f>
        <v>46.866355105010328</v>
      </c>
      <c r="AN87" s="6">
        <f>I87*'Summary all tools'!H$70</f>
        <v>24.259448679734682</v>
      </c>
      <c r="AO87" s="6">
        <f>J87*'Summary all tools'!J$70</f>
        <v>7.9140147404746592</v>
      </c>
      <c r="AP87" s="6">
        <f>K87*'Summary all tools'!J$70</f>
        <v>8.0436172911939838</v>
      </c>
      <c r="AQ87" s="6">
        <f>L87*'Summary all tools'!K$70</f>
        <v>19.263866386134289</v>
      </c>
      <c r="AR87" s="6">
        <f>M87*'Summary all tools'!L$70</f>
        <v>35.829891673853787</v>
      </c>
      <c r="AS87" s="6">
        <f>N87*'Summary all tools'!M$70</f>
        <v>27.007771483893876</v>
      </c>
      <c r="AT87" s="6">
        <f>O87*'Summary all tools'!N$70</f>
        <v>42.152557154475403</v>
      </c>
      <c r="AU87" s="6">
        <f>P87*'Summary all tools'!O$70</f>
        <v>21.78844627846744</v>
      </c>
      <c r="AV87" s="6"/>
      <c r="AW87" s="6">
        <f>R87*'Summary all tools'!B$77</f>
        <v>1.0202022676059104</v>
      </c>
      <c r="AX87" s="6">
        <f>S87*'Summary all tools'!C$77</f>
        <v>0.55916952185318625</v>
      </c>
      <c r="AY87" s="6">
        <f>T87*'Summary all tools'!D$77</f>
        <v>1.0744443003853439</v>
      </c>
      <c r="AZ87" s="6">
        <f>U87*'Summary all tools'!E$77</f>
        <v>0.63658486031609529</v>
      </c>
      <c r="BA87" s="6">
        <f>V87*'Summary all tools'!F$77</f>
        <v>0.34676556008314646</v>
      </c>
      <c r="BB87" s="6">
        <f>W87*'Summary all tools'!G$77</f>
        <v>0.27318471239967168</v>
      </c>
      <c r="BC87" s="6">
        <f>X87*'Summary all tools'!H$77</f>
        <v>0.20790100636087566</v>
      </c>
      <c r="BD87" s="6">
        <f>Y87*'Summary all tools'!I$77</f>
        <v>0</v>
      </c>
      <c r="BE87" s="6">
        <f>Z87*'Summary all tools'!J$77</f>
        <v>0.15026200810846554</v>
      </c>
      <c r="BF87" s="6">
        <f>AA87*'Summary all tools'!K$77</f>
        <v>0.32797633779685509</v>
      </c>
      <c r="BG87" s="6">
        <f>AB87*'Summary all tools'!L$77</f>
        <v>0.4686563221120707</v>
      </c>
      <c r="BH87" s="6">
        <f>AC87*'Summary all tools'!M$77</f>
        <v>0.27558950493769263</v>
      </c>
      <c r="BI87" s="6">
        <f>AD87*'Summary all tools'!N$77</f>
        <v>0.27754077934909982</v>
      </c>
      <c r="BJ87" s="6">
        <f>AE87*'Summary all tools'!O$77</f>
        <v>0.11838973200645206</v>
      </c>
      <c r="BK87" s="6">
        <f t="shared" si="4"/>
        <v>454.81516584496956</v>
      </c>
      <c r="BM87" s="6">
        <f>C87*'Summary all tools'!B$71</f>
        <v>5.3101998655051377</v>
      </c>
      <c r="BN87" s="6">
        <f>D87*'Summary all tools'!C$71</f>
        <v>5.2889673177428884</v>
      </c>
      <c r="BO87" s="6">
        <f>E87*'Summary all tools'!D$71</f>
        <v>18.096379959960984</v>
      </c>
      <c r="BP87" s="6">
        <f>F87*'Summary all tools'!E$71</f>
        <v>14.056455608294698</v>
      </c>
      <c r="BQ87" s="6">
        <f>G87*'Summary all tools'!F$71</f>
        <v>10.615055830068183</v>
      </c>
      <c r="BR87" s="6">
        <f>H87*'Summary all tools'!G$71</f>
        <v>11.605002216478749</v>
      </c>
      <c r="BS87" s="6">
        <f>I87*'Summary all tools'!H$71</f>
        <v>6.0071015778390633</v>
      </c>
      <c r="BT87" s="6">
        <f>J87*'Summary all tools'!J$71</f>
        <v>0.65950122837288827</v>
      </c>
      <c r="BU87" s="6">
        <f>K87*'Summary all tools'!K$71</f>
        <v>0.67030144093283195</v>
      </c>
      <c r="BV87" s="6">
        <f>L87*'Summary all tools'!L$71</f>
        <v>7.7974480018930858</v>
      </c>
      <c r="BW87" s="6">
        <f>M87*'Summary all tools'!M$71</f>
        <v>6.2511725899064059</v>
      </c>
      <c r="BX87" s="6">
        <f>N87*'Summary all tools'!N$71</f>
        <v>4.7119941737857411</v>
      </c>
      <c r="BY87" s="6">
        <f>O87*'Summary all tools'!O$71</f>
        <v>10.955835557816318</v>
      </c>
      <c r="BZ87" s="6">
        <f>P87*'Summary all tools'!P$71</f>
        <v>6.0804966358513779</v>
      </c>
      <c r="CA87" s="6"/>
      <c r="CB87" s="6">
        <f>R87*'Summary all tools'!B$78</f>
        <v>0.17365144980526137</v>
      </c>
      <c r="CC87" s="6">
        <f>S87*'Summary all tools'!C$78</f>
        <v>9.5177790953733826E-2</v>
      </c>
      <c r="CD87" s="6">
        <f>T87*'Summary all tools'!D$78</f>
        <v>0.29900437717145656</v>
      </c>
      <c r="CE87" s="6">
        <f>U87*'Summary all tools'!E$78</f>
        <v>0.1771535849809317</v>
      </c>
      <c r="CF87" s="6">
        <f>V87*'Summary all tools'!F$78</f>
        <v>9.6500507546074393E-2</v>
      </c>
      <c r="CG87" s="6">
        <f>W87*'Summary all tools'!G$78</f>
        <v>6.7645738308490133E-2</v>
      </c>
      <c r="CH87" s="6">
        <f>X87*'Summary all tools'!H$78</f>
        <v>5.1480249194121593E-2</v>
      </c>
      <c r="CI87" s="6">
        <f>Y87*'Summary all tools'!I$78</f>
        <v>0</v>
      </c>
      <c r="CJ87" s="6">
        <f>Z87*'Summary all tools'!J$78</f>
        <v>1.2521834009038797E-2</v>
      </c>
      <c r="CK87" s="6">
        <f>AA87*'Summary all tools'!K$78</f>
        <v>2.7331361483071255E-2</v>
      </c>
      <c r="CL87" s="6">
        <f>AB87*'Summary all tools'!L$78</f>
        <v>8.1765571091893197E-2</v>
      </c>
      <c r="CM87" s="6">
        <f>AC87*'Summary all tools'!M$78</f>
        <v>4.8081573201895315E-2</v>
      </c>
      <c r="CN87" s="6">
        <f>AD87*'Summary all tools'!N$78</f>
        <v>4.8422008311970612E-2</v>
      </c>
      <c r="CO87" s="6">
        <f>AE87*'Summary all tools'!O$78</f>
        <v>3.3038994978544754E-2</v>
      </c>
      <c r="CP87" s="6">
        <f t="shared" si="5"/>
        <v>109.31768704548483</v>
      </c>
      <c r="CR87" s="6"/>
      <c r="CS87" s="6"/>
      <c r="CT87" s="6"/>
      <c r="CU87" s="6"/>
      <c r="CV87" s="6"/>
      <c r="CW87" s="6"/>
      <c r="CX87" s="6"/>
      <c r="CY87" s="6"/>
      <c r="CZ87" s="6"/>
      <c r="DA87" s="6"/>
      <c r="DB87" s="6"/>
      <c r="DC87" s="6"/>
      <c r="DD87" s="6"/>
      <c r="DE87" s="6"/>
      <c r="DF87" s="6"/>
      <c r="DH87" s="6"/>
      <c r="DI87" s="6"/>
      <c r="DJ87" s="6"/>
      <c r="DK87" s="6"/>
      <c r="DL87" s="6"/>
      <c r="DM87" s="6"/>
      <c r="DN87" s="6"/>
      <c r="DO87" s="6"/>
      <c r="DP87" s="6"/>
      <c r="DQ87" s="6"/>
      <c r="DR87" s="6"/>
      <c r="DS87" s="6"/>
      <c r="DT87" s="6"/>
      <c r="DU87" s="6"/>
      <c r="DV87" s="6"/>
      <c r="DX87" s="6"/>
      <c r="DY87" s="6"/>
      <c r="DZ87" s="6"/>
      <c r="EA87" s="6"/>
      <c r="EB87" s="6"/>
      <c r="EC87" s="6"/>
      <c r="ED87" s="6"/>
      <c r="EE87" s="6"/>
      <c r="EF87" s="6"/>
      <c r="EG87" s="6"/>
      <c r="EH87" s="6"/>
      <c r="EI87" s="6"/>
      <c r="EJ87" s="6"/>
      <c r="EK87" s="6"/>
      <c r="EL87" s="6"/>
      <c r="EN87" s="1"/>
      <c r="EO87" s="1"/>
      <c r="EP87" s="1"/>
      <c r="EQ87" s="1"/>
      <c r="ER87" s="1"/>
      <c r="ES87" s="1"/>
      <c r="ET87" s="1"/>
      <c r="EU87" s="1"/>
      <c r="EV87" s="1"/>
      <c r="EW87" s="1"/>
      <c r="EX87" s="1"/>
      <c r="EY87" s="1"/>
      <c r="EZ87" s="1"/>
      <c r="FA87" s="1"/>
      <c r="FB87" s="2"/>
      <c r="FD87" s="2"/>
      <c r="FE87" s="2"/>
      <c r="FF87" s="2"/>
      <c r="FG87" s="2"/>
      <c r="FH87" s="2"/>
      <c r="FI87" s="2"/>
      <c r="FJ87" s="2"/>
      <c r="FK87" s="2"/>
      <c r="FL87" s="2"/>
      <c r="FM87" s="2"/>
      <c r="FN87" s="2"/>
      <c r="FO87" s="2"/>
      <c r="FP87" s="2"/>
      <c r="FQ87" s="2"/>
      <c r="FR87" s="2"/>
      <c r="FT87" s="2"/>
      <c r="FU87" s="2"/>
      <c r="FV87" s="2"/>
      <c r="FW87" s="2"/>
      <c r="FX87" s="2"/>
      <c r="FY87" s="2"/>
      <c r="FZ87" s="2"/>
      <c r="GA87" s="2"/>
      <c r="GB87" s="2"/>
      <c r="GC87" s="2"/>
      <c r="GD87" s="2"/>
      <c r="GE87" s="2"/>
      <c r="GF87" s="2"/>
      <c r="GG87" s="2"/>
      <c r="GH87" s="2"/>
      <c r="GJ87" s="6"/>
    </row>
    <row r="88" spans="1:192" x14ac:dyDescent="0.25">
      <c r="A88" s="8" t="s">
        <v>115</v>
      </c>
      <c r="B88" s="8" t="s">
        <v>254</v>
      </c>
      <c r="C88" s="22">
        <f>Baseline!CC88*'Summary all tools'!B$69</f>
        <v>138.1054487800329</v>
      </c>
      <c r="D88" s="22">
        <f>Baseline!CD88*'Summary all tools'!C$69</f>
        <v>158.04775147841906</v>
      </c>
      <c r="E88" s="22">
        <f>Baseline!CE88*'Summary all tools'!D$69</f>
        <v>245.39133498879943</v>
      </c>
      <c r="F88" s="22">
        <f>Baseline!CF88*'Summary all tools'!E$69</f>
        <v>205.20557034678839</v>
      </c>
      <c r="G88" s="22">
        <f>Baseline!CG88*'Summary all tools'!F$69</f>
        <v>143.48632955698281</v>
      </c>
      <c r="H88" s="22">
        <f>Baseline!CH88*'Summary all tools'!G$69</f>
        <v>142.54913779588432</v>
      </c>
      <c r="I88" s="22">
        <f>Baseline!CI88*'Summary all tools'!H$69</f>
        <v>73.506079216205066</v>
      </c>
      <c r="J88" s="27">
        <f>Baseline!CJ88*'Summary all tools'!J$69</f>
        <v>46.987592920685778</v>
      </c>
      <c r="K88" s="27">
        <f>Baseline!CK88*'Summary all tools'!K$69</f>
        <v>52.870822118619145</v>
      </c>
      <c r="L88" s="27">
        <f>Baseline!CL88*'Summary all tools'!L$69</f>
        <v>131.2077988429798</v>
      </c>
      <c r="M88" s="27">
        <f>Baseline!CM88*'Summary all tools'!M$69</f>
        <v>104.32238139966799</v>
      </c>
      <c r="N88" s="27">
        <f>Baseline!CN88*'Summary all tools'!N$69</f>
        <v>77.73132541821073</v>
      </c>
      <c r="O88" s="27">
        <f>Baseline!CO88*'Summary all tools'!O$69</f>
        <v>115.99354065031322</v>
      </c>
      <c r="P88" s="27">
        <f>Baseline!CP88*'Summary all tools'!P$69</f>
        <v>66.863974861396727</v>
      </c>
      <c r="Q88" s="28"/>
      <c r="R88" s="29">
        <f>Baseline!CR88*'Summary all tools'!B$76</f>
        <v>3.5203897524345846</v>
      </c>
      <c r="S88" s="29">
        <f>Baseline!CS88*'Summary all tools'!C$76</f>
        <v>3.0833015100558638</v>
      </c>
      <c r="T88" s="29">
        <f>Baseline!CT88*'Summary all tools'!D$76</f>
        <v>4.0501045569396572</v>
      </c>
      <c r="U88" s="29">
        <f>Baseline!CU88*'Summary all tools'!E$76</f>
        <v>3.2536938825620232</v>
      </c>
      <c r="V88" s="29">
        <f>Baseline!CV88*'Summary all tools'!F$76</f>
        <v>1.5737796112556643</v>
      </c>
      <c r="W88" s="29">
        <f>Baseline!CW88*'Summary all tools'!G$76</f>
        <v>1.2746569698588763</v>
      </c>
      <c r="X88" s="29">
        <f>Baseline!CX88*'Summary all tools'!H$76</f>
        <v>0.98831703147838756</v>
      </c>
      <c r="Y88" s="29">
        <f>Baseline!CY88*'Summary all tools'!J$76</f>
        <v>1.0378607460298728</v>
      </c>
      <c r="Z88" s="29">
        <f>Baseline!CZ88*'Summary all tools'!K$76</f>
        <v>0.71435139142754811</v>
      </c>
      <c r="AA88" s="29">
        <f>Baseline!DA88*'Summary all tools'!L$76</f>
        <v>1.8774526550616562</v>
      </c>
      <c r="AB88" s="29">
        <f>Baseline!DB88*'Summary all tools'!M$76</f>
        <v>1.0419214122313907</v>
      </c>
      <c r="AC88" s="29">
        <f>Baseline!DC88*'Summary all tools'!N$76</f>
        <v>0.77796155547833923</v>
      </c>
      <c r="AD88" s="29">
        <f>Baseline!DD88*'Summary all tools'!O$76</f>
        <v>0.40776528622338343</v>
      </c>
      <c r="AE88" s="29">
        <f>Baseline!DE88*'Summary all tools'!P$76</f>
        <v>0.30505377752561957</v>
      </c>
      <c r="AF88" s="29">
        <f t="shared" si="3"/>
        <v>1726.175698513548</v>
      </c>
      <c r="AH88" s="6">
        <f>C88*'Summary all tools'!B$70</f>
        <v>19.850018631992494</v>
      </c>
      <c r="AI88" s="6">
        <f>D88*'Summary all tools'!C$70</f>
        <v>22.716343484665735</v>
      </c>
      <c r="AJ88" s="6">
        <f>E88*'Summary all tools'!D$70</f>
        <v>48.222936623399889</v>
      </c>
      <c r="AK88" s="6">
        <f>F88*'Summary all tools'!E$70</f>
        <v>40.325854268870074</v>
      </c>
      <c r="AL88" s="6">
        <f>G88*'Summary all tools'!F$70</f>
        <v>28.197133272315732</v>
      </c>
      <c r="AM88" s="6">
        <f>H88*'Summary all tools'!G$70</f>
        <v>35.053066671119097</v>
      </c>
      <c r="AN88" s="6">
        <f>I88*'Summary all tools'!H$70</f>
        <v>18.075265381034033</v>
      </c>
      <c r="AO88" s="6">
        <f>J88*'Summary all tools'!J$70</f>
        <v>5.2532712582133172</v>
      </c>
      <c r="AP88" s="6">
        <f>K88*'Summary all tools'!J$70</f>
        <v>5.9110235909015199</v>
      </c>
      <c r="AQ88" s="6">
        <f>L88*'Summary all tools'!K$70</f>
        <v>14.669194901699605</v>
      </c>
      <c r="AR88" s="6">
        <f>M88*'Summary all tools'!L$70</f>
        <v>27.059337338765978</v>
      </c>
      <c r="AS88" s="6">
        <f>N88*'Summary all tools'!M$70</f>
        <v>20.162098756379162</v>
      </c>
      <c r="AT88" s="6">
        <f>O88*'Summary all tools'!N$70</f>
        <v>30.086624782366012</v>
      </c>
      <c r="AU88" s="6">
        <f>P88*'Summary all tools'!O$70</f>
        <v>16.15253325303404</v>
      </c>
      <c r="AV88" s="6"/>
      <c r="AW88" s="6">
        <f>R88*'Summary all tools'!B$77</f>
        <v>0.5059887411756131</v>
      </c>
      <c r="AX88" s="6">
        <f>S88*'Summary all tools'!C$77</f>
        <v>0.44316566046674494</v>
      </c>
      <c r="AY88" s="6">
        <f>T88*'Summary all tools'!D$77</f>
        <v>0.79590396040821387</v>
      </c>
      <c r="AZ88" s="6">
        <f>U88*'Summary all tools'!E$77</f>
        <v>0.63939777620058991</v>
      </c>
      <c r="BA88" s="6">
        <f>V88*'Summary all tools'!F$77</f>
        <v>0.30927039235613113</v>
      </c>
      <c r="BB88" s="6">
        <f>W88*'Summary all tools'!G$77</f>
        <v>0.31344023848988761</v>
      </c>
      <c r="BC88" s="6">
        <f>X88*'Summary all tools'!H$77</f>
        <v>0.24302877823239039</v>
      </c>
      <c r="BD88" s="6">
        <f>Y88*'Summary all tools'!I$77</f>
        <v>0</v>
      </c>
      <c r="BE88" s="6">
        <f>Z88*'Summary all tools'!J$77</f>
        <v>7.986537295463271E-2</v>
      </c>
      <c r="BF88" s="6">
        <f>AA88*'Summary all tools'!K$77</f>
        <v>0.20990153907521622</v>
      </c>
      <c r="BG88" s="6">
        <f>AB88*'Summary all tools'!L$77</f>
        <v>0.27025555394522827</v>
      </c>
      <c r="BH88" s="6">
        <f>AC88*'Summary all tools'!M$77</f>
        <v>0.20178914518477895</v>
      </c>
      <c r="BI88" s="6">
        <f>AD88*'Summary all tools'!N$77</f>
        <v>0.10576693406456412</v>
      </c>
      <c r="BJ88" s="6">
        <f>AE88*'Summary all tools'!O$77</f>
        <v>7.3692766480908098E-2</v>
      </c>
      <c r="BK88" s="6">
        <f t="shared" si="4"/>
        <v>335.92616907379158</v>
      </c>
      <c r="BM88" s="6">
        <f>C88*'Summary all tools'!B$71</f>
        <v>3.3787265756582974</v>
      </c>
      <c r="BN88" s="6">
        <f>D88*'Summary all tools'!C$71</f>
        <v>3.8666116569643805</v>
      </c>
      <c r="BO88" s="6">
        <f>E88*'Summary all tools'!D$71</f>
        <v>13.419838632199969</v>
      </c>
      <c r="BP88" s="6">
        <f>F88*'Summary all tools'!E$71</f>
        <v>11.22217962833999</v>
      </c>
      <c r="BQ88" s="6">
        <f>G88*'Summary all tools'!F$71</f>
        <v>7.8469086476474974</v>
      </c>
      <c r="BR88" s="6">
        <f>H88*'Summary all tools'!G$71</f>
        <v>8.6798069852294901</v>
      </c>
      <c r="BS88" s="6">
        <f>I88*'Summary all tools'!H$71</f>
        <v>4.4757799991131888</v>
      </c>
      <c r="BT88" s="6">
        <f>J88*'Summary all tools'!J$71</f>
        <v>0.43777260485110975</v>
      </c>
      <c r="BU88" s="6">
        <f>K88*'Summary all tools'!K$71</f>
        <v>0.49258529924179328</v>
      </c>
      <c r="BV88" s="6">
        <f>L88*'Summary all tools'!L$71</f>
        <v>5.9376597710399253</v>
      </c>
      <c r="BW88" s="6">
        <f>M88*'Summary all tools'!M$71</f>
        <v>4.7209907697421496</v>
      </c>
      <c r="BX88" s="6">
        <f>N88*'Summary all tools'!N$71</f>
        <v>3.5176427617512585</v>
      </c>
      <c r="BY88" s="6">
        <f>O88*'Summary all tools'!O$71</f>
        <v>7.8197892573244863</v>
      </c>
      <c r="BZ88" s="6">
        <f>P88*'Summary all tools'!P$71</f>
        <v>4.5076836985211273</v>
      </c>
      <c r="CA88" s="6"/>
      <c r="CB88" s="6">
        <f>R88*'Summary all tools'!B$78</f>
        <v>8.6125743178827763E-2</v>
      </c>
      <c r="CC88" s="6">
        <f>S88*'Summary all tools'!C$78</f>
        <v>7.5432452845403397E-2</v>
      </c>
      <c r="CD88" s="6">
        <f>T88*'Summary all tools'!D$78</f>
        <v>0.2214900929576375</v>
      </c>
      <c r="CE88" s="6">
        <f>U88*'Summary all tools'!E$78</f>
        <v>0.17793638420261065</v>
      </c>
      <c r="CF88" s="6">
        <f>V88*'Summary all tools'!F$78</f>
        <v>8.606607249054414E-2</v>
      </c>
      <c r="CG88" s="6">
        <f>W88*'Summary all tools'!G$78</f>
        <v>7.7613773340353118E-2</v>
      </c>
      <c r="CH88" s="6">
        <f>X88*'Summary all tools'!H$78</f>
        <v>6.0178554609925237E-2</v>
      </c>
      <c r="CI88" s="6">
        <f>Y88*'Summary all tools'!I$78</f>
        <v>0</v>
      </c>
      <c r="CJ88" s="6">
        <f>Z88*'Summary all tools'!J$78</f>
        <v>6.6554477462193928E-3</v>
      </c>
      <c r="CK88" s="6">
        <f>AA88*'Summary all tools'!K$78</f>
        <v>1.7491794922934685E-2</v>
      </c>
      <c r="CL88" s="6">
        <f>AB88*'Summary all tools'!L$78</f>
        <v>4.7150968986188764E-2</v>
      </c>
      <c r="CM88" s="6">
        <f>AC88*'Summary all tools'!M$78</f>
        <v>3.5205765755642285E-2</v>
      </c>
      <c r="CN88" s="6">
        <f>AD88*'Summary all tools'!N$78</f>
        <v>1.8452954453817574E-2</v>
      </c>
      <c r="CO88" s="6">
        <f>AE88*'Summary all tools'!O$78</f>
        <v>2.0565423203974354E-2</v>
      </c>
      <c r="CP88" s="6">
        <f t="shared" si="5"/>
        <v>81.254341716318763</v>
      </c>
      <c r="CR88" s="6"/>
      <c r="CS88" s="6"/>
      <c r="CT88" s="6"/>
      <c r="CU88" s="6"/>
      <c r="CV88" s="6"/>
      <c r="CW88" s="6"/>
      <c r="CX88" s="6"/>
      <c r="CY88" s="6"/>
      <c r="CZ88" s="6"/>
      <c r="DA88" s="6"/>
      <c r="DB88" s="6"/>
      <c r="DC88" s="6"/>
      <c r="DD88" s="6"/>
      <c r="DE88" s="6"/>
      <c r="DF88" s="6"/>
      <c r="DH88" s="6"/>
      <c r="DI88" s="6"/>
      <c r="DJ88" s="6"/>
      <c r="DK88" s="6"/>
      <c r="DL88" s="6"/>
      <c r="DM88" s="6"/>
      <c r="DN88" s="6"/>
      <c r="DO88" s="6"/>
      <c r="DP88" s="6"/>
      <c r="DQ88" s="6"/>
      <c r="DR88" s="6"/>
      <c r="DS88" s="6"/>
      <c r="DT88" s="6"/>
      <c r="DU88" s="6"/>
      <c r="DV88" s="6"/>
      <c r="DX88" s="6"/>
      <c r="DY88" s="6"/>
      <c r="DZ88" s="6"/>
      <c r="EA88" s="6"/>
      <c r="EB88" s="6"/>
      <c r="EC88" s="6"/>
      <c r="ED88" s="6"/>
      <c r="EE88" s="6"/>
      <c r="EF88" s="6"/>
      <c r="EG88" s="6"/>
      <c r="EH88" s="6"/>
      <c r="EI88" s="6"/>
      <c r="EJ88" s="6"/>
      <c r="EK88" s="6"/>
      <c r="EL88" s="6"/>
      <c r="EN88" s="1"/>
      <c r="EO88" s="1"/>
      <c r="EP88" s="1"/>
      <c r="EQ88" s="1"/>
      <c r="ER88" s="1"/>
      <c r="ES88" s="1"/>
      <c r="ET88" s="1"/>
      <c r="EU88" s="1"/>
      <c r="EV88" s="1"/>
      <c r="EW88" s="1"/>
      <c r="EX88" s="1"/>
      <c r="EY88" s="1"/>
      <c r="EZ88" s="1"/>
      <c r="FA88" s="1"/>
      <c r="FB88" s="2"/>
      <c r="FD88" s="2"/>
      <c r="FE88" s="2"/>
      <c r="FF88" s="2"/>
      <c r="FG88" s="2"/>
      <c r="FH88" s="2"/>
      <c r="FI88" s="2"/>
      <c r="FJ88" s="2"/>
      <c r="FK88" s="2"/>
      <c r="FL88" s="2"/>
      <c r="FM88" s="2"/>
      <c r="FN88" s="2"/>
      <c r="FO88" s="2"/>
      <c r="FP88" s="2"/>
      <c r="FQ88" s="2"/>
      <c r="FR88" s="2"/>
      <c r="FT88" s="2"/>
      <c r="FU88" s="2"/>
      <c r="FV88" s="2"/>
      <c r="FW88" s="2"/>
      <c r="FX88" s="2"/>
      <c r="FY88" s="2"/>
      <c r="FZ88" s="2"/>
      <c r="GA88" s="2"/>
      <c r="GB88" s="2"/>
      <c r="GC88" s="2"/>
      <c r="GD88" s="2"/>
      <c r="GE88" s="2"/>
      <c r="GF88" s="2"/>
      <c r="GG88" s="2"/>
      <c r="GH88" s="2"/>
      <c r="GJ88" s="6"/>
    </row>
    <row r="89" spans="1:192" x14ac:dyDescent="0.25">
      <c r="A89" s="8" t="s">
        <v>125</v>
      </c>
      <c r="B89" s="8" t="s">
        <v>255</v>
      </c>
      <c r="C89" s="22">
        <f>Baseline!CC89*'Summary all tools'!B$69</f>
        <v>270.05104322139852</v>
      </c>
      <c r="D89" s="22">
        <f>Baseline!CD89*'Summary all tools'!C$69</f>
        <v>283.11756187546183</v>
      </c>
      <c r="E89" s="22">
        <f>Baseline!CE89*'Summary all tools'!D$69</f>
        <v>441.7891994482485</v>
      </c>
      <c r="F89" s="22">
        <f>Baseline!CF89*'Summary all tools'!E$69</f>
        <v>369.56932383159483</v>
      </c>
      <c r="G89" s="22">
        <f>Baseline!CG89*'Summary all tools'!F$69</f>
        <v>262.56580571018947</v>
      </c>
      <c r="H89" s="22">
        <f>Baseline!CH89*'Summary all tools'!G$69</f>
        <v>252.72493333062175</v>
      </c>
      <c r="I89" s="22">
        <f>Baseline!CI89*'Summary all tools'!H$69</f>
        <v>134.38541275171337</v>
      </c>
      <c r="J89" s="27">
        <f>Baseline!CJ89*'Summary all tools'!J$69</f>
        <v>90.111053621071463</v>
      </c>
      <c r="K89" s="27">
        <f>Baseline!CK89*'Summary all tools'!K$69</f>
        <v>96.275271939063714</v>
      </c>
      <c r="L89" s="27">
        <f>Baseline!CL89*'Summary all tools'!L$69</f>
        <v>229.63421702729767</v>
      </c>
      <c r="M89" s="27">
        <f>Baseline!CM89*'Summary all tools'!M$69</f>
        <v>188.13894677277159</v>
      </c>
      <c r="N89" s="27">
        <f>Baseline!CN89*'Summary all tools'!N$69</f>
        <v>143.68217959395807</v>
      </c>
      <c r="O89" s="27">
        <f>Baseline!CO89*'Summary all tools'!O$69</f>
        <v>215.7704568630046</v>
      </c>
      <c r="P89" s="27">
        <f>Baseline!CP89*'Summary all tools'!P$69</f>
        <v>124.41512726447525</v>
      </c>
      <c r="Q89" s="28"/>
      <c r="R89" s="29">
        <f>Baseline!CR89*'Summary all tools'!B$76</f>
        <v>8.5218045949240455</v>
      </c>
      <c r="S89" s="29">
        <f>Baseline!CS89*'Summary all tools'!C$76</f>
        <v>6.0991274622232901</v>
      </c>
      <c r="T89" s="29">
        <f>Baseline!CT89*'Summary all tools'!D$76</f>
        <v>8.1529205852501008</v>
      </c>
      <c r="U89" s="29">
        <f>Baseline!CU89*'Summary all tools'!E$76</f>
        <v>4.198175947027134</v>
      </c>
      <c r="V89" s="29">
        <f>Baseline!CV89*'Summary all tools'!F$76</f>
        <v>1.955569831892485</v>
      </c>
      <c r="W89" s="29">
        <f>Baseline!CW89*'Summary all tools'!G$76</f>
        <v>1.9550035132747532</v>
      </c>
      <c r="X89" s="29">
        <f>Baseline!CX89*'Summary all tools'!H$76</f>
        <v>1.0271815665212989</v>
      </c>
      <c r="Y89" s="29">
        <f>Baseline!CY89*'Summary all tools'!J$76</f>
        <v>2.3748677561879528</v>
      </c>
      <c r="Z89" s="29">
        <f>Baseline!CZ89*'Summary all tools'!K$76</f>
        <v>1.4027346544783117</v>
      </c>
      <c r="AA89" s="29">
        <f>Baseline!DA89*'Summary all tools'!L$76</f>
        <v>2.8272655643687878</v>
      </c>
      <c r="AB89" s="29">
        <f>Baseline!DB89*'Summary all tools'!M$76</f>
        <v>2.3650535777777635</v>
      </c>
      <c r="AC89" s="29">
        <f>Baseline!DC89*'Summary all tools'!N$76</f>
        <v>1.0677512538484766</v>
      </c>
      <c r="AD89" s="29">
        <f>Baseline!DD89*'Summary all tools'!O$76</f>
        <v>1.4386782165093794</v>
      </c>
      <c r="AE89" s="29">
        <f>Baseline!DE89*'Summary all tools'!P$76</f>
        <v>0.52479431903465568</v>
      </c>
      <c r="AF89" s="29">
        <f t="shared" si="3"/>
        <v>3146.1414620941905</v>
      </c>
      <c r="AH89" s="6">
        <f>C89*'Summary all tools'!B$70</f>
        <v>38.814675937020581</v>
      </c>
      <c r="AI89" s="6">
        <f>D89*'Summary all tools'!C$70</f>
        <v>40.692738251213164</v>
      </c>
      <c r="AJ89" s="6">
        <f>E89*'Summary all tools'!D$70</f>
        <v>86.817949651188258</v>
      </c>
      <c r="AK89" s="6">
        <f>F89*'Summary all tools'!E$70</f>
        <v>72.625702459694409</v>
      </c>
      <c r="AL89" s="6">
        <f>G89*'Summary all tools'!F$70</f>
        <v>51.597967828865357</v>
      </c>
      <c r="AM89" s="6">
        <f>H89*'Summary all tools'!G$70</f>
        <v>62.145475409169279</v>
      </c>
      <c r="AN89" s="6">
        <f>I89*'Summary all tools'!H$70</f>
        <v>33.045593299601649</v>
      </c>
      <c r="AO89" s="6">
        <f>J89*'Summary all tools'!J$70</f>
        <v>10.074527734032834</v>
      </c>
      <c r="AP89" s="6">
        <f>K89*'Summary all tools'!J$70</f>
        <v>10.763694999398428</v>
      </c>
      <c r="AQ89" s="6">
        <f>L89*'Summary all tools'!K$70</f>
        <v>25.67339072354881</v>
      </c>
      <c r="AR89" s="6">
        <f>M89*'Summary all tools'!L$70</f>
        <v>48.79983718719793</v>
      </c>
      <c r="AS89" s="6">
        <f>N89*'Summary all tools'!M$70</f>
        <v>37.268556517196629</v>
      </c>
      <c r="AT89" s="6">
        <f>O89*'Summary all tools'!N$70</f>
        <v>55.966950731574038</v>
      </c>
      <c r="AU89" s="6">
        <f>P89*'Summary all tools'!O$70</f>
        <v>30.055339732429413</v>
      </c>
      <c r="AV89" s="6"/>
      <c r="AW89" s="6">
        <f>R89*'Summary all tools'!B$77</f>
        <v>1.2248465319921411</v>
      </c>
      <c r="AX89" s="6">
        <f>S89*'Summary all tools'!C$77</f>
        <v>0.87663299915747583</v>
      </c>
      <c r="AY89" s="6">
        <f>T89*'Summary all tools'!D$77</f>
        <v>1.6021664852023936</v>
      </c>
      <c r="AZ89" s="6">
        <f>U89*'Summary all tools'!E$77</f>
        <v>0.82500212420545238</v>
      </c>
      <c r="BA89" s="6">
        <f>V89*'Summary all tools'!F$77</f>
        <v>0.38429767730098713</v>
      </c>
      <c r="BB89" s="6">
        <f>W89*'Summary all tools'!G$77</f>
        <v>0.48073856883805405</v>
      </c>
      <c r="BC89" s="6">
        <f>X89*'Summary all tools'!H$77</f>
        <v>0.25258563111179483</v>
      </c>
      <c r="BD89" s="6">
        <f>Y89*'Summary all tools'!I$77</f>
        <v>0</v>
      </c>
      <c r="BE89" s="6">
        <f>Z89*'Summary all tools'!J$77</f>
        <v>0.15682747689819634</v>
      </c>
      <c r="BF89" s="6">
        <f>AA89*'Summary all tools'!K$77</f>
        <v>0.31609180222756633</v>
      </c>
      <c r="BG89" s="6">
        <f>AB89*'Summary all tools'!L$77</f>
        <v>0.61345208695118592</v>
      </c>
      <c r="BH89" s="6">
        <f>AC89*'Summary all tools'!M$77</f>
        <v>0.27695534730065341</v>
      </c>
      <c r="BI89" s="6">
        <f>AD89*'Summary all tools'!N$77</f>
        <v>0.37316708706369112</v>
      </c>
      <c r="BJ89" s="6">
        <f>AE89*'Summary all tools'!O$77</f>
        <v>0.12677615572185502</v>
      </c>
      <c r="BK89" s="6">
        <f t="shared" si="4"/>
        <v>611.85194043610193</v>
      </c>
      <c r="BM89" s="6">
        <f>C89*'Summary all tools'!B$71</f>
        <v>6.6067533509822267</v>
      </c>
      <c r="BN89" s="6">
        <f>D89*'Summary all tools'!C$71</f>
        <v>6.9264235321213903</v>
      </c>
      <c r="BO89" s="6">
        <f>E89*'Summary all tools'!D$71</f>
        <v>24.160346844826091</v>
      </c>
      <c r="BP89" s="6">
        <f>F89*'Summary all tools'!E$71</f>
        <v>20.210822397040342</v>
      </c>
      <c r="BQ89" s="6">
        <f>G89*'Summary all tools'!F$71</f>
        <v>14.359067499775986</v>
      </c>
      <c r="BR89" s="6">
        <f>H89*'Summary all tools'!G$71</f>
        <v>15.38840343465144</v>
      </c>
      <c r="BS89" s="6">
        <f>I89*'Summary all tools'!H$71</f>
        <v>8.1827183408537412</v>
      </c>
      <c r="BT89" s="6">
        <f>J89*'Summary all tools'!J$71</f>
        <v>0.8395439778360696</v>
      </c>
      <c r="BU89" s="6">
        <f>K89*'Summary all tools'!K$71</f>
        <v>0.89697458328320234</v>
      </c>
      <c r="BV89" s="6">
        <f>L89*'Summary all tools'!L$71</f>
        <v>10.391835428387644</v>
      </c>
      <c r="BW89" s="6">
        <f>M89*'Summary all tools'!M$71</f>
        <v>8.5140141475536808</v>
      </c>
      <c r="BX89" s="6">
        <f>N89*'Summary all tools'!N$71</f>
        <v>6.5021736902343061</v>
      </c>
      <c r="BY89" s="6">
        <f>O89*'Summary all tools'!O$71</f>
        <v>14.546322934584579</v>
      </c>
      <c r="BZ89" s="6">
        <f>P89*'Summary all tools'!P$71</f>
        <v>8.3875366695151854</v>
      </c>
      <c r="CA89" s="6"/>
      <c r="CB89" s="6">
        <f>R89*'Summary all tools'!B$78</f>
        <v>0.2084845160837687</v>
      </c>
      <c r="CC89" s="6">
        <f>S89*'Summary all tools'!C$78</f>
        <v>0.14921412751616611</v>
      </c>
      <c r="CD89" s="6">
        <f>T89*'Summary all tools'!D$78</f>
        <v>0.44586284450586489</v>
      </c>
      <c r="CE89" s="6">
        <f>U89*'Summary all tools'!E$78</f>
        <v>0.22958774710304639</v>
      </c>
      <c r="CF89" s="6">
        <f>V89*'Summary all tools'!F$78</f>
        <v>0.10694522518162028</v>
      </c>
      <c r="CG89" s="6">
        <f>W89*'Summary all tools'!G$78</f>
        <v>0.1190400265694229</v>
      </c>
      <c r="CH89" s="6">
        <f>X89*'Summary all tools'!H$78</f>
        <v>6.2545013418158713E-2</v>
      </c>
      <c r="CI89" s="6">
        <f>Y89*'Summary all tools'!I$78</f>
        <v>0</v>
      </c>
      <c r="CJ89" s="6">
        <f>Z89*'Summary all tools'!J$78</f>
        <v>1.3068956408183029E-2</v>
      </c>
      <c r="CK89" s="6">
        <f>AA89*'Summary all tools'!K$78</f>
        <v>2.6340983518963863E-2</v>
      </c>
      <c r="CL89" s="6">
        <f>AB89*'Summary all tools'!L$78</f>
        <v>0.10702781091488775</v>
      </c>
      <c r="CM89" s="6">
        <f>AC89*'Summary all tools'!M$78</f>
        <v>4.8319869103518258E-2</v>
      </c>
      <c r="CN89" s="6">
        <f>AD89*'Summary all tools'!N$78</f>
        <v>6.5105747104729092E-2</v>
      </c>
      <c r="CO89" s="6">
        <f>AE89*'Summary all tools'!O$78</f>
        <v>3.5379392294471165E-2</v>
      </c>
      <c r="CP89" s="6">
        <f t="shared" si="5"/>
        <v>147.52985909136859</v>
      </c>
      <c r="CR89" s="6"/>
      <c r="CS89" s="6"/>
      <c r="CT89" s="6"/>
      <c r="CU89" s="6"/>
      <c r="CV89" s="6"/>
      <c r="CW89" s="6"/>
      <c r="CX89" s="6"/>
      <c r="CY89" s="6"/>
      <c r="CZ89" s="6"/>
      <c r="DA89" s="6"/>
      <c r="DB89" s="6"/>
      <c r="DC89" s="6"/>
      <c r="DD89" s="6"/>
      <c r="DE89" s="6"/>
      <c r="DF89" s="6"/>
      <c r="DH89" s="6"/>
      <c r="DI89" s="6"/>
      <c r="DJ89" s="6"/>
      <c r="DK89" s="6"/>
      <c r="DL89" s="6"/>
      <c r="DM89" s="6"/>
      <c r="DN89" s="6"/>
      <c r="DO89" s="6"/>
      <c r="DP89" s="6"/>
      <c r="DQ89" s="6"/>
      <c r="DR89" s="6"/>
      <c r="DS89" s="6"/>
      <c r="DT89" s="6"/>
      <c r="DU89" s="6"/>
      <c r="DV89" s="6"/>
      <c r="DX89" s="6"/>
      <c r="DY89" s="6"/>
      <c r="DZ89" s="6"/>
      <c r="EA89" s="6"/>
      <c r="EB89" s="6"/>
      <c r="EC89" s="6"/>
      <c r="ED89" s="6"/>
      <c r="EE89" s="6"/>
      <c r="EF89" s="6"/>
      <c r="EG89" s="6"/>
      <c r="EH89" s="6"/>
      <c r="EI89" s="6"/>
      <c r="EJ89" s="6"/>
      <c r="EK89" s="6"/>
      <c r="EL89" s="6"/>
      <c r="EN89" s="1"/>
      <c r="EO89" s="1"/>
      <c r="EP89" s="1"/>
      <c r="EQ89" s="1"/>
      <c r="ER89" s="1"/>
      <c r="ES89" s="1"/>
      <c r="ET89" s="1"/>
      <c r="EU89" s="1"/>
      <c r="EV89" s="1"/>
      <c r="EW89" s="1"/>
      <c r="EX89" s="1"/>
      <c r="EY89" s="1"/>
      <c r="EZ89" s="1"/>
      <c r="FA89" s="1"/>
      <c r="FB89" s="2"/>
      <c r="FD89" s="2"/>
      <c r="FE89" s="2"/>
      <c r="FF89" s="2"/>
      <c r="FG89" s="2"/>
      <c r="FH89" s="2"/>
      <c r="FI89" s="2"/>
      <c r="FJ89" s="2"/>
      <c r="FK89" s="2"/>
      <c r="FL89" s="2"/>
      <c r="FM89" s="2"/>
      <c r="FN89" s="2"/>
      <c r="FO89" s="2"/>
      <c r="FP89" s="2"/>
      <c r="FQ89" s="2"/>
      <c r="FR89" s="2"/>
      <c r="FT89" s="2"/>
      <c r="FU89" s="2"/>
      <c r="FV89" s="2"/>
      <c r="FW89" s="2"/>
      <c r="FX89" s="2"/>
      <c r="FY89" s="2"/>
      <c r="FZ89" s="2"/>
      <c r="GA89" s="2"/>
      <c r="GB89" s="2"/>
      <c r="GC89" s="2"/>
      <c r="GD89" s="2"/>
      <c r="GE89" s="2"/>
      <c r="GF89" s="2"/>
      <c r="GG89" s="2"/>
      <c r="GH89" s="2"/>
      <c r="GJ89" s="6"/>
    </row>
    <row r="90" spans="1:192" x14ac:dyDescent="0.25">
      <c r="A90" s="8" t="s">
        <v>9</v>
      </c>
      <c r="B90" s="8" t="s">
        <v>256</v>
      </c>
      <c r="C90" s="22">
        <f>Baseline!CC90*'Summary all tools'!B$69</f>
        <v>716.61309313768857</v>
      </c>
      <c r="D90" s="22">
        <f>Baseline!CD90*'Summary all tools'!C$69</f>
        <v>732.06331095736323</v>
      </c>
      <c r="E90" s="22">
        <f>Baseline!CE90*'Summary all tools'!D$69</f>
        <v>1029.2556816992815</v>
      </c>
      <c r="F90" s="22">
        <f>Baseline!CF90*'Summary all tools'!E$69</f>
        <v>778.89011469606919</v>
      </c>
      <c r="G90" s="22">
        <f>Baseline!CG90*'Summary all tools'!F$69</f>
        <v>641.46092899944279</v>
      </c>
      <c r="H90" s="22">
        <f>Baseline!CH90*'Summary all tools'!G$69</f>
        <v>550.99606936062173</v>
      </c>
      <c r="I90" s="22">
        <f>Baseline!CI90*'Summary all tools'!H$69</f>
        <v>303.75643761325614</v>
      </c>
      <c r="J90" s="27">
        <f>Baseline!CJ90*'Summary all tools'!J$69</f>
        <v>221.82360823840719</v>
      </c>
      <c r="K90" s="27">
        <f>Baseline!CK90*'Summary all tools'!K$69</f>
        <v>232.83170097204621</v>
      </c>
      <c r="L90" s="27">
        <f>Baseline!CL90*'Summary all tools'!L$69</f>
        <v>522.93294761253674</v>
      </c>
      <c r="M90" s="27">
        <f>Baseline!CM90*'Summary all tools'!M$69</f>
        <v>399.80234146576038</v>
      </c>
      <c r="N90" s="27">
        <f>Baseline!CN90*'Summary all tools'!N$69</f>
        <v>316.18844135058089</v>
      </c>
      <c r="O90" s="27">
        <f>Baseline!CO90*'Summary all tools'!O$69</f>
        <v>447.73935865432952</v>
      </c>
      <c r="P90" s="27">
        <f>Baseline!CP90*'Summary all tools'!P$69</f>
        <v>276.91988811004416</v>
      </c>
      <c r="Q90" s="28"/>
      <c r="R90" s="29">
        <f>Baseline!CR90*'Summary all tools'!B$76</f>
        <v>418.55052222247554</v>
      </c>
      <c r="S90" s="29">
        <f>Baseline!CS90*'Summary all tools'!C$76</f>
        <v>313.96425302458465</v>
      </c>
      <c r="T90" s="29">
        <f>Baseline!CT90*'Summary all tools'!D$76</f>
        <v>379.16550499939797</v>
      </c>
      <c r="U90" s="29">
        <f>Baseline!CU90*'Summary all tools'!E$76</f>
        <v>254.62774220744799</v>
      </c>
      <c r="V90" s="29">
        <f>Baseline!CV90*'Summary all tools'!F$76</f>
        <v>106.35621620716151</v>
      </c>
      <c r="W90" s="29">
        <f>Baseline!CW90*'Summary all tools'!G$76</f>
        <v>90.780662734147981</v>
      </c>
      <c r="X90" s="29">
        <f>Baseline!CX90*'Summary all tools'!H$76</f>
        <v>80.270285823713067</v>
      </c>
      <c r="Y90" s="29">
        <f>Baseline!CY90*'Summary all tools'!J$76</f>
        <v>128.89971012978373</v>
      </c>
      <c r="Z90" s="29">
        <f>Baseline!CZ90*'Summary all tools'!K$76</f>
        <v>104.16078104680548</v>
      </c>
      <c r="AA90" s="29">
        <f>Baseline!DA90*'Summary all tools'!L$76</f>
        <v>208.75890554447221</v>
      </c>
      <c r="AB90" s="29">
        <f>Baseline!DB90*'Summary all tools'!M$76</f>
        <v>136.03188504074768</v>
      </c>
      <c r="AC90" s="29">
        <f>Baseline!DC90*'Summary all tools'!N$76</f>
        <v>70.62482651084386</v>
      </c>
      <c r="AD90" s="29">
        <f>Baseline!DD90*'Summary all tools'!O$76</f>
        <v>93.25932580682985</v>
      </c>
      <c r="AE90" s="29">
        <f>Baseline!DE90*'Summary all tools'!P$76</f>
        <v>69.784445487685602</v>
      </c>
      <c r="AF90" s="29">
        <f t="shared" si="3"/>
        <v>9626.5089896535246</v>
      </c>
      <c r="AH90" s="6">
        <f>C90*'Summary all tools'!B$70</f>
        <v>102.9994354051112</v>
      </c>
      <c r="AI90" s="6">
        <f>D90*'Summary all tools'!C$70</f>
        <v>105.22010891436106</v>
      </c>
      <c r="AJ90" s="6">
        <f>E90*'Summary all tools'!D$70</f>
        <v>202.26358648777946</v>
      </c>
      <c r="AK90" s="6">
        <f>F90*'Summary all tools'!E$70</f>
        <v>153.06314152981648</v>
      </c>
      <c r="AL90" s="6">
        <f>G90*'Summary all tools'!F$70</f>
        <v>126.05632438871261</v>
      </c>
      <c r="AM90" s="6">
        <f>H90*'Summary all tools'!G$70</f>
        <v>135.49083672802175</v>
      </c>
      <c r="AN90" s="6">
        <f>I90*'Summary all tools'!H$70</f>
        <v>74.694205970472822</v>
      </c>
      <c r="AO90" s="6">
        <f>J90*'Summary all tools'!J$70</f>
        <v>24.800154958331238</v>
      </c>
      <c r="AP90" s="6">
        <f>K90*'Summary all tools'!J$70</f>
        <v>26.03087340060144</v>
      </c>
      <c r="AQ90" s="6">
        <f>L90*'Summary all tools'!K$70</f>
        <v>58.464553149227712</v>
      </c>
      <c r="AR90" s="6">
        <f>M90*'Summary all tools'!L$70</f>
        <v>103.7014903360416</v>
      </c>
      <c r="AS90" s="6">
        <f>N90*'Summary all tools'!M$70</f>
        <v>82.013558186960822</v>
      </c>
      <c r="AT90" s="6">
        <f>O90*'Summary all tools'!N$70</f>
        <v>116.13548486067046</v>
      </c>
      <c r="AU90" s="6">
        <f>P90*'Summary all tools'!O$70</f>
        <v>66.896377464785957</v>
      </c>
      <c r="AV90" s="6"/>
      <c r="AW90" s="6">
        <f>R90*'Summary all tools'!B$77</f>
        <v>60.158637750631037</v>
      </c>
      <c r="AX90" s="6">
        <f>S90*'Summary all tools'!C$77</f>
        <v>45.126360526469348</v>
      </c>
      <c r="AY90" s="6">
        <f>T90*'Summary all tools'!D$77</f>
        <v>74.511490465626878</v>
      </c>
      <c r="AZ90" s="6">
        <f>U90*'Summary all tools'!E$77</f>
        <v>50.038023859276137</v>
      </c>
      <c r="BA90" s="6">
        <f>V90*'Summary all tools'!F$77</f>
        <v>20.900530468594841</v>
      </c>
      <c r="BB90" s="6">
        <f>W90*'Summary all tools'!G$77</f>
        <v>22.323113787085568</v>
      </c>
      <c r="BC90" s="6">
        <f>X90*'Summary all tools'!H$77</f>
        <v>19.738594874683542</v>
      </c>
      <c r="BD90" s="6">
        <f>Y90*'Summary all tools'!I$77</f>
        <v>0</v>
      </c>
      <c r="BE90" s="6">
        <f>Z90*'Summary all tools'!J$77</f>
        <v>11.645304713307446</v>
      </c>
      <c r="BF90" s="6">
        <f>AA90*'Summary all tools'!K$77</f>
        <v>23.339504967704968</v>
      </c>
      <c r="BG90" s="6">
        <f>AB90*'Summary all tools'!L$77</f>
        <v>35.284208592246912</v>
      </c>
      <c r="BH90" s="6">
        <f>AC90*'Summary all tools'!M$77</f>
        <v>18.318801578419766</v>
      </c>
      <c r="BI90" s="6">
        <f>AD90*'Summary all tools'!N$77</f>
        <v>24.189780976385226</v>
      </c>
      <c r="BJ90" s="6">
        <f>AE90*'Summary all tools'!O$77</f>
        <v>16.858040202081355</v>
      </c>
      <c r="BK90" s="6">
        <f t="shared" si="4"/>
        <v>1800.2625245434074</v>
      </c>
      <c r="BM90" s="6">
        <f>C90*'Summary all tools'!B$71</f>
        <v>17.531818792359353</v>
      </c>
      <c r="BN90" s="6">
        <f>D90*'Summary all tools'!C$71</f>
        <v>17.909805772657204</v>
      </c>
      <c r="BO90" s="6">
        <f>E90*'Summary all tools'!D$71</f>
        <v>56.287420092929452</v>
      </c>
      <c r="BP90" s="6">
        <f>F90*'Summary all tools'!E$71</f>
        <v>42.595553147441287</v>
      </c>
      <c r="BQ90" s="6">
        <f>G90*'Summary all tools'!F$71</f>
        <v>35.079894554657031</v>
      </c>
      <c r="BR90" s="6">
        <f>H90*'Summary all tools'!G$71</f>
        <v>33.550111951700622</v>
      </c>
      <c r="BS90" s="6">
        <f>I90*'Summary all tools'!H$71</f>
        <v>18.495708145069461</v>
      </c>
      <c r="BT90" s="6">
        <f>J90*'Summary all tools'!J$71</f>
        <v>2.0666795798609368</v>
      </c>
      <c r="BU90" s="6">
        <f>K90*'Summary all tools'!K$71</f>
        <v>2.16923945005012</v>
      </c>
      <c r="BV90" s="6">
        <f>L90*'Summary all tools'!L$71</f>
        <v>23.664736039860934</v>
      </c>
      <c r="BW90" s="6">
        <f>M90*'Summary all tools'!M$71</f>
        <v>18.09260044160726</v>
      </c>
      <c r="BX90" s="6">
        <f>N90*'Summary all tools'!N$71</f>
        <v>14.308748449639975</v>
      </c>
      <c r="BY90" s="6">
        <f>O90*'Summary all tools'!O$71</f>
        <v>30.184675864336821</v>
      </c>
      <c r="BZ90" s="6">
        <f>P90*'Summary all tools'!P$71</f>
        <v>18.668756501800729</v>
      </c>
      <c r="CA90" s="6"/>
      <c r="CB90" s="6">
        <f>R90*'Summary all tools'!B$78</f>
        <v>10.239768127766986</v>
      </c>
      <c r="CC90" s="6">
        <f>S90*'Summary all tools'!C$78</f>
        <v>7.6810826428032941</v>
      </c>
      <c r="CD90" s="6">
        <f>T90*'Summary all tools'!D$78</f>
        <v>20.735613554654577</v>
      </c>
      <c r="CE90" s="6">
        <f>U90*'Summary all tools'!E$78</f>
        <v>13.924954651969813</v>
      </c>
      <c r="CF90" s="6">
        <f>V90*'Summary all tools'!F$78</f>
        <v>5.8163555738291448</v>
      </c>
      <c r="CG90" s="6">
        <f>W90*'Summary all tools'!G$78</f>
        <v>5.5276281758497596</v>
      </c>
      <c r="CH90" s="6">
        <f>X90*'Summary all tools'!H$78</f>
        <v>4.8876520642073533</v>
      </c>
      <c r="CI90" s="6">
        <f>Y90*'Summary all tools'!I$78</f>
        <v>0</v>
      </c>
      <c r="CJ90" s="6">
        <f>Z90*'Summary all tools'!J$78</f>
        <v>0.97044205944228712</v>
      </c>
      <c r="CK90" s="6">
        <f>AA90*'Summary all tools'!K$78</f>
        <v>1.9449587473087473</v>
      </c>
      <c r="CL90" s="6">
        <f>AB90*'Summary all tools'!L$78</f>
        <v>6.155968307583505</v>
      </c>
      <c r="CM90" s="6">
        <f>AC90*'Summary all tools'!M$78</f>
        <v>3.1960462328306827</v>
      </c>
      <c r="CN90" s="6">
        <f>AD90*'Summary all tools'!N$78</f>
        <v>4.220344766092742</v>
      </c>
      <c r="CO90" s="6">
        <f>AE90*'Summary all tools'!O$78</f>
        <v>4.7045693587203772</v>
      </c>
      <c r="CP90" s="6">
        <f t="shared" si="5"/>
        <v>420.61113304703053</v>
      </c>
      <c r="CR90" s="6"/>
      <c r="CS90" s="6"/>
      <c r="CT90" s="6"/>
      <c r="CU90" s="6"/>
      <c r="CV90" s="6"/>
      <c r="CW90" s="6"/>
      <c r="CX90" s="6"/>
      <c r="CY90" s="6"/>
      <c r="CZ90" s="6"/>
      <c r="DA90" s="6"/>
      <c r="DB90" s="6"/>
      <c r="DC90" s="6"/>
      <c r="DD90" s="6"/>
      <c r="DE90" s="6"/>
      <c r="DF90" s="6"/>
      <c r="DH90" s="6"/>
      <c r="DI90" s="6"/>
      <c r="DJ90" s="6"/>
      <c r="DK90" s="6"/>
      <c r="DL90" s="6"/>
      <c r="DM90" s="6"/>
      <c r="DN90" s="6"/>
      <c r="DO90" s="6"/>
      <c r="DP90" s="6"/>
      <c r="DQ90" s="6"/>
      <c r="DR90" s="6"/>
      <c r="DS90" s="6"/>
      <c r="DT90" s="6"/>
      <c r="DU90" s="6"/>
      <c r="DV90" s="6"/>
      <c r="DX90" s="6"/>
      <c r="DY90" s="6"/>
      <c r="DZ90" s="6"/>
      <c r="EA90" s="6"/>
      <c r="EB90" s="6"/>
      <c r="EC90" s="6"/>
      <c r="ED90" s="6"/>
      <c r="EE90" s="6"/>
      <c r="EF90" s="6"/>
      <c r="EG90" s="6"/>
      <c r="EH90" s="6"/>
      <c r="EI90" s="6"/>
      <c r="EJ90" s="6"/>
      <c r="EK90" s="6"/>
      <c r="EL90" s="6"/>
      <c r="EN90" s="1"/>
      <c r="EO90" s="1"/>
      <c r="EP90" s="1"/>
      <c r="EQ90" s="1"/>
      <c r="ER90" s="1"/>
      <c r="ES90" s="1"/>
      <c r="ET90" s="1"/>
      <c r="EU90" s="1"/>
      <c r="EV90" s="1"/>
      <c r="EW90" s="1"/>
      <c r="EX90" s="1"/>
      <c r="EY90" s="1"/>
      <c r="EZ90" s="1"/>
      <c r="FA90" s="1"/>
      <c r="FB90" s="2"/>
      <c r="FD90" s="2"/>
      <c r="FE90" s="2"/>
      <c r="FF90" s="2"/>
      <c r="FG90" s="2"/>
      <c r="FH90" s="2"/>
      <c r="FI90" s="2"/>
      <c r="FJ90" s="2"/>
      <c r="FK90" s="2"/>
      <c r="FL90" s="2"/>
      <c r="FM90" s="2"/>
      <c r="FN90" s="2"/>
      <c r="FO90" s="2"/>
      <c r="FP90" s="2"/>
      <c r="FQ90" s="2"/>
      <c r="FR90" s="2"/>
      <c r="FT90" s="2"/>
      <c r="FU90" s="2"/>
      <c r="FV90" s="2"/>
      <c r="FW90" s="2"/>
      <c r="FX90" s="2"/>
      <c r="FY90" s="2"/>
      <c r="FZ90" s="2"/>
      <c r="GA90" s="2"/>
      <c r="GB90" s="2"/>
      <c r="GC90" s="2"/>
      <c r="GD90" s="2"/>
      <c r="GE90" s="2"/>
      <c r="GF90" s="2"/>
      <c r="GG90" s="2"/>
      <c r="GH90" s="2"/>
      <c r="GJ90" s="6"/>
    </row>
    <row r="91" spans="1:192" x14ac:dyDescent="0.25">
      <c r="A91" s="8" t="s">
        <v>31</v>
      </c>
      <c r="B91" s="8" t="s">
        <v>257</v>
      </c>
      <c r="C91" s="22">
        <f>Baseline!CC91*'Summary all tools'!B$69</f>
        <v>263.25989435255639</v>
      </c>
      <c r="D91" s="22">
        <f>Baseline!CD91*'Summary all tools'!C$69</f>
        <v>265.67291849935197</v>
      </c>
      <c r="E91" s="22">
        <f>Baseline!CE91*'Summary all tools'!D$69</f>
        <v>369.75415435892347</v>
      </c>
      <c r="F91" s="22">
        <f>Baseline!CF91*'Summary all tools'!E$69</f>
        <v>283.45801768582277</v>
      </c>
      <c r="G91" s="22">
        <f>Baseline!CG91*'Summary all tools'!F$69</f>
        <v>212.24949684593653</v>
      </c>
      <c r="H91" s="22">
        <f>Baseline!CH91*'Summary all tools'!G$69</f>
        <v>202.78542638617512</v>
      </c>
      <c r="I91" s="22">
        <f>Baseline!CI91*'Summary all tools'!H$69</f>
        <v>121.10023585640673</v>
      </c>
      <c r="J91" s="27">
        <f>Baseline!CJ91*'Summary all tools'!J$69</f>
        <v>81.375547518249917</v>
      </c>
      <c r="K91" s="27">
        <f>Baseline!CK91*'Summary all tools'!K$69</f>
        <v>85.020169951363158</v>
      </c>
      <c r="L91" s="27">
        <f>Baseline!CL91*'Summary all tools'!L$69</f>
        <v>185.2164806264702</v>
      </c>
      <c r="M91" s="27">
        <f>Baseline!CM91*'Summary all tools'!M$69</f>
        <v>138.21728688481286</v>
      </c>
      <c r="N91" s="27">
        <f>Baseline!CN91*'Summary all tools'!N$69</f>
        <v>107.37149419754185</v>
      </c>
      <c r="O91" s="27">
        <f>Baseline!CO91*'Summary all tools'!O$69</f>
        <v>164.66956863358095</v>
      </c>
      <c r="P91" s="27">
        <f>Baseline!CP91*'Summary all tools'!P$69</f>
        <v>109.14062638888214</v>
      </c>
      <c r="Q91" s="28"/>
      <c r="R91" s="29">
        <f>Baseline!CR91*'Summary all tools'!B$76</f>
        <v>82.973470044764625</v>
      </c>
      <c r="S91" s="29">
        <f>Baseline!CS91*'Summary all tools'!C$76</f>
        <v>56.281215281518961</v>
      </c>
      <c r="T91" s="29">
        <f>Baseline!CT91*'Summary all tools'!D$76</f>
        <v>70.355119105848658</v>
      </c>
      <c r="U91" s="29">
        <f>Baseline!CU91*'Summary all tools'!E$76</f>
        <v>48.758084674820829</v>
      </c>
      <c r="V91" s="29">
        <f>Baseline!CV91*'Summary all tools'!F$76</f>
        <v>22.974343786970813</v>
      </c>
      <c r="W91" s="29">
        <f>Baseline!CW91*'Summary all tools'!G$76</f>
        <v>19.505237641843536</v>
      </c>
      <c r="X91" s="29">
        <f>Baseline!CX91*'Summary all tools'!H$76</f>
        <v>17.681451759461861</v>
      </c>
      <c r="Y91" s="29">
        <f>Baseline!CY91*'Summary all tools'!J$76</f>
        <v>23.343368525759342</v>
      </c>
      <c r="Z91" s="29">
        <f>Baseline!CZ91*'Summary all tools'!K$76</f>
        <v>16.74654950538503</v>
      </c>
      <c r="AA91" s="29">
        <f>Baseline!DA91*'Summary all tools'!L$76</f>
        <v>33.32701063451011</v>
      </c>
      <c r="AB91" s="29">
        <f>Baseline!DB91*'Summary all tools'!M$76</f>
        <v>24.738052108096742</v>
      </c>
      <c r="AC91" s="29">
        <f>Baseline!DC91*'Summary all tools'!N$76</f>
        <v>15.214648162482753</v>
      </c>
      <c r="AD91" s="29">
        <f>Baseline!DD91*'Summary all tools'!O$76</f>
        <v>19.053574613610323</v>
      </c>
      <c r="AE91" s="29">
        <f>Baseline!DE91*'Summary all tools'!P$76</f>
        <v>13.963104817373273</v>
      </c>
      <c r="AF91" s="29">
        <f t="shared" si="3"/>
        <v>3054.2065488485209</v>
      </c>
      <c r="AH91" s="6">
        <f>C91*'Summary all tools'!B$70</f>
        <v>37.838578087370486</v>
      </c>
      <c r="AI91" s="6">
        <f>D91*'Summary all tools'!C$70</f>
        <v>38.185404187980247</v>
      </c>
      <c r="AJ91" s="6">
        <f>E91*'Summary all tools'!D$70</f>
        <v>72.662024324139409</v>
      </c>
      <c r="AK91" s="6">
        <f>F91*'Summary all tools'!E$70</f>
        <v>55.703588812057717</v>
      </c>
      <c r="AL91" s="6">
        <f>G91*'Summary all tools'!F$70</f>
        <v>41.710087421046424</v>
      </c>
      <c r="AM91" s="6">
        <f>H91*'Summary all tools'!G$70</f>
        <v>49.865268783485682</v>
      </c>
      <c r="AN91" s="6">
        <f>I91*'Summary all tools'!H$70</f>
        <v>29.778746522067227</v>
      </c>
      <c r="AO91" s="6">
        <f>J91*'Summary all tools'!J$70</f>
        <v>9.0978873001770104</v>
      </c>
      <c r="AP91" s="6">
        <f>K91*'Summary all tools'!J$70</f>
        <v>9.5053606156803525</v>
      </c>
      <c r="AQ91" s="6">
        <f>L91*'Summary all tools'!K$70</f>
        <v>20.707432616623997</v>
      </c>
      <c r="AR91" s="6">
        <f>M91*'Summary all tools'!L$70</f>
        <v>35.851062271447041</v>
      </c>
      <c r="AS91" s="6">
        <f>N91*'Summary all tools'!M$70</f>
        <v>27.850222004881164</v>
      </c>
      <c r="AT91" s="6">
        <f>O91*'Summary all tools'!N$70</f>
        <v>42.712305329902343</v>
      </c>
      <c r="AU91" s="6">
        <f>P91*'Summary all tools'!O$70</f>
        <v>26.365432217538945</v>
      </c>
      <c r="AV91" s="6"/>
      <c r="AW91" s="6">
        <f>R91*'Summary all tools'!B$77</f>
        <v>11.925850434568614</v>
      </c>
      <c r="AX91" s="6">
        <f>S91*'Summary all tools'!C$77</f>
        <v>8.0893489854170983</v>
      </c>
      <c r="AY91" s="6">
        <f>T91*'Summary all tools'!D$77</f>
        <v>13.825795641594057</v>
      </c>
      <c r="AZ91" s="6">
        <f>U91*'Summary all tools'!E$77</f>
        <v>9.5816668802081804</v>
      </c>
      <c r="BA91" s="6">
        <f>V91*'Summary all tools'!F$77</f>
        <v>4.5147899148674613</v>
      </c>
      <c r="BB91" s="6">
        <f>W91*'Summary all tools'!G$77</f>
        <v>4.7963699119287382</v>
      </c>
      <c r="BC91" s="6">
        <f>X91*'Summary all tools'!H$77</f>
        <v>4.3478979736381627</v>
      </c>
      <c r="BD91" s="6">
        <f>Y91*'Summary all tools'!I$77</f>
        <v>0</v>
      </c>
      <c r="BE91" s="6">
        <f>Z91*'Summary all tools'!J$77</f>
        <v>1.8722850378691338</v>
      </c>
      <c r="BF91" s="6">
        <f>AA91*'Summary all tools'!K$77</f>
        <v>3.7260011889514408</v>
      </c>
      <c r="BG91" s="6">
        <f>AB91*'Summary all tools'!L$77</f>
        <v>6.4166029198705674</v>
      </c>
      <c r="BH91" s="6">
        <f>AC91*'Summary all tools'!M$77</f>
        <v>3.9464043247057914</v>
      </c>
      <c r="BI91" s="6">
        <f>AD91*'Summary all tools'!N$77</f>
        <v>4.9421523556274014</v>
      </c>
      <c r="BJ91" s="6">
        <f>AE91*'Summary all tools'!O$77</f>
        <v>3.373109590713768</v>
      </c>
      <c r="BK91" s="6">
        <f t="shared" si="4"/>
        <v>579.19167565435851</v>
      </c>
      <c r="BM91" s="6">
        <f>C91*'Summary all tools'!B$71</f>
        <v>6.4406090361481683</v>
      </c>
      <c r="BN91" s="6">
        <f>D91*'Summary all tools'!C$71</f>
        <v>6.4996432660391923</v>
      </c>
      <c r="BO91" s="6">
        <f>E91*'Summary all tools'!D$71</f>
        <v>20.220930316503626</v>
      </c>
      <c r="BP91" s="6">
        <f>F91*'Summary all tools'!E$71</f>
        <v>15.501610342193432</v>
      </c>
      <c r="BQ91" s="6">
        <f>G91*'Summary all tools'!F$71</f>
        <v>11.607394358762154</v>
      </c>
      <c r="BR91" s="6">
        <f>H91*'Summary all tools'!G$71</f>
        <v>12.34759036543455</v>
      </c>
      <c r="BS91" s="6">
        <f>I91*'Summary all tools'!H$71</f>
        <v>7.373784853083313</v>
      </c>
      <c r="BT91" s="6">
        <f>J91*'Summary all tools'!J$71</f>
        <v>0.75815727501475083</v>
      </c>
      <c r="BU91" s="6">
        <f>K91*'Summary all tools'!K$71</f>
        <v>0.79211338464002945</v>
      </c>
      <c r="BV91" s="6">
        <f>L91*'Summary all tools'!L$71</f>
        <v>8.3817612645532868</v>
      </c>
      <c r="BW91" s="6">
        <f>M91*'Summary all tools'!M$71</f>
        <v>6.2548661835290593</v>
      </c>
      <c r="BX91" s="6">
        <f>N91*'Summary all tools'!N$71</f>
        <v>4.8589749029792673</v>
      </c>
      <c r="BY91" s="6">
        <f>O91*'Summary all tools'!O$71</f>
        <v>11.101319233724558</v>
      </c>
      <c r="BZ91" s="6">
        <f>P91*'Summary all tools'!P$71</f>
        <v>7.3577950374527283</v>
      </c>
      <c r="CA91" s="6"/>
      <c r="CB91" s="6">
        <f>R91*'Summary all tools'!B$78</f>
        <v>2.0299319888627432</v>
      </c>
      <c r="CC91" s="6">
        <f>S91*'Summary all tools'!C$78</f>
        <v>1.3769104656029103</v>
      </c>
      <c r="CD91" s="6">
        <f>T91*'Summary all tools'!D$78</f>
        <v>3.8475455761010986</v>
      </c>
      <c r="CE91" s="6">
        <f>U91*'Summary all tools'!E$78</f>
        <v>2.6664577556542639</v>
      </c>
      <c r="CF91" s="6">
        <f>V91*'Summary all tools'!F$78</f>
        <v>1.2564094258499663</v>
      </c>
      <c r="CG91" s="6">
        <f>W91*'Summary all tools'!G$78</f>
        <v>1.1876725496204494</v>
      </c>
      <c r="CH91" s="6">
        <f>X91*'Summary all tools'!H$78</f>
        <v>1.0766223553770689</v>
      </c>
      <c r="CI91" s="6">
        <f>Y91*'Summary all tools'!I$78</f>
        <v>0</v>
      </c>
      <c r="CJ91" s="6">
        <f>Z91*'Summary all tools'!J$78</f>
        <v>0.15602375315576114</v>
      </c>
      <c r="CK91" s="6">
        <f>AA91*'Summary all tools'!K$78</f>
        <v>0.31050009907928672</v>
      </c>
      <c r="CL91" s="6">
        <f>AB91*'Summary all tools'!L$78</f>
        <v>1.1194924243178437</v>
      </c>
      <c r="CM91" s="6">
        <f>AC91*'Summary all tools'!M$78</f>
        <v>0.68852160558696784</v>
      </c>
      <c r="CN91" s="6">
        <f>AD91*'Summary all tools'!N$78</f>
        <v>0.86224785779031266</v>
      </c>
      <c r="CO91" s="6">
        <f>AE91*'Summary all tools'!O$78</f>
        <v>0.94133290903640032</v>
      </c>
      <c r="CP91" s="6">
        <f t="shared" si="5"/>
        <v>137.0162185860932</v>
      </c>
      <c r="CR91" s="6"/>
      <c r="CS91" s="6"/>
      <c r="CT91" s="6"/>
      <c r="CU91" s="6"/>
      <c r="CV91" s="6"/>
      <c r="CW91" s="6"/>
      <c r="CX91" s="6"/>
      <c r="CY91" s="6"/>
      <c r="CZ91" s="6"/>
      <c r="DA91" s="6"/>
      <c r="DB91" s="6"/>
      <c r="DC91" s="6"/>
      <c r="DD91" s="6"/>
      <c r="DE91" s="6"/>
      <c r="DF91" s="6"/>
      <c r="DH91" s="6"/>
      <c r="DI91" s="6"/>
      <c r="DJ91" s="6"/>
      <c r="DK91" s="6"/>
      <c r="DL91" s="6"/>
      <c r="DM91" s="6"/>
      <c r="DN91" s="6"/>
      <c r="DO91" s="6"/>
      <c r="DP91" s="6"/>
      <c r="DQ91" s="6"/>
      <c r="DR91" s="6"/>
      <c r="DS91" s="6"/>
      <c r="DT91" s="6"/>
      <c r="DU91" s="6"/>
      <c r="DV91" s="6"/>
      <c r="DX91" s="6"/>
      <c r="DY91" s="6"/>
      <c r="DZ91" s="6"/>
      <c r="EA91" s="6"/>
      <c r="EB91" s="6"/>
      <c r="EC91" s="6"/>
      <c r="ED91" s="6"/>
      <c r="EE91" s="6"/>
      <c r="EF91" s="6"/>
      <c r="EG91" s="6"/>
      <c r="EH91" s="6"/>
      <c r="EI91" s="6"/>
      <c r="EJ91" s="6"/>
      <c r="EK91" s="6"/>
      <c r="EL91" s="6"/>
      <c r="EN91" s="1"/>
      <c r="EO91" s="1"/>
      <c r="EP91" s="1"/>
      <c r="EQ91" s="1"/>
      <c r="ER91" s="1"/>
      <c r="ES91" s="1"/>
      <c r="ET91" s="1"/>
      <c r="EU91" s="1"/>
      <c r="EV91" s="1"/>
      <c r="EW91" s="1"/>
      <c r="EX91" s="1"/>
      <c r="EY91" s="1"/>
      <c r="EZ91" s="1"/>
      <c r="FA91" s="1"/>
      <c r="FB91" s="2"/>
      <c r="FD91" s="2"/>
      <c r="FE91" s="2"/>
      <c r="FF91" s="2"/>
      <c r="FG91" s="2"/>
      <c r="FH91" s="2"/>
      <c r="FI91" s="2"/>
      <c r="FJ91" s="2"/>
      <c r="FK91" s="2"/>
      <c r="FL91" s="2"/>
      <c r="FM91" s="2"/>
      <c r="FN91" s="2"/>
      <c r="FO91" s="2"/>
      <c r="FP91" s="2"/>
      <c r="FQ91" s="2"/>
      <c r="FR91" s="2"/>
      <c r="FT91" s="2"/>
      <c r="FU91" s="2"/>
      <c r="FV91" s="2"/>
      <c r="FW91" s="2"/>
      <c r="FX91" s="2"/>
      <c r="FY91" s="2"/>
      <c r="FZ91" s="2"/>
      <c r="GA91" s="2"/>
      <c r="GB91" s="2"/>
      <c r="GC91" s="2"/>
      <c r="GD91" s="2"/>
      <c r="GE91" s="2"/>
      <c r="GF91" s="2"/>
      <c r="GG91" s="2"/>
      <c r="GH91" s="2"/>
      <c r="GJ91" s="6"/>
    </row>
    <row r="92" spans="1:192" x14ac:dyDescent="0.25">
      <c r="A92" s="8" t="s">
        <v>40</v>
      </c>
      <c r="B92" s="8" t="s">
        <v>258</v>
      </c>
      <c r="C92" s="22">
        <f>Baseline!CC92*'Summary all tools'!B$69</f>
        <v>312.6906525592907</v>
      </c>
      <c r="D92" s="22">
        <f>Baseline!CD92*'Summary all tools'!C$69</f>
        <v>339.73015451576214</v>
      </c>
      <c r="E92" s="22">
        <f>Baseline!CE92*'Summary all tools'!D$69</f>
        <v>467.67607082218888</v>
      </c>
      <c r="F92" s="22">
        <f>Baseline!CF92*'Summary all tools'!E$69</f>
        <v>345.90041507318722</v>
      </c>
      <c r="G92" s="22">
        <f>Baseline!CG92*'Summary all tools'!F$69</f>
        <v>277.3498357670569</v>
      </c>
      <c r="H92" s="22">
        <f>Baseline!CH92*'Summary all tools'!G$69</f>
        <v>285.18359723248523</v>
      </c>
      <c r="I92" s="22">
        <f>Baseline!CI92*'Summary all tools'!H$69</f>
        <v>181.99619288783663</v>
      </c>
      <c r="J92" s="27">
        <f>Baseline!CJ92*'Summary all tools'!J$69</f>
        <v>97.127157143909102</v>
      </c>
      <c r="K92" s="27">
        <f>Baseline!CK92*'Summary all tools'!K$69</f>
        <v>105.98360278418582</v>
      </c>
      <c r="L92" s="27">
        <f>Baseline!CL92*'Summary all tools'!L$69</f>
        <v>237.73334976953421</v>
      </c>
      <c r="M92" s="27">
        <f>Baseline!CM92*'Summary all tools'!M$69</f>
        <v>175.88345218585829</v>
      </c>
      <c r="N92" s="27">
        <f>Baseline!CN92*'Summary all tools'!N$69</f>
        <v>145.46175947717549</v>
      </c>
      <c r="O92" s="27">
        <f>Baseline!CO92*'Summary all tools'!O$69</f>
        <v>226.86517779182262</v>
      </c>
      <c r="P92" s="27">
        <f>Baseline!CP92*'Summary all tools'!P$69</f>
        <v>157.45709347691158</v>
      </c>
      <c r="Q92" s="28"/>
      <c r="R92" s="29">
        <f>Baseline!CR92*'Summary all tools'!B$76</f>
        <v>27.005624164437084</v>
      </c>
      <c r="S92" s="29">
        <f>Baseline!CS92*'Summary all tools'!C$76</f>
        <v>21.890798120069849</v>
      </c>
      <c r="T92" s="29">
        <f>Baseline!CT92*'Summary all tools'!D$76</f>
        <v>29.106154684152273</v>
      </c>
      <c r="U92" s="29">
        <f>Baseline!CU92*'Summary all tools'!E$76</f>
        <v>19.322712842019424</v>
      </c>
      <c r="V92" s="29">
        <f>Baseline!CV92*'Summary all tools'!F$76</f>
        <v>8.0659057567619108</v>
      </c>
      <c r="W92" s="29">
        <f>Baseline!CW92*'Summary all tools'!G$76</f>
        <v>6.3198581104151854</v>
      </c>
      <c r="X92" s="29">
        <f>Baseline!CX92*'Summary all tools'!H$76</f>
        <v>6.0491256134346676</v>
      </c>
      <c r="Y92" s="29">
        <f>Baseline!CY92*'Summary all tools'!J$76</f>
        <v>8.5899549678282963</v>
      </c>
      <c r="Z92" s="29">
        <f>Baseline!CZ92*'Summary all tools'!K$76</f>
        <v>7.3102156131975411</v>
      </c>
      <c r="AA92" s="29">
        <f>Baseline!DA92*'Summary all tools'!L$76</f>
        <v>13.721315259071689</v>
      </c>
      <c r="AB92" s="29">
        <f>Baseline!DB92*'Summary all tools'!M$76</f>
        <v>9.3385881467259679</v>
      </c>
      <c r="AC92" s="29">
        <f>Baseline!DC92*'Summary all tools'!N$76</f>
        <v>4.570039517040609</v>
      </c>
      <c r="AD92" s="29">
        <f>Baseline!DD92*'Summary all tools'!O$76</f>
        <v>5.512611796810643</v>
      </c>
      <c r="AE92" s="29">
        <f>Baseline!DE92*'Summary all tools'!P$76</f>
        <v>4.1671476865858557</v>
      </c>
      <c r="AF92" s="29">
        <f t="shared" si="3"/>
        <v>3528.0085637657562</v>
      </c>
      <c r="AH92" s="6">
        <f>C92*'Summary all tools'!B$70</f>
        <v>44.943304802099881</v>
      </c>
      <c r="AI92" s="6">
        <f>D92*'Summary all tools'!C$70</f>
        <v>48.829716398289968</v>
      </c>
      <c r="AJ92" s="6">
        <f>E92*'Summary all tools'!D$70</f>
        <v>91.90509324450467</v>
      </c>
      <c r="AK92" s="6">
        <f>F92*'Summary all tools'!E$70</f>
        <v>67.974420510175605</v>
      </c>
      <c r="AL92" s="6">
        <f>G92*'Summary all tools'!F$70</f>
        <v>54.503242966242553</v>
      </c>
      <c r="AM92" s="6">
        <f>H92*'Summary all tools'!G$70</f>
        <v>70.127114073561941</v>
      </c>
      <c r="AN92" s="6">
        <f>I92*'Summary all tools'!H$70</f>
        <v>44.753162185533597</v>
      </c>
      <c r="AO92" s="6">
        <f>J92*'Summary all tools'!J$70</f>
        <v>10.858936823542633</v>
      </c>
      <c r="AP92" s="6">
        <f>K92*'Summary all tools'!J$70</f>
        <v>11.849098447921396</v>
      </c>
      <c r="AQ92" s="6">
        <f>L92*'Summary all tools'!K$70</f>
        <v>26.578883825165317</v>
      </c>
      <c r="AR92" s="6">
        <f>M92*'Summary all tools'!L$70</f>
        <v>45.620983734742488</v>
      </c>
      <c r="AS92" s="6">
        <f>N92*'Summary all tools'!M$70</f>
        <v>37.730147325757436</v>
      </c>
      <c r="AT92" s="6">
        <f>O92*'Summary all tools'!N$70</f>
        <v>58.84472050891646</v>
      </c>
      <c r="AU92" s="6">
        <f>P92*'Summary all tools'!O$70</f>
        <v>38.037387750040438</v>
      </c>
      <c r="AV92" s="6"/>
      <c r="AW92" s="6">
        <f>R92*'Summary all tools'!B$77</f>
        <v>3.8815423110964611</v>
      </c>
      <c r="AX92" s="6">
        <f>S92*'Summary all tools'!C$77</f>
        <v>3.1463838276552991</v>
      </c>
      <c r="AY92" s="6">
        <f>T92*'Summary all tools'!D$77</f>
        <v>5.7197791957438664</v>
      </c>
      <c r="AZ92" s="6">
        <f>U92*'Summary all tools'!E$77</f>
        <v>3.7971917664304997</v>
      </c>
      <c r="BA92" s="6">
        <f>V92*'Summary all tools'!F$77</f>
        <v>1.5850668163828996</v>
      </c>
      <c r="BB92" s="6">
        <f>W92*'Summary all tools'!G$77</f>
        <v>1.5540634697742259</v>
      </c>
      <c r="BC92" s="6">
        <f>X92*'Summary all tools'!H$77</f>
        <v>1.4874899049429511</v>
      </c>
      <c r="BD92" s="6">
        <f>Y92*'Summary all tools'!I$77</f>
        <v>0</v>
      </c>
      <c r="BE92" s="6">
        <f>Z92*'Summary all tools'!J$77</f>
        <v>0.81729118656866917</v>
      </c>
      <c r="BF92" s="6">
        <f>AA92*'Summary all tools'!K$77</f>
        <v>1.534060091076338</v>
      </c>
      <c r="BG92" s="6">
        <f>AB92*'Summary all tools'!L$77</f>
        <v>2.4222607223847707</v>
      </c>
      <c r="BH92" s="6">
        <f>AC92*'Summary all tools'!M$77</f>
        <v>1.1853855259432042</v>
      </c>
      <c r="BI92" s="6">
        <f>AD92*'Summary all tools'!N$77</f>
        <v>1.4298717133007739</v>
      </c>
      <c r="BJ92" s="6">
        <f>AE92*'Summary all tools'!O$77</f>
        <v>1.0066705085572574</v>
      </c>
      <c r="BK92" s="6">
        <f t="shared" si="4"/>
        <v>682.12326963635167</v>
      </c>
      <c r="BM92" s="6">
        <f>C92*'Summary all tools'!B$71</f>
        <v>7.6499242216340235</v>
      </c>
      <c r="BN92" s="6">
        <f>D92*'Summary all tools'!C$71</f>
        <v>8.3114410890706338</v>
      </c>
      <c r="BO92" s="6">
        <f>E92*'Summary all tools'!D$71</f>
        <v>25.576035123088452</v>
      </c>
      <c r="BP92" s="6">
        <f>F92*'Summary all tools'!E$71</f>
        <v>18.916428949314927</v>
      </c>
      <c r="BQ92" s="6">
        <f>G92*'Summary all tools'!F$71</f>
        <v>15.167569143510924</v>
      </c>
      <c r="BR92" s="6">
        <f>H92*'Summary all tools'!G$71</f>
        <v>17.36480919916772</v>
      </c>
      <c r="BS92" s="6">
        <f>I92*'Summary all tools'!H$71</f>
        <v>11.081735398322605</v>
      </c>
      <c r="BT92" s="6">
        <f>J92*'Summary all tools'!J$71</f>
        <v>0.90491140196188602</v>
      </c>
      <c r="BU92" s="6">
        <f>K92*'Summary all tools'!K$71</f>
        <v>0.98742487066011631</v>
      </c>
      <c r="BV92" s="6">
        <f>L92*'Summary all tools'!L$71</f>
        <v>10.758352473014241</v>
      </c>
      <c r="BW92" s="6">
        <f>M92*'Summary all tools'!M$71</f>
        <v>7.9594056728699671</v>
      </c>
      <c r="BX92" s="6">
        <f>N92*'Summary all tools'!N$71</f>
        <v>6.5827065547066175</v>
      </c>
      <c r="BY92" s="6">
        <f>O92*'Summary all tools'!O$71</f>
        <v>15.294281648886917</v>
      </c>
      <c r="BZ92" s="6">
        <f>P92*'Summary all tools'!P$71</f>
        <v>10.615084953499657</v>
      </c>
      <c r="CA92" s="6"/>
      <c r="CB92" s="6">
        <f>R92*'Summary all tools'!B$78</f>
        <v>0.66068805295258926</v>
      </c>
      <c r="CC92" s="6">
        <f>S92*'Summary all tools'!C$78</f>
        <v>0.53555469406898715</v>
      </c>
      <c r="CD92" s="6">
        <f>T92*'Summary all tools'!D$78</f>
        <v>1.5917428342895774</v>
      </c>
      <c r="CE92" s="6">
        <f>U92*'Summary all tools'!E$78</f>
        <v>1.0567108585479372</v>
      </c>
      <c r="CF92" s="6">
        <f>V92*'Summary all tools'!F$78</f>
        <v>0.44110422107291702</v>
      </c>
      <c r="CG92" s="6">
        <f>W92*'Summary all tools'!G$78</f>
        <v>0.38481571632504641</v>
      </c>
      <c r="CH92" s="6">
        <f>X92*'Summary all tools'!H$78</f>
        <v>0.36833083360492119</v>
      </c>
      <c r="CI92" s="6">
        <f>Y92*'Summary all tools'!I$78</f>
        <v>0</v>
      </c>
      <c r="CJ92" s="6">
        <f>Z92*'Summary all tools'!J$78</f>
        <v>6.8107598880722431E-2</v>
      </c>
      <c r="CK92" s="6">
        <f>AA92*'Summary all tools'!K$78</f>
        <v>0.12783834092302818</v>
      </c>
      <c r="CL92" s="6">
        <f>AB92*'Summary all tools'!L$78</f>
        <v>0.42260718986287493</v>
      </c>
      <c r="CM92" s="6">
        <f>AC92*'Summary all tools'!M$78</f>
        <v>0.20681194282413354</v>
      </c>
      <c r="CN92" s="6">
        <f>AD92*'Summary all tools'!N$78</f>
        <v>0.24946697976736906</v>
      </c>
      <c r="CO92" s="6">
        <f>AE92*'Summary all tools'!O$78</f>
        <v>0.28093130471365318</v>
      </c>
      <c r="CP92" s="6">
        <f t="shared" si="5"/>
        <v>163.56482126754247</v>
      </c>
      <c r="CR92" s="6"/>
      <c r="CS92" s="6"/>
      <c r="CT92" s="6"/>
      <c r="CU92" s="6"/>
      <c r="CV92" s="6"/>
      <c r="CW92" s="6"/>
      <c r="CX92" s="6"/>
      <c r="CY92" s="6"/>
      <c r="CZ92" s="6"/>
      <c r="DA92" s="6"/>
      <c r="DB92" s="6"/>
      <c r="DC92" s="6"/>
      <c r="DD92" s="6"/>
      <c r="DE92" s="6"/>
      <c r="DF92" s="6"/>
      <c r="DH92" s="6"/>
      <c r="DI92" s="6"/>
      <c r="DJ92" s="6"/>
      <c r="DK92" s="6"/>
      <c r="DL92" s="6"/>
      <c r="DM92" s="6"/>
      <c r="DN92" s="6"/>
      <c r="DO92" s="6"/>
      <c r="DP92" s="6"/>
      <c r="DQ92" s="6"/>
      <c r="DR92" s="6"/>
      <c r="DS92" s="6"/>
      <c r="DT92" s="6"/>
      <c r="DU92" s="6"/>
      <c r="DV92" s="6"/>
      <c r="DX92" s="6"/>
      <c r="DY92" s="6"/>
      <c r="DZ92" s="6"/>
      <c r="EA92" s="6"/>
      <c r="EB92" s="6"/>
      <c r="EC92" s="6"/>
      <c r="ED92" s="6"/>
      <c r="EE92" s="6"/>
      <c r="EF92" s="6"/>
      <c r="EG92" s="6"/>
      <c r="EH92" s="6"/>
      <c r="EI92" s="6"/>
      <c r="EJ92" s="6"/>
      <c r="EK92" s="6"/>
      <c r="EL92" s="6"/>
      <c r="EN92" s="1"/>
      <c r="EO92" s="1"/>
      <c r="EP92" s="1"/>
      <c r="EQ92" s="1"/>
      <c r="ER92" s="1"/>
      <c r="ES92" s="1"/>
      <c r="ET92" s="1"/>
      <c r="EU92" s="1"/>
      <c r="EV92" s="1"/>
      <c r="EW92" s="1"/>
      <c r="EX92" s="1"/>
      <c r="EY92" s="1"/>
      <c r="EZ92" s="1"/>
      <c r="FA92" s="1"/>
      <c r="FB92" s="2"/>
      <c r="FD92" s="2"/>
      <c r="FE92" s="2"/>
      <c r="FF92" s="2"/>
      <c r="FG92" s="2"/>
      <c r="FH92" s="2"/>
      <c r="FI92" s="2"/>
      <c r="FJ92" s="2"/>
      <c r="FK92" s="2"/>
      <c r="FL92" s="2"/>
      <c r="FM92" s="2"/>
      <c r="FN92" s="2"/>
      <c r="FO92" s="2"/>
      <c r="FP92" s="2"/>
      <c r="FQ92" s="2"/>
      <c r="FR92" s="2"/>
      <c r="FT92" s="2"/>
      <c r="FU92" s="2"/>
      <c r="FV92" s="2"/>
      <c r="FW92" s="2"/>
      <c r="FX92" s="2"/>
      <c r="FY92" s="2"/>
      <c r="FZ92" s="2"/>
      <c r="GA92" s="2"/>
      <c r="GB92" s="2"/>
      <c r="GC92" s="2"/>
      <c r="GD92" s="2"/>
      <c r="GE92" s="2"/>
      <c r="GF92" s="2"/>
      <c r="GG92" s="2"/>
      <c r="GH92" s="2"/>
      <c r="GJ92" s="6"/>
    </row>
    <row r="93" spans="1:192" x14ac:dyDescent="0.25">
      <c r="A93" s="8" t="s">
        <v>107</v>
      </c>
      <c r="B93" s="8" t="s">
        <v>259</v>
      </c>
      <c r="C93" s="22">
        <f>Baseline!CC93*'Summary all tools'!B$69</f>
        <v>263.14960975072131</v>
      </c>
      <c r="D93" s="22">
        <f>Baseline!CD93*'Summary all tools'!C$69</f>
        <v>263.61618372512424</v>
      </c>
      <c r="E93" s="22">
        <f>Baseline!CE93*'Summary all tools'!D$69</f>
        <v>365.34982520130421</v>
      </c>
      <c r="F93" s="22">
        <f>Baseline!CF93*'Summary all tools'!E$69</f>
        <v>273.82077820705211</v>
      </c>
      <c r="G93" s="22">
        <f>Baseline!CG93*'Summary all tools'!F$69</f>
        <v>208.5597107484094</v>
      </c>
      <c r="H93" s="22">
        <f>Baseline!CH93*'Summary all tools'!G$69</f>
        <v>198.00385851572372</v>
      </c>
      <c r="I93" s="22">
        <f>Baseline!CI93*'Summary all tools'!H$69</f>
        <v>120.71454213555295</v>
      </c>
      <c r="J93" s="27">
        <f>Baseline!CJ93*'Summary all tools'!J$69</f>
        <v>78.463359875243725</v>
      </c>
      <c r="K93" s="27">
        <f>Baseline!CK93*'Summary all tools'!K$69</f>
        <v>83.173304531906325</v>
      </c>
      <c r="L93" s="27">
        <f>Baseline!CL93*'Summary all tools'!L$69</f>
        <v>185.384726931903</v>
      </c>
      <c r="M93" s="27">
        <f>Baseline!CM93*'Summary all tools'!M$69</f>
        <v>132.88898163674111</v>
      </c>
      <c r="N93" s="27">
        <f>Baseline!CN93*'Summary all tools'!N$69</f>
        <v>105.28478507323226</v>
      </c>
      <c r="O93" s="27">
        <f>Baseline!CO93*'Summary all tools'!O$69</f>
        <v>155.39367657394158</v>
      </c>
      <c r="P93" s="27">
        <f>Baseline!CP93*'Summary all tools'!P$69</f>
        <v>107.3246763633325</v>
      </c>
      <c r="Q93" s="28"/>
      <c r="R93" s="29">
        <f>Baseline!CR93*'Summary all tools'!B$76</f>
        <v>96.788410530833289</v>
      </c>
      <c r="S93" s="29">
        <f>Baseline!CS93*'Summary all tools'!C$76</f>
        <v>78.848898314600802</v>
      </c>
      <c r="T93" s="29">
        <f>Baseline!CT93*'Summary all tools'!D$76</f>
        <v>91.922235001608641</v>
      </c>
      <c r="U93" s="29">
        <f>Baseline!CU93*'Summary all tools'!E$76</f>
        <v>61.087386521516862</v>
      </c>
      <c r="V93" s="29">
        <f>Baseline!CV93*'Summary all tools'!F$76</f>
        <v>28.902811953969803</v>
      </c>
      <c r="W93" s="29">
        <f>Baseline!CW93*'Summary all tools'!G$76</f>
        <v>22.198211531112339</v>
      </c>
      <c r="X93" s="29">
        <f>Baseline!CX93*'Summary all tools'!H$76</f>
        <v>17.318458080841427</v>
      </c>
      <c r="Y93" s="29">
        <f>Baseline!CY93*'Summary all tools'!J$76</f>
        <v>28.353805045826707</v>
      </c>
      <c r="Z93" s="29">
        <f>Baseline!CZ93*'Summary all tools'!K$76</f>
        <v>26.022203084751602</v>
      </c>
      <c r="AA93" s="29">
        <f>Baseline!DA93*'Summary all tools'!L$76</f>
        <v>49.359483537248607</v>
      </c>
      <c r="AB93" s="29">
        <f>Baseline!DB93*'Summary all tools'!M$76</f>
        <v>31.205218623982571</v>
      </c>
      <c r="AC93" s="29">
        <f>Baseline!DC93*'Summary all tools'!N$76</f>
        <v>17.869659555709841</v>
      </c>
      <c r="AD93" s="29">
        <f>Baseline!DD93*'Summary all tools'!O$76</f>
        <v>20.557717822613625</v>
      </c>
      <c r="AE93" s="29">
        <f>Baseline!DE93*'Summary all tools'!P$76</f>
        <v>16.647790075172331</v>
      </c>
      <c r="AF93" s="29">
        <f t="shared" si="3"/>
        <v>3128.2103089499774</v>
      </c>
      <c r="AH93" s="6">
        <f>C93*'Summary all tools'!B$70</f>
        <v>37.822726783742816</v>
      </c>
      <c r="AI93" s="6">
        <f>D93*'Summary all tools'!C$70</f>
        <v>37.88978787486495</v>
      </c>
      <c r="AJ93" s="6">
        <f>E93*'Summary all tools'!D$70</f>
        <v>71.796510120688993</v>
      </c>
      <c r="AK93" s="6">
        <f>F93*'Summary all tools'!E$70</f>
        <v>53.809732255832955</v>
      </c>
      <c r="AL93" s="6">
        <f>G93*'Summary all tools'!F$70</f>
        <v>40.984991234813627</v>
      </c>
      <c r="AM93" s="6">
        <f>H93*'Summary all tools'!G$70</f>
        <v>48.689473405505829</v>
      </c>
      <c r="AN93" s="6">
        <f>I93*'Summary all tools'!H$70</f>
        <v>29.683903803824496</v>
      </c>
      <c r="AO93" s="6">
        <f>J93*'Summary all tools'!J$70</f>
        <v>8.7723011040645158</v>
      </c>
      <c r="AP93" s="6">
        <f>K93*'Summary all tools'!J$70</f>
        <v>9.2988787675423215</v>
      </c>
      <c r="AQ93" s="6">
        <f>L93*'Summary all tools'!K$70</f>
        <v>20.726242762573008</v>
      </c>
      <c r="AR93" s="6">
        <f>M93*'Summary all tools'!L$70</f>
        <v>34.468996340655806</v>
      </c>
      <c r="AS93" s="6">
        <f>N93*'Summary all tools'!M$70</f>
        <v>27.308967430694899</v>
      </c>
      <c r="AT93" s="6">
        <f>O93*'Summary all tools'!N$70</f>
        <v>40.306306837611778</v>
      </c>
      <c r="AU93" s="6">
        <f>P93*'Summary all tools'!O$70</f>
        <v>25.926747660805042</v>
      </c>
      <c r="AV93" s="6"/>
      <c r="AW93" s="6">
        <f>R93*'Summary all tools'!B$77</f>
        <v>13.911484082413347</v>
      </c>
      <c r="AX93" s="6">
        <f>S93*'Summary all tools'!C$77</f>
        <v>11.333022081915098</v>
      </c>
      <c r="AY93" s="6">
        <f>T93*'Summary all tools'!D$77</f>
        <v>18.064044979282468</v>
      </c>
      <c r="AZ93" s="6">
        <f>U93*'Summary all tools'!E$77</f>
        <v>12.004552519552893</v>
      </c>
      <c r="BA93" s="6">
        <f>V93*'Summary all tools'!F$77</f>
        <v>5.679819416435171</v>
      </c>
      <c r="BB93" s="6">
        <f>W93*'Summary all tools'!G$77</f>
        <v>5.4585766060112304</v>
      </c>
      <c r="BC93" s="6">
        <f>X93*'Summary all tools'!H$77</f>
        <v>4.2586372329937934</v>
      </c>
      <c r="BD93" s="6">
        <f>Y93*'Summary all tools'!I$77</f>
        <v>0</v>
      </c>
      <c r="BE93" s="6">
        <f>Z93*'Summary all tools'!J$77</f>
        <v>2.9093146305933471</v>
      </c>
      <c r="BF93" s="6">
        <f>AA93*'Summary all tools'!K$77</f>
        <v>5.5184515755930121</v>
      </c>
      <c r="BG93" s="6">
        <f>AB93*'Summary all tools'!L$77</f>
        <v>8.0940688483839995</v>
      </c>
      <c r="BH93" s="6">
        <f>AC93*'Summary all tools'!M$77</f>
        <v>4.6350662203000139</v>
      </c>
      <c r="BI93" s="6">
        <f>AD93*'Summary all tools'!N$77</f>
        <v>5.3322998767264922</v>
      </c>
      <c r="BJ93" s="6">
        <f>AE93*'Summary all tools'!O$77</f>
        <v>4.021657152991069</v>
      </c>
      <c r="BK93" s="6">
        <f t="shared" si="4"/>
        <v>588.70656160641306</v>
      </c>
      <c r="BM93" s="6">
        <f>C93*'Summary all tools'!B$71</f>
        <v>6.4379109419136711</v>
      </c>
      <c r="BN93" s="6">
        <f>D93*'Summary all tools'!C$71</f>
        <v>6.4493255957216942</v>
      </c>
      <c r="BO93" s="6">
        <f>E93*'Summary all tools'!D$71</f>
        <v>19.980068565696325</v>
      </c>
      <c r="BP93" s="6">
        <f>F93*'Summary all tools'!E$71</f>
        <v>14.974573808198162</v>
      </c>
      <c r="BQ93" s="6">
        <f>G93*'Summary all tools'!F$71</f>
        <v>11.40560918155364</v>
      </c>
      <c r="BR93" s="6">
        <f>H93*'Summary all tools'!G$71</f>
        <v>12.056441033744301</v>
      </c>
      <c r="BS93" s="6">
        <f>I93*'Summary all tools'!H$71</f>
        <v>7.3502999895184464</v>
      </c>
      <c r="BT93" s="6">
        <f>J93*'Summary all tools'!J$71</f>
        <v>0.73102509200537635</v>
      </c>
      <c r="BU93" s="6">
        <f>K93*'Summary all tools'!K$71</f>
        <v>0.7749065639618602</v>
      </c>
      <c r="BV93" s="6">
        <f>L93*'Summary all tools'!L$71</f>
        <v>8.3893750598322558</v>
      </c>
      <c r="BW93" s="6">
        <f>M93*'Summary all tools'!M$71</f>
        <v>6.0137397870931411</v>
      </c>
      <c r="BX93" s="6">
        <f>N93*'Summary all tools'!N$71</f>
        <v>4.7645432538659191</v>
      </c>
      <c r="BY93" s="6">
        <f>O93*'Summary all tools'!O$71</f>
        <v>10.475978195996062</v>
      </c>
      <c r="BZ93" s="6">
        <f>P93*'Summary all tools'!P$71</f>
        <v>7.2353714402246627</v>
      </c>
      <c r="CA93" s="6"/>
      <c r="CB93" s="6">
        <f>R93*'Summary all tools'!B$78</f>
        <v>2.3679121842405699</v>
      </c>
      <c r="CC93" s="6">
        <f>S93*'Summary all tools'!C$78</f>
        <v>1.9290250352195915</v>
      </c>
      <c r="CD93" s="6">
        <f>T93*'Summary all tools'!D$78</f>
        <v>5.0269972266504723</v>
      </c>
      <c r="CE93" s="6">
        <f>U93*'Summary all tools'!E$78</f>
        <v>3.3407164503954534</v>
      </c>
      <c r="CF93" s="6">
        <f>V93*'Summary all tools'!F$78</f>
        <v>1.5806225287327236</v>
      </c>
      <c r="CG93" s="6">
        <f>W93*'Summary all tools'!G$78</f>
        <v>1.3516475405361144</v>
      </c>
      <c r="CH93" s="6">
        <f>X93*'Summary all tools'!H$78</f>
        <v>1.0545196957889393</v>
      </c>
      <c r="CI93" s="6">
        <f>Y93*'Summary all tools'!I$78</f>
        <v>0</v>
      </c>
      <c r="CJ93" s="6">
        <f>Z93*'Summary all tools'!J$78</f>
        <v>0.2424428858827789</v>
      </c>
      <c r="CK93" s="6">
        <f>AA93*'Summary all tools'!K$78</f>
        <v>0.45987096463275101</v>
      </c>
      <c r="CL93" s="6">
        <f>AB93*'Summary all tools'!L$78</f>
        <v>1.412156692696783</v>
      </c>
      <c r="CM93" s="6">
        <f>AC93*'Summary all tools'!M$78</f>
        <v>0.80867112779702377</v>
      </c>
      <c r="CN93" s="6">
        <f>AD93*'Summary all tools'!N$78</f>
        <v>0.93031614870547319</v>
      </c>
      <c r="CO93" s="6">
        <f>AE93*'Summary all tools'!O$78</f>
        <v>1.1223229264161121</v>
      </c>
      <c r="CP93" s="6">
        <f t="shared" si="5"/>
        <v>138.66638991702035</v>
      </c>
      <c r="CR93" s="6"/>
      <c r="CS93" s="6"/>
      <c r="CT93" s="6"/>
      <c r="CU93" s="6"/>
      <c r="CV93" s="6"/>
      <c r="CW93" s="6"/>
      <c r="CX93" s="6"/>
      <c r="CY93" s="6"/>
      <c r="CZ93" s="6"/>
      <c r="DA93" s="6"/>
      <c r="DB93" s="6"/>
      <c r="DC93" s="6"/>
      <c r="DD93" s="6"/>
      <c r="DE93" s="6"/>
      <c r="DF93" s="6"/>
      <c r="DH93" s="6"/>
      <c r="DI93" s="6"/>
      <c r="DJ93" s="6"/>
      <c r="DK93" s="6"/>
      <c r="DL93" s="6"/>
      <c r="DM93" s="6"/>
      <c r="DN93" s="6"/>
      <c r="DO93" s="6"/>
      <c r="DP93" s="6"/>
      <c r="DQ93" s="6"/>
      <c r="DR93" s="6"/>
      <c r="DS93" s="6"/>
      <c r="DT93" s="6"/>
      <c r="DU93" s="6"/>
      <c r="DV93" s="6"/>
      <c r="DX93" s="6"/>
      <c r="DY93" s="6"/>
      <c r="DZ93" s="6"/>
      <c r="EA93" s="6"/>
      <c r="EB93" s="6"/>
      <c r="EC93" s="6"/>
      <c r="ED93" s="6"/>
      <c r="EE93" s="6"/>
      <c r="EF93" s="6"/>
      <c r="EG93" s="6"/>
      <c r="EH93" s="6"/>
      <c r="EI93" s="6"/>
      <c r="EJ93" s="6"/>
      <c r="EK93" s="6"/>
      <c r="EL93" s="6"/>
      <c r="EN93" s="1"/>
      <c r="EO93" s="1"/>
      <c r="EP93" s="1"/>
      <c r="EQ93" s="1"/>
      <c r="ER93" s="1"/>
      <c r="ES93" s="1"/>
      <c r="ET93" s="1"/>
      <c r="EU93" s="1"/>
      <c r="EV93" s="1"/>
      <c r="EW93" s="1"/>
      <c r="EX93" s="1"/>
      <c r="EY93" s="1"/>
      <c r="EZ93" s="1"/>
      <c r="FA93" s="1"/>
      <c r="FB93" s="2"/>
      <c r="FD93" s="2"/>
      <c r="FE93" s="2"/>
      <c r="FF93" s="2"/>
      <c r="FG93" s="2"/>
      <c r="FH93" s="2"/>
      <c r="FI93" s="2"/>
      <c r="FJ93" s="2"/>
      <c r="FK93" s="2"/>
      <c r="FL93" s="2"/>
      <c r="FM93" s="2"/>
      <c r="FN93" s="2"/>
      <c r="FO93" s="2"/>
      <c r="FP93" s="2"/>
      <c r="FQ93" s="2"/>
      <c r="FR93" s="2"/>
      <c r="FT93" s="2"/>
      <c r="FU93" s="2"/>
      <c r="FV93" s="2"/>
      <c r="FW93" s="2"/>
      <c r="FX93" s="2"/>
      <c r="FY93" s="2"/>
      <c r="FZ93" s="2"/>
      <c r="GA93" s="2"/>
      <c r="GB93" s="2"/>
      <c r="GC93" s="2"/>
      <c r="GD93" s="2"/>
      <c r="GE93" s="2"/>
      <c r="GF93" s="2"/>
      <c r="GG93" s="2"/>
      <c r="GH93" s="2"/>
      <c r="GJ93" s="6"/>
    </row>
    <row r="94" spans="1:192" x14ac:dyDescent="0.25">
      <c r="A94" s="8" t="s">
        <v>112</v>
      </c>
      <c r="B94" s="8" t="s">
        <v>260</v>
      </c>
      <c r="C94" s="22">
        <f>Baseline!CC94*'Summary all tools'!B$69</f>
        <v>195.03331124441817</v>
      </c>
      <c r="D94" s="22">
        <f>Baseline!CD94*'Summary all tools'!C$69</f>
        <v>213.82939911109145</v>
      </c>
      <c r="E94" s="22">
        <f>Baseline!CE94*'Summary all tools'!D$69</f>
        <v>324.66727083649721</v>
      </c>
      <c r="F94" s="22">
        <f>Baseline!CF94*'Summary all tools'!E$69</f>
        <v>241.49376200908745</v>
      </c>
      <c r="G94" s="22">
        <f>Baseline!CG94*'Summary all tools'!F$69</f>
        <v>178.97438048120668</v>
      </c>
      <c r="H94" s="22">
        <f>Baseline!CH94*'Summary all tools'!G$69</f>
        <v>194.5448032159897</v>
      </c>
      <c r="I94" s="22">
        <f>Baseline!CI94*'Summary all tools'!H$69</f>
        <v>117.31653203038367</v>
      </c>
      <c r="J94" s="27">
        <f>Baseline!CJ94*'Summary all tools'!J$69</f>
        <v>64.833083984208315</v>
      </c>
      <c r="K94" s="27">
        <f>Baseline!CK94*'Summary all tools'!K$69</f>
        <v>71.849000478897338</v>
      </c>
      <c r="L94" s="27">
        <f>Baseline!CL94*'Summary all tools'!L$69</f>
        <v>171.80803156861734</v>
      </c>
      <c r="M94" s="27">
        <f>Baseline!CM94*'Summary all tools'!M$69</f>
        <v>123.03358289828093</v>
      </c>
      <c r="N94" s="27">
        <f>Baseline!CN94*'Summary all tools'!N$69</f>
        <v>98.391570208519894</v>
      </c>
      <c r="O94" s="27">
        <f>Baseline!CO94*'Summary all tools'!O$69</f>
        <v>162.45986760950615</v>
      </c>
      <c r="P94" s="27">
        <f>Baseline!CP94*'Summary all tools'!P$69</f>
        <v>103.59911521177956</v>
      </c>
      <c r="Q94" s="28"/>
      <c r="R94" s="29">
        <f>Baseline!CR94*'Summary all tools'!B$76</f>
        <v>22.880672270744459</v>
      </c>
      <c r="S94" s="29">
        <f>Baseline!CS94*'Summary all tools'!C$76</f>
        <v>20.629833763767078</v>
      </c>
      <c r="T94" s="29">
        <f>Baseline!CT94*'Summary all tools'!D$76</f>
        <v>24.845729924599343</v>
      </c>
      <c r="U94" s="29">
        <f>Baseline!CU94*'Summary all tools'!E$76</f>
        <v>16.280963568924534</v>
      </c>
      <c r="V94" s="29">
        <f>Baseline!CV94*'Summary all tools'!F$76</f>
        <v>6.9335652879738969</v>
      </c>
      <c r="W94" s="29">
        <f>Baseline!CW94*'Summary all tools'!G$76</f>
        <v>5.0605169548764488</v>
      </c>
      <c r="X94" s="29">
        <f>Baseline!CX94*'Summary all tools'!H$76</f>
        <v>5.3683764967895033</v>
      </c>
      <c r="Y94" s="29">
        <f>Baseline!CY94*'Summary all tools'!J$76</f>
        <v>7.2407463754268813</v>
      </c>
      <c r="Z94" s="29">
        <f>Baseline!CZ94*'Summary all tools'!K$76</f>
        <v>6.450810643252213</v>
      </c>
      <c r="AA94" s="29">
        <f>Baseline!DA94*'Summary all tools'!L$76</f>
        <v>11.696694893294941</v>
      </c>
      <c r="AB94" s="29">
        <f>Baseline!DB94*'Summary all tools'!M$76</f>
        <v>7.4445744228281852</v>
      </c>
      <c r="AC94" s="29">
        <f>Baseline!DC94*'Summary all tools'!N$76</f>
        <v>3.5016836538621443</v>
      </c>
      <c r="AD94" s="29">
        <f>Baseline!DD94*'Summary all tools'!O$76</f>
        <v>4.9700915521072622</v>
      </c>
      <c r="AE94" s="29">
        <f>Baseline!DE94*'Summary all tools'!P$76</f>
        <v>4.0055896918438494</v>
      </c>
      <c r="AF94" s="29">
        <f t="shared" si="3"/>
        <v>2409.1435603887753</v>
      </c>
      <c r="AH94" s="6">
        <f>C94*'Summary all tools'!B$70</f>
        <v>28.032310790482121</v>
      </c>
      <c r="AI94" s="6">
        <f>D94*'Summary all tools'!C$70</f>
        <v>30.733889168872469</v>
      </c>
      <c r="AJ94" s="6">
        <f>E94*'Summary all tools'!D$70</f>
        <v>63.801801420393382</v>
      </c>
      <c r="AK94" s="6">
        <f>F94*'Summary all tools'!E$70</f>
        <v>47.457007317891581</v>
      </c>
      <c r="AL94" s="6">
        <f>G94*'Summary all tools'!F$70</f>
        <v>35.171047125814056</v>
      </c>
      <c r="AM94" s="6">
        <f>H94*'Summary all tools'!G$70</f>
        <v>47.838886036718776</v>
      </c>
      <c r="AN94" s="6">
        <f>I94*'Summary all tools'!H$70</f>
        <v>28.848327548455</v>
      </c>
      <c r="AO94" s="6">
        <f>J94*'Summary all tools'!J$70</f>
        <v>7.2484193274270163</v>
      </c>
      <c r="AP94" s="6">
        <f>K94*'Summary all tools'!J$70</f>
        <v>8.0328075069574663</v>
      </c>
      <c r="AQ94" s="6">
        <f>L94*'Summary all tools'!K$70</f>
        <v>19.208351355497591</v>
      </c>
      <c r="AR94" s="6">
        <f>M94*'Summary all tools'!L$70</f>
        <v>31.912684305845492</v>
      </c>
      <c r="AS94" s="6">
        <f>N94*'Summary all tools'!M$70</f>
        <v>25.520992272629332</v>
      </c>
      <c r="AT94" s="6">
        <f>O94*'Summary all tools'!N$70</f>
        <v>42.139148883260425</v>
      </c>
      <c r="AU94" s="6">
        <f>P94*'Summary all tools'!O$70</f>
        <v>25.026752551160232</v>
      </c>
      <c r="AV94" s="6"/>
      <c r="AW94" s="6">
        <f>R94*'Summary all tools'!B$77</f>
        <v>3.2886593172018026</v>
      </c>
      <c r="AX94" s="6">
        <f>S94*'Summary all tools'!C$77</f>
        <v>2.9651443024374697</v>
      </c>
      <c r="AY94" s="6">
        <f>T94*'Summary all tools'!D$77</f>
        <v>4.8825442820576832</v>
      </c>
      <c r="AZ94" s="6">
        <f>U94*'Summary all tools'!E$77</f>
        <v>3.1994441628836072</v>
      </c>
      <c r="BA94" s="6">
        <f>V94*'Summary all tools'!F$77</f>
        <v>1.3625455824323705</v>
      </c>
      <c r="BB94" s="6">
        <f>W94*'Summary all tools'!G$77</f>
        <v>1.2443894151335531</v>
      </c>
      <c r="BC94" s="6">
        <f>X94*'Summary all tools'!H$77</f>
        <v>1.3200925811777466</v>
      </c>
      <c r="BD94" s="6">
        <f>Y94*'Summary all tools'!I$77</f>
        <v>0</v>
      </c>
      <c r="BE94" s="6">
        <f>Z94*'Summary all tools'!J$77</f>
        <v>0.72120864334496793</v>
      </c>
      <c r="BF94" s="6">
        <f>AA94*'Summary all tools'!K$77</f>
        <v>1.3077050191261426</v>
      </c>
      <c r="BG94" s="6">
        <f>AB94*'Summary all tools'!L$77</f>
        <v>1.9309878469808206</v>
      </c>
      <c r="BH94" s="6">
        <f>AC94*'Summary all tools'!M$77</f>
        <v>0.90827335392671515</v>
      </c>
      <c r="BI94" s="6">
        <f>AD94*'Summary all tools'!N$77</f>
        <v>1.2891517822794774</v>
      </c>
      <c r="BJ94" s="6">
        <f>AE94*'Summary all tools'!O$77</f>
        <v>0.96764245364767154</v>
      </c>
      <c r="BK94" s="6">
        <f t="shared" si="4"/>
        <v>466.36021435403495</v>
      </c>
      <c r="BM94" s="6">
        <f>C94*'Summary all tools'!B$71</f>
        <v>4.7714571558267442</v>
      </c>
      <c r="BN94" s="6">
        <f>D94*'Summary all tools'!C$71</f>
        <v>5.2313002840633995</v>
      </c>
      <c r="BO94" s="6">
        <f>E94*'Summary all tools'!D$71</f>
        <v>17.755241373870941</v>
      </c>
      <c r="BP94" s="6">
        <f>F94*'Summary all tools'!E$71</f>
        <v>13.206690109871969</v>
      </c>
      <c r="BQ94" s="6">
        <f>G94*'Summary all tools'!F$71</f>
        <v>9.7876614325659901</v>
      </c>
      <c r="BR94" s="6">
        <f>H94*'Summary all tools'!G$71</f>
        <v>11.845819399568459</v>
      </c>
      <c r="BS94" s="6">
        <f>I94*'Summary all tools'!H$71</f>
        <v>7.1433953929507616</v>
      </c>
      <c r="BT94" s="6">
        <f>J94*'Summary all tools'!J$71</f>
        <v>0.60403494395225144</v>
      </c>
      <c r="BU94" s="6">
        <f>K94*'Summary all tools'!K$71</f>
        <v>0.66940062557978885</v>
      </c>
      <c r="BV94" s="6">
        <f>L94*'Summary all tools'!L$71</f>
        <v>7.7749771460411825</v>
      </c>
      <c r="BW94" s="6">
        <f>M94*'Summary all tools'!M$71</f>
        <v>5.5677449214453842</v>
      </c>
      <c r="BX94" s="6">
        <f>N94*'Summary all tools'!N$71</f>
        <v>4.4525986518204368</v>
      </c>
      <c r="BY94" s="6">
        <f>O94*'Summary all tools'!O$71</f>
        <v>10.952350625359964</v>
      </c>
      <c r="BZ94" s="6">
        <f>P94*'Summary all tools'!P$71</f>
        <v>6.9842100142772736</v>
      </c>
      <c r="CA94" s="6"/>
      <c r="CB94" s="6">
        <f>R94*'Summary all tools'!B$78</f>
        <v>0.55977179867264726</v>
      </c>
      <c r="CC94" s="6">
        <f>S94*'Summary all tools'!C$78</f>
        <v>0.50470541318084594</v>
      </c>
      <c r="CD94" s="6">
        <f>T94*'Summary all tools'!D$78</f>
        <v>1.3587508552515266</v>
      </c>
      <c r="CE94" s="6">
        <f>U94*'Summary all tools'!E$78</f>
        <v>0.89036519517556045</v>
      </c>
      <c r="CF94" s="6">
        <f>V94*'Summary all tools'!F$78</f>
        <v>0.37917935168607247</v>
      </c>
      <c r="CG94" s="6">
        <f>W94*'Summary all tools'!G$78</f>
        <v>0.30813452184259404</v>
      </c>
      <c r="CH94" s="6">
        <f>X94*'Summary all tools'!H$78</f>
        <v>0.32688006772020395</v>
      </c>
      <c r="CI94" s="6">
        <f>Y94*'Summary all tools'!I$78</f>
        <v>0</v>
      </c>
      <c r="CJ94" s="6">
        <f>Z94*'Summary all tools'!J$78</f>
        <v>6.0100720278747327E-2</v>
      </c>
      <c r="CK94" s="6">
        <f>AA94*'Summary all tools'!K$78</f>
        <v>0.10897541826051188</v>
      </c>
      <c r="CL94" s="6">
        <f>AB94*'Summary all tools'!L$78</f>
        <v>0.33689575202644106</v>
      </c>
      <c r="CM94" s="6">
        <f>AC94*'Summary all tools'!M$78</f>
        <v>0.15846471281274604</v>
      </c>
      <c r="CN94" s="6">
        <f>AD94*'Summary all tools'!N$78</f>
        <v>0.2249158428657812</v>
      </c>
      <c r="CO94" s="6">
        <f>AE94*'Summary all tools'!O$78</f>
        <v>0.27003975450632689</v>
      </c>
      <c r="CP94" s="6">
        <f t="shared" si="5"/>
        <v>112.23406148147457</v>
      </c>
      <c r="CR94" s="6"/>
      <c r="CS94" s="6"/>
      <c r="CT94" s="6"/>
      <c r="CU94" s="6"/>
      <c r="CV94" s="6"/>
      <c r="CW94" s="6"/>
      <c r="CX94" s="6"/>
      <c r="CY94" s="6"/>
      <c r="CZ94" s="6"/>
      <c r="DA94" s="6"/>
      <c r="DB94" s="6"/>
      <c r="DC94" s="6"/>
      <c r="DD94" s="6"/>
      <c r="DE94" s="6"/>
      <c r="DF94" s="6"/>
      <c r="DH94" s="6"/>
      <c r="DI94" s="6"/>
      <c r="DJ94" s="6"/>
      <c r="DK94" s="6"/>
      <c r="DL94" s="6"/>
      <c r="DM94" s="6"/>
      <c r="DN94" s="6"/>
      <c r="DO94" s="6"/>
      <c r="DP94" s="6"/>
      <c r="DQ94" s="6"/>
      <c r="DR94" s="6"/>
      <c r="DS94" s="6"/>
      <c r="DT94" s="6"/>
      <c r="DU94" s="6"/>
      <c r="DV94" s="6"/>
      <c r="DX94" s="6"/>
      <c r="DY94" s="6"/>
      <c r="DZ94" s="6"/>
      <c r="EA94" s="6"/>
      <c r="EB94" s="6"/>
      <c r="EC94" s="6"/>
      <c r="ED94" s="6"/>
      <c r="EE94" s="6"/>
      <c r="EF94" s="6"/>
      <c r="EG94" s="6"/>
      <c r="EH94" s="6"/>
      <c r="EI94" s="6"/>
      <c r="EJ94" s="6"/>
      <c r="EK94" s="6"/>
      <c r="EL94" s="6"/>
      <c r="EN94" s="1"/>
      <c r="EO94" s="1"/>
      <c r="EP94" s="1"/>
      <c r="EQ94" s="1"/>
      <c r="ER94" s="1"/>
      <c r="ES94" s="1"/>
      <c r="ET94" s="1"/>
      <c r="EU94" s="1"/>
      <c r="EV94" s="1"/>
      <c r="EW94" s="1"/>
      <c r="EX94" s="1"/>
      <c r="EY94" s="1"/>
      <c r="EZ94" s="1"/>
      <c r="FA94" s="1"/>
      <c r="FB94" s="2"/>
      <c r="FD94" s="2"/>
      <c r="FE94" s="2"/>
      <c r="FF94" s="2"/>
      <c r="FG94" s="2"/>
      <c r="FH94" s="2"/>
      <c r="FI94" s="2"/>
      <c r="FJ94" s="2"/>
      <c r="FK94" s="2"/>
      <c r="FL94" s="2"/>
      <c r="FM94" s="2"/>
      <c r="FN94" s="2"/>
      <c r="FO94" s="2"/>
      <c r="FP94" s="2"/>
      <c r="FQ94" s="2"/>
      <c r="FR94" s="2"/>
      <c r="FT94" s="2"/>
      <c r="FU94" s="2"/>
      <c r="FV94" s="2"/>
      <c r="FW94" s="2"/>
      <c r="FX94" s="2"/>
      <c r="FY94" s="2"/>
      <c r="FZ94" s="2"/>
      <c r="GA94" s="2"/>
      <c r="GB94" s="2"/>
      <c r="GC94" s="2"/>
      <c r="GD94" s="2"/>
      <c r="GE94" s="2"/>
      <c r="GF94" s="2"/>
      <c r="GG94" s="2"/>
      <c r="GH94" s="2"/>
      <c r="GJ94" s="6"/>
    </row>
    <row r="95" spans="1:192" x14ac:dyDescent="0.25">
      <c r="A95" s="8" t="s">
        <v>136</v>
      </c>
      <c r="B95" s="8" t="s">
        <v>261</v>
      </c>
      <c r="C95" s="22">
        <f>Baseline!CC95*'Summary all tools'!B$69</f>
        <v>236.93103221946674</v>
      </c>
      <c r="D95" s="22">
        <f>Baseline!CD95*'Summary all tools'!C$69</f>
        <v>254.66330442665708</v>
      </c>
      <c r="E95" s="22">
        <f>Baseline!CE95*'Summary all tools'!D$69</f>
        <v>360.8312568483766</v>
      </c>
      <c r="F95" s="22">
        <f>Baseline!CF95*'Summary all tools'!E$69</f>
        <v>260.97997025276186</v>
      </c>
      <c r="G95" s="22">
        <f>Baseline!CG95*'Summary all tools'!F$69</f>
        <v>211.40400748776779</v>
      </c>
      <c r="H95" s="22">
        <f>Baseline!CH95*'Summary all tools'!G$69</f>
        <v>205.26816529194224</v>
      </c>
      <c r="I95" s="22">
        <f>Baseline!CI95*'Summary all tools'!H$69</f>
        <v>129.13124102991668</v>
      </c>
      <c r="J95" s="27">
        <f>Baseline!CJ95*'Summary all tools'!J$69</f>
        <v>73.135127767068028</v>
      </c>
      <c r="K95" s="27">
        <f>Baseline!CK95*'Summary all tools'!K$69</f>
        <v>80.06860757768959</v>
      </c>
      <c r="L95" s="27">
        <f>Baseline!CL95*'Summary all tools'!L$69</f>
        <v>181.20955821478984</v>
      </c>
      <c r="M95" s="27">
        <f>Baseline!CM95*'Summary all tools'!M$69</f>
        <v>134.76624760032661</v>
      </c>
      <c r="N95" s="27">
        <f>Baseline!CN95*'Summary all tools'!N$69</f>
        <v>106.21771387068142</v>
      </c>
      <c r="O95" s="27">
        <f>Baseline!CO95*'Summary all tools'!O$69</f>
        <v>168.15842692048955</v>
      </c>
      <c r="P95" s="27">
        <f>Baseline!CP95*'Summary all tools'!P$69</f>
        <v>117.62449166996912</v>
      </c>
      <c r="Q95" s="28"/>
      <c r="R95" s="29">
        <f>Baseline!CR95*'Summary all tools'!B$76</f>
        <v>56.275600693579847</v>
      </c>
      <c r="S95" s="29">
        <f>Baseline!CS95*'Summary all tools'!C$76</f>
        <v>41.698339860058212</v>
      </c>
      <c r="T95" s="29">
        <f>Baseline!CT95*'Summary all tools'!D$76</f>
        <v>54.60651068031811</v>
      </c>
      <c r="U95" s="29">
        <f>Baseline!CU95*'Summary all tools'!E$76</f>
        <v>39.282522262506873</v>
      </c>
      <c r="V95" s="29">
        <f>Baseline!CV95*'Summary all tools'!F$76</f>
        <v>16.357559580233538</v>
      </c>
      <c r="W95" s="29">
        <f>Baseline!CW95*'Summary all tools'!G$76</f>
        <v>13.327294000137966</v>
      </c>
      <c r="X95" s="29">
        <f>Baseline!CX95*'Summary all tools'!H$76</f>
        <v>10.349221492127839</v>
      </c>
      <c r="Y95" s="29">
        <f>Baseline!CY95*'Summary all tools'!J$76</f>
        <v>15.979335463068827</v>
      </c>
      <c r="Z95" s="29">
        <f>Baseline!CZ95*'Summary all tools'!K$76</f>
        <v>12.599286070797048</v>
      </c>
      <c r="AA95" s="29">
        <f>Baseline!DA95*'Summary all tools'!L$76</f>
        <v>27.161388427106218</v>
      </c>
      <c r="AB95" s="29">
        <f>Baseline!DB95*'Summary all tools'!M$76</f>
        <v>21.238110551097293</v>
      </c>
      <c r="AC95" s="29">
        <f>Baseline!DC95*'Summary all tools'!N$76</f>
        <v>10.083673986020417</v>
      </c>
      <c r="AD95" s="29">
        <f>Baseline!DD95*'Summary all tools'!O$76</f>
        <v>12.540981243335287</v>
      </c>
      <c r="AE95" s="29">
        <f>Baseline!DE95*'Summary all tools'!P$76</f>
        <v>7.8485174424211186</v>
      </c>
      <c r="AF95" s="29">
        <f t="shared" si="3"/>
        <v>2859.737492930713</v>
      </c>
      <c r="AH95" s="6">
        <f>C95*'Summary all tools'!B$70</f>
        <v>34.054307383226103</v>
      </c>
      <c r="AI95" s="6">
        <f>D95*'Summary all tools'!C$70</f>
        <v>36.602982593433886</v>
      </c>
      <c r="AJ95" s="6">
        <f>E95*'Summary all tools'!D$70</f>
        <v>70.908546267679768</v>
      </c>
      <c r="AK95" s="6">
        <f>F95*'Summary all tools'!E$70</f>
        <v>51.286328288854044</v>
      </c>
      <c r="AL95" s="6">
        <f>G95*'Summary all tools'!F$70</f>
        <v>41.543936567608213</v>
      </c>
      <c r="AM95" s="6">
        <f>H95*'Summary all tools'!G$70</f>
        <v>50.475778350477597</v>
      </c>
      <c r="AN95" s="6">
        <f>I95*'Summary all tools'!H$70</f>
        <v>31.753583859815578</v>
      </c>
      <c r="AO95" s="6">
        <f>J95*'Summary all tools'!J$70</f>
        <v>8.1765981354486001</v>
      </c>
      <c r="AP95" s="6">
        <f>K95*'Summary all tools'!J$70</f>
        <v>8.9517697912944882</v>
      </c>
      <c r="AQ95" s="6">
        <f>L95*'Summary all tools'!K$70</f>
        <v>20.259453713454764</v>
      </c>
      <c r="AR95" s="6">
        <f>M95*'Summary all tools'!L$70</f>
        <v>34.955925150195092</v>
      </c>
      <c r="AS95" s="6">
        <f>N95*'Summary all tools'!M$70</f>
        <v>27.550952273300368</v>
      </c>
      <c r="AT95" s="6">
        <f>O95*'Summary all tools'!N$70</f>
        <v>43.617252015800268</v>
      </c>
      <c r="AU95" s="6">
        <f>P95*'Summary all tools'!O$70</f>
        <v>28.414905291059956</v>
      </c>
      <c r="AV95" s="6"/>
      <c r="AW95" s="6">
        <f>R95*'Summary all tools'!B$77</f>
        <v>8.0885419957133102</v>
      </c>
      <c r="AX95" s="6">
        <f>S95*'Summary all tools'!C$77</f>
        <v>5.9933393682652474</v>
      </c>
      <c r="AY95" s="6">
        <f>T95*'Summary all tools'!D$77</f>
        <v>10.730966942586551</v>
      </c>
      <c r="AZ95" s="6">
        <f>U95*'Summary all tools'!E$77</f>
        <v>7.7195821994229252</v>
      </c>
      <c r="BA95" s="6">
        <f>V95*'Summary all tools'!F$77</f>
        <v>3.2144963838559897</v>
      </c>
      <c r="BB95" s="6">
        <f>W95*'Summary all tools'!G$77</f>
        <v>3.277203442656877</v>
      </c>
      <c r="BC95" s="6">
        <f>X95*'Summary all tools'!H$77</f>
        <v>2.5448905308511081</v>
      </c>
      <c r="BD95" s="6">
        <f>Y95*'Summary all tools'!I$77</f>
        <v>0</v>
      </c>
      <c r="BE95" s="6">
        <f>Z95*'Summary all tools'!J$77</f>
        <v>1.4086158340021544</v>
      </c>
      <c r="BF95" s="6">
        <f>AA95*'Summary all tools'!K$77</f>
        <v>3.0366769670056644</v>
      </c>
      <c r="BG95" s="6">
        <f>AB95*'Summary all tools'!L$77</f>
        <v>5.5087814343353907</v>
      </c>
      <c r="BH95" s="6">
        <f>AC95*'Summary all tools'!M$77</f>
        <v>2.6155225018927126</v>
      </c>
      <c r="BI95" s="6">
        <f>AD95*'Summary all tools'!N$77</f>
        <v>3.252903523381669</v>
      </c>
      <c r="BJ95" s="6">
        <f>AE95*'Summary all tools'!O$77</f>
        <v>1.8959901686747647</v>
      </c>
      <c r="BK95" s="6">
        <f t="shared" si="4"/>
        <v>547.83983097429314</v>
      </c>
      <c r="BM95" s="6">
        <f>C95*'Summary all tools'!B$71</f>
        <v>5.7964778524640179</v>
      </c>
      <c r="BN95" s="6">
        <f>D95*'Summary all tools'!C$71</f>
        <v>6.2302949095206621</v>
      </c>
      <c r="BO95" s="6">
        <f>E95*'Summary all tools'!D$71</f>
        <v>19.732959358895595</v>
      </c>
      <c r="BP95" s="6">
        <f>F95*'Summary all tools'!E$71</f>
        <v>14.272342123197914</v>
      </c>
      <c r="BQ95" s="6">
        <f>G95*'Summary all tools'!F$71</f>
        <v>11.561156659487301</v>
      </c>
      <c r="BR95" s="6">
        <f>H95*'Summary all tools'!G$71</f>
        <v>12.498764162975405</v>
      </c>
      <c r="BS95" s="6">
        <f>I95*'Summary all tools'!H$71</f>
        <v>7.8627921938590948</v>
      </c>
      <c r="BT95" s="6">
        <f>J95*'Summary all tools'!J$71</f>
        <v>0.68138317795405001</v>
      </c>
      <c r="BU95" s="6">
        <f>K95*'Summary all tools'!K$71</f>
        <v>0.74598081594120735</v>
      </c>
      <c r="BV95" s="6">
        <f>L95*'Summary all tools'!L$71</f>
        <v>8.2004325461439116</v>
      </c>
      <c r="BW95" s="6">
        <f>M95*'Summary all tools'!M$71</f>
        <v>6.0986933240765904</v>
      </c>
      <c r="BX95" s="6">
        <f>N95*'Summary all tools'!N$71</f>
        <v>4.8067618859800643</v>
      </c>
      <c r="BY95" s="6">
        <f>O95*'Summary all tools'!O$71</f>
        <v>11.33652316317907</v>
      </c>
      <c r="BZ95" s="6">
        <f>P95*'Summary all tools'!P$71</f>
        <v>7.9297410114585922</v>
      </c>
      <c r="CA95" s="6"/>
      <c r="CB95" s="6">
        <f>R95*'Summary all tools'!B$78</f>
        <v>1.3767731056533297</v>
      </c>
      <c r="CC95" s="6">
        <f>S95*'Summary all tools'!C$78</f>
        <v>1.0201428711940848</v>
      </c>
      <c r="CD95" s="6">
        <f>T95*'Summary all tools'!D$78</f>
        <v>2.9862935528298964</v>
      </c>
      <c r="CE95" s="6">
        <f>U95*'Summary all tools'!E$78</f>
        <v>2.1482629362308447</v>
      </c>
      <c r="CF95" s="6">
        <f>V95*'Summary all tools'!F$78</f>
        <v>0.89455403954402157</v>
      </c>
      <c r="CG95" s="6">
        <f>W95*'Summary all tools'!G$78</f>
        <v>0.81149799532456002</v>
      </c>
      <c r="CH95" s="6">
        <f>X95*'Summary all tools'!H$78</f>
        <v>0.63016336954408381</v>
      </c>
      <c r="CI95" s="6">
        <f>Y95*'Summary all tools'!I$78</f>
        <v>0</v>
      </c>
      <c r="CJ95" s="6">
        <f>Z95*'Summary all tools'!J$78</f>
        <v>0.11738465283351286</v>
      </c>
      <c r="CK95" s="6">
        <f>AA95*'Summary all tools'!K$78</f>
        <v>0.25305641391713868</v>
      </c>
      <c r="CL95" s="6">
        <f>AB95*'Summary all tools'!L$78</f>
        <v>0.96110654811808949</v>
      </c>
      <c r="CM95" s="6">
        <f>AC95*'Summary all tools'!M$78</f>
        <v>0.45632520245787761</v>
      </c>
      <c r="CN95" s="6">
        <f>AD95*'Summary all tools'!N$78</f>
        <v>0.56752784876020612</v>
      </c>
      <c r="CO95" s="6">
        <f>AE95*'Summary all tools'!O$78</f>
        <v>0.52911353544412032</v>
      </c>
      <c r="CP95" s="6">
        <f t="shared" si="5"/>
        <v>130.50650525698521</v>
      </c>
      <c r="CR95" s="6"/>
      <c r="CS95" s="6"/>
      <c r="CT95" s="6"/>
      <c r="CU95" s="6"/>
      <c r="CV95" s="6"/>
      <c r="CW95" s="6"/>
      <c r="CX95" s="6"/>
      <c r="CY95" s="6"/>
      <c r="CZ95" s="6"/>
      <c r="DA95" s="6"/>
      <c r="DB95" s="6"/>
      <c r="DC95" s="6"/>
      <c r="DD95" s="6"/>
      <c r="DE95" s="6"/>
      <c r="DF95" s="6"/>
      <c r="DH95" s="6"/>
      <c r="DI95" s="6"/>
      <c r="DJ95" s="6"/>
      <c r="DK95" s="6"/>
      <c r="DL95" s="6"/>
      <c r="DM95" s="6"/>
      <c r="DN95" s="6"/>
      <c r="DO95" s="6"/>
      <c r="DP95" s="6"/>
      <c r="DQ95" s="6"/>
      <c r="DR95" s="6"/>
      <c r="DS95" s="6"/>
      <c r="DT95" s="6"/>
      <c r="DU95" s="6"/>
      <c r="DV95" s="6"/>
      <c r="DX95" s="6"/>
      <c r="DY95" s="6"/>
      <c r="DZ95" s="6"/>
      <c r="EA95" s="6"/>
      <c r="EB95" s="6"/>
      <c r="EC95" s="6"/>
      <c r="ED95" s="6"/>
      <c r="EE95" s="6"/>
      <c r="EF95" s="6"/>
      <c r="EG95" s="6"/>
      <c r="EH95" s="6"/>
      <c r="EI95" s="6"/>
      <c r="EJ95" s="6"/>
      <c r="EK95" s="6"/>
      <c r="EL95" s="6"/>
      <c r="EN95" s="1"/>
      <c r="EO95" s="1"/>
      <c r="EP95" s="1"/>
      <c r="EQ95" s="1"/>
      <c r="ER95" s="1"/>
      <c r="ES95" s="1"/>
      <c r="ET95" s="1"/>
      <c r="EU95" s="1"/>
      <c r="EV95" s="1"/>
      <c r="EW95" s="1"/>
      <c r="EX95" s="1"/>
      <c r="EY95" s="1"/>
      <c r="EZ95" s="1"/>
      <c r="FA95" s="1"/>
      <c r="FB95" s="2"/>
      <c r="FD95" s="2"/>
      <c r="FE95" s="2"/>
      <c r="FF95" s="2"/>
      <c r="FG95" s="2"/>
      <c r="FH95" s="2"/>
      <c r="FI95" s="2"/>
      <c r="FJ95" s="2"/>
      <c r="FK95" s="2"/>
      <c r="FL95" s="2"/>
      <c r="FM95" s="2"/>
      <c r="FN95" s="2"/>
      <c r="FO95" s="2"/>
      <c r="FP95" s="2"/>
      <c r="FQ95" s="2"/>
      <c r="FR95" s="2"/>
      <c r="FT95" s="2"/>
      <c r="FU95" s="2"/>
      <c r="FV95" s="2"/>
      <c r="FW95" s="2"/>
      <c r="FX95" s="2"/>
      <c r="FY95" s="2"/>
      <c r="FZ95" s="2"/>
      <c r="GA95" s="2"/>
      <c r="GB95" s="2"/>
      <c r="GC95" s="2"/>
      <c r="GD95" s="2"/>
      <c r="GE95" s="2"/>
      <c r="GF95" s="2"/>
      <c r="GG95" s="2"/>
      <c r="GH95" s="2"/>
      <c r="GJ95" s="6"/>
    </row>
    <row r="96" spans="1:192" x14ac:dyDescent="0.25">
      <c r="A96" s="8" t="s">
        <v>149</v>
      </c>
      <c r="B96" s="8" t="s">
        <v>262</v>
      </c>
      <c r="C96" s="22">
        <f>Baseline!CC96*'Summary all tools'!B$69</f>
        <v>202.47103131883972</v>
      </c>
      <c r="D96" s="22">
        <f>Baseline!CD96*'Summary all tools'!C$69</f>
        <v>203.49973463741614</v>
      </c>
      <c r="E96" s="22">
        <f>Baseline!CE96*'Summary all tools'!D$69</f>
        <v>281.91140938097413</v>
      </c>
      <c r="F96" s="22">
        <f>Baseline!CF96*'Summary all tools'!E$69</f>
        <v>213.59361695579616</v>
      </c>
      <c r="G96" s="22">
        <f>Baseline!CG96*'Summary all tools'!F$69</f>
        <v>174.22444013375409</v>
      </c>
      <c r="H96" s="22">
        <f>Baseline!CH96*'Summary all tools'!G$69</f>
        <v>164.60921810360048</v>
      </c>
      <c r="I96" s="22">
        <f>Baseline!CI96*'Summary all tools'!H$69</f>
        <v>97.465281890804818</v>
      </c>
      <c r="J96" s="27">
        <f>Baseline!CJ96*'Summary all tools'!J$69</f>
        <v>61.077195903323769</v>
      </c>
      <c r="K96" s="27">
        <f>Baseline!CK96*'Summary all tools'!K$69</f>
        <v>63.930705092903892</v>
      </c>
      <c r="L96" s="27">
        <f>Baseline!CL96*'Summary all tools'!L$69</f>
        <v>145.94960385177112</v>
      </c>
      <c r="M96" s="27">
        <f>Baseline!CM96*'Summary all tools'!M$69</f>
        <v>109.13636047005816</v>
      </c>
      <c r="N96" s="27">
        <f>Baseline!CN96*'Summary all tools'!N$69</f>
        <v>89.144524352553518</v>
      </c>
      <c r="O96" s="27">
        <f>Baseline!CO96*'Summary all tools'!O$69</f>
        <v>130.06827779394266</v>
      </c>
      <c r="P96" s="27">
        <f>Baseline!CP96*'Summary all tools'!P$69</f>
        <v>87.157401633774384</v>
      </c>
      <c r="Q96" s="28"/>
      <c r="R96" s="29">
        <f>Baseline!CR96*'Summary all tools'!B$76</f>
        <v>86.355421021037799</v>
      </c>
      <c r="S96" s="29">
        <f>Baseline!CS96*'Summary all tools'!C$76</f>
        <v>65.113614782591199</v>
      </c>
      <c r="T96" s="29">
        <f>Baseline!CT96*'Summary all tools'!D$76</f>
        <v>82.440250747473328</v>
      </c>
      <c r="U96" s="29">
        <f>Baseline!CU96*'Summary all tools'!E$76</f>
        <v>60.138405846585016</v>
      </c>
      <c r="V96" s="29">
        <f>Baseline!CV96*'Summary all tools'!F$76</f>
        <v>28.16539681356679</v>
      </c>
      <c r="W96" s="29">
        <f>Baseline!CW96*'Summary all tools'!G$76</f>
        <v>21.564836157506804</v>
      </c>
      <c r="X96" s="29">
        <f>Baseline!CX96*'Summary all tools'!H$76</f>
        <v>18.082140094714248</v>
      </c>
      <c r="Y96" s="29">
        <f>Baseline!CY96*'Summary all tools'!J$76</f>
        <v>23.382414235468641</v>
      </c>
      <c r="Z96" s="29">
        <f>Baseline!CZ96*'Summary all tools'!K$76</f>
        <v>21.778698354116894</v>
      </c>
      <c r="AA96" s="29">
        <f>Baseline!DA96*'Summary all tools'!L$76</f>
        <v>45.068178439922349</v>
      </c>
      <c r="AB96" s="29">
        <f>Baseline!DB96*'Summary all tools'!M$76</f>
        <v>31.218473018472753</v>
      </c>
      <c r="AC96" s="29">
        <f>Baseline!DC96*'Summary all tools'!N$76</f>
        <v>16.76027493748137</v>
      </c>
      <c r="AD96" s="29">
        <f>Baseline!DD96*'Summary all tools'!O$76</f>
        <v>20.593695905365866</v>
      </c>
      <c r="AE96" s="29">
        <f>Baseline!DE96*'Summary all tools'!P$76</f>
        <v>15.491563649517021</v>
      </c>
      <c r="AF96" s="29">
        <f t="shared" si="3"/>
        <v>2560.3921655233339</v>
      </c>
      <c r="AH96" s="6">
        <f>C96*'Summary all tools'!B$70</f>
        <v>29.101340892921915</v>
      </c>
      <c r="AI96" s="6">
        <f>D96*'Summary all tools'!C$70</f>
        <v>29.249197333206599</v>
      </c>
      <c r="AJ96" s="6">
        <f>E96*'Summary all tools'!D$70</f>
        <v>55.399657973304414</v>
      </c>
      <c r="AK96" s="6">
        <f>F96*'Summary all tools'!E$70</f>
        <v>41.974226408981579</v>
      </c>
      <c r="AL96" s="6">
        <f>G96*'Summary all tools'!F$70</f>
        <v>34.237615338784607</v>
      </c>
      <c r="AM96" s="6">
        <f>H96*'Summary all tools'!G$70</f>
        <v>40.477676582852574</v>
      </c>
      <c r="AN96" s="6">
        <f>I96*'Summary all tools'!H$70</f>
        <v>23.966872596099545</v>
      </c>
      <c r="AO96" s="6">
        <f>J96*'Summary all tools'!J$70</f>
        <v>6.828506374284645</v>
      </c>
      <c r="AP96" s="6">
        <f>K96*'Summary all tools'!J$70</f>
        <v>7.1475322464116156</v>
      </c>
      <c r="AQ96" s="6">
        <f>L96*'Summary all tools'!K$70</f>
        <v>16.317347014483726</v>
      </c>
      <c r="AR96" s="6">
        <f>M96*'Summary all tools'!L$70</f>
        <v>28.307996369165195</v>
      </c>
      <c r="AS96" s="6">
        <f>N96*'Summary all tools'!M$70</f>
        <v>23.122475963410679</v>
      </c>
      <c r="AT96" s="6">
        <f>O96*'Summary all tools'!N$70</f>
        <v>33.737356822932142</v>
      </c>
      <c r="AU96" s="6">
        <f>P96*'Summary all tools'!O$70</f>
        <v>21.054877922765723</v>
      </c>
      <c r="AV96" s="6"/>
      <c r="AW96" s="6">
        <f>R96*'Summary all tools'!B$77</f>
        <v>12.411941247672098</v>
      </c>
      <c r="AX96" s="6">
        <f>S96*'Summary all tools'!C$77</f>
        <v>9.3588375987210579</v>
      </c>
      <c r="AY96" s="6">
        <f>T96*'Summary all tools'!D$77</f>
        <v>16.200698313956597</v>
      </c>
      <c r="AZ96" s="6">
        <f>U96*'Summary all tools'!E$77</f>
        <v>11.818064129707512</v>
      </c>
      <c r="BA96" s="6">
        <f>V96*'Summary all tools'!F$77</f>
        <v>5.5349067055506849</v>
      </c>
      <c r="BB96" s="6">
        <f>W96*'Summary all tools'!G$77</f>
        <v>5.302828563321345</v>
      </c>
      <c r="BC96" s="6">
        <f>X96*'Summary all tools'!H$77</f>
        <v>4.4464278921428475</v>
      </c>
      <c r="BD96" s="6">
        <f>Y96*'Summary all tools'!I$77</f>
        <v>0</v>
      </c>
      <c r="BE96" s="6">
        <f>Z96*'Summary all tools'!J$77</f>
        <v>2.4348855302739385</v>
      </c>
      <c r="BF96" s="6">
        <f>AA96*'Summary all tools'!K$77</f>
        <v>5.038678334898151</v>
      </c>
      <c r="BG96" s="6">
        <f>AB96*'Summary all tools'!L$77</f>
        <v>8.0975067983897322</v>
      </c>
      <c r="BH96" s="6">
        <f>AC96*'Summary all tools'!M$77</f>
        <v>4.3473119319074192</v>
      </c>
      <c r="BI96" s="6">
        <f>AD96*'Summary all tools'!N$77</f>
        <v>5.3416319401335306</v>
      </c>
      <c r="BJ96" s="6">
        <f>AE96*'Summary all tools'!O$77</f>
        <v>3.7423440276923143</v>
      </c>
      <c r="BK96" s="6">
        <f t="shared" si="4"/>
        <v>484.99874285397226</v>
      </c>
      <c r="BM96" s="6">
        <f>C96*'Summary all tools'!B$71</f>
        <v>4.9534197264547943</v>
      </c>
      <c r="BN96" s="6">
        <f>D96*'Summary all tools'!C$71</f>
        <v>4.9785867801202723</v>
      </c>
      <c r="BO96" s="6">
        <f>E96*'Summary all tools'!D$71</f>
        <v>15.417030200522023</v>
      </c>
      <c r="BP96" s="6">
        <f>F96*'Summary all tools'!E$71</f>
        <v>11.680900927270102</v>
      </c>
      <c r="BQ96" s="6">
        <f>G96*'Summary all tools'!F$71</f>
        <v>9.5278990698146764</v>
      </c>
      <c r="BR96" s="6">
        <f>H96*'Summary all tools'!G$71</f>
        <v>10.02304372527778</v>
      </c>
      <c r="BS96" s="6">
        <f>I96*'Summary all tools'!H$71</f>
        <v>5.9346541666532202</v>
      </c>
      <c r="BT96" s="6">
        <f>J96*'Summary all tools'!J$71</f>
        <v>0.56904219785705379</v>
      </c>
      <c r="BU96" s="6">
        <f>K96*'Summary all tools'!K$71</f>
        <v>0.59562768720096793</v>
      </c>
      <c r="BV96" s="6">
        <f>L96*'Summary all tools'!L$71</f>
        <v>6.6047833972655807</v>
      </c>
      <c r="BW96" s="6">
        <f>M96*'Summary all tools'!M$71</f>
        <v>4.938841919726694</v>
      </c>
      <c r="BX96" s="6">
        <f>N96*'Summary all tools'!N$71</f>
        <v>4.0341341042546297</v>
      </c>
      <c r="BY96" s="6">
        <f>O96*'Summary all tools'!O$71</f>
        <v>8.7686479411646729</v>
      </c>
      <c r="BZ96" s="6">
        <f>P96*'Summary all tools'!P$71</f>
        <v>5.8757798854229923</v>
      </c>
      <c r="CA96" s="6"/>
      <c r="CB96" s="6">
        <f>R96*'Summary all tools'!B$78</f>
        <v>2.1126708506675915</v>
      </c>
      <c r="CC96" s="6">
        <f>S96*'Summary all tools'!C$78</f>
        <v>1.5929936338248611</v>
      </c>
      <c r="CD96" s="6">
        <f>T96*'Summary all tools'!D$78</f>
        <v>4.5084512127524476</v>
      </c>
      <c r="CE96" s="6">
        <f>U96*'Summary all tools'!E$78</f>
        <v>3.2888190697351183</v>
      </c>
      <c r="CF96" s="6">
        <f>V96*'Summary all tools'!F$78</f>
        <v>1.5402951382419339</v>
      </c>
      <c r="CG96" s="6">
        <f>W96*'Summary all tools'!G$78</f>
        <v>1.313081358536714</v>
      </c>
      <c r="CH96" s="6">
        <f>X96*'Summary all tools'!H$78</f>
        <v>1.1010202399591813</v>
      </c>
      <c r="CI96" s="6">
        <f>Y96*'Summary all tools'!I$78</f>
        <v>0</v>
      </c>
      <c r="CJ96" s="6">
        <f>Z96*'Summary all tools'!J$78</f>
        <v>0.20290712752282822</v>
      </c>
      <c r="CK96" s="6">
        <f>AA96*'Summary all tools'!K$78</f>
        <v>0.41988986124151256</v>
      </c>
      <c r="CL96" s="6">
        <f>AB96*'Summary all tools'!L$78</f>
        <v>1.4127565052509745</v>
      </c>
      <c r="CM96" s="6">
        <f>AC96*'Summary all tools'!M$78</f>
        <v>0.7584671881200179</v>
      </c>
      <c r="CN96" s="6">
        <f>AD96*'Summary all tools'!N$78</f>
        <v>0.9319442959381905</v>
      </c>
      <c r="CO96" s="6">
        <f>AE96*'Summary all tools'!O$78</f>
        <v>1.0443750774955294</v>
      </c>
      <c r="CP96" s="6">
        <f t="shared" si="5"/>
        <v>114.13006328829238</v>
      </c>
      <c r="CR96" s="6"/>
      <c r="CS96" s="6"/>
      <c r="CT96" s="6"/>
      <c r="CU96" s="6"/>
      <c r="CV96" s="6"/>
      <c r="CW96" s="6"/>
      <c r="CX96" s="6"/>
      <c r="CY96" s="6"/>
      <c r="CZ96" s="6"/>
      <c r="DA96" s="6"/>
      <c r="DB96" s="6"/>
      <c r="DC96" s="6"/>
      <c r="DD96" s="6"/>
      <c r="DE96" s="6"/>
      <c r="DF96" s="6"/>
      <c r="DH96" s="6"/>
      <c r="DI96" s="6"/>
      <c r="DJ96" s="6"/>
      <c r="DK96" s="6"/>
      <c r="DL96" s="6"/>
      <c r="DM96" s="6"/>
      <c r="DN96" s="6"/>
      <c r="DO96" s="6"/>
      <c r="DP96" s="6"/>
      <c r="DQ96" s="6"/>
      <c r="DR96" s="6"/>
      <c r="DS96" s="6"/>
      <c r="DT96" s="6"/>
      <c r="DU96" s="6"/>
      <c r="DV96" s="6"/>
      <c r="DX96" s="6"/>
      <c r="DY96" s="6"/>
      <c r="DZ96" s="6"/>
      <c r="EA96" s="6"/>
      <c r="EB96" s="6"/>
      <c r="EC96" s="6"/>
      <c r="ED96" s="6"/>
      <c r="EE96" s="6"/>
      <c r="EF96" s="6"/>
      <c r="EG96" s="6"/>
      <c r="EH96" s="6"/>
      <c r="EI96" s="6"/>
      <c r="EJ96" s="6"/>
      <c r="EK96" s="6"/>
      <c r="EL96" s="6"/>
      <c r="EN96" s="1"/>
      <c r="EO96" s="1"/>
      <c r="EP96" s="1"/>
      <c r="EQ96" s="1"/>
      <c r="ER96" s="1"/>
      <c r="ES96" s="1"/>
      <c r="ET96" s="1"/>
      <c r="EU96" s="1"/>
      <c r="EV96" s="1"/>
      <c r="EW96" s="1"/>
      <c r="EX96" s="1"/>
      <c r="EY96" s="1"/>
      <c r="EZ96" s="1"/>
      <c r="FA96" s="1"/>
      <c r="FB96" s="2"/>
      <c r="FD96" s="2"/>
      <c r="FE96" s="2"/>
      <c r="FF96" s="2"/>
      <c r="FG96" s="2"/>
      <c r="FH96" s="2"/>
      <c r="FI96" s="2"/>
      <c r="FJ96" s="2"/>
      <c r="FK96" s="2"/>
      <c r="FL96" s="2"/>
      <c r="FM96" s="2"/>
      <c r="FN96" s="2"/>
      <c r="FO96" s="2"/>
      <c r="FP96" s="2"/>
      <c r="FQ96" s="2"/>
      <c r="FR96" s="2"/>
      <c r="FT96" s="2"/>
      <c r="FU96" s="2"/>
      <c r="FV96" s="2"/>
      <c r="FW96" s="2"/>
      <c r="FX96" s="2"/>
      <c r="FY96" s="2"/>
      <c r="FZ96" s="2"/>
      <c r="GA96" s="2"/>
      <c r="GB96" s="2"/>
      <c r="GC96" s="2"/>
      <c r="GD96" s="2"/>
      <c r="GE96" s="2"/>
      <c r="GF96" s="2"/>
      <c r="GG96" s="2"/>
      <c r="GH96" s="2"/>
      <c r="GJ96" s="6"/>
    </row>
    <row r="97" spans="1:192" x14ac:dyDescent="0.25">
      <c r="A97" s="8" t="s">
        <v>15</v>
      </c>
      <c r="B97" s="8" t="s">
        <v>263</v>
      </c>
      <c r="C97" s="22">
        <f>Baseline!CC97*'Summary all tools'!B$69</f>
        <v>438.18096624256918</v>
      </c>
      <c r="D97" s="22">
        <f>Baseline!CD97*'Summary all tools'!C$69</f>
        <v>437.38489395349421</v>
      </c>
      <c r="E97" s="22">
        <f>Baseline!CE97*'Summary all tools'!D$69</f>
        <v>590.13646342755806</v>
      </c>
      <c r="F97" s="22">
        <f>Baseline!CF97*'Summary all tools'!E$69</f>
        <v>467.04067129190048</v>
      </c>
      <c r="G97" s="22">
        <f>Baseline!CG97*'Summary all tools'!F$69</f>
        <v>382.88554980776104</v>
      </c>
      <c r="H97" s="22">
        <f>Baseline!CH97*'Summary all tools'!G$69</f>
        <v>345.7629023253661</v>
      </c>
      <c r="I97" s="22">
        <f>Baseline!CI97*'Summary all tools'!H$69</f>
        <v>167.16979543228945</v>
      </c>
      <c r="J97" s="27">
        <f>Baseline!CJ97*'Summary all tools'!J$69</f>
        <v>130.55791308579637</v>
      </c>
      <c r="K97" s="27">
        <f>Baseline!CK97*'Summary all tools'!K$69</f>
        <v>138.94458137802189</v>
      </c>
      <c r="L97" s="27">
        <f>Baseline!CL97*'Summary all tools'!L$69</f>
        <v>312.97319980174882</v>
      </c>
      <c r="M97" s="27">
        <f>Baseline!CM97*'Summary all tools'!M$69</f>
        <v>251.12644363185049</v>
      </c>
      <c r="N97" s="27">
        <f>Baseline!CN97*'Summary all tools'!N$69</f>
        <v>189.72037027515711</v>
      </c>
      <c r="O97" s="27">
        <f>Baseline!CO97*'Summary all tools'!O$69</f>
        <v>279.03256180742051</v>
      </c>
      <c r="P97" s="27">
        <f>Baseline!CP97*'Summary all tools'!P$69</f>
        <v>152.06973754765235</v>
      </c>
      <c r="Q97" s="28"/>
      <c r="R97" s="29">
        <f>Baseline!CR97*'Summary all tools'!B$76</f>
        <v>163.59611477577621</v>
      </c>
      <c r="S97" s="29">
        <f>Baseline!CS97*'Summary all tools'!C$76</f>
        <v>88.816400266896224</v>
      </c>
      <c r="T97" s="29">
        <f>Baseline!CT97*'Summary all tools'!D$76</f>
        <v>126.90152521825684</v>
      </c>
      <c r="U97" s="29">
        <f>Baseline!CU97*'Summary all tools'!E$76</f>
        <v>104.26178165782402</v>
      </c>
      <c r="V97" s="29">
        <f>Baseline!CV97*'Summary all tools'!F$76</f>
        <v>38.79779594477646</v>
      </c>
      <c r="W97" s="29">
        <f>Baseline!CW97*'Summary all tools'!G$76</f>
        <v>31.694228396971965</v>
      </c>
      <c r="X97" s="29">
        <f>Baseline!CX97*'Summary all tools'!H$76</f>
        <v>25.667122425616778</v>
      </c>
      <c r="Y97" s="29">
        <f>Baseline!CY97*'Summary all tools'!J$76</f>
        <v>45.39960803668783</v>
      </c>
      <c r="Z97" s="29">
        <f>Baseline!CZ97*'Summary all tools'!K$76</f>
        <v>28.596666838237315</v>
      </c>
      <c r="AA97" s="29">
        <f>Baseline!DA97*'Summary all tools'!L$76</f>
        <v>65.516379729234004</v>
      </c>
      <c r="AB97" s="29">
        <f>Baseline!DB97*'Summary all tools'!M$76</f>
        <v>51.103774199076746</v>
      </c>
      <c r="AC97" s="29">
        <f>Baseline!DC97*'Summary all tools'!N$76</f>
        <v>23.977997610432531</v>
      </c>
      <c r="AD97" s="29">
        <f>Baseline!DD97*'Summary all tools'!O$76</f>
        <v>30.013155349545571</v>
      </c>
      <c r="AE97" s="29">
        <f>Baseline!DE97*'Summary all tools'!P$76</f>
        <v>20.986269512945654</v>
      </c>
      <c r="AF97" s="29">
        <f t="shared" si="3"/>
        <v>5128.3148699708654</v>
      </c>
      <c r="AH97" s="6">
        <f>C97*'Summary all tools'!B$70</f>
        <v>62.980138878901379</v>
      </c>
      <c r="AI97" s="6">
        <f>D97*'Summary all tools'!C$70</f>
        <v>62.865718702795803</v>
      </c>
      <c r="AJ97" s="6">
        <f>E97*'Summary all tools'!D$70</f>
        <v>115.97032664712228</v>
      </c>
      <c r="AK97" s="6">
        <f>F97*'Summary all tools'!E$70</f>
        <v>91.780228072386691</v>
      </c>
      <c r="AL97" s="6">
        <f>G97*'Summary all tools'!F$70</f>
        <v>75.24253292496266</v>
      </c>
      <c r="AM97" s="6">
        <f>H97*'Summary all tools'!G$70</f>
        <v>85.023664506237566</v>
      </c>
      <c r="AN97" s="6">
        <f>I97*'Summary all tools'!H$70</f>
        <v>41.107326745644947</v>
      </c>
      <c r="AO97" s="6">
        <f>J97*'Summary all tools'!J$70</f>
        <v>14.596536866734999</v>
      </c>
      <c r="AP97" s="6">
        <f>K97*'Summary all tools'!J$70</f>
        <v>15.534176800027293</v>
      </c>
      <c r="AQ97" s="6">
        <f>L97*'Summary all tools'!K$70</f>
        <v>34.99079252441912</v>
      </c>
      <c r="AR97" s="6">
        <f>M97*'Summary all tools'!L$70</f>
        <v>65.137653701418174</v>
      </c>
      <c r="AS97" s="6">
        <f>N97*'Summary all tools'!M$70</f>
        <v>49.210029817507639</v>
      </c>
      <c r="AT97" s="6">
        <f>O97*'Summary all tools'!N$70</f>
        <v>72.375995612300017</v>
      </c>
      <c r="AU97" s="6">
        <f>P97*'Summary all tools'!O$70</f>
        <v>36.735947834545229</v>
      </c>
      <c r="AV97" s="6"/>
      <c r="AW97" s="6">
        <f>R97*'Summary all tools'!B$77</f>
        <v>23.513814661961717</v>
      </c>
      <c r="AX97" s="6">
        <f>S97*'Summary all tools'!C$77</f>
        <v>12.765659977199151</v>
      </c>
      <c r="AY97" s="6">
        <f>T97*'Summary all tools'!D$77</f>
        <v>24.937980015847348</v>
      </c>
      <c r="AZ97" s="6">
        <f>U97*'Summary all tools'!E$77</f>
        <v>20.488943871459405</v>
      </c>
      <c r="BA97" s="6">
        <f>V97*'Summary all tools'!F$77</f>
        <v>7.6243264867439313</v>
      </c>
      <c r="BB97" s="6">
        <f>W97*'Summary all tools'!G$77</f>
        <v>7.7936627205668767</v>
      </c>
      <c r="BC97" s="6">
        <f>X97*'Summary all tools'!H$77</f>
        <v>6.3115874817090436</v>
      </c>
      <c r="BD97" s="6">
        <f>Y97*'Summary all tools'!I$77</f>
        <v>0</v>
      </c>
      <c r="BE97" s="6">
        <f>Z97*'Summary all tools'!J$77</f>
        <v>3.1971428763246688</v>
      </c>
      <c r="BF97" s="6">
        <f>AA97*'Summary all tools'!K$77</f>
        <v>7.3248126405354785</v>
      </c>
      <c r="BG97" s="6">
        <f>AB97*'Summary all tools'!L$77</f>
        <v>13.255393969959199</v>
      </c>
      <c r="BH97" s="6">
        <f>AC97*'Summary all tools'!M$77</f>
        <v>6.2194585413373558</v>
      </c>
      <c r="BI97" s="6">
        <f>AD97*'Summary all tools'!N$77</f>
        <v>7.7848692131823496</v>
      </c>
      <c r="BJ97" s="6">
        <f>AE97*'Summary all tools'!O$77</f>
        <v>5.0697167924531641</v>
      </c>
      <c r="BK97" s="6">
        <f t="shared" si="4"/>
        <v>969.83843888428328</v>
      </c>
      <c r="BM97" s="6">
        <f>C97*'Summary all tools'!B$71</f>
        <v>10.720023638961937</v>
      </c>
      <c r="BN97" s="6">
        <f>D97*'Summary all tools'!C$71</f>
        <v>10.700547864305669</v>
      </c>
      <c r="BO97" s="6">
        <f>E97*'Summary all tools'!D$71</f>
        <v>32.273087843694583</v>
      </c>
      <c r="BP97" s="6">
        <f>F97*'Summary all tools'!E$71</f>
        <v>25.541286711275809</v>
      </c>
      <c r="BQ97" s="6">
        <f>G97*'Summary all tools'!F$71</f>
        <v>20.939053505111932</v>
      </c>
      <c r="BR97" s="6">
        <f>H97*'Summary all tools'!G$71</f>
        <v>21.053478830115967</v>
      </c>
      <c r="BS97" s="6">
        <f>I97*'Summary all tools'!H$71</f>
        <v>10.178957098921606</v>
      </c>
      <c r="BT97" s="6">
        <f>J97*'Summary all tools'!J$71</f>
        <v>1.2163780722279165</v>
      </c>
      <c r="BU97" s="6">
        <f>K97*'Summary all tools'!K$71</f>
        <v>1.2945147333356077</v>
      </c>
      <c r="BV97" s="6">
        <f>L97*'Summary all tools'!L$71</f>
        <v>14.163246348644263</v>
      </c>
      <c r="BW97" s="6">
        <f>M97*'Summary all tools'!M$71</f>
        <v>11.364441709609128</v>
      </c>
      <c r="BX97" s="6">
        <f>N97*'Summary all tools'!N$71</f>
        <v>8.5855796702885669</v>
      </c>
      <c r="BY97" s="6">
        <f>O97*'Summary all tools'!O$71</f>
        <v>18.811183942073292</v>
      </c>
      <c r="BZ97" s="6">
        <f>P97*'Summary all tools'!P$71</f>
        <v>10.251892418942855</v>
      </c>
      <c r="CA97" s="6"/>
      <c r="CB97" s="6">
        <f>R97*'Summary all tools'!B$78</f>
        <v>4.0023514318232714</v>
      </c>
      <c r="CC97" s="6">
        <f>S97*'Summary all tools'!C$78</f>
        <v>2.1728782939913449</v>
      </c>
      <c r="CD97" s="6">
        <f>T97*'Summary all tools'!D$78</f>
        <v>6.9399271603734203</v>
      </c>
      <c r="CE97" s="6">
        <f>U97*'Summary all tools'!E$78</f>
        <v>5.7018161844122508</v>
      </c>
      <c r="CF97" s="6">
        <f>V97*'Summary all tools'!F$78</f>
        <v>2.1217544657299627</v>
      </c>
      <c r="CG97" s="6">
        <f>W97*'Summary all tools'!G$78</f>
        <v>1.9298593403308457</v>
      </c>
      <c r="CH97" s="6">
        <f>X97*'Summary all tools'!H$78</f>
        <v>1.5628692811850966</v>
      </c>
      <c r="CI97" s="6">
        <f>Y97*'Summary all tools'!I$78</f>
        <v>0</v>
      </c>
      <c r="CJ97" s="6">
        <f>Z97*'Summary all tools'!J$78</f>
        <v>0.26642857302705575</v>
      </c>
      <c r="CK97" s="6">
        <f>AA97*'Summary all tools'!K$78</f>
        <v>0.61040105337795658</v>
      </c>
      <c r="CL97" s="6">
        <f>AB97*'Summary all tools'!L$78</f>
        <v>2.3126432032694777</v>
      </c>
      <c r="CM97" s="6">
        <f>AC97*'Summary all tools'!M$78</f>
        <v>1.0850970221056664</v>
      </c>
      <c r="CN97" s="6">
        <f>AD97*'Summary all tools'!N$78</f>
        <v>1.358211224427559</v>
      </c>
      <c r="CO97" s="6">
        <f>AE97*'Summary all tools'!O$78</f>
        <v>1.4148046862659991</v>
      </c>
      <c r="CP97" s="6">
        <f t="shared" si="5"/>
        <v>228.57271430782896</v>
      </c>
      <c r="CR97" s="6"/>
      <c r="CS97" s="6"/>
      <c r="CT97" s="6"/>
      <c r="CU97" s="6"/>
      <c r="CV97" s="6"/>
      <c r="CW97" s="6"/>
      <c r="CX97" s="6"/>
      <c r="CY97" s="6"/>
      <c r="CZ97" s="6"/>
      <c r="DA97" s="6"/>
      <c r="DB97" s="6"/>
      <c r="DC97" s="6"/>
      <c r="DD97" s="6"/>
      <c r="DE97" s="6"/>
      <c r="DF97" s="6"/>
      <c r="DH97" s="6"/>
      <c r="DI97" s="6"/>
      <c r="DJ97" s="6"/>
      <c r="DK97" s="6"/>
      <c r="DL97" s="6"/>
      <c r="DM97" s="6"/>
      <c r="DN97" s="6"/>
      <c r="DO97" s="6"/>
      <c r="DP97" s="6"/>
      <c r="DQ97" s="6"/>
      <c r="DR97" s="6"/>
      <c r="DS97" s="6"/>
      <c r="DT97" s="6"/>
      <c r="DU97" s="6"/>
      <c r="DV97" s="6"/>
      <c r="DX97" s="6"/>
      <c r="DY97" s="6"/>
      <c r="DZ97" s="6"/>
      <c r="EA97" s="6"/>
      <c r="EB97" s="6"/>
      <c r="EC97" s="6"/>
      <c r="ED97" s="6"/>
      <c r="EE97" s="6"/>
      <c r="EF97" s="6"/>
      <c r="EG97" s="6"/>
      <c r="EH97" s="6"/>
      <c r="EI97" s="6"/>
      <c r="EJ97" s="6"/>
      <c r="EK97" s="6"/>
      <c r="EL97" s="6"/>
      <c r="EN97" s="1"/>
      <c r="EO97" s="1"/>
      <c r="EP97" s="1"/>
      <c r="EQ97" s="1"/>
      <c r="ER97" s="1"/>
      <c r="ES97" s="1"/>
      <c r="ET97" s="1"/>
      <c r="EU97" s="1"/>
      <c r="EV97" s="1"/>
      <c r="EW97" s="1"/>
      <c r="EX97" s="1"/>
      <c r="EY97" s="1"/>
      <c r="EZ97" s="1"/>
      <c r="FA97" s="1"/>
      <c r="FB97" s="2"/>
      <c r="FD97" s="2"/>
      <c r="FE97" s="2"/>
      <c r="FF97" s="2"/>
      <c r="FG97" s="2"/>
      <c r="FH97" s="2"/>
      <c r="FI97" s="2"/>
      <c r="FJ97" s="2"/>
      <c r="FK97" s="2"/>
      <c r="FL97" s="2"/>
      <c r="FM97" s="2"/>
      <c r="FN97" s="2"/>
      <c r="FO97" s="2"/>
      <c r="FP97" s="2"/>
      <c r="FQ97" s="2"/>
      <c r="FR97" s="2"/>
      <c r="FT97" s="2"/>
      <c r="FU97" s="2"/>
      <c r="FV97" s="2"/>
      <c r="FW97" s="2"/>
      <c r="FX97" s="2"/>
      <c r="FY97" s="2"/>
      <c r="FZ97" s="2"/>
      <c r="GA97" s="2"/>
      <c r="GB97" s="2"/>
      <c r="GC97" s="2"/>
      <c r="GD97" s="2"/>
      <c r="GE97" s="2"/>
      <c r="GF97" s="2"/>
      <c r="GG97" s="2"/>
      <c r="GH97" s="2"/>
      <c r="GJ97" s="6"/>
    </row>
    <row r="98" spans="1:192" x14ac:dyDescent="0.25">
      <c r="A98" s="8" t="s">
        <v>22</v>
      </c>
      <c r="B98" s="8" t="s">
        <v>264</v>
      </c>
      <c r="C98" s="22">
        <f>Baseline!CC98*'Summary all tools'!B$69</f>
        <v>219.05709882196808</v>
      </c>
      <c r="D98" s="22">
        <f>Baseline!CD98*'Summary all tools'!C$69</f>
        <v>235.50448458880371</v>
      </c>
      <c r="E98" s="22">
        <f>Baseline!CE98*'Summary all tools'!D$69</f>
        <v>332.76264485113097</v>
      </c>
      <c r="F98" s="22">
        <f>Baseline!CF98*'Summary all tools'!E$69</f>
        <v>255.26864285318848</v>
      </c>
      <c r="G98" s="22">
        <f>Baseline!CG98*'Summary all tools'!F$69</f>
        <v>189.10850112329618</v>
      </c>
      <c r="H98" s="22">
        <f>Baseline!CH98*'Summary all tools'!G$69</f>
        <v>189.13260410543438</v>
      </c>
      <c r="I98" s="22">
        <f>Baseline!CI98*'Summary all tools'!H$69</f>
        <v>102.88640872028456</v>
      </c>
      <c r="J98" s="27">
        <f>Baseline!CJ98*'Summary all tools'!J$69</f>
        <v>68.731662805661969</v>
      </c>
      <c r="K98" s="27">
        <f>Baseline!CK98*'Summary all tools'!K$69</f>
        <v>73.718611281857577</v>
      </c>
      <c r="L98" s="27">
        <f>Baseline!CL98*'Summary all tools'!L$69</f>
        <v>166.19314345221898</v>
      </c>
      <c r="M98" s="27">
        <f>Baseline!CM98*'Summary all tools'!M$69</f>
        <v>129.66613009561445</v>
      </c>
      <c r="N98" s="27">
        <f>Baseline!CN98*'Summary all tools'!N$69</f>
        <v>96.264871256583575</v>
      </c>
      <c r="O98" s="27">
        <f>Baseline!CO98*'Summary all tools'!O$69</f>
        <v>153.6697154731431</v>
      </c>
      <c r="P98" s="27">
        <f>Baseline!CP98*'Summary all tools'!P$69</f>
        <v>87.126898687219011</v>
      </c>
      <c r="Q98" s="28"/>
      <c r="R98" s="29">
        <f>Baseline!CR98*'Summary all tools'!B$76</f>
        <v>16.974904336757671</v>
      </c>
      <c r="S98" s="29">
        <f>Baseline!CS98*'Summary all tools'!C$76</f>
        <v>10.87327227430778</v>
      </c>
      <c r="T98" s="29">
        <f>Baseline!CT98*'Summary all tools'!D$76</f>
        <v>17.644251052577093</v>
      </c>
      <c r="U98" s="29">
        <f>Baseline!CU98*'Summary all tools'!E$76</f>
        <v>13.118270609978518</v>
      </c>
      <c r="V98" s="29">
        <f>Baseline!CV98*'Summary all tools'!F$76</f>
        <v>4.780832893566477</v>
      </c>
      <c r="W98" s="29">
        <f>Baseline!CW98*'Summary all tools'!G$76</f>
        <v>4.4318596275497608</v>
      </c>
      <c r="X98" s="29">
        <f>Baseline!CX98*'Summary all tools'!H$76</f>
        <v>3.6018957315966356</v>
      </c>
      <c r="Y98" s="29">
        <f>Baseline!CY98*'Summary all tools'!J$76</f>
        <v>5.3385596894295029</v>
      </c>
      <c r="Z98" s="29">
        <f>Baseline!CZ98*'Summary all tools'!K$76</f>
        <v>3.362264315345536</v>
      </c>
      <c r="AA98" s="29">
        <f>Baseline!DA98*'Summary all tools'!L$76</f>
        <v>9.3109542352065766</v>
      </c>
      <c r="AB98" s="29">
        <f>Baseline!DB98*'Summary all tools'!M$76</f>
        <v>6.0350806261590559</v>
      </c>
      <c r="AC98" s="29">
        <f>Baseline!DC98*'Summary all tools'!N$76</f>
        <v>2.5528644445979878</v>
      </c>
      <c r="AD98" s="29">
        <f>Baseline!DD98*'Summary all tools'!O$76</f>
        <v>4.2642161539310015</v>
      </c>
      <c r="AE98" s="29">
        <f>Baseline!DE98*'Summary all tools'!P$76</f>
        <v>2.550270059984205</v>
      </c>
      <c r="AF98" s="29">
        <f t="shared" si="3"/>
        <v>2403.9309141673939</v>
      </c>
      <c r="AH98" s="6">
        <f>C98*'Summary all tools'!B$70</f>
        <v>31.485271084503054</v>
      </c>
      <c r="AI98" s="6">
        <f>D98*'Summary all tools'!C$70</f>
        <v>33.84926842713692</v>
      </c>
      <c r="AJ98" s="6">
        <f>E98*'Summary all tools'!D$70</f>
        <v>65.392659174471049</v>
      </c>
      <c r="AK98" s="6">
        <f>F98*'Summary all tools'!E$70</f>
        <v>50.163970079923459</v>
      </c>
      <c r="AL98" s="6">
        <f>G98*'Summary all tools'!F$70</f>
        <v>37.162547997186209</v>
      </c>
      <c r="AM98" s="6">
        <f>H98*'Summary all tools'!G$70</f>
        <v>46.508017402975668</v>
      </c>
      <c r="AN98" s="6">
        <f>I98*'Summary all tools'!H$70</f>
        <v>25.299936570561776</v>
      </c>
      <c r="AO98" s="6">
        <f>J98*'Summary all tools'!J$70</f>
        <v>7.6842852826205927</v>
      </c>
      <c r="AP98" s="6">
        <f>K98*'Summary all tools'!J$70</f>
        <v>8.2418323172263133</v>
      </c>
      <c r="AQ98" s="6">
        <f>L98*'Summary all tools'!K$70</f>
        <v>18.580599889067962</v>
      </c>
      <c r="AR98" s="6">
        <f>M98*'Summary all tools'!L$70</f>
        <v>33.633046989480569</v>
      </c>
      <c r="AS98" s="6">
        <f>N98*'Summary all tools'!M$70</f>
        <v>24.96936506103437</v>
      </c>
      <c r="AT98" s="6">
        <f>O98*'Summary all tools'!N$70</f>
        <v>39.859142534424535</v>
      </c>
      <c r="AU98" s="6">
        <f>P98*'Summary all tools'!O$70</f>
        <v>21.047509233429313</v>
      </c>
      <c r="AV98" s="6"/>
      <c r="AW98" s="6">
        <f>R98*'Summary all tools'!B$77</f>
        <v>2.4398180545186863</v>
      </c>
      <c r="AX98" s="6">
        <f>S98*'Summary all tools'!C$77</f>
        <v>1.5628250669494361</v>
      </c>
      <c r="AY98" s="6">
        <f>T98*'Summary all tools'!D$77</f>
        <v>3.4673498162215801</v>
      </c>
      <c r="AZ98" s="6">
        <f>U98*'Summary all tools'!E$77</f>
        <v>2.5779293806868844</v>
      </c>
      <c r="BA98" s="6">
        <f>V98*'Summary all tools'!F$77</f>
        <v>0.939502617906393</v>
      </c>
      <c r="BB98" s="6">
        <f>W98*'Summary all tools'!G$77</f>
        <v>1.089801547758138</v>
      </c>
      <c r="BC98" s="6">
        <f>X98*'Summary all tools'!H$77</f>
        <v>0.88571206514671363</v>
      </c>
      <c r="BD98" s="6">
        <f>Y98*'Summary all tools'!I$77</f>
        <v>0</v>
      </c>
      <c r="BE98" s="6">
        <f>Z98*'Summary all tools'!J$77</f>
        <v>0.3759053271814885</v>
      </c>
      <c r="BF98" s="6">
        <f>AA98*'Summary all tools'!K$77</f>
        <v>1.0409762498988719</v>
      </c>
      <c r="BG98" s="6">
        <f>AB98*'Summary all tools'!L$77</f>
        <v>1.565390670140594</v>
      </c>
      <c r="BH98" s="6">
        <f>AC98*'Summary all tools'!M$77</f>
        <v>0.66216682613744715</v>
      </c>
      <c r="BI98" s="6">
        <f>AD98*'Summary all tools'!N$77</f>
        <v>1.106060481428019</v>
      </c>
      <c r="BJ98" s="6">
        <f>AE98*'Summary all tools'!O$77</f>
        <v>0.61607647516472375</v>
      </c>
      <c r="BK98" s="6">
        <f t="shared" si="4"/>
        <v>462.20696662318073</v>
      </c>
      <c r="BM98" s="6">
        <f>C98*'Summary all tools'!B$71</f>
        <v>5.3591950782132862</v>
      </c>
      <c r="BN98" s="6">
        <f>D98*'Summary all tools'!C$71</f>
        <v>5.7615776046190508</v>
      </c>
      <c r="BO98" s="6">
        <f>E98*'Summary all tools'!D$71</f>
        <v>18.197957140296225</v>
      </c>
      <c r="BP98" s="6">
        <f>F98*'Summary all tools'!E$71</f>
        <v>13.960003906033744</v>
      </c>
      <c r="BQ98" s="6">
        <f>G98*'Summary all tools'!F$71</f>
        <v>10.341871155180259</v>
      </c>
      <c r="BR98" s="6">
        <f>H98*'Summary all tools'!G$71</f>
        <v>11.516270975974926</v>
      </c>
      <c r="BS98" s="6">
        <f>I98*'Summary all tools'!H$71</f>
        <v>6.2647461984248212</v>
      </c>
      <c r="BT98" s="6">
        <f>J98*'Summary all tools'!J$71</f>
        <v>0.64035710688504943</v>
      </c>
      <c r="BU98" s="6">
        <f>K98*'Summary all tools'!K$71</f>
        <v>0.68681935976885944</v>
      </c>
      <c r="BV98" s="6">
        <f>L98*'Summary all tools'!L$71</f>
        <v>7.5208817677052737</v>
      </c>
      <c r="BW98" s="6">
        <f>M98*'Summary all tools'!M$71</f>
        <v>5.8678933045476738</v>
      </c>
      <c r="BX98" s="6">
        <f>N98*'Summary all tools'!N$71</f>
        <v>4.3563573085208906</v>
      </c>
      <c r="BY98" s="6">
        <f>O98*'Summary all tools'!O$71</f>
        <v>10.359756099313017</v>
      </c>
      <c r="BZ98" s="6">
        <f>P98*'Summary all tools'!P$71</f>
        <v>5.873723507003529</v>
      </c>
      <c r="CA98" s="6"/>
      <c r="CB98" s="6">
        <f>R98*'Summary all tools'!B$78</f>
        <v>0.41528817949254243</v>
      </c>
      <c r="CC98" s="6">
        <f>S98*'Summary all tools'!C$78</f>
        <v>0.26601277735309553</v>
      </c>
      <c r="CD98" s="6">
        <f>T98*'Summary all tools'!D$78</f>
        <v>0.96491997943780983</v>
      </c>
      <c r="CE98" s="6">
        <f>U98*'Summary all tools'!E$78</f>
        <v>0.71740542398320017</v>
      </c>
      <c r="CF98" s="6">
        <f>V98*'Summary all tools'!F$78</f>
        <v>0.26145179886691672</v>
      </c>
      <c r="CG98" s="6">
        <f>W98*'Summary all tools'!G$78</f>
        <v>0.26985562134963414</v>
      </c>
      <c r="CH98" s="6">
        <f>X98*'Summary all tools'!H$78</f>
        <v>0.21931917803632908</v>
      </c>
      <c r="CI98" s="6">
        <f>Y98*'Summary all tools'!I$78</f>
        <v>0</v>
      </c>
      <c r="CJ98" s="6">
        <f>Z98*'Summary all tools'!J$78</f>
        <v>3.1325443931790709E-2</v>
      </c>
      <c r="CK98" s="6">
        <f>AA98*'Summary all tools'!K$78</f>
        <v>8.6748020824906E-2</v>
      </c>
      <c r="CL98" s="6">
        <f>AB98*'Summary all tools'!L$78</f>
        <v>0.27311071266282705</v>
      </c>
      <c r="CM98" s="6">
        <f>AC98*'Summary all tools'!M$78</f>
        <v>0.11552697817717164</v>
      </c>
      <c r="CN98" s="6">
        <f>AD98*'Summary all tools'!N$78</f>
        <v>0.19297225420659059</v>
      </c>
      <c r="CO98" s="6">
        <f>AE98*'Summary all tools'!O$78</f>
        <v>0.17192831865062055</v>
      </c>
      <c r="CP98" s="6">
        <f t="shared" si="5"/>
        <v>110.69327519946005</v>
      </c>
      <c r="CR98" s="6"/>
      <c r="CS98" s="6"/>
      <c r="CT98" s="6"/>
      <c r="CU98" s="6"/>
      <c r="CV98" s="6"/>
      <c r="CW98" s="6"/>
      <c r="CX98" s="6"/>
      <c r="CY98" s="6"/>
      <c r="CZ98" s="6"/>
      <c r="DA98" s="6"/>
      <c r="DB98" s="6"/>
      <c r="DC98" s="6"/>
      <c r="DD98" s="6"/>
      <c r="DE98" s="6"/>
      <c r="DF98" s="6"/>
      <c r="DH98" s="6"/>
      <c r="DI98" s="6"/>
      <c r="DJ98" s="6"/>
      <c r="DK98" s="6"/>
      <c r="DL98" s="6"/>
      <c r="DM98" s="6"/>
      <c r="DN98" s="6"/>
      <c r="DO98" s="6"/>
      <c r="DP98" s="6"/>
      <c r="DQ98" s="6"/>
      <c r="DR98" s="6"/>
      <c r="DS98" s="6"/>
      <c r="DT98" s="6"/>
      <c r="DU98" s="6"/>
      <c r="DV98" s="6"/>
      <c r="DX98" s="6"/>
      <c r="DY98" s="6"/>
      <c r="DZ98" s="6"/>
      <c r="EA98" s="6"/>
      <c r="EB98" s="6"/>
      <c r="EC98" s="6"/>
      <c r="ED98" s="6"/>
      <c r="EE98" s="6"/>
      <c r="EF98" s="6"/>
      <c r="EG98" s="6"/>
      <c r="EH98" s="6"/>
      <c r="EI98" s="6"/>
      <c r="EJ98" s="6"/>
      <c r="EK98" s="6"/>
      <c r="EL98" s="6"/>
      <c r="EN98" s="1"/>
      <c r="EO98" s="1"/>
      <c r="EP98" s="1"/>
      <c r="EQ98" s="1"/>
      <c r="ER98" s="1"/>
      <c r="ES98" s="1"/>
      <c r="ET98" s="1"/>
      <c r="EU98" s="1"/>
      <c r="EV98" s="1"/>
      <c r="EW98" s="1"/>
      <c r="EX98" s="1"/>
      <c r="EY98" s="1"/>
      <c r="EZ98" s="1"/>
      <c r="FA98" s="1"/>
      <c r="FB98" s="2"/>
      <c r="FD98" s="2"/>
      <c r="FE98" s="2"/>
      <c r="FF98" s="2"/>
      <c r="FG98" s="2"/>
      <c r="FH98" s="2"/>
      <c r="FI98" s="2"/>
      <c r="FJ98" s="2"/>
      <c r="FK98" s="2"/>
      <c r="FL98" s="2"/>
      <c r="FM98" s="2"/>
      <c r="FN98" s="2"/>
      <c r="FO98" s="2"/>
      <c r="FP98" s="2"/>
      <c r="FQ98" s="2"/>
      <c r="FR98" s="2"/>
      <c r="FT98" s="2"/>
      <c r="FU98" s="2"/>
      <c r="FV98" s="2"/>
      <c r="FW98" s="2"/>
      <c r="FX98" s="2"/>
      <c r="FY98" s="2"/>
      <c r="FZ98" s="2"/>
      <c r="GA98" s="2"/>
      <c r="GB98" s="2"/>
      <c r="GC98" s="2"/>
      <c r="GD98" s="2"/>
      <c r="GE98" s="2"/>
      <c r="GF98" s="2"/>
      <c r="GG98" s="2"/>
      <c r="GH98" s="2"/>
      <c r="GJ98" s="6"/>
    </row>
    <row r="99" spans="1:192" x14ac:dyDescent="0.25">
      <c r="A99" s="8" t="s">
        <v>66</v>
      </c>
      <c r="B99" s="8" t="s">
        <v>265</v>
      </c>
      <c r="C99" s="22">
        <f>Baseline!CC99*'Summary all tools'!B$69</f>
        <v>405.32132434276161</v>
      </c>
      <c r="D99" s="22">
        <f>Baseline!CD99*'Summary all tools'!C$69</f>
        <v>431.69944836752205</v>
      </c>
      <c r="E99" s="22">
        <f>Baseline!CE99*'Summary all tools'!D$69</f>
        <v>576.09495563253176</v>
      </c>
      <c r="F99" s="22">
        <f>Baseline!CF99*'Summary all tools'!E$69</f>
        <v>442.95530741289934</v>
      </c>
      <c r="G99" s="22">
        <f>Baseline!CG99*'Summary all tools'!F$69</f>
        <v>353.73071912179529</v>
      </c>
      <c r="H99" s="22">
        <f>Baseline!CH99*'Summary all tools'!G$69</f>
        <v>353.70313779853643</v>
      </c>
      <c r="I99" s="22">
        <f>Baseline!CI99*'Summary all tools'!H$69</f>
        <v>185.057242626353</v>
      </c>
      <c r="J99" s="27">
        <f>Baseline!CJ99*'Summary all tools'!J$69</f>
        <v>126.15168352988483</v>
      </c>
      <c r="K99" s="27">
        <f>Baseline!CK99*'Summary all tools'!K$69</f>
        <v>131.19619062975195</v>
      </c>
      <c r="L99" s="27">
        <f>Baseline!CL99*'Summary all tools'!L$69</f>
        <v>286.02460083045531</v>
      </c>
      <c r="M99" s="27">
        <f>Baseline!CM99*'Summary all tools'!M$69</f>
        <v>226.98316320091192</v>
      </c>
      <c r="N99" s="27">
        <f>Baseline!CN99*'Summary all tools'!N$69</f>
        <v>178.61055590867645</v>
      </c>
      <c r="O99" s="27">
        <f>Baseline!CO99*'Summary all tools'!O$69</f>
        <v>289.02921583143689</v>
      </c>
      <c r="P99" s="27">
        <f>Baseline!CP99*'Summary all tools'!P$69</f>
        <v>166.06614411669452</v>
      </c>
      <c r="Q99" s="28"/>
      <c r="R99" s="29">
        <f>Baseline!CR99*'Summary all tools'!B$76</f>
        <v>84.097488336564297</v>
      </c>
      <c r="S99" s="29">
        <f>Baseline!CS99*'Summary all tools'!C$76</f>
        <v>59.300623841051333</v>
      </c>
      <c r="T99" s="29">
        <f>Baseline!CT99*'Summary all tools'!D$76</f>
        <v>80.91797418692083</v>
      </c>
      <c r="U99" s="29">
        <f>Baseline!CU99*'Summary all tools'!E$76</f>
        <v>61.59180189160368</v>
      </c>
      <c r="V99" s="29">
        <f>Baseline!CV99*'Summary all tools'!F$76</f>
        <v>21.394528519263325</v>
      </c>
      <c r="W99" s="29">
        <f>Baseline!CW99*'Summary all tools'!G$76</f>
        <v>22.822158686043277</v>
      </c>
      <c r="X99" s="29">
        <f>Baseline!CX99*'Summary all tools'!H$76</f>
        <v>18.910161237069744</v>
      </c>
      <c r="Y99" s="29">
        <f>Baseline!CY99*'Summary all tools'!J$76</f>
        <v>22.97677185386576</v>
      </c>
      <c r="Z99" s="29">
        <f>Baseline!CZ99*'Summary all tools'!K$76</f>
        <v>16.957264197595475</v>
      </c>
      <c r="AA99" s="29">
        <f>Baseline!DA99*'Summary all tools'!L$76</f>
        <v>39.452502167086195</v>
      </c>
      <c r="AB99" s="29">
        <f>Baseline!DB99*'Summary all tools'!M$76</f>
        <v>27.375610303624907</v>
      </c>
      <c r="AC99" s="29">
        <f>Baseline!DC99*'Summary all tools'!N$76</f>
        <v>12.974167806976988</v>
      </c>
      <c r="AD99" s="29">
        <f>Baseline!DD99*'Summary all tools'!O$76</f>
        <v>18.642076287635327</v>
      </c>
      <c r="AE99" s="29">
        <f>Baseline!DE99*'Summary all tools'!P$76</f>
        <v>13.544865150876475</v>
      </c>
      <c r="AF99" s="29">
        <f t="shared" si="3"/>
        <v>4653.5816838163892</v>
      </c>
      <c r="AH99" s="6">
        <f>C99*'Summary all tools'!B$70</f>
        <v>58.257193407063589</v>
      </c>
      <c r="AI99" s="6">
        <f>D99*'Summary all tools'!C$70</f>
        <v>62.048544566585733</v>
      </c>
      <c r="AJ99" s="6">
        <f>E99*'Summary all tools'!D$70</f>
        <v>113.21096784365257</v>
      </c>
      <c r="AK99" s="6">
        <f>F99*'Summary all tools'!E$70</f>
        <v>87.047106685107025</v>
      </c>
      <c r="AL99" s="6">
        <f>G99*'Summary all tools'!F$70</f>
        <v>69.513188192804719</v>
      </c>
      <c r="AM99" s="6">
        <f>H99*'Summary all tools'!G$70</f>
        <v>86.976181425869612</v>
      </c>
      <c r="AN99" s="6">
        <f>I99*'Summary all tools'!H$70</f>
        <v>45.505879334349096</v>
      </c>
      <c r="AO99" s="6">
        <f>J99*'Summary all tools'!J$70</f>
        <v>14.103914928807001</v>
      </c>
      <c r="AP99" s="6">
        <f>K99*'Summary all tools'!J$70</f>
        <v>14.667897089040592</v>
      </c>
      <c r="AQ99" s="6">
        <f>L99*'Summary all tools'!K$70</f>
        <v>31.977905682908048</v>
      </c>
      <c r="AR99" s="6">
        <f>M99*'Summary all tools'!L$70</f>
        <v>58.875323788316003</v>
      </c>
      <c r="AS99" s="6">
        <f>N99*'Summary all tools'!M$70</f>
        <v>46.32834507565007</v>
      </c>
      <c r="AT99" s="6">
        <f>O99*'Summary all tools'!N$70</f>
        <v>74.968946711244669</v>
      </c>
      <c r="AU99" s="6">
        <f>P99*'Summary all tools'!O$70</f>
        <v>40.117102230437439</v>
      </c>
      <c r="AV99" s="6"/>
      <c r="AW99" s="6">
        <f>R99*'Summary all tools'!B$77</f>
        <v>12.087406580484776</v>
      </c>
      <c r="AX99" s="6">
        <f>S99*'Summary all tools'!C$77</f>
        <v>8.5233312554416276</v>
      </c>
      <c r="AY99" s="6">
        <f>T99*'Summary all tools'!D$77</f>
        <v>15.9015490138961</v>
      </c>
      <c r="AZ99" s="6">
        <f>U99*'Summary all tools'!E$77</f>
        <v>12.103677414996636</v>
      </c>
      <c r="BA99" s="6">
        <f>V99*'Summary all tools'!F$77</f>
        <v>4.2043334289658096</v>
      </c>
      <c r="BB99" s="6">
        <f>W99*'Summary all tools'!G$77</f>
        <v>5.6120062342729371</v>
      </c>
      <c r="BC99" s="6">
        <f>X99*'Summary all tools'!H$77</f>
        <v>4.6500396484597726</v>
      </c>
      <c r="BD99" s="6">
        <f>Y99*'Summary all tools'!I$77</f>
        <v>0</v>
      </c>
      <c r="BE99" s="6">
        <f>Z99*'Summary all tools'!J$77</f>
        <v>1.8958432022156431</v>
      </c>
      <c r="BF99" s="6">
        <f>AA99*'Summary all tools'!K$77</f>
        <v>4.410838751599699</v>
      </c>
      <c r="BG99" s="6">
        <f>AB99*'Summary all tools'!L$77</f>
        <v>7.100737771911537</v>
      </c>
      <c r="BH99" s="6">
        <f>AC99*'Summary all tools'!M$77</f>
        <v>3.3652642766441412</v>
      </c>
      <c r="BI99" s="6">
        <f>AD99*'Summary all tools'!N$77</f>
        <v>4.8354171386250568</v>
      </c>
      <c r="BJ99" s="6">
        <f>AE99*'Summary all tools'!O$77</f>
        <v>3.2720741656611709</v>
      </c>
      <c r="BK99" s="6">
        <f t="shared" si="4"/>
        <v>891.56101584501096</v>
      </c>
      <c r="BM99" s="6">
        <f>C99*'Summary all tools'!B$71</f>
        <v>9.9161180267342299</v>
      </c>
      <c r="BN99" s="6">
        <f>D99*'Summary all tools'!C$71</f>
        <v>10.561454394312467</v>
      </c>
      <c r="BO99" s="6">
        <f>E99*'Summary all tools'!D$71</f>
        <v>31.505192886154081</v>
      </c>
      <c r="BP99" s="6">
        <f>F99*'Summary all tools'!E$71</f>
        <v>24.224118374142932</v>
      </c>
      <c r="BQ99" s="6">
        <f>G99*'Summary all tools'!F$71</f>
        <v>19.344648701973181</v>
      </c>
      <c r="BR99" s="6">
        <f>H99*'Summary all tools'!G$71</f>
        <v>21.536959210215333</v>
      </c>
      <c r="BS99" s="6">
        <f>I99*'Summary all tools'!H$71</f>
        <v>11.268122501838825</v>
      </c>
      <c r="BT99" s="6">
        <f>J99*'Summary all tools'!J$71</f>
        <v>1.1753262440672501</v>
      </c>
      <c r="BU99" s="6">
        <f>K99*'Summary all tools'!K$71</f>
        <v>1.2223247574200493</v>
      </c>
      <c r="BV99" s="6">
        <f>L99*'Summary all tools'!L$71</f>
        <v>12.943718139126565</v>
      </c>
      <c r="BW99" s="6">
        <f>M99*'Summary all tools'!M$71</f>
        <v>10.271865001365772</v>
      </c>
      <c r="BX99" s="6">
        <f>N99*'Summary all tools'!N$71</f>
        <v>8.082817651496395</v>
      </c>
      <c r="BY99" s="6">
        <f>O99*'Summary all tools'!O$71</f>
        <v>19.485115674029451</v>
      </c>
      <c r="BZ99" s="6">
        <f>P99*'Summary all tools'!P$71</f>
        <v>11.195470389889518</v>
      </c>
      <c r="CA99" s="6"/>
      <c r="CB99" s="6">
        <f>R99*'Summary all tools'!B$78</f>
        <v>2.0574309073165575</v>
      </c>
      <c r="CC99" s="6">
        <f>S99*'Summary all tools'!C$78</f>
        <v>1.4507797881602773</v>
      </c>
      <c r="CD99" s="6">
        <f>T99*'Summary all tools'!D$78</f>
        <v>4.4252017133472332</v>
      </c>
      <c r="CE99" s="6">
        <f>U99*'Summary all tools'!E$78</f>
        <v>3.3683016659470764</v>
      </c>
      <c r="CF99" s="6">
        <f>V99*'Summary all tools'!F$78</f>
        <v>1.170013278397213</v>
      </c>
      <c r="CG99" s="6">
        <f>W99*'Summary all tools'!G$78</f>
        <v>1.3896396389628225</v>
      </c>
      <c r="CH99" s="6">
        <f>X99*'Summary all tools'!H$78</f>
        <v>1.15143838914242</v>
      </c>
      <c r="CI99" s="6">
        <f>Y99*'Summary all tools'!I$78</f>
        <v>0</v>
      </c>
      <c r="CJ99" s="6">
        <f>Z99*'Summary all tools'!J$78</f>
        <v>0.15798693351797027</v>
      </c>
      <c r="CK99" s="6">
        <f>AA99*'Summary all tools'!K$78</f>
        <v>0.36756989596664158</v>
      </c>
      <c r="CL99" s="6">
        <f>AB99*'Summary all tools'!L$78</f>
        <v>1.2388521219079704</v>
      </c>
      <c r="CM99" s="6">
        <f>AC99*'Summary all tools'!M$78</f>
        <v>0.5871312142230205</v>
      </c>
      <c r="CN99" s="6">
        <f>AD99*'Summary all tools'!N$78</f>
        <v>0.84362596886649932</v>
      </c>
      <c r="CO99" s="6">
        <f>AE99*'Summary all tools'!O$78</f>
        <v>0.91313697646358261</v>
      </c>
      <c r="CP99" s="6">
        <f t="shared" si="5"/>
        <v>211.8543604449853</v>
      </c>
      <c r="CR99" s="6"/>
      <c r="CS99" s="6"/>
      <c r="CT99" s="6"/>
      <c r="CU99" s="6"/>
      <c r="CV99" s="6"/>
      <c r="CW99" s="6"/>
      <c r="CX99" s="6"/>
      <c r="CY99" s="6"/>
      <c r="CZ99" s="6"/>
      <c r="DA99" s="6"/>
      <c r="DB99" s="6"/>
      <c r="DC99" s="6"/>
      <c r="DD99" s="6"/>
      <c r="DE99" s="6"/>
      <c r="DF99" s="6"/>
      <c r="DH99" s="6"/>
      <c r="DI99" s="6"/>
      <c r="DJ99" s="6"/>
      <c r="DK99" s="6"/>
      <c r="DL99" s="6"/>
      <c r="DM99" s="6"/>
      <c r="DN99" s="6"/>
      <c r="DO99" s="6"/>
      <c r="DP99" s="6"/>
      <c r="DQ99" s="6"/>
      <c r="DR99" s="6"/>
      <c r="DS99" s="6"/>
      <c r="DT99" s="6"/>
      <c r="DU99" s="6"/>
      <c r="DV99" s="6"/>
      <c r="DX99" s="6"/>
      <c r="DY99" s="6"/>
      <c r="DZ99" s="6"/>
      <c r="EA99" s="6"/>
      <c r="EB99" s="6"/>
      <c r="EC99" s="6"/>
      <c r="ED99" s="6"/>
      <c r="EE99" s="6"/>
      <c r="EF99" s="6"/>
      <c r="EG99" s="6"/>
      <c r="EH99" s="6"/>
      <c r="EI99" s="6"/>
      <c r="EJ99" s="6"/>
      <c r="EK99" s="6"/>
      <c r="EL99" s="6"/>
      <c r="EN99" s="1"/>
      <c r="EO99" s="1"/>
      <c r="EP99" s="1"/>
      <c r="EQ99" s="1"/>
      <c r="ER99" s="1"/>
      <c r="ES99" s="1"/>
      <c r="ET99" s="1"/>
      <c r="EU99" s="1"/>
      <c r="EV99" s="1"/>
      <c r="EW99" s="1"/>
      <c r="EX99" s="1"/>
      <c r="EY99" s="1"/>
      <c r="EZ99" s="1"/>
      <c r="FA99" s="1"/>
      <c r="FB99" s="2"/>
      <c r="FD99" s="2"/>
      <c r="FE99" s="2"/>
      <c r="FF99" s="2"/>
      <c r="FG99" s="2"/>
      <c r="FH99" s="2"/>
      <c r="FI99" s="2"/>
      <c r="FJ99" s="2"/>
      <c r="FK99" s="2"/>
      <c r="FL99" s="2"/>
      <c r="FM99" s="2"/>
      <c r="FN99" s="2"/>
      <c r="FO99" s="2"/>
      <c r="FP99" s="2"/>
      <c r="FQ99" s="2"/>
      <c r="FR99" s="2"/>
      <c r="FT99" s="2"/>
      <c r="FU99" s="2"/>
      <c r="FV99" s="2"/>
      <c r="FW99" s="2"/>
      <c r="FX99" s="2"/>
      <c r="FY99" s="2"/>
      <c r="FZ99" s="2"/>
      <c r="GA99" s="2"/>
      <c r="GB99" s="2"/>
      <c r="GC99" s="2"/>
      <c r="GD99" s="2"/>
      <c r="GE99" s="2"/>
      <c r="GF99" s="2"/>
      <c r="GG99" s="2"/>
      <c r="GH99" s="2"/>
      <c r="GJ99" s="6"/>
    </row>
    <row r="100" spans="1:192" x14ac:dyDescent="0.25">
      <c r="A100" s="8" t="s">
        <v>70</v>
      </c>
      <c r="B100" s="8" t="s">
        <v>266</v>
      </c>
      <c r="C100" s="22">
        <f>Baseline!CC100*'Summary all tools'!B$69</f>
        <v>710.20253778537847</v>
      </c>
      <c r="D100" s="22">
        <f>Baseline!CD100*'Summary all tools'!C$69</f>
        <v>697.18476197792268</v>
      </c>
      <c r="E100" s="22">
        <f>Baseline!CE100*'Summary all tools'!D$69</f>
        <v>985.30542301096614</v>
      </c>
      <c r="F100" s="22">
        <f>Baseline!CF100*'Summary all tools'!E$69</f>
        <v>732.63289932282453</v>
      </c>
      <c r="G100" s="22">
        <f>Baseline!CG100*'Summary all tools'!F$69</f>
        <v>554.66929337285239</v>
      </c>
      <c r="H100" s="22">
        <f>Baseline!CH100*'Summary all tools'!G$69</f>
        <v>548.31259092518724</v>
      </c>
      <c r="I100" s="22">
        <f>Baseline!CI100*'Summary all tools'!H$69</f>
        <v>301.26860044304601</v>
      </c>
      <c r="J100" s="27">
        <f>Baseline!CJ100*'Summary all tools'!J$69</f>
        <v>220.8606405097018</v>
      </c>
      <c r="K100" s="27">
        <f>Baseline!CK100*'Summary all tools'!K$69</f>
        <v>221.43480495633511</v>
      </c>
      <c r="L100" s="27">
        <f>Baseline!CL100*'Summary all tools'!L$69</f>
        <v>496.82359325939302</v>
      </c>
      <c r="M100" s="27">
        <f>Baseline!CM100*'Summary all tools'!M$69</f>
        <v>387.82452900218539</v>
      </c>
      <c r="N100" s="27">
        <f>Baseline!CN100*'Summary all tools'!N$69</f>
        <v>294.54315979990542</v>
      </c>
      <c r="O100" s="27">
        <f>Baseline!CO100*'Summary all tools'!O$69</f>
        <v>463.18897407592578</v>
      </c>
      <c r="P100" s="27">
        <f>Baseline!CP100*'Summary all tools'!P$69</f>
        <v>268.27915220608566</v>
      </c>
      <c r="Q100" s="28"/>
      <c r="R100" s="29">
        <f>Baseline!CR100*'Summary all tools'!B$76</f>
        <v>101.65729481428201</v>
      </c>
      <c r="S100" s="29">
        <f>Baseline!CS100*'Summary all tools'!C$76</f>
        <v>71.791014411456345</v>
      </c>
      <c r="T100" s="29">
        <f>Baseline!CT100*'Summary all tools'!D$76</f>
        <v>87.145274337181149</v>
      </c>
      <c r="U100" s="29">
        <f>Baseline!CU100*'Summary all tools'!E$76</f>
        <v>54.931897183570236</v>
      </c>
      <c r="V100" s="29">
        <f>Baseline!CV100*'Summary all tools'!F$76</f>
        <v>19.666213783523592</v>
      </c>
      <c r="W100" s="29">
        <f>Baseline!CW100*'Summary all tools'!G$76</f>
        <v>19.624310881003719</v>
      </c>
      <c r="X100" s="29">
        <f>Baseline!CX100*'Summary all tools'!H$76</f>
        <v>13.354801062664361</v>
      </c>
      <c r="Y100" s="29">
        <f>Baseline!CY100*'Summary all tools'!J$76</f>
        <v>28.230021085108671</v>
      </c>
      <c r="Z100" s="29">
        <f>Baseline!CZ100*'Summary all tools'!K$76</f>
        <v>21.747631229237729</v>
      </c>
      <c r="AA100" s="29">
        <f>Baseline!DA100*'Summary all tools'!L$76</f>
        <v>43.562366320414611</v>
      </c>
      <c r="AB100" s="29">
        <f>Baseline!DB100*'Summary all tools'!M$76</f>
        <v>27.761656054439772</v>
      </c>
      <c r="AC100" s="29">
        <f>Baseline!DC100*'Summary all tools'!N$76</f>
        <v>12.423639278612653</v>
      </c>
      <c r="AD100" s="29">
        <f>Baseline!DD100*'Summary all tools'!O$76</f>
        <v>17.335008717904589</v>
      </c>
      <c r="AE100" s="29">
        <f>Baseline!DE100*'Summary all tools'!P$76</f>
        <v>12.954135252118396</v>
      </c>
      <c r="AF100" s="29">
        <f t="shared" si="3"/>
        <v>7414.7162250592273</v>
      </c>
      <c r="AH100" s="6">
        <f>C100*'Summary all tools'!B$70</f>
        <v>102.07804059912166</v>
      </c>
      <c r="AI100" s="6">
        <f>D100*'Summary all tools'!C$70</f>
        <v>100.20698413749959</v>
      </c>
      <c r="AJ100" s="6">
        <f>E100*'Summary all tools'!D$70</f>
        <v>193.62672675756366</v>
      </c>
      <c r="AK100" s="6">
        <f>F100*'Summary all tools'!E$70</f>
        <v>143.97293153759833</v>
      </c>
      <c r="AL100" s="6">
        <f>G100*'Summary all tools'!F$70</f>
        <v>109.00051618565068</v>
      </c>
      <c r="AM100" s="6">
        <f>H100*'Summary all tools'!G$70</f>
        <v>134.83096498160342</v>
      </c>
      <c r="AN100" s="6">
        <f>I100*'Summary all tools'!H$70</f>
        <v>74.082442731896563</v>
      </c>
      <c r="AO100" s="6">
        <f>J100*'Summary all tools'!J$70</f>
        <v>24.692493970028774</v>
      </c>
      <c r="AP100" s="6">
        <f>K100*'Summary all tools'!J$70</f>
        <v>24.756686268410139</v>
      </c>
      <c r="AQ100" s="6">
        <f>L100*'Summary all tools'!K$70</f>
        <v>55.545494898565678</v>
      </c>
      <c r="AR100" s="6">
        <f>M100*'Summary all tools'!L$70</f>
        <v>100.59466259990459</v>
      </c>
      <c r="AS100" s="6">
        <f>N100*'Summary all tools'!M$70</f>
        <v>76.399163965759129</v>
      </c>
      <c r="AT100" s="6">
        <f>O100*'Summary all tools'!N$70</f>
        <v>120.14283543911982</v>
      </c>
      <c r="AU100" s="6">
        <f>P100*'Summary all tools'!O$70</f>
        <v>64.809008678998225</v>
      </c>
      <c r="AV100" s="6"/>
      <c r="AW100" s="6">
        <f>R100*'Summary all tools'!B$77</f>
        <v>14.611293138444202</v>
      </c>
      <c r="AX100" s="6">
        <f>S100*'Summary all tools'!C$77</f>
        <v>10.318586169230727</v>
      </c>
      <c r="AY100" s="6">
        <f>T100*'Summary all tools'!D$77</f>
        <v>17.125303310251343</v>
      </c>
      <c r="AZ100" s="6">
        <f>U100*'Summary all tools'!E$77</f>
        <v>10.79491008355016</v>
      </c>
      <c r="BA100" s="6">
        <f>V100*'Summary all tools'!F$77</f>
        <v>3.8646946557765713</v>
      </c>
      <c r="BB100" s="6">
        <f>W100*'Summary all tools'!G$77</f>
        <v>4.8256502166402591</v>
      </c>
      <c r="BC100" s="6">
        <f>X100*'Summary all tools'!H$77</f>
        <v>3.2839674744256624</v>
      </c>
      <c r="BD100" s="6">
        <f>Y100*'Summary all tools'!I$77</f>
        <v>0</v>
      </c>
      <c r="BE100" s="6">
        <f>Z100*'Summary all tools'!J$77</f>
        <v>2.4314121871197463</v>
      </c>
      <c r="BF100" s="6">
        <f>AA100*'Summary all tools'!K$77</f>
        <v>4.8703266693631244</v>
      </c>
      <c r="BG100" s="6">
        <f>AB100*'Summary all tools'!L$77</f>
        <v>7.200871051648285</v>
      </c>
      <c r="BH100" s="6">
        <f>AC100*'Summary all tools'!M$77</f>
        <v>3.2224671418035027</v>
      </c>
      <c r="BI100" s="6">
        <f>AD100*'Summary all tools'!N$77</f>
        <v>4.4963874709796672</v>
      </c>
      <c r="BJ100" s="6">
        <f>AE100*'Summary all tools'!O$77</f>
        <v>3.1293697519162418</v>
      </c>
      <c r="BK100" s="6">
        <f t="shared" si="4"/>
        <v>1414.9141920728698</v>
      </c>
      <c r="BM100" s="6">
        <f>C100*'Summary all tools'!B$71</f>
        <v>17.374985633893051</v>
      </c>
      <c r="BN100" s="6">
        <f>D100*'Summary all tools'!C$71</f>
        <v>17.056507938297802</v>
      </c>
      <c r="BO100" s="6">
        <f>E100*'Summary all tools'!D$71</f>
        <v>53.883890320912208</v>
      </c>
      <c r="BP100" s="6">
        <f>F100*'Summary all tools'!E$71</f>
        <v>40.065861681716967</v>
      </c>
      <c r="BQ100" s="6">
        <f>G100*'Summary all tools'!F$71</f>
        <v>30.333476981327866</v>
      </c>
      <c r="BR100" s="6">
        <f>H100*'Summary all tools'!G$71</f>
        <v>33.386715138301795</v>
      </c>
      <c r="BS100" s="6">
        <f>I100*'Summary all tools'!H$71</f>
        <v>18.344223914564861</v>
      </c>
      <c r="BT100" s="6">
        <f>J100*'Summary all tools'!J$71</f>
        <v>2.0577078308357311</v>
      </c>
      <c r="BU100" s="6">
        <f>K100*'Summary all tools'!K$71</f>
        <v>2.0630571890341782</v>
      </c>
      <c r="BV100" s="6">
        <f>L100*'Summary all tools'!L$71</f>
        <v>22.483186891429487</v>
      </c>
      <c r="BW100" s="6">
        <f>M100*'Summary all tools'!M$71</f>
        <v>17.550558155728037</v>
      </c>
      <c r="BX100" s="6">
        <f>N100*'Summary all tools'!N$71</f>
        <v>13.329215840834573</v>
      </c>
      <c r="BY100" s="6">
        <f>O100*'Summary all tools'!O$71</f>
        <v>31.226222971410728</v>
      </c>
      <c r="BZ100" s="6">
        <f>P100*'Summary all tools'!P$71</f>
        <v>18.086234980185548</v>
      </c>
      <c r="CA100" s="6"/>
      <c r="CB100" s="6">
        <f>R100*'Summary all tools'!B$78</f>
        <v>2.4870286193096516</v>
      </c>
      <c r="CC100" s="6">
        <f>S100*'Summary all tools'!C$78</f>
        <v>1.7563550926350175</v>
      </c>
      <c r="CD100" s="6">
        <f>T100*'Summary all tools'!D$78</f>
        <v>4.7657571903145941</v>
      </c>
      <c r="CE100" s="6">
        <f>U100*'Summary all tools'!E$78</f>
        <v>3.0040881272264972</v>
      </c>
      <c r="CF100" s="6">
        <f>V100*'Summary all tools'!F$78</f>
        <v>1.0754960662864463</v>
      </c>
      <c r="CG100" s="6">
        <f>W100*'Summary all tools'!G$78</f>
        <v>1.1949229107871118</v>
      </c>
      <c r="CH100" s="6">
        <f>X100*'Summary all tools'!H$78</f>
        <v>0.8131728984292117</v>
      </c>
      <c r="CI100" s="6">
        <f>Y100*'Summary all tools'!I$78</f>
        <v>0</v>
      </c>
      <c r="CJ100" s="6">
        <f>Z100*'Summary all tools'!J$78</f>
        <v>0.20261768225997884</v>
      </c>
      <c r="CK100" s="6">
        <f>AA100*'Summary all tools'!K$78</f>
        <v>0.40586055578026037</v>
      </c>
      <c r="CL100" s="6">
        <f>AB100*'Summary all tools'!L$78</f>
        <v>1.2563221834790625</v>
      </c>
      <c r="CM100" s="6">
        <f>AC100*'Summary all tools'!M$78</f>
        <v>0.56221767154869617</v>
      </c>
      <c r="CN100" s="6">
        <f>AD100*'Summary all tools'!N$78</f>
        <v>0.7844761119581547</v>
      </c>
      <c r="CO100" s="6">
        <f>AE100*'Summary all tools'!O$78</f>
        <v>0.8733124889068582</v>
      </c>
      <c r="CP100" s="6">
        <f t="shared" si="5"/>
        <v>336.42347306739435</v>
      </c>
      <c r="CR100" s="6"/>
      <c r="CS100" s="6"/>
      <c r="CT100" s="6"/>
      <c r="CU100" s="6"/>
      <c r="CV100" s="6"/>
      <c r="CW100" s="6"/>
      <c r="CX100" s="6"/>
      <c r="CY100" s="6"/>
      <c r="CZ100" s="6"/>
      <c r="DA100" s="6"/>
      <c r="DB100" s="6"/>
      <c r="DC100" s="6"/>
      <c r="DD100" s="6"/>
      <c r="DE100" s="6"/>
      <c r="DF100" s="6"/>
      <c r="DH100" s="6"/>
      <c r="DI100" s="6"/>
      <c r="DJ100" s="6"/>
      <c r="DK100" s="6"/>
      <c r="DL100" s="6"/>
      <c r="DM100" s="6"/>
      <c r="DN100" s="6"/>
      <c r="DO100" s="6"/>
      <c r="DP100" s="6"/>
      <c r="DQ100" s="6"/>
      <c r="DR100" s="6"/>
      <c r="DS100" s="6"/>
      <c r="DT100" s="6"/>
      <c r="DU100" s="6"/>
      <c r="DV100" s="6"/>
      <c r="DX100" s="6"/>
      <c r="DY100" s="6"/>
      <c r="DZ100" s="6"/>
      <c r="EA100" s="6"/>
      <c r="EB100" s="6"/>
      <c r="EC100" s="6"/>
      <c r="ED100" s="6"/>
      <c r="EE100" s="6"/>
      <c r="EF100" s="6"/>
      <c r="EG100" s="6"/>
      <c r="EH100" s="6"/>
      <c r="EI100" s="6"/>
      <c r="EJ100" s="6"/>
      <c r="EK100" s="6"/>
      <c r="EL100" s="6"/>
      <c r="EN100" s="1"/>
      <c r="EO100" s="1"/>
      <c r="EP100" s="1"/>
      <c r="EQ100" s="1"/>
      <c r="ER100" s="1"/>
      <c r="ES100" s="1"/>
      <c r="ET100" s="1"/>
      <c r="EU100" s="1"/>
      <c r="EV100" s="1"/>
      <c r="EW100" s="1"/>
      <c r="EX100" s="1"/>
      <c r="EY100" s="1"/>
      <c r="EZ100" s="1"/>
      <c r="FA100" s="1"/>
      <c r="FB100" s="2"/>
      <c r="FD100" s="2"/>
      <c r="FE100" s="2"/>
      <c r="FF100" s="2"/>
      <c r="FG100" s="2"/>
      <c r="FH100" s="2"/>
      <c r="FI100" s="2"/>
      <c r="FJ100" s="2"/>
      <c r="FK100" s="2"/>
      <c r="FL100" s="2"/>
      <c r="FM100" s="2"/>
      <c r="FN100" s="2"/>
      <c r="FO100" s="2"/>
      <c r="FP100" s="2"/>
      <c r="FQ100" s="2"/>
      <c r="FR100" s="2"/>
      <c r="FT100" s="2"/>
      <c r="FU100" s="2"/>
      <c r="FV100" s="2"/>
      <c r="FW100" s="2"/>
      <c r="FX100" s="2"/>
      <c r="FY100" s="2"/>
      <c r="FZ100" s="2"/>
      <c r="GA100" s="2"/>
      <c r="GB100" s="2"/>
      <c r="GC100" s="2"/>
      <c r="GD100" s="2"/>
      <c r="GE100" s="2"/>
      <c r="GF100" s="2"/>
      <c r="GG100" s="2"/>
      <c r="GH100" s="2"/>
      <c r="GJ100" s="6"/>
    </row>
    <row r="101" spans="1:192" x14ac:dyDescent="0.25">
      <c r="A101" s="8" t="s">
        <v>135</v>
      </c>
      <c r="B101" s="8" t="s">
        <v>267</v>
      </c>
      <c r="C101" s="22">
        <f>Baseline!CC101*'Summary all tools'!B$69</f>
        <v>349.73622136077887</v>
      </c>
      <c r="D101" s="22">
        <f>Baseline!CD101*'Summary all tools'!C$69</f>
        <v>385.13456501567055</v>
      </c>
      <c r="E101" s="22">
        <f>Baseline!CE101*'Summary all tools'!D$69</f>
        <v>543.62755668197804</v>
      </c>
      <c r="F101" s="22">
        <f>Baseline!CF101*'Summary all tools'!E$69</f>
        <v>417.18466284250286</v>
      </c>
      <c r="G101" s="22">
        <f>Baseline!CG101*'Summary all tools'!F$69</f>
        <v>309.14680476500314</v>
      </c>
      <c r="H101" s="22">
        <f>Baseline!CH101*'Summary all tools'!G$69</f>
        <v>314.53500218050391</v>
      </c>
      <c r="I101" s="22">
        <f>Baseline!CI101*'Summary all tools'!H$69</f>
        <v>178.06942303565117</v>
      </c>
      <c r="J101" s="27">
        <f>Baseline!CJ101*'Summary all tools'!J$69</f>
        <v>111.62378247116445</v>
      </c>
      <c r="K101" s="27">
        <f>Baseline!CK101*'Summary all tools'!K$69</f>
        <v>120.27126065005396</v>
      </c>
      <c r="L101" s="27">
        <f>Baseline!CL101*'Summary all tools'!L$69</f>
        <v>265.05546683620378</v>
      </c>
      <c r="M101" s="27">
        <f>Baseline!CM101*'Summary all tools'!M$69</f>
        <v>210.87125522577887</v>
      </c>
      <c r="N101" s="27">
        <f>Baseline!CN101*'Summary all tools'!N$69</f>
        <v>158.8827358738103</v>
      </c>
      <c r="O101" s="27">
        <f>Baseline!CO101*'Summary all tools'!O$69</f>
        <v>253.65678634663035</v>
      </c>
      <c r="P101" s="27">
        <f>Baseline!CP101*'Summary all tools'!P$69</f>
        <v>155.70867061727009</v>
      </c>
      <c r="Q101" s="28"/>
      <c r="R101" s="29">
        <f>Baseline!CR101*'Summary all tools'!B$76</f>
        <v>13.652850281454416</v>
      </c>
      <c r="S101" s="29">
        <f>Baseline!CS101*'Summary all tools'!C$76</f>
        <v>11.687609631978441</v>
      </c>
      <c r="T101" s="29">
        <f>Baseline!CT101*'Summary all tools'!D$76</f>
        <v>11.570716394024785</v>
      </c>
      <c r="U101" s="29">
        <f>Baseline!CU101*'Summary all tools'!E$76</f>
        <v>7.9270989098838234</v>
      </c>
      <c r="V101" s="29">
        <f>Baseline!CV101*'Summary all tools'!F$76</f>
        <v>3.3926789338653838</v>
      </c>
      <c r="W101" s="29">
        <f>Baseline!CW101*'Summary all tools'!G$76</f>
        <v>3.8631171970093825</v>
      </c>
      <c r="X101" s="29">
        <f>Baseline!CX101*'Summary all tools'!H$76</f>
        <v>1.9150277979478538</v>
      </c>
      <c r="Y101" s="29">
        <f>Baseline!CY101*'Summary all tools'!J$76</f>
        <v>3.4539641940642944</v>
      </c>
      <c r="Z101" s="29">
        <f>Baseline!CZ101*'Summary all tools'!K$76</f>
        <v>2.5820835965155813</v>
      </c>
      <c r="AA101" s="29">
        <f>Baseline!DA101*'Summary all tools'!L$76</f>
        <v>5.7469791345820678</v>
      </c>
      <c r="AB101" s="29">
        <f>Baseline!DB101*'Summary all tools'!M$76</f>
        <v>3.7451871398678707</v>
      </c>
      <c r="AC101" s="29">
        <f>Baseline!DC101*'Summary all tools'!N$76</f>
        <v>2.013665320298911</v>
      </c>
      <c r="AD101" s="29">
        <f>Baseline!DD101*'Summary all tools'!O$76</f>
        <v>2.1861870707722626</v>
      </c>
      <c r="AE101" s="29">
        <f>Baseline!DE101*'Summary all tools'!P$76</f>
        <v>0.82162304803750619</v>
      </c>
      <c r="AF101" s="29">
        <f t="shared" si="3"/>
        <v>3848.0629825533019</v>
      </c>
      <c r="AH101" s="6">
        <f>C101*'Summary all tools'!B$70</f>
        <v>50.267897259806134</v>
      </c>
      <c r="AI101" s="6">
        <f>D101*'Summary all tools'!C$70</f>
        <v>55.3557325863502</v>
      </c>
      <c r="AJ101" s="6">
        <f>E101*'Summary all tools'!D$70</f>
        <v>106.83065567007621</v>
      </c>
      <c r="AK101" s="6">
        <f>F101*'Summary all tools'!E$70</f>
        <v>81.982803335035115</v>
      </c>
      <c r="AL101" s="6">
        <f>G101*'Summary all tools'!F$70</f>
        <v>60.751805984468767</v>
      </c>
      <c r="AM101" s="6">
        <f>H101*'Summary all tools'!G$70</f>
        <v>77.344672667337022</v>
      </c>
      <c r="AN101" s="6">
        <f>I101*'Summary all tools'!H$70</f>
        <v>43.787563041553568</v>
      </c>
      <c r="AO101" s="6">
        <f>J101*'Summary all tools'!J$70</f>
        <v>12.479677543360001</v>
      </c>
      <c r="AP101" s="6">
        <f>K101*'Summary all tools'!J$70</f>
        <v>13.446476345968765</v>
      </c>
      <c r="AQ101" s="6">
        <f>L101*'Summary all tools'!K$70</f>
        <v>29.63353045373707</v>
      </c>
      <c r="AR101" s="6">
        <f>M101*'Summary all tools'!L$70</f>
        <v>54.69618650999783</v>
      </c>
      <c r="AS101" s="6">
        <f>N101*'Summary all tools'!M$70</f>
        <v>41.211305662632917</v>
      </c>
      <c r="AT101" s="6">
        <f>O101*'Summary all tools'!N$70</f>
        <v>65.793978798518907</v>
      </c>
      <c r="AU101" s="6">
        <f>P101*'Summary all tools'!O$70</f>
        <v>37.615015935632663</v>
      </c>
      <c r="AV101" s="6"/>
      <c r="AW101" s="6">
        <f>R101*'Summary all tools'!B$77</f>
        <v>1.9623362789858028</v>
      </c>
      <c r="AX101" s="6">
        <f>S101*'Summary all tools'!C$77</f>
        <v>1.6798704975626504</v>
      </c>
      <c r="AY101" s="6">
        <f>T101*'Summary all tools'!D$77</f>
        <v>2.2738126567584764</v>
      </c>
      <c r="AZ101" s="6">
        <f>U101*'Summary all tools'!E$77</f>
        <v>1.5577892689495254</v>
      </c>
      <c r="BA101" s="6">
        <f>V101*'Summary all tools'!F$77</f>
        <v>0.66671034337378632</v>
      </c>
      <c r="BB101" s="6">
        <f>W101*'Summary all tools'!G$77</f>
        <v>0.94994685172361859</v>
      </c>
      <c r="BC101" s="6">
        <f>X101*'Summary all tools'!H$77</f>
        <v>0.47090847490520993</v>
      </c>
      <c r="BD101" s="6">
        <f>Y101*'Summary all tools'!I$77</f>
        <v>0</v>
      </c>
      <c r="BE101" s="6">
        <f>Z101*'Summary all tools'!J$77</f>
        <v>0.28868015364770477</v>
      </c>
      <c r="BF101" s="6">
        <f>AA101*'Summary all tools'!K$77</f>
        <v>0.64251940635079019</v>
      </c>
      <c r="BG101" s="6">
        <f>AB101*'Summary all tools'!L$77</f>
        <v>0.97143375040722912</v>
      </c>
      <c r="BH101" s="6">
        <f>AC101*'Summary all tools'!M$77</f>
        <v>0.522308333631616</v>
      </c>
      <c r="BI101" s="6">
        <f>AD101*'Summary all tools'!N$77</f>
        <v>0.56705735279412994</v>
      </c>
      <c r="BJ101" s="6">
        <f>AE101*'Summary all tools'!O$77</f>
        <v>0.19848197227872341</v>
      </c>
      <c r="BK101" s="6">
        <f t="shared" si="4"/>
        <v>743.9491571358443</v>
      </c>
      <c r="BM101" s="6">
        <f>C101*'Summary all tools'!B$71</f>
        <v>8.5562378314563645</v>
      </c>
      <c r="BN101" s="6">
        <f>D101*'Summary all tools'!C$71</f>
        <v>9.4222523551234385</v>
      </c>
      <c r="BO101" s="6">
        <f>E101*'Summary all tools'!D$71</f>
        <v>29.729632006045673</v>
      </c>
      <c r="BP101" s="6">
        <f>F101*'Summary all tools'!E$71</f>
        <v>22.814786249199376</v>
      </c>
      <c r="BQ101" s="6">
        <f>G101*'Summary all tools'!F$71</f>
        <v>16.906465885586108</v>
      </c>
      <c r="BR101" s="6">
        <f>H101*'Summary all tools'!G$71</f>
        <v>19.152014184292977</v>
      </c>
      <c r="BS101" s="6">
        <f>I101*'Summary all tools'!H$71</f>
        <v>10.842634657908501</v>
      </c>
      <c r="BT101" s="6">
        <f>J101*'Summary all tools'!J$71</f>
        <v>1.0399731286133334</v>
      </c>
      <c r="BU101" s="6">
        <f>K101*'Summary all tools'!K$71</f>
        <v>1.1205396954973972</v>
      </c>
      <c r="BV101" s="6">
        <f>L101*'Summary all tools'!L$71</f>
        <v>11.994783819298405</v>
      </c>
      <c r="BW101" s="6">
        <f>M101*'Summary all tools'!M$71</f>
        <v>9.5427389230208988</v>
      </c>
      <c r="BX101" s="6">
        <f>N101*'Summary all tools'!N$71</f>
        <v>7.1900575836934024</v>
      </c>
      <c r="BY101" s="6">
        <f>O101*'Summary all tools'!O$71</f>
        <v>17.100457506514406</v>
      </c>
      <c r="BZ101" s="6">
        <f>P101*'Summary all tools'!P$71</f>
        <v>10.497213749478883</v>
      </c>
      <c r="CA101" s="6"/>
      <c r="CB101" s="6">
        <f>R101*'Summary all tools'!B$78</f>
        <v>0.33401468578481752</v>
      </c>
      <c r="CC101" s="6">
        <f>S101*'Summary all tools'!C$78</f>
        <v>0.28593540384045119</v>
      </c>
      <c r="CD101" s="6">
        <f>T101*'Summary all tools'!D$78</f>
        <v>0.63277355279823044</v>
      </c>
      <c r="CE101" s="6">
        <f>U101*'Summary all tools'!E$78</f>
        <v>0.43351322163427158</v>
      </c>
      <c r="CF101" s="6">
        <f>V101*'Summary all tools'!F$78</f>
        <v>0.18553712919576318</v>
      </c>
      <c r="CG101" s="6">
        <f>W101*'Summary all tools'!G$78</f>
        <v>0.2352249347125151</v>
      </c>
      <c r="CH101" s="6">
        <f>X101*'Summary all tools'!H$78</f>
        <v>0.11660590807176627</v>
      </c>
      <c r="CI101" s="6">
        <f>Y101*'Summary all tools'!I$78</f>
        <v>0</v>
      </c>
      <c r="CJ101" s="6">
        <f>Z101*'Summary all tools'!J$78</f>
        <v>2.4056679470642061E-2</v>
      </c>
      <c r="CK101" s="6">
        <f>AA101*'Summary all tools'!K$78</f>
        <v>5.3543283862565849E-2</v>
      </c>
      <c r="CL101" s="6">
        <f>AB101*'Summary all tools'!L$78</f>
        <v>0.16948418624126127</v>
      </c>
      <c r="CM101" s="6">
        <f>AC101*'Summary all tools'!M$78</f>
        <v>9.112613480381386E-2</v>
      </c>
      <c r="CN101" s="6">
        <f>AD101*'Summary all tools'!N$78</f>
        <v>9.8933410487486495E-2</v>
      </c>
      <c r="CO101" s="6">
        <f>AE101*'Summary all tools'!O$78</f>
        <v>5.5390317845225134E-2</v>
      </c>
      <c r="CP101" s="6">
        <f t="shared" si="5"/>
        <v>178.62592642447791</v>
      </c>
      <c r="CR101" s="6"/>
      <c r="CS101" s="6"/>
      <c r="CT101" s="6"/>
      <c r="CU101" s="6"/>
      <c r="CV101" s="6"/>
      <c r="CW101" s="6"/>
      <c r="CX101" s="6"/>
      <c r="CY101" s="6"/>
      <c r="CZ101" s="6"/>
      <c r="DA101" s="6"/>
      <c r="DB101" s="6"/>
      <c r="DC101" s="6"/>
      <c r="DD101" s="6"/>
      <c r="DE101" s="6"/>
      <c r="DF101" s="6"/>
      <c r="DH101" s="6"/>
      <c r="DI101" s="6"/>
      <c r="DJ101" s="6"/>
      <c r="DK101" s="6"/>
      <c r="DL101" s="6"/>
      <c r="DM101" s="6"/>
      <c r="DN101" s="6"/>
      <c r="DO101" s="6"/>
      <c r="DP101" s="6"/>
      <c r="DQ101" s="6"/>
      <c r="DR101" s="6"/>
      <c r="DS101" s="6"/>
      <c r="DT101" s="6"/>
      <c r="DU101" s="6"/>
      <c r="DV101" s="6"/>
      <c r="DX101" s="6"/>
      <c r="DY101" s="6"/>
      <c r="DZ101" s="6"/>
      <c r="EA101" s="6"/>
      <c r="EB101" s="6"/>
      <c r="EC101" s="6"/>
      <c r="ED101" s="6"/>
      <c r="EE101" s="6"/>
      <c r="EF101" s="6"/>
      <c r="EG101" s="6"/>
      <c r="EH101" s="6"/>
      <c r="EI101" s="6"/>
      <c r="EJ101" s="6"/>
      <c r="EK101" s="6"/>
      <c r="EL101" s="6"/>
      <c r="EN101" s="1"/>
      <c r="EO101" s="1"/>
      <c r="EP101" s="1"/>
      <c r="EQ101" s="1"/>
      <c r="ER101" s="1"/>
      <c r="ES101" s="1"/>
      <c r="ET101" s="1"/>
      <c r="EU101" s="1"/>
      <c r="EV101" s="1"/>
      <c r="EW101" s="1"/>
      <c r="EX101" s="1"/>
      <c r="EY101" s="1"/>
      <c r="EZ101" s="1"/>
      <c r="FA101" s="1"/>
      <c r="FB101" s="2"/>
      <c r="FD101" s="2"/>
      <c r="FE101" s="2"/>
      <c r="FF101" s="2"/>
      <c r="FG101" s="2"/>
      <c r="FH101" s="2"/>
      <c r="FI101" s="2"/>
      <c r="FJ101" s="2"/>
      <c r="FK101" s="2"/>
      <c r="FL101" s="2"/>
      <c r="FM101" s="2"/>
      <c r="FN101" s="2"/>
      <c r="FO101" s="2"/>
      <c r="FP101" s="2"/>
      <c r="FQ101" s="2"/>
      <c r="FR101" s="2"/>
      <c r="FT101" s="2"/>
      <c r="FU101" s="2"/>
      <c r="FV101" s="2"/>
      <c r="FW101" s="2"/>
      <c r="FX101" s="2"/>
      <c r="FY101" s="2"/>
      <c r="FZ101" s="2"/>
      <c r="GA101" s="2"/>
      <c r="GB101" s="2"/>
      <c r="GC101" s="2"/>
      <c r="GD101" s="2"/>
      <c r="GE101" s="2"/>
      <c r="GF101" s="2"/>
      <c r="GG101" s="2"/>
      <c r="GH101" s="2"/>
      <c r="GJ101" s="6"/>
    </row>
    <row r="102" spans="1:192" x14ac:dyDescent="0.25">
      <c r="A102" s="8" t="s">
        <v>54</v>
      </c>
      <c r="B102" s="8" t="s">
        <v>268</v>
      </c>
      <c r="C102" s="22">
        <f>Baseline!CC102*'Summary all tools'!B$69</f>
        <v>89.907919857899728</v>
      </c>
      <c r="D102" s="22">
        <f>Baseline!CD102*'Summary all tools'!C$69</f>
        <v>95.004804204667451</v>
      </c>
      <c r="E102" s="22">
        <f>Baseline!CE102*'Summary all tools'!D$69</f>
        <v>156.82163905027789</v>
      </c>
      <c r="F102" s="22">
        <f>Baseline!CF102*'Summary all tools'!E$69</f>
        <v>119.71839143497508</v>
      </c>
      <c r="G102" s="22">
        <f>Baseline!CG102*'Summary all tools'!F$69</f>
        <v>85.889794715637862</v>
      </c>
      <c r="H102" s="22">
        <f>Baseline!CH102*'Summary all tools'!G$69</f>
        <v>86.691274594778633</v>
      </c>
      <c r="I102" s="22">
        <f>Baseline!CI102*'Summary all tools'!H$69</f>
        <v>44.671958947726914</v>
      </c>
      <c r="J102" s="27">
        <f>Baseline!CJ102*'Summary all tools'!J$69</f>
        <v>28.923000040681234</v>
      </c>
      <c r="K102" s="27">
        <f>Baseline!CK102*'Summary all tools'!K$69</f>
        <v>32.662775149186899</v>
      </c>
      <c r="L102" s="27">
        <f>Baseline!CL102*'Summary all tools'!L$69</f>
        <v>79.168089771216799</v>
      </c>
      <c r="M102" s="27">
        <f>Baseline!CM102*'Summary all tools'!M$69</f>
        <v>59.644603061840968</v>
      </c>
      <c r="N102" s="27">
        <f>Baseline!CN102*'Summary all tools'!N$69</f>
        <v>45.171003610897102</v>
      </c>
      <c r="O102" s="27">
        <f>Baseline!CO102*'Summary all tools'!O$69</f>
        <v>68.763224060937802</v>
      </c>
      <c r="P102" s="27">
        <f>Baseline!CP102*'Summary all tools'!P$69</f>
        <v>38.260127533780341</v>
      </c>
      <c r="Q102" s="28"/>
      <c r="R102" s="29">
        <f>Baseline!CR102*'Summary all tools'!B$76</f>
        <v>2.0426889924909717</v>
      </c>
      <c r="S102" s="29">
        <f>Baseline!CS102*'Summary all tools'!C$76</f>
        <v>1.2981015092012631</v>
      </c>
      <c r="T102" s="29">
        <f>Baseline!CT102*'Summary all tools'!D$76</f>
        <v>1.1743274063047331</v>
      </c>
      <c r="U102" s="29">
        <f>Baseline!CU102*'Summary all tools'!E$76</f>
        <v>0.91721496539017755</v>
      </c>
      <c r="V102" s="29">
        <f>Baseline!CV102*'Summary all tools'!F$76</f>
        <v>0.51035529890452425</v>
      </c>
      <c r="W102" s="29">
        <f>Baseline!CW102*'Summary all tools'!G$76</f>
        <v>0.29063166770280185</v>
      </c>
      <c r="X102" s="29">
        <f>Baseline!CX102*'Summary all tools'!H$76</f>
        <v>9.9547540830589212E-2</v>
      </c>
      <c r="Y102" s="29">
        <f>Baseline!CY102*'Summary all tools'!J$76</f>
        <v>0.47285558649615106</v>
      </c>
      <c r="Z102" s="29">
        <f>Baseline!CZ102*'Summary all tools'!K$76</f>
        <v>0.39245278715571374</v>
      </c>
      <c r="AA102" s="29">
        <f>Baseline!DA102*'Summary all tools'!L$76</f>
        <v>0.61657390787552013</v>
      </c>
      <c r="AB102" s="29">
        <f>Baseline!DB102*'Summary all tools'!M$76</f>
        <v>0.61686643680220676</v>
      </c>
      <c r="AC102" s="29">
        <f>Baseline!DC102*'Summary all tools'!N$76</f>
        <v>0.27646312988648353</v>
      </c>
      <c r="AD102" s="29">
        <f>Baseline!DD102*'Summary all tools'!O$76</f>
        <v>0.25790238747655991</v>
      </c>
      <c r="AE102" s="29">
        <f>Baseline!DE102*'Summary all tools'!P$76</f>
        <v>0.16166251070611412</v>
      </c>
      <c r="AF102" s="29">
        <f t="shared" si="3"/>
        <v>1040.4262501617281</v>
      </c>
      <c r="AH102" s="6">
        <f>C102*'Summary all tools'!B$70</f>
        <v>12.922545056028401</v>
      </c>
      <c r="AI102" s="6">
        <f>D102*'Summary all tools'!C$70</f>
        <v>13.655124763361988</v>
      </c>
      <c r="AJ102" s="6">
        <f>E102*'Summary all tools'!D$70</f>
        <v>30.817713923942829</v>
      </c>
      <c r="AK102" s="6">
        <f>F102*'Summary all tools'!E$70</f>
        <v>23.526390624541374</v>
      </c>
      <c r="AL102" s="6">
        <f>G102*'Summary all tools'!F$70</f>
        <v>16.87858345673893</v>
      </c>
      <c r="AM102" s="6">
        <f>H102*'Summary all tools'!G$70</f>
        <v>21.317526539699664</v>
      </c>
      <c r="AN102" s="6">
        <f>I102*'Summary all tools'!H$70</f>
        <v>10.984907937965634</v>
      </c>
      <c r="AO102" s="6">
        <f>J102*'Summary all tools'!J$70</f>
        <v>3.2336273337407593</v>
      </c>
      <c r="AP102" s="6">
        <f>K102*'Summary all tools'!J$70</f>
        <v>3.6517388365550572</v>
      </c>
      <c r="AQ102" s="6">
        <f>L102*'Summary all tools'!K$70</f>
        <v>8.8510907818751701</v>
      </c>
      <c r="AR102" s="6">
        <f>M102*'Summary all tools'!L$70</f>
        <v>15.470730374760073</v>
      </c>
      <c r="AS102" s="6">
        <f>N102*'Summary all tools'!M$70</f>
        <v>11.716540671700683</v>
      </c>
      <c r="AT102" s="6">
        <f>O102*'Summary all tools'!N$70</f>
        <v>17.835935600795125</v>
      </c>
      <c r="AU102" s="6">
        <f>P102*'Summary all tools'!O$70</f>
        <v>9.2426150783851391</v>
      </c>
      <c r="AV102" s="6"/>
      <c r="AW102" s="6">
        <f>R102*'Summary all tools'!B$77</f>
        <v>0.29359750044977267</v>
      </c>
      <c r="AX102" s="6">
        <f>S102*'Summary all tools'!C$77</f>
        <v>0.18657728113901945</v>
      </c>
      <c r="AY102" s="6">
        <f>T102*'Summary all tools'!D$77</f>
        <v>0.23077227275339407</v>
      </c>
      <c r="AZ102" s="6">
        <f>U102*'Summary all tools'!E$77</f>
        <v>0.18024596976117072</v>
      </c>
      <c r="BA102" s="6">
        <f>V102*'Summary all tools'!F$77</f>
        <v>0.10029217712847321</v>
      </c>
      <c r="BB102" s="6">
        <f>W102*'Summary all tools'!G$77</f>
        <v>7.146680353347587E-2</v>
      </c>
      <c r="BC102" s="6">
        <f>X102*'Summary all tools'!H$77</f>
        <v>2.4478903482931774E-2</v>
      </c>
      <c r="BD102" s="6">
        <f>Y102*'Summary all tools'!I$77</f>
        <v>0</v>
      </c>
      <c r="BE102" s="6">
        <f>Z102*'Summary all tools'!J$77</f>
        <v>4.3876709122999055E-2</v>
      </c>
      <c r="BF102" s="6">
        <f>AA102*'Summary all tools'!K$77</f>
        <v>6.8933728830803495E-2</v>
      </c>
      <c r="BG102" s="6">
        <f>AB102*'Summary all tools'!L$77</f>
        <v>0.16000398747077108</v>
      </c>
      <c r="BH102" s="6">
        <f>AC102*'Summary all tools'!M$77</f>
        <v>7.1709531482697167E-2</v>
      </c>
      <c r="BI102" s="6">
        <f>AD102*'Summary all tools'!N$77</f>
        <v>6.6895210879681657E-2</v>
      </c>
      <c r="BJ102" s="6">
        <f>AE102*'Summary all tools'!O$77</f>
        <v>3.9053303148106219E-2</v>
      </c>
      <c r="BK102" s="6">
        <f t="shared" si="4"/>
        <v>201.64297435927412</v>
      </c>
      <c r="BM102" s="6">
        <f>C102*'Summary all tools'!B$71</f>
        <v>2.1995821371963236</v>
      </c>
      <c r="BN102" s="6">
        <f>D102*'Summary all tools'!C$71</f>
        <v>2.3242765554658704</v>
      </c>
      <c r="BO102" s="6">
        <f>E102*'Summary all tools'!D$71</f>
        <v>8.5761833855620715</v>
      </c>
      <c r="BP102" s="6">
        <f>F102*'Summary all tools'!E$71</f>
        <v>6.5470995316001996</v>
      </c>
      <c r="BQ102" s="6">
        <f>G102*'Summary all tools'!F$71</f>
        <v>4.6970981485114454</v>
      </c>
      <c r="BR102" s="6">
        <f>H102*'Summary all tools'!G$71</f>
        <v>5.2786256193542025</v>
      </c>
      <c r="BS102" s="6">
        <f>I102*'Summary all tools'!H$71</f>
        <v>2.7200724417819666</v>
      </c>
      <c r="BT102" s="6">
        <f>J102*'Summary all tools'!J$71</f>
        <v>0.26946894447839659</v>
      </c>
      <c r="BU102" s="6">
        <f>K102*'Summary all tools'!K$71</f>
        <v>0.30431156971292145</v>
      </c>
      <c r="BV102" s="6">
        <f>L102*'Summary all tools'!L$71</f>
        <v>3.5826618991389503</v>
      </c>
      <c r="BW102" s="6">
        <f>M102*'Summary all tools'!M$71</f>
        <v>2.6991487036815451</v>
      </c>
      <c r="BX102" s="6">
        <f>N102*'Summary all tools'!N$71</f>
        <v>2.0441624150626727</v>
      </c>
      <c r="BY102" s="6">
        <f>O102*'Summary all tools'!O$71</f>
        <v>4.6357229704003009</v>
      </c>
      <c r="BZ102" s="6">
        <f>P102*'Summary all tools'!P$71</f>
        <v>2.5793344404795735</v>
      </c>
      <c r="CA102" s="6"/>
      <c r="CB102" s="6">
        <f>R102*'Summary all tools'!B$78</f>
        <v>4.9974042629748541E-2</v>
      </c>
      <c r="CC102" s="6">
        <f>S102*'Summary all tools'!C$78</f>
        <v>3.1757835087492678E-2</v>
      </c>
      <c r="CD102" s="6">
        <f>T102*'Summary all tools'!D$78</f>
        <v>6.4221030032290086E-2</v>
      </c>
      <c r="CE102" s="6">
        <f>U102*'Summary all tools'!E$78</f>
        <v>5.0160193419775331E-2</v>
      </c>
      <c r="CF102" s="6">
        <f>V102*'Summary all tools'!F$78</f>
        <v>2.7910055408841169E-2</v>
      </c>
      <c r="CG102" s="6">
        <f>W102*'Summary all tools'!G$78</f>
        <v>1.7696541827336879E-2</v>
      </c>
      <c r="CH102" s="6">
        <f>X102*'Summary all tools'!H$78</f>
        <v>6.0614427672021536E-3</v>
      </c>
      <c r="CI102" s="6">
        <f>Y102*'Summary all tools'!I$78</f>
        <v>0</v>
      </c>
      <c r="CJ102" s="6">
        <f>Z102*'Summary all tools'!J$78</f>
        <v>3.6563924269165876E-3</v>
      </c>
      <c r="CK102" s="6">
        <f>AA102*'Summary all tools'!K$78</f>
        <v>5.7444774025669576E-3</v>
      </c>
      <c r="CL102" s="6">
        <f>AB102*'Summary all tools'!L$78</f>
        <v>2.7915589303411124E-2</v>
      </c>
      <c r="CM102" s="6">
        <f>AC102*'Summary all tools'!M$78</f>
        <v>1.2511024641662059E-2</v>
      </c>
      <c r="CN102" s="6">
        <f>AD102*'Summary all tools'!N$78</f>
        <v>1.1671079344965736E-2</v>
      </c>
      <c r="CO102" s="6">
        <f>AE102*'Summary all tools'!O$78</f>
        <v>1.0898596227378481E-2</v>
      </c>
      <c r="CP102" s="6">
        <f t="shared" si="5"/>
        <v>48.77792706294602</v>
      </c>
      <c r="CR102" s="6"/>
      <c r="CS102" s="6"/>
      <c r="CT102" s="6"/>
      <c r="CU102" s="6"/>
      <c r="CV102" s="6"/>
      <c r="CW102" s="6"/>
      <c r="CX102" s="6"/>
      <c r="CY102" s="6"/>
      <c r="CZ102" s="6"/>
      <c r="DA102" s="6"/>
      <c r="DB102" s="6"/>
      <c r="DC102" s="6"/>
      <c r="DD102" s="6"/>
      <c r="DE102" s="6"/>
      <c r="DF102" s="6"/>
      <c r="DH102" s="6"/>
      <c r="DI102" s="6"/>
      <c r="DJ102" s="6"/>
      <c r="DK102" s="6"/>
      <c r="DL102" s="6"/>
      <c r="DM102" s="6"/>
      <c r="DN102" s="6"/>
      <c r="DO102" s="6"/>
      <c r="DP102" s="6"/>
      <c r="DQ102" s="6"/>
      <c r="DR102" s="6"/>
      <c r="DS102" s="6"/>
      <c r="DT102" s="6"/>
      <c r="DU102" s="6"/>
      <c r="DV102" s="6"/>
      <c r="DX102" s="6"/>
      <c r="DY102" s="6"/>
      <c r="DZ102" s="6"/>
      <c r="EA102" s="6"/>
      <c r="EB102" s="6"/>
      <c r="EC102" s="6"/>
      <c r="ED102" s="6"/>
      <c r="EE102" s="6"/>
      <c r="EF102" s="6"/>
      <c r="EG102" s="6"/>
      <c r="EH102" s="6"/>
      <c r="EI102" s="6"/>
      <c r="EJ102" s="6"/>
      <c r="EK102" s="6"/>
      <c r="EL102" s="6"/>
      <c r="EN102" s="1"/>
      <c r="EO102" s="1"/>
      <c r="EP102" s="1"/>
      <c r="EQ102" s="1"/>
      <c r="ER102" s="1"/>
      <c r="ES102" s="1"/>
      <c r="ET102" s="1"/>
      <c r="EU102" s="1"/>
      <c r="EV102" s="1"/>
      <c r="EW102" s="1"/>
      <c r="EX102" s="1"/>
      <c r="EY102" s="1"/>
      <c r="EZ102" s="1"/>
      <c r="FA102" s="1"/>
      <c r="FB102" s="2"/>
      <c r="FD102" s="2"/>
      <c r="FE102" s="2"/>
      <c r="FF102" s="2"/>
      <c r="FG102" s="2"/>
      <c r="FH102" s="2"/>
      <c r="FI102" s="2"/>
      <c r="FJ102" s="2"/>
      <c r="FK102" s="2"/>
      <c r="FL102" s="2"/>
      <c r="FM102" s="2"/>
      <c r="FN102" s="2"/>
      <c r="FO102" s="2"/>
      <c r="FP102" s="2"/>
      <c r="FQ102" s="2"/>
      <c r="FR102" s="2"/>
      <c r="FT102" s="2"/>
      <c r="FU102" s="2"/>
      <c r="FV102" s="2"/>
      <c r="FW102" s="2"/>
      <c r="FX102" s="2"/>
      <c r="FY102" s="2"/>
      <c r="FZ102" s="2"/>
      <c r="GA102" s="2"/>
      <c r="GB102" s="2"/>
      <c r="GC102" s="2"/>
      <c r="GD102" s="2"/>
      <c r="GE102" s="2"/>
      <c r="GF102" s="2"/>
      <c r="GG102" s="2"/>
      <c r="GH102" s="2"/>
      <c r="GJ102" s="6"/>
    </row>
    <row r="103" spans="1:192" x14ac:dyDescent="0.25">
      <c r="A103" s="8" t="s">
        <v>80</v>
      </c>
      <c r="B103" s="8" t="s">
        <v>269</v>
      </c>
      <c r="C103" s="22">
        <f>Baseline!CC103*'Summary all tools'!B$69</f>
        <v>119.46494424818825</v>
      </c>
      <c r="D103" s="22">
        <f>Baseline!CD103*'Summary all tools'!C$69</f>
        <v>123.05557760711064</v>
      </c>
      <c r="E103" s="22">
        <f>Baseline!CE103*'Summary all tools'!D$69</f>
        <v>195.87004466273069</v>
      </c>
      <c r="F103" s="22">
        <f>Baseline!CF103*'Summary all tools'!E$69</f>
        <v>160.78980614867476</v>
      </c>
      <c r="G103" s="22">
        <f>Baseline!CG103*'Summary all tools'!F$69</f>
        <v>112.46947953834564</v>
      </c>
      <c r="H103" s="22">
        <f>Baseline!CH103*'Summary all tools'!G$69</f>
        <v>104.55286871684956</v>
      </c>
      <c r="I103" s="22">
        <f>Baseline!CI103*'Summary all tools'!H$69</f>
        <v>57.654290884938881</v>
      </c>
      <c r="J103" s="27">
        <f>Baseline!CJ103*'Summary all tools'!J$69</f>
        <v>38.871348148641104</v>
      </c>
      <c r="K103" s="27">
        <f>Baseline!CK103*'Summary all tools'!K$69</f>
        <v>41.621762247045076</v>
      </c>
      <c r="L103" s="27">
        <f>Baseline!CL103*'Summary all tools'!L$69</f>
        <v>105.34971282474363</v>
      </c>
      <c r="M103" s="27">
        <f>Baseline!CM103*'Summary all tools'!M$69</f>
        <v>83.34191215245832</v>
      </c>
      <c r="N103" s="27">
        <f>Baseline!CN103*'Summary all tools'!N$69</f>
        <v>61.874967425392171</v>
      </c>
      <c r="O103" s="27">
        <f>Baseline!CO103*'Summary all tools'!O$69</f>
        <v>84.72379179944754</v>
      </c>
      <c r="P103" s="27">
        <f>Baseline!CP103*'Summary all tools'!P$69</f>
        <v>50.291361350384193</v>
      </c>
      <c r="Q103" s="28"/>
      <c r="R103" s="29">
        <f>Baseline!CR103*'Summary all tools'!B$76</f>
        <v>14.031013674988143</v>
      </c>
      <c r="S103" s="29">
        <f>Baseline!CS103*'Summary all tools'!C$76</f>
        <v>6.7239058205333668</v>
      </c>
      <c r="T103" s="29">
        <f>Baseline!CT103*'Summary all tools'!D$76</f>
        <v>10.128090952089494</v>
      </c>
      <c r="U103" s="29">
        <f>Baseline!CU103*'Summary all tools'!E$76</f>
        <v>5.8059374896045322</v>
      </c>
      <c r="V103" s="29">
        <f>Baseline!CV103*'Summary all tools'!F$76</f>
        <v>2.7739800379422057</v>
      </c>
      <c r="W103" s="29">
        <f>Baseline!CW103*'Summary all tools'!G$76</f>
        <v>2.6080686253652856</v>
      </c>
      <c r="X103" s="29">
        <f>Baseline!CX103*'Summary all tools'!H$76</f>
        <v>2.1408760864010121</v>
      </c>
      <c r="Y103" s="29">
        <f>Baseline!CY103*'Summary all tools'!J$76</f>
        <v>3.4399423140390355</v>
      </c>
      <c r="Z103" s="29">
        <f>Baseline!CZ103*'Summary all tools'!K$76</f>
        <v>2.0583603831219492</v>
      </c>
      <c r="AA103" s="29">
        <f>Baseline!DA103*'Summary all tools'!L$76</f>
        <v>4.2655501076981848</v>
      </c>
      <c r="AB103" s="29">
        <f>Baseline!DB103*'Summary all tools'!M$76</f>
        <v>3.6827971398148884</v>
      </c>
      <c r="AC103" s="29">
        <f>Baseline!DC103*'Summary all tools'!N$76</f>
        <v>2.109182145670581</v>
      </c>
      <c r="AD103" s="29">
        <f>Baseline!DD103*'Summary all tools'!O$76</f>
        <v>2.664651064457249</v>
      </c>
      <c r="AE103" s="29">
        <f>Baseline!DE103*'Summary all tools'!P$76</f>
        <v>1.1022252301904409</v>
      </c>
      <c r="AF103" s="29">
        <f t="shared" si="3"/>
        <v>1403.466448826867</v>
      </c>
      <c r="AH103" s="6">
        <f>C103*'Summary all tools'!B$70</f>
        <v>17.17080238429617</v>
      </c>
      <c r="AI103" s="6">
        <f>D103*'Summary all tools'!C$70</f>
        <v>17.686887301327825</v>
      </c>
      <c r="AJ103" s="6">
        <f>E103*'Summary all tools'!D$70</f>
        <v>38.491288824947674</v>
      </c>
      <c r="AK103" s="6">
        <f>F103*'Summary all tools'!E$70</f>
        <v>31.597515991957117</v>
      </c>
      <c r="AL103" s="6">
        <f>G103*'Summary all tools'!F$70</f>
        <v>22.101874885239798</v>
      </c>
      <c r="AM103" s="6">
        <f>H103*'Summary all tools'!G$70</f>
        <v>25.709721815618742</v>
      </c>
      <c r="AN103" s="6">
        <f>I103*'Summary all tools'!H$70</f>
        <v>14.17728464383743</v>
      </c>
      <c r="AO103" s="6">
        <f>J103*'Summary all tools'!J$70</f>
        <v>4.3458650104070804</v>
      </c>
      <c r="AP103" s="6">
        <f>K103*'Summary all tools'!J$70</f>
        <v>4.6533647232721203</v>
      </c>
      <c r="AQ103" s="6">
        <f>L103*'Summary all tools'!K$70</f>
        <v>11.778228763014816</v>
      </c>
      <c r="AR103" s="6">
        <f>M103*'Summary all tools'!L$70</f>
        <v>21.617383394953315</v>
      </c>
      <c r="AS103" s="6">
        <f>N103*'Summary all tools'!M$70</f>
        <v>16.049246517623796</v>
      </c>
      <c r="AT103" s="6">
        <f>O103*'Summary all tools'!N$70</f>
        <v>21.975817961225353</v>
      </c>
      <c r="AU103" s="6">
        <f>P103*'Summary all tools'!O$70</f>
        <v>12.149036730710788</v>
      </c>
      <c r="AV103" s="6"/>
      <c r="AW103" s="6">
        <f>R103*'Summary all tools'!B$77</f>
        <v>2.0166900389126687</v>
      </c>
      <c r="AX103" s="6">
        <f>S103*'Summary all tools'!C$77</f>
        <v>0.96643294668216584</v>
      </c>
      <c r="AY103" s="6">
        <f>T103*'Summary all tools'!D$77</f>
        <v>1.9903159503204715</v>
      </c>
      <c r="AZ103" s="6">
        <f>U103*'Summary all tools'!E$77</f>
        <v>1.1409504561903137</v>
      </c>
      <c r="BA103" s="6">
        <f>V103*'Summary all tools'!F$77</f>
        <v>0.54512708678311372</v>
      </c>
      <c r="BB103" s="6">
        <f>W103*'Summary all tools'!G$77</f>
        <v>0.64132835049966042</v>
      </c>
      <c r="BC103" s="6">
        <f>X103*'Summary all tools'!H$77</f>
        <v>0.52644493927893743</v>
      </c>
      <c r="BD103" s="6">
        <f>Y103*'Summary all tools'!I$77</f>
        <v>0</v>
      </c>
      <c r="BE103" s="6">
        <f>Z103*'Summary all tools'!J$77</f>
        <v>0.23012724780245397</v>
      </c>
      <c r="BF103" s="6">
        <f>AA103*'Summary all tools'!K$77</f>
        <v>0.47689380086066663</v>
      </c>
      <c r="BG103" s="6">
        <f>AB103*'Summary all tools'!L$77</f>
        <v>0.95525091374889493</v>
      </c>
      <c r="BH103" s="6">
        <f>AC103*'Summary all tools'!M$77</f>
        <v>0.54708366913089024</v>
      </c>
      <c r="BI103" s="6">
        <f>AD103*'Summary all tools'!N$77</f>
        <v>0.69116225181838131</v>
      </c>
      <c r="BJ103" s="6">
        <f>AE103*'Summary all tools'!O$77</f>
        <v>0.26626789268645484</v>
      </c>
      <c r="BK103" s="6">
        <f t="shared" si="4"/>
        <v>270.49839449314698</v>
      </c>
      <c r="BM103" s="6">
        <f>C103*'Summary all tools'!B$71</f>
        <v>2.9226897675397736</v>
      </c>
      <c r="BN103" s="6">
        <f>D103*'Summary all tools'!C$71</f>
        <v>3.0105340087366517</v>
      </c>
      <c r="BO103" s="6">
        <f>E103*'Summary all tools'!D$71</f>
        <v>10.711643067493085</v>
      </c>
      <c r="BP103" s="6">
        <f>F103*'Summary all tools'!E$71</f>
        <v>8.7931925237556499</v>
      </c>
      <c r="BQ103" s="6">
        <f>G103*'Summary all tools'!F$71</f>
        <v>6.1506746622532766</v>
      </c>
      <c r="BR103" s="6">
        <f>H103*'Summary all tools'!G$71</f>
        <v>6.3662168305341647</v>
      </c>
      <c r="BS103" s="6">
        <f>I103*'Summary all tools'!H$71</f>
        <v>3.5105657213311732</v>
      </c>
      <c r="BT103" s="6">
        <f>J103*'Summary all tools'!J$71</f>
        <v>0.36215541753392333</v>
      </c>
      <c r="BU103" s="6">
        <f>K103*'Summary all tools'!K$71</f>
        <v>0.38778039360601002</v>
      </c>
      <c r="BV103" s="6">
        <f>L103*'Summary all tools'!L$71</f>
        <v>4.7674814854464564</v>
      </c>
      <c r="BW103" s="6">
        <f>M103*'Summary all tools'!M$71</f>
        <v>3.7715434859280257</v>
      </c>
      <c r="BX103" s="6">
        <f>N103*'Summary all tools'!N$71</f>
        <v>2.8000813073301094</v>
      </c>
      <c r="BY103" s="6">
        <f>O103*'Summary all tools'!O$71</f>
        <v>5.7117163010863505</v>
      </c>
      <c r="BZ103" s="6">
        <f>P103*'Summary all tools'!P$71</f>
        <v>3.3904288550820803</v>
      </c>
      <c r="CA103" s="6"/>
      <c r="CB103" s="6">
        <f>R103*'Summary all tools'!B$78</f>
        <v>0.34326638960215644</v>
      </c>
      <c r="CC103" s="6">
        <f>S103*'Summary all tools'!C$78</f>
        <v>0.16449922496717717</v>
      </c>
      <c r="CD103" s="6">
        <f>T103*'Summary all tools'!D$78</f>
        <v>0.55387997394239419</v>
      </c>
      <c r="CE103" s="6">
        <f>U103*'Summary all tools'!E$78</f>
        <v>0.31751220646274786</v>
      </c>
      <c r="CF103" s="6">
        <f>V103*'Summary all tools'!F$78</f>
        <v>0.15170203332496437</v>
      </c>
      <c r="CG103" s="6">
        <f>W103*'Summary all tools'!G$78</f>
        <v>0.15880511536182065</v>
      </c>
      <c r="CH103" s="6">
        <f>X103*'Summary all tools'!H$78</f>
        <v>0.13035779448811782</v>
      </c>
      <c r="CI103" s="6">
        <f>Y103*'Summary all tools'!I$78</f>
        <v>0</v>
      </c>
      <c r="CJ103" s="6">
        <f>Z103*'Summary all tools'!J$78</f>
        <v>1.9177270650204498E-2</v>
      </c>
      <c r="CK103" s="6">
        <f>AA103*'Summary all tools'!K$78</f>
        <v>3.9741150071722221E-2</v>
      </c>
      <c r="CL103" s="6">
        <f>AB103*'Summary all tools'!L$78</f>
        <v>0.1666607977178923</v>
      </c>
      <c r="CM103" s="6">
        <f>AC103*'Summary all tools'!M$78</f>
        <v>9.5448640146240424E-2</v>
      </c>
      <c r="CN103" s="6">
        <f>AD103*'Summary all tools'!N$78</f>
        <v>0.12058575457256866</v>
      </c>
      <c r="CO103" s="6">
        <f>AE103*'Summary all tools'!O$78</f>
        <v>7.4307318889243204E-2</v>
      </c>
      <c r="CP103" s="6">
        <f t="shared" si="5"/>
        <v>64.99264749785398</v>
      </c>
      <c r="CR103" s="6"/>
      <c r="CS103" s="6"/>
      <c r="CT103" s="6"/>
      <c r="CU103" s="6"/>
      <c r="CV103" s="6"/>
      <c r="CW103" s="6"/>
      <c r="CX103" s="6"/>
      <c r="CY103" s="6"/>
      <c r="CZ103" s="6"/>
      <c r="DA103" s="6"/>
      <c r="DB103" s="6"/>
      <c r="DC103" s="6"/>
      <c r="DD103" s="6"/>
      <c r="DE103" s="6"/>
      <c r="DF103" s="6"/>
      <c r="DH103" s="6"/>
      <c r="DI103" s="6"/>
      <c r="DJ103" s="6"/>
      <c r="DK103" s="6"/>
      <c r="DL103" s="6"/>
      <c r="DM103" s="6"/>
      <c r="DN103" s="6"/>
      <c r="DO103" s="6"/>
      <c r="DP103" s="6"/>
      <c r="DQ103" s="6"/>
      <c r="DR103" s="6"/>
      <c r="DS103" s="6"/>
      <c r="DT103" s="6"/>
      <c r="DU103" s="6"/>
      <c r="DV103" s="6"/>
      <c r="DX103" s="6"/>
      <c r="DY103" s="6"/>
      <c r="DZ103" s="6"/>
      <c r="EA103" s="6"/>
      <c r="EB103" s="6"/>
      <c r="EC103" s="6"/>
      <c r="ED103" s="6"/>
      <c r="EE103" s="6"/>
      <c r="EF103" s="6"/>
      <c r="EG103" s="6"/>
      <c r="EH103" s="6"/>
      <c r="EI103" s="6"/>
      <c r="EJ103" s="6"/>
      <c r="EK103" s="6"/>
      <c r="EL103" s="6"/>
      <c r="EN103" s="1"/>
      <c r="EO103" s="1"/>
      <c r="EP103" s="1"/>
      <c r="EQ103" s="1"/>
      <c r="ER103" s="1"/>
      <c r="ES103" s="1"/>
      <c r="ET103" s="1"/>
      <c r="EU103" s="1"/>
      <c r="EV103" s="1"/>
      <c r="EW103" s="1"/>
      <c r="EX103" s="1"/>
      <c r="EY103" s="1"/>
      <c r="EZ103" s="1"/>
      <c r="FA103" s="1"/>
      <c r="FB103" s="2"/>
      <c r="FD103" s="2"/>
      <c r="FE103" s="2"/>
      <c r="FF103" s="2"/>
      <c r="FG103" s="2"/>
      <c r="FH103" s="2"/>
      <c r="FI103" s="2"/>
      <c r="FJ103" s="2"/>
      <c r="FK103" s="2"/>
      <c r="FL103" s="2"/>
      <c r="FM103" s="2"/>
      <c r="FN103" s="2"/>
      <c r="FO103" s="2"/>
      <c r="FP103" s="2"/>
      <c r="FQ103" s="2"/>
      <c r="FR103" s="2"/>
      <c r="FT103" s="2"/>
      <c r="FU103" s="2"/>
      <c r="FV103" s="2"/>
      <c r="FW103" s="2"/>
      <c r="FX103" s="2"/>
      <c r="FY103" s="2"/>
      <c r="FZ103" s="2"/>
      <c r="GA103" s="2"/>
      <c r="GB103" s="2"/>
      <c r="GC103" s="2"/>
      <c r="GD103" s="2"/>
      <c r="GE103" s="2"/>
      <c r="GF103" s="2"/>
      <c r="GG103" s="2"/>
      <c r="GH103" s="2"/>
      <c r="GJ103" s="6"/>
    </row>
    <row r="104" spans="1:192" x14ac:dyDescent="0.25">
      <c r="A104" s="8" t="s">
        <v>101</v>
      </c>
      <c r="B104" s="8" t="s">
        <v>270</v>
      </c>
      <c r="C104" s="22">
        <f>Baseline!CC104*'Summary all tools'!B$69</f>
        <v>123.5642046954208</v>
      </c>
      <c r="D104" s="22">
        <f>Baseline!CD104*'Summary all tools'!C$69</f>
        <v>142.74580783170131</v>
      </c>
      <c r="E104" s="22">
        <f>Baseline!CE104*'Summary all tools'!D$69</f>
        <v>221.17554783534567</v>
      </c>
      <c r="F104" s="22">
        <f>Baseline!CF104*'Summary all tools'!E$69</f>
        <v>176.61852647917925</v>
      </c>
      <c r="G104" s="22">
        <f>Baseline!CG104*'Summary all tools'!F$69</f>
        <v>129.65878180044359</v>
      </c>
      <c r="H104" s="22">
        <f>Baseline!CH104*'Summary all tools'!G$69</f>
        <v>140.09483343732725</v>
      </c>
      <c r="I104" s="22">
        <f>Baseline!CI104*'Summary all tools'!H$69</f>
        <v>85.134218269935829</v>
      </c>
      <c r="J104" s="27">
        <f>Baseline!CJ104*'Summary all tools'!J$69</f>
        <v>42.228964504052861</v>
      </c>
      <c r="K104" s="27">
        <f>Baseline!CK104*'Summary all tools'!K$69</f>
        <v>48.07962417760897</v>
      </c>
      <c r="L104" s="27">
        <f>Baseline!CL104*'Summary all tools'!L$69</f>
        <v>115.23390893671322</v>
      </c>
      <c r="M104" s="27">
        <f>Baseline!CM104*'Summary all tools'!M$69</f>
        <v>92.19298655796824</v>
      </c>
      <c r="N104" s="27">
        <f>Baseline!CN104*'Summary all tools'!N$69</f>
        <v>71.805674921742479</v>
      </c>
      <c r="O104" s="27">
        <f>Baseline!CO104*'Summary all tools'!O$69</f>
        <v>120.02750392421389</v>
      </c>
      <c r="P104" s="27">
        <f>Baseline!CP104*'Summary all tools'!P$69</f>
        <v>70.442879118015256</v>
      </c>
      <c r="Q104" s="28"/>
      <c r="R104" s="29">
        <f>Baseline!CR104*'Summary all tools'!B$76</f>
        <v>1.0718425229362571</v>
      </c>
      <c r="S104" s="29">
        <f>Baseline!CS104*'Summary all tools'!C$76</f>
        <v>0.73843832145328969</v>
      </c>
      <c r="T104" s="29">
        <f>Baseline!CT104*'Summary all tools'!D$76</f>
        <v>1.0020898607426665</v>
      </c>
      <c r="U104" s="29">
        <f>Baseline!CU104*'Summary all tools'!E$76</f>
        <v>0.82349742407470072</v>
      </c>
      <c r="V104" s="29">
        <f>Baseline!CV104*'Summary all tools'!F$76</f>
        <v>0.28211223194178336</v>
      </c>
      <c r="W104" s="29">
        <f>Baseline!CW104*'Summary all tools'!G$76</f>
        <v>0.25868209814331072</v>
      </c>
      <c r="X104" s="29">
        <f>Baseline!CX104*'Summary all tools'!H$76</f>
        <v>0.21614527012360732</v>
      </c>
      <c r="Y104" s="29">
        <f>Baseline!CY104*'Summary all tools'!J$76</f>
        <v>0.38789618344200422</v>
      </c>
      <c r="Z104" s="29">
        <f>Baseline!CZ104*'Summary all tools'!K$76</f>
        <v>0.38985929467041031</v>
      </c>
      <c r="AA104" s="29">
        <f>Baseline!DA104*'Summary all tools'!L$76</f>
        <v>0.6311526505908035</v>
      </c>
      <c r="AB104" s="29">
        <f>Baseline!DB104*'Summary all tools'!M$76</f>
        <v>0.46712245607445918</v>
      </c>
      <c r="AC104" s="29">
        <f>Baseline!DC104*'Summary all tools'!N$76</f>
        <v>0.23499504985638775</v>
      </c>
      <c r="AD104" s="29">
        <f>Baseline!DD104*'Summary all tools'!O$76</f>
        <v>0.27217121071250322</v>
      </c>
      <c r="AE104" s="29">
        <f>Baseline!DE104*'Summary all tools'!P$76</f>
        <v>0.1418585022514692</v>
      </c>
      <c r="AF104" s="29">
        <f t="shared" si="3"/>
        <v>1585.9213255666832</v>
      </c>
      <c r="AH104" s="6">
        <f>C104*'Summary all tools'!B$70</f>
        <v>17.759992723806658</v>
      </c>
      <c r="AI104" s="6">
        <f>D104*'Summary all tools'!C$70</f>
        <v>20.516981553791929</v>
      </c>
      <c r="AJ104" s="6">
        <f>E104*'Summary all tools'!D$70</f>
        <v>43.464185181585357</v>
      </c>
      <c r="AK104" s="6">
        <f>F104*'Summary all tools'!E$70</f>
        <v>34.708087835752174</v>
      </c>
      <c r="AL104" s="6">
        <f>G104*'Summary all tools'!F$70</f>
        <v>25.479820702370827</v>
      </c>
      <c r="AM104" s="6">
        <f>H104*'Summary all tools'!G$70</f>
        <v>34.449549205900141</v>
      </c>
      <c r="AN104" s="6">
        <f>I104*'Summary all tools'!H$70</f>
        <v>20.934643836869466</v>
      </c>
      <c r="AO104" s="6">
        <f>J104*'Summary all tools'!J$70</f>
        <v>4.7212506898941085</v>
      </c>
      <c r="AP104" s="6">
        <f>K104*'Summary all tools'!J$70</f>
        <v>5.3753617092978976</v>
      </c>
      <c r="AQ104" s="6">
        <f>L104*'Summary all tools'!K$70</f>
        <v>12.883294166837503</v>
      </c>
      <c r="AR104" s="6">
        <f>M104*'Summary all tools'!L$70</f>
        <v>23.913191877618694</v>
      </c>
      <c r="AS104" s="6">
        <f>N104*'Summary all tools'!M$70</f>
        <v>18.625092281025918</v>
      </c>
      <c r="AT104" s="6">
        <f>O104*'Summary all tools'!N$70</f>
        <v>31.132961834647091</v>
      </c>
      <c r="AU104" s="6">
        <f>P104*'Summary all tools'!O$70</f>
        <v>17.017100011655373</v>
      </c>
      <c r="AV104" s="6"/>
      <c r="AW104" s="6">
        <f>R104*'Summary all tools'!B$77</f>
        <v>0.15405687638533358</v>
      </c>
      <c r="AX104" s="6">
        <f>S104*'Summary all tools'!C$77</f>
        <v>0.10613639482661961</v>
      </c>
      <c r="AY104" s="6">
        <f>T104*'Summary all tools'!D$77</f>
        <v>0.1969251108550793</v>
      </c>
      <c r="AZ104" s="6">
        <f>U104*'Summary all tools'!E$77</f>
        <v>0.16182912119737208</v>
      </c>
      <c r="BA104" s="6">
        <f>V104*'Summary all tools'!F$77</f>
        <v>5.543912250298267E-2</v>
      </c>
      <c r="BB104" s="6">
        <f>W104*'Summary all tools'!G$77</f>
        <v>6.3610352002453449E-2</v>
      </c>
      <c r="BC104" s="6">
        <f>X104*'Summary all tools'!H$77</f>
        <v>5.3150476259903441E-2</v>
      </c>
      <c r="BD104" s="6">
        <f>Y104*'Summary all tools'!I$77</f>
        <v>0</v>
      </c>
      <c r="BE104" s="6">
        <f>Z104*'Summary all tools'!J$77</f>
        <v>4.3586753441412336E-2</v>
      </c>
      <c r="BF104" s="6">
        <f>AA104*'Summary all tools'!K$77</f>
        <v>7.0563650376611567E-2</v>
      </c>
      <c r="BG104" s="6">
        <f>AB104*'Summary all tools'!L$77</f>
        <v>0.12116310946743698</v>
      </c>
      <c r="BH104" s="6">
        <f>AC104*'Summary all tools'!M$77</f>
        <v>6.095346215921757E-2</v>
      </c>
      <c r="BI104" s="6">
        <f>AD104*'Summary all tools'!N$77</f>
        <v>7.0596285339335818E-2</v>
      </c>
      <c r="BJ104" s="6">
        <f>AE104*'Summary all tools'!O$77</f>
        <v>3.4269188746141439E-2</v>
      </c>
      <c r="BK104" s="6">
        <f t="shared" si="4"/>
        <v>312.17379351461295</v>
      </c>
      <c r="BM104" s="6">
        <f>C104*'Summary all tools'!B$71</f>
        <v>3.0229774849032611</v>
      </c>
      <c r="BN104" s="6">
        <f>D104*'Summary all tools'!C$71</f>
        <v>3.4922521793688395</v>
      </c>
      <c r="BO104" s="6">
        <f>E104*'Summary all tools'!D$71</f>
        <v>12.095537772245466</v>
      </c>
      <c r="BP104" s="6">
        <f>F104*'Summary all tools'!E$71</f>
        <v>9.6588256668301149</v>
      </c>
      <c r="BQ104" s="6">
        <f>G104*'Summary all tools'!F$71</f>
        <v>7.0907146297117585</v>
      </c>
      <c r="BR104" s="6">
        <f>H104*'Summary all tools'!G$71</f>
        <v>8.5303645652705118</v>
      </c>
      <c r="BS104" s="6">
        <f>I104*'Summary all tools'!H$71</f>
        <v>5.1838165691295819</v>
      </c>
      <c r="BT104" s="6">
        <f>J104*'Summary all tools'!J$71</f>
        <v>0.39343755749117576</v>
      </c>
      <c r="BU104" s="6">
        <f>K104*'Summary all tools'!K$71</f>
        <v>0.44794680910815809</v>
      </c>
      <c r="BV104" s="6">
        <f>L104*'Summary all tools'!L$71</f>
        <v>5.2147795434936448</v>
      </c>
      <c r="BW104" s="6">
        <f>M104*'Summary all tools'!M$71</f>
        <v>4.1720887956696444</v>
      </c>
      <c r="BX104" s="6">
        <f>N104*'Summary all tools'!N$71</f>
        <v>3.2494841852002669</v>
      </c>
      <c r="BY104" s="6">
        <f>O104*'Summary all tools'!O$71</f>
        <v>8.0917418375874526</v>
      </c>
      <c r="BZ104" s="6">
        <f>P104*'Summary all tools'!P$71</f>
        <v>4.7489581427875454</v>
      </c>
      <c r="CA104" s="6"/>
      <c r="CB104" s="6">
        <f>R104*'Summary all tools'!B$78</f>
        <v>2.6222447044312102E-2</v>
      </c>
      <c r="CC104" s="6">
        <f>S104*'Summary all tools'!C$78</f>
        <v>1.8065769332190573E-2</v>
      </c>
      <c r="CD104" s="6">
        <f>T104*'Summary all tools'!D$78</f>
        <v>5.4801789259364575E-2</v>
      </c>
      <c r="CE104" s="6">
        <f>U104*'Summary all tools'!E$78</f>
        <v>4.5035015379085198E-2</v>
      </c>
      <c r="CF104" s="6">
        <f>V104*'Summary all tools'!F$78</f>
        <v>1.5428012684316279E-2</v>
      </c>
      <c r="CG104" s="6">
        <f>W104*'Summary all tools'!G$78</f>
        <v>1.5751134781559904E-2</v>
      </c>
      <c r="CH104" s="6">
        <f>X104*'Summary all tools'!H$78</f>
        <v>1.3161070311976089E-2</v>
      </c>
      <c r="CI104" s="6">
        <f>Y104*'Summary all tools'!I$78</f>
        <v>0</v>
      </c>
      <c r="CJ104" s="6">
        <f>Z104*'Summary all tools'!J$78</f>
        <v>3.6322294534510279E-3</v>
      </c>
      <c r="CK104" s="6">
        <f>AA104*'Summary all tools'!K$78</f>
        <v>5.8803041980509648E-3</v>
      </c>
      <c r="CL104" s="6">
        <f>AB104*'Summary all tools'!L$78</f>
        <v>2.1139095694318794E-2</v>
      </c>
      <c r="CM104" s="6">
        <f>AC104*'Summary all tools'!M$78</f>
        <v>1.0634433823523066E-2</v>
      </c>
      <c r="CN104" s="6">
        <f>AD104*'Summary all tools'!N$78</f>
        <v>1.2316798718777741E-2</v>
      </c>
      <c r="CO104" s="6">
        <f>AE104*'Summary all tools'!O$78</f>
        <v>9.5634945338069124E-3</v>
      </c>
      <c r="CP104" s="6">
        <f t="shared" si="5"/>
        <v>75.644557334012134</v>
      </c>
      <c r="CR104" s="6"/>
      <c r="CS104" s="6"/>
      <c r="CT104" s="6"/>
      <c r="CU104" s="6"/>
      <c r="CV104" s="6"/>
      <c r="CW104" s="6"/>
      <c r="CX104" s="6"/>
      <c r="CY104" s="6"/>
      <c r="CZ104" s="6"/>
      <c r="DA104" s="6"/>
      <c r="DB104" s="6"/>
      <c r="DC104" s="6"/>
      <c r="DD104" s="6"/>
      <c r="DE104" s="6"/>
      <c r="DF104" s="6"/>
      <c r="DH104" s="6"/>
      <c r="DI104" s="6"/>
      <c r="DJ104" s="6"/>
      <c r="DK104" s="6"/>
      <c r="DL104" s="6"/>
      <c r="DM104" s="6"/>
      <c r="DN104" s="6"/>
      <c r="DO104" s="6"/>
      <c r="DP104" s="6"/>
      <c r="DQ104" s="6"/>
      <c r="DR104" s="6"/>
      <c r="DS104" s="6"/>
      <c r="DT104" s="6"/>
      <c r="DU104" s="6"/>
      <c r="DV104" s="6"/>
      <c r="DX104" s="6"/>
      <c r="DY104" s="6"/>
      <c r="DZ104" s="6"/>
      <c r="EA104" s="6"/>
      <c r="EB104" s="6"/>
      <c r="EC104" s="6"/>
      <c r="ED104" s="6"/>
      <c r="EE104" s="6"/>
      <c r="EF104" s="6"/>
      <c r="EG104" s="6"/>
      <c r="EH104" s="6"/>
      <c r="EI104" s="6"/>
      <c r="EJ104" s="6"/>
      <c r="EK104" s="6"/>
      <c r="EL104" s="6"/>
      <c r="EN104" s="1"/>
      <c r="EO104" s="1"/>
      <c r="EP104" s="1"/>
      <c r="EQ104" s="1"/>
      <c r="ER104" s="1"/>
      <c r="ES104" s="1"/>
      <c r="ET104" s="1"/>
      <c r="EU104" s="1"/>
      <c r="EV104" s="1"/>
      <c r="EW104" s="1"/>
      <c r="EX104" s="1"/>
      <c r="EY104" s="1"/>
      <c r="EZ104" s="1"/>
      <c r="FA104" s="1"/>
      <c r="FB104" s="2"/>
      <c r="FD104" s="2"/>
      <c r="FE104" s="2"/>
      <c r="FF104" s="2"/>
      <c r="FG104" s="2"/>
      <c r="FH104" s="2"/>
      <c r="FI104" s="2"/>
      <c r="FJ104" s="2"/>
      <c r="FK104" s="2"/>
      <c r="FL104" s="2"/>
      <c r="FM104" s="2"/>
      <c r="FN104" s="2"/>
      <c r="FO104" s="2"/>
      <c r="FP104" s="2"/>
      <c r="FQ104" s="2"/>
      <c r="FR104" s="2"/>
      <c r="FT104" s="2"/>
      <c r="FU104" s="2"/>
      <c r="FV104" s="2"/>
      <c r="FW104" s="2"/>
      <c r="FX104" s="2"/>
      <c r="FY104" s="2"/>
      <c r="FZ104" s="2"/>
      <c r="GA104" s="2"/>
      <c r="GB104" s="2"/>
      <c r="GC104" s="2"/>
      <c r="GD104" s="2"/>
      <c r="GE104" s="2"/>
      <c r="GF104" s="2"/>
      <c r="GG104" s="2"/>
      <c r="GH104" s="2"/>
      <c r="GJ104" s="6"/>
    </row>
    <row r="105" spans="1:192" x14ac:dyDescent="0.25">
      <c r="A105" s="8" t="s">
        <v>122</v>
      </c>
      <c r="B105" s="8" t="s">
        <v>271</v>
      </c>
      <c r="C105" s="22">
        <f>Baseline!CC105*'Summary all tools'!B$69</f>
        <v>190.45265992572308</v>
      </c>
      <c r="D105" s="22">
        <f>Baseline!CD105*'Summary all tools'!C$69</f>
        <v>204.96686161308014</v>
      </c>
      <c r="E105" s="22">
        <f>Baseline!CE105*'Summary all tools'!D$69</f>
        <v>300.23403791944173</v>
      </c>
      <c r="F105" s="22">
        <f>Baseline!CF105*'Summary all tools'!E$69</f>
        <v>237.08193458687566</v>
      </c>
      <c r="G105" s="22">
        <f>Baseline!CG105*'Summary all tools'!F$69</f>
        <v>171.42094042142142</v>
      </c>
      <c r="H105" s="22">
        <f>Baseline!CH105*'Summary all tools'!G$69</f>
        <v>166.73646766031248</v>
      </c>
      <c r="I105" s="22">
        <f>Baseline!CI105*'Summary all tools'!H$69</f>
        <v>93.128249322984459</v>
      </c>
      <c r="J105" s="27">
        <f>Baseline!CJ105*'Summary all tools'!J$69</f>
        <v>61.232941648166026</v>
      </c>
      <c r="K105" s="27">
        <f>Baseline!CK105*'Summary all tools'!K$69</f>
        <v>67.304350042644842</v>
      </c>
      <c r="L105" s="27">
        <f>Baseline!CL105*'Summary all tools'!L$69</f>
        <v>159.92685997754953</v>
      </c>
      <c r="M105" s="27">
        <f>Baseline!CM105*'Summary all tools'!M$69</f>
        <v>124.80730015978126</v>
      </c>
      <c r="N105" s="27">
        <f>Baseline!CN105*'Summary all tools'!N$69</f>
        <v>93.046843890371832</v>
      </c>
      <c r="O105" s="27">
        <f>Baseline!CO105*'Summary all tools'!O$69</f>
        <v>138.44275694596845</v>
      </c>
      <c r="P105" s="27">
        <f>Baseline!CP105*'Summary all tools'!P$69</f>
        <v>77.87424027219852</v>
      </c>
      <c r="Q105" s="28"/>
      <c r="R105" s="29">
        <f>Baseline!CR105*'Summary all tools'!B$76</f>
        <v>9.3764871320368179</v>
      </c>
      <c r="S105" s="29">
        <f>Baseline!CS105*'Summary all tools'!C$76</f>
        <v>5.4705399676250002</v>
      </c>
      <c r="T105" s="29">
        <f>Baseline!CT105*'Summary all tools'!D$76</f>
        <v>7.4893649245671847</v>
      </c>
      <c r="U105" s="29">
        <f>Baseline!CU105*'Summary all tools'!E$76</f>
        <v>5.9059556658652292</v>
      </c>
      <c r="V105" s="29">
        <f>Baseline!CV105*'Summary all tools'!F$76</f>
        <v>2.5798123115830065</v>
      </c>
      <c r="W105" s="29">
        <f>Baseline!CW105*'Summary all tools'!G$76</f>
        <v>1.7327360833853915</v>
      </c>
      <c r="X105" s="29">
        <f>Baseline!CX105*'Summary all tools'!H$76</f>
        <v>1.2562755040637203</v>
      </c>
      <c r="Y105" s="29">
        <f>Baseline!CY105*'Summary all tools'!J$76</f>
        <v>2.641421012273828</v>
      </c>
      <c r="Z105" s="29">
        <f>Baseline!CZ105*'Summary all tools'!K$76</f>
        <v>1.7430685909349377</v>
      </c>
      <c r="AA105" s="29">
        <f>Baseline!DA105*'Summary all tools'!L$76</f>
        <v>3.7425125974773099</v>
      </c>
      <c r="AB105" s="29">
        <f>Baseline!DB105*'Summary all tools'!M$76</f>
        <v>2.7255262962915201</v>
      </c>
      <c r="AC105" s="29">
        <f>Baseline!DC105*'Summary all tools'!N$76</f>
        <v>1.3080475225459438</v>
      </c>
      <c r="AD105" s="29">
        <f>Baseline!DD105*'Summary all tools'!O$76</f>
        <v>0.99891053489763038</v>
      </c>
      <c r="AE105" s="29">
        <f>Baseline!DE105*'Summary all tools'!P$76</f>
        <v>0.76604222892662277</v>
      </c>
      <c r="AF105" s="29">
        <f t="shared" si="3"/>
        <v>2134.3931447589944</v>
      </c>
      <c r="AH105" s="6">
        <f>C105*'Summary all tools'!B$70</f>
        <v>27.373929714094754</v>
      </c>
      <c r="AI105" s="6">
        <f>D105*'Summary all tools'!C$70</f>
        <v>29.460068794540568</v>
      </c>
      <c r="AJ105" s="6">
        <f>E105*'Summary all tools'!D$70</f>
        <v>59.00031874979414</v>
      </c>
      <c r="AK105" s="6">
        <f>F105*'Summary all tools'!E$70</f>
        <v>46.590019597300682</v>
      </c>
      <c r="AL105" s="6">
        <f>G105*'Summary all tools'!F$70</f>
        <v>33.686687210219233</v>
      </c>
      <c r="AM105" s="6">
        <f>H105*'Summary all tools'!G$70</f>
        <v>41.000770736142414</v>
      </c>
      <c r="AN105" s="6">
        <f>I105*'Summary all tools'!H$70</f>
        <v>22.900389177783062</v>
      </c>
      <c r="AO105" s="6">
        <f>J105*'Summary all tools'!J$70</f>
        <v>6.8459189420309841</v>
      </c>
      <c r="AP105" s="6">
        <f>K105*'Summary all tools'!J$70</f>
        <v>7.5247099426559449</v>
      </c>
      <c r="AQ105" s="6">
        <f>L105*'Summary all tools'!K$70</f>
        <v>17.880021612396842</v>
      </c>
      <c r="AR105" s="6">
        <f>M105*'Summary all tools'!L$70</f>
        <v>32.372754456455404</v>
      </c>
      <c r="AS105" s="6">
        <f>N105*'Summary all tools'!M$70</f>
        <v>24.134667013507041</v>
      </c>
      <c r="AT105" s="6">
        <f>O105*'Summary all tools'!N$70</f>
        <v>35.909545123954288</v>
      </c>
      <c r="AU105" s="6">
        <f>P105*'Summary all tools'!O$70</f>
        <v>18.812316470250206</v>
      </c>
      <c r="AV105" s="6"/>
      <c r="AW105" s="6">
        <f>R105*'Summary all tools'!B$77</f>
        <v>1.3476908110266985</v>
      </c>
      <c r="AX105" s="6">
        <f>S105*'Summary all tools'!C$77</f>
        <v>0.78628556109594794</v>
      </c>
      <c r="AY105" s="6">
        <f>T105*'Summary all tools'!D$77</f>
        <v>1.4717682273638637</v>
      </c>
      <c r="AZ105" s="6">
        <f>U105*'Summary all tools'!E$77</f>
        <v>1.1606054703953905</v>
      </c>
      <c r="BA105" s="6">
        <f>V105*'Summary all tools'!F$77</f>
        <v>0.50697032805747788</v>
      </c>
      <c r="BB105" s="6">
        <f>W105*'Summary all tools'!G$77</f>
        <v>0.42608264345542413</v>
      </c>
      <c r="BC105" s="6">
        <f>X105*'Summary all tools'!H$77</f>
        <v>0.30892020591730829</v>
      </c>
      <c r="BD105" s="6">
        <f>Y105*'Summary all tools'!I$77</f>
        <v>0</v>
      </c>
      <c r="BE105" s="6">
        <f>Z105*'Summary all tools'!J$77</f>
        <v>0.19487723376912347</v>
      </c>
      <c r="BF105" s="6">
        <f>AA105*'Summary all tools'!K$77</f>
        <v>0.41841755748193526</v>
      </c>
      <c r="BG105" s="6">
        <f>AB105*'Summary all tools'!L$77</f>
        <v>0.70695218502042734</v>
      </c>
      <c r="BH105" s="6">
        <f>AC105*'Summary all tools'!M$77</f>
        <v>0.33928384966699426</v>
      </c>
      <c r="BI105" s="6">
        <f>AD105*'Summary all tools'!N$77</f>
        <v>0.25909931092819333</v>
      </c>
      <c r="BJ105" s="6">
        <f>AE105*'Summary all tools'!O$77</f>
        <v>0.18505514519013921</v>
      </c>
      <c r="BK105" s="6">
        <f t="shared" si="4"/>
        <v>411.60412607049454</v>
      </c>
      <c r="BM105" s="6">
        <f>C105*'Summary all tools'!B$71</f>
        <v>4.6593922917608097</v>
      </c>
      <c r="BN105" s="6">
        <f>D105*'Summary all tools'!C$71</f>
        <v>5.0144797948154167</v>
      </c>
      <c r="BO105" s="6">
        <f>E105*'Summary all tools'!D$71</f>
        <v>16.419048948719471</v>
      </c>
      <c r="BP105" s="6">
        <f>F105*'Summary all tools'!E$71</f>
        <v>12.965418297719763</v>
      </c>
      <c r="BQ105" s="6">
        <f>G105*'Summary all tools'!F$71</f>
        <v>9.3745826792964841</v>
      </c>
      <c r="BR105" s="6">
        <f>H105*'Summary all tools'!G$71</f>
        <v>10.152571801330502</v>
      </c>
      <c r="BS105" s="6">
        <f>I105*'Summary all tools'!H$71</f>
        <v>5.6705725583081872</v>
      </c>
      <c r="BT105" s="6">
        <f>J105*'Summary all tools'!J$71</f>
        <v>0.57049324516924871</v>
      </c>
      <c r="BU105" s="6">
        <f>K105*'Summary all tools'!K$71</f>
        <v>0.62705916188799549</v>
      </c>
      <c r="BV105" s="6">
        <f>L105*'Summary all tools'!L$71</f>
        <v>7.2373082329796148</v>
      </c>
      <c r="BW105" s="6">
        <f>M105*'Summary all tools'!M$71</f>
        <v>5.6480124796369005</v>
      </c>
      <c r="BX105" s="6">
        <f>N105*'Summary all tools'!N$71</f>
        <v>4.2107291385267605</v>
      </c>
      <c r="BY105" s="6">
        <f>O105*'Summary all tools'!O$71</f>
        <v>9.3332195693911313</v>
      </c>
      <c r="BZ105" s="6">
        <f>P105*'Summary all tools'!P$71</f>
        <v>5.2499487823954061</v>
      </c>
      <c r="CA105" s="6"/>
      <c r="CB105" s="6">
        <f>R105*'Summary all tools'!B$78</f>
        <v>0.22939418060028913</v>
      </c>
      <c r="CC105" s="6">
        <f>S105*'Summary all tools'!C$78</f>
        <v>0.13383584018654435</v>
      </c>
      <c r="CD105" s="6">
        <f>T105*'Summary all tools'!D$78</f>
        <v>0.40957464431226792</v>
      </c>
      <c r="CE105" s="6">
        <f>U105*'Summary all tools'!E$78</f>
        <v>0.32298195047700473</v>
      </c>
      <c r="CF105" s="6">
        <f>V105*'Summary all tools'!F$78</f>
        <v>0.14108348578969568</v>
      </c>
      <c r="CG105" s="6">
        <f>W105*'Summary all tools'!G$78</f>
        <v>0.10550617837943836</v>
      </c>
      <c r="CH105" s="6">
        <f>X105*'Summary all tools'!H$78</f>
        <v>7.6494527179523958E-2</v>
      </c>
      <c r="CI105" s="6">
        <f>Y105*'Summary all tools'!I$78</f>
        <v>0</v>
      </c>
      <c r="CJ105" s="6">
        <f>Z105*'Summary all tools'!J$78</f>
        <v>1.623976948076029E-2</v>
      </c>
      <c r="CK105" s="6">
        <f>AA105*'Summary all tools'!K$78</f>
        <v>3.4868129790161274E-2</v>
      </c>
      <c r="CL105" s="6">
        <f>AB105*'Summary all tools'!L$78</f>
        <v>0.12334059398228733</v>
      </c>
      <c r="CM105" s="6">
        <f>AC105*'Summary all tools'!M$78</f>
        <v>5.9194203558922402E-2</v>
      </c>
      <c r="CN105" s="6">
        <f>AD105*'Summary all tools'!N$78</f>
        <v>4.5204560630025217E-2</v>
      </c>
      <c r="CO105" s="6">
        <f>AE105*'Summary all tools'!O$78</f>
        <v>5.1643296332131869E-2</v>
      </c>
      <c r="CP105" s="6">
        <f t="shared" si="5"/>
        <v>98.882198342636755</v>
      </c>
      <c r="CR105" s="6"/>
      <c r="CS105" s="6"/>
      <c r="CT105" s="6"/>
      <c r="CU105" s="6"/>
      <c r="CV105" s="6"/>
      <c r="CW105" s="6"/>
      <c r="CX105" s="6"/>
      <c r="CY105" s="6"/>
      <c r="CZ105" s="6"/>
      <c r="DA105" s="6"/>
      <c r="DB105" s="6"/>
      <c r="DC105" s="6"/>
      <c r="DD105" s="6"/>
      <c r="DE105" s="6"/>
      <c r="DF105" s="6"/>
      <c r="DH105" s="6"/>
      <c r="DI105" s="6"/>
      <c r="DJ105" s="6"/>
      <c r="DK105" s="6"/>
      <c r="DL105" s="6"/>
      <c r="DM105" s="6"/>
      <c r="DN105" s="6"/>
      <c r="DO105" s="6"/>
      <c r="DP105" s="6"/>
      <c r="DQ105" s="6"/>
      <c r="DR105" s="6"/>
      <c r="DS105" s="6"/>
      <c r="DT105" s="6"/>
      <c r="DU105" s="6"/>
      <c r="DV105" s="6"/>
      <c r="DX105" s="6"/>
      <c r="DY105" s="6"/>
      <c r="DZ105" s="6"/>
      <c r="EA105" s="6"/>
      <c r="EB105" s="6"/>
      <c r="EC105" s="6"/>
      <c r="ED105" s="6"/>
      <c r="EE105" s="6"/>
      <c r="EF105" s="6"/>
      <c r="EG105" s="6"/>
      <c r="EH105" s="6"/>
      <c r="EI105" s="6"/>
      <c r="EJ105" s="6"/>
      <c r="EK105" s="6"/>
      <c r="EL105" s="6"/>
      <c r="EN105" s="1"/>
      <c r="EO105" s="1"/>
      <c r="EP105" s="1"/>
      <c r="EQ105" s="1"/>
      <c r="ER105" s="1"/>
      <c r="ES105" s="1"/>
      <c r="ET105" s="1"/>
      <c r="EU105" s="1"/>
      <c r="EV105" s="1"/>
      <c r="EW105" s="1"/>
      <c r="EX105" s="1"/>
      <c r="EY105" s="1"/>
      <c r="EZ105" s="1"/>
      <c r="FA105" s="1"/>
      <c r="FB105" s="2"/>
      <c r="FD105" s="2"/>
      <c r="FE105" s="2"/>
      <c r="FF105" s="2"/>
      <c r="FG105" s="2"/>
      <c r="FH105" s="2"/>
      <c r="FI105" s="2"/>
      <c r="FJ105" s="2"/>
      <c r="FK105" s="2"/>
      <c r="FL105" s="2"/>
      <c r="FM105" s="2"/>
      <c r="FN105" s="2"/>
      <c r="FO105" s="2"/>
      <c r="FP105" s="2"/>
      <c r="FQ105" s="2"/>
      <c r="FR105" s="2"/>
      <c r="FT105" s="2"/>
      <c r="FU105" s="2"/>
      <c r="FV105" s="2"/>
      <c r="FW105" s="2"/>
      <c r="FX105" s="2"/>
      <c r="FY105" s="2"/>
      <c r="FZ105" s="2"/>
      <c r="GA105" s="2"/>
      <c r="GB105" s="2"/>
      <c r="GC105" s="2"/>
      <c r="GD105" s="2"/>
      <c r="GE105" s="2"/>
      <c r="GF105" s="2"/>
      <c r="GG105" s="2"/>
      <c r="GH105" s="2"/>
      <c r="GJ105" s="6"/>
    </row>
    <row r="106" spans="1:192" x14ac:dyDescent="0.25">
      <c r="A106" s="8" t="s">
        <v>34</v>
      </c>
      <c r="B106" s="8" t="s">
        <v>272</v>
      </c>
      <c r="C106" s="22">
        <f>Baseline!CC106*'Summary all tools'!B$69</f>
        <v>107.72927574559405</v>
      </c>
      <c r="D106" s="22">
        <f>Baseline!CD106*'Summary all tools'!C$69</f>
        <v>114.6886836478597</v>
      </c>
      <c r="E106" s="22">
        <f>Baseline!CE106*'Summary all tools'!D$69</f>
        <v>169.55798229049361</v>
      </c>
      <c r="F106" s="22">
        <f>Baseline!CF106*'Summary all tools'!E$69</f>
        <v>125.85596524349829</v>
      </c>
      <c r="G106" s="22">
        <f>Baseline!CG106*'Summary all tools'!F$69</f>
        <v>96.410421357352135</v>
      </c>
      <c r="H106" s="22">
        <f>Baseline!CH106*'Summary all tools'!G$69</f>
        <v>98.331264663563033</v>
      </c>
      <c r="I106" s="22">
        <f>Baseline!CI106*'Summary all tools'!H$69</f>
        <v>56.498872527032155</v>
      </c>
      <c r="J106" s="27">
        <f>Baseline!CJ106*'Summary all tools'!J$69</f>
        <v>36.341599693835775</v>
      </c>
      <c r="K106" s="27">
        <f>Baseline!CK106*'Summary all tools'!K$69</f>
        <v>36.749769708617855</v>
      </c>
      <c r="L106" s="27">
        <f>Baseline!CL106*'Summary all tools'!L$69</f>
        <v>86.509229933530619</v>
      </c>
      <c r="M106" s="27">
        <f>Baseline!CM106*'Summary all tools'!M$69</f>
        <v>68.974683837192686</v>
      </c>
      <c r="N106" s="27">
        <f>Baseline!CN106*'Summary all tools'!N$69</f>
        <v>50.488347194958436</v>
      </c>
      <c r="O106" s="27">
        <f>Baseline!CO106*'Summary all tools'!O$69</f>
        <v>80.792064390502048</v>
      </c>
      <c r="P106" s="27">
        <f>Baseline!CP106*'Summary all tools'!P$69</f>
        <v>46.538351266400348</v>
      </c>
      <c r="Q106" s="28"/>
      <c r="R106" s="29">
        <f>Baseline!CR106*'Summary all tools'!B$76</f>
        <v>2.4057191206804771</v>
      </c>
      <c r="S106" s="29">
        <f>Baseline!CS106*'Summary all tools'!C$76</f>
        <v>2.6179258385892572</v>
      </c>
      <c r="T106" s="29">
        <f>Baseline!CT106*'Summary all tools'!D$76</f>
        <v>3.902370133267977</v>
      </c>
      <c r="U106" s="29">
        <f>Baseline!CU106*'Summary all tools'!E$76</f>
        <v>2.2705973110940412</v>
      </c>
      <c r="V106" s="29">
        <f>Baseline!CV106*'Summary all tools'!F$76</f>
        <v>0.85869232781425431</v>
      </c>
      <c r="W106" s="29">
        <f>Baseline!CW106*'Summary all tools'!G$76</f>
        <v>1.1500732709188657</v>
      </c>
      <c r="X106" s="29">
        <f>Baseline!CX106*'Summary all tools'!H$76</f>
        <v>0.70084479279715461</v>
      </c>
      <c r="Y106" s="29">
        <f>Baseline!CY106*'Summary all tools'!J$76</f>
        <v>0.9990817785246946</v>
      </c>
      <c r="Z106" s="29">
        <f>Baseline!CZ106*'Summary all tools'!K$76</f>
        <v>0.68210861650879817</v>
      </c>
      <c r="AA106" s="29">
        <f>Baseline!DA106*'Summary all tools'!L$76</f>
        <v>1.4976865858236958</v>
      </c>
      <c r="AB106" s="29">
        <f>Baseline!DB106*'Summary all tools'!M$76</f>
        <v>1.3401816807744691</v>
      </c>
      <c r="AC106" s="29">
        <f>Baseline!DC106*'Summary all tools'!N$76</f>
        <v>0.52513882669347556</v>
      </c>
      <c r="AD106" s="29">
        <f>Baseline!DD106*'Summary all tools'!O$76</f>
        <v>0.62387694510040193</v>
      </c>
      <c r="AE106" s="29">
        <f>Baseline!DE106*'Summary all tools'!P$76</f>
        <v>0.47207118782485552</v>
      </c>
      <c r="AF106" s="29">
        <f t="shared" si="3"/>
        <v>1195.5128799168426</v>
      </c>
      <c r="AH106" s="6">
        <f>C106*'Summary all tools'!B$70</f>
        <v>15.4840243426389</v>
      </c>
      <c r="AI106" s="6">
        <f>D106*'Summary all tools'!C$70</f>
        <v>16.484306212383505</v>
      </c>
      <c r="AJ106" s="6">
        <f>E106*'Summary all tools'!D$70</f>
        <v>33.320589067903491</v>
      </c>
      <c r="AK106" s="6">
        <f>F106*'Summary all tools'!E$70</f>
        <v>24.732512400615349</v>
      </c>
      <c r="AL106" s="6">
        <f>G106*'Summary all tools'!F$70</f>
        <v>18.946038331643116</v>
      </c>
      <c r="AM106" s="6">
        <f>H106*'Summary all tools'!G$70</f>
        <v>24.179819179564682</v>
      </c>
      <c r="AN106" s="6">
        <f>I106*'Summary all tools'!H$70</f>
        <v>13.893165375499709</v>
      </c>
      <c r="AO106" s="6">
        <f>J106*'Summary all tools'!J$70</f>
        <v>4.0630359906151803</v>
      </c>
      <c r="AP106" s="6">
        <f>K106*'Summary all tools'!J$70</f>
        <v>4.1086699053113129</v>
      </c>
      <c r="AQ106" s="6">
        <f>L106*'Summary all tools'!K$70</f>
        <v>9.6718393714506288</v>
      </c>
      <c r="AR106" s="6">
        <f>M106*'Summary all tools'!L$70</f>
        <v>17.890784439006932</v>
      </c>
      <c r="AS106" s="6">
        <f>N106*'Summary all tools'!M$70</f>
        <v>13.095763345270676</v>
      </c>
      <c r="AT106" s="6">
        <f>O106*'Summary all tools'!N$70</f>
        <v>20.955999041686514</v>
      </c>
      <c r="AU106" s="6">
        <f>P106*'Summary all tools'!O$70</f>
        <v>11.242410699186602</v>
      </c>
      <c r="AV106" s="6"/>
      <c r="AW106" s="6">
        <f>R106*'Summary all tools'!B$77</f>
        <v>0.34577614272777496</v>
      </c>
      <c r="AX106" s="6">
        <f>S106*'Summary all tools'!C$77</f>
        <v>0.37627680248836415</v>
      </c>
      <c r="AY106" s="6">
        <f>T106*'Summary all tools'!D$77</f>
        <v>0.76687201537177185</v>
      </c>
      <c r="AZ106" s="6">
        <f>U106*'Summary all tools'!E$77</f>
        <v>0.44620512062965834</v>
      </c>
      <c r="BA106" s="6">
        <f>V106*'Summary all tools'!F$77</f>
        <v>0.16874542740099829</v>
      </c>
      <c r="BB106" s="6">
        <f>W106*'Summary all tools'!G$77</f>
        <v>0.28280490268496694</v>
      </c>
      <c r="BC106" s="6">
        <f>X106*'Summary all tools'!H$77</f>
        <v>0.17233888347471016</v>
      </c>
      <c r="BD106" s="6">
        <f>Y106*'Summary all tools'!I$77</f>
        <v>0</v>
      </c>
      <c r="BE106" s="6">
        <f>Z106*'Summary all tools'!J$77</f>
        <v>7.6260590665579928E-2</v>
      </c>
      <c r="BF106" s="6">
        <f>AA106*'Summary all tools'!K$77</f>
        <v>0.16744322077532003</v>
      </c>
      <c r="BG106" s="6">
        <f>AB106*'Summary all tools'!L$77</f>
        <v>0.34761886863355435</v>
      </c>
      <c r="BH106" s="6">
        <f>AC106*'Summary all tools'!M$77</f>
        <v>0.13621150582005159</v>
      </c>
      <c r="BI106" s="6">
        <f>AD106*'Summary all tools'!N$77</f>
        <v>0.16182238642228969</v>
      </c>
      <c r="BJ106" s="6">
        <f>AE106*'Summary all tools'!O$77</f>
        <v>0.11403966896892577</v>
      </c>
      <c r="BK106" s="6">
        <f t="shared" si="4"/>
        <v>231.63137323884058</v>
      </c>
      <c r="BM106" s="6">
        <f>C106*'Summary all tools'!B$71</f>
        <v>2.6355786115130044</v>
      </c>
      <c r="BN106" s="6">
        <f>D106*'Summary all tools'!C$71</f>
        <v>2.8058393552993199</v>
      </c>
      <c r="BO106" s="6">
        <f>E106*'Summary all tools'!D$71</f>
        <v>9.2727021565113699</v>
      </c>
      <c r="BP106" s="6">
        <f>F106*'Summary all tools'!E$71</f>
        <v>6.8827480992538126</v>
      </c>
      <c r="BQ106" s="6">
        <f>G106*'Summary all tools'!F$71</f>
        <v>5.2724449179801951</v>
      </c>
      <c r="BR106" s="6">
        <f>H106*'Summary all tools'!G$71</f>
        <v>5.9873837968445871</v>
      </c>
      <c r="BS106" s="6">
        <f>I106*'Summary all tools'!H$71</f>
        <v>3.4402123786951662</v>
      </c>
      <c r="BT106" s="6">
        <f>J106*'Summary all tools'!J$71</f>
        <v>0.33858633255126497</v>
      </c>
      <c r="BU106" s="6">
        <f>K106*'Summary all tools'!K$71</f>
        <v>0.34238915877594278</v>
      </c>
      <c r="BV106" s="6">
        <f>L106*'Summary all tools'!L$71</f>
        <v>3.9148768512966399</v>
      </c>
      <c r="BW106" s="6">
        <f>M106*'Summary all tools'!M$71</f>
        <v>3.1213709021246139</v>
      </c>
      <c r="BX106" s="6">
        <f>N106*'Summary all tools'!N$71</f>
        <v>2.2847927538557351</v>
      </c>
      <c r="BY106" s="6">
        <f>O106*'Summary all tools'!O$71</f>
        <v>5.4466560263259804</v>
      </c>
      <c r="BZ106" s="6">
        <f>P106*'Summary all tools'!P$71</f>
        <v>3.1374169393078883</v>
      </c>
      <c r="CA106" s="6"/>
      <c r="CB106" s="6">
        <f>R106*'Summary all tools'!B$78</f>
        <v>5.8855513655791489E-2</v>
      </c>
      <c r="CC106" s="6">
        <f>S106*'Summary all tools'!C$78</f>
        <v>6.4047115317168377E-2</v>
      </c>
      <c r="CD106" s="6">
        <f>T106*'Summary all tools'!D$78</f>
        <v>0.2134108666630925</v>
      </c>
      <c r="CE106" s="6">
        <f>U106*'Summary all tools'!E$78</f>
        <v>0.12417329045045537</v>
      </c>
      <c r="CF106" s="6">
        <f>V106*'Summary all tools'!F$78</f>
        <v>4.6959736677342032E-2</v>
      </c>
      <c r="CG106" s="6">
        <f>W106*'Summary all tools'!G$78</f>
        <v>7.0027880664848968E-2</v>
      </c>
      <c r="CH106" s="6">
        <f>X106*'Summary all tools'!H$78</f>
        <v>4.2674390193737748E-2</v>
      </c>
      <c r="CI106" s="6">
        <f>Y106*'Summary all tools'!I$78</f>
        <v>0</v>
      </c>
      <c r="CJ106" s="6">
        <f>Z106*'Summary all tools'!J$78</f>
        <v>6.3550492221316601E-3</v>
      </c>
      <c r="CK106" s="6">
        <f>AA106*'Summary all tools'!K$78</f>
        <v>1.3953601731276669E-2</v>
      </c>
      <c r="CL106" s="6">
        <f>AB106*'Summary all tools'!L$78</f>
        <v>6.0648398357343529E-2</v>
      </c>
      <c r="CM106" s="6">
        <f>AC106*'Summary all tools'!M$78</f>
        <v>2.3764560589881346E-2</v>
      </c>
      <c r="CN106" s="6">
        <f>AD106*'Summary all tools'!N$78</f>
        <v>2.8232841886442032E-2</v>
      </c>
      <c r="CO106" s="6">
        <f>AE106*'Summary all tools'!O$78</f>
        <v>3.1825023898304869E-2</v>
      </c>
      <c r="CP106" s="6">
        <f t="shared" si="5"/>
        <v>55.66792654964334</v>
      </c>
      <c r="CR106" s="6"/>
      <c r="CS106" s="6"/>
      <c r="CT106" s="6"/>
      <c r="CU106" s="6"/>
      <c r="CV106" s="6"/>
      <c r="CW106" s="6"/>
      <c r="CX106" s="6"/>
      <c r="CY106" s="6"/>
      <c r="CZ106" s="6"/>
      <c r="DA106" s="6"/>
      <c r="DB106" s="6"/>
      <c r="DC106" s="6"/>
      <c r="DD106" s="6"/>
      <c r="DE106" s="6"/>
      <c r="DF106" s="6"/>
      <c r="DH106" s="6"/>
      <c r="DI106" s="6"/>
      <c r="DJ106" s="6"/>
      <c r="DK106" s="6"/>
      <c r="DL106" s="6"/>
      <c r="DM106" s="6"/>
      <c r="DN106" s="6"/>
      <c r="DO106" s="6"/>
      <c r="DP106" s="6"/>
      <c r="DQ106" s="6"/>
      <c r="DR106" s="6"/>
      <c r="DS106" s="6"/>
      <c r="DT106" s="6"/>
      <c r="DU106" s="6"/>
      <c r="DV106" s="6"/>
      <c r="DX106" s="6"/>
      <c r="DY106" s="6"/>
      <c r="DZ106" s="6"/>
      <c r="EA106" s="6"/>
      <c r="EB106" s="6"/>
      <c r="EC106" s="6"/>
      <c r="ED106" s="6"/>
      <c r="EE106" s="6"/>
      <c r="EF106" s="6"/>
      <c r="EG106" s="6"/>
      <c r="EH106" s="6"/>
      <c r="EI106" s="6"/>
      <c r="EJ106" s="6"/>
      <c r="EK106" s="6"/>
      <c r="EL106" s="6"/>
      <c r="EN106" s="1"/>
      <c r="EO106" s="1"/>
      <c r="EP106" s="1"/>
      <c r="EQ106" s="1"/>
      <c r="ER106" s="1"/>
      <c r="ES106" s="1"/>
      <c r="ET106" s="1"/>
      <c r="EU106" s="1"/>
      <c r="EV106" s="1"/>
      <c r="EW106" s="1"/>
      <c r="EX106" s="1"/>
      <c r="EY106" s="1"/>
      <c r="EZ106" s="1"/>
      <c r="FA106" s="1"/>
      <c r="FB106" s="2"/>
      <c r="FD106" s="2"/>
      <c r="FE106" s="2"/>
      <c r="FF106" s="2"/>
      <c r="FG106" s="2"/>
      <c r="FH106" s="2"/>
      <c r="FI106" s="2"/>
      <c r="FJ106" s="2"/>
      <c r="FK106" s="2"/>
      <c r="FL106" s="2"/>
      <c r="FM106" s="2"/>
      <c r="FN106" s="2"/>
      <c r="FO106" s="2"/>
      <c r="FP106" s="2"/>
      <c r="FQ106" s="2"/>
      <c r="FR106" s="2"/>
      <c r="FT106" s="2"/>
      <c r="FU106" s="2"/>
      <c r="FV106" s="2"/>
      <c r="FW106" s="2"/>
      <c r="FX106" s="2"/>
      <c r="FY106" s="2"/>
      <c r="FZ106" s="2"/>
      <c r="GA106" s="2"/>
      <c r="GB106" s="2"/>
      <c r="GC106" s="2"/>
      <c r="GD106" s="2"/>
      <c r="GE106" s="2"/>
      <c r="GF106" s="2"/>
      <c r="GG106" s="2"/>
      <c r="GH106" s="2"/>
      <c r="GJ106" s="6"/>
    </row>
    <row r="107" spans="1:192" x14ac:dyDescent="0.25">
      <c r="A107" s="8" t="s">
        <v>30</v>
      </c>
      <c r="B107" s="8" t="s">
        <v>273</v>
      </c>
      <c r="C107" s="22">
        <f>Baseline!CC107*'Summary all tools'!B$69</f>
        <v>516.7099885906598</v>
      </c>
      <c r="D107" s="22">
        <f>Baseline!CD107*'Summary all tools'!C$69</f>
        <v>573.03493234447637</v>
      </c>
      <c r="E107" s="22">
        <f>Baseline!CE107*'Summary all tools'!D$69</f>
        <v>855.67190942496939</v>
      </c>
      <c r="F107" s="22">
        <f>Baseline!CF107*'Summary all tools'!E$69</f>
        <v>658.25671317437582</v>
      </c>
      <c r="G107" s="22">
        <f>Baseline!CG107*'Summary all tools'!F$69</f>
        <v>510.49735327595232</v>
      </c>
      <c r="H107" s="22">
        <f>Baseline!CH107*'Summary all tools'!G$69</f>
        <v>523.49493225094966</v>
      </c>
      <c r="I107" s="22">
        <f>Baseline!CI107*'Summary all tools'!H$69</f>
        <v>298.01107817795537</v>
      </c>
      <c r="J107" s="27">
        <f>Baseline!CJ107*'Summary all tools'!J$69</f>
        <v>163.91846250931491</v>
      </c>
      <c r="K107" s="27">
        <f>Baseline!CK107*'Summary all tools'!K$69</f>
        <v>182.22716594074475</v>
      </c>
      <c r="L107" s="27">
        <f>Baseline!CL107*'Summary all tools'!L$69</f>
        <v>433.99561152432381</v>
      </c>
      <c r="M107" s="27">
        <f>Baseline!CM107*'Summary all tools'!M$69</f>
        <v>354.24919918208997</v>
      </c>
      <c r="N107" s="27">
        <f>Baseline!CN107*'Summary all tools'!N$69</f>
        <v>271.75099031148</v>
      </c>
      <c r="O107" s="27">
        <f>Baseline!CO107*'Summary all tools'!O$69</f>
        <v>427.3013249589622</v>
      </c>
      <c r="P107" s="27">
        <f>Baseline!CP107*'Summary all tools'!P$69</f>
        <v>252.9053944163409</v>
      </c>
      <c r="Q107" s="28"/>
      <c r="R107" s="29">
        <f>Baseline!CR107*'Summary all tools'!B$76</f>
        <v>5.7924606905570268</v>
      </c>
      <c r="S107" s="29">
        <f>Baseline!CS107*'Summary all tools'!C$76</f>
        <v>4.8748935975597325</v>
      </c>
      <c r="T107" s="29">
        <f>Baseline!CT107*'Summary all tools'!D$76</f>
        <v>5.7748395097333276</v>
      </c>
      <c r="U107" s="29">
        <f>Baseline!CU107*'Summary all tools'!E$76</f>
        <v>4.0296447318985411</v>
      </c>
      <c r="V107" s="29">
        <f>Baseline!CV107*'Summary all tools'!F$76</f>
        <v>2.4203979744797972</v>
      </c>
      <c r="W107" s="29">
        <f>Baseline!CW107*'Summary all tools'!G$76</f>
        <v>2.1881067051627285</v>
      </c>
      <c r="X107" s="29">
        <f>Baseline!CX107*'Summary all tools'!H$76</f>
        <v>1.0146691720423622</v>
      </c>
      <c r="Y107" s="29">
        <f>Baseline!CY107*'Summary all tools'!J$76</f>
        <v>2.0774692842089646</v>
      </c>
      <c r="Z107" s="29">
        <f>Baseline!CZ107*'Summary all tools'!K$76</f>
        <v>1.5921503881849079</v>
      </c>
      <c r="AA107" s="29">
        <f>Baseline!DA107*'Summary all tools'!L$76</f>
        <v>2.8475845252839886</v>
      </c>
      <c r="AB107" s="29">
        <f>Baseline!DB107*'Summary all tools'!M$76</f>
        <v>2.3518264174078034</v>
      </c>
      <c r="AC107" s="29">
        <f>Baseline!DC107*'Summary all tools'!N$76</f>
        <v>1.1511021772195114</v>
      </c>
      <c r="AD107" s="29">
        <f>Baseline!DD107*'Summary all tools'!O$76</f>
        <v>1.2693914024810027</v>
      </c>
      <c r="AE107" s="29">
        <f>Baseline!DE107*'Summary all tools'!P$76</f>
        <v>0.60734154008561514</v>
      </c>
      <c r="AF107" s="29">
        <f t="shared" si="3"/>
        <v>6060.0169341989013</v>
      </c>
      <c r="AH107" s="6">
        <f>C107*'Summary all tools'!B$70</f>
        <v>74.267184904467911</v>
      </c>
      <c r="AI107" s="6">
        <f>D107*'Summary all tools'!C$70</f>
        <v>82.362819021988955</v>
      </c>
      <c r="AJ107" s="6">
        <f>E107*'Summary all tools'!D$70</f>
        <v>168.15187162377703</v>
      </c>
      <c r="AK107" s="6">
        <f>F107*'Summary all tools'!E$70</f>
        <v>129.35693822597409</v>
      </c>
      <c r="AL107" s="6">
        <f>G107*'Summary all tools'!F$70</f>
        <v>100.32009286131995</v>
      </c>
      <c r="AM107" s="6">
        <f>H107*'Summary all tools'!G$70</f>
        <v>128.72826202892205</v>
      </c>
      <c r="AN107" s="6">
        <f>I107*'Summary all tools'!H$70</f>
        <v>73.281412666710338</v>
      </c>
      <c r="AO107" s="6">
        <f>J107*'Summary all tools'!J$70</f>
        <v>18.326287733960672</v>
      </c>
      <c r="AP107" s="6">
        <f>K107*'Summary all tools'!J$70</f>
        <v>20.3732235213255</v>
      </c>
      <c r="AQ107" s="6">
        <f>L107*'Summary all tools'!K$70</f>
        <v>48.521248493402666</v>
      </c>
      <c r="AR107" s="6">
        <f>M107*'Summary all tools'!L$70</f>
        <v>91.88582980992399</v>
      </c>
      <c r="AS107" s="6">
        <f>N107*'Summary all tools'!M$70</f>
        <v>70.487287773949006</v>
      </c>
      <c r="AT107" s="6">
        <f>O107*'Summary all tools'!N$70</f>
        <v>110.83422888008401</v>
      </c>
      <c r="AU107" s="6">
        <f>P107*'Summary all tools'!O$70</f>
        <v>61.095123370239655</v>
      </c>
      <c r="AV107" s="6"/>
      <c r="AW107" s="6">
        <f>R107*'Summary all tools'!B$77</f>
        <v>0.8325555120984105</v>
      </c>
      <c r="AX107" s="6">
        <f>S107*'Summary all tools'!C$77</f>
        <v>0.70067278007739264</v>
      </c>
      <c r="AY107" s="6">
        <f>T107*'Summary all tools'!D$77</f>
        <v>1.1348392546170663</v>
      </c>
      <c r="AZ107" s="6">
        <f>U107*'Summary all tools'!E$77</f>
        <v>0.79188330969400411</v>
      </c>
      <c r="BA107" s="6">
        <f>V107*'Summary all tools'!F$77</f>
        <v>0.47564311157145051</v>
      </c>
      <c r="BB107" s="6">
        <f>W107*'Summary all tools'!G$77</f>
        <v>0.53805902585968735</v>
      </c>
      <c r="BC107" s="6">
        <f>X107*'Summary all tools'!H$77</f>
        <v>0.24950881279730217</v>
      </c>
      <c r="BD107" s="6">
        <f>Y107*'Summary all tools'!I$77</f>
        <v>0</v>
      </c>
      <c r="BE107" s="6">
        <f>Z107*'Summary all tools'!J$77</f>
        <v>0.17800439122564188</v>
      </c>
      <c r="BF107" s="6">
        <f>AA107*'Summary all tools'!K$77</f>
        <v>0.31836348729883102</v>
      </c>
      <c r="BG107" s="6">
        <f>AB107*'Summary all tools'!L$77</f>
        <v>0.61002120098326029</v>
      </c>
      <c r="BH107" s="6">
        <f>AC107*'Summary all tools'!M$77</f>
        <v>0.29857506804258849</v>
      </c>
      <c r="BI107" s="6">
        <f>AD107*'Summary all tools'!N$77</f>
        <v>0.32925715185765519</v>
      </c>
      <c r="BJ107" s="6">
        <f>AE107*'Summary all tools'!O$77</f>
        <v>0.14671733833528905</v>
      </c>
      <c r="BK107" s="6">
        <f t="shared" si="4"/>
        <v>1184.5959113605043</v>
      </c>
      <c r="BM107" s="6">
        <f>C107*'Summary all tools'!B$71</f>
        <v>12.641222962462626</v>
      </c>
      <c r="BN107" s="6">
        <f>D107*'Summary all tools'!C$71</f>
        <v>14.019203237785355</v>
      </c>
      <c r="BO107" s="6">
        <f>E107*'Summary all tools'!D$71</f>
        <v>46.794557546678014</v>
      </c>
      <c r="BP107" s="6">
        <f>F107*'Summary all tools'!E$71</f>
        <v>35.998414001723674</v>
      </c>
      <c r="BQ107" s="6">
        <f>G107*'Summary all tools'!F$71</f>
        <v>27.917824007278643</v>
      </c>
      <c r="BR107" s="6">
        <f>H107*'Summary all tools'!G$71</f>
        <v>31.875569645256888</v>
      </c>
      <c r="BS107" s="6">
        <f>I107*'Summary all tools'!H$71</f>
        <v>18.145873612709227</v>
      </c>
      <c r="BT107" s="6">
        <f>J107*'Summary all tools'!J$71</f>
        <v>1.5271906444967227</v>
      </c>
      <c r="BU107" s="6">
        <f>K107*'Summary all tools'!K$71</f>
        <v>1.697768626777125</v>
      </c>
      <c r="BV107" s="6">
        <f>L107*'Summary all tools'!L$71</f>
        <v>19.639978004963883</v>
      </c>
      <c r="BW107" s="6">
        <f>M107*'Summary all tools'!M$71</f>
        <v>16.031144775348444</v>
      </c>
      <c r="BX107" s="6">
        <f>N107*'Summary all tools'!N$71</f>
        <v>12.297782122263444</v>
      </c>
      <c r="BY107" s="6">
        <f>O107*'Summary all tools'!O$71</f>
        <v>28.806830896109812</v>
      </c>
      <c r="BZ107" s="6">
        <f>P107*'Summary all tools'!P$71</f>
        <v>17.049801870764554</v>
      </c>
      <c r="CA107" s="6"/>
      <c r="CB107" s="6">
        <f>R107*'Summary all tools'!B$78</f>
        <v>0.14171157652738903</v>
      </c>
      <c r="CC107" s="6">
        <f>S107*'Summary all tools'!C$78</f>
        <v>0.11926345192806685</v>
      </c>
      <c r="CD107" s="6">
        <f>T107*'Summary all tools'!D$78</f>
        <v>0.31581153568854137</v>
      </c>
      <c r="CE107" s="6">
        <f>U107*'Summary all tools'!E$78</f>
        <v>0.22037119627570145</v>
      </c>
      <c r="CF107" s="6">
        <f>V107*'Summary all tools'!F$78</f>
        <v>0.13236551422936391</v>
      </c>
      <c r="CG107" s="6">
        <f>W107*'Summary all tools'!G$78</f>
        <v>0.1332336635462083</v>
      </c>
      <c r="CH107" s="6">
        <f>X107*'Summary all tools'!H$78</f>
        <v>6.1783134597427201E-2</v>
      </c>
      <c r="CI107" s="6">
        <f>Y107*'Summary all tools'!I$78</f>
        <v>0</v>
      </c>
      <c r="CJ107" s="6">
        <f>Z107*'Summary all tools'!J$78</f>
        <v>1.483369926880349E-2</v>
      </c>
      <c r="CK107" s="6">
        <f>AA107*'Summary all tools'!K$78</f>
        <v>2.6530290608235918E-2</v>
      </c>
      <c r="CL107" s="6">
        <f>AB107*'Summary all tools'!L$78</f>
        <v>0.10642923080984541</v>
      </c>
      <c r="CM107" s="6">
        <f>AC107*'Summary all tools'!M$78</f>
        <v>5.209182038189842E-2</v>
      </c>
      <c r="CN107" s="6">
        <f>AD107*'Summary all tools'!N$78</f>
        <v>5.7444864792186662E-2</v>
      </c>
      <c r="CO107" s="6">
        <f>AE107*'Summary all tools'!O$78</f>
        <v>4.0944373488917871E-2</v>
      </c>
      <c r="CP107" s="6">
        <f t="shared" si="5"/>
        <v>285.86597630676113</v>
      </c>
      <c r="CR107" s="6"/>
      <c r="CS107" s="6"/>
      <c r="CT107" s="6"/>
      <c r="CU107" s="6"/>
      <c r="CV107" s="6"/>
      <c r="CW107" s="6"/>
      <c r="CX107" s="6"/>
      <c r="CY107" s="6"/>
      <c r="CZ107" s="6"/>
      <c r="DA107" s="6"/>
      <c r="DB107" s="6"/>
      <c r="DC107" s="6"/>
      <c r="DD107" s="6"/>
      <c r="DE107" s="6"/>
      <c r="DF107" s="6"/>
      <c r="DH107" s="6"/>
      <c r="DI107" s="6"/>
      <c r="DJ107" s="6"/>
      <c r="DK107" s="6"/>
      <c r="DL107" s="6"/>
      <c r="DM107" s="6"/>
      <c r="DN107" s="6"/>
      <c r="DO107" s="6"/>
      <c r="DP107" s="6"/>
      <c r="DQ107" s="6"/>
      <c r="DR107" s="6"/>
      <c r="DS107" s="6"/>
      <c r="DT107" s="6"/>
      <c r="DU107" s="6"/>
      <c r="DV107" s="6"/>
      <c r="DX107" s="6"/>
      <c r="DY107" s="6"/>
      <c r="DZ107" s="6"/>
      <c r="EA107" s="6"/>
      <c r="EB107" s="6"/>
      <c r="EC107" s="6"/>
      <c r="ED107" s="6"/>
      <c r="EE107" s="6"/>
      <c r="EF107" s="6"/>
      <c r="EG107" s="6"/>
      <c r="EH107" s="6"/>
      <c r="EI107" s="6"/>
      <c r="EJ107" s="6"/>
      <c r="EK107" s="6"/>
      <c r="EL107" s="6"/>
      <c r="EN107" s="1"/>
      <c r="EO107" s="1"/>
      <c r="EP107" s="1"/>
      <c r="EQ107" s="1"/>
      <c r="ER107" s="1"/>
      <c r="ES107" s="1"/>
      <c r="ET107" s="1"/>
      <c r="EU107" s="1"/>
      <c r="EV107" s="1"/>
      <c r="EW107" s="1"/>
      <c r="EX107" s="1"/>
      <c r="EY107" s="1"/>
      <c r="EZ107" s="1"/>
      <c r="FA107" s="1"/>
      <c r="FB107" s="2"/>
      <c r="FD107" s="2"/>
      <c r="FE107" s="2"/>
      <c r="FF107" s="2"/>
      <c r="FG107" s="2"/>
      <c r="FH107" s="2"/>
      <c r="FI107" s="2"/>
      <c r="FJ107" s="2"/>
      <c r="FK107" s="2"/>
      <c r="FL107" s="2"/>
      <c r="FM107" s="2"/>
      <c r="FN107" s="2"/>
      <c r="FO107" s="2"/>
      <c r="FP107" s="2"/>
      <c r="FQ107" s="2"/>
      <c r="FR107" s="2"/>
      <c r="FT107" s="2"/>
      <c r="FU107" s="2"/>
      <c r="FV107" s="2"/>
      <c r="FW107" s="2"/>
      <c r="FX107" s="2"/>
      <c r="FY107" s="2"/>
      <c r="FZ107" s="2"/>
      <c r="GA107" s="2"/>
      <c r="GB107" s="2"/>
      <c r="GC107" s="2"/>
      <c r="GD107" s="2"/>
      <c r="GE107" s="2"/>
      <c r="GF107" s="2"/>
      <c r="GG107" s="2"/>
      <c r="GH107" s="2"/>
      <c r="GJ107" s="6"/>
    </row>
    <row r="108" spans="1:192" x14ac:dyDescent="0.25">
      <c r="A108" s="9" t="s">
        <v>274</v>
      </c>
      <c r="B108" s="8" t="s">
        <v>275</v>
      </c>
      <c r="C108" s="22">
        <f>Baseline!CC108*'Summary all tools'!B$69</f>
        <v>303.68408196133623</v>
      </c>
      <c r="D108" s="22">
        <f>Baseline!CD108*'Summary all tools'!C$69</f>
        <v>330.13932564148627</v>
      </c>
      <c r="E108" s="22">
        <f>Baseline!CE108*'Summary all tools'!D$69</f>
        <v>536.03593440130931</v>
      </c>
      <c r="F108" s="22">
        <f>Baseline!CF108*'Summary all tools'!E$69</f>
        <v>452.63750299181038</v>
      </c>
      <c r="G108" s="22">
        <f>Baseline!CG108*'Summary all tools'!F$69</f>
        <v>348.70931013942635</v>
      </c>
      <c r="H108" s="22">
        <f>Baseline!CH108*'Summary all tools'!G$69</f>
        <v>366.76388338166299</v>
      </c>
      <c r="I108" s="22">
        <f>Baseline!CI108*'Summary all tools'!H$69</f>
        <v>211.3953433624628</v>
      </c>
      <c r="J108" s="27">
        <f>Baseline!CJ108*'Summary all tools'!J$69</f>
        <v>98.333210828592144</v>
      </c>
      <c r="K108" s="27">
        <f>Baseline!CK108*'Summary all tools'!K$69</f>
        <v>110.99016226314647</v>
      </c>
      <c r="L108" s="27">
        <f>Baseline!CL108*'Summary all tools'!L$69</f>
        <v>285.3293260853556</v>
      </c>
      <c r="M108" s="27">
        <f>Baseline!CM108*'Summary all tools'!M$69</f>
        <v>243.09222446330725</v>
      </c>
      <c r="N108" s="27">
        <f>Baseline!CN108*'Summary all tools'!N$69</f>
        <v>190.28165018394023</v>
      </c>
      <c r="O108" s="27">
        <f>Baseline!CO108*'Summary all tools'!O$69</f>
        <v>305.86355416015965</v>
      </c>
      <c r="P108" s="27">
        <f>Baseline!CP108*'Summary all tools'!P$69</f>
        <v>174.441308353094</v>
      </c>
      <c r="Q108" s="28"/>
      <c r="R108" s="29">
        <f>Baseline!CR108*'Summary all tools'!B$76</f>
        <v>4.5213510961985541</v>
      </c>
      <c r="S108" s="29">
        <f>Baseline!CS108*'Summary all tools'!C$76</f>
        <v>2.9326044178326942</v>
      </c>
      <c r="T108" s="29">
        <f>Baseline!CT108*'Summary all tools'!D$76</f>
        <v>3.9214264931673375</v>
      </c>
      <c r="U108" s="29">
        <f>Baseline!CU108*'Summary all tools'!E$76</f>
        <v>3.0623297236702642</v>
      </c>
      <c r="V108" s="29">
        <f>Baseline!CV108*'Summary all tools'!F$76</f>
        <v>1.5633220637277618</v>
      </c>
      <c r="W108" s="29">
        <f>Baseline!CW108*'Summary all tools'!G$76</f>
        <v>1.0535828121401107</v>
      </c>
      <c r="X108" s="29">
        <f>Baseline!CX108*'Summary all tools'!H$76</f>
        <v>0.70779690857967448</v>
      </c>
      <c r="Y108" s="29">
        <f>Baseline!CY108*'Summary all tools'!J$76</f>
        <v>1.2826824610110732</v>
      </c>
      <c r="Z108" s="29">
        <f>Baseline!CZ108*'Summary all tools'!K$76</f>
        <v>1.0943185268096949</v>
      </c>
      <c r="AA108" s="29">
        <f>Baseline!DA108*'Summary all tools'!L$76</f>
        <v>2.3165488843497237</v>
      </c>
      <c r="AB108" s="29">
        <f>Baseline!DB108*'Summary all tools'!M$76</f>
        <v>1.448779491108485</v>
      </c>
      <c r="AC108" s="29">
        <f>Baseline!DC108*'Summary all tools'!N$76</f>
        <v>0.78491558064135269</v>
      </c>
      <c r="AD108" s="29">
        <f>Baseline!DD108*'Summary all tools'!O$76</f>
        <v>1.0830411207504089</v>
      </c>
      <c r="AE108" s="29">
        <f>Baseline!DE108*'Summary all tools'!P$76</f>
        <v>0.43114510220735053</v>
      </c>
      <c r="AF108" s="29">
        <f t="shared" si="3"/>
        <v>3983.9006628992843</v>
      </c>
      <c r="AH108" s="6">
        <f>C108*'Summary all tools'!B$70</f>
        <v>43.648782422577376</v>
      </c>
      <c r="AI108" s="6">
        <f>D108*'Summary all tools'!C$70</f>
        <v>47.45121805856224</v>
      </c>
      <c r="AJ108" s="6">
        <f>E108*'Summary all tools'!D$70</f>
        <v>105.33879239737269</v>
      </c>
      <c r="AK108" s="6">
        <f>F108*'Summary all tools'!E$70</f>
        <v>88.949797763414651</v>
      </c>
      <c r="AL108" s="6">
        <f>G108*'Summary all tools'!F$70</f>
        <v>68.526408903601208</v>
      </c>
      <c r="AM108" s="6">
        <f>H108*'Summary all tools'!G$70</f>
        <v>90.187840175818764</v>
      </c>
      <c r="AN108" s="6">
        <f>I108*'Summary all tools'!H$70</f>
        <v>51.982461482572816</v>
      </c>
      <c r="AO108" s="6">
        <f>J108*'Summary all tools'!J$70</f>
        <v>10.993775123693531</v>
      </c>
      <c r="AP108" s="6">
        <f>K108*'Summary all tools'!J$70</f>
        <v>12.408838016997743</v>
      </c>
      <c r="AQ108" s="6">
        <f>L108*'Summary all tools'!K$70</f>
        <v>31.900173102710564</v>
      </c>
      <c r="AR108" s="6">
        <f>M108*'Summary all tools'!L$70</f>
        <v>63.053722680879915</v>
      </c>
      <c r="AS108" s="6">
        <f>N108*'Summary all tools'!M$70</f>
        <v>49.355615665812309</v>
      </c>
      <c r="AT108" s="6">
        <f>O108*'Summary all tools'!N$70</f>
        <v>79.335469346178272</v>
      </c>
      <c r="AU108" s="6">
        <f>P108*'Summary all tools'!O$70</f>
        <v>42.140316062826081</v>
      </c>
      <c r="AV108" s="6"/>
      <c r="AW108" s="6">
        <f>R108*'Summary all tools'!B$77</f>
        <v>0.64985780281752914</v>
      </c>
      <c r="AX108" s="6">
        <f>S108*'Summary all tools'!C$77</f>
        <v>0.4215058337557695</v>
      </c>
      <c r="AY108" s="6">
        <f>T108*'Summary all tools'!D$77</f>
        <v>0.77061686494334092</v>
      </c>
      <c r="AZ108" s="6">
        <f>U108*'Summary all tools'!E$77</f>
        <v>0.60179195891837522</v>
      </c>
      <c r="BA108" s="6">
        <f>V108*'Summary all tools'!F$77</f>
        <v>0.3072153334368859</v>
      </c>
      <c r="BB108" s="6">
        <f>W108*'Summary all tools'!G$77</f>
        <v>0.25907774069019118</v>
      </c>
      <c r="BC108" s="6">
        <f>X108*'Summary all tools'!H$77</f>
        <v>0.1740484201425429</v>
      </c>
      <c r="BD108" s="6">
        <f>Y108*'Summary all tools'!I$77</f>
        <v>0</v>
      </c>
      <c r="BE108" s="6">
        <f>Z108*'Summary all tools'!J$77</f>
        <v>0.12234617069922055</v>
      </c>
      <c r="BF108" s="6">
        <f>AA108*'Summary all tools'!K$77</f>
        <v>0.25899304297077658</v>
      </c>
      <c r="BG108" s="6">
        <f>AB108*'Summary all tools'!L$77</f>
        <v>0.37578717484601981</v>
      </c>
      <c r="BH108" s="6">
        <f>AC108*'Summary all tools'!M$77</f>
        <v>0.20359289343346343</v>
      </c>
      <c r="BI108" s="6">
        <f>AD108*'Summary all tools'!N$77</f>
        <v>0.280921262004797</v>
      </c>
      <c r="BJ108" s="6">
        <f>AE108*'Summary all tools'!O$77</f>
        <v>0.10415303030851726</v>
      </c>
      <c r="BK108" s="6">
        <f t="shared" si="4"/>
        <v>789.80311873198548</v>
      </c>
      <c r="BM108" s="6">
        <f>C108*'Summary all tools'!B$71</f>
        <v>7.4295799868216816</v>
      </c>
      <c r="BN108" s="6">
        <f>D108*'Summary all tools'!C$71</f>
        <v>8.07680307379783</v>
      </c>
      <c r="BO108" s="6">
        <f>E108*'Summary all tools'!D$71</f>
        <v>29.314465162571601</v>
      </c>
      <c r="BP108" s="6">
        <f>F108*'Summary all tools'!E$71</f>
        <v>24.75361344486463</v>
      </c>
      <c r="BQ108" s="6">
        <f>G108*'Summary all tools'!F$71</f>
        <v>19.07004039824988</v>
      </c>
      <c r="BR108" s="6">
        <f>H108*'Summary all tools'!G$71</f>
        <v>22.332227091155122</v>
      </c>
      <c r="BS108" s="6">
        <f>I108*'Summary all tools'!H$71</f>
        <v>12.871847605208506</v>
      </c>
      <c r="BT108" s="6">
        <f>J108*'Summary all tools'!J$71</f>
        <v>0.91614792697446101</v>
      </c>
      <c r="BU108" s="6">
        <f>K108*'Summary all tools'!K$71</f>
        <v>1.0340698347498118</v>
      </c>
      <c r="BV108" s="6">
        <f>L108*'Summary all tools'!L$71</f>
        <v>12.912254270970839</v>
      </c>
      <c r="BW108" s="6">
        <f>M108*'Summary all tools'!M$71</f>
        <v>11.000862254962028</v>
      </c>
      <c r="BX108" s="6">
        <f>N108*'Summary all tools'!N$71</f>
        <v>8.610979754460871</v>
      </c>
      <c r="BY108" s="6">
        <f>O108*'Summary all tools'!O$71</f>
        <v>20.620014887201773</v>
      </c>
      <c r="BZ108" s="6">
        <f>P108*'Summary all tools'!P$71</f>
        <v>11.76008820357937</v>
      </c>
      <c r="CA108" s="6"/>
      <c r="CB108" s="6">
        <f>R108*'Summary all tools'!B$78</f>
        <v>0.11061409409660071</v>
      </c>
      <c r="CC108" s="6">
        <f>S108*'Summary all tools'!C$78</f>
        <v>7.1745673830769283E-2</v>
      </c>
      <c r="CD108" s="6">
        <f>T108*'Summary all tools'!D$78</f>
        <v>0.21445301134508876</v>
      </c>
      <c r="CE108" s="6">
        <f>U108*'Summary all tools'!E$78</f>
        <v>0.16747115676321758</v>
      </c>
      <c r="CF108" s="6">
        <f>V108*'Summary all tools'!F$78</f>
        <v>8.5494175360111974E-2</v>
      </c>
      <c r="CG108" s="6">
        <f>W108*'Summary all tools'!G$78</f>
        <v>6.4152583408999708E-2</v>
      </c>
      <c r="CH108" s="6">
        <f>X108*'Summary all tools'!H$78</f>
        <v>4.3097704035296336E-2</v>
      </c>
      <c r="CI108" s="6">
        <f>Y108*'Summary all tools'!I$78</f>
        <v>0</v>
      </c>
      <c r="CJ108" s="6">
        <f>Z108*'Summary all tools'!J$78</f>
        <v>1.0195514224935046E-2</v>
      </c>
      <c r="CK108" s="6">
        <f>AA108*'Summary all tools'!K$78</f>
        <v>2.1582753580898048E-2</v>
      </c>
      <c r="CL108" s="6">
        <f>AB108*'Summary all tools'!L$78</f>
        <v>6.5562868802922614E-2</v>
      </c>
      <c r="CM108" s="6">
        <f>AC108*'Summary all tools'!M$78</f>
        <v>3.5520462258604266E-2</v>
      </c>
      <c r="CN108" s="6">
        <f>AD108*'Summary all tools'!N$78</f>
        <v>4.9011794647645442E-2</v>
      </c>
      <c r="CO108" s="6">
        <f>AE108*'Summary all tools'!O$78</f>
        <v>2.9065961946562958E-2</v>
      </c>
      <c r="CP108" s="6">
        <f t="shared" si="5"/>
        <v>191.67096164986998</v>
      </c>
      <c r="CR108" s="6"/>
      <c r="CS108" s="6"/>
      <c r="CT108" s="6"/>
      <c r="CU108" s="6"/>
      <c r="CV108" s="6"/>
      <c r="CW108" s="6"/>
      <c r="CX108" s="6"/>
      <c r="CY108" s="6"/>
      <c r="CZ108" s="6"/>
      <c r="DA108" s="6"/>
      <c r="DB108" s="6"/>
      <c r="DC108" s="6"/>
      <c r="DD108" s="6"/>
      <c r="DE108" s="6"/>
      <c r="DF108" s="6"/>
      <c r="DH108" s="6"/>
      <c r="DI108" s="6"/>
      <c r="DJ108" s="6"/>
      <c r="DK108" s="6"/>
      <c r="DL108" s="6"/>
      <c r="DM108" s="6"/>
      <c r="DN108" s="6"/>
      <c r="DO108" s="6"/>
      <c r="DP108" s="6"/>
      <c r="DQ108" s="6"/>
      <c r="DR108" s="6"/>
      <c r="DS108" s="6"/>
      <c r="DT108" s="6"/>
      <c r="DU108" s="6"/>
      <c r="DV108" s="6"/>
      <c r="DX108" s="6"/>
      <c r="DY108" s="6"/>
      <c r="DZ108" s="6"/>
      <c r="EA108" s="6"/>
      <c r="EB108" s="6"/>
      <c r="EC108" s="6"/>
      <c r="ED108" s="6"/>
      <c r="EE108" s="6"/>
      <c r="EF108" s="6"/>
      <c r="EG108" s="6"/>
      <c r="EH108" s="6"/>
      <c r="EI108" s="6"/>
      <c r="EJ108" s="6"/>
      <c r="EK108" s="6"/>
      <c r="EL108" s="6"/>
      <c r="EN108" s="1"/>
      <c r="EO108" s="1"/>
      <c r="EP108" s="1"/>
      <c r="EQ108" s="1"/>
      <c r="ER108" s="1"/>
      <c r="ES108" s="1"/>
      <c r="ET108" s="1"/>
      <c r="EU108" s="1"/>
      <c r="EV108" s="1"/>
      <c r="EW108" s="1"/>
      <c r="EX108" s="1"/>
      <c r="EY108" s="1"/>
      <c r="EZ108" s="1"/>
      <c r="FA108" s="1"/>
      <c r="FB108" s="2"/>
      <c r="FD108" s="2"/>
      <c r="FE108" s="2"/>
      <c r="FF108" s="2"/>
      <c r="FG108" s="2"/>
      <c r="FH108" s="2"/>
      <c r="FI108" s="2"/>
      <c r="FJ108" s="2"/>
      <c r="FK108" s="2"/>
      <c r="FL108" s="2"/>
      <c r="FM108" s="2"/>
      <c r="FN108" s="2"/>
      <c r="FO108" s="2"/>
      <c r="FP108" s="2"/>
      <c r="FQ108" s="2"/>
      <c r="FR108" s="2"/>
      <c r="FT108" s="2"/>
      <c r="FU108" s="2"/>
      <c r="FV108" s="2"/>
      <c r="FW108" s="2"/>
      <c r="FX108" s="2"/>
      <c r="FY108" s="2"/>
      <c r="FZ108" s="2"/>
      <c r="GA108" s="2"/>
      <c r="GB108" s="2"/>
      <c r="GC108" s="2"/>
      <c r="GD108" s="2"/>
      <c r="GE108" s="2"/>
      <c r="GF108" s="2"/>
      <c r="GG108" s="2"/>
      <c r="GH108" s="2"/>
      <c r="GJ108" s="6"/>
    </row>
    <row r="109" spans="1:192" x14ac:dyDescent="0.25">
      <c r="A109" s="8" t="s">
        <v>26</v>
      </c>
      <c r="B109" s="8" t="s">
        <v>276</v>
      </c>
      <c r="C109" s="22">
        <f>Baseline!CC109*'Summary all tools'!B$69</f>
        <v>404.52692386950321</v>
      </c>
      <c r="D109" s="22">
        <f>Baseline!CD109*'Summary all tools'!C$69</f>
        <v>425.04837226062057</v>
      </c>
      <c r="E109" s="22">
        <f>Baseline!CE109*'Summary all tools'!D$69</f>
        <v>645.38530811684927</v>
      </c>
      <c r="F109" s="22">
        <f>Baseline!CF109*'Summary all tools'!E$69</f>
        <v>479.93090430148658</v>
      </c>
      <c r="G109" s="22">
        <f>Baseline!CG109*'Summary all tools'!F$69</f>
        <v>363.8111819739155</v>
      </c>
      <c r="H109" s="22">
        <f>Baseline!CH109*'Summary all tools'!G$69</f>
        <v>397.51757700362674</v>
      </c>
      <c r="I109" s="22">
        <f>Baseline!CI109*'Summary all tools'!H$69</f>
        <v>230.6367181452143</v>
      </c>
      <c r="J109" s="27">
        <f>Baseline!CJ109*'Summary all tools'!J$69</f>
        <v>130.78032063656448</v>
      </c>
      <c r="K109" s="27">
        <f>Baseline!CK109*'Summary all tools'!K$69</f>
        <v>142.12898719243924</v>
      </c>
      <c r="L109" s="27">
        <f>Baseline!CL109*'Summary all tools'!L$69</f>
        <v>327.83615308369639</v>
      </c>
      <c r="M109" s="27">
        <f>Baseline!CM109*'Summary all tools'!M$69</f>
        <v>243.89051964166472</v>
      </c>
      <c r="N109" s="27">
        <f>Baseline!CN109*'Summary all tools'!N$69</f>
        <v>192.9600156550521</v>
      </c>
      <c r="O109" s="27">
        <f>Baseline!CO109*'Summary all tools'!O$69</f>
        <v>321.86938700843496</v>
      </c>
      <c r="P109" s="27">
        <f>Baseline!CP109*'Summary all tools'!P$69</f>
        <v>196.92990925615575</v>
      </c>
      <c r="Q109" s="28"/>
      <c r="R109" s="29">
        <f>Baseline!CR109*'Summary all tools'!B$76</f>
        <v>10.262903135146239</v>
      </c>
      <c r="S109" s="29">
        <f>Baseline!CS109*'Summary all tools'!C$76</f>
        <v>8.2685076223769034</v>
      </c>
      <c r="T109" s="29">
        <f>Baseline!CT109*'Summary all tools'!D$76</f>
        <v>10.420863260077672</v>
      </c>
      <c r="U109" s="29">
        <f>Baseline!CU109*'Summary all tools'!E$76</f>
        <v>5.5766914443559079</v>
      </c>
      <c r="V109" s="29">
        <f>Baseline!CV109*'Summary all tools'!F$76</f>
        <v>3.0406754103995408</v>
      </c>
      <c r="W109" s="29">
        <f>Baseline!CW109*'Summary all tools'!G$76</f>
        <v>2.6248975758639168</v>
      </c>
      <c r="X109" s="29">
        <f>Baseline!CX109*'Summary all tools'!H$76</f>
        <v>2.1301943513162578</v>
      </c>
      <c r="Y109" s="29">
        <f>Baseline!CY109*'Summary all tools'!J$76</f>
        <v>3.7113209785603467</v>
      </c>
      <c r="Z109" s="29">
        <f>Baseline!CZ109*'Summary all tools'!K$76</f>
        <v>2.6843923382045864</v>
      </c>
      <c r="AA109" s="29">
        <f>Baseline!DA109*'Summary all tools'!L$76</f>
        <v>5.2648177765139632</v>
      </c>
      <c r="AB109" s="29">
        <f>Baseline!DB109*'Summary all tools'!M$76</f>
        <v>2.8693002310784084</v>
      </c>
      <c r="AC109" s="29">
        <f>Baseline!DC109*'Summary all tools'!N$76</f>
        <v>1.8005148574931491</v>
      </c>
      <c r="AD109" s="29">
        <f>Baseline!DD109*'Summary all tools'!O$76</f>
        <v>2.5449010267986201</v>
      </c>
      <c r="AE109" s="29">
        <f>Baseline!DE109*'Summary all tools'!P$76</f>
        <v>1.6945552081472786</v>
      </c>
      <c r="AF109" s="29">
        <f t="shared" si="3"/>
        <v>4566.1468133615563</v>
      </c>
      <c r="AH109" s="6">
        <f>C109*'Summary all tools'!B$70</f>
        <v>58.14301352252798</v>
      </c>
      <c r="AI109" s="6">
        <f>D109*'Summary all tools'!C$70</f>
        <v>61.092579499232919</v>
      </c>
      <c r="AJ109" s="6">
        <f>E109*'Summary all tools'!D$70</f>
        <v>126.82752148690487</v>
      </c>
      <c r="AK109" s="6">
        <f>F109*'Summary all tools'!E$70</f>
        <v>94.313344775592611</v>
      </c>
      <c r="AL109" s="6">
        <f>G109*'Summary all tools'!F$70</f>
        <v>71.494144534537483</v>
      </c>
      <c r="AM109" s="6">
        <f>H109*'Summary all tools'!G$70</f>
        <v>97.750223853350832</v>
      </c>
      <c r="AN109" s="6">
        <f>I109*'Summary all tools'!H$70</f>
        <v>56.713947084888765</v>
      </c>
      <c r="AO109" s="6">
        <f>J109*'Summary all tools'!J$70</f>
        <v>14.621402307193545</v>
      </c>
      <c r="AP109" s="6">
        <f>K109*'Summary all tools'!J$70</f>
        <v>15.890197325862772</v>
      </c>
      <c r="AQ109" s="6">
        <f>L109*'Summary all tools'!K$70</f>
        <v>36.652489164636862</v>
      </c>
      <c r="AR109" s="6">
        <f>M109*'Summary all tools'!L$70</f>
        <v>63.260785999769546</v>
      </c>
      <c r="AS109" s="6">
        <f>N109*'Summary all tools'!M$70</f>
        <v>50.050335186464949</v>
      </c>
      <c r="AT109" s="6">
        <f>O109*'Summary all tools'!N$70</f>
        <v>83.487092656713259</v>
      </c>
      <c r="AU109" s="6">
        <f>P109*'Summary all tools'!O$70</f>
        <v>47.572955606824145</v>
      </c>
      <c r="AV109" s="6"/>
      <c r="AW109" s="6">
        <f>R109*'Summary all tools'!B$77</f>
        <v>1.4750961692717834</v>
      </c>
      <c r="AX109" s="6">
        <f>S109*'Summary all tools'!C$77</f>
        <v>1.1884399334914815</v>
      </c>
      <c r="AY109" s="6">
        <f>T109*'Summary all tools'!D$77</f>
        <v>2.0478499315176677</v>
      </c>
      <c r="AZ109" s="6">
        <f>U109*'Summary all tools'!E$77</f>
        <v>1.0959003018656142</v>
      </c>
      <c r="BA109" s="6">
        <f>V109*'Summary all tools'!F$77</f>
        <v>0.59753657403885208</v>
      </c>
      <c r="BB109" s="6">
        <f>W109*'Summary all tools'!G$77</f>
        <v>0.64546661701571728</v>
      </c>
      <c r="BC109" s="6">
        <f>X109*'Summary all tools'!H$77</f>
        <v>0.52381828311055523</v>
      </c>
      <c r="BD109" s="6">
        <f>Y109*'Summary all tools'!I$77</f>
        <v>0</v>
      </c>
      <c r="BE109" s="6">
        <f>Z109*'Summary all tools'!J$77</f>
        <v>0.30011839806014012</v>
      </c>
      <c r="BF109" s="6">
        <f>AA109*'Summary all tools'!K$77</f>
        <v>0.58861316756056736</v>
      </c>
      <c r="BG109" s="6">
        <f>AB109*'Summary all tools'!L$77</f>
        <v>0.74424454117375938</v>
      </c>
      <c r="BH109" s="6">
        <f>AC109*'Summary all tools'!M$77</f>
        <v>0.46702096193254972</v>
      </c>
      <c r="BI109" s="6">
        <f>AD109*'Summary all tools'!N$77</f>
        <v>0.66010125971045885</v>
      </c>
      <c r="BJ109" s="6">
        <f>AE109*'Summary all tools'!O$77</f>
        <v>0.40935884241760101</v>
      </c>
      <c r="BK109" s="6">
        <f t="shared" si="4"/>
        <v>888.61359798566741</v>
      </c>
      <c r="BM109" s="6">
        <f>C109*'Summary all tools'!B$71</f>
        <v>9.89668315277072</v>
      </c>
      <c r="BN109" s="6">
        <f>D109*'Summary all tools'!C$71</f>
        <v>10.398736936039647</v>
      </c>
      <c r="BO109" s="6">
        <f>E109*'Summary all tools'!D$71</f>
        <v>35.294509037640196</v>
      </c>
      <c r="BP109" s="6">
        <f>F109*'Summary all tools'!E$71</f>
        <v>26.246221328987549</v>
      </c>
      <c r="BQ109" s="6">
        <f>G109*'Summary all tools'!F$71</f>
        <v>19.895924014198503</v>
      </c>
      <c r="BR109" s="6">
        <f>H109*'Summary all tools'!G$71</f>
        <v>24.204817335115443</v>
      </c>
      <c r="BS109" s="6">
        <f>I109*'Summary all tools'!H$71</f>
        <v>14.043453563877216</v>
      </c>
      <c r="BT109" s="6">
        <f>J109*'Summary all tools'!J$71</f>
        <v>1.2184501922661288</v>
      </c>
      <c r="BU109" s="6">
        <f>K109*'Summary all tools'!K$71</f>
        <v>1.3241831104885644</v>
      </c>
      <c r="BV109" s="6">
        <f>L109*'Summary all tools'!L$71</f>
        <v>14.835852402242331</v>
      </c>
      <c r="BW109" s="6">
        <f>M109*'Summary all tools'!M$71</f>
        <v>11.036988195704474</v>
      </c>
      <c r="BX109" s="6">
        <f>N109*'Summary all tools'!N$71</f>
        <v>8.7321861389151625</v>
      </c>
      <c r="BY109" s="6">
        <f>O109*'Summary all tools'!O$71</f>
        <v>21.699059798321457</v>
      </c>
      <c r="BZ109" s="6">
        <f>P109*'Summary all tools'!P$71</f>
        <v>13.276173657718365</v>
      </c>
      <c r="CA109" s="6"/>
      <c r="CB109" s="6">
        <f>R109*'Summary all tools'!B$78</f>
        <v>0.25108019902498446</v>
      </c>
      <c r="CC109" s="6">
        <f>S109*'Summary all tools'!C$78</f>
        <v>0.20228764825386919</v>
      </c>
      <c r="CD109" s="6">
        <f>T109*'Summary all tools'!D$78</f>
        <v>0.56989095953549773</v>
      </c>
      <c r="CE109" s="6">
        <f>U109*'Summary all tools'!E$78</f>
        <v>0.30497531336321371</v>
      </c>
      <c r="CF109" s="6">
        <f>V109*'Summary all tools'!F$78</f>
        <v>0.16628693650622489</v>
      </c>
      <c r="CG109" s="6">
        <f>W109*'Summary all tools'!G$78</f>
        <v>0.15982982897532047</v>
      </c>
      <c r="CH109" s="6">
        <f>X109*'Summary all tools'!H$78</f>
        <v>0.12970738438928034</v>
      </c>
      <c r="CI109" s="6">
        <f>Y109*'Summary all tools'!I$78</f>
        <v>0</v>
      </c>
      <c r="CJ109" s="6">
        <f>Z109*'Summary all tools'!J$78</f>
        <v>2.5009866505011677E-2</v>
      </c>
      <c r="CK109" s="6">
        <f>AA109*'Summary all tools'!K$78</f>
        <v>4.9051097296713947E-2</v>
      </c>
      <c r="CL109" s="6">
        <f>AB109*'Summary all tools'!L$78</f>
        <v>0.1298469199494644</v>
      </c>
      <c r="CM109" s="6">
        <f>AC109*'Summary all tools'!M$78</f>
        <v>8.148025293291293E-2</v>
      </c>
      <c r="CN109" s="6">
        <f>AD109*'Summary all tools'!N$78</f>
        <v>0.11516660275799495</v>
      </c>
      <c r="CO109" s="6">
        <f>AE109*'Summary all tools'!O$78</f>
        <v>0.11423967695374912</v>
      </c>
      <c r="CP109" s="6">
        <f t="shared" si="5"/>
        <v>214.40209155073001</v>
      </c>
      <c r="CR109" s="6"/>
      <c r="CS109" s="6"/>
      <c r="CT109" s="6"/>
      <c r="CU109" s="6"/>
      <c r="CV109" s="6"/>
      <c r="CW109" s="6"/>
      <c r="CX109" s="6"/>
      <c r="CY109" s="6"/>
      <c r="CZ109" s="6"/>
      <c r="DA109" s="6"/>
      <c r="DB109" s="6"/>
      <c r="DC109" s="6"/>
      <c r="DD109" s="6"/>
      <c r="DE109" s="6"/>
      <c r="DF109" s="6"/>
      <c r="DH109" s="6"/>
      <c r="DI109" s="6"/>
      <c r="DJ109" s="6"/>
      <c r="DK109" s="6"/>
      <c r="DL109" s="6"/>
      <c r="DM109" s="6"/>
      <c r="DN109" s="6"/>
      <c r="DO109" s="6"/>
      <c r="DP109" s="6"/>
      <c r="DQ109" s="6"/>
      <c r="DR109" s="6"/>
      <c r="DS109" s="6"/>
      <c r="DT109" s="6"/>
      <c r="DU109" s="6"/>
      <c r="DV109" s="6"/>
      <c r="DX109" s="6"/>
      <c r="DY109" s="6"/>
      <c r="DZ109" s="6"/>
      <c r="EA109" s="6"/>
      <c r="EB109" s="6"/>
      <c r="EC109" s="6"/>
      <c r="ED109" s="6"/>
      <c r="EE109" s="6"/>
      <c r="EF109" s="6"/>
      <c r="EG109" s="6"/>
      <c r="EH109" s="6"/>
      <c r="EI109" s="6"/>
      <c r="EJ109" s="6"/>
      <c r="EK109" s="6"/>
      <c r="EL109" s="6"/>
      <c r="EN109" s="1"/>
      <c r="EO109" s="1"/>
      <c r="EP109" s="1"/>
      <c r="EQ109" s="1"/>
      <c r="ER109" s="1"/>
      <c r="ES109" s="1"/>
      <c r="ET109" s="1"/>
      <c r="EU109" s="1"/>
      <c r="EV109" s="1"/>
      <c r="EW109" s="1"/>
      <c r="EX109" s="1"/>
      <c r="EY109" s="1"/>
      <c r="EZ109" s="1"/>
      <c r="FA109" s="1"/>
      <c r="FB109" s="2"/>
      <c r="FD109" s="2"/>
      <c r="FE109" s="2"/>
      <c r="FF109" s="2"/>
      <c r="FG109" s="2"/>
      <c r="FH109" s="2"/>
      <c r="FI109" s="2"/>
      <c r="FJ109" s="2"/>
      <c r="FK109" s="2"/>
      <c r="FL109" s="2"/>
      <c r="FM109" s="2"/>
      <c r="FN109" s="2"/>
      <c r="FO109" s="2"/>
      <c r="FP109" s="2"/>
      <c r="FQ109" s="2"/>
      <c r="FR109" s="2"/>
      <c r="FT109" s="2"/>
      <c r="FU109" s="2"/>
      <c r="FV109" s="2"/>
      <c r="FW109" s="2"/>
      <c r="FX109" s="2"/>
      <c r="FY109" s="2"/>
      <c r="FZ109" s="2"/>
      <c r="GA109" s="2"/>
      <c r="GB109" s="2"/>
      <c r="GC109" s="2"/>
      <c r="GD109" s="2"/>
      <c r="GE109" s="2"/>
      <c r="GF109" s="2"/>
      <c r="GG109" s="2"/>
      <c r="GH109" s="2"/>
      <c r="GJ109" s="6"/>
    </row>
    <row r="110" spans="1:192" x14ac:dyDescent="0.25">
      <c r="A110" s="8" t="s">
        <v>49</v>
      </c>
      <c r="B110" s="8" t="s">
        <v>277</v>
      </c>
      <c r="C110" s="22">
        <f>Baseline!CC110*'Summary all tools'!B$69</f>
        <v>134.57517666497034</v>
      </c>
      <c r="D110" s="22">
        <f>Baseline!CD110*'Summary all tools'!C$69</f>
        <v>133.93369809485705</v>
      </c>
      <c r="E110" s="22">
        <f>Baseline!CE110*'Summary all tools'!D$69</f>
        <v>197.11029263819216</v>
      </c>
      <c r="F110" s="22">
        <f>Baseline!CF110*'Summary all tools'!E$69</f>
        <v>156.77475721086557</v>
      </c>
      <c r="G110" s="22">
        <f>Baseline!CG110*'Summary all tools'!F$69</f>
        <v>122.69388536929063</v>
      </c>
      <c r="H110" s="22">
        <f>Baseline!CH110*'Summary all tools'!G$69</f>
        <v>121.72265256673835</v>
      </c>
      <c r="I110" s="22">
        <f>Baseline!CI110*'Summary all tools'!H$69</f>
        <v>60.045323090542063</v>
      </c>
      <c r="J110" s="27">
        <f>Baseline!CJ110*'Summary all tools'!J$69</f>
        <v>44.782225366531399</v>
      </c>
      <c r="K110" s="27">
        <f>Baseline!CK110*'Summary all tools'!K$69</f>
        <v>42.128205644481966</v>
      </c>
      <c r="L110" s="27">
        <f>Baseline!CL110*'Summary all tools'!L$69</f>
        <v>103.48202049417422</v>
      </c>
      <c r="M110" s="27">
        <f>Baseline!CM110*'Summary all tools'!M$69</f>
        <v>85.84873263790216</v>
      </c>
      <c r="N110" s="27">
        <f>Baseline!CN110*'Summary all tools'!N$69</f>
        <v>66.634530095079825</v>
      </c>
      <c r="O110" s="27">
        <f>Baseline!CO110*'Summary all tools'!O$69</f>
        <v>96.882578553932134</v>
      </c>
      <c r="P110" s="27">
        <f>Baseline!CP110*'Summary all tools'!P$69</f>
        <v>50.685357928262292</v>
      </c>
      <c r="Q110" s="28"/>
      <c r="R110" s="29">
        <f>Baseline!CR110*'Summary all tools'!B$76</f>
        <v>1.3763370340735603</v>
      </c>
      <c r="S110" s="29">
        <f>Baseline!CS110*'Summary all tools'!C$76</f>
        <v>1.2968932033832992</v>
      </c>
      <c r="T110" s="29">
        <f>Baseline!CT110*'Summary all tools'!D$76</f>
        <v>1.6472923214748634</v>
      </c>
      <c r="U110" s="29">
        <f>Baseline!CU110*'Summary all tools'!E$76</f>
        <v>1.198583770725272</v>
      </c>
      <c r="V110" s="29">
        <f>Baseline!CV110*'Summary all tools'!F$76</f>
        <v>0.69318579304683969</v>
      </c>
      <c r="W110" s="29">
        <f>Baseline!CW110*'Summary all tools'!G$76</f>
        <v>1.2473346022739973</v>
      </c>
      <c r="X110" s="29">
        <f>Baseline!CX110*'Summary all tools'!H$76</f>
        <v>0.49853128027202814</v>
      </c>
      <c r="Y110" s="29">
        <f>Baseline!CY110*'Summary all tools'!J$76</f>
        <v>0.50328195101214224</v>
      </c>
      <c r="Z110" s="29">
        <f>Baseline!CZ110*'Summary all tools'!K$76</f>
        <v>0.37137313081568696</v>
      </c>
      <c r="AA110" s="29">
        <f>Baseline!DA110*'Summary all tools'!L$76</f>
        <v>1.0580513320142284</v>
      </c>
      <c r="AB110" s="29">
        <f>Baseline!DB110*'Summary all tools'!M$76</f>
        <v>0.74399479416573844</v>
      </c>
      <c r="AC110" s="29">
        <f>Baseline!DC110*'Summary all tools'!N$76</f>
        <v>0.47528195502909998</v>
      </c>
      <c r="AD110" s="29">
        <f>Baseline!DD110*'Summary all tools'!O$76</f>
        <v>0.4017245828082881</v>
      </c>
      <c r="AE110" s="29">
        <f>Baseline!DE110*'Summary all tools'!P$76</f>
        <v>0.27386103618761837</v>
      </c>
      <c r="AF110" s="29">
        <f t="shared" si="3"/>
        <v>1429.0851631431026</v>
      </c>
      <c r="AH110" s="6">
        <f>C110*'Summary all tools'!B$70</f>
        <v>19.342609490072189</v>
      </c>
      <c r="AI110" s="6">
        <f>D110*'Summary all tools'!C$70</f>
        <v>19.250409206294435</v>
      </c>
      <c r="AJ110" s="6">
        <f>E110*'Summary all tools'!D$70</f>
        <v>38.73501544031781</v>
      </c>
      <c r="AK110" s="6">
        <f>F110*'Summary all tools'!E$70</f>
        <v>30.808500966317933</v>
      </c>
      <c r="AL110" s="6">
        <f>G110*'Summary all tools'!F$70</f>
        <v>24.11111809841228</v>
      </c>
      <c r="AM110" s="6">
        <f>H110*'Summary all tools'!G$70</f>
        <v>29.931799811493036</v>
      </c>
      <c r="AN110" s="6">
        <f>I110*'Summary all tools'!H$70</f>
        <v>14.765243382920179</v>
      </c>
      <c r="AO110" s="6">
        <f>J110*'Summary all tools'!J$70</f>
        <v>5.0067084260718335</v>
      </c>
      <c r="AP110" s="6">
        <f>K110*'Summary all tools'!J$70</f>
        <v>4.7099857242277974</v>
      </c>
      <c r="AQ110" s="6">
        <f>L110*'Summary all tools'!K$70</f>
        <v>11.56941844034246</v>
      </c>
      <c r="AR110" s="6">
        <f>M110*'Summary all tools'!L$70</f>
        <v>22.267607251552988</v>
      </c>
      <c r="AS110" s="6">
        <f>N110*'Summary all tools'!M$70</f>
        <v>17.283790918701719</v>
      </c>
      <c r="AT110" s="6">
        <f>O110*'Summary all tools'!N$70</f>
        <v>25.129587152509991</v>
      </c>
      <c r="AU110" s="6">
        <f>P110*'Summary all tools'!O$70</f>
        <v>12.244215679299318</v>
      </c>
      <c r="AV110" s="6"/>
      <c r="AW110" s="6">
        <f>R110*'Summary all tools'!B$77</f>
        <v>0.19782214251210192</v>
      </c>
      <c r="AX110" s="6">
        <f>S110*'Summary all tools'!C$77</f>
        <v>0.1864036102722173</v>
      </c>
      <c r="AY110" s="6">
        <f>T110*'Summary all tools'!D$77</f>
        <v>0.3237167001936781</v>
      </c>
      <c r="AZ110" s="6">
        <f>U110*'Summary all tools'!E$77</f>
        <v>0.23553899821343988</v>
      </c>
      <c r="BA110" s="6">
        <f>V110*'Summary all tools'!F$77</f>
        <v>0.13622100620571909</v>
      </c>
      <c r="BB110" s="6">
        <f>W110*'Summary all tools'!G$77</f>
        <v>0.30672162350999932</v>
      </c>
      <c r="BC110" s="6">
        <f>X110*'Summary all tools'!H$77</f>
        <v>0.1225896590832856</v>
      </c>
      <c r="BD110" s="6">
        <f>Y110*'Summary all tools'!I$77</f>
        <v>0</v>
      </c>
      <c r="BE110" s="6">
        <f>Z110*'Summary all tools'!J$77</f>
        <v>4.1519977358275562E-2</v>
      </c>
      <c r="BF110" s="6">
        <f>AA110*'Summary all tools'!K$77</f>
        <v>0.11829145326867151</v>
      </c>
      <c r="BG110" s="6">
        <f>AB110*'Summary all tools'!L$77</f>
        <v>0.19297878215115732</v>
      </c>
      <c r="BH110" s="6">
        <f>AC110*'Summary all tools'!M$77</f>
        <v>0.12327953579673123</v>
      </c>
      <c r="BI110" s="6">
        <f>AD110*'Summary all tools'!N$77</f>
        <v>0.10420008494475463</v>
      </c>
      <c r="BJ110" s="6">
        <f>AE110*'Summary all tools'!O$77</f>
        <v>6.6157441326222421E-2</v>
      </c>
      <c r="BK110" s="6">
        <f t="shared" si="4"/>
        <v>277.31145100337028</v>
      </c>
      <c r="BM110" s="6">
        <f>C110*'Summary all tools'!B$71</f>
        <v>3.2923590621399472</v>
      </c>
      <c r="BN110" s="6">
        <f>D110*'Summary all tools'!C$71</f>
        <v>3.2766653968160746</v>
      </c>
      <c r="BO110" s="6">
        <f>E110*'Summary all tools'!D$71</f>
        <v>10.779469128651133</v>
      </c>
      <c r="BP110" s="6">
        <f>F110*'Summary all tools'!E$71</f>
        <v>8.573619534969211</v>
      </c>
      <c r="BQ110" s="6">
        <f>G110*'Summary all tools'!F$71</f>
        <v>6.7098218561330807</v>
      </c>
      <c r="BR110" s="6">
        <f>H110*'Summary all tools'!G$71</f>
        <v>7.411683762845894</v>
      </c>
      <c r="BS110" s="6">
        <f>I110*'Summary all tools'!H$71</f>
        <v>3.6561555043421397</v>
      </c>
      <c r="BT110" s="6">
        <f>J110*'Summary all tools'!J$71</f>
        <v>0.41722570217265281</v>
      </c>
      <c r="BU110" s="6">
        <f>K110*'Summary all tools'!K$71</f>
        <v>0.39249881035231649</v>
      </c>
      <c r="BV110" s="6">
        <f>L110*'Summary all tools'!L$71</f>
        <v>4.6829611923412173</v>
      </c>
      <c r="BW110" s="6">
        <f>M110*'Summary all tools'!M$71</f>
        <v>3.8849867970794576</v>
      </c>
      <c r="BX110" s="6">
        <f>N110*'Summary all tools'!N$71</f>
        <v>3.0154699049649811</v>
      </c>
      <c r="BY110" s="6">
        <f>O110*'Summary all tools'!O$71</f>
        <v>6.5314097901527282</v>
      </c>
      <c r="BZ110" s="6">
        <f>P110*'Summary all tools'!P$71</f>
        <v>3.4169904221300422</v>
      </c>
      <c r="CA110" s="6"/>
      <c r="CB110" s="6">
        <f>R110*'Summary all tools'!B$78</f>
        <v>3.3671854044613099E-2</v>
      </c>
      <c r="CC110" s="6">
        <f>S110*'Summary all tools'!C$78</f>
        <v>3.172827408888805E-2</v>
      </c>
      <c r="CD110" s="6">
        <f>T110*'Summary all tools'!D$78</f>
        <v>9.0086298830656594E-2</v>
      </c>
      <c r="CE110" s="6">
        <f>U110*'Summary all tools'!E$78</f>
        <v>6.5547549961538318E-2</v>
      </c>
      <c r="CF110" s="6">
        <f>V110*'Summary all tools'!F$78</f>
        <v>3.7908598057249047E-2</v>
      </c>
      <c r="CG110" s="6">
        <f>W110*'Summary all tools'!G$78</f>
        <v>7.5950116297714115E-2</v>
      </c>
      <c r="CH110" s="6">
        <f>X110*'Summary all tools'!H$78</f>
        <v>3.035553463014691E-2</v>
      </c>
      <c r="CI110" s="6">
        <f>Y110*'Summary all tools'!I$78</f>
        <v>0</v>
      </c>
      <c r="CJ110" s="6">
        <f>Z110*'Summary all tools'!J$78</f>
        <v>3.4599981131896301E-3</v>
      </c>
      <c r="CK110" s="6">
        <f>AA110*'Summary all tools'!K$78</f>
        <v>9.8576211057226255E-3</v>
      </c>
      <c r="CL110" s="6">
        <f>AB110*'Summary all tools'!L$78</f>
        <v>3.3668638588074257E-2</v>
      </c>
      <c r="CM110" s="6">
        <f>AC110*'Summary all tools'!M$78</f>
        <v>2.1508344543259492E-2</v>
      </c>
      <c r="CN110" s="6">
        <f>AD110*'Summary all tools'!N$78</f>
        <v>1.817958928823379E-2</v>
      </c>
      <c r="CO110" s="6">
        <f>AE110*'Summary all tools'!O$78</f>
        <v>1.8462541765457419E-2</v>
      </c>
      <c r="CP110" s="6">
        <f t="shared" si="5"/>
        <v>66.51170182440562</v>
      </c>
      <c r="CR110" s="6"/>
      <c r="CS110" s="6"/>
      <c r="CT110" s="6"/>
      <c r="CU110" s="6"/>
      <c r="CV110" s="6"/>
      <c r="CW110" s="6"/>
      <c r="CX110" s="6"/>
      <c r="CY110" s="6"/>
      <c r="CZ110" s="6"/>
      <c r="DA110" s="6"/>
      <c r="DB110" s="6"/>
      <c r="DC110" s="6"/>
      <c r="DD110" s="6"/>
      <c r="DE110" s="6"/>
      <c r="DF110" s="6"/>
      <c r="DH110" s="6"/>
      <c r="DI110" s="6"/>
      <c r="DJ110" s="6"/>
      <c r="DK110" s="6"/>
      <c r="DL110" s="6"/>
      <c r="DM110" s="6"/>
      <c r="DN110" s="6"/>
      <c r="DO110" s="6"/>
      <c r="DP110" s="6"/>
      <c r="DQ110" s="6"/>
      <c r="DR110" s="6"/>
      <c r="DS110" s="6"/>
      <c r="DT110" s="6"/>
      <c r="DU110" s="6"/>
      <c r="DV110" s="6"/>
      <c r="DX110" s="6"/>
      <c r="DY110" s="6"/>
      <c r="DZ110" s="6"/>
      <c r="EA110" s="6"/>
      <c r="EB110" s="6"/>
      <c r="EC110" s="6"/>
      <c r="ED110" s="6"/>
      <c r="EE110" s="6"/>
      <c r="EF110" s="6"/>
      <c r="EG110" s="6"/>
      <c r="EH110" s="6"/>
      <c r="EI110" s="6"/>
      <c r="EJ110" s="6"/>
      <c r="EK110" s="6"/>
      <c r="EL110" s="6"/>
      <c r="EN110" s="1"/>
      <c r="EO110" s="1"/>
      <c r="EP110" s="1"/>
      <c r="EQ110" s="1"/>
      <c r="ER110" s="1"/>
      <c r="ES110" s="1"/>
      <c r="ET110" s="1"/>
      <c r="EU110" s="1"/>
      <c r="EV110" s="1"/>
      <c r="EW110" s="1"/>
      <c r="EX110" s="1"/>
      <c r="EY110" s="1"/>
      <c r="EZ110" s="1"/>
      <c r="FA110" s="1"/>
      <c r="FB110" s="2"/>
      <c r="FD110" s="2"/>
      <c r="FE110" s="2"/>
      <c r="FF110" s="2"/>
      <c r="FG110" s="2"/>
      <c r="FH110" s="2"/>
      <c r="FI110" s="2"/>
      <c r="FJ110" s="2"/>
      <c r="FK110" s="2"/>
      <c r="FL110" s="2"/>
      <c r="FM110" s="2"/>
      <c r="FN110" s="2"/>
      <c r="FO110" s="2"/>
      <c r="FP110" s="2"/>
      <c r="FQ110" s="2"/>
      <c r="FR110" s="2"/>
      <c r="FT110" s="2"/>
      <c r="FU110" s="2"/>
      <c r="FV110" s="2"/>
      <c r="FW110" s="2"/>
      <c r="FX110" s="2"/>
      <c r="FY110" s="2"/>
      <c r="FZ110" s="2"/>
      <c r="GA110" s="2"/>
      <c r="GB110" s="2"/>
      <c r="GC110" s="2"/>
      <c r="GD110" s="2"/>
      <c r="GE110" s="2"/>
      <c r="GF110" s="2"/>
      <c r="GG110" s="2"/>
      <c r="GH110" s="2"/>
      <c r="GJ110" s="6"/>
    </row>
    <row r="111" spans="1:192" x14ac:dyDescent="0.25">
      <c r="A111" s="8" t="s">
        <v>139</v>
      </c>
      <c r="B111" s="8" t="s">
        <v>278</v>
      </c>
      <c r="C111" s="22">
        <f>Baseline!CC111*'Summary all tools'!B$69</f>
        <v>240.14646490361585</v>
      </c>
      <c r="D111" s="22">
        <f>Baseline!CD111*'Summary all tools'!C$69</f>
        <v>240.78848287766368</v>
      </c>
      <c r="E111" s="22">
        <f>Baseline!CE111*'Summary all tools'!D$69</f>
        <v>353.87806807389353</v>
      </c>
      <c r="F111" s="22">
        <f>Baseline!CF111*'Summary all tools'!E$69</f>
        <v>248.93373369792681</v>
      </c>
      <c r="G111" s="22">
        <f>Baseline!CG111*'Summary all tools'!F$69</f>
        <v>178.26253205987052</v>
      </c>
      <c r="H111" s="22">
        <f>Baseline!CH111*'Summary all tools'!G$69</f>
        <v>182.08232403203809</v>
      </c>
      <c r="I111" s="22">
        <f>Baseline!CI111*'Summary all tools'!H$69</f>
        <v>104.93934314771585</v>
      </c>
      <c r="J111" s="27">
        <f>Baseline!CJ111*'Summary all tools'!J$69</f>
        <v>71.964090108371352</v>
      </c>
      <c r="K111" s="27">
        <f>Baseline!CK111*'Summary all tools'!K$69</f>
        <v>76.884974186623779</v>
      </c>
      <c r="L111" s="27">
        <f>Baseline!CL111*'Summary all tools'!L$69</f>
        <v>174.15578190893666</v>
      </c>
      <c r="M111" s="27">
        <f>Baseline!CM111*'Summary all tools'!M$69</f>
        <v>122.12298828956295</v>
      </c>
      <c r="N111" s="27">
        <f>Baseline!CN111*'Summary all tools'!N$69</f>
        <v>94.260622525454963</v>
      </c>
      <c r="O111" s="27">
        <f>Baseline!CO111*'Summary all tools'!O$69</f>
        <v>150.40106589550498</v>
      </c>
      <c r="P111" s="27">
        <f>Baseline!CP111*'Summary all tools'!P$69</f>
        <v>94.30541925922077</v>
      </c>
      <c r="Q111" s="28"/>
      <c r="R111" s="29">
        <f>Baseline!CR111*'Summary all tools'!B$76</f>
        <v>7.4996534112400708</v>
      </c>
      <c r="S111" s="29">
        <f>Baseline!CS111*'Summary all tools'!C$76</f>
        <v>5.558476765839977</v>
      </c>
      <c r="T111" s="29">
        <f>Baseline!CT111*'Summary all tools'!D$76</f>
        <v>7.7919066267193946</v>
      </c>
      <c r="U111" s="29">
        <f>Baseline!CU111*'Summary all tools'!E$76</f>
        <v>4.1981596803298622</v>
      </c>
      <c r="V111" s="29">
        <f>Baseline!CV111*'Summary all tools'!F$76</f>
        <v>2.064930869467307</v>
      </c>
      <c r="W111" s="29">
        <f>Baseline!CW111*'Summary all tools'!G$76</f>
        <v>2.3887228290280067</v>
      </c>
      <c r="X111" s="29">
        <f>Baseline!CX111*'Summary all tools'!H$76</f>
        <v>1.4491363175687701</v>
      </c>
      <c r="Y111" s="29">
        <f>Baseline!CY111*'Summary all tools'!J$76</f>
        <v>2.2079891283250301</v>
      </c>
      <c r="Z111" s="29">
        <f>Baseline!CZ111*'Summary all tools'!K$76</f>
        <v>1.6643827910266156</v>
      </c>
      <c r="AA111" s="29">
        <f>Baseline!DA111*'Summary all tools'!L$76</f>
        <v>3.4980692165088478</v>
      </c>
      <c r="AB111" s="29">
        <f>Baseline!DB111*'Summary all tools'!M$76</f>
        <v>2.4841428405737673</v>
      </c>
      <c r="AC111" s="29">
        <f>Baseline!DC111*'Summary all tools'!N$76</f>
        <v>1.1305847896064485</v>
      </c>
      <c r="AD111" s="29">
        <f>Baseline!DD111*'Summary all tools'!O$76</f>
        <v>1.2854791956880764</v>
      </c>
      <c r="AE111" s="29">
        <f>Baseline!DE111*'Summary all tools'!P$76</f>
        <v>0.70262477678581259</v>
      </c>
      <c r="AF111" s="29">
        <f t="shared" si="3"/>
        <v>2377.0501502051088</v>
      </c>
      <c r="AH111" s="6">
        <f>C111*'Summary all tools'!B$70</f>
        <v>34.516464374525825</v>
      </c>
      <c r="AI111" s="6">
        <f>D111*'Summary all tools'!C$70</f>
        <v>34.60874218730946</v>
      </c>
      <c r="AJ111" s="6">
        <f>E111*'Summary all tools'!D$70</f>
        <v>69.54214438711729</v>
      </c>
      <c r="AK111" s="6">
        <f>F111*'Summary all tools'!E$70</f>
        <v>48.919069062032492</v>
      </c>
      <c r="AL111" s="6">
        <f>G111*'Summary all tools'!F$70</f>
        <v>35.031158643976958</v>
      </c>
      <c r="AM111" s="6">
        <f>H111*'Summary all tools'!G$70</f>
        <v>44.774341975091332</v>
      </c>
      <c r="AN111" s="6">
        <f>I111*'Summary all tools'!H$70</f>
        <v>25.804756511733405</v>
      </c>
      <c r="AO111" s="6">
        <f>J111*'Summary all tools'!J$70</f>
        <v>8.0456746705011444</v>
      </c>
      <c r="AP111" s="6">
        <f>K111*'Summary all tools'!J$70</f>
        <v>8.5958356233492434</v>
      </c>
      <c r="AQ111" s="6">
        <f>L111*'Summary all tools'!K$70</f>
        <v>19.47083276000534</v>
      </c>
      <c r="AR111" s="6">
        <f>M111*'Summary all tools'!L$70</f>
        <v>31.676492547513568</v>
      </c>
      <c r="AS111" s="6">
        <f>N111*'Summary all tools'!M$70</f>
        <v>24.449499220178716</v>
      </c>
      <c r="AT111" s="6">
        <f>O111*'Summary all tools'!N$70</f>
        <v>39.011314001593455</v>
      </c>
      <c r="AU111" s="6">
        <f>P111*'Summary all tools'!O$70</f>
        <v>22.781646225542097</v>
      </c>
      <c r="AV111" s="6"/>
      <c r="AW111" s="6">
        <f>R111*'Summary all tools'!B$77</f>
        <v>1.0779318358663097</v>
      </c>
      <c r="AX111" s="6">
        <f>S111*'Summary all tools'!C$77</f>
        <v>0.79892479509014958</v>
      </c>
      <c r="AY111" s="6">
        <f>T111*'Summary all tools'!D$77</f>
        <v>1.5312220354190156</v>
      </c>
      <c r="AZ111" s="6">
        <f>U111*'Summary all tools'!E$77</f>
        <v>0.82499892756482263</v>
      </c>
      <c r="BA111" s="6">
        <f>V111*'Summary all tools'!F$77</f>
        <v>0.40578869850709698</v>
      </c>
      <c r="BB111" s="6">
        <f>W111*'Summary all tools'!G$77</f>
        <v>0.58739085959705084</v>
      </c>
      <c r="BC111" s="6">
        <f>X111*'Summary all tools'!H$77</f>
        <v>0.35634499612346804</v>
      </c>
      <c r="BD111" s="6">
        <f>Y111*'Summary all tools'!I$77</f>
        <v>0</v>
      </c>
      <c r="BE111" s="6">
        <f>Z111*'Summary all tools'!J$77</f>
        <v>0.18608006359303778</v>
      </c>
      <c r="BF111" s="6">
        <f>AA111*'Summary all tools'!K$77</f>
        <v>0.39108848383328737</v>
      </c>
      <c r="BG111" s="6">
        <f>AB111*'Summary all tools'!L$77</f>
        <v>0.64434168602078956</v>
      </c>
      <c r="BH111" s="6">
        <f>AC111*'Summary all tools'!M$77</f>
        <v>0.29325322909218032</v>
      </c>
      <c r="BI111" s="6">
        <f>AD111*'Summary all tools'!N$77</f>
        <v>0.33343003420165335</v>
      </c>
      <c r="BJ111" s="6">
        <f>AE111*'Summary all tools'!O$77</f>
        <v>0.16973519888646035</v>
      </c>
      <c r="BK111" s="6">
        <f t="shared" si="4"/>
        <v>454.82850303426562</v>
      </c>
      <c r="BM111" s="6">
        <f>C111*'Summary all tools'!B$71</f>
        <v>5.8751428722597154</v>
      </c>
      <c r="BN111" s="6">
        <f>D111*'Summary all tools'!C$71</f>
        <v>5.8908497340101205</v>
      </c>
      <c r="BO111" s="6">
        <f>E111*'Summary all tools'!D$71</f>
        <v>19.352706847791051</v>
      </c>
      <c r="BP111" s="6">
        <f>F111*'Summary all tools'!E$71</f>
        <v>13.613563561605373</v>
      </c>
      <c r="BQ111" s="6">
        <f>G111*'Summary all tools'!F$71</f>
        <v>9.7487322220241701</v>
      </c>
      <c r="BR111" s="6">
        <f>H111*'Summary all tools'!G$71</f>
        <v>11.086979917641663</v>
      </c>
      <c r="BS111" s="6">
        <f>I111*'Summary all tools'!H$71</f>
        <v>6.3897492314768431</v>
      </c>
      <c r="BT111" s="6">
        <f>J111*'Summary all tools'!J$71</f>
        <v>0.67047288920842874</v>
      </c>
      <c r="BU111" s="6">
        <f>K111*'Summary all tools'!K$71</f>
        <v>0.71631963527910358</v>
      </c>
      <c r="BV111" s="6">
        <f>L111*'Summary all tools'!L$71</f>
        <v>7.8812219186163395</v>
      </c>
      <c r="BW111" s="6">
        <f>M111*'Summary all tools'!M$71</f>
        <v>5.5265369976513039</v>
      </c>
      <c r="BX111" s="6">
        <f>N111*'Summary all tools'!N$71</f>
        <v>4.2656573107545848</v>
      </c>
      <c r="BY111" s="6">
        <f>O111*'Summary all tools'!O$71</f>
        <v>10.139397700820561</v>
      </c>
      <c r="BZ111" s="6">
        <f>P111*'Summary all tools'!P$71</f>
        <v>6.3576687141047712</v>
      </c>
      <c r="CA111" s="6"/>
      <c r="CB111" s="6">
        <f>R111*'Summary all tools'!B$78</f>
        <v>0.18347775929639318</v>
      </c>
      <c r="CC111" s="6">
        <f>S111*'Summary all tools'!C$78</f>
        <v>0.13598719916428079</v>
      </c>
      <c r="CD111" s="6">
        <f>T111*'Summary all tools'!D$78</f>
        <v>0.42611989364871689</v>
      </c>
      <c r="CE111" s="6">
        <f>U111*'Summary all tools'!E$78</f>
        <v>0.22958685751803934</v>
      </c>
      <c r="CF111" s="6">
        <f>V111*'Summary all tools'!F$78</f>
        <v>0.11292590692399335</v>
      </c>
      <c r="CG111" s="6">
        <f>W111*'Summary all tools'!G$78</f>
        <v>0.14544916523355544</v>
      </c>
      <c r="CH111" s="6">
        <f>X111*'Summary all tools'!H$78</f>
        <v>8.8237808563906381E-2</v>
      </c>
      <c r="CI111" s="6">
        <f>Y111*'Summary all tools'!I$78</f>
        <v>0</v>
      </c>
      <c r="CJ111" s="6">
        <f>Z111*'Summary all tools'!J$78</f>
        <v>1.5506671966086481E-2</v>
      </c>
      <c r="CK111" s="6">
        <f>AA111*'Summary all tools'!K$78</f>
        <v>3.2590706986107276E-2</v>
      </c>
      <c r="CL111" s="6">
        <f>AB111*'Summary all tools'!L$78</f>
        <v>0.11241706011426542</v>
      </c>
      <c r="CM111" s="6">
        <f>AC111*'Summary all tools'!M$78</f>
        <v>5.116332933097615E-2</v>
      </c>
      <c r="CN111" s="6">
        <f>AD111*'Summary all tools'!N$78</f>
        <v>5.8172899584118254E-2</v>
      </c>
      <c r="CO111" s="6">
        <f>AE111*'Summary all tools'!O$78</f>
        <v>4.7367962479942419E-2</v>
      </c>
      <c r="CP111" s="6">
        <f t="shared" si="5"/>
        <v>109.15400277405443</v>
      </c>
      <c r="CR111" s="6"/>
      <c r="CS111" s="6"/>
      <c r="CT111" s="6"/>
      <c r="CU111" s="6"/>
      <c r="CV111" s="6"/>
      <c r="CW111" s="6"/>
      <c r="CX111" s="6"/>
      <c r="CY111" s="6"/>
      <c r="CZ111" s="6"/>
      <c r="DA111" s="6"/>
      <c r="DB111" s="6"/>
      <c r="DC111" s="6"/>
      <c r="DD111" s="6"/>
      <c r="DE111" s="6"/>
      <c r="DF111" s="6"/>
      <c r="DH111" s="6"/>
      <c r="DI111" s="6"/>
      <c r="DJ111" s="6"/>
      <c r="DK111" s="6"/>
      <c r="DL111" s="6"/>
      <c r="DM111" s="6"/>
      <c r="DN111" s="6"/>
      <c r="DO111" s="6"/>
      <c r="DP111" s="6"/>
      <c r="DQ111" s="6"/>
      <c r="DR111" s="6"/>
      <c r="DS111" s="6"/>
      <c r="DT111" s="6"/>
      <c r="DU111" s="6"/>
      <c r="DV111" s="6"/>
      <c r="DX111" s="6"/>
      <c r="DY111" s="6"/>
      <c r="DZ111" s="6"/>
      <c r="EA111" s="6"/>
      <c r="EB111" s="6"/>
      <c r="EC111" s="6"/>
      <c r="ED111" s="6"/>
      <c r="EE111" s="6"/>
      <c r="EF111" s="6"/>
      <c r="EG111" s="6"/>
      <c r="EH111" s="6"/>
      <c r="EI111" s="6"/>
      <c r="EJ111" s="6"/>
      <c r="EK111" s="6"/>
      <c r="EL111" s="6"/>
      <c r="EN111" s="1"/>
      <c r="EO111" s="1"/>
      <c r="EP111" s="1"/>
      <c r="EQ111" s="1"/>
      <c r="ER111" s="1"/>
      <c r="ES111" s="1"/>
      <c r="ET111" s="1"/>
      <c r="EU111" s="1"/>
      <c r="EV111" s="1"/>
      <c r="EW111" s="1"/>
      <c r="EX111" s="1"/>
      <c r="EY111" s="1"/>
      <c r="EZ111" s="1"/>
      <c r="FA111" s="1"/>
      <c r="FB111" s="2"/>
      <c r="FD111" s="2"/>
      <c r="FE111" s="2"/>
      <c r="FF111" s="2"/>
      <c r="FG111" s="2"/>
      <c r="FH111" s="2"/>
      <c r="FI111" s="2"/>
      <c r="FJ111" s="2"/>
      <c r="FK111" s="2"/>
      <c r="FL111" s="2"/>
      <c r="FM111" s="2"/>
      <c r="FN111" s="2"/>
      <c r="FO111" s="2"/>
      <c r="FP111" s="2"/>
      <c r="FQ111" s="2"/>
      <c r="FR111" s="2"/>
      <c r="FT111" s="2"/>
      <c r="FU111" s="2"/>
      <c r="FV111" s="2"/>
      <c r="FW111" s="2"/>
      <c r="FX111" s="2"/>
      <c r="FY111" s="2"/>
      <c r="FZ111" s="2"/>
      <c r="GA111" s="2"/>
      <c r="GB111" s="2"/>
      <c r="GC111" s="2"/>
      <c r="GD111" s="2"/>
      <c r="GE111" s="2"/>
      <c r="GF111" s="2"/>
      <c r="GG111" s="2"/>
      <c r="GH111" s="2"/>
      <c r="GJ111" s="6"/>
    </row>
    <row r="112" spans="1:192" x14ac:dyDescent="0.25">
      <c r="A112" s="8" t="s">
        <v>27</v>
      </c>
      <c r="B112" s="8" t="s">
        <v>279</v>
      </c>
      <c r="C112" s="22">
        <f>Baseline!CC112*'Summary all tools'!B$69</f>
        <v>351.29051402921112</v>
      </c>
      <c r="D112" s="22">
        <f>Baseline!CD112*'Summary all tools'!C$69</f>
        <v>366.43951724881595</v>
      </c>
      <c r="E112" s="22">
        <f>Baseline!CE112*'Summary all tools'!D$69</f>
        <v>550.69447917835953</v>
      </c>
      <c r="F112" s="22">
        <f>Baseline!CF112*'Summary all tools'!E$69</f>
        <v>414.35077586701823</v>
      </c>
      <c r="G112" s="22">
        <f>Baseline!CG112*'Summary all tools'!F$69</f>
        <v>322.20044885737281</v>
      </c>
      <c r="H112" s="22">
        <f>Baseline!CH112*'Summary all tools'!G$69</f>
        <v>336.98536630463849</v>
      </c>
      <c r="I112" s="22">
        <f>Baseline!CI112*'Summary all tools'!H$69</f>
        <v>196.37359011632338</v>
      </c>
      <c r="J112" s="27">
        <f>Baseline!CJ112*'Summary all tools'!J$69</f>
        <v>113.62195168987246</v>
      </c>
      <c r="K112" s="27">
        <f>Baseline!CK112*'Summary all tools'!K$69</f>
        <v>120.86787674508214</v>
      </c>
      <c r="L112" s="27">
        <f>Baseline!CL112*'Summary all tools'!L$69</f>
        <v>286.01132516040394</v>
      </c>
      <c r="M112" s="27">
        <f>Baseline!CM112*'Summary all tools'!M$69</f>
        <v>219.86135056480418</v>
      </c>
      <c r="N112" s="27">
        <f>Baseline!CN112*'Summary all tools'!N$69</f>
        <v>169.17177726923401</v>
      </c>
      <c r="O112" s="27">
        <f>Baseline!CO112*'Summary all tools'!O$69</f>
        <v>274.78341681394556</v>
      </c>
      <c r="P112" s="27">
        <f>Baseline!CP112*'Summary all tools'!P$69</f>
        <v>164.95802555218791</v>
      </c>
      <c r="Q112" s="28"/>
      <c r="R112" s="29">
        <f>Baseline!CR112*'Summary all tools'!B$76</f>
        <v>6.9219805720041592</v>
      </c>
      <c r="S112" s="29">
        <f>Baseline!CS112*'Summary all tools'!C$76</f>
        <v>5.6832872733061288</v>
      </c>
      <c r="T112" s="29">
        <f>Baseline!CT112*'Summary all tools'!D$76</f>
        <v>5.7999418544297896</v>
      </c>
      <c r="U112" s="29">
        <f>Baseline!CU112*'Summary all tools'!E$76</f>
        <v>4.3234454403296141</v>
      </c>
      <c r="V112" s="29">
        <f>Baseline!CV112*'Summary all tools'!F$76</f>
        <v>1.4675558535077262</v>
      </c>
      <c r="W112" s="29">
        <f>Baseline!CW112*'Summary all tools'!G$76</f>
        <v>2.0416351639398536</v>
      </c>
      <c r="X112" s="29">
        <f>Baseline!CX112*'Summary all tools'!H$76</f>
        <v>1.0303208783754914</v>
      </c>
      <c r="Y112" s="29">
        <f>Baseline!CY112*'Summary all tools'!J$76</f>
        <v>2.0261927283437777</v>
      </c>
      <c r="Z112" s="29">
        <f>Baseline!CZ112*'Summary all tools'!K$76</f>
        <v>1.8319008211791561</v>
      </c>
      <c r="AA112" s="29">
        <f>Baseline!DA112*'Summary all tools'!L$76</f>
        <v>3.407542335503388</v>
      </c>
      <c r="AB112" s="29">
        <f>Baseline!DB112*'Summary all tools'!M$76</f>
        <v>1.9613346506314344</v>
      </c>
      <c r="AC112" s="29">
        <f>Baseline!DC112*'Summary all tools'!N$76</f>
        <v>1.1016113620136676</v>
      </c>
      <c r="AD112" s="29">
        <f>Baseline!DD112*'Summary all tools'!O$76</f>
        <v>1.376057618142394</v>
      </c>
      <c r="AE112" s="29">
        <f>Baseline!DE112*'Summary all tools'!P$76</f>
        <v>0.67424406918763735</v>
      </c>
      <c r="AF112" s="29">
        <f t="shared" si="3"/>
        <v>3927.2574660181622</v>
      </c>
      <c r="AH112" s="6">
        <f>C112*'Summary all tools'!B$70</f>
        <v>50.491297123464591</v>
      </c>
      <c r="AI112" s="6">
        <f>D112*'Summary all tools'!C$70</f>
        <v>52.668676791114216</v>
      </c>
      <c r="AJ112" s="6">
        <f>E112*'Summary all tools'!D$70</f>
        <v>108.21940786738195</v>
      </c>
      <c r="AK112" s="6">
        <f>F112*'Summary all tools'!E$70</f>
        <v>81.425903670982549</v>
      </c>
      <c r="AL112" s="6">
        <f>G112*'Summary all tools'!F$70</f>
        <v>63.317035322332273</v>
      </c>
      <c r="AM112" s="6">
        <f>H112*'Summary all tools'!G$70</f>
        <v>82.865254009337335</v>
      </c>
      <c r="AN112" s="6">
        <f>I112*'Summary all tools'!H$70</f>
        <v>48.288587733522142</v>
      </c>
      <c r="AO112" s="6">
        <f>J112*'Summary all tools'!J$70</f>
        <v>12.703075344209344</v>
      </c>
      <c r="AP112" s="6">
        <f>K112*'Summary all tools'!J$70</f>
        <v>13.513178766530924</v>
      </c>
      <c r="AQ112" s="6">
        <f>L112*'Summary all tools'!K$70</f>
        <v>31.976421446504791</v>
      </c>
      <c r="AR112" s="6">
        <f>M112*'Summary all tools'!L$70</f>
        <v>57.028054506323379</v>
      </c>
      <c r="AS112" s="6">
        <f>N112*'Summary all tools'!M$70</f>
        <v>43.880096753057387</v>
      </c>
      <c r="AT112" s="6">
        <f>O112*'Summary all tools'!N$70</f>
        <v>71.273844317083004</v>
      </c>
      <c r="AU112" s="6">
        <f>P112*'Summary all tools'!O$70</f>
        <v>39.849410667101573</v>
      </c>
      <c r="AV112" s="6"/>
      <c r="AW112" s="6">
        <f>R112*'Summary all tools'!B$77</f>
        <v>0.99490240637368643</v>
      </c>
      <c r="AX112" s="6">
        <f>S112*'Summary all tools'!C$77</f>
        <v>0.81686392001647712</v>
      </c>
      <c r="AY112" s="6">
        <f>T112*'Summary all tools'!D$77</f>
        <v>1.1397722274029694</v>
      </c>
      <c r="AZ112" s="6">
        <f>U112*'Summary all tools'!E$77</f>
        <v>0.84961938641092771</v>
      </c>
      <c r="BA112" s="6">
        <f>V112*'Summary all tools'!F$77</f>
        <v>0.28839589188523224</v>
      </c>
      <c r="BB112" s="6">
        <f>W112*'Summary all tools'!G$77</f>
        <v>0.50204143375570165</v>
      </c>
      <c r="BC112" s="6">
        <f>X112*'Summary all tools'!H$77</f>
        <v>0.25335759304315358</v>
      </c>
      <c r="BD112" s="6">
        <f>Y112*'Summary all tools'!I$77</f>
        <v>0</v>
      </c>
      <c r="BE112" s="6">
        <f>Z112*'Summary all tools'!J$77</f>
        <v>0.20480878746102366</v>
      </c>
      <c r="BF112" s="6">
        <f>AA112*'Summary all tools'!K$77</f>
        <v>0.38096746608112414</v>
      </c>
      <c r="BG112" s="6">
        <f>AB112*'Summary all tools'!L$77</f>
        <v>0.50873470518585773</v>
      </c>
      <c r="BH112" s="6">
        <f>AC112*'Summary all tools'!M$77</f>
        <v>0.28573804643842371</v>
      </c>
      <c r="BI112" s="6">
        <f>AD112*'Summary all tools'!N$77</f>
        <v>0.35692443737689028</v>
      </c>
      <c r="BJ112" s="6">
        <f>AE112*'Summary all tools'!O$77</f>
        <v>0.16287918525319331</v>
      </c>
      <c r="BK112" s="6">
        <f t="shared" si="4"/>
        <v>764.24524980563012</v>
      </c>
      <c r="BM112" s="6">
        <f>C112*'Summary all tools'!B$71</f>
        <v>8.5942633401641864</v>
      </c>
      <c r="BN112" s="6">
        <f>D112*'Summary all tools'!C$71</f>
        <v>8.9648811559343358</v>
      </c>
      <c r="BO112" s="6">
        <f>E112*'Summary all tools'!D$71</f>
        <v>30.116104330066538</v>
      </c>
      <c r="BP112" s="6">
        <f>F112*'Summary all tools'!E$71</f>
        <v>22.659808055227558</v>
      </c>
      <c r="BQ112" s="6">
        <f>G112*'Summary all tools'!F$71</f>
        <v>17.620337046887574</v>
      </c>
      <c r="BR112" s="6">
        <f>H112*'Summary all tools'!G$71</f>
        <v>20.519015278502579</v>
      </c>
      <c r="BS112" s="6">
        <f>I112*'Summary all tools'!H$71</f>
        <v>11.957174105443578</v>
      </c>
      <c r="BT112" s="6">
        <f>J112*'Summary all tools'!J$71</f>
        <v>1.0585896120174454</v>
      </c>
      <c r="BU112" s="6">
        <f>K112*'Summary all tools'!K$71</f>
        <v>1.1260982305442435</v>
      </c>
      <c r="BV112" s="6">
        <f>L112*'Summary all tools'!L$71</f>
        <v>12.943117363771039</v>
      </c>
      <c r="BW112" s="6">
        <f>M112*'Summary all tools'!M$71</f>
        <v>9.9495754670606757</v>
      </c>
      <c r="BX112" s="6">
        <f>N112*'Summary all tools'!N$71</f>
        <v>7.6556764547887362</v>
      </c>
      <c r="BY112" s="6">
        <f>O112*'Summary all tools'!O$71</f>
        <v>18.524724729030037</v>
      </c>
      <c r="BZ112" s="6">
        <f>P112*'Summary all tools'!P$71</f>
        <v>11.120765767563229</v>
      </c>
      <c r="CA112" s="6"/>
      <c r="CB112" s="6">
        <f>R112*'Summary all tools'!B$78</f>
        <v>0.16934509044658494</v>
      </c>
      <c r="CC112" s="6">
        <f>S112*'Summary all tools'!C$78</f>
        <v>0.13904066723684719</v>
      </c>
      <c r="CD112" s="6">
        <f>T112*'Summary all tools'!D$78</f>
        <v>0.31718432016412912</v>
      </c>
      <c r="CE112" s="6">
        <f>U112*'Summary all tools'!E$78</f>
        <v>0.23643842251802577</v>
      </c>
      <c r="CF112" s="6">
        <f>V112*'Summary all tools'!F$78</f>
        <v>8.0256960738703781E-2</v>
      </c>
      <c r="CG112" s="6">
        <f>W112*'Summary all tools'!G$78</f>
        <v>0.12431502169188803</v>
      </c>
      <c r="CH112" s="6">
        <f>X112*'Summary all tools'!H$78</f>
        <v>6.2736165896399937E-2</v>
      </c>
      <c r="CI112" s="6">
        <f>Y112*'Summary all tools'!I$78</f>
        <v>0</v>
      </c>
      <c r="CJ112" s="6">
        <f>Z112*'Summary all tools'!J$78</f>
        <v>1.7067398955085307E-2</v>
      </c>
      <c r="CK112" s="6">
        <f>AA112*'Summary all tools'!K$78</f>
        <v>3.1747288840093681E-2</v>
      </c>
      <c r="CL112" s="6">
        <f>AB112*'Summary all tools'!L$78</f>
        <v>8.8757969840936882E-2</v>
      </c>
      <c r="CM112" s="6">
        <f>AC112*'Summary all tools'!M$78</f>
        <v>4.9852169804150526E-2</v>
      </c>
      <c r="CN112" s="6">
        <f>AD112*'Summary all tools'!N$78</f>
        <v>6.2271923116819158E-2</v>
      </c>
      <c r="CO112" s="6">
        <f>AE112*'Summary all tools'!O$78</f>
        <v>4.545465634972836E-2</v>
      </c>
      <c r="CP112" s="6">
        <f t="shared" si="5"/>
        <v>184.23459899260115</v>
      </c>
      <c r="CR112" s="6"/>
      <c r="CS112" s="6"/>
      <c r="CT112" s="6"/>
      <c r="CU112" s="6"/>
      <c r="CV112" s="6"/>
      <c r="CW112" s="6"/>
      <c r="CX112" s="6"/>
      <c r="CY112" s="6"/>
      <c r="CZ112" s="6"/>
      <c r="DA112" s="6"/>
      <c r="DB112" s="6"/>
      <c r="DC112" s="6"/>
      <c r="DD112" s="6"/>
      <c r="DE112" s="6"/>
      <c r="DF112" s="6"/>
      <c r="DH112" s="6"/>
      <c r="DI112" s="6"/>
      <c r="DJ112" s="6"/>
      <c r="DK112" s="6"/>
      <c r="DL112" s="6"/>
      <c r="DM112" s="6"/>
      <c r="DN112" s="6"/>
      <c r="DO112" s="6"/>
      <c r="DP112" s="6"/>
      <c r="DQ112" s="6"/>
      <c r="DR112" s="6"/>
      <c r="DS112" s="6"/>
      <c r="DT112" s="6"/>
      <c r="DU112" s="6"/>
      <c r="DV112" s="6"/>
      <c r="DX112" s="6"/>
      <c r="DY112" s="6"/>
      <c r="DZ112" s="6"/>
      <c r="EA112" s="6"/>
      <c r="EB112" s="6"/>
      <c r="EC112" s="6"/>
      <c r="ED112" s="6"/>
      <c r="EE112" s="6"/>
      <c r="EF112" s="6"/>
      <c r="EG112" s="6"/>
      <c r="EH112" s="6"/>
      <c r="EI112" s="6"/>
      <c r="EJ112" s="6"/>
      <c r="EK112" s="6"/>
      <c r="EL112" s="6"/>
      <c r="EN112" s="1"/>
      <c r="EO112" s="1"/>
      <c r="EP112" s="1"/>
      <c r="EQ112" s="1"/>
      <c r="ER112" s="1"/>
      <c r="ES112" s="1"/>
      <c r="ET112" s="1"/>
      <c r="EU112" s="1"/>
      <c r="EV112" s="1"/>
      <c r="EW112" s="1"/>
      <c r="EX112" s="1"/>
      <c r="EY112" s="1"/>
      <c r="EZ112" s="1"/>
      <c r="FA112" s="1"/>
      <c r="FB112" s="2"/>
      <c r="FD112" s="2"/>
      <c r="FE112" s="2"/>
      <c r="FF112" s="2"/>
      <c r="FG112" s="2"/>
      <c r="FH112" s="2"/>
      <c r="FI112" s="2"/>
      <c r="FJ112" s="2"/>
      <c r="FK112" s="2"/>
      <c r="FL112" s="2"/>
      <c r="FM112" s="2"/>
      <c r="FN112" s="2"/>
      <c r="FO112" s="2"/>
      <c r="FP112" s="2"/>
      <c r="FQ112" s="2"/>
      <c r="FR112" s="2"/>
      <c r="FT112" s="2"/>
      <c r="FU112" s="2"/>
      <c r="FV112" s="2"/>
      <c r="FW112" s="2"/>
      <c r="FX112" s="2"/>
      <c r="FY112" s="2"/>
      <c r="FZ112" s="2"/>
      <c r="GA112" s="2"/>
      <c r="GB112" s="2"/>
      <c r="GC112" s="2"/>
      <c r="GD112" s="2"/>
      <c r="GE112" s="2"/>
      <c r="GF112" s="2"/>
      <c r="GG112" s="2"/>
      <c r="GH112" s="2"/>
      <c r="GJ112" s="6"/>
    </row>
    <row r="113" spans="1:192" x14ac:dyDescent="0.25">
      <c r="A113" s="8" t="s">
        <v>10</v>
      </c>
      <c r="B113" s="8" t="s">
        <v>280</v>
      </c>
      <c r="C113" s="22">
        <f>Baseline!CC113*'Summary all tools'!B$69</f>
        <v>119.75382057525277</v>
      </c>
      <c r="D113" s="22">
        <f>Baseline!CD113*'Summary all tools'!C$69</f>
        <v>131.6689034103446</v>
      </c>
      <c r="E113" s="22">
        <f>Baseline!CE113*'Summary all tools'!D$69</f>
        <v>170.00181268143342</v>
      </c>
      <c r="F113" s="22">
        <f>Baseline!CF113*'Summary all tools'!E$69</f>
        <v>131.54528299675391</v>
      </c>
      <c r="G113" s="22">
        <f>Baseline!CG113*'Summary all tools'!F$69</f>
        <v>103.0560257230818</v>
      </c>
      <c r="H113" s="22">
        <f>Baseline!CH113*'Summary all tools'!G$69</f>
        <v>102.64486025355451</v>
      </c>
      <c r="I113" s="22">
        <f>Baseline!CI113*'Summary all tools'!H$69</f>
        <v>51.789797349035986</v>
      </c>
      <c r="J113" s="27">
        <f>Baseline!CJ113*'Summary all tools'!J$69</f>
        <v>38.353593153780025</v>
      </c>
      <c r="K113" s="27">
        <f>Baseline!CK113*'Summary all tools'!K$69</f>
        <v>39.922645686785607</v>
      </c>
      <c r="L113" s="27">
        <f>Baseline!CL113*'Summary all tools'!L$69</f>
        <v>84.780787674994286</v>
      </c>
      <c r="M113" s="27">
        <f>Baseline!CM113*'Summary all tools'!M$69</f>
        <v>64.916897832214374</v>
      </c>
      <c r="N113" s="27">
        <f>Baseline!CN113*'Summary all tools'!N$69</f>
        <v>55.001964718816183</v>
      </c>
      <c r="O113" s="27">
        <f>Baseline!CO113*'Summary all tools'!O$69</f>
        <v>80.46190453064979</v>
      </c>
      <c r="P113" s="27">
        <f>Baseline!CP113*'Summary all tools'!P$69</f>
        <v>44.213983120418348</v>
      </c>
      <c r="Q113" s="28"/>
      <c r="R113" s="29">
        <f>Baseline!CR113*'Summary all tools'!B$76</f>
        <v>44.00520312618282</v>
      </c>
      <c r="S113" s="29">
        <f>Baseline!CS113*'Summary all tools'!C$76</f>
        <v>30.601646703622226</v>
      </c>
      <c r="T113" s="29">
        <f>Baseline!CT113*'Summary all tools'!D$76</f>
        <v>42.47706271732018</v>
      </c>
      <c r="U113" s="29">
        <f>Baseline!CU113*'Summary all tools'!E$76</f>
        <v>32.865598429875817</v>
      </c>
      <c r="V113" s="29">
        <f>Baseline!CV113*'Summary all tools'!F$76</f>
        <v>13.063439880390654</v>
      </c>
      <c r="W113" s="29">
        <f>Baseline!CW113*'Summary all tools'!G$76</f>
        <v>10.621197956732505</v>
      </c>
      <c r="X113" s="29">
        <f>Baseline!CX113*'Summary all tools'!H$76</f>
        <v>6.2334761102149612</v>
      </c>
      <c r="Y113" s="29">
        <f>Baseline!CY113*'Summary all tools'!J$76</f>
        <v>12.299764446342342</v>
      </c>
      <c r="Z113" s="29">
        <f>Baseline!CZ113*'Summary all tools'!K$76</f>
        <v>9.1419086716880997</v>
      </c>
      <c r="AA113" s="29">
        <f>Baseline!DA113*'Summary all tools'!L$76</f>
        <v>21.576601490551248</v>
      </c>
      <c r="AB113" s="29">
        <f>Baseline!DB113*'Summary all tools'!M$76</f>
        <v>15.765532330680635</v>
      </c>
      <c r="AC113" s="29">
        <f>Baseline!DC113*'Summary all tools'!N$76</f>
        <v>6.7758348670375055</v>
      </c>
      <c r="AD113" s="29">
        <f>Baseline!DD113*'Summary all tools'!O$76</f>
        <v>7.9011306328524515</v>
      </c>
      <c r="AE113" s="29">
        <f>Baseline!DE113*'Summary all tools'!P$76</f>
        <v>5.2446931701461761</v>
      </c>
      <c r="AF113" s="29">
        <f t="shared" si="3"/>
        <v>1476.6853702407527</v>
      </c>
      <c r="AH113" s="6">
        <f>C113*'Summary all tools'!B$70</f>
        <v>17.212322834975168</v>
      </c>
      <c r="AI113" s="6">
        <f>D113*'Summary all tools'!C$70</f>
        <v>18.924888257755949</v>
      </c>
      <c r="AJ113" s="6">
        <f>E113*'Summary all tools'!D$70</f>
        <v>33.407808141123034</v>
      </c>
      <c r="AK113" s="6">
        <f>F113*'Summary all tools'!E$70</f>
        <v>25.850545396597674</v>
      </c>
      <c r="AL113" s="6">
        <f>G113*'Summary all tools'!F$70</f>
        <v>20.251995439571964</v>
      </c>
      <c r="AM113" s="6">
        <f>H113*'Summary all tools'!G$70</f>
        <v>25.240539406611767</v>
      </c>
      <c r="AN113" s="6">
        <f>I113*'Summary all tools'!H$70</f>
        <v>12.735196069435078</v>
      </c>
      <c r="AO113" s="6">
        <f>J113*'Summary all tools'!J$70</f>
        <v>4.2879793588077044</v>
      </c>
      <c r="AP113" s="6">
        <f>K113*'Summary all tools'!J$70</f>
        <v>4.4634013811313098</v>
      </c>
      <c r="AQ113" s="6">
        <f>L113*'Summary all tools'!K$70</f>
        <v>9.4785973798130261</v>
      </c>
      <c r="AR113" s="6">
        <f>M113*'Summary all tools'!L$70</f>
        <v>16.838268201512559</v>
      </c>
      <c r="AS113" s="6">
        <f>N113*'Summary all tools'!M$70</f>
        <v>14.266514027507508</v>
      </c>
      <c r="AT113" s="6">
        <f>O113*'Summary all tools'!N$70</f>
        <v>20.870361550444482</v>
      </c>
      <c r="AU113" s="6">
        <f>P113*'Summary all tools'!O$70</f>
        <v>10.680906034707803</v>
      </c>
      <c r="AV113" s="6"/>
      <c r="AW113" s="6">
        <f>R113*'Summary all tools'!B$77</f>
        <v>6.3249068713473777</v>
      </c>
      <c r="AX113" s="6">
        <f>S113*'Summary all tools'!C$77</f>
        <v>4.3984018197866801</v>
      </c>
      <c r="AY113" s="6">
        <f>T113*'Summary all tools'!D$77</f>
        <v>8.347355473896453</v>
      </c>
      <c r="AZ113" s="6">
        <f>U113*'Summary all tools'!E$77</f>
        <v>6.4585641145248749</v>
      </c>
      <c r="BA113" s="6">
        <f>V113*'Summary all tools'!F$77</f>
        <v>2.5671543514950383</v>
      </c>
      <c r="BB113" s="6">
        <f>W113*'Summary all tools'!G$77</f>
        <v>2.611769989360452</v>
      </c>
      <c r="BC113" s="6">
        <f>X113*'Summary all tools'!H$77</f>
        <v>1.5328219943151544</v>
      </c>
      <c r="BD113" s="6">
        <f>Y113*'Summary all tools'!I$77</f>
        <v>0</v>
      </c>
      <c r="BE113" s="6">
        <f>Z113*'Summary all tools'!J$77</f>
        <v>1.0220767459030173</v>
      </c>
      <c r="BF113" s="6">
        <f>AA113*'Summary all tools'!K$77</f>
        <v>2.4122908498752946</v>
      </c>
      <c r="BG113" s="6">
        <f>AB113*'Summary all tools'!L$77</f>
        <v>4.0892937060816212</v>
      </c>
      <c r="BH113" s="6">
        <f>AC113*'Summary all tools'!M$77</f>
        <v>1.7575289114280506</v>
      </c>
      <c r="BI113" s="6">
        <f>AD113*'Summary all tools'!N$77</f>
        <v>2.0494102634882188</v>
      </c>
      <c r="BJ113" s="6">
        <f>AE113*'Summary all tools'!O$77</f>
        <v>1.2669764399791326</v>
      </c>
      <c r="BK113" s="6">
        <f t="shared" si="4"/>
        <v>279.34787501147639</v>
      </c>
      <c r="BM113" s="6">
        <f>C113*'Summary all tools'!B$71</f>
        <v>2.9297570782936457</v>
      </c>
      <c r="BN113" s="6">
        <f>D113*'Summary all tools'!C$71</f>
        <v>3.2212575757882469</v>
      </c>
      <c r="BO113" s="6">
        <f>E113*'Summary all tools'!D$71</f>
        <v>9.2969741310158902</v>
      </c>
      <c r="BP113" s="6">
        <f>F113*'Summary all tools'!E$71</f>
        <v>7.1938826638849793</v>
      </c>
      <c r="BQ113" s="6">
        <f>G113*'Summary all tools'!F$71</f>
        <v>5.6358764067310361</v>
      </c>
      <c r="BR113" s="6">
        <f>H113*'Summary all tools'!G$71</f>
        <v>6.2500383292562463</v>
      </c>
      <c r="BS113" s="6">
        <f>I113*'Summary all tools'!H$71</f>
        <v>3.1534771219553526</v>
      </c>
      <c r="BT113" s="6">
        <f>J113*'Summary all tools'!J$71</f>
        <v>0.35733161323397539</v>
      </c>
      <c r="BU113" s="6">
        <f>K113*'Summary all tools'!K$71</f>
        <v>0.37195011509427583</v>
      </c>
      <c r="BV113" s="6">
        <f>L113*'Summary all tools'!L$71</f>
        <v>3.8366581618926774</v>
      </c>
      <c r="BW113" s="6">
        <f>M113*'Summary all tools'!M$71</f>
        <v>2.9377404096255955</v>
      </c>
      <c r="BX113" s="6">
        <f>N113*'Summary all tools'!N$71</f>
        <v>2.4890513835225869</v>
      </c>
      <c r="BY113" s="6">
        <f>O113*'Summary all tools'!O$71</f>
        <v>5.4243980582460534</v>
      </c>
      <c r="BZ113" s="6">
        <f>P113*'Summary all tools'!P$71</f>
        <v>2.9807179631742704</v>
      </c>
      <c r="CA113" s="6"/>
      <c r="CB113" s="6">
        <f>R113*'Summary all tools'!B$78</f>
        <v>1.0765798929952983</v>
      </c>
      <c r="CC113" s="6">
        <f>S113*'Summary all tools'!C$78</f>
        <v>0.74866413953815847</v>
      </c>
      <c r="CD113" s="6">
        <f>T113*'Summary all tools'!D$78</f>
        <v>2.3229643673534475</v>
      </c>
      <c r="CE113" s="6">
        <f>U113*'Summary all tools'!E$78</f>
        <v>1.7973374141338336</v>
      </c>
      <c r="CF113" s="6">
        <f>V113*'Summary all tools'!F$78</f>
        <v>0.71440686845886381</v>
      </c>
      <c r="CG113" s="6">
        <f>W113*'Summary all tools'!G$78</f>
        <v>0.64672399736544528</v>
      </c>
      <c r="CH113" s="6">
        <f>X113*'Summary all tools'!H$78</f>
        <v>0.37955592240184777</v>
      </c>
      <c r="CI113" s="6">
        <f>Y113*'Summary all tools'!I$78</f>
        <v>0</v>
      </c>
      <c r="CJ113" s="6">
        <f>Z113*'Summary all tools'!J$78</f>
        <v>8.5173062158584778E-2</v>
      </c>
      <c r="CK113" s="6">
        <f>AA113*'Summary all tools'!K$78</f>
        <v>0.2010242374896079</v>
      </c>
      <c r="CL113" s="6">
        <f>AB113*'Summary all tools'!L$78</f>
        <v>0.71345124233764468</v>
      </c>
      <c r="CM113" s="6">
        <f>AC113*'Summary all tools'!M$78</f>
        <v>0.30663270369595774</v>
      </c>
      <c r="CN113" s="6">
        <f>AD113*'Summary all tools'!N$78</f>
        <v>0.35755668426815734</v>
      </c>
      <c r="CO113" s="6">
        <f>AE113*'Summary all tools'!O$78</f>
        <v>0.35357482045929278</v>
      </c>
      <c r="CP113" s="6">
        <f t="shared" si="5"/>
        <v>65.782756364370982</v>
      </c>
      <c r="CR113" s="6"/>
      <c r="CS113" s="6"/>
      <c r="CT113" s="6"/>
      <c r="CU113" s="6"/>
      <c r="CV113" s="6"/>
      <c r="CW113" s="6"/>
      <c r="CX113" s="6"/>
      <c r="CY113" s="6"/>
      <c r="CZ113" s="6"/>
      <c r="DA113" s="6"/>
      <c r="DB113" s="6"/>
      <c r="DC113" s="6"/>
      <c r="DD113" s="6"/>
      <c r="DE113" s="6"/>
      <c r="DF113" s="6"/>
      <c r="DH113" s="6"/>
      <c r="DI113" s="6"/>
      <c r="DJ113" s="6"/>
      <c r="DK113" s="6"/>
      <c r="DL113" s="6"/>
      <c r="DM113" s="6"/>
      <c r="DN113" s="6"/>
      <c r="DO113" s="6"/>
      <c r="DP113" s="6"/>
      <c r="DQ113" s="6"/>
      <c r="DR113" s="6"/>
      <c r="DS113" s="6"/>
      <c r="DT113" s="6"/>
      <c r="DU113" s="6"/>
      <c r="DV113" s="6"/>
      <c r="DX113" s="6"/>
      <c r="DY113" s="6"/>
      <c r="DZ113" s="6"/>
      <c r="EA113" s="6"/>
      <c r="EB113" s="6"/>
      <c r="EC113" s="6"/>
      <c r="ED113" s="6"/>
      <c r="EE113" s="6"/>
      <c r="EF113" s="6"/>
      <c r="EG113" s="6"/>
      <c r="EH113" s="6"/>
      <c r="EI113" s="6"/>
      <c r="EJ113" s="6"/>
      <c r="EK113" s="6"/>
      <c r="EL113" s="6"/>
      <c r="EN113" s="1"/>
      <c r="EO113" s="1"/>
      <c r="EP113" s="1"/>
      <c r="EQ113" s="1"/>
      <c r="ER113" s="1"/>
      <c r="ES113" s="1"/>
      <c r="ET113" s="1"/>
      <c r="EU113" s="1"/>
      <c r="EV113" s="1"/>
      <c r="EW113" s="1"/>
      <c r="EX113" s="1"/>
      <c r="EY113" s="1"/>
      <c r="EZ113" s="1"/>
      <c r="FA113" s="1"/>
      <c r="FB113" s="2"/>
      <c r="FD113" s="2"/>
      <c r="FE113" s="2"/>
      <c r="FF113" s="2"/>
      <c r="FG113" s="2"/>
      <c r="FH113" s="2"/>
      <c r="FI113" s="2"/>
      <c r="FJ113" s="2"/>
      <c r="FK113" s="2"/>
      <c r="FL113" s="2"/>
      <c r="FM113" s="2"/>
      <c r="FN113" s="2"/>
      <c r="FO113" s="2"/>
      <c r="FP113" s="2"/>
      <c r="FQ113" s="2"/>
      <c r="FR113" s="2"/>
      <c r="FT113" s="2"/>
      <c r="FU113" s="2"/>
      <c r="FV113" s="2"/>
      <c r="FW113" s="2"/>
      <c r="FX113" s="2"/>
      <c r="FY113" s="2"/>
      <c r="FZ113" s="2"/>
      <c r="GA113" s="2"/>
      <c r="GB113" s="2"/>
      <c r="GC113" s="2"/>
      <c r="GD113" s="2"/>
      <c r="GE113" s="2"/>
      <c r="GF113" s="2"/>
      <c r="GG113" s="2"/>
      <c r="GH113" s="2"/>
      <c r="GJ113" s="6"/>
    </row>
    <row r="114" spans="1:192" x14ac:dyDescent="0.25">
      <c r="A114" s="8" t="s">
        <v>11</v>
      </c>
      <c r="B114" s="8" t="s">
        <v>281</v>
      </c>
      <c r="C114" s="22">
        <f>Baseline!CC114*'Summary all tools'!B$69</f>
        <v>139.10101883954997</v>
      </c>
      <c r="D114" s="22">
        <f>Baseline!CD114*'Summary all tools'!C$69</f>
        <v>159.14395899529887</v>
      </c>
      <c r="E114" s="22">
        <f>Baseline!CE114*'Summary all tools'!D$69</f>
        <v>238.24910266226792</v>
      </c>
      <c r="F114" s="22">
        <f>Baseline!CF114*'Summary all tools'!E$69</f>
        <v>184.47832260116317</v>
      </c>
      <c r="G114" s="22">
        <f>Baseline!CG114*'Summary all tools'!F$69</f>
        <v>127.27354492813967</v>
      </c>
      <c r="H114" s="22">
        <f>Baseline!CH114*'Summary all tools'!G$69</f>
        <v>139.18598862197237</v>
      </c>
      <c r="I114" s="22">
        <f>Baseline!CI114*'Summary all tools'!H$69</f>
        <v>78.89941704284918</v>
      </c>
      <c r="J114" s="27">
        <f>Baseline!CJ114*'Summary all tools'!J$69</f>
        <v>43.77587959556395</v>
      </c>
      <c r="K114" s="27">
        <f>Baseline!CK114*'Summary all tools'!K$69</f>
        <v>49.421619194461925</v>
      </c>
      <c r="L114" s="27">
        <f>Baseline!CL114*'Summary all tools'!L$69</f>
        <v>115.27538579823813</v>
      </c>
      <c r="M114" s="27">
        <f>Baseline!CM114*'Summary all tools'!M$69</f>
        <v>86.938812614410651</v>
      </c>
      <c r="N114" s="27">
        <f>Baseline!CN114*'Summary all tools'!N$69</f>
        <v>65.004875733363349</v>
      </c>
      <c r="O114" s="27">
        <f>Baseline!CO114*'Summary all tools'!O$69</f>
        <v>109.38225517752177</v>
      </c>
      <c r="P114" s="27">
        <f>Baseline!CP114*'Summary all tools'!P$69</f>
        <v>68.492824536820038</v>
      </c>
      <c r="Q114" s="28"/>
      <c r="R114" s="29">
        <f>Baseline!CR114*'Summary all tools'!B$76</f>
        <v>3.6862312085305531</v>
      </c>
      <c r="S114" s="29">
        <f>Baseline!CS114*'Summary all tools'!C$76</f>
        <v>3.1573883382758603</v>
      </c>
      <c r="T114" s="29">
        <f>Baseline!CT114*'Summary all tools'!D$76</f>
        <v>4.3540390424931923</v>
      </c>
      <c r="U114" s="29">
        <f>Baseline!CU114*'Summary all tools'!E$76</f>
        <v>1.9372425285086345</v>
      </c>
      <c r="V114" s="29">
        <f>Baseline!CV114*'Summary all tools'!F$76</f>
        <v>0.94778171754997631</v>
      </c>
      <c r="W114" s="29">
        <f>Baseline!CW114*'Summary all tools'!G$76</f>
        <v>0.58914704178612631</v>
      </c>
      <c r="X114" s="29">
        <f>Baseline!CX114*'Summary all tools'!H$76</f>
        <v>0.66109727460975776</v>
      </c>
      <c r="Y114" s="29">
        <f>Baseline!CY114*'Summary all tools'!J$76</f>
        <v>1.1531291263624079</v>
      </c>
      <c r="Z114" s="29">
        <f>Baseline!CZ114*'Summary all tools'!K$76</f>
        <v>0.90026235903526874</v>
      </c>
      <c r="AA114" s="29">
        <f>Baseline!DA114*'Summary all tools'!L$76</f>
        <v>2.0745570297601397</v>
      </c>
      <c r="AB114" s="29">
        <f>Baseline!DB114*'Summary all tools'!M$76</f>
        <v>1.2443934847768627</v>
      </c>
      <c r="AC114" s="29">
        <f>Baseline!DC114*'Summary all tools'!N$76</f>
        <v>0.43345905522354566</v>
      </c>
      <c r="AD114" s="29">
        <f>Baseline!DD114*'Summary all tools'!O$76</f>
        <v>0.44680012326789587</v>
      </c>
      <c r="AE114" s="29">
        <f>Baseline!DE114*'Summary all tools'!P$76</f>
        <v>0.27546668874331531</v>
      </c>
      <c r="AF114" s="29">
        <f t="shared" si="3"/>
        <v>1626.4840013605449</v>
      </c>
      <c r="AH114" s="6">
        <f>C114*'Summary all tools'!B$70</f>
        <v>19.99311279956834</v>
      </c>
      <c r="AI114" s="6">
        <f>D114*'Summary all tools'!C$70</f>
        <v>22.873902363238674</v>
      </c>
      <c r="AJ114" s="6">
        <f>E114*'Summary all tools'!D$70</f>
        <v>46.819384958270199</v>
      </c>
      <c r="AK114" s="6">
        <f>F114*'Summary all tools'!E$70</f>
        <v>36.252651136166079</v>
      </c>
      <c r="AL114" s="6">
        <f>G114*'Summary all tools'!F$70</f>
        <v>25.011087254508215</v>
      </c>
      <c r="AM114" s="6">
        <f>H114*'Summary all tools'!G$70</f>
        <v>34.226062775894846</v>
      </c>
      <c r="AN114" s="6">
        <f>I114*'Summary all tools'!H$70</f>
        <v>19.401495994143239</v>
      </c>
      <c r="AO114" s="6">
        <f>J114*'Summary all tools'!J$70</f>
        <v>4.8941977187587025</v>
      </c>
      <c r="AP114" s="6">
        <f>K114*'Summary all tools'!J$70</f>
        <v>5.5253984192566126</v>
      </c>
      <c r="AQ114" s="6">
        <f>L114*'Summary all tools'!K$70</f>
        <v>12.88793133148004</v>
      </c>
      <c r="AR114" s="6">
        <f>M114*'Summary all tools'!L$70</f>
        <v>22.550354265327265</v>
      </c>
      <c r="AS114" s="6">
        <f>N114*'Summary all tools'!M$70</f>
        <v>16.861088076534642</v>
      </c>
      <c r="AT114" s="6">
        <f>O114*'Summary all tools'!N$70</f>
        <v>28.371777005207083</v>
      </c>
      <c r="AU114" s="6">
        <f>P114*'Summary all tools'!O$70</f>
        <v>16.546019410580122</v>
      </c>
      <c r="AV114" s="6"/>
      <c r="AW114" s="6">
        <f>R114*'Summary all tools'!B$77</f>
        <v>0.52982528073680724</v>
      </c>
      <c r="AX114" s="6">
        <f>S114*'Summary all tools'!C$77</f>
        <v>0.45381422599071997</v>
      </c>
      <c r="AY114" s="6">
        <f>T114*'Summary all tools'!D$77</f>
        <v>0.85563147048994825</v>
      </c>
      <c r="AZ114" s="6">
        <f>U114*'Summary all tools'!E$77</f>
        <v>0.38069609784995401</v>
      </c>
      <c r="BA114" s="6">
        <f>V114*'Summary all tools'!F$77</f>
        <v>0.18625277742718885</v>
      </c>
      <c r="BB114" s="6">
        <f>W114*'Summary all tools'!G$77</f>
        <v>0.14487222339003106</v>
      </c>
      <c r="BC114" s="6">
        <f>X114*'Summary all tools'!H$77</f>
        <v>0.16256490359256337</v>
      </c>
      <c r="BD114" s="6">
        <f>Y114*'Summary all tools'!I$77</f>
        <v>0</v>
      </c>
      <c r="BE114" s="6">
        <f>Z114*'Summary all tools'!J$77</f>
        <v>0.10065045007847725</v>
      </c>
      <c r="BF114" s="6">
        <f>AA114*'Summary all tools'!K$77</f>
        <v>0.23193805301666159</v>
      </c>
      <c r="BG114" s="6">
        <f>AB114*'Summary all tools'!L$77</f>
        <v>0.32277314450613986</v>
      </c>
      <c r="BH114" s="6">
        <f>AC114*'Summary all tools'!M$77</f>
        <v>0.11243143264628391</v>
      </c>
      <c r="BI114" s="6">
        <f>AD114*'Summary all tools'!N$77</f>
        <v>0.11589186420304141</v>
      </c>
      <c r="BJ114" s="6">
        <f>AE114*'Summary all tools'!O$77</f>
        <v>6.6545323685182914E-2</v>
      </c>
      <c r="BK114" s="6">
        <f t="shared" si="4"/>
        <v>315.87835075654709</v>
      </c>
      <c r="BM114" s="6">
        <f>C114*'Summary all tools'!B$71</f>
        <v>3.4030830297137609</v>
      </c>
      <c r="BN114" s="6">
        <f>D114*'Summary all tools'!C$71</f>
        <v>3.8934301894874341</v>
      </c>
      <c r="BO114" s="6">
        <f>E114*'Summary all tools'!D$71</f>
        <v>13.029247801842777</v>
      </c>
      <c r="BP114" s="6">
        <f>F114*'Summary all tools'!E$71</f>
        <v>10.088658267251111</v>
      </c>
      <c r="BQ114" s="6">
        <f>G114*'Summary all tools'!F$71</f>
        <v>6.960271988257638</v>
      </c>
      <c r="BR114" s="6">
        <f>H114*'Summary all tools'!G$71</f>
        <v>8.4750250683168193</v>
      </c>
      <c r="BS114" s="6">
        <f>I114*'Summary all tools'!H$71</f>
        <v>4.8041799604545163</v>
      </c>
      <c r="BT114" s="6">
        <f>J114*'Summary all tools'!J$71</f>
        <v>0.40784980989655856</v>
      </c>
      <c r="BU114" s="6">
        <f>K114*'Summary all tools'!K$71</f>
        <v>0.4604498682713844</v>
      </c>
      <c r="BV114" s="6">
        <f>L114*'Summary all tools'!L$71</f>
        <v>5.2166565317083489</v>
      </c>
      <c r="BW114" s="6">
        <f>M114*'Summary all tools'!M$71</f>
        <v>3.9343171271422039</v>
      </c>
      <c r="BX114" s="6">
        <f>N114*'Summary all tools'!N$71</f>
        <v>2.9417217495230656</v>
      </c>
      <c r="BY114" s="6">
        <f>O114*'Summary all tools'!O$71</f>
        <v>7.3740846187093325</v>
      </c>
      <c r="BZ114" s="6">
        <f>P114*'Summary all tools'!P$71</f>
        <v>4.6174937889991039</v>
      </c>
      <c r="CA114" s="6"/>
      <c r="CB114" s="6">
        <f>R114*'Summary all tools'!B$78</f>
        <v>9.018302650839273E-2</v>
      </c>
      <c r="CC114" s="6">
        <f>S114*'Summary all tools'!C$78</f>
        <v>7.7244974636718297E-2</v>
      </c>
      <c r="CD114" s="6">
        <f>T114*'Summary all tools'!D$78</f>
        <v>0.23811151013634646</v>
      </c>
      <c r="CE114" s="6">
        <f>U114*'Summary all tools'!E$78</f>
        <v>0.10594295077781596</v>
      </c>
      <c r="CF114" s="6">
        <f>V114*'Summary all tools'!F$78</f>
        <v>5.1831812678514333E-2</v>
      </c>
      <c r="CG114" s="6">
        <f>W114*'Summary all tools'!G$78</f>
        <v>3.5873121982293407E-2</v>
      </c>
      <c r="CH114" s="6">
        <f>X114*'Summary all tools'!H$78</f>
        <v>4.0254166603872835E-2</v>
      </c>
      <c r="CI114" s="6">
        <f>Y114*'Summary all tools'!I$78</f>
        <v>0</v>
      </c>
      <c r="CJ114" s="6">
        <f>Z114*'Summary all tools'!J$78</f>
        <v>8.3875375065397707E-3</v>
      </c>
      <c r="CK114" s="6">
        <f>AA114*'Summary all tools'!K$78</f>
        <v>1.9328171084721797E-2</v>
      </c>
      <c r="CL114" s="6">
        <f>AB114*'Summary all tools'!L$78</f>
        <v>5.6313612445752066E-2</v>
      </c>
      <c r="CM114" s="6">
        <f>AC114*'Summary all tools'!M$78</f>
        <v>1.9615696759564431E-2</v>
      </c>
      <c r="CN114" s="6">
        <f>AD114*'Summary all tools'!N$78</f>
        <v>2.0219431626913611E-2</v>
      </c>
      <c r="CO114" s="6">
        <f>AE114*'Summary all tools'!O$78</f>
        <v>1.8570788005167323E-2</v>
      </c>
      <c r="CP114" s="6">
        <f t="shared" si="5"/>
        <v>76.388346600326656</v>
      </c>
      <c r="CR114" s="6"/>
      <c r="CS114" s="6"/>
      <c r="CT114" s="6"/>
      <c r="CU114" s="6"/>
      <c r="CV114" s="6"/>
      <c r="CW114" s="6"/>
      <c r="CX114" s="6"/>
      <c r="CY114" s="6"/>
      <c r="CZ114" s="6"/>
      <c r="DA114" s="6"/>
      <c r="DB114" s="6"/>
      <c r="DC114" s="6"/>
      <c r="DD114" s="6"/>
      <c r="DE114" s="6"/>
      <c r="DF114" s="6"/>
      <c r="DH114" s="6"/>
      <c r="DI114" s="6"/>
      <c r="DJ114" s="6"/>
      <c r="DK114" s="6"/>
      <c r="DL114" s="6"/>
      <c r="DM114" s="6"/>
      <c r="DN114" s="6"/>
      <c r="DO114" s="6"/>
      <c r="DP114" s="6"/>
      <c r="DQ114" s="6"/>
      <c r="DR114" s="6"/>
      <c r="DS114" s="6"/>
      <c r="DT114" s="6"/>
      <c r="DU114" s="6"/>
      <c r="DV114" s="6"/>
      <c r="DX114" s="6"/>
      <c r="DY114" s="6"/>
      <c r="DZ114" s="6"/>
      <c r="EA114" s="6"/>
      <c r="EB114" s="6"/>
      <c r="EC114" s="6"/>
      <c r="ED114" s="6"/>
      <c r="EE114" s="6"/>
      <c r="EF114" s="6"/>
      <c r="EG114" s="6"/>
      <c r="EH114" s="6"/>
      <c r="EI114" s="6"/>
      <c r="EJ114" s="6"/>
      <c r="EK114" s="6"/>
      <c r="EL114" s="6"/>
      <c r="EN114" s="1"/>
      <c r="EO114" s="1"/>
      <c r="EP114" s="1"/>
      <c r="EQ114" s="1"/>
      <c r="ER114" s="1"/>
      <c r="ES114" s="1"/>
      <c r="ET114" s="1"/>
      <c r="EU114" s="1"/>
      <c r="EV114" s="1"/>
      <c r="EW114" s="1"/>
      <c r="EX114" s="1"/>
      <c r="EY114" s="1"/>
      <c r="EZ114" s="1"/>
      <c r="FA114" s="1"/>
      <c r="FB114" s="2"/>
      <c r="FD114" s="2"/>
      <c r="FE114" s="2"/>
      <c r="FF114" s="2"/>
      <c r="FG114" s="2"/>
      <c r="FH114" s="2"/>
      <c r="FI114" s="2"/>
      <c r="FJ114" s="2"/>
      <c r="FK114" s="2"/>
      <c r="FL114" s="2"/>
      <c r="FM114" s="2"/>
      <c r="FN114" s="2"/>
      <c r="FO114" s="2"/>
      <c r="FP114" s="2"/>
      <c r="FQ114" s="2"/>
      <c r="FR114" s="2"/>
      <c r="FT114" s="2"/>
      <c r="FU114" s="2"/>
      <c r="FV114" s="2"/>
      <c r="FW114" s="2"/>
      <c r="FX114" s="2"/>
      <c r="FY114" s="2"/>
      <c r="FZ114" s="2"/>
      <c r="GA114" s="2"/>
      <c r="GB114" s="2"/>
      <c r="GC114" s="2"/>
      <c r="GD114" s="2"/>
      <c r="GE114" s="2"/>
      <c r="GF114" s="2"/>
      <c r="GG114" s="2"/>
      <c r="GH114" s="2"/>
      <c r="GJ114" s="6"/>
    </row>
    <row r="115" spans="1:192" x14ac:dyDescent="0.25">
      <c r="A115" s="8" t="s">
        <v>64</v>
      </c>
      <c r="B115" s="8" t="s">
        <v>282</v>
      </c>
      <c r="C115" s="22">
        <f>Baseline!CC115*'Summary all tools'!B$69</f>
        <v>271.56066540540922</v>
      </c>
      <c r="D115" s="22">
        <f>Baseline!CD115*'Summary all tools'!C$69</f>
        <v>259.40254204052582</v>
      </c>
      <c r="E115" s="22">
        <f>Baseline!CE115*'Summary all tools'!D$69</f>
        <v>381.56823370493385</v>
      </c>
      <c r="F115" s="22">
        <f>Baseline!CF115*'Summary all tools'!E$69</f>
        <v>282.56149382384882</v>
      </c>
      <c r="G115" s="22">
        <f>Baseline!CG115*'Summary all tools'!F$69</f>
        <v>209.40186772689148</v>
      </c>
      <c r="H115" s="22">
        <f>Baseline!CH115*'Summary all tools'!G$69</f>
        <v>196.2040156381336</v>
      </c>
      <c r="I115" s="22">
        <f>Baseline!CI115*'Summary all tools'!H$69</f>
        <v>97.626029082783077</v>
      </c>
      <c r="J115" s="27">
        <f>Baseline!CJ115*'Summary all tools'!J$69</f>
        <v>79.198243858374624</v>
      </c>
      <c r="K115" s="27">
        <f>Baseline!CK115*'Summary all tools'!K$69</f>
        <v>77.865401311204181</v>
      </c>
      <c r="L115" s="27">
        <f>Baseline!CL115*'Summary all tools'!L$69</f>
        <v>188.79628740047141</v>
      </c>
      <c r="M115" s="27">
        <f>Baseline!CM115*'Summary all tools'!M$69</f>
        <v>146.65926641953718</v>
      </c>
      <c r="N115" s="27">
        <f>Baseline!CN115*'Summary all tools'!N$69</f>
        <v>105.17003536728552</v>
      </c>
      <c r="O115" s="27">
        <f>Baseline!CO115*'Summary all tools'!O$69</f>
        <v>154.99820761571806</v>
      </c>
      <c r="P115" s="27">
        <f>Baseline!CP115*'Summary all tools'!P$69</f>
        <v>86.691876873443633</v>
      </c>
      <c r="Q115" s="28"/>
      <c r="R115" s="29">
        <f>Baseline!CR115*'Summary all tools'!B$76</f>
        <v>10.629149702393917</v>
      </c>
      <c r="S115" s="29">
        <f>Baseline!CS115*'Summary all tools'!C$76</f>
        <v>6.038693759868984</v>
      </c>
      <c r="T115" s="29">
        <f>Baseline!CT115*'Summary all tools'!D$76</f>
        <v>6.6504267312406773</v>
      </c>
      <c r="U115" s="29">
        <f>Baseline!CU115*'Summary all tools'!E$76</f>
        <v>4.2406868517931562</v>
      </c>
      <c r="V115" s="29">
        <f>Baseline!CV115*'Summary all tools'!F$76</f>
        <v>1.7804741599490701</v>
      </c>
      <c r="W115" s="29">
        <f>Baseline!CW115*'Summary all tools'!G$76</f>
        <v>1.216313906264616</v>
      </c>
      <c r="X115" s="29">
        <f>Baseline!CX115*'Summary all tools'!H$76</f>
        <v>0.80140770142583118</v>
      </c>
      <c r="Y115" s="29">
        <f>Baseline!CY115*'Summary all tools'!J$76</f>
        <v>2.3584491446778224</v>
      </c>
      <c r="Z115" s="29">
        <f>Baseline!CZ115*'Summary all tools'!K$76</f>
        <v>1.5381703256606316</v>
      </c>
      <c r="AA115" s="29">
        <f>Baseline!DA115*'Summary all tools'!L$76</f>
        <v>3.285290406943298</v>
      </c>
      <c r="AB115" s="29">
        <f>Baseline!DB115*'Summary all tools'!M$76</f>
        <v>1.7068670218925541</v>
      </c>
      <c r="AC115" s="29">
        <f>Baseline!DC115*'Summary all tools'!N$76</f>
        <v>0.85176733105591274</v>
      </c>
      <c r="AD115" s="29">
        <f>Baseline!DD115*'Summary all tools'!O$76</f>
        <v>1.2364348735964414</v>
      </c>
      <c r="AE115" s="29">
        <f>Baseline!DE115*'Summary all tools'!P$76</f>
        <v>0.33959821190902834</v>
      </c>
      <c r="AF115" s="29">
        <f t="shared" si="3"/>
        <v>2580.3778963972322</v>
      </c>
      <c r="AH115" s="6">
        <f>C115*'Summary all tools'!B$70</f>
        <v>39.031655272337105</v>
      </c>
      <c r="AI115" s="6">
        <f>D115*'Summary all tools'!C$70</f>
        <v>37.284157418668848</v>
      </c>
      <c r="AJ115" s="6">
        <f>E115*'Summary all tools'!D$70</f>
        <v>74.983661311005633</v>
      </c>
      <c r="AK115" s="6">
        <f>F115*'Summary all tools'!E$70</f>
        <v>55.527408942547211</v>
      </c>
      <c r="AL115" s="6">
        <f>G115*'Summary all tools'!F$70</f>
        <v>41.150487227580236</v>
      </c>
      <c r="AM115" s="6">
        <f>H115*'Summary all tools'!G$70</f>
        <v>48.246889091344329</v>
      </c>
      <c r="AN115" s="6">
        <f>I115*'Summary all tools'!H$70</f>
        <v>24.006400594126987</v>
      </c>
      <c r="AO115" s="6">
        <f>J115*'Summary all tools'!J$70</f>
        <v>8.8544620462779093</v>
      </c>
      <c r="AP115" s="6">
        <f>K115*'Summary all tools'!J$70</f>
        <v>8.7054485937992254</v>
      </c>
      <c r="AQ115" s="6">
        <f>L115*'Summary all tools'!K$70</f>
        <v>21.107659460922271</v>
      </c>
      <c r="AR115" s="6">
        <f>M115*'Summary all tools'!L$70</f>
        <v>38.040758949879951</v>
      </c>
      <c r="AS115" s="6">
        <f>N115*'Summary all tools'!M$70</f>
        <v>27.279203434119314</v>
      </c>
      <c r="AT115" s="6">
        <f>O115*'Summary all tools'!N$70</f>
        <v>40.203729348447837</v>
      </c>
      <c r="AU115" s="6">
        <f>P115*'Summary all tools'!O$70</f>
        <v>20.942419694146498</v>
      </c>
      <c r="AV115" s="6"/>
      <c r="AW115" s="6">
        <f>R115*'Summary all tools'!B$77</f>
        <v>1.5277371131881163</v>
      </c>
      <c r="AX115" s="6">
        <f>S115*'Summary all tools'!C$77</f>
        <v>0.86794680952245329</v>
      </c>
      <c r="AY115" s="6">
        <f>T115*'Summary all tools'!D$77</f>
        <v>1.306904772305109</v>
      </c>
      <c r="AZ115" s="6">
        <f>U115*'Summary all tools'!E$77</f>
        <v>0.8333561301300253</v>
      </c>
      <c r="BA115" s="6">
        <f>V115*'Summary all tools'!F$77</f>
        <v>0.34988885234576078</v>
      </c>
      <c r="BB115" s="6">
        <f>W115*'Summary all tools'!G$77</f>
        <v>0.29909358350769244</v>
      </c>
      <c r="BC115" s="6">
        <f>X115*'Summary all tools'!H$77</f>
        <v>0.19706746756372898</v>
      </c>
      <c r="BD115" s="6">
        <f>Y115*'Summary all tools'!I$77</f>
        <v>0</v>
      </c>
      <c r="BE115" s="6">
        <f>Z115*'Summary all tools'!J$77</f>
        <v>0.1719693531794495</v>
      </c>
      <c r="BF115" s="6">
        <f>AA115*'Summary all tools'!K$77</f>
        <v>0.36729954860235631</v>
      </c>
      <c r="BG115" s="6">
        <f>AB115*'Summary all tools'!L$77</f>
        <v>0.44273040854828943</v>
      </c>
      <c r="BH115" s="6">
        <f>AC115*'Summary all tools'!M$77</f>
        <v>0.22093302737101489</v>
      </c>
      <c r="BI115" s="6">
        <f>AD115*'Summary all tools'!N$77</f>
        <v>0.32070882482909902</v>
      </c>
      <c r="BJ115" s="6">
        <f>AE115*'Summary all tools'!O$77</f>
        <v>8.2037770292630444E-2</v>
      </c>
      <c r="BK115" s="6">
        <f t="shared" si="4"/>
        <v>492.35201504658914</v>
      </c>
      <c r="BM115" s="6">
        <f>C115*'Summary all tools'!B$71</f>
        <v>6.6436860038020606</v>
      </c>
      <c r="BN115" s="6">
        <f>D115*'Summary all tools'!C$71</f>
        <v>6.3462395606244852</v>
      </c>
      <c r="BO115" s="6">
        <f>E115*'Summary all tools'!D$71</f>
        <v>20.86701278073857</v>
      </c>
      <c r="BP115" s="6">
        <f>F115*'Summary all tools'!E$71</f>
        <v>15.452581693491732</v>
      </c>
      <c r="BQ115" s="6">
        <f>G115*'Summary all tools'!F$71</f>
        <v>11.451664641314379</v>
      </c>
      <c r="BR115" s="6">
        <f>H115*'Summary all tools'!G$71</f>
        <v>11.9468487273805</v>
      </c>
      <c r="BS115" s="6">
        <f>I115*'Summary all tools'!H$71</f>
        <v>5.9444420518790633</v>
      </c>
      <c r="BT115" s="6">
        <f>J115*'Summary all tools'!J$71</f>
        <v>0.73787183718982574</v>
      </c>
      <c r="BU115" s="6">
        <f>K115*'Summary all tools'!K$71</f>
        <v>0.72545404948326875</v>
      </c>
      <c r="BV115" s="6">
        <f>L115*'Summary all tools'!L$71</f>
        <v>8.5437613503524599</v>
      </c>
      <c r="BW115" s="6">
        <f>M115*'Summary all tools'!M$71</f>
        <v>6.6368983699790558</v>
      </c>
      <c r="BX115" s="6">
        <f>N115*'Summary all tools'!N$71</f>
        <v>4.7593503863782631</v>
      </c>
      <c r="BY115" s="6">
        <f>O115*'Summary all tools'!O$71</f>
        <v>10.449317367351778</v>
      </c>
      <c r="BZ115" s="6">
        <f>P115*'Summary all tools'!P$71</f>
        <v>5.8443961937153013</v>
      </c>
      <c r="CA115" s="6"/>
      <c r="CB115" s="6">
        <f>R115*'Summary all tools'!B$78</f>
        <v>0.26004035969159428</v>
      </c>
      <c r="CC115" s="6">
        <f>S115*'Summary all tools'!C$78</f>
        <v>0.14773562715275801</v>
      </c>
      <c r="CD115" s="6">
        <f>T115*'Summary all tools'!D$78</f>
        <v>0.36369521186472453</v>
      </c>
      <c r="CE115" s="6">
        <f>U115*'Summary all tools'!E$78</f>
        <v>0.23191256220743822</v>
      </c>
      <c r="CF115" s="6">
        <f>V115*'Summary all tools'!F$78</f>
        <v>9.7369680622214766E-2</v>
      </c>
      <c r="CG115" s="6">
        <f>W115*'Summary all tools'!G$78</f>
        <v>7.4061268297142893E-2</v>
      </c>
      <c r="CH115" s="6">
        <f>X115*'Summary all tools'!H$78</f>
        <v>4.8797658634828128E-2</v>
      </c>
      <c r="CI115" s="6">
        <f>Y115*'Summary all tools'!I$78</f>
        <v>0</v>
      </c>
      <c r="CJ115" s="6">
        <f>Z115*'Summary all tools'!J$78</f>
        <v>1.4330779431620791E-2</v>
      </c>
      <c r="CK115" s="6">
        <f>AA115*'Summary all tools'!K$78</f>
        <v>3.0608295716863024E-2</v>
      </c>
      <c r="CL115" s="6">
        <f>AB115*'Summary all tools'!L$78</f>
        <v>7.7242326597786667E-2</v>
      </c>
      <c r="CM115" s="6">
        <f>AC115*'Summary all tools'!M$78</f>
        <v>3.8545762222177066E-2</v>
      </c>
      <c r="CN115" s="6">
        <f>AD115*'Summary all tools'!N$78</f>
        <v>5.5953454544651324E-2</v>
      </c>
      <c r="CO115" s="6">
        <f>AE115*'Summary all tools'!O$78</f>
        <v>2.2894261477013147E-2</v>
      </c>
      <c r="CP115" s="6">
        <f t="shared" si="5"/>
        <v>117.81271226214153</v>
      </c>
      <c r="CR115" s="6"/>
      <c r="CS115" s="6"/>
      <c r="CT115" s="6"/>
      <c r="CU115" s="6"/>
      <c r="CV115" s="6"/>
      <c r="CW115" s="6"/>
      <c r="CX115" s="6"/>
      <c r="CY115" s="6"/>
      <c r="CZ115" s="6"/>
      <c r="DA115" s="6"/>
      <c r="DB115" s="6"/>
      <c r="DC115" s="6"/>
      <c r="DD115" s="6"/>
      <c r="DE115" s="6"/>
      <c r="DF115" s="6"/>
      <c r="DH115" s="6"/>
      <c r="DI115" s="6"/>
      <c r="DJ115" s="6"/>
      <c r="DK115" s="6"/>
      <c r="DL115" s="6"/>
      <c r="DM115" s="6"/>
      <c r="DN115" s="6"/>
      <c r="DO115" s="6"/>
      <c r="DP115" s="6"/>
      <c r="DQ115" s="6"/>
      <c r="DR115" s="6"/>
      <c r="DS115" s="6"/>
      <c r="DT115" s="6"/>
      <c r="DU115" s="6"/>
      <c r="DV115" s="6"/>
      <c r="DX115" s="6"/>
      <c r="DY115" s="6"/>
      <c r="DZ115" s="6"/>
      <c r="EA115" s="6"/>
      <c r="EB115" s="6"/>
      <c r="EC115" s="6"/>
      <c r="ED115" s="6"/>
      <c r="EE115" s="6"/>
      <c r="EF115" s="6"/>
      <c r="EG115" s="6"/>
      <c r="EH115" s="6"/>
      <c r="EI115" s="6"/>
      <c r="EJ115" s="6"/>
      <c r="EK115" s="6"/>
      <c r="EL115" s="6"/>
      <c r="EN115" s="1"/>
      <c r="EO115" s="1"/>
      <c r="EP115" s="1"/>
      <c r="EQ115" s="1"/>
      <c r="ER115" s="1"/>
      <c r="ES115" s="1"/>
      <c r="ET115" s="1"/>
      <c r="EU115" s="1"/>
      <c r="EV115" s="1"/>
      <c r="EW115" s="1"/>
      <c r="EX115" s="1"/>
      <c r="EY115" s="1"/>
      <c r="EZ115" s="1"/>
      <c r="FA115" s="1"/>
      <c r="FB115" s="2"/>
      <c r="FD115" s="2"/>
      <c r="FE115" s="2"/>
      <c r="FF115" s="2"/>
      <c r="FG115" s="2"/>
      <c r="FH115" s="2"/>
      <c r="FI115" s="2"/>
      <c r="FJ115" s="2"/>
      <c r="FK115" s="2"/>
      <c r="FL115" s="2"/>
      <c r="FM115" s="2"/>
      <c r="FN115" s="2"/>
      <c r="FO115" s="2"/>
      <c r="FP115" s="2"/>
      <c r="FQ115" s="2"/>
      <c r="FR115" s="2"/>
      <c r="FT115" s="2"/>
      <c r="FU115" s="2"/>
      <c r="FV115" s="2"/>
      <c r="FW115" s="2"/>
      <c r="FX115" s="2"/>
      <c r="FY115" s="2"/>
      <c r="FZ115" s="2"/>
      <c r="GA115" s="2"/>
      <c r="GB115" s="2"/>
      <c r="GC115" s="2"/>
      <c r="GD115" s="2"/>
      <c r="GE115" s="2"/>
      <c r="GF115" s="2"/>
      <c r="GG115" s="2"/>
      <c r="GH115" s="2"/>
      <c r="GJ115" s="6"/>
    </row>
    <row r="116" spans="1:192" x14ac:dyDescent="0.25">
      <c r="A116" s="8" t="s">
        <v>42</v>
      </c>
      <c r="B116" s="8" t="s">
        <v>283</v>
      </c>
      <c r="C116" s="22">
        <f>Baseline!CC116*'Summary all tools'!B$69</f>
        <v>344.70365745172091</v>
      </c>
      <c r="D116" s="22">
        <f>Baseline!CD116*'Summary all tools'!C$69</f>
        <v>370.98532221241692</v>
      </c>
      <c r="E116" s="22">
        <f>Baseline!CE116*'Summary all tools'!D$69</f>
        <v>584.5287482502323</v>
      </c>
      <c r="F116" s="22">
        <f>Baseline!CF116*'Summary all tools'!E$69</f>
        <v>458.82717903977749</v>
      </c>
      <c r="G116" s="22">
        <f>Baseline!CG116*'Summary all tools'!F$69</f>
        <v>359.56792246628191</v>
      </c>
      <c r="H116" s="22">
        <f>Baseline!CH116*'Summary all tools'!G$69</f>
        <v>416.55573072564573</v>
      </c>
      <c r="I116" s="22">
        <f>Baseline!CI116*'Summary all tools'!H$69</f>
        <v>229.9823767713732</v>
      </c>
      <c r="J116" s="27">
        <f>Baseline!CJ116*'Summary all tools'!J$69</f>
        <v>111.17194486989837</v>
      </c>
      <c r="K116" s="27">
        <f>Baseline!CK116*'Summary all tools'!K$69</f>
        <v>122.86918073717619</v>
      </c>
      <c r="L116" s="27">
        <f>Baseline!CL116*'Summary all tools'!L$69</f>
        <v>289.60304550316812</v>
      </c>
      <c r="M116" s="27">
        <f>Baseline!CM116*'Summary all tools'!M$69</f>
        <v>234.9386038809383</v>
      </c>
      <c r="N116" s="27">
        <f>Baseline!CN116*'Summary all tools'!N$69</f>
        <v>197.06901482576131</v>
      </c>
      <c r="O116" s="27">
        <f>Baseline!CO116*'Summary all tools'!O$69</f>
        <v>343.02569140597495</v>
      </c>
      <c r="P116" s="27">
        <f>Baseline!CP116*'Summary all tools'!P$69</f>
        <v>198.25064762216292</v>
      </c>
      <c r="Q116" s="28"/>
      <c r="R116" s="29">
        <f>Baseline!CR116*'Summary all tools'!B$76</f>
        <v>5.4453229125239826</v>
      </c>
      <c r="S116" s="29">
        <f>Baseline!CS116*'Summary all tools'!C$76</f>
        <v>3.8168404155915066</v>
      </c>
      <c r="T116" s="29">
        <f>Baseline!CT116*'Summary all tools'!D$76</f>
        <v>6.0677724731858023</v>
      </c>
      <c r="U116" s="29">
        <f>Baseline!CU116*'Summary all tools'!E$76</f>
        <v>2.9200401543760051</v>
      </c>
      <c r="V116" s="29">
        <f>Baseline!CV116*'Summary all tools'!F$76</f>
        <v>1.6710074105167754</v>
      </c>
      <c r="W116" s="29">
        <f>Baseline!CW116*'Summary all tools'!G$76</f>
        <v>2.1591641788224183</v>
      </c>
      <c r="X116" s="29">
        <f>Baseline!CX116*'Summary all tools'!H$76</f>
        <v>0.96272971977013044</v>
      </c>
      <c r="Y116" s="29">
        <f>Baseline!CY116*'Summary all tools'!J$76</f>
        <v>1.6445821317013332</v>
      </c>
      <c r="Z116" s="29">
        <f>Baseline!CZ116*'Summary all tools'!K$76</f>
        <v>1.4142532197635578</v>
      </c>
      <c r="AA116" s="29">
        <f>Baseline!DA116*'Summary all tools'!L$76</f>
        <v>2.7855844741276714</v>
      </c>
      <c r="AB116" s="29">
        <f>Baseline!DB116*'Summary all tools'!M$76</f>
        <v>1.7285488942803555</v>
      </c>
      <c r="AC116" s="29">
        <f>Baseline!DC116*'Summary all tools'!N$76</f>
        <v>0.88403725629094865</v>
      </c>
      <c r="AD116" s="29">
        <f>Baseline!DD116*'Summary all tools'!O$76</f>
        <v>1.1803171749298871</v>
      </c>
      <c r="AE116" s="29">
        <f>Baseline!DE116*'Summary all tools'!P$76</f>
        <v>0.47253675489572949</v>
      </c>
      <c r="AF116" s="29">
        <f t="shared" si="3"/>
        <v>4295.2318029333055</v>
      </c>
      <c r="AH116" s="6">
        <f>C116*'Summary all tools'!B$70</f>
        <v>49.54456238602716</v>
      </c>
      <c r="AI116" s="6">
        <f>D116*'Summary all tools'!C$70</f>
        <v>53.322049369980412</v>
      </c>
      <c r="AJ116" s="6">
        <f>E116*'Summary all tools'!D$70</f>
        <v>114.8683297342704</v>
      </c>
      <c r="AK116" s="6">
        <f>F116*'Summary all tools'!E$70</f>
        <v>90.166158381013958</v>
      </c>
      <c r="AL116" s="6">
        <f>G116*'Summary all tools'!F$70</f>
        <v>70.66028284042919</v>
      </c>
      <c r="AM116" s="6">
        <f>H116*'Summary all tools'!G$70</f>
        <v>102.43173706368337</v>
      </c>
      <c r="AN116" s="6">
        <f>I116*'Summary all tools'!H$70</f>
        <v>56.553043468370454</v>
      </c>
      <c r="AO116" s="6">
        <f>J116*'Summary all tools'!J$70</f>
        <v>12.429161538249508</v>
      </c>
      <c r="AP116" s="6">
        <f>K116*'Summary all tools'!J$70</f>
        <v>13.736927038938953</v>
      </c>
      <c r="AQ116" s="6">
        <f>L116*'Summary all tools'!K$70</f>
        <v>32.377980242590226</v>
      </c>
      <c r="AR116" s="6">
        <f>M116*'Summary all tools'!L$70</f>
        <v>60.938821094945361</v>
      </c>
      <c r="AS116" s="6">
        <f>N116*'Summary all tools'!M$70</f>
        <v>51.11613519211248</v>
      </c>
      <c r="AT116" s="6">
        <f>O116*'Summary all tools'!N$70</f>
        <v>88.974655055633676</v>
      </c>
      <c r="AU116" s="6">
        <f>P116*'Summary all tools'!O$70</f>
        <v>47.892010380634865</v>
      </c>
      <c r="AV116" s="6"/>
      <c r="AW116" s="6">
        <f>R116*'Summary all tools'!B$77</f>
        <v>0.7826610914025296</v>
      </c>
      <c r="AX116" s="6">
        <f>S116*'Summary all tools'!C$77</f>
        <v>0.54859785789847337</v>
      </c>
      <c r="AY116" s="6">
        <f>T116*'Summary all tools'!D$77</f>
        <v>1.1924048069301425</v>
      </c>
      <c r="AZ116" s="6">
        <f>U116*'Summary all tools'!E$77</f>
        <v>0.57383000629865</v>
      </c>
      <c r="BA116" s="6">
        <f>V116*'Summary all tools'!F$77</f>
        <v>0.3283770572349673</v>
      </c>
      <c r="BB116" s="6">
        <f>W116*'Summary all tools'!G$77</f>
        <v>0.5309420111858405</v>
      </c>
      <c r="BC116" s="6">
        <f>X116*'Summary all tools'!H$77</f>
        <v>0.23673681633691732</v>
      </c>
      <c r="BD116" s="6">
        <f>Y116*'Summary all tools'!I$77</f>
        <v>0</v>
      </c>
      <c r="BE116" s="6">
        <f>Z116*'Summary all tools'!J$77</f>
        <v>0.1581152668058636</v>
      </c>
      <c r="BF116" s="6">
        <f>AA116*'Summary all tools'!K$77</f>
        <v>0.31143180456085767</v>
      </c>
      <c r="BG116" s="6">
        <f>AB116*'Summary all tools'!L$77</f>
        <v>0.4483542937702909</v>
      </c>
      <c r="BH116" s="6">
        <f>AC116*'Summary all tools'!M$77</f>
        <v>0.22930326184147123</v>
      </c>
      <c r="BI116" s="6">
        <f>AD116*'Summary all tools'!N$77</f>
        <v>0.30615290961205677</v>
      </c>
      <c r="BJ116" s="6">
        <f>AE116*'Summary all tools'!O$77</f>
        <v>0.11415213741863128</v>
      </c>
      <c r="BK116" s="6">
        <f t="shared" si="4"/>
        <v>850.77291310817668</v>
      </c>
      <c r="BM116" s="6">
        <f>C116*'Summary all tools'!B$71</f>
        <v>8.4331170018769637</v>
      </c>
      <c r="BN116" s="6">
        <f>D116*'Summary all tools'!C$71</f>
        <v>9.0760935097839006</v>
      </c>
      <c r="BO116" s="6">
        <f>E116*'Summary all tools'!D$71</f>
        <v>31.96641591993458</v>
      </c>
      <c r="BP116" s="6">
        <f>F116*'Summary all tools'!E$71</f>
        <v>25.092111353737831</v>
      </c>
      <c r="BQ116" s="6">
        <f>G116*'Summary all tools'!F$71</f>
        <v>19.663870759874793</v>
      </c>
      <c r="BR116" s="6">
        <f>H116*'Summary all tools'!G$71</f>
        <v>25.364049177673976</v>
      </c>
      <c r="BS116" s="6">
        <f>I116*'Summary all tools'!H$71</f>
        <v>14.003610763596495</v>
      </c>
      <c r="BT116" s="6">
        <f>J116*'Summary all tools'!J$71</f>
        <v>1.0357634615207922</v>
      </c>
      <c r="BU116" s="6">
        <f>K116*'Summary all tools'!K$71</f>
        <v>1.1447439199115794</v>
      </c>
      <c r="BV116" s="6">
        <f>L116*'Summary all tools'!L$71</f>
        <v>13.105656584580457</v>
      </c>
      <c r="BW116" s="6">
        <f>M116*'Summary all tools'!M$71</f>
        <v>10.631879425075574</v>
      </c>
      <c r="BX116" s="6">
        <f>N116*'Summary all tools'!N$71</f>
        <v>8.9181342250068596</v>
      </c>
      <c r="BY116" s="6">
        <f>O116*'Summary all tools'!O$71</f>
        <v>23.125327510515163</v>
      </c>
      <c r="BZ116" s="6">
        <f>P116*'Summary all tools'!P$71</f>
        <v>13.365212199246939</v>
      </c>
      <c r="CA116" s="6"/>
      <c r="CB116" s="6">
        <f>R116*'Summary all tools'!B$78</f>
        <v>0.13321890917489865</v>
      </c>
      <c r="CC116" s="6">
        <f>S116*'Summary all tools'!C$78</f>
        <v>9.3378358791229521E-2</v>
      </c>
      <c r="CD116" s="6">
        <f>T116*'Summary all tools'!D$78</f>
        <v>0.33183130712734854</v>
      </c>
      <c r="CE116" s="6">
        <f>U116*'Summary all tools'!E$78</f>
        <v>0.15968969594243779</v>
      </c>
      <c r="CF116" s="6">
        <f>V116*'Summary all tools'!F$78</f>
        <v>9.1383217762636151E-2</v>
      </c>
      <c r="CG116" s="6">
        <f>W116*'Summary all tools'!G$78</f>
        <v>0.13147135515077957</v>
      </c>
      <c r="CH116" s="6">
        <f>X116*'Summary all tools'!H$78</f>
        <v>5.862054499771286E-2</v>
      </c>
      <c r="CI116" s="6">
        <f>Y116*'Summary all tools'!I$78</f>
        <v>0</v>
      </c>
      <c r="CJ116" s="6">
        <f>Z116*'Summary all tools'!J$78</f>
        <v>1.3176272233821968E-2</v>
      </c>
      <c r="CK116" s="6">
        <f>AA116*'Summary all tools'!K$78</f>
        <v>2.5952650380071475E-2</v>
      </c>
      <c r="CL116" s="6">
        <f>AB116*'Summary all tools'!L$78</f>
        <v>7.8223515083327352E-2</v>
      </c>
      <c r="CM116" s="6">
        <f>AC116*'Summary all tools'!M$78</f>
        <v>4.0006101002129021E-2</v>
      </c>
      <c r="CN116" s="6">
        <f>AD116*'Summary all tools'!N$78</f>
        <v>5.3413911889763105E-2</v>
      </c>
      <c r="CO116" s="6">
        <f>AE116*'Summary all tools'!O$78</f>
        <v>3.1856410442408729E-2</v>
      </c>
      <c r="CP116" s="6">
        <f t="shared" si="5"/>
        <v>206.16820806231445</v>
      </c>
      <c r="CR116" s="6"/>
      <c r="CS116" s="6"/>
      <c r="CT116" s="6"/>
      <c r="CU116" s="6"/>
      <c r="CV116" s="6"/>
      <c r="CW116" s="6"/>
      <c r="CX116" s="6"/>
      <c r="CY116" s="6"/>
      <c r="CZ116" s="6"/>
      <c r="DA116" s="6"/>
      <c r="DB116" s="6"/>
      <c r="DC116" s="6"/>
      <c r="DD116" s="6"/>
      <c r="DE116" s="6"/>
      <c r="DF116" s="6"/>
      <c r="DH116" s="6"/>
      <c r="DI116" s="6"/>
      <c r="DJ116" s="6"/>
      <c r="DK116" s="6"/>
      <c r="DL116" s="6"/>
      <c r="DM116" s="6"/>
      <c r="DN116" s="6"/>
      <c r="DO116" s="6"/>
      <c r="DP116" s="6"/>
      <c r="DQ116" s="6"/>
      <c r="DR116" s="6"/>
      <c r="DS116" s="6"/>
      <c r="DT116" s="6"/>
      <c r="DU116" s="6"/>
      <c r="DV116" s="6"/>
      <c r="DX116" s="6"/>
      <c r="DY116" s="6"/>
      <c r="DZ116" s="6"/>
      <c r="EA116" s="6"/>
      <c r="EB116" s="6"/>
      <c r="EC116" s="6"/>
      <c r="ED116" s="6"/>
      <c r="EE116" s="6"/>
      <c r="EF116" s="6"/>
      <c r="EG116" s="6"/>
      <c r="EH116" s="6"/>
      <c r="EI116" s="6"/>
      <c r="EJ116" s="6"/>
      <c r="EK116" s="6"/>
      <c r="EL116" s="6"/>
      <c r="EN116" s="1"/>
      <c r="EO116" s="1"/>
      <c r="EP116" s="1"/>
      <c r="EQ116" s="1"/>
      <c r="ER116" s="1"/>
      <c r="ES116" s="1"/>
      <c r="ET116" s="1"/>
      <c r="EU116" s="1"/>
      <c r="EV116" s="1"/>
      <c r="EW116" s="1"/>
      <c r="EX116" s="1"/>
      <c r="EY116" s="1"/>
      <c r="EZ116" s="1"/>
      <c r="FA116" s="1"/>
      <c r="FB116" s="2"/>
      <c r="FD116" s="2"/>
      <c r="FE116" s="2"/>
      <c r="FF116" s="2"/>
      <c r="FG116" s="2"/>
      <c r="FH116" s="2"/>
      <c r="FI116" s="2"/>
      <c r="FJ116" s="2"/>
      <c r="FK116" s="2"/>
      <c r="FL116" s="2"/>
      <c r="FM116" s="2"/>
      <c r="FN116" s="2"/>
      <c r="FO116" s="2"/>
      <c r="FP116" s="2"/>
      <c r="FQ116" s="2"/>
      <c r="FR116" s="2"/>
      <c r="FT116" s="2"/>
      <c r="FU116" s="2"/>
      <c r="FV116" s="2"/>
      <c r="FW116" s="2"/>
      <c r="FX116" s="2"/>
      <c r="FY116" s="2"/>
      <c r="FZ116" s="2"/>
      <c r="GA116" s="2"/>
      <c r="GB116" s="2"/>
      <c r="GC116" s="2"/>
      <c r="GD116" s="2"/>
      <c r="GE116" s="2"/>
      <c r="GF116" s="2"/>
      <c r="GG116" s="2"/>
      <c r="GH116" s="2"/>
      <c r="GJ116" s="6"/>
    </row>
    <row r="117" spans="1:192" x14ac:dyDescent="0.25">
      <c r="A117" s="8" t="s">
        <v>85</v>
      </c>
      <c r="B117" s="8" t="s">
        <v>284</v>
      </c>
      <c r="C117" s="22">
        <f>Baseline!CC117*'Summary all tools'!B$69</f>
        <v>164.77112579177805</v>
      </c>
      <c r="D117" s="22">
        <f>Baseline!CD117*'Summary all tools'!C$69</f>
        <v>167.32658454571333</v>
      </c>
      <c r="E117" s="22">
        <f>Baseline!CE117*'Summary all tools'!D$69</f>
        <v>257.00304725862048</v>
      </c>
      <c r="F117" s="22">
        <f>Baseline!CF117*'Summary all tools'!E$69</f>
        <v>194.29577166787791</v>
      </c>
      <c r="G117" s="22">
        <f>Baseline!CG117*'Summary all tools'!F$69</f>
        <v>146.80955813192722</v>
      </c>
      <c r="H117" s="22">
        <f>Baseline!CH117*'Summary all tools'!G$69</f>
        <v>149.79186018563848</v>
      </c>
      <c r="I117" s="22">
        <f>Baseline!CI117*'Summary all tools'!H$69</f>
        <v>83.72989865314176</v>
      </c>
      <c r="J117" s="27">
        <f>Baseline!CJ117*'Summary all tools'!J$69</f>
        <v>49.847509519987142</v>
      </c>
      <c r="K117" s="27">
        <f>Baseline!CK117*'Summary all tools'!K$69</f>
        <v>54.842146864792966</v>
      </c>
      <c r="L117" s="27">
        <f>Baseline!CL117*'Summary all tools'!L$69</f>
        <v>129.84723781747056</v>
      </c>
      <c r="M117" s="27">
        <f>Baseline!CM117*'Summary all tools'!M$69</f>
        <v>99.914946232488859</v>
      </c>
      <c r="N117" s="27">
        <f>Baseline!CN117*'Summary all tools'!N$69</f>
        <v>76.111457879153434</v>
      </c>
      <c r="O117" s="27">
        <f>Baseline!CO117*'Summary all tools'!O$69</f>
        <v>120.99190435223446</v>
      </c>
      <c r="P117" s="27">
        <f>Baseline!CP117*'Summary all tools'!P$69</f>
        <v>71.857636376185013</v>
      </c>
      <c r="Q117" s="28"/>
      <c r="R117" s="29">
        <f>Baseline!CR117*'Summary all tools'!B$76</f>
        <v>2.7707811319399704</v>
      </c>
      <c r="S117" s="29">
        <f>Baseline!CS117*'Summary all tools'!C$76</f>
        <v>2.2429066153231898</v>
      </c>
      <c r="T117" s="29">
        <f>Baseline!CT117*'Summary all tools'!D$76</f>
        <v>2.9416602128037441</v>
      </c>
      <c r="U117" s="29">
        <f>Baseline!CU117*'Summary all tools'!E$76</f>
        <v>2.7709967435855072</v>
      </c>
      <c r="V117" s="29">
        <f>Baseline!CV117*'Summary all tools'!F$76</f>
        <v>1.0407924562326463</v>
      </c>
      <c r="W117" s="29">
        <f>Baseline!CW117*'Summary all tools'!G$76</f>
        <v>1.5830051274572094</v>
      </c>
      <c r="X117" s="29">
        <f>Baseline!CX117*'Summary all tools'!H$76</f>
        <v>0.72204000754865116</v>
      </c>
      <c r="Y117" s="29">
        <f>Baseline!CY117*'Summary all tools'!J$76</f>
        <v>0.8975191475796449</v>
      </c>
      <c r="Z117" s="29">
        <f>Baseline!CZ117*'Summary all tools'!K$76</f>
        <v>0.78738307685679398</v>
      </c>
      <c r="AA117" s="29">
        <f>Baseline!DA117*'Summary all tools'!L$76</f>
        <v>1.686645220144102</v>
      </c>
      <c r="AB117" s="29">
        <f>Baseline!DB117*'Summary all tools'!M$76</f>
        <v>1.2473512119587056</v>
      </c>
      <c r="AC117" s="29">
        <f>Baseline!DC117*'Summary all tools'!N$76</f>
        <v>0.65949274255272761</v>
      </c>
      <c r="AD117" s="29">
        <f>Baseline!DD117*'Summary all tools'!O$76</f>
        <v>0.73217491287282588</v>
      </c>
      <c r="AE117" s="29">
        <f>Baseline!DE117*'Summary all tools'!P$76</f>
        <v>0.32636383072272113</v>
      </c>
      <c r="AF117" s="29">
        <f t="shared" si="3"/>
        <v>1787.5497977145881</v>
      </c>
      <c r="AH117" s="6">
        <f>C117*'Summary all tools'!B$70</f>
        <v>23.682700037350362</v>
      </c>
      <c r="AI117" s="6">
        <f>D117*'Summary all tools'!C$70</f>
        <v>24.049998390362465</v>
      </c>
      <c r="AJ117" s="6">
        <f>E117*'Summary all tools'!D$70</f>
        <v>50.504805561038999</v>
      </c>
      <c r="AK117" s="6">
        <f>F117*'Summary all tools'!E$70</f>
        <v>38.181921475598607</v>
      </c>
      <c r="AL117" s="6">
        <f>G117*'Summary all tools'!F$70</f>
        <v>28.850195618473677</v>
      </c>
      <c r="AM117" s="6">
        <f>H117*'Summary all tools'!G$70</f>
        <v>36.834063980075037</v>
      </c>
      <c r="AN117" s="6">
        <f>I117*'Summary all tools'!H$70</f>
        <v>20.589319340936498</v>
      </c>
      <c r="AO117" s="6">
        <f>J117*'Summary all tools'!J$70</f>
        <v>5.5730134867066372</v>
      </c>
      <c r="AP117" s="6">
        <f>K117*'Summary all tools'!J$70</f>
        <v>6.1314201463743689</v>
      </c>
      <c r="AQ117" s="6">
        <f>L117*'Summary all tools'!K$70</f>
        <v>14.517082488909752</v>
      </c>
      <c r="AR117" s="6">
        <f>M117*'Summary all tools'!L$70</f>
        <v>25.916128437786845</v>
      </c>
      <c r="AS117" s="6">
        <f>N117*'Summary all tools'!M$70</f>
        <v>19.741934438853264</v>
      </c>
      <c r="AT117" s="6">
        <f>O117*'Summary all tools'!N$70</f>
        <v>31.383109848537632</v>
      </c>
      <c r="AU117" s="6">
        <f>P117*'Summary all tools'!O$70</f>
        <v>17.358867214471662</v>
      </c>
      <c r="AV117" s="6"/>
      <c r="AW117" s="6">
        <f>R117*'Summary all tools'!B$77</f>
        <v>0.39824682936140243</v>
      </c>
      <c r="AX117" s="6">
        <f>S117*'Summary all tools'!C$77</f>
        <v>0.32237495694247681</v>
      </c>
      <c r="AY117" s="6">
        <f>T117*'Summary all tools'!D$77</f>
        <v>0.57807865960746652</v>
      </c>
      <c r="AZ117" s="6">
        <f>U117*'Summary all tools'!E$77</f>
        <v>0.54454082641373847</v>
      </c>
      <c r="BA117" s="6">
        <f>V117*'Summary all tools'!F$77</f>
        <v>0.2045307290793722</v>
      </c>
      <c r="BB117" s="6">
        <f>W117*'Summary all tools'!G$77</f>
        <v>0.38926355593210066</v>
      </c>
      <c r="BC117" s="6">
        <f>X117*'Summary all tools'!H$77</f>
        <v>0.17755082152835683</v>
      </c>
      <c r="BD117" s="6">
        <f>Y117*'Summary all tools'!I$77</f>
        <v>0</v>
      </c>
      <c r="BE117" s="6">
        <f>Z117*'Summary all tools'!J$77</f>
        <v>8.8030406108213E-2</v>
      </c>
      <c r="BF117" s="6">
        <f>AA117*'Summary all tools'!K$77</f>
        <v>0.18856903082356422</v>
      </c>
      <c r="BG117" s="6">
        <f>AB117*'Summary all tools'!L$77</f>
        <v>0.32354032539767746</v>
      </c>
      <c r="BH117" s="6">
        <f>AC117*'Summary all tools'!M$77</f>
        <v>0.17106047958045362</v>
      </c>
      <c r="BI117" s="6">
        <f>AD117*'Summary all tools'!N$77</f>
        <v>0.18991291890189191</v>
      </c>
      <c r="BJ117" s="6">
        <f>AE117*'Summary all tools'!O$77</f>
        <v>7.8840700680207917E-2</v>
      </c>
      <c r="BK117" s="6">
        <f t="shared" si="4"/>
        <v>346.96910070583272</v>
      </c>
      <c r="BM117" s="6">
        <f>C117*'Summary all tools'!B$71</f>
        <v>4.0310978786979339</v>
      </c>
      <c r="BN117" s="6">
        <f>D117*'Summary all tools'!C$71</f>
        <v>4.093616747295739</v>
      </c>
      <c r="BO117" s="6">
        <f>E117*'Summary all tools'!D$71</f>
        <v>14.054854146955808</v>
      </c>
      <c r="BP117" s="6">
        <f>F117*'Summary all tools'!E$71</f>
        <v>10.625550013087073</v>
      </c>
      <c r="BQ117" s="6">
        <f>G117*'Summary all tools'!F$71</f>
        <v>8.0286477103397704</v>
      </c>
      <c r="BR117" s="6">
        <f>H117*'Summary all tools'!G$71</f>
        <v>9.1208158426852464</v>
      </c>
      <c r="BS117" s="6">
        <f>I117*'Summary all tools'!H$71</f>
        <v>5.0983076463271324</v>
      </c>
      <c r="BT117" s="6">
        <f>J117*'Summary all tools'!J$71</f>
        <v>0.46441779055888643</v>
      </c>
      <c r="BU117" s="6">
        <f>K117*'Summary all tools'!K$71</f>
        <v>0.51095167886453075</v>
      </c>
      <c r="BV117" s="6">
        <f>L117*'Summary all tools'!L$71</f>
        <v>5.8760891286051802</v>
      </c>
      <c r="BW117" s="6">
        <f>M117*'Summary all tools'!M$71</f>
        <v>4.5215373019117475</v>
      </c>
      <c r="BX117" s="6">
        <f>N117*'Summary all tools'!N$71</f>
        <v>3.4443374978424846</v>
      </c>
      <c r="BY117" s="6">
        <f>O117*'Summary all tools'!O$71</f>
        <v>8.1567575967798511</v>
      </c>
      <c r="BZ117" s="6">
        <f>P117*'Summary all tools'!P$71</f>
        <v>4.8443350365967426</v>
      </c>
      <c r="CA117" s="6"/>
      <c r="CB117" s="6">
        <f>R117*'Summary all tools'!B$78</f>
        <v>6.7786694359387653E-2</v>
      </c>
      <c r="CC117" s="6">
        <f>S117*'Summary all tools'!C$78</f>
        <v>5.4872333096591799E-2</v>
      </c>
      <c r="CD117" s="6">
        <f>T117*'Summary all tools'!D$78</f>
        <v>0.16087204288770476</v>
      </c>
      <c r="CE117" s="6">
        <f>U117*'Summary all tools'!E$78</f>
        <v>0.15153888441483243</v>
      </c>
      <c r="CF117" s="6">
        <f>V117*'Summary all tools'!F$78</f>
        <v>5.6918337450222845E-2</v>
      </c>
      <c r="CG117" s="6">
        <f>W117*'Summary all tools'!G$78</f>
        <v>9.6389070992710643E-2</v>
      </c>
      <c r="CH117" s="6">
        <f>X117*'Summary all tools'!H$78</f>
        <v>4.3964965330831218E-2</v>
      </c>
      <c r="CI117" s="6">
        <f>Y117*'Summary all tools'!I$78</f>
        <v>0</v>
      </c>
      <c r="CJ117" s="6">
        <f>Z117*'Summary all tools'!J$78</f>
        <v>7.3358671756844161E-3</v>
      </c>
      <c r="CK117" s="6">
        <f>AA117*'Summary all tools'!K$78</f>
        <v>1.5714085901963683E-2</v>
      </c>
      <c r="CL117" s="6">
        <f>AB117*'Summary all tools'!L$78</f>
        <v>5.6447461026828842E-2</v>
      </c>
      <c r="CM117" s="6">
        <f>AC117*'Summary all tools'!M$78</f>
        <v>2.9844594309781272E-2</v>
      </c>
      <c r="CN117" s="6">
        <f>AD117*'Summary all tools'!N$78</f>
        <v>3.3133743297776887E-2</v>
      </c>
      <c r="CO117" s="6">
        <f>AE117*'Summary all tools'!O$78</f>
        <v>2.2002056003778952E-2</v>
      </c>
      <c r="CP117" s="6">
        <f t="shared" si="5"/>
        <v>83.668136152796237</v>
      </c>
      <c r="CR117" s="6"/>
      <c r="CS117" s="6"/>
      <c r="CT117" s="6"/>
      <c r="CU117" s="6"/>
      <c r="CV117" s="6"/>
      <c r="CW117" s="6"/>
      <c r="CX117" s="6"/>
      <c r="CY117" s="6"/>
      <c r="CZ117" s="6"/>
      <c r="DA117" s="6"/>
      <c r="DB117" s="6"/>
      <c r="DC117" s="6"/>
      <c r="DD117" s="6"/>
      <c r="DE117" s="6"/>
      <c r="DF117" s="6"/>
      <c r="DH117" s="6"/>
      <c r="DI117" s="6"/>
      <c r="DJ117" s="6"/>
      <c r="DK117" s="6"/>
      <c r="DL117" s="6"/>
      <c r="DM117" s="6"/>
      <c r="DN117" s="6"/>
      <c r="DO117" s="6"/>
      <c r="DP117" s="6"/>
      <c r="DQ117" s="6"/>
      <c r="DR117" s="6"/>
      <c r="DS117" s="6"/>
      <c r="DT117" s="6"/>
      <c r="DU117" s="6"/>
      <c r="DV117" s="6"/>
      <c r="DX117" s="6"/>
      <c r="DY117" s="6"/>
      <c r="DZ117" s="6"/>
      <c r="EA117" s="6"/>
      <c r="EB117" s="6"/>
      <c r="EC117" s="6"/>
      <c r="ED117" s="6"/>
      <c r="EE117" s="6"/>
      <c r="EF117" s="6"/>
      <c r="EG117" s="6"/>
      <c r="EH117" s="6"/>
      <c r="EI117" s="6"/>
      <c r="EJ117" s="6"/>
      <c r="EK117" s="6"/>
      <c r="EL117" s="6"/>
      <c r="EN117" s="1"/>
      <c r="EO117" s="1"/>
      <c r="EP117" s="1"/>
      <c r="EQ117" s="1"/>
      <c r="ER117" s="1"/>
      <c r="ES117" s="1"/>
      <c r="ET117" s="1"/>
      <c r="EU117" s="1"/>
      <c r="EV117" s="1"/>
      <c r="EW117" s="1"/>
      <c r="EX117" s="1"/>
      <c r="EY117" s="1"/>
      <c r="EZ117" s="1"/>
      <c r="FA117" s="1"/>
      <c r="FB117" s="2"/>
      <c r="FD117" s="2"/>
      <c r="FE117" s="2"/>
      <c r="FF117" s="2"/>
      <c r="FG117" s="2"/>
      <c r="FH117" s="2"/>
      <c r="FI117" s="2"/>
      <c r="FJ117" s="2"/>
      <c r="FK117" s="2"/>
      <c r="FL117" s="2"/>
      <c r="FM117" s="2"/>
      <c r="FN117" s="2"/>
      <c r="FO117" s="2"/>
      <c r="FP117" s="2"/>
      <c r="FQ117" s="2"/>
      <c r="FR117" s="2"/>
      <c r="FT117" s="2"/>
      <c r="FU117" s="2"/>
      <c r="FV117" s="2"/>
      <c r="FW117" s="2"/>
      <c r="FX117" s="2"/>
      <c r="FY117" s="2"/>
      <c r="FZ117" s="2"/>
      <c r="GA117" s="2"/>
      <c r="GB117" s="2"/>
      <c r="GC117" s="2"/>
      <c r="GD117" s="2"/>
      <c r="GE117" s="2"/>
      <c r="GF117" s="2"/>
      <c r="GG117" s="2"/>
      <c r="GH117" s="2"/>
      <c r="GJ117" s="6"/>
    </row>
    <row r="118" spans="1:192" x14ac:dyDescent="0.25">
      <c r="A118" s="8" t="s">
        <v>86</v>
      </c>
      <c r="B118" s="8" t="s">
        <v>285</v>
      </c>
      <c r="C118" s="22">
        <f>Baseline!CC118*'Summary all tools'!B$69</f>
        <v>168.87528142000266</v>
      </c>
      <c r="D118" s="22">
        <f>Baseline!CD118*'Summary all tools'!C$69</f>
        <v>186.321376185888</v>
      </c>
      <c r="E118" s="22">
        <f>Baseline!CE118*'Summary all tools'!D$69</f>
        <v>283.67499170419006</v>
      </c>
      <c r="F118" s="22">
        <f>Baseline!CF118*'Summary all tools'!E$69</f>
        <v>221.09200212011638</v>
      </c>
      <c r="G118" s="22">
        <f>Baseline!CG118*'Summary all tools'!F$69</f>
        <v>169.11154352893578</v>
      </c>
      <c r="H118" s="22">
        <f>Baseline!CH118*'Summary all tools'!G$69</f>
        <v>173.21475358586781</v>
      </c>
      <c r="I118" s="22">
        <f>Baseline!CI118*'Summary all tools'!H$69</f>
        <v>97.924512479026916</v>
      </c>
      <c r="J118" s="27">
        <f>Baseline!CJ118*'Summary all tools'!J$69</f>
        <v>53.014970029384941</v>
      </c>
      <c r="K118" s="27">
        <f>Baseline!CK118*'Summary all tools'!K$69</f>
        <v>59.751559017365544</v>
      </c>
      <c r="L118" s="27">
        <f>Baseline!CL118*'Summary all tools'!L$69</f>
        <v>137.51924796343658</v>
      </c>
      <c r="M118" s="27">
        <f>Baseline!CM118*'Summary all tools'!M$69</f>
        <v>110.48702882237045</v>
      </c>
      <c r="N118" s="27">
        <f>Baseline!CN118*'Summary all tools'!N$69</f>
        <v>89.115530561407027</v>
      </c>
      <c r="O118" s="27">
        <f>Baseline!CO118*'Summary all tools'!O$69</f>
        <v>134.93771503974526</v>
      </c>
      <c r="P118" s="27">
        <f>Baseline!CP118*'Summary all tools'!P$69</f>
        <v>83.173872395589143</v>
      </c>
      <c r="Q118" s="28"/>
      <c r="R118" s="29">
        <f>Baseline!CR118*'Summary all tools'!B$76</f>
        <v>6.0332928313179259</v>
      </c>
      <c r="S118" s="29">
        <f>Baseline!CS118*'Summary all tools'!C$76</f>
        <v>4.6521826026313118</v>
      </c>
      <c r="T118" s="29">
        <f>Baseline!CT118*'Summary all tools'!D$76</f>
        <v>5.5447816877607838</v>
      </c>
      <c r="U118" s="29">
        <f>Baseline!CU118*'Summary all tools'!E$76</f>
        <v>3.8707748865155915</v>
      </c>
      <c r="V118" s="29">
        <f>Baseline!CV118*'Summary all tools'!F$76</f>
        <v>1.5149637660241921</v>
      </c>
      <c r="W118" s="29">
        <f>Baseline!CW118*'Summary all tools'!G$76</f>
        <v>1.7130253919485543</v>
      </c>
      <c r="X118" s="29">
        <f>Baseline!CX118*'Summary all tools'!H$76</f>
        <v>1.2016992113579217</v>
      </c>
      <c r="Y118" s="29">
        <f>Baseline!CY118*'Summary all tools'!J$76</f>
        <v>1.6413575158104279</v>
      </c>
      <c r="Z118" s="29">
        <f>Baseline!CZ118*'Summary all tools'!K$76</f>
        <v>1.2911964051486828</v>
      </c>
      <c r="AA118" s="29">
        <f>Baseline!DA118*'Summary all tools'!L$76</f>
        <v>2.9017601117658507</v>
      </c>
      <c r="AB118" s="29">
        <f>Baseline!DB118*'Summary all tools'!M$76</f>
        <v>2.122787917518294</v>
      </c>
      <c r="AC118" s="29">
        <f>Baseline!DC118*'Summary all tools'!N$76</f>
        <v>1.010523379860037</v>
      </c>
      <c r="AD118" s="29">
        <f>Baseline!DD118*'Summary all tools'!O$76</f>
        <v>1.3552696270367428</v>
      </c>
      <c r="AE118" s="29">
        <f>Baseline!DE118*'Summary all tools'!P$76</f>
        <v>0.95523725474835752</v>
      </c>
      <c r="AF118" s="29">
        <f t="shared" si="3"/>
        <v>2004.023237442771</v>
      </c>
      <c r="AH118" s="6">
        <f>C118*'Summary all tools'!B$70</f>
        <v>24.272593965566131</v>
      </c>
      <c r="AI118" s="6">
        <f>D118*'Summary all tools'!C$70</f>
        <v>26.780136638338639</v>
      </c>
      <c r="AJ118" s="6">
        <f>E118*'Summary all tools'!D$70</f>
        <v>55.746227336099849</v>
      </c>
      <c r="AK118" s="6">
        <f>F118*'Summary all tools'!E$70</f>
        <v>43.44776724355652</v>
      </c>
      <c r="AL118" s="6">
        <f>G118*'Summary all tools'!F$70</f>
        <v>33.232857412236775</v>
      </c>
      <c r="AM118" s="6">
        <f>H118*'Summary all tools'!G$70</f>
        <v>42.593791865377327</v>
      </c>
      <c r="AN118" s="6">
        <f>I118*'Summary all tools'!H$70</f>
        <v>24.079798150580388</v>
      </c>
      <c r="AO118" s="6">
        <f>J118*'Summary all tools'!J$70</f>
        <v>5.927139506390863</v>
      </c>
      <c r="AP118" s="6">
        <f>K118*'Summary all tools'!J$70</f>
        <v>6.6802985236806203</v>
      </c>
      <c r="AQ118" s="6">
        <f>L118*'Summary all tools'!K$70</f>
        <v>15.37482275367614</v>
      </c>
      <c r="AR118" s="6">
        <f>M118*'Summary all tools'!L$70</f>
        <v>28.658335290570701</v>
      </c>
      <c r="AS118" s="6">
        <f>N118*'Summary all tools'!M$70</f>
        <v>23.114955498819704</v>
      </c>
      <c r="AT118" s="6">
        <f>O118*'Summary all tools'!N$70</f>
        <v>35.000400700154671</v>
      </c>
      <c r="AU118" s="6">
        <f>P118*'Summary all tools'!O$70</f>
        <v>20.092564679833334</v>
      </c>
      <c r="AV118" s="6"/>
      <c r="AW118" s="6">
        <f>R118*'Summary all tools'!B$77</f>
        <v>0.86717052927199545</v>
      </c>
      <c r="AX118" s="6">
        <f>S118*'Summary all tools'!C$77</f>
        <v>0.66866233126505092</v>
      </c>
      <c r="AY118" s="6">
        <f>T118*'Summary all tools'!D$77</f>
        <v>1.0896295744577982</v>
      </c>
      <c r="AZ118" s="6">
        <f>U118*'Summary all tools'!E$77</f>
        <v>0.76066309368425389</v>
      </c>
      <c r="BA118" s="6">
        <f>V118*'Summary all tools'!F$77</f>
        <v>0.2977122304626868</v>
      </c>
      <c r="BB118" s="6">
        <f>W118*'Summary all tools'!G$77</f>
        <v>0.42123575211849695</v>
      </c>
      <c r="BC118" s="6">
        <f>X118*'Summary all tools'!H$77</f>
        <v>0.29549980607162007</v>
      </c>
      <c r="BD118" s="6">
        <f>Y118*'Summary all tools'!I$77</f>
        <v>0</v>
      </c>
      <c r="BE118" s="6">
        <f>Z118*'Summary all tools'!J$77</f>
        <v>0.14435736206631236</v>
      </c>
      <c r="BF118" s="6">
        <f>AA118*'Summary all tools'!K$77</f>
        <v>0.3244203851663684</v>
      </c>
      <c r="BG118" s="6">
        <f>AB118*'Summary all tools'!L$77</f>
        <v>0.55061276006269211</v>
      </c>
      <c r="BH118" s="6">
        <f>AC118*'Summary all tools'!M$77</f>
        <v>0.26211147270100299</v>
      </c>
      <c r="BI118" s="6">
        <f>AD118*'Summary all tools'!N$77</f>
        <v>0.35153240877884606</v>
      </c>
      <c r="BJ118" s="6">
        <f>AE118*'Summary all tools'!O$77</f>
        <v>0.23075956154033356</v>
      </c>
      <c r="BK118" s="6">
        <f t="shared" si="4"/>
        <v>391.2660568325291</v>
      </c>
      <c r="BM118" s="6">
        <f>C118*'Summary all tools'!B$71</f>
        <v>4.1315053558410435</v>
      </c>
      <c r="BN118" s="6">
        <f>D118*'Summary all tools'!C$71</f>
        <v>4.5583211299299817</v>
      </c>
      <c r="BO118" s="6">
        <f>E118*'Summary all tools'!D$71</f>
        <v>15.513476108822895</v>
      </c>
      <c r="BP118" s="6">
        <f>F118*'Summary all tools'!E$71</f>
        <v>12.090968865943864</v>
      </c>
      <c r="BQ118" s="6">
        <f>G118*'Summary all tools'!F$71</f>
        <v>9.2482875367386761</v>
      </c>
      <c r="BR118" s="6">
        <f>H118*'Summary all tools'!G$71</f>
        <v>10.547034176188673</v>
      </c>
      <c r="BS118" s="6">
        <f>I118*'Summary all tools'!H$71</f>
        <v>5.9626166849056199</v>
      </c>
      <c r="BT118" s="6">
        <f>J118*'Summary all tools'!J$71</f>
        <v>0.49392829219923862</v>
      </c>
      <c r="BU118" s="6">
        <f>K118*'Summary all tools'!K$71</f>
        <v>0.55669154364005169</v>
      </c>
      <c r="BV118" s="6">
        <f>L118*'Summary all tools'!L$71</f>
        <v>6.2232772257184328</v>
      </c>
      <c r="BW118" s="6">
        <f>M118*'Summary all tools'!M$71</f>
        <v>4.9999648804825485</v>
      </c>
      <c r="BX118" s="6">
        <f>N118*'Summary all tools'!N$71</f>
        <v>4.0328220231983316</v>
      </c>
      <c r="BY118" s="6">
        <f>O118*'Summary all tools'!O$71</f>
        <v>9.0969246094210288</v>
      </c>
      <c r="BZ118" s="6">
        <f>P118*'Summary all tools'!P$71</f>
        <v>5.6072273525116278</v>
      </c>
      <c r="CA118" s="6"/>
      <c r="CB118" s="6">
        <f>R118*'Summary all tools'!B$78</f>
        <v>0.14760349434416944</v>
      </c>
      <c r="CC118" s="6">
        <f>S118*'Summary all tools'!C$78</f>
        <v>0.11381486489617888</v>
      </c>
      <c r="CD118" s="6">
        <f>T118*'Summary all tools'!D$78</f>
        <v>0.30323024854941788</v>
      </c>
      <c r="CE118" s="6">
        <f>U118*'Summary all tools'!E$78</f>
        <v>0.21168300160632142</v>
      </c>
      <c r="CF118" s="6">
        <f>V118*'Summary all tools'!F$78</f>
        <v>8.2849580954448013E-2</v>
      </c>
      <c r="CG118" s="6">
        <f>W118*'Summary all tools'!G$78</f>
        <v>0.10430599576267544</v>
      </c>
      <c r="CH118" s="6">
        <f>X118*'Summary all tools'!H$78</f>
        <v>7.3171380551067824E-2</v>
      </c>
      <c r="CI118" s="6">
        <f>Y118*'Summary all tools'!I$78</f>
        <v>0</v>
      </c>
      <c r="CJ118" s="6">
        <f>Z118*'Summary all tools'!J$78</f>
        <v>1.2029780172192698E-2</v>
      </c>
      <c r="CK118" s="6">
        <f>AA118*'Summary all tools'!K$78</f>
        <v>2.7035032097197369E-2</v>
      </c>
      <c r="CL118" s="6">
        <f>AB118*'Summary all tools'!L$78</f>
        <v>9.6064353883278206E-2</v>
      </c>
      <c r="CM118" s="6">
        <f>AC118*'Summary all tools'!M$78</f>
        <v>4.573008672655797E-2</v>
      </c>
      <c r="CN118" s="6">
        <f>AD118*'Summary all tools'!N$78</f>
        <v>6.1331186212479537E-2</v>
      </c>
      <c r="CO118" s="6">
        <f>AE118*'Summary all tools'!O$78</f>
        <v>6.4398017174046571E-2</v>
      </c>
      <c r="CP118" s="6">
        <f t="shared" si="5"/>
        <v>94.406292808472045</v>
      </c>
      <c r="CR118" s="6"/>
      <c r="CS118" s="6"/>
      <c r="CT118" s="6"/>
      <c r="CU118" s="6"/>
      <c r="CV118" s="6"/>
      <c r="CW118" s="6"/>
      <c r="CX118" s="6"/>
      <c r="CY118" s="6"/>
      <c r="CZ118" s="6"/>
      <c r="DA118" s="6"/>
      <c r="DB118" s="6"/>
      <c r="DC118" s="6"/>
      <c r="DD118" s="6"/>
      <c r="DE118" s="6"/>
      <c r="DF118" s="6"/>
      <c r="DH118" s="6"/>
      <c r="DI118" s="6"/>
      <c r="DJ118" s="6"/>
      <c r="DK118" s="6"/>
      <c r="DL118" s="6"/>
      <c r="DM118" s="6"/>
      <c r="DN118" s="6"/>
      <c r="DO118" s="6"/>
      <c r="DP118" s="6"/>
      <c r="DQ118" s="6"/>
      <c r="DR118" s="6"/>
      <c r="DS118" s="6"/>
      <c r="DT118" s="6"/>
      <c r="DU118" s="6"/>
      <c r="DV118" s="6"/>
      <c r="DX118" s="6"/>
      <c r="DY118" s="6"/>
      <c r="DZ118" s="6"/>
      <c r="EA118" s="6"/>
      <c r="EB118" s="6"/>
      <c r="EC118" s="6"/>
      <c r="ED118" s="6"/>
      <c r="EE118" s="6"/>
      <c r="EF118" s="6"/>
      <c r="EG118" s="6"/>
      <c r="EH118" s="6"/>
      <c r="EI118" s="6"/>
      <c r="EJ118" s="6"/>
      <c r="EK118" s="6"/>
      <c r="EL118" s="6"/>
      <c r="EN118" s="1"/>
      <c r="EO118" s="1"/>
      <c r="EP118" s="1"/>
      <c r="EQ118" s="1"/>
      <c r="ER118" s="1"/>
      <c r="ES118" s="1"/>
      <c r="ET118" s="1"/>
      <c r="EU118" s="1"/>
      <c r="EV118" s="1"/>
      <c r="EW118" s="1"/>
      <c r="EX118" s="1"/>
      <c r="EY118" s="1"/>
      <c r="EZ118" s="1"/>
      <c r="FA118" s="1"/>
      <c r="FB118" s="2"/>
      <c r="FD118" s="2"/>
      <c r="FE118" s="2"/>
      <c r="FF118" s="2"/>
      <c r="FG118" s="2"/>
      <c r="FH118" s="2"/>
      <c r="FI118" s="2"/>
      <c r="FJ118" s="2"/>
      <c r="FK118" s="2"/>
      <c r="FL118" s="2"/>
      <c r="FM118" s="2"/>
      <c r="FN118" s="2"/>
      <c r="FO118" s="2"/>
      <c r="FP118" s="2"/>
      <c r="FQ118" s="2"/>
      <c r="FR118" s="2"/>
      <c r="FT118" s="2"/>
      <c r="FU118" s="2"/>
      <c r="FV118" s="2"/>
      <c r="FW118" s="2"/>
      <c r="FX118" s="2"/>
      <c r="FY118" s="2"/>
      <c r="FZ118" s="2"/>
      <c r="GA118" s="2"/>
      <c r="GB118" s="2"/>
      <c r="GC118" s="2"/>
      <c r="GD118" s="2"/>
      <c r="GE118" s="2"/>
      <c r="GF118" s="2"/>
      <c r="GG118" s="2"/>
      <c r="GH118" s="2"/>
      <c r="GJ118" s="6"/>
    </row>
    <row r="119" spans="1:192" x14ac:dyDescent="0.25">
      <c r="A119" s="8" t="s">
        <v>151</v>
      </c>
      <c r="B119" s="8" t="s">
        <v>286</v>
      </c>
      <c r="C119" s="22">
        <f>Baseline!CC119*'Summary all tools'!B$69</f>
        <v>203.56203441057713</v>
      </c>
      <c r="D119" s="22">
        <f>Baseline!CD119*'Summary all tools'!C$69</f>
        <v>199.47413314000596</v>
      </c>
      <c r="E119" s="22">
        <f>Baseline!CE119*'Summary all tools'!D$69</f>
        <v>291.27553585907771</v>
      </c>
      <c r="F119" s="22">
        <f>Baseline!CF119*'Summary all tools'!E$69</f>
        <v>219.74314720256206</v>
      </c>
      <c r="G119" s="22">
        <f>Baseline!CG119*'Summary all tools'!F$69</f>
        <v>162.63737012664902</v>
      </c>
      <c r="H119" s="22">
        <f>Baseline!CH119*'Summary all tools'!G$69</f>
        <v>168.35726166909978</v>
      </c>
      <c r="I119" s="22">
        <f>Baseline!CI119*'Summary all tools'!H$69</f>
        <v>95.344915849348141</v>
      </c>
      <c r="J119" s="27">
        <f>Baseline!CJ119*'Summary all tools'!J$69</f>
        <v>62.466221574025319</v>
      </c>
      <c r="K119" s="27">
        <f>Baseline!CK119*'Summary all tools'!K$69</f>
        <v>64.444297821114873</v>
      </c>
      <c r="L119" s="27">
        <f>Baseline!CL119*'Summary all tools'!L$69</f>
        <v>149.76307110529496</v>
      </c>
      <c r="M119" s="27">
        <f>Baseline!CM119*'Summary all tools'!M$69</f>
        <v>111.95014679916332</v>
      </c>
      <c r="N119" s="27">
        <f>Baseline!CN119*'Summary all tools'!N$69</f>
        <v>87.731457662192199</v>
      </c>
      <c r="O119" s="27">
        <f>Baseline!CO119*'Summary all tools'!O$69</f>
        <v>146.11892798473403</v>
      </c>
      <c r="P119" s="27">
        <f>Baseline!CP119*'Summary all tools'!P$69</f>
        <v>88.568030783411302</v>
      </c>
      <c r="Q119" s="28"/>
      <c r="R119" s="29">
        <f>Baseline!CR119*'Summary all tools'!B$76</f>
        <v>8.3457924095581877</v>
      </c>
      <c r="S119" s="29">
        <f>Baseline!CS119*'Summary all tools'!C$76</f>
        <v>5.2349855936318317</v>
      </c>
      <c r="T119" s="29">
        <f>Baseline!CT119*'Summary all tools'!D$76</f>
        <v>5.7211252735931879</v>
      </c>
      <c r="U119" s="29">
        <f>Baseline!CU119*'Summary all tools'!E$76</f>
        <v>2.7616598159641406</v>
      </c>
      <c r="V119" s="29">
        <f>Baseline!CV119*'Summary all tools'!F$76</f>
        <v>1.2730909598954916</v>
      </c>
      <c r="W119" s="29">
        <f>Baseline!CW119*'Summary all tools'!G$76</f>
        <v>0.94737966707113563</v>
      </c>
      <c r="X119" s="29">
        <f>Baseline!CX119*'Summary all tools'!H$76</f>
        <v>0.51202752999932577</v>
      </c>
      <c r="Y119" s="29">
        <f>Baseline!CY119*'Summary all tools'!J$76</f>
        <v>2.2841090642167665</v>
      </c>
      <c r="Z119" s="29">
        <f>Baseline!CZ119*'Summary all tools'!K$76</f>
        <v>1.4933955362236211</v>
      </c>
      <c r="AA119" s="29">
        <f>Baseline!DA119*'Summary all tools'!L$76</f>
        <v>2.9802350270117226</v>
      </c>
      <c r="AB119" s="29">
        <f>Baseline!DB119*'Summary all tools'!M$76</f>
        <v>1.9359799822411701</v>
      </c>
      <c r="AC119" s="29">
        <f>Baseline!DC119*'Summary all tools'!N$76</f>
        <v>0.78997810801373669</v>
      </c>
      <c r="AD119" s="29">
        <f>Baseline!DD119*'Summary all tools'!O$76</f>
        <v>1.2194360774857835</v>
      </c>
      <c r="AE119" s="29">
        <f>Baseline!DE119*'Summary all tools'!P$76</f>
        <v>0.71425831276944596</v>
      </c>
      <c r="AF119" s="29">
        <f t="shared" si="3"/>
        <v>2087.6500053449308</v>
      </c>
      <c r="AH119" s="6">
        <f>C119*'Summary all tools'!B$70</f>
        <v>29.258151734853591</v>
      </c>
      <c r="AI119" s="6">
        <f>D119*'Summary all tools'!C$70</f>
        <v>28.670594059878532</v>
      </c>
      <c r="AJ119" s="6">
        <f>E119*'Summary all tools'!D$70</f>
        <v>57.239843885768273</v>
      </c>
      <c r="AK119" s="6">
        <f>F119*'Summary all tools'!E$70</f>
        <v>43.182697797618864</v>
      </c>
      <c r="AL119" s="6">
        <f>G119*'Summary all tools'!F$70</f>
        <v>31.960588961186435</v>
      </c>
      <c r="AM119" s="6">
        <f>H119*'Summary all tools'!G$70</f>
        <v>41.399326639942572</v>
      </c>
      <c r="AN119" s="6">
        <f>I119*'Summary all tools'!H$70</f>
        <v>23.445471110495443</v>
      </c>
      <c r="AO119" s="6">
        <f>J119*'Summary all tools'!J$70</f>
        <v>6.9838011697668056</v>
      </c>
      <c r="AP119" s="6">
        <f>K119*'Summary all tools'!J$70</f>
        <v>7.2049525514289918</v>
      </c>
      <c r="AQ119" s="6">
        <f>L119*'Summary all tools'!K$70</f>
        <v>16.743697390654095</v>
      </c>
      <c r="AR119" s="6">
        <f>M119*'Summary all tools'!L$70</f>
        <v>29.037841609054503</v>
      </c>
      <c r="AS119" s="6">
        <f>N119*'Summary all tools'!M$70</f>
        <v>22.755952042621598</v>
      </c>
      <c r="AT119" s="6">
        <f>O119*'Summary all tools'!N$70</f>
        <v>37.900604940852645</v>
      </c>
      <c r="AU119" s="6">
        <f>P119*'Summary all tools'!O$70</f>
        <v>21.395647885880258</v>
      </c>
      <c r="AV119" s="6"/>
      <c r="AW119" s="6">
        <f>R119*'Summary all tools'!B$77</f>
        <v>1.1995481444930727</v>
      </c>
      <c r="AX119" s="6">
        <f>S119*'Summary all tools'!C$77</f>
        <v>0.75242912202047729</v>
      </c>
      <c r="AY119" s="6">
        <f>T119*'Summary all tools'!D$77</f>
        <v>1.1242836324909691</v>
      </c>
      <c r="AZ119" s="6">
        <f>U119*'Summary all tools'!E$77</f>
        <v>0.54270598546891458</v>
      </c>
      <c r="BA119" s="6">
        <f>V119*'Summary all tools'!F$77</f>
        <v>0.25018073550830872</v>
      </c>
      <c r="BB119" s="6">
        <f>W119*'Summary all tools'!G$77</f>
        <v>0.23296221321421368</v>
      </c>
      <c r="BC119" s="6">
        <f>X119*'Summary all tools'!H$77</f>
        <v>0.12590840901622766</v>
      </c>
      <c r="BD119" s="6">
        <f>Y119*'Summary all tools'!I$77</f>
        <v>0</v>
      </c>
      <c r="BE119" s="6">
        <f>Z119*'Summary all tools'!J$77</f>
        <v>0.16696347609953527</v>
      </c>
      <c r="BF119" s="6">
        <f>AA119*'Summary all tools'!K$77</f>
        <v>0.33319397817522367</v>
      </c>
      <c r="BG119" s="6">
        <f>AB119*'Summary all tools'!L$77</f>
        <v>0.50215816316410034</v>
      </c>
      <c r="BH119" s="6">
        <f>AC119*'Summary all tools'!M$77</f>
        <v>0.20490602139429151</v>
      </c>
      <c r="BI119" s="6">
        <f>AD119*'Summary all tools'!N$77</f>
        <v>0.31629964482247142</v>
      </c>
      <c r="BJ119" s="6">
        <f>AE119*'Summary all tools'!O$77</f>
        <v>0.17254554746677628</v>
      </c>
      <c r="BK119" s="6">
        <f t="shared" si="4"/>
        <v>403.10325685333714</v>
      </c>
      <c r="BM119" s="6">
        <f>C119*'Summary all tools'!B$71</f>
        <v>4.9801109335921012</v>
      </c>
      <c r="BN119" s="6">
        <f>D119*'Summary all tools'!C$71</f>
        <v>4.8801011165750694</v>
      </c>
      <c r="BO119" s="6">
        <f>E119*'Summary all tools'!D$71</f>
        <v>15.929130867293312</v>
      </c>
      <c r="BP119" s="6">
        <f>F119*'Summary all tools'!E$71</f>
        <v>12.017203362640112</v>
      </c>
      <c r="BQ119" s="6">
        <f>G119*'Summary all tools'!F$71</f>
        <v>8.8942311788011175</v>
      </c>
      <c r="BR119" s="6">
        <f>H119*'Summary all tools'!G$71</f>
        <v>10.251261834652446</v>
      </c>
      <c r="BS119" s="6">
        <f>I119*'Summary all tools'!H$71</f>
        <v>5.8055452273607768</v>
      </c>
      <c r="BT119" s="6">
        <f>J119*'Summary all tools'!J$71</f>
        <v>0.58198343081390047</v>
      </c>
      <c r="BU119" s="6">
        <f>K119*'Summary all tools'!K$71</f>
        <v>0.60041271261908269</v>
      </c>
      <c r="BV119" s="6">
        <f>L119*'Summary all tools'!L$71</f>
        <v>6.7773575224250475</v>
      </c>
      <c r="BW119" s="6">
        <f>M119*'Summary all tools'!M$71</f>
        <v>5.0661766211541899</v>
      </c>
      <c r="BX119" s="6">
        <f>N119*'Summary all tools'!N$71</f>
        <v>3.9701873776488745</v>
      </c>
      <c r="BY119" s="6">
        <f>O119*'Summary all tools'!O$71</f>
        <v>9.8507142461618447</v>
      </c>
      <c r="BZ119" s="6">
        <f>P119*'Summary all tools'!P$71</f>
        <v>5.970878479780537</v>
      </c>
      <c r="CA119" s="6"/>
      <c r="CB119" s="6">
        <f>R119*'Summary all tools'!B$78</f>
        <v>0.20417840757328901</v>
      </c>
      <c r="CC119" s="6">
        <f>S119*'Summary all tools'!C$78</f>
        <v>0.1280730420460387</v>
      </c>
      <c r="CD119" s="6">
        <f>T119*'Summary all tools'!D$78</f>
        <v>0.31287403839962746</v>
      </c>
      <c r="CE119" s="6">
        <f>U119*'Summary all tools'!E$78</f>
        <v>0.15102827118553894</v>
      </c>
      <c r="CF119" s="6">
        <f>V119*'Summary all tools'!F$78</f>
        <v>6.9622161869284702E-2</v>
      </c>
      <c r="CG119" s="6">
        <f>W119*'Summary all tools'!G$78</f>
        <v>5.7685881367329099E-2</v>
      </c>
      <c r="CH119" s="6">
        <f>X119*'Summary all tools'!H$78</f>
        <v>3.1177320327827798E-2</v>
      </c>
      <c r="CI119" s="6">
        <f>Y119*'Summary all tools'!I$78</f>
        <v>0</v>
      </c>
      <c r="CJ119" s="6">
        <f>Z119*'Summary all tools'!J$78</f>
        <v>1.3913623008294606E-2</v>
      </c>
      <c r="CK119" s="6">
        <f>AA119*'Summary all tools'!K$78</f>
        <v>2.7766164847935305E-2</v>
      </c>
      <c r="CL119" s="6">
        <f>AB119*'Summary all tools'!L$78</f>
        <v>8.761057314777923E-2</v>
      </c>
      <c r="CM119" s="6">
        <f>AC119*'Summary all tools'!M$78</f>
        <v>3.5749561179429588E-2</v>
      </c>
      <c r="CN119" s="6">
        <f>AD119*'Summary all tools'!N$78</f>
        <v>5.518419335200566E-2</v>
      </c>
      <c r="CO119" s="6">
        <f>AE119*'Summary all tools'!O$78</f>
        <v>4.8152245804681748E-2</v>
      </c>
      <c r="CP119" s="6">
        <f t="shared" si="5"/>
        <v>96.798310395627482</v>
      </c>
      <c r="CR119" s="6"/>
      <c r="CS119" s="6"/>
      <c r="CT119" s="6"/>
      <c r="CU119" s="6"/>
      <c r="CV119" s="6"/>
      <c r="CW119" s="6"/>
      <c r="CX119" s="6"/>
      <c r="CY119" s="6"/>
      <c r="CZ119" s="6"/>
      <c r="DA119" s="6"/>
      <c r="DB119" s="6"/>
      <c r="DC119" s="6"/>
      <c r="DD119" s="6"/>
      <c r="DE119" s="6"/>
      <c r="DF119" s="6"/>
      <c r="DH119" s="6"/>
      <c r="DI119" s="6"/>
      <c r="DJ119" s="6"/>
      <c r="DK119" s="6"/>
      <c r="DL119" s="6"/>
      <c r="DM119" s="6"/>
      <c r="DN119" s="6"/>
      <c r="DO119" s="6"/>
      <c r="DP119" s="6"/>
      <c r="DQ119" s="6"/>
      <c r="DR119" s="6"/>
      <c r="DS119" s="6"/>
      <c r="DT119" s="6"/>
      <c r="DU119" s="6"/>
      <c r="DV119" s="6"/>
      <c r="DX119" s="6"/>
      <c r="DY119" s="6"/>
      <c r="DZ119" s="6"/>
      <c r="EA119" s="6"/>
      <c r="EB119" s="6"/>
      <c r="EC119" s="6"/>
      <c r="ED119" s="6"/>
      <c r="EE119" s="6"/>
      <c r="EF119" s="6"/>
      <c r="EG119" s="6"/>
      <c r="EH119" s="6"/>
      <c r="EI119" s="6"/>
      <c r="EJ119" s="6"/>
      <c r="EK119" s="6"/>
      <c r="EL119" s="6"/>
      <c r="EN119" s="1"/>
      <c r="EO119" s="1"/>
      <c r="EP119" s="1"/>
      <c r="EQ119" s="1"/>
      <c r="ER119" s="1"/>
      <c r="ES119" s="1"/>
      <c r="ET119" s="1"/>
      <c r="EU119" s="1"/>
      <c r="EV119" s="1"/>
      <c r="EW119" s="1"/>
      <c r="EX119" s="1"/>
      <c r="EY119" s="1"/>
      <c r="EZ119" s="1"/>
      <c r="FA119" s="1"/>
      <c r="FB119" s="2"/>
      <c r="FD119" s="2"/>
      <c r="FE119" s="2"/>
      <c r="FF119" s="2"/>
      <c r="FG119" s="2"/>
      <c r="FH119" s="2"/>
      <c r="FI119" s="2"/>
      <c r="FJ119" s="2"/>
      <c r="FK119" s="2"/>
      <c r="FL119" s="2"/>
      <c r="FM119" s="2"/>
      <c r="FN119" s="2"/>
      <c r="FO119" s="2"/>
      <c r="FP119" s="2"/>
      <c r="FQ119" s="2"/>
      <c r="FR119" s="2"/>
      <c r="FT119" s="2"/>
      <c r="FU119" s="2"/>
      <c r="FV119" s="2"/>
      <c r="FW119" s="2"/>
      <c r="FX119" s="2"/>
      <c r="FY119" s="2"/>
      <c r="FZ119" s="2"/>
      <c r="GA119" s="2"/>
      <c r="GB119" s="2"/>
      <c r="GC119" s="2"/>
      <c r="GD119" s="2"/>
      <c r="GE119" s="2"/>
      <c r="GF119" s="2"/>
      <c r="GG119" s="2"/>
      <c r="GH119" s="2"/>
      <c r="GJ119" s="6"/>
    </row>
    <row r="120" spans="1:192" x14ac:dyDescent="0.25">
      <c r="A120" s="8" t="s">
        <v>35</v>
      </c>
      <c r="B120" s="8" t="s">
        <v>287</v>
      </c>
      <c r="C120" s="22">
        <f>Baseline!CC120*'Summary all tools'!B$69</f>
        <v>223.94016100175139</v>
      </c>
      <c r="D120" s="22">
        <f>Baseline!CD120*'Summary all tools'!C$69</f>
        <v>231.71903729373403</v>
      </c>
      <c r="E120" s="22">
        <f>Baseline!CE120*'Summary all tools'!D$69</f>
        <v>327.87674348486786</v>
      </c>
      <c r="F120" s="22">
        <f>Baseline!CF120*'Summary all tools'!E$69</f>
        <v>235.04860027191717</v>
      </c>
      <c r="G120" s="22">
        <f>Baseline!CG120*'Summary all tools'!F$69</f>
        <v>173.54870428443616</v>
      </c>
      <c r="H120" s="22">
        <f>Baseline!CH120*'Summary all tools'!G$69</f>
        <v>172.56031903468801</v>
      </c>
      <c r="I120" s="22">
        <f>Baseline!CI120*'Summary all tools'!H$69</f>
        <v>96.892685511341284</v>
      </c>
      <c r="J120" s="27">
        <f>Baseline!CJ120*'Summary all tools'!J$69</f>
        <v>68.72194450638645</v>
      </c>
      <c r="K120" s="27">
        <f>Baseline!CK120*'Summary all tools'!K$69</f>
        <v>73.938147699002741</v>
      </c>
      <c r="L120" s="27">
        <f>Baseline!CL120*'Summary all tools'!L$69</f>
        <v>162.34515423975813</v>
      </c>
      <c r="M120" s="27">
        <f>Baseline!CM120*'Summary all tools'!M$69</f>
        <v>118.96596876997084</v>
      </c>
      <c r="N120" s="27">
        <f>Baseline!CN120*'Summary all tools'!N$69</f>
        <v>90.59934619990554</v>
      </c>
      <c r="O120" s="27">
        <f>Baseline!CO120*'Summary all tools'!O$69</f>
        <v>142.29093824840859</v>
      </c>
      <c r="P120" s="27">
        <f>Baseline!CP120*'Summary all tools'!P$69</f>
        <v>89.366461710970114</v>
      </c>
      <c r="Q120" s="28"/>
      <c r="R120" s="29">
        <f>Baseline!CR120*'Summary all tools'!B$76</f>
        <v>48.062415954817496</v>
      </c>
      <c r="S120" s="29">
        <f>Baseline!CS120*'Summary all tools'!C$76</f>
        <v>35.939598318428779</v>
      </c>
      <c r="T120" s="29">
        <f>Baseline!CT120*'Summary all tools'!D$76</f>
        <v>45.011615255519416</v>
      </c>
      <c r="U120" s="29">
        <f>Baseline!CU120*'Summary all tools'!E$76</f>
        <v>33.065205414793724</v>
      </c>
      <c r="V120" s="29">
        <f>Baseline!CV120*'Summary all tools'!F$76</f>
        <v>11.969905472662351</v>
      </c>
      <c r="W120" s="29">
        <f>Baseline!CW120*'Summary all tools'!G$76</f>
        <v>12.328446622614557</v>
      </c>
      <c r="X120" s="29">
        <f>Baseline!CX120*'Summary all tools'!H$76</f>
        <v>9.3959689673467857</v>
      </c>
      <c r="Y120" s="29">
        <f>Baseline!CY120*'Summary all tools'!J$76</f>
        <v>13.792201867752164</v>
      </c>
      <c r="Z120" s="29">
        <f>Baseline!CZ120*'Summary all tools'!K$76</f>
        <v>11.435328634843803</v>
      </c>
      <c r="AA120" s="29">
        <f>Baseline!DA120*'Summary all tools'!L$76</f>
        <v>22.932564748356192</v>
      </c>
      <c r="AB120" s="29">
        <f>Baseline!DB120*'Summary all tools'!M$76</f>
        <v>15.635651762189104</v>
      </c>
      <c r="AC120" s="29">
        <f>Baseline!DC120*'Summary all tools'!N$76</f>
        <v>7.2823622348236769</v>
      </c>
      <c r="AD120" s="29">
        <f>Baseline!DD120*'Summary all tools'!O$76</f>
        <v>10.969948249826455</v>
      </c>
      <c r="AE120" s="29">
        <f>Baseline!DE120*'Summary all tools'!P$76</f>
        <v>7.7344444754555512</v>
      </c>
      <c r="AF120" s="29">
        <f t="shared" si="3"/>
        <v>2493.3698702365677</v>
      </c>
      <c r="AH120" s="6">
        <f>C120*'Summary all tools'!B$70</f>
        <v>32.187117942147751</v>
      </c>
      <c r="AI120" s="6">
        <f>D120*'Summary all tools'!C$70</f>
        <v>33.305182730292046</v>
      </c>
      <c r="AJ120" s="6">
        <f>E120*'Summary all tools'!D$70</f>
        <v>64.432509086269107</v>
      </c>
      <c r="AK120" s="6">
        <f>F120*'Summary all tools'!E$70</f>
        <v>46.190440077474108</v>
      </c>
      <c r="AL120" s="6">
        <f>G120*'Summary all tools'!F$70</f>
        <v>34.104823498203501</v>
      </c>
      <c r="AM120" s="6">
        <f>H120*'Summary all tools'!G$70</f>
        <v>42.432865336398692</v>
      </c>
      <c r="AN120" s="6">
        <f>I120*'Summary all tools'!H$70</f>
        <v>23.826070207706874</v>
      </c>
      <c r="AO120" s="6">
        <f>J120*'Summary all tools'!J$70</f>
        <v>7.6831987646891688</v>
      </c>
      <c r="AP120" s="6">
        <f>K120*'Summary all tools'!J$70</f>
        <v>8.2663767613791883</v>
      </c>
      <c r="AQ120" s="6">
        <f>L120*'Summary all tools'!K$70</f>
        <v>18.150389915004016</v>
      </c>
      <c r="AR120" s="6">
        <f>M120*'Summary all tools'!L$70</f>
        <v>30.857618831063075</v>
      </c>
      <c r="AS120" s="6">
        <f>N120*'Summary all tools'!M$70</f>
        <v>23.499830416090287</v>
      </c>
      <c r="AT120" s="6">
        <f>O120*'Summary all tools'!N$70</f>
        <v>36.907693695779273</v>
      </c>
      <c r="AU120" s="6">
        <f>P120*'Summary all tools'!O$70</f>
        <v>21.588527267256826</v>
      </c>
      <c r="AV120" s="6"/>
      <c r="AW120" s="6">
        <f>R120*'Summary all tools'!B$77</f>
        <v>6.9080536693468568</v>
      </c>
      <c r="AX120" s="6">
        <f>S120*'Summary all tools'!C$77</f>
        <v>5.1656303393460323</v>
      </c>
      <c r="AY120" s="6">
        <f>T120*'Summary all tools'!D$77</f>
        <v>8.8454316036988274</v>
      </c>
      <c r="AZ120" s="6">
        <f>U120*'Summary all tools'!E$77</f>
        <v>6.4977897660081414</v>
      </c>
      <c r="BA120" s="6">
        <f>V120*'Summary all tools'!F$77</f>
        <v>2.3522590682455462</v>
      </c>
      <c r="BB120" s="6">
        <f>W120*'Summary all tools'!G$77</f>
        <v>3.0315852350691532</v>
      </c>
      <c r="BC120" s="6">
        <f>X120*'Summary all tools'!H$77</f>
        <v>2.31048417229839</v>
      </c>
      <c r="BD120" s="6">
        <f>Y120*'Summary all tools'!I$77</f>
        <v>0</v>
      </c>
      <c r="BE120" s="6">
        <f>Z120*'Summary all tools'!J$77</f>
        <v>1.2784839467527234</v>
      </c>
      <c r="BF120" s="6">
        <f>AA120*'Summary all tools'!K$77</f>
        <v>2.563889226524295</v>
      </c>
      <c r="BG120" s="6">
        <f>AB120*'Summary all tools'!L$77</f>
        <v>4.0556050376539066</v>
      </c>
      <c r="BH120" s="6">
        <f>AC120*'Summary all tools'!M$77</f>
        <v>1.8889129417037132</v>
      </c>
      <c r="BI120" s="6">
        <f>AD120*'Summary all tools'!N$77</f>
        <v>2.8454060029903054</v>
      </c>
      <c r="BJ120" s="6">
        <f>AE120*'Summary all tools'!O$77</f>
        <v>1.8684332159808354</v>
      </c>
      <c r="BK120" s="6">
        <f t="shared" si="4"/>
        <v>473.04460875537268</v>
      </c>
      <c r="BM120" s="6">
        <f>C120*'Summary all tools'!B$71</f>
        <v>5.4786583731315321</v>
      </c>
      <c r="BN120" s="6">
        <f>D120*'Summary all tools'!C$71</f>
        <v>5.6689672732411998</v>
      </c>
      <c r="BO120" s="6">
        <f>E120*'Summary all tools'!D$71</f>
        <v>17.930759409328711</v>
      </c>
      <c r="BP120" s="6">
        <f>F120*'Summary all tools'!E$71</f>
        <v>12.85422032737047</v>
      </c>
      <c r="BQ120" s="6">
        <f>G120*'Summary all tools'!F$71</f>
        <v>9.4909447655551027</v>
      </c>
      <c r="BR120" s="6">
        <f>H120*'Summary all tools'!G$71</f>
        <v>10.507185702346343</v>
      </c>
      <c r="BS120" s="6">
        <f>I120*'Summary all tools'!H$71</f>
        <v>5.8997888133369401</v>
      </c>
      <c r="BT120" s="6">
        <f>J120*'Summary all tools'!J$71</f>
        <v>0.6402665637240974</v>
      </c>
      <c r="BU120" s="6">
        <f>K120*'Summary all tools'!K$71</f>
        <v>0.68886473011493243</v>
      </c>
      <c r="BV120" s="6">
        <f>L120*'Summary all tools'!L$71</f>
        <v>7.3467453905409315</v>
      </c>
      <c r="BW120" s="6">
        <f>M120*'Summary all tools'!M$71</f>
        <v>5.3836696683982392</v>
      </c>
      <c r="BX120" s="6">
        <f>N120*'Summary all tools'!N$71</f>
        <v>4.0999704130200083</v>
      </c>
      <c r="BY120" s="6">
        <f>O120*'Summary all tools'!O$71</f>
        <v>9.5926475223646239</v>
      </c>
      <c r="BZ120" s="6">
        <f>P120*'Summary all tools'!P$71</f>
        <v>6.0247052838856252</v>
      </c>
      <c r="CA120" s="6"/>
      <c r="CB120" s="6">
        <f>R120*'Summary all tools'!B$78</f>
        <v>1.1758389224420183</v>
      </c>
      <c r="CC120" s="6">
        <f>S120*'Summary all tools'!C$78</f>
        <v>0.87925622797379277</v>
      </c>
      <c r="CD120" s="6">
        <f>T120*'Summary all tools'!D$78</f>
        <v>2.4615727092862181</v>
      </c>
      <c r="CE120" s="6">
        <f>U120*'Summary all tools'!E$78</f>
        <v>1.8082534211215318</v>
      </c>
      <c r="CF120" s="6">
        <f>V120*'Summary all tools'!F$78</f>
        <v>0.65460420553622234</v>
      </c>
      <c r="CG120" s="6">
        <f>W120*'Summary all tools'!G$78</f>
        <v>0.75067824868379029</v>
      </c>
      <c r="CH120" s="6">
        <f>X120*'Summary all tools'!H$78</f>
        <v>0.57211989028341081</v>
      </c>
      <c r="CI120" s="6">
        <f>Y120*'Summary all tools'!I$78</f>
        <v>0</v>
      </c>
      <c r="CJ120" s="6">
        <f>Z120*'Summary all tools'!J$78</f>
        <v>0.10654032889606027</v>
      </c>
      <c r="CK120" s="6">
        <f>AA120*'Summary all tools'!K$78</f>
        <v>0.21365743554369124</v>
      </c>
      <c r="CL120" s="6">
        <f>AB120*'Summary all tools'!L$78</f>
        <v>0.70757364486727736</v>
      </c>
      <c r="CM120" s="6">
        <f>AC120*'Summary all tools'!M$78</f>
        <v>0.32955502387171165</v>
      </c>
      <c r="CN120" s="6">
        <f>AD120*'Summary all tools'!N$78</f>
        <v>0.49643253669192572</v>
      </c>
      <c r="CO120" s="6">
        <f>AE120*'Summary all tools'!O$78</f>
        <v>0.52142322306441913</v>
      </c>
      <c r="CP120" s="6">
        <f t="shared" si="5"/>
        <v>112.28490005462082</v>
      </c>
      <c r="CR120" s="6"/>
      <c r="CS120" s="6"/>
      <c r="CT120" s="6"/>
      <c r="CU120" s="6"/>
      <c r="CV120" s="6"/>
      <c r="CW120" s="6"/>
      <c r="CX120" s="6"/>
      <c r="CY120" s="6"/>
      <c r="CZ120" s="6"/>
      <c r="DA120" s="6"/>
      <c r="DB120" s="6"/>
      <c r="DC120" s="6"/>
      <c r="DD120" s="6"/>
      <c r="DE120" s="6"/>
      <c r="DF120" s="6"/>
      <c r="DH120" s="6"/>
      <c r="DI120" s="6"/>
      <c r="DJ120" s="6"/>
      <c r="DK120" s="6"/>
      <c r="DL120" s="6"/>
      <c r="DM120" s="6"/>
      <c r="DN120" s="6"/>
      <c r="DO120" s="6"/>
      <c r="DP120" s="6"/>
      <c r="DQ120" s="6"/>
      <c r="DR120" s="6"/>
      <c r="DS120" s="6"/>
      <c r="DT120" s="6"/>
      <c r="DU120" s="6"/>
      <c r="DV120" s="6"/>
      <c r="DX120" s="6"/>
      <c r="DY120" s="6"/>
      <c r="DZ120" s="6"/>
      <c r="EA120" s="6"/>
      <c r="EB120" s="6"/>
      <c r="EC120" s="6"/>
      <c r="ED120" s="6"/>
      <c r="EE120" s="6"/>
      <c r="EF120" s="6"/>
      <c r="EG120" s="6"/>
      <c r="EH120" s="6"/>
      <c r="EI120" s="6"/>
      <c r="EJ120" s="6"/>
      <c r="EK120" s="6"/>
      <c r="EL120" s="6"/>
      <c r="EN120" s="1"/>
      <c r="EO120" s="1"/>
      <c r="EP120" s="1"/>
      <c r="EQ120" s="1"/>
      <c r="ER120" s="1"/>
      <c r="ES120" s="1"/>
      <c r="ET120" s="1"/>
      <c r="EU120" s="1"/>
      <c r="EV120" s="1"/>
      <c r="EW120" s="1"/>
      <c r="EX120" s="1"/>
      <c r="EY120" s="1"/>
      <c r="EZ120" s="1"/>
      <c r="FA120" s="1"/>
      <c r="FB120" s="2"/>
      <c r="FD120" s="2"/>
      <c r="FE120" s="2"/>
      <c r="FF120" s="2"/>
      <c r="FG120" s="2"/>
      <c r="FH120" s="2"/>
      <c r="FI120" s="2"/>
      <c r="FJ120" s="2"/>
      <c r="FK120" s="2"/>
      <c r="FL120" s="2"/>
      <c r="FM120" s="2"/>
      <c r="FN120" s="2"/>
      <c r="FO120" s="2"/>
      <c r="FP120" s="2"/>
      <c r="FQ120" s="2"/>
      <c r="FR120" s="2"/>
      <c r="FT120" s="2"/>
      <c r="FU120" s="2"/>
      <c r="FV120" s="2"/>
      <c r="FW120" s="2"/>
      <c r="FX120" s="2"/>
      <c r="FY120" s="2"/>
      <c r="FZ120" s="2"/>
      <c r="GA120" s="2"/>
      <c r="GB120" s="2"/>
      <c r="GC120" s="2"/>
      <c r="GD120" s="2"/>
      <c r="GE120" s="2"/>
      <c r="GF120" s="2"/>
      <c r="GG120" s="2"/>
      <c r="GH120" s="2"/>
      <c r="GJ120" s="6"/>
    </row>
    <row r="121" spans="1:192" x14ac:dyDescent="0.25">
      <c r="A121" s="8" t="s">
        <v>71</v>
      </c>
      <c r="B121" s="8" t="s">
        <v>288</v>
      </c>
      <c r="C121" s="22">
        <f>Baseline!CC121*'Summary all tools'!B$69</f>
        <v>194.21071087661858</v>
      </c>
      <c r="D121" s="22">
        <f>Baseline!CD121*'Summary all tools'!C$69</f>
        <v>172.71253644231587</v>
      </c>
      <c r="E121" s="22">
        <f>Baseline!CE121*'Summary all tools'!D$69</f>
        <v>238.21073378606667</v>
      </c>
      <c r="F121" s="22">
        <f>Baseline!CF121*'Summary all tools'!E$69</f>
        <v>186.01304156198833</v>
      </c>
      <c r="G121" s="22">
        <f>Baseline!CG121*'Summary all tools'!F$69</f>
        <v>161.87714637514665</v>
      </c>
      <c r="H121" s="22">
        <f>Baseline!CH121*'Summary all tools'!G$69</f>
        <v>133.79757902435063</v>
      </c>
      <c r="I121" s="22">
        <f>Baseline!CI121*'Summary all tools'!H$69</f>
        <v>66.348347038139636</v>
      </c>
      <c r="J121" s="27">
        <f>Baseline!CJ121*'Summary all tools'!J$69</f>
        <v>55.920273787881953</v>
      </c>
      <c r="K121" s="27">
        <f>Baseline!CK121*'Summary all tools'!K$69</f>
        <v>53.841157802610951</v>
      </c>
      <c r="L121" s="27">
        <f>Baseline!CL121*'Summary all tools'!L$69</f>
        <v>116.80003622944575</v>
      </c>
      <c r="M121" s="27">
        <f>Baseline!CM121*'Summary all tools'!M$69</f>
        <v>95.199787216661193</v>
      </c>
      <c r="N121" s="27">
        <f>Baseline!CN121*'Summary all tools'!N$69</f>
        <v>78.174428102082999</v>
      </c>
      <c r="O121" s="27">
        <f>Baseline!CO121*'Summary all tools'!O$69</f>
        <v>102.22230931117704</v>
      </c>
      <c r="P121" s="27">
        <f>Baseline!CP121*'Summary all tools'!P$69</f>
        <v>58.041717773346122</v>
      </c>
      <c r="Q121" s="28"/>
      <c r="R121" s="29">
        <f>Baseline!CR121*'Summary all tools'!B$76</f>
        <v>154.37865973808883</v>
      </c>
      <c r="S121" s="29">
        <f>Baseline!CS121*'Summary all tools'!C$76</f>
        <v>128.11470468754331</v>
      </c>
      <c r="T121" s="29">
        <f>Baseline!CT121*'Summary all tools'!D$76</f>
        <v>196.75864260868931</v>
      </c>
      <c r="U121" s="29">
        <f>Baseline!CU121*'Summary all tools'!E$76</f>
        <v>154.59137107552414</v>
      </c>
      <c r="V121" s="29">
        <f>Baseline!CV121*'Summary all tools'!F$76</f>
        <v>86.097448653447941</v>
      </c>
      <c r="W121" s="29">
        <f>Baseline!CW121*'Summary all tools'!G$76</f>
        <v>64.618849187996176</v>
      </c>
      <c r="X121" s="29">
        <f>Baseline!CX121*'Summary all tools'!H$76</f>
        <v>34.924101864071254</v>
      </c>
      <c r="Y121" s="29">
        <f>Baseline!CY121*'Summary all tools'!J$76</f>
        <v>48.696785514522404</v>
      </c>
      <c r="Z121" s="29">
        <f>Baseline!CZ121*'Summary all tools'!K$76</f>
        <v>42.75228411125434</v>
      </c>
      <c r="AA121" s="29">
        <f>Baseline!DA121*'Summary all tools'!L$76</f>
        <v>100.65749710923581</v>
      </c>
      <c r="AB121" s="29">
        <f>Baseline!DB121*'Summary all tools'!M$76</f>
        <v>79.379790923591784</v>
      </c>
      <c r="AC121" s="29">
        <f>Baseline!DC121*'Summary all tools'!N$76</f>
        <v>47.186366512068126</v>
      </c>
      <c r="AD121" s="29">
        <f>Baseline!DD121*'Summary all tools'!O$76</f>
        <v>54.78700910858668</v>
      </c>
      <c r="AE121" s="29">
        <f>Baseline!DE121*'Summary all tools'!P$76</f>
        <v>33.353177455804826</v>
      </c>
      <c r="AF121" s="29">
        <f t="shared" si="3"/>
        <v>2939.6664938782578</v>
      </c>
      <c r="AH121" s="6">
        <f>C121*'Summary all tools'!B$70</f>
        <v>27.914077710095022</v>
      </c>
      <c r="AI121" s="6">
        <f>D121*'Summary all tools'!C$70</f>
        <v>24.824126032993409</v>
      </c>
      <c r="AJ121" s="6">
        <f>E121*'Summary all tools'!D$70</f>
        <v>46.8118449206994</v>
      </c>
      <c r="AK121" s="6">
        <f>F121*'Summary all tools'!E$70</f>
        <v>36.55424554733785</v>
      </c>
      <c r="AL121" s="6">
        <f>G121*'Summary all tools'!F$70</f>
        <v>31.811194029250572</v>
      </c>
      <c r="AM121" s="6">
        <f>H121*'Summary all tools'!G$70</f>
        <v>32.901044022381299</v>
      </c>
      <c r="AN121" s="6">
        <f>I121*'Summary all tools'!H$70</f>
        <v>16.315167304460566</v>
      </c>
      <c r="AO121" s="6">
        <f>J121*'Summary all tools'!J$70</f>
        <v>6.2519560756638208</v>
      </c>
      <c r="AP121" s="6">
        <f>K121*'Summary all tools'!J$70</f>
        <v>6.0195083257577462</v>
      </c>
      <c r="AQ121" s="6">
        <f>L121*'Summary all tools'!K$70</f>
        <v>13.058389143664742</v>
      </c>
      <c r="AR121" s="6">
        <f>M121*'Summary all tools'!L$70</f>
        <v>24.693101540745452</v>
      </c>
      <c r="AS121" s="6">
        <f>N121*'Summary all tools'!M$70</f>
        <v>20.277031571732344</v>
      </c>
      <c r="AT121" s="6">
        <f>O121*'Summary all tools'!N$70</f>
        <v>26.514616653561372</v>
      </c>
      <c r="AU121" s="6">
        <f>P121*'Summary all tools'!O$70</f>
        <v>14.02131384412294</v>
      </c>
      <c r="AV121" s="6"/>
      <c r="AW121" s="6">
        <f>R121*'Summary all tools'!B$77</f>
        <v>22.188981674893501</v>
      </c>
      <c r="AX121" s="6">
        <f>S121*'Summary all tools'!C$77</f>
        <v>18.414040123286039</v>
      </c>
      <c r="AY121" s="6">
        <f>T121*'Summary all tools'!D$77</f>
        <v>38.665911137645075</v>
      </c>
      <c r="AZ121" s="6">
        <f>U121*'Summary all tools'!E$77</f>
        <v>30.379434099577157</v>
      </c>
      <c r="BA121" s="6">
        <f>V121*'Summary all tools'!F$77</f>
        <v>16.919390450527331</v>
      </c>
      <c r="BB121" s="6">
        <f>W121*'Summary all tools'!G$77</f>
        <v>15.889880947867912</v>
      </c>
      <c r="BC121" s="6">
        <f>X121*'Summary all tools'!H$77</f>
        <v>8.5878939010011273</v>
      </c>
      <c r="BD121" s="6">
        <f>Y121*'Summary all tools'!I$77</f>
        <v>0</v>
      </c>
      <c r="BE121" s="6">
        <f>Z121*'Summary all tools'!J$77</f>
        <v>4.7797584720657031</v>
      </c>
      <c r="BF121" s="6">
        <f>AA121*'Summary all tools'!K$77</f>
        <v>11.253633217181644</v>
      </c>
      <c r="BG121" s="6">
        <f>AB121*'Summary all tools'!L$77</f>
        <v>20.589680868702061</v>
      </c>
      <c r="BH121" s="6">
        <f>AC121*'Summary all tools'!M$77</f>
        <v>12.239289327081687</v>
      </c>
      <c r="BI121" s="6">
        <f>AD121*'Summary all tools'!N$77</f>
        <v>14.210758433242681</v>
      </c>
      <c r="BJ121" s="6">
        <f>AE121*'Summary all tools'!O$77</f>
        <v>8.0572282617955473</v>
      </c>
      <c r="BK121" s="6">
        <f t="shared" si="4"/>
        <v>550.14349763733389</v>
      </c>
      <c r="BM121" s="6">
        <f>C121*'Summary all tools'!B$71</f>
        <v>4.7513323761863875</v>
      </c>
      <c r="BN121" s="6">
        <f>D121*'Summary all tools'!C$71</f>
        <v>4.2253831545520706</v>
      </c>
      <c r="BO121" s="6">
        <f>E121*'Summary all tools'!D$71</f>
        <v>13.027149503925521</v>
      </c>
      <c r="BP121" s="6">
        <f>F121*'Summary all tools'!E$71</f>
        <v>10.172588210421237</v>
      </c>
      <c r="BQ121" s="6">
        <f>G121*'Summary all tools'!F$71</f>
        <v>8.8526564423908329</v>
      </c>
      <c r="BR121" s="6">
        <f>H121*'Summary all tools'!G$71</f>
        <v>8.1469251864944177</v>
      </c>
      <c r="BS121" s="6">
        <f>I121*'Summary all tools'!H$71</f>
        <v>4.0399461896759492</v>
      </c>
      <c r="BT121" s="6">
        <f>J121*'Summary all tools'!J$71</f>
        <v>0.52099633963865177</v>
      </c>
      <c r="BU121" s="6">
        <f>K121*'Summary all tools'!K$71</f>
        <v>0.50162569381314548</v>
      </c>
      <c r="BV121" s="6">
        <f>L121*'Summary all tools'!L$71</f>
        <v>5.285652853650415</v>
      </c>
      <c r="BW121" s="6">
        <f>M121*'Summary all tools'!M$71</f>
        <v>4.3081581411513348</v>
      </c>
      <c r="BX121" s="6">
        <f>N121*'Summary all tools'!N$71</f>
        <v>3.5376948699618134</v>
      </c>
      <c r="BY121" s="6">
        <f>O121*'Summary all tools'!O$71</f>
        <v>6.8913916389557555</v>
      </c>
      <c r="BZ121" s="6">
        <f>P121*'Summary all tools'!P$71</f>
        <v>3.912924793708727</v>
      </c>
      <c r="CA121" s="6"/>
      <c r="CB121" s="6">
        <f>R121*'Summary all tools'!B$78</f>
        <v>3.7768479446627237</v>
      </c>
      <c r="CC121" s="6">
        <f>S121*'Summary all tools'!C$78</f>
        <v>3.134304701835922</v>
      </c>
      <c r="CD121" s="6">
        <f>T121*'Summary all tools'!D$78</f>
        <v>10.760238267662697</v>
      </c>
      <c r="CE121" s="6">
        <f>U121*'Summary all tools'!E$78</f>
        <v>8.4542156056927258</v>
      </c>
      <c r="CF121" s="6">
        <f>V121*'Summary all tools'!F$78</f>
        <v>4.7084542232354343</v>
      </c>
      <c r="CG121" s="6">
        <f>W121*'Summary all tools'!G$78</f>
        <v>3.9346371870911021</v>
      </c>
      <c r="CH121" s="6">
        <f>X121*'Summary all tools'!H$78</f>
        <v>2.126526108819327</v>
      </c>
      <c r="CI121" s="6">
        <f>Y121*'Summary all tools'!I$78</f>
        <v>0</v>
      </c>
      <c r="CJ121" s="6">
        <f>Z121*'Summary all tools'!J$78</f>
        <v>0.39831320600547521</v>
      </c>
      <c r="CK121" s="6">
        <f>AA121*'Summary all tools'!K$78</f>
        <v>0.9378027680984703</v>
      </c>
      <c r="CL121" s="6">
        <f>AB121*'Summary all tools'!L$78</f>
        <v>3.592242194113977</v>
      </c>
      <c r="CM121" s="6">
        <f>AC121*'Summary all tools'!M$78</f>
        <v>2.1353653719589332</v>
      </c>
      <c r="CN121" s="6">
        <f>AD121*'Summary all tools'!N$78</f>
        <v>2.4793238117572338</v>
      </c>
      <c r="CO121" s="6">
        <f>AE121*'Summary all tools'!O$78</f>
        <v>2.2485288172452691</v>
      </c>
      <c r="CP121" s="6">
        <f t="shared" si="5"/>
        <v>126.86122560270553</v>
      </c>
      <c r="CR121" s="6"/>
      <c r="CS121" s="6"/>
      <c r="CT121" s="6"/>
      <c r="CU121" s="6"/>
      <c r="CV121" s="6"/>
      <c r="CW121" s="6"/>
      <c r="CX121" s="6"/>
      <c r="CY121" s="6"/>
      <c r="CZ121" s="6"/>
      <c r="DA121" s="6"/>
      <c r="DB121" s="6"/>
      <c r="DC121" s="6"/>
      <c r="DD121" s="6"/>
      <c r="DE121" s="6"/>
      <c r="DF121" s="6"/>
      <c r="DH121" s="6"/>
      <c r="DI121" s="6"/>
      <c r="DJ121" s="6"/>
      <c r="DK121" s="6"/>
      <c r="DL121" s="6"/>
      <c r="DM121" s="6"/>
      <c r="DN121" s="6"/>
      <c r="DO121" s="6"/>
      <c r="DP121" s="6"/>
      <c r="DQ121" s="6"/>
      <c r="DR121" s="6"/>
      <c r="DS121" s="6"/>
      <c r="DT121" s="6"/>
      <c r="DU121" s="6"/>
      <c r="DV121" s="6"/>
      <c r="DX121" s="6"/>
      <c r="DY121" s="6"/>
      <c r="DZ121" s="6"/>
      <c r="EA121" s="6"/>
      <c r="EB121" s="6"/>
      <c r="EC121" s="6"/>
      <c r="ED121" s="6"/>
      <c r="EE121" s="6"/>
      <c r="EF121" s="6"/>
      <c r="EG121" s="6"/>
      <c r="EH121" s="6"/>
      <c r="EI121" s="6"/>
      <c r="EJ121" s="6"/>
      <c r="EK121" s="6"/>
      <c r="EL121" s="6"/>
      <c r="EN121" s="1"/>
      <c r="EO121" s="1"/>
      <c r="EP121" s="1"/>
      <c r="EQ121" s="1"/>
      <c r="ER121" s="1"/>
      <c r="ES121" s="1"/>
      <c r="ET121" s="1"/>
      <c r="EU121" s="1"/>
      <c r="EV121" s="1"/>
      <c r="EW121" s="1"/>
      <c r="EX121" s="1"/>
      <c r="EY121" s="1"/>
      <c r="EZ121" s="1"/>
      <c r="FA121" s="1"/>
      <c r="FB121" s="2"/>
      <c r="FD121" s="2"/>
      <c r="FE121" s="2"/>
      <c r="FF121" s="2"/>
      <c r="FG121" s="2"/>
      <c r="FH121" s="2"/>
      <c r="FI121" s="2"/>
      <c r="FJ121" s="2"/>
      <c r="FK121" s="2"/>
      <c r="FL121" s="2"/>
      <c r="FM121" s="2"/>
      <c r="FN121" s="2"/>
      <c r="FO121" s="2"/>
      <c r="FP121" s="2"/>
      <c r="FQ121" s="2"/>
      <c r="FR121" s="2"/>
      <c r="FT121" s="2"/>
      <c r="FU121" s="2"/>
      <c r="FV121" s="2"/>
      <c r="FW121" s="2"/>
      <c r="FX121" s="2"/>
      <c r="FY121" s="2"/>
      <c r="FZ121" s="2"/>
      <c r="GA121" s="2"/>
      <c r="GB121" s="2"/>
      <c r="GC121" s="2"/>
      <c r="GD121" s="2"/>
      <c r="GE121" s="2"/>
      <c r="GF121" s="2"/>
      <c r="GG121" s="2"/>
      <c r="GH121" s="2"/>
      <c r="GJ121" s="6"/>
    </row>
    <row r="122" spans="1:192" x14ac:dyDescent="0.25">
      <c r="A122" s="8" t="s">
        <v>105</v>
      </c>
      <c r="B122" s="8" t="s">
        <v>289</v>
      </c>
      <c r="C122" s="22">
        <f>Baseline!CC122*'Summary all tools'!B$69</f>
        <v>38.505715855722556</v>
      </c>
      <c r="D122" s="22">
        <f>Baseline!CD122*'Summary all tools'!C$69</f>
        <v>41.254451716566734</v>
      </c>
      <c r="E122" s="22">
        <f>Baseline!CE122*'Summary all tools'!D$69</f>
        <v>61.127303591000626</v>
      </c>
      <c r="F122" s="22">
        <f>Baseline!CF122*'Summary all tools'!E$69</f>
        <v>47.923351635912589</v>
      </c>
      <c r="G122" s="22">
        <f>Baseline!CG122*'Summary all tools'!F$69</f>
        <v>38.024740432045775</v>
      </c>
      <c r="H122" s="22">
        <f>Baseline!CH122*'Summary all tools'!G$69</f>
        <v>43.422885064281267</v>
      </c>
      <c r="I122" s="22">
        <f>Baseline!CI122*'Summary all tools'!H$69</f>
        <v>27.11223497720664</v>
      </c>
      <c r="J122" s="27">
        <f>Baseline!CJ122*'Summary all tools'!J$69</f>
        <v>11.579171760073038</v>
      </c>
      <c r="K122" s="27">
        <f>Baseline!CK122*'Summary all tools'!K$69</f>
        <v>13.255616417500024</v>
      </c>
      <c r="L122" s="27">
        <f>Baseline!CL122*'Summary all tools'!L$69</f>
        <v>29.478280109545079</v>
      </c>
      <c r="M122" s="27">
        <f>Baseline!CM122*'Summary all tools'!M$69</f>
        <v>24.695431299131837</v>
      </c>
      <c r="N122" s="27">
        <f>Baseline!CN122*'Summary all tools'!N$69</f>
        <v>20.400867999434304</v>
      </c>
      <c r="O122" s="27">
        <f>Baseline!CO122*'Summary all tools'!O$69</f>
        <v>34.640387980610861</v>
      </c>
      <c r="P122" s="27">
        <f>Baseline!CP122*'Summary all tools'!P$69</f>
        <v>22.982720239326213</v>
      </c>
      <c r="Q122" s="28"/>
      <c r="R122" s="29">
        <f>Baseline!CR122*'Summary all tools'!B$76</f>
        <v>0.48452788271449548</v>
      </c>
      <c r="S122" s="29">
        <f>Baseline!CS122*'Summary all tools'!C$76</f>
        <v>0.5065780717306736</v>
      </c>
      <c r="T122" s="29">
        <f>Baseline!CT122*'Summary all tools'!D$76</f>
        <v>0.6408507634540388</v>
      </c>
      <c r="U122" s="29">
        <f>Baseline!CU122*'Summary all tools'!E$76</f>
        <v>0.41672479683402258</v>
      </c>
      <c r="V122" s="29">
        <f>Baseline!CV122*'Summary all tools'!F$76</f>
        <v>0.22752275501598077</v>
      </c>
      <c r="W122" s="29">
        <f>Baseline!CW122*'Summary all tools'!G$76</f>
        <v>0.30905968017282037</v>
      </c>
      <c r="X122" s="29">
        <f>Baseline!CX122*'Summary all tools'!H$76</f>
        <v>9.0073870356168234E-2</v>
      </c>
      <c r="Y122" s="29">
        <f>Baseline!CY122*'Summary all tools'!J$76</f>
        <v>0.2056532436151968</v>
      </c>
      <c r="Z122" s="29">
        <f>Baseline!CZ122*'Summary all tools'!K$76</f>
        <v>0.16227227442999265</v>
      </c>
      <c r="AA122" s="29">
        <f>Baseline!DA122*'Summary all tools'!L$76</f>
        <v>0.33015673722690492</v>
      </c>
      <c r="AB122" s="29">
        <f>Baseline!DB122*'Summary all tools'!M$76</f>
        <v>0.12389012357424001</v>
      </c>
      <c r="AC122" s="29">
        <f>Baseline!DC122*'Summary all tools'!N$76</f>
        <v>7.4728454210382073E-2</v>
      </c>
      <c r="AD122" s="29">
        <f>Baseline!DD122*'Summary all tools'!O$76</f>
        <v>0.14506025117508733</v>
      </c>
      <c r="AE122" s="29">
        <f>Baseline!DE122*'Summary all tools'!P$76</f>
        <v>0.11773934548835152</v>
      </c>
      <c r="AF122" s="29">
        <f t="shared" si="3"/>
        <v>458.23799732835596</v>
      </c>
      <c r="AH122" s="6">
        <f>C122*'Summary all tools'!B$70</f>
        <v>5.534460688742997</v>
      </c>
      <c r="AI122" s="6">
        <f>D122*'Summary all tools'!C$70</f>
        <v>5.9295389317389491</v>
      </c>
      <c r="AJ122" s="6">
        <f>E122*'Summary all tools'!D$70</f>
        <v>12.012396799433416</v>
      </c>
      <c r="AK122" s="6">
        <f>F122*'Summary all tools'!E$70</f>
        <v>9.4176297986438797</v>
      </c>
      <c r="AL122" s="6">
        <f>G122*'Summary all tools'!F$70</f>
        <v>7.4724099286532262</v>
      </c>
      <c r="AM122" s="6">
        <f>H122*'Summary all tools'!G$70</f>
        <v>10.677758622364246</v>
      </c>
      <c r="AN122" s="6">
        <f>I122*'Summary all tools'!H$70</f>
        <v>6.6669430271819605</v>
      </c>
      <c r="AO122" s="6">
        <f>J122*'Summary all tools'!J$70</f>
        <v>1.2945657868404639</v>
      </c>
      <c r="AP122" s="6">
        <f>K122*'Summary all tools'!J$70</f>
        <v>1.481994382080748</v>
      </c>
      <c r="AQ122" s="6">
        <f>L122*'Summary all tools'!K$70</f>
        <v>3.2957083352286425</v>
      </c>
      <c r="AR122" s="6">
        <f>M122*'Summary all tools'!L$70</f>
        <v>6.4055478535275734</v>
      </c>
      <c r="AS122" s="6">
        <f>N122*'Summary all tools'!M$70</f>
        <v>5.2916158718179487</v>
      </c>
      <c r="AT122" s="6">
        <f>O122*'Summary all tools'!N$70</f>
        <v>8.9850895976198153</v>
      </c>
      <c r="AU122" s="6">
        <f>P122*'Summary all tools'!O$70</f>
        <v>5.5520054510731862</v>
      </c>
      <c r="AV122" s="6"/>
      <c r="AW122" s="6">
        <f>R122*'Summary all tools'!B$77</f>
        <v>6.9641622286181301E-2</v>
      </c>
      <c r="AX122" s="6">
        <f>S122*'Summary all tools'!C$77</f>
        <v>7.281091550869008E-2</v>
      </c>
      <c r="AY122" s="6">
        <f>T122*'Summary all tools'!D$77</f>
        <v>0.12593641805857614</v>
      </c>
      <c r="AZ122" s="6">
        <f>U122*'Summary all tools'!E$77</f>
        <v>8.1892433031685932E-2</v>
      </c>
      <c r="BA122" s="6">
        <f>V122*'Summary all tools'!F$77</f>
        <v>4.4711502938837563E-2</v>
      </c>
      <c r="BB122" s="6">
        <f>W122*'Summary all tools'!G$77</f>
        <v>7.5998282009709928E-2</v>
      </c>
      <c r="BC122" s="6">
        <f>X122*'Summary all tools'!H$77</f>
        <v>2.2149312382664318E-2</v>
      </c>
      <c r="BD122" s="6">
        <f>Y122*'Summary all tools'!I$77</f>
        <v>0</v>
      </c>
      <c r="BE122" s="6">
        <f>Z122*'Summary all tools'!J$77</f>
        <v>1.8142241861738309E-2</v>
      </c>
      <c r="BF122" s="6">
        <f>AA122*'Summary all tools'!K$77</f>
        <v>3.6911933354560798E-2</v>
      </c>
      <c r="BG122" s="6">
        <f>AB122*'Summary all tools'!L$77</f>
        <v>3.2134855452479474E-2</v>
      </c>
      <c r="BH122" s="6">
        <f>AC122*'Summary all tools'!M$77</f>
        <v>1.9383208321677468E-2</v>
      </c>
      <c r="BI122" s="6">
        <f>AD122*'Summary all tools'!N$77</f>
        <v>3.7626003340116468E-2</v>
      </c>
      <c r="BJ122" s="6">
        <f>AE122*'Summary all tools'!O$77</f>
        <v>2.8442650876399526E-2</v>
      </c>
      <c r="BK122" s="6">
        <f t="shared" si="4"/>
        <v>90.683446454370383</v>
      </c>
      <c r="BM122" s="6">
        <f>C122*'Summary all tools'!B$71</f>
        <v>0.9420358619137017</v>
      </c>
      <c r="BN122" s="6">
        <f>D122*'Summary all tools'!C$71</f>
        <v>1.009283222423651</v>
      </c>
      <c r="BO122" s="6">
        <f>E122*'Summary all tools'!D$71</f>
        <v>3.3428994151328468</v>
      </c>
      <c r="BP122" s="6">
        <f>F122*'Summary all tools'!E$71</f>
        <v>2.6208082925889697</v>
      </c>
      <c r="BQ122" s="6">
        <f>G122*'Summary all tools'!F$71</f>
        <v>2.0794779923775035</v>
      </c>
      <c r="BR122" s="6">
        <f>H122*'Summary all tools'!G$71</f>
        <v>2.6440164207759085</v>
      </c>
      <c r="BS122" s="6">
        <f>I122*'Summary all tools'!H$71</f>
        <v>1.6508620829212473</v>
      </c>
      <c r="BT122" s="6">
        <f>J122*'Summary all tools'!J$71</f>
        <v>0.10788048223670532</v>
      </c>
      <c r="BU122" s="6">
        <f>K122*'Summary all tools'!K$71</f>
        <v>0.12349953184006233</v>
      </c>
      <c r="BV122" s="6">
        <f>L122*'Summary all tools'!L$71</f>
        <v>1.3340060535224594</v>
      </c>
      <c r="BW122" s="6">
        <f>M122*'Summary all tools'!M$71</f>
        <v>1.1175636680622576</v>
      </c>
      <c r="BX122" s="6">
        <f>N122*'Summary all tools'!N$71</f>
        <v>0.92321808827462082</v>
      </c>
      <c r="BY122" s="6">
        <f>O122*'Summary all tools'!O$71</f>
        <v>2.3353070548726422</v>
      </c>
      <c r="BZ122" s="6">
        <f>P122*'Summary all tools'!P$71</f>
        <v>1.5493968700669356</v>
      </c>
      <c r="CA122" s="6"/>
      <c r="CB122" s="6">
        <f>R122*'Summary all tools'!B$78</f>
        <v>1.1853893155094691E-2</v>
      </c>
      <c r="CC122" s="6">
        <f>S122*'Summary all tools'!C$78</f>
        <v>1.2393347320628099E-2</v>
      </c>
      <c r="CD122" s="6">
        <f>T122*'Summary all tools'!D$78</f>
        <v>3.5046526126392745E-2</v>
      </c>
      <c r="CE122" s="6">
        <f>U122*'Summary all tools'!E$78</f>
        <v>2.278963732686061E-2</v>
      </c>
      <c r="CF122" s="6">
        <f>V122*'Summary all tools'!F$78</f>
        <v>1.2442650664936447E-2</v>
      </c>
      <c r="CG122" s="6">
        <f>W122*'Summary all tools'!G$78</f>
        <v>1.8818622211928173E-2</v>
      </c>
      <c r="CH122" s="6">
        <f>X122*'Summary all tools'!H$78</f>
        <v>5.4845916376121172E-3</v>
      </c>
      <c r="CI122" s="6">
        <f>Y122*'Summary all tools'!I$78</f>
        <v>0</v>
      </c>
      <c r="CJ122" s="6">
        <f>Z122*'Summary all tools'!J$78</f>
        <v>1.5118534884781924E-3</v>
      </c>
      <c r="CK122" s="6">
        <f>AA122*'Summary all tools'!K$78</f>
        <v>3.0759944462133999E-3</v>
      </c>
      <c r="CL122" s="6">
        <f>AB122*'Summary all tools'!L$78</f>
        <v>5.6065066959645037E-3</v>
      </c>
      <c r="CM122" s="6">
        <f>AC122*'Summary all tools'!M$78</f>
        <v>3.3817512391011756E-3</v>
      </c>
      <c r="CN122" s="6">
        <f>AD122*'Summary all tools'!N$78</f>
        <v>6.5645367529564916E-3</v>
      </c>
      <c r="CO122" s="6">
        <f>AE122*'Summary all tools'!O$78</f>
        <v>7.9374839655068433E-3</v>
      </c>
      <c r="CP122" s="6">
        <f t="shared" si="5"/>
        <v>21.927162432041186</v>
      </c>
      <c r="CR122" s="6"/>
      <c r="CS122" s="6"/>
      <c r="CT122" s="6"/>
      <c r="CU122" s="6"/>
      <c r="CV122" s="6"/>
      <c r="CW122" s="6"/>
      <c r="CX122" s="6"/>
      <c r="CY122" s="6"/>
      <c r="CZ122" s="6"/>
      <c r="DA122" s="6"/>
      <c r="DB122" s="6"/>
      <c r="DC122" s="6"/>
      <c r="DD122" s="6"/>
      <c r="DE122" s="6"/>
      <c r="DF122" s="6"/>
      <c r="DH122" s="6"/>
      <c r="DI122" s="6"/>
      <c r="DJ122" s="6"/>
      <c r="DK122" s="6"/>
      <c r="DL122" s="6"/>
      <c r="DM122" s="6"/>
      <c r="DN122" s="6"/>
      <c r="DO122" s="6"/>
      <c r="DP122" s="6"/>
      <c r="DQ122" s="6"/>
      <c r="DR122" s="6"/>
      <c r="DS122" s="6"/>
      <c r="DT122" s="6"/>
      <c r="DU122" s="6"/>
      <c r="DV122" s="6"/>
      <c r="DX122" s="6"/>
      <c r="DY122" s="6"/>
      <c r="DZ122" s="6"/>
      <c r="EA122" s="6"/>
      <c r="EB122" s="6"/>
      <c r="EC122" s="6"/>
      <c r="ED122" s="6"/>
      <c r="EE122" s="6"/>
      <c r="EF122" s="6"/>
      <c r="EG122" s="6"/>
      <c r="EH122" s="6"/>
      <c r="EI122" s="6"/>
      <c r="EJ122" s="6"/>
      <c r="EK122" s="6"/>
      <c r="EL122" s="6"/>
      <c r="EN122" s="1"/>
      <c r="EO122" s="1"/>
      <c r="EP122" s="1"/>
      <c r="EQ122" s="1"/>
      <c r="ER122" s="1"/>
      <c r="ES122" s="1"/>
      <c r="ET122" s="1"/>
      <c r="EU122" s="1"/>
      <c r="EV122" s="1"/>
      <c r="EW122" s="1"/>
      <c r="EX122" s="1"/>
      <c r="EY122" s="1"/>
      <c r="EZ122" s="1"/>
      <c r="FA122" s="1"/>
      <c r="FB122" s="2"/>
      <c r="FD122" s="2"/>
      <c r="FE122" s="2"/>
      <c r="FF122" s="2"/>
      <c r="FG122" s="2"/>
      <c r="FH122" s="2"/>
      <c r="FI122" s="2"/>
      <c r="FJ122" s="2"/>
      <c r="FK122" s="2"/>
      <c r="FL122" s="2"/>
      <c r="FM122" s="2"/>
      <c r="FN122" s="2"/>
      <c r="FO122" s="2"/>
      <c r="FP122" s="2"/>
      <c r="FQ122" s="2"/>
      <c r="FR122" s="2"/>
      <c r="FT122" s="2"/>
      <c r="FU122" s="2"/>
      <c r="FV122" s="2"/>
      <c r="FW122" s="2"/>
      <c r="FX122" s="2"/>
      <c r="FY122" s="2"/>
      <c r="FZ122" s="2"/>
      <c r="GA122" s="2"/>
      <c r="GB122" s="2"/>
      <c r="GC122" s="2"/>
      <c r="GD122" s="2"/>
      <c r="GE122" s="2"/>
      <c r="GF122" s="2"/>
      <c r="GG122" s="2"/>
      <c r="GH122" s="2"/>
      <c r="GJ122" s="6"/>
    </row>
    <row r="123" spans="1:192" x14ac:dyDescent="0.25">
      <c r="A123" s="8" t="s">
        <v>91</v>
      </c>
      <c r="B123" s="8" t="s">
        <v>290</v>
      </c>
      <c r="C123" s="22">
        <f>Baseline!CC123*'Summary all tools'!B$69</f>
        <v>245.88172510570479</v>
      </c>
      <c r="D123" s="22">
        <f>Baseline!CD123*'Summary all tools'!C$69</f>
        <v>234.38685562937516</v>
      </c>
      <c r="E123" s="22">
        <f>Baseline!CE123*'Summary all tools'!D$69</f>
        <v>327.50542732348282</v>
      </c>
      <c r="F123" s="22">
        <f>Baseline!CF123*'Summary all tools'!E$69</f>
        <v>252.37497851850065</v>
      </c>
      <c r="G123" s="22">
        <f>Baseline!CG123*'Summary all tools'!F$69</f>
        <v>189.1644642434841</v>
      </c>
      <c r="H123" s="22">
        <f>Baseline!CH123*'Summary all tools'!G$69</f>
        <v>173.93165899732182</v>
      </c>
      <c r="I123" s="22">
        <f>Baseline!CI123*'Summary all tools'!H$69</f>
        <v>82.941657728910258</v>
      </c>
      <c r="J123" s="27">
        <f>Baseline!CJ123*'Summary all tools'!J$69</f>
        <v>70.467957872601104</v>
      </c>
      <c r="K123" s="27">
        <f>Baseline!CK123*'Summary all tools'!K$69</f>
        <v>72.85142936603053</v>
      </c>
      <c r="L123" s="27">
        <f>Baseline!CL123*'Summary all tools'!L$69</f>
        <v>161.17810790265227</v>
      </c>
      <c r="M123" s="27">
        <f>Baseline!CM123*'Summary all tools'!M$69</f>
        <v>122.27226876209835</v>
      </c>
      <c r="N123" s="27">
        <f>Baseline!CN123*'Summary all tools'!N$69</f>
        <v>95.1559485822808</v>
      </c>
      <c r="O123" s="27">
        <f>Baseline!CO123*'Summary all tools'!O$69</f>
        <v>123.05864623775342</v>
      </c>
      <c r="P123" s="27">
        <f>Baseline!CP123*'Summary all tools'!P$69</f>
        <v>76.775385794700782</v>
      </c>
      <c r="Q123" s="28"/>
      <c r="R123" s="29">
        <f>Baseline!CR123*'Summary all tools'!B$76</f>
        <v>67.035720386602776</v>
      </c>
      <c r="S123" s="29">
        <f>Baseline!CS123*'Summary all tools'!C$76</f>
        <v>53.105189410268117</v>
      </c>
      <c r="T123" s="29">
        <f>Baseline!CT123*'Summary all tools'!D$76</f>
        <v>66.612941053927571</v>
      </c>
      <c r="U123" s="29">
        <f>Baseline!CU123*'Summary all tools'!E$76</f>
        <v>35.870771832695461</v>
      </c>
      <c r="V123" s="29">
        <f>Baseline!CV123*'Summary all tools'!F$76</f>
        <v>15.756056782370097</v>
      </c>
      <c r="W123" s="29">
        <f>Baseline!CW123*'Summary all tools'!G$76</f>
        <v>15.359220128011813</v>
      </c>
      <c r="X123" s="29">
        <f>Baseline!CX123*'Summary all tools'!H$76</f>
        <v>10.893829671856865</v>
      </c>
      <c r="Y123" s="29">
        <f>Baseline!CY123*'Summary all tools'!J$76</f>
        <v>19.288202829646707</v>
      </c>
      <c r="Z123" s="29">
        <f>Baseline!CZ123*'Summary all tools'!K$76</f>
        <v>16.485986903271751</v>
      </c>
      <c r="AA123" s="29">
        <f>Baseline!DA123*'Summary all tools'!L$76</f>
        <v>32.011590233638735</v>
      </c>
      <c r="AB123" s="29">
        <f>Baseline!DB123*'Summary all tools'!M$76</f>
        <v>19.398145846148797</v>
      </c>
      <c r="AC123" s="29">
        <f>Baseline!DC123*'Summary all tools'!N$76</f>
        <v>9.4785279889973637</v>
      </c>
      <c r="AD123" s="29">
        <f>Baseline!DD123*'Summary all tools'!O$76</f>
        <v>12.509641590866377</v>
      </c>
      <c r="AE123" s="29">
        <f>Baseline!DE123*'Summary all tools'!P$76</f>
        <v>9.2294021979934495</v>
      </c>
      <c r="AF123" s="29">
        <f t="shared" si="3"/>
        <v>2610.981738921193</v>
      </c>
      <c r="AH123" s="6">
        <f>C123*'Summary all tools'!B$70</f>
        <v>35.340798409688453</v>
      </c>
      <c r="AI123" s="6">
        <f>D123*'Summary all tools'!C$70</f>
        <v>33.688630625628846</v>
      </c>
      <c r="AJ123" s="6">
        <f>E123*'Summary all tools'!D$70</f>
        <v>64.359540105035379</v>
      </c>
      <c r="AK123" s="6">
        <f>F123*'Summary all tools'!E$70</f>
        <v>49.595323302614013</v>
      </c>
      <c r="AL123" s="6">
        <f>G123*'Summary all tools'!F$70</f>
        <v>37.17354555746352</v>
      </c>
      <c r="AM123" s="6">
        <f>H123*'Summary all tools'!G$70</f>
        <v>42.770080081308642</v>
      </c>
      <c r="AN123" s="6">
        <f>I123*'Summary all tools'!H$70</f>
        <v>20.395489605469734</v>
      </c>
      <c r="AO123" s="6">
        <f>J123*'Summary all tools'!J$70</f>
        <v>7.87840522799267</v>
      </c>
      <c r="AP123" s="6">
        <f>K123*'Summary all tools'!J$70</f>
        <v>8.1448803017922327</v>
      </c>
      <c r="AQ123" s="6">
        <f>L123*'Summary all tools'!K$70</f>
        <v>18.019912684768578</v>
      </c>
      <c r="AR123" s="6">
        <f>M123*'Summary all tools'!L$70</f>
        <v>31.715213199882022</v>
      </c>
      <c r="AS123" s="6">
        <f>N123*'Summary all tools'!M$70</f>
        <v>24.681730592534201</v>
      </c>
      <c r="AT123" s="6">
        <f>O123*'Summary all tools'!N$70</f>
        <v>31.919185282419484</v>
      </c>
      <c r="AU123" s="6">
        <f>P123*'Summary all tools'!O$70</f>
        <v>18.546862860517606</v>
      </c>
      <c r="AV123" s="6"/>
      <c r="AW123" s="6">
        <f>R123*'Summary all tools'!B$77</f>
        <v>9.6351035418052913</v>
      </c>
      <c r="AX123" s="6">
        <f>S123*'Summary all tools'!C$77</f>
        <v>7.6328559702831846</v>
      </c>
      <c r="AY123" s="6">
        <f>T123*'Summary all tools'!D$77</f>
        <v>13.090403680669661</v>
      </c>
      <c r="AZ123" s="6">
        <f>U123*'Summary all tools'!E$77</f>
        <v>7.0491240320260911</v>
      </c>
      <c r="BA123" s="6">
        <f>V123*'Summary all tools'!F$77</f>
        <v>3.0962924085547003</v>
      </c>
      <c r="BB123" s="6">
        <f>W123*'Summary all tools'!G$77</f>
        <v>3.7768574085274951</v>
      </c>
      <c r="BC123" s="6">
        <f>X123*'Summary all tools'!H$77</f>
        <v>2.6788105750467701</v>
      </c>
      <c r="BD123" s="6">
        <f>Y123*'Summary all tools'!I$77</f>
        <v>0</v>
      </c>
      <c r="BE123" s="6">
        <f>Z123*'Summary all tools'!J$77</f>
        <v>1.8431538152726181</v>
      </c>
      <c r="BF123" s="6">
        <f>AA123*'Summary all tools'!K$77</f>
        <v>3.5789355540714114</v>
      </c>
      <c r="BG123" s="6">
        <f>AB123*'Summary all tools'!L$77</f>
        <v>5.0315278960761223</v>
      </c>
      <c r="BH123" s="6">
        <f>AC123*'Summary all tools'!M$77</f>
        <v>2.4585585843425832</v>
      </c>
      <c r="BI123" s="6">
        <f>AD123*'Summary all tools'!N$77</f>
        <v>3.2447745848273715</v>
      </c>
      <c r="BJ123" s="6">
        <f>AE123*'Summary all tools'!O$77</f>
        <v>2.2295746882793166</v>
      </c>
      <c r="BK123" s="6">
        <f t="shared" si="4"/>
        <v>489.57557057689814</v>
      </c>
      <c r="BM123" s="6">
        <f>C123*'Summary all tools'!B$71</f>
        <v>6.0154550484576097</v>
      </c>
      <c r="BN123" s="6">
        <f>D123*'Summary all tools'!C$71</f>
        <v>5.7342350001070379</v>
      </c>
      <c r="BO123" s="6">
        <f>E123*'Summary all tools'!D$71</f>
        <v>17.910453056752967</v>
      </c>
      <c r="BP123" s="6">
        <f>F123*'Summary all tools'!E$71</f>
        <v>13.801756637730504</v>
      </c>
      <c r="BQ123" s="6">
        <f>G123*'Summary all tools'!F$71</f>
        <v>10.344931638315536</v>
      </c>
      <c r="BR123" s="6">
        <f>H123*'Summary all tools'!G$71</f>
        <v>10.590686496324045</v>
      </c>
      <c r="BS123" s="6">
        <f>I123*'Summary all tools'!H$71</f>
        <v>5.0503117118306013</v>
      </c>
      <c r="BT123" s="6">
        <f>J123*'Summary all tools'!J$71</f>
        <v>0.6565337689993892</v>
      </c>
      <c r="BU123" s="6">
        <f>K123*'Summary all tools'!K$71</f>
        <v>0.67874002514935283</v>
      </c>
      <c r="BV123" s="6">
        <f>L123*'Summary all tools'!L$71</f>
        <v>7.293932035329739</v>
      </c>
      <c r="BW123" s="6">
        <f>M123*'Summary all tools'!M$71</f>
        <v>5.5332925157240975</v>
      </c>
      <c r="BX123" s="6">
        <f>N123*'Summary all tools'!N$71</f>
        <v>4.3061742735910737</v>
      </c>
      <c r="BY123" s="6">
        <f>O123*'Summary all tools'!O$71</f>
        <v>8.2960885104103426</v>
      </c>
      <c r="BZ123" s="6">
        <f>P123*'Summary all tools'!P$71</f>
        <v>5.1758687052607266</v>
      </c>
      <c r="CA123" s="6"/>
      <c r="CB123" s="6">
        <f>R123*'Summary all tools'!B$78</f>
        <v>1.640017624137071</v>
      </c>
      <c r="CC123" s="6">
        <f>S123*'Summary all tools'!C$78</f>
        <v>1.2992095268567123</v>
      </c>
      <c r="CD123" s="6">
        <f>T123*'Summary all tools'!D$78</f>
        <v>3.6428952138866642</v>
      </c>
      <c r="CE123" s="6">
        <f>U123*'Summary all tools'!E$78</f>
        <v>1.9616828346005331</v>
      </c>
      <c r="CF123" s="6">
        <f>V123*'Summary all tools'!F$78</f>
        <v>0.86165935528586468</v>
      </c>
      <c r="CG123" s="6">
        <f>W123*'Summary all tools'!G$78</f>
        <v>0.93522183449252261</v>
      </c>
      <c r="CH123" s="6">
        <f>X123*'Summary all tools'!H$78</f>
        <v>0.66332452334491454</v>
      </c>
      <c r="CI123" s="6">
        <f>Y123*'Summary all tools'!I$78</f>
        <v>0</v>
      </c>
      <c r="CJ123" s="6">
        <f>Z123*'Summary all tools'!J$78</f>
        <v>0.1535961512727182</v>
      </c>
      <c r="CK123" s="6">
        <f>AA123*'Summary all tools'!K$78</f>
        <v>0.29824462950595093</v>
      </c>
      <c r="CL123" s="6">
        <f>AB123*'Summary all tools'!L$78</f>
        <v>0.87784103718774908</v>
      </c>
      <c r="CM123" s="6">
        <f>AC123*'Summary all tools'!M$78</f>
        <v>0.42894000833211032</v>
      </c>
      <c r="CN123" s="6">
        <f>AD123*'Summary all tools'!N$78</f>
        <v>0.56610960841669034</v>
      </c>
      <c r="CO123" s="6">
        <f>AE123*'Summary all tools'!O$78</f>
        <v>0.62220688975236738</v>
      </c>
      <c r="CP123" s="6">
        <f t="shared" si="5"/>
        <v>115.33940866105489</v>
      </c>
      <c r="CR123" s="6"/>
      <c r="CS123" s="6"/>
      <c r="CT123" s="6"/>
      <c r="CU123" s="6"/>
      <c r="CV123" s="6"/>
      <c r="CW123" s="6"/>
      <c r="CX123" s="6"/>
      <c r="CY123" s="6"/>
      <c r="CZ123" s="6"/>
      <c r="DA123" s="6"/>
      <c r="DB123" s="6"/>
      <c r="DC123" s="6"/>
      <c r="DD123" s="6"/>
      <c r="DE123" s="6"/>
      <c r="DF123" s="6"/>
      <c r="DH123" s="6"/>
      <c r="DI123" s="6"/>
      <c r="DJ123" s="6"/>
      <c r="DK123" s="6"/>
      <c r="DL123" s="6"/>
      <c r="DM123" s="6"/>
      <c r="DN123" s="6"/>
      <c r="DO123" s="6"/>
      <c r="DP123" s="6"/>
      <c r="DQ123" s="6"/>
      <c r="DR123" s="6"/>
      <c r="DS123" s="6"/>
      <c r="DT123" s="6"/>
      <c r="DU123" s="6"/>
      <c r="DV123" s="6"/>
      <c r="DX123" s="6"/>
      <c r="DY123" s="6"/>
      <c r="DZ123" s="6"/>
      <c r="EA123" s="6"/>
      <c r="EB123" s="6"/>
      <c r="EC123" s="6"/>
      <c r="ED123" s="6"/>
      <c r="EE123" s="6"/>
      <c r="EF123" s="6"/>
      <c r="EG123" s="6"/>
      <c r="EH123" s="6"/>
      <c r="EI123" s="6"/>
      <c r="EJ123" s="6"/>
      <c r="EK123" s="6"/>
      <c r="EL123" s="6"/>
      <c r="EN123" s="1"/>
      <c r="EO123" s="1"/>
      <c r="EP123" s="1"/>
      <c r="EQ123" s="1"/>
      <c r="ER123" s="1"/>
      <c r="ES123" s="1"/>
      <c r="ET123" s="1"/>
      <c r="EU123" s="1"/>
      <c r="EV123" s="1"/>
      <c r="EW123" s="1"/>
      <c r="EX123" s="1"/>
      <c r="EY123" s="1"/>
      <c r="EZ123" s="1"/>
      <c r="FA123" s="1"/>
      <c r="FB123" s="2"/>
      <c r="FD123" s="2"/>
      <c r="FE123" s="2"/>
      <c r="FF123" s="2"/>
      <c r="FG123" s="2"/>
      <c r="FH123" s="2"/>
      <c r="FI123" s="2"/>
      <c r="FJ123" s="2"/>
      <c r="FK123" s="2"/>
      <c r="FL123" s="2"/>
      <c r="FM123" s="2"/>
      <c r="FN123" s="2"/>
      <c r="FO123" s="2"/>
      <c r="FP123" s="2"/>
      <c r="FQ123" s="2"/>
      <c r="FR123" s="2"/>
      <c r="FT123" s="2"/>
      <c r="FU123" s="2"/>
      <c r="FV123" s="2"/>
      <c r="FW123" s="2"/>
      <c r="FX123" s="2"/>
      <c r="FY123" s="2"/>
      <c r="FZ123" s="2"/>
      <c r="GA123" s="2"/>
      <c r="GB123" s="2"/>
      <c r="GC123" s="2"/>
      <c r="GD123" s="2"/>
      <c r="GE123" s="2"/>
      <c r="GF123" s="2"/>
      <c r="GG123" s="2"/>
      <c r="GH123" s="2"/>
      <c r="GJ123" s="6"/>
    </row>
    <row r="124" spans="1:192" x14ac:dyDescent="0.25">
      <c r="A124" s="8" t="s">
        <v>56</v>
      </c>
      <c r="B124" s="8" t="s">
        <v>291</v>
      </c>
      <c r="C124" s="22">
        <f>Baseline!CC124*'Summary all tools'!B$69</f>
        <v>179.84209448317429</v>
      </c>
      <c r="D124" s="22">
        <f>Baseline!CD124*'Summary all tools'!C$69</f>
        <v>202.23248989248566</v>
      </c>
      <c r="E124" s="22">
        <f>Baseline!CE124*'Summary all tools'!D$69</f>
        <v>313.01245023790091</v>
      </c>
      <c r="F124" s="22">
        <f>Baseline!CF124*'Summary all tools'!E$69</f>
        <v>242.88925426773156</v>
      </c>
      <c r="G124" s="22">
        <f>Baseline!CG124*'Summary all tools'!F$69</f>
        <v>195.6521496206984</v>
      </c>
      <c r="H124" s="22">
        <f>Baseline!CH124*'Summary all tools'!G$69</f>
        <v>211.08280331219123</v>
      </c>
      <c r="I124" s="22">
        <f>Baseline!CI124*'Summary all tools'!H$69</f>
        <v>126.54519278858217</v>
      </c>
      <c r="J124" s="27">
        <f>Baseline!CJ124*'Summary all tools'!J$69</f>
        <v>56.726585124288974</v>
      </c>
      <c r="K124" s="27">
        <f>Baseline!CK124*'Summary all tools'!K$69</f>
        <v>65.291826666480219</v>
      </c>
      <c r="L124" s="27">
        <f>Baseline!CL124*'Summary all tools'!L$69</f>
        <v>156.1726007295276</v>
      </c>
      <c r="M124" s="27">
        <f>Baseline!CM124*'Summary all tools'!M$69</f>
        <v>128.98193667233824</v>
      </c>
      <c r="N124" s="27">
        <f>Baseline!CN124*'Summary all tools'!N$69</f>
        <v>107.02610286252262</v>
      </c>
      <c r="O124" s="27">
        <f>Baseline!CO124*'Summary all tools'!O$69</f>
        <v>169.94978473012986</v>
      </c>
      <c r="P124" s="27">
        <f>Baseline!CP124*'Summary all tools'!P$69</f>
        <v>107.69184445640232</v>
      </c>
      <c r="Q124" s="28"/>
      <c r="R124" s="29">
        <f>Baseline!CR124*'Summary all tools'!B$76</f>
        <v>2.2008647926262594</v>
      </c>
      <c r="S124" s="29">
        <f>Baseline!CS124*'Summary all tools'!C$76</f>
        <v>1.398726154875982</v>
      </c>
      <c r="T124" s="29">
        <f>Baseline!CT124*'Summary all tools'!D$76</f>
        <v>1.7727242327389208</v>
      </c>
      <c r="U124" s="29">
        <f>Baseline!CU124*'Summary all tools'!E$76</f>
        <v>1.1130362975608881</v>
      </c>
      <c r="V124" s="29">
        <f>Baseline!CV124*'Summary all tools'!F$76</f>
        <v>0.73542380702412569</v>
      </c>
      <c r="W124" s="29">
        <f>Baseline!CW124*'Summary all tools'!G$76</f>
        <v>0.37930422877303005</v>
      </c>
      <c r="X124" s="29">
        <f>Baseline!CX124*'Summary all tools'!H$76</f>
        <v>0.25749643569912717</v>
      </c>
      <c r="Y124" s="29">
        <f>Baseline!CY124*'Summary all tools'!J$76</f>
        <v>0.87340225328834542</v>
      </c>
      <c r="Z124" s="29">
        <f>Baseline!CZ124*'Summary all tools'!K$76</f>
        <v>0.74184586605090419</v>
      </c>
      <c r="AA124" s="29">
        <f>Baseline!DA124*'Summary all tools'!L$76</f>
        <v>1.5129220695672991</v>
      </c>
      <c r="AB124" s="29">
        <f>Baseline!DB124*'Summary all tools'!M$76</f>
        <v>1.024967710365053</v>
      </c>
      <c r="AC124" s="29">
        <f>Baseline!DC124*'Summary all tools'!N$76</f>
        <v>0.44988505334297085</v>
      </c>
      <c r="AD124" s="29">
        <f>Baseline!DD124*'Summary all tools'!O$76</f>
        <v>0.37896178413236509</v>
      </c>
      <c r="AE124" s="29">
        <f>Baseline!DE124*'Summary all tools'!P$76</f>
        <v>0.20902018548794926</v>
      </c>
      <c r="AF124" s="29">
        <f t="shared" si="3"/>
        <v>2276.145696715987</v>
      </c>
      <c r="AH124" s="6">
        <f>C124*'Summary all tools'!B$70</f>
        <v>25.84886373305563</v>
      </c>
      <c r="AI124" s="6">
        <f>D124*'Summary all tools'!C$70</f>
        <v>29.067055122161545</v>
      </c>
      <c r="AJ124" s="6">
        <f>E124*'Summary all tools'!D$70</f>
        <v>61.511461074395186</v>
      </c>
      <c r="AK124" s="6">
        <f>F124*'Summary all tools'!E$70</f>
        <v>47.731241674007343</v>
      </c>
      <c r="AL124" s="6">
        <f>G124*'Summary all tools'!F$70</f>
        <v>38.448469306471381</v>
      </c>
      <c r="AM124" s="6">
        <f>H124*'Summary all tools'!G$70</f>
        <v>51.905607371850301</v>
      </c>
      <c r="AN124" s="6">
        <f>I124*'Summary all tools'!H$70</f>
        <v>31.117670357848073</v>
      </c>
      <c r="AO124" s="6">
        <f>J124*'Summary all tools'!J$70</f>
        <v>6.3421026847031152</v>
      </c>
      <c r="AP124" s="6">
        <f>K124*'Summary all tools'!J$70</f>
        <v>7.2997073291717021</v>
      </c>
      <c r="AQ124" s="6">
        <f>L124*'Summary all tools'!K$70</f>
        <v>17.460290764791907</v>
      </c>
      <c r="AR124" s="6">
        <f>M124*'Summary all tools'!L$70</f>
        <v>33.455579600440934</v>
      </c>
      <c r="AS124" s="6">
        <f>N124*'Summary all tools'!M$70</f>
        <v>27.760633744694058</v>
      </c>
      <c r="AT124" s="6">
        <f>O124*'Summary all tools'!N$70</f>
        <v>44.081897805276512</v>
      </c>
      <c r="AU124" s="6">
        <f>P124*'Summary all tools'!O$70</f>
        <v>26.015445570928652</v>
      </c>
      <c r="AV124" s="6"/>
      <c r="AW124" s="6">
        <f>R124*'Summary all tools'!B$77</f>
        <v>0.31633224848145008</v>
      </c>
      <c r="AX124" s="6">
        <f>S124*'Summary all tools'!C$77</f>
        <v>0.2010401507008292</v>
      </c>
      <c r="AY124" s="6">
        <f>T124*'Summary all tools'!D$77</f>
        <v>0.34836587987117013</v>
      </c>
      <c r="AZ124" s="6">
        <f>U124*'Summary all tools'!E$77</f>
        <v>0.21872768587885238</v>
      </c>
      <c r="BA124" s="6">
        <f>V124*'Summary all tools'!F$77</f>
        <v>0.14452138515438046</v>
      </c>
      <c r="BB124" s="6">
        <f>W124*'Summary all tools'!G$77</f>
        <v>9.3271531665499188E-2</v>
      </c>
      <c r="BC124" s="6">
        <f>X124*'Summary all tools'!H$77</f>
        <v>6.3318795663719799E-2</v>
      </c>
      <c r="BD124" s="6">
        <f>Y124*'Summary all tools'!I$77</f>
        <v>0</v>
      </c>
      <c r="BE124" s="6">
        <f>Z124*'Summary all tools'!J$77</f>
        <v>8.2939289372150782E-2</v>
      </c>
      <c r="BF124" s="6">
        <f>AA124*'Summary all tools'!K$77</f>
        <v>0.16914656678392165</v>
      </c>
      <c r="BG124" s="6">
        <f>AB124*'Summary all tools'!L$77</f>
        <v>0.26585807056930183</v>
      </c>
      <c r="BH124" s="6">
        <f>AC124*'Summary all tools'!M$77</f>
        <v>0.11669203922251452</v>
      </c>
      <c r="BI124" s="6">
        <f>AD124*'Summary all tools'!N$77</f>
        <v>9.8295827010050546E-2</v>
      </c>
      <c r="BJ124" s="6">
        <f>AE124*'Summary all tools'!O$77</f>
        <v>5.0493640314504595E-2</v>
      </c>
      <c r="BK124" s="6">
        <f t="shared" si="4"/>
        <v>450.2150292504848</v>
      </c>
      <c r="BM124" s="6">
        <f>C124*'Summary all tools'!B$71</f>
        <v>4.399806592860533</v>
      </c>
      <c r="BN124" s="6">
        <f>D124*'Summary all tools'!C$71</f>
        <v>4.9475838505806893</v>
      </c>
      <c r="BO124" s="6">
        <f>E124*'Summary all tools'!D$71</f>
        <v>17.117868372385207</v>
      </c>
      <c r="BP124" s="6">
        <f>F124*'Summary all tools'!E$71</f>
        <v>13.28300609276657</v>
      </c>
      <c r="BQ124" s="6">
        <f>G124*'Summary all tools'!F$71</f>
        <v>10.699726932381944</v>
      </c>
      <c r="BR124" s="6">
        <f>H124*'Summary all tools'!G$71</f>
        <v>12.852817063505789</v>
      </c>
      <c r="BS124" s="6">
        <f>I124*'Summary all tools'!H$71</f>
        <v>7.7053278981338087</v>
      </c>
      <c r="BT124" s="6">
        <f>J124*'Summary all tools'!J$71</f>
        <v>0.5285085570585929</v>
      </c>
      <c r="BU124" s="6">
        <f>K124*'Summary all tools'!K$71</f>
        <v>0.6083089440976418</v>
      </c>
      <c r="BV124" s="6">
        <f>L124*'Summary all tools'!L$71</f>
        <v>7.0674134987976069</v>
      </c>
      <c r="BW124" s="6">
        <f>M124*'Summary all tools'!M$71</f>
        <v>5.8369309090130992</v>
      </c>
      <c r="BX124" s="6">
        <f>N124*'Summary all tools'!N$71</f>
        <v>4.84334461077641</v>
      </c>
      <c r="BY124" s="6">
        <f>O124*'Summary all tools'!O$71</f>
        <v>11.457288858211001</v>
      </c>
      <c r="BZ124" s="6">
        <f>P124*'Summary all tools'!P$71</f>
        <v>7.2601243453754369</v>
      </c>
      <c r="CA124" s="6"/>
      <c r="CB124" s="6">
        <f>R124*'Summary all tools'!B$78</f>
        <v>5.384378697556598E-2</v>
      </c>
      <c r="CC124" s="6">
        <f>S124*'Summary all tools'!C$78</f>
        <v>3.4219600119290081E-2</v>
      </c>
      <c r="CD124" s="6">
        <f>T124*'Summary all tools'!D$78</f>
        <v>9.6945856477909736E-2</v>
      </c>
      <c r="CE124" s="6">
        <f>U124*'Summary all tools'!E$78</f>
        <v>6.0869172522861066E-2</v>
      </c>
      <c r="CF124" s="6">
        <f>V124*'Summary all tools'!F$78</f>
        <v>4.0218489446631873E-2</v>
      </c>
      <c r="CG124" s="6">
        <f>W124*'Summary all tools'!G$78</f>
        <v>2.3095807840980753E-2</v>
      </c>
      <c r="CH124" s="6">
        <f>X124*'Summary all tools'!H$78</f>
        <v>1.5678939878635379E-2</v>
      </c>
      <c r="CI124" s="6">
        <f>Y124*'Summary all tools'!I$78</f>
        <v>0</v>
      </c>
      <c r="CJ124" s="6">
        <f>Z124*'Summary all tools'!J$78</f>
        <v>6.9116074476792315E-3</v>
      </c>
      <c r="CK124" s="6">
        <f>AA124*'Summary all tools'!K$78</f>
        <v>1.4095547231993471E-2</v>
      </c>
      <c r="CL124" s="6">
        <f>AB124*'Summary all tools'!L$78</f>
        <v>4.638374848230372E-2</v>
      </c>
      <c r="CM124" s="6">
        <f>AC124*'Summary all tools'!M$78</f>
        <v>2.0359036630311043E-2</v>
      </c>
      <c r="CN124" s="6">
        <f>AD124*'Summary all tools'!N$78</f>
        <v>1.7149484712391798E-2</v>
      </c>
      <c r="CO124" s="6">
        <f>AE124*'Summary all tools'!O$78</f>
        <v>1.4091248459861748E-2</v>
      </c>
      <c r="CP124" s="6">
        <f t="shared" si="5"/>
        <v>109.05191885217072</v>
      </c>
      <c r="CR124" s="6"/>
      <c r="CS124" s="6"/>
      <c r="CT124" s="6"/>
      <c r="CU124" s="6"/>
      <c r="CV124" s="6"/>
      <c r="CW124" s="6"/>
      <c r="CX124" s="6"/>
      <c r="CY124" s="6"/>
      <c r="CZ124" s="6"/>
      <c r="DA124" s="6"/>
      <c r="DB124" s="6"/>
      <c r="DC124" s="6"/>
      <c r="DD124" s="6"/>
      <c r="DE124" s="6"/>
      <c r="DF124" s="6"/>
      <c r="DH124" s="6"/>
      <c r="DI124" s="6"/>
      <c r="DJ124" s="6"/>
      <c r="DK124" s="6"/>
      <c r="DL124" s="6"/>
      <c r="DM124" s="6"/>
      <c r="DN124" s="6"/>
      <c r="DO124" s="6"/>
      <c r="DP124" s="6"/>
      <c r="DQ124" s="6"/>
      <c r="DR124" s="6"/>
      <c r="DS124" s="6"/>
      <c r="DT124" s="6"/>
      <c r="DU124" s="6"/>
      <c r="DV124" s="6"/>
      <c r="DX124" s="6"/>
      <c r="DY124" s="6"/>
      <c r="DZ124" s="6"/>
      <c r="EA124" s="6"/>
      <c r="EB124" s="6"/>
      <c r="EC124" s="6"/>
      <c r="ED124" s="6"/>
      <c r="EE124" s="6"/>
      <c r="EF124" s="6"/>
      <c r="EG124" s="6"/>
      <c r="EH124" s="6"/>
      <c r="EI124" s="6"/>
      <c r="EJ124" s="6"/>
      <c r="EK124" s="6"/>
      <c r="EL124" s="6"/>
      <c r="EN124" s="1"/>
      <c r="EO124" s="1"/>
      <c r="EP124" s="1"/>
      <c r="EQ124" s="1"/>
      <c r="ER124" s="1"/>
      <c r="ES124" s="1"/>
      <c r="ET124" s="1"/>
      <c r="EU124" s="1"/>
      <c r="EV124" s="1"/>
      <c r="EW124" s="1"/>
      <c r="EX124" s="1"/>
      <c r="EY124" s="1"/>
      <c r="EZ124" s="1"/>
      <c r="FA124" s="1"/>
      <c r="FB124" s="2"/>
      <c r="FD124" s="2"/>
      <c r="FE124" s="2"/>
      <c r="FF124" s="2"/>
      <c r="FG124" s="2"/>
      <c r="FH124" s="2"/>
      <c r="FI124" s="2"/>
      <c r="FJ124" s="2"/>
      <c r="FK124" s="2"/>
      <c r="FL124" s="2"/>
      <c r="FM124" s="2"/>
      <c r="FN124" s="2"/>
      <c r="FO124" s="2"/>
      <c r="FP124" s="2"/>
      <c r="FQ124" s="2"/>
      <c r="FR124" s="2"/>
      <c r="FT124" s="2"/>
      <c r="FU124" s="2"/>
      <c r="FV124" s="2"/>
      <c r="FW124" s="2"/>
      <c r="FX124" s="2"/>
      <c r="FY124" s="2"/>
      <c r="FZ124" s="2"/>
      <c r="GA124" s="2"/>
      <c r="GB124" s="2"/>
      <c r="GC124" s="2"/>
      <c r="GD124" s="2"/>
      <c r="GE124" s="2"/>
      <c r="GF124" s="2"/>
      <c r="GG124" s="2"/>
      <c r="GH124" s="2"/>
      <c r="GJ124" s="6"/>
    </row>
    <row r="125" spans="1:192" x14ac:dyDescent="0.25">
      <c r="A125" s="8" t="s">
        <v>130</v>
      </c>
      <c r="B125" s="8" t="s">
        <v>292</v>
      </c>
      <c r="C125" s="22">
        <f>Baseline!CC125*'Summary all tools'!B$69</f>
        <v>187.34772405124943</v>
      </c>
      <c r="D125" s="22">
        <f>Baseline!CD125*'Summary all tools'!C$69</f>
        <v>189.7428995784953</v>
      </c>
      <c r="E125" s="22">
        <f>Baseline!CE125*'Summary all tools'!D$69</f>
        <v>258.77576431599886</v>
      </c>
      <c r="F125" s="22">
        <f>Baseline!CF125*'Summary all tools'!E$69</f>
        <v>182.33649619255507</v>
      </c>
      <c r="G125" s="22">
        <f>Baseline!CG125*'Summary all tools'!F$69</f>
        <v>147.22210384139106</v>
      </c>
      <c r="H125" s="22">
        <f>Baseline!CH125*'Summary all tools'!G$69</f>
        <v>141.97606975573166</v>
      </c>
      <c r="I125" s="22">
        <f>Baseline!CI125*'Summary all tools'!H$69</f>
        <v>84.481886156669361</v>
      </c>
      <c r="J125" s="27">
        <f>Baseline!CJ125*'Summary all tools'!J$69</f>
        <v>54.518662741684558</v>
      </c>
      <c r="K125" s="27">
        <f>Baseline!CK125*'Summary all tools'!K$69</f>
        <v>58.343105997281903</v>
      </c>
      <c r="L125" s="27">
        <f>Baseline!CL125*'Summary all tools'!L$69</f>
        <v>129.17514915379212</v>
      </c>
      <c r="M125" s="27">
        <f>Baseline!CM125*'Summary all tools'!M$69</f>
        <v>97.523748385043291</v>
      </c>
      <c r="N125" s="27">
        <f>Baseline!CN125*'Summary all tools'!N$69</f>
        <v>79.203250709145891</v>
      </c>
      <c r="O125" s="27">
        <f>Baseline!CO125*'Summary all tools'!O$69</f>
        <v>120.65635659399295</v>
      </c>
      <c r="P125" s="27">
        <f>Baseline!CP125*'Summary all tools'!P$69</f>
        <v>69.750200312120811</v>
      </c>
      <c r="Q125" s="28"/>
      <c r="R125" s="29">
        <f>Baseline!CR125*'Summary all tools'!B$76</f>
        <v>11.320011490897498</v>
      </c>
      <c r="S125" s="29">
        <f>Baseline!CS125*'Summary all tools'!C$76</f>
        <v>10.007866798272374</v>
      </c>
      <c r="T125" s="29">
        <f>Baseline!CT125*'Summary all tools'!D$76</f>
        <v>12.655495737983165</v>
      </c>
      <c r="U125" s="29">
        <f>Baseline!CU125*'Summary all tools'!E$76</f>
        <v>8.05863939404985</v>
      </c>
      <c r="V125" s="29">
        <f>Baseline!CV125*'Summary all tools'!F$76</f>
        <v>3.7429348434251963</v>
      </c>
      <c r="W125" s="29">
        <f>Baseline!CW125*'Summary all tools'!G$76</f>
        <v>2.2011793760578549</v>
      </c>
      <c r="X125" s="29">
        <f>Baseline!CX125*'Summary all tools'!H$76</f>
        <v>1.9166397426539665</v>
      </c>
      <c r="Y125" s="29">
        <f>Baseline!CY125*'Summary all tools'!J$76</f>
        <v>3.2442954224606164</v>
      </c>
      <c r="Z125" s="29">
        <f>Baseline!CZ125*'Summary all tools'!K$76</f>
        <v>2.7188452602708617</v>
      </c>
      <c r="AA125" s="29">
        <f>Baseline!DA125*'Summary all tools'!L$76</f>
        <v>5.9047189362266392</v>
      </c>
      <c r="AB125" s="29">
        <f>Baseline!DB125*'Summary all tools'!M$76</f>
        <v>3.8741755286071697</v>
      </c>
      <c r="AC125" s="29">
        <f>Baseline!DC125*'Summary all tools'!N$76</f>
        <v>1.9302555651327407</v>
      </c>
      <c r="AD125" s="29">
        <f>Baseline!DD125*'Summary all tools'!O$76</f>
        <v>1.7424404169895105</v>
      </c>
      <c r="AE125" s="29">
        <f>Baseline!DE125*'Summary all tools'!P$76</f>
        <v>1.2096729766172782</v>
      </c>
      <c r="AF125" s="29">
        <f t="shared" si="3"/>
        <v>1871.5805892747965</v>
      </c>
      <c r="AH125" s="6">
        <f>C125*'Summary all tools'!B$70</f>
        <v>26.927654527243799</v>
      </c>
      <c r="AI125" s="6">
        <f>D125*'Summary all tools'!C$70</f>
        <v>27.271915229936631</v>
      </c>
      <c r="AJ125" s="6">
        <f>E125*'Summary all tools'!D$70</f>
        <v>50.853170030848332</v>
      </c>
      <c r="AK125" s="6">
        <f>F125*'Summary all tools'!E$70</f>
        <v>35.831751355147539</v>
      </c>
      <c r="AL125" s="6">
        <f>G125*'Summary all tools'!F$70</f>
        <v>28.931266800561826</v>
      </c>
      <c r="AM125" s="6">
        <f>H125*'Summary all tools'!G$70</f>
        <v>34.912148300589749</v>
      </c>
      <c r="AN125" s="6">
        <f>I125*'Summary all tools'!H$70</f>
        <v>20.774234300820336</v>
      </c>
      <c r="AO125" s="6">
        <f>J125*'Summary all tools'!J$70</f>
        <v>6.0952542195672175</v>
      </c>
      <c r="AP125" s="6">
        <f>K125*'Summary all tools'!J$70</f>
        <v>6.5228317264041884</v>
      </c>
      <c r="AQ125" s="6">
        <f>L125*'Summary all tools'!K$70</f>
        <v>14.441942141417753</v>
      </c>
      <c r="AR125" s="6">
        <f>M125*'Summary all tools'!L$70</f>
        <v>25.295895000535509</v>
      </c>
      <c r="AS125" s="6">
        <f>N125*'Summary all tools'!M$70</f>
        <v>20.54388953272548</v>
      </c>
      <c r="AT125" s="6">
        <f>O125*'Summary all tools'!N$70</f>
        <v>31.296074833982718</v>
      </c>
      <c r="AU125" s="6">
        <f>P125*'Summary all tools'!O$70</f>
        <v>16.849767491130308</v>
      </c>
      <c r="AV125" s="6"/>
      <c r="AW125" s="6">
        <f>R125*'Summary all tools'!B$77</f>
        <v>1.6270352907406189</v>
      </c>
      <c r="AX125" s="6">
        <f>S125*'Summary all tools'!C$77</f>
        <v>1.4384395703938886</v>
      </c>
      <c r="AY125" s="6">
        <f>T125*'Summary all tools'!D$77</f>
        <v>2.4869874437022204</v>
      </c>
      <c r="AZ125" s="6">
        <f>U125*'Summary all tools'!E$77</f>
        <v>1.5836388713066711</v>
      </c>
      <c r="BA125" s="6">
        <f>V125*'Summary all tools'!F$77</f>
        <v>0.73554068137021589</v>
      </c>
      <c r="BB125" s="6">
        <f>W125*'Summary all tools'!G$77</f>
        <v>0.54127361706340693</v>
      </c>
      <c r="BC125" s="6">
        <f>X125*'Summary all tools'!H$77</f>
        <v>0.47130485475097539</v>
      </c>
      <c r="BD125" s="6">
        <f>Y125*'Summary all tools'!I$77</f>
        <v>0</v>
      </c>
      <c r="BE125" s="6">
        <f>Z125*'Summary all tools'!J$77</f>
        <v>0.30397027754581063</v>
      </c>
      <c r="BF125" s="6">
        <f>AA125*'Summary all tools'!K$77</f>
        <v>0.66015491212471744</v>
      </c>
      <c r="BG125" s="6">
        <f>AB125*'Summary all tools'!L$77</f>
        <v>1.0048910035570473</v>
      </c>
      <c r="BH125" s="6">
        <f>AC125*'Summary all tools'!M$77</f>
        <v>0.50067335298696913</v>
      </c>
      <c r="BI125" s="6">
        <f>AD125*'Summary all tools'!N$77</f>
        <v>0.4519575033030187</v>
      </c>
      <c r="BJ125" s="6">
        <f>AE125*'Summary all tools'!O$77</f>
        <v>0.29222437075585939</v>
      </c>
      <c r="BK125" s="6">
        <f t="shared" si="4"/>
        <v>358.64588724051265</v>
      </c>
      <c r="BM125" s="6">
        <f>C125*'Summary all tools'!B$71</f>
        <v>4.5834305578287324</v>
      </c>
      <c r="BN125" s="6">
        <f>D125*'Summary all tools'!C$71</f>
        <v>4.6420281242445336</v>
      </c>
      <c r="BO125" s="6">
        <f>E125*'Summary all tools'!D$71</f>
        <v>14.151799611031187</v>
      </c>
      <c r="BP125" s="6">
        <f>F125*'Summary all tools'!E$71</f>
        <v>9.971527135530355</v>
      </c>
      <c r="BQ125" s="6">
        <f>G125*'Summary all tools'!F$71</f>
        <v>8.0512088038260732</v>
      </c>
      <c r="BR125" s="6">
        <f>H125*'Summary all tools'!G$71</f>
        <v>8.6449129125269852</v>
      </c>
      <c r="BS125" s="6">
        <f>I125*'Summary all tools'!H$71</f>
        <v>5.1440961125840827</v>
      </c>
      <c r="BT125" s="6">
        <f>J125*'Summary all tools'!J$71</f>
        <v>0.50793785163060146</v>
      </c>
      <c r="BU125" s="6">
        <f>K125*'Summary all tools'!K$71</f>
        <v>0.54356931053368229</v>
      </c>
      <c r="BV125" s="6">
        <f>L125*'Summary all tools'!L$71</f>
        <v>5.8456745202047209</v>
      </c>
      <c r="BW125" s="6">
        <f>M125*'Summary all tools'!M$71</f>
        <v>4.4133263617955576</v>
      </c>
      <c r="BX125" s="6">
        <f>N125*'Summary all tools'!N$71</f>
        <v>3.5842530674116797</v>
      </c>
      <c r="BY125" s="6">
        <f>O125*'Summary all tools'!O$71</f>
        <v>8.1341363995950307</v>
      </c>
      <c r="BZ125" s="6">
        <f>P125*'Summary all tools'!P$71</f>
        <v>4.7022606951991559</v>
      </c>
      <c r="CA125" s="6"/>
      <c r="CB125" s="6">
        <f>R125*'Summary all tools'!B$78</f>
        <v>0.27694217714733937</v>
      </c>
      <c r="CC125" s="6">
        <f>S125*'Summary all tools'!C$78</f>
        <v>0.2448407779393853</v>
      </c>
      <c r="CD125" s="6">
        <f>T125*'Summary all tools'!D$78</f>
        <v>0.69209742317095435</v>
      </c>
      <c r="CE125" s="6">
        <f>U125*'Summary all tools'!E$78</f>
        <v>0.44070684186210118</v>
      </c>
      <c r="CF125" s="6">
        <f>V125*'Summary all tools'!F$78</f>
        <v>0.20469174924981542</v>
      </c>
      <c r="CG125" s="6">
        <f>W125*'Summary all tools'!G$78</f>
        <v>0.13402965755855789</v>
      </c>
      <c r="CH125" s="6">
        <f>X125*'Summary all tools'!H$78</f>
        <v>0.11670405927167009</v>
      </c>
      <c r="CI125" s="6">
        <f>Y125*'Summary all tools'!I$78</f>
        <v>0</v>
      </c>
      <c r="CJ125" s="6">
        <f>Z125*'Summary all tools'!J$78</f>
        <v>2.5330856462150886E-2</v>
      </c>
      <c r="CK125" s="6">
        <f>AA125*'Summary all tools'!K$78</f>
        <v>5.5012909343726456E-2</v>
      </c>
      <c r="CL125" s="6">
        <f>AB125*'Summary all tools'!L$78</f>
        <v>0.17532140913122954</v>
      </c>
      <c r="CM125" s="6">
        <f>AC125*'Summary all tools'!M$78</f>
        <v>8.7351521159428666E-2</v>
      </c>
      <c r="CN125" s="6">
        <f>AD125*'Summary all tools'!N$78</f>
        <v>7.8852160150739439E-2</v>
      </c>
      <c r="CO125" s="6">
        <f>AE125*'Summary all tools'!O$78</f>
        <v>8.1550987187681681E-2</v>
      </c>
      <c r="CP125" s="6">
        <f t="shared" si="5"/>
        <v>85.533593993577156</v>
      </c>
      <c r="CR125" s="6"/>
      <c r="CS125" s="6"/>
      <c r="CT125" s="6"/>
      <c r="CU125" s="6"/>
      <c r="CV125" s="6"/>
      <c r="CW125" s="6"/>
      <c r="CX125" s="6"/>
      <c r="CY125" s="6"/>
      <c r="CZ125" s="6"/>
      <c r="DA125" s="6"/>
      <c r="DB125" s="6"/>
      <c r="DC125" s="6"/>
      <c r="DD125" s="6"/>
      <c r="DE125" s="6"/>
      <c r="DF125" s="6"/>
      <c r="DH125" s="6"/>
      <c r="DI125" s="6"/>
      <c r="DJ125" s="6"/>
      <c r="DK125" s="6"/>
      <c r="DL125" s="6"/>
      <c r="DM125" s="6"/>
      <c r="DN125" s="6"/>
      <c r="DO125" s="6"/>
      <c r="DP125" s="6"/>
      <c r="DQ125" s="6"/>
      <c r="DR125" s="6"/>
      <c r="DS125" s="6"/>
      <c r="DT125" s="6"/>
      <c r="DU125" s="6"/>
      <c r="DV125" s="6"/>
      <c r="DX125" s="6"/>
      <c r="DY125" s="6"/>
      <c r="DZ125" s="6"/>
      <c r="EA125" s="6"/>
      <c r="EB125" s="6"/>
      <c r="EC125" s="6"/>
      <c r="ED125" s="6"/>
      <c r="EE125" s="6"/>
      <c r="EF125" s="6"/>
      <c r="EG125" s="6"/>
      <c r="EH125" s="6"/>
      <c r="EI125" s="6"/>
      <c r="EJ125" s="6"/>
      <c r="EK125" s="6"/>
      <c r="EL125" s="6"/>
      <c r="EN125" s="1"/>
      <c r="EO125" s="1"/>
      <c r="EP125" s="1"/>
      <c r="EQ125" s="1"/>
      <c r="ER125" s="1"/>
      <c r="ES125" s="1"/>
      <c r="ET125" s="1"/>
      <c r="EU125" s="1"/>
      <c r="EV125" s="1"/>
      <c r="EW125" s="1"/>
      <c r="EX125" s="1"/>
      <c r="EY125" s="1"/>
      <c r="EZ125" s="1"/>
      <c r="FA125" s="1"/>
      <c r="FB125" s="2"/>
      <c r="FD125" s="2"/>
      <c r="FE125" s="2"/>
      <c r="FF125" s="2"/>
      <c r="FG125" s="2"/>
      <c r="FH125" s="2"/>
      <c r="FI125" s="2"/>
      <c r="FJ125" s="2"/>
      <c r="FK125" s="2"/>
      <c r="FL125" s="2"/>
      <c r="FM125" s="2"/>
      <c r="FN125" s="2"/>
      <c r="FO125" s="2"/>
      <c r="FP125" s="2"/>
      <c r="FQ125" s="2"/>
      <c r="FR125" s="2"/>
      <c r="FT125" s="2"/>
      <c r="FU125" s="2"/>
      <c r="FV125" s="2"/>
      <c r="FW125" s="2"/>
      <c r="FX125" s="2"/>
      <c r="FY125" s="2"/>
      <c r="FZ125" s="2"/>
      <c r="GA125" s="2"/>
      <c r="GB125" s="2"/>
      <c r="GC125" s="2"/>
      <c r="GD125" s="2"/>
      <c r="GE125" s="2"/>
      <c r="GF125" s="2"/>
      <c r="GG125" s="2"/>
      <c r="GH125" s="2"/>
      <c r="GJ125" s="6"/>
    </row>
    <row r="126" spans="1:192" x14ac:dyDescent="0.25">
      <c r="A126" s="8" t="s">
        <v>110</v>
      </c>
      <c r="B126" s="8" t="s">
        <v>293</v>
      </c>
      <c r="C126" s="22">
        <f>Baseline!CC126*'Summary all tools'!B$69</f>
        <v>313.11434624172887</v>
      </c>
      <c r="D126" s="22">
        <f>Baseline!CD126*'Summary all tools'!C$69</f>
        <v>351.77191315402877</v>
      </c>
      <c r="E126" s="22">
        <f>Baseline!CE126*'Summary all tools'!D$69</f>
        <v>536.28246812964233</v>
      </c>
      <c r="F126" s="22">
        <f>Baseline!CF126*'Summary all tools'!E$69</f>
        <v>404.71085232989873</v>
      </c>
      <c r="G126" s="22">
        <f>Baseline!CG126*'Summary all tools'!F$69</f>
        <v>323.24934290175332</v>
      </c>
      <c r="H126" s="22">
        <f>Baseline!CH126*'Summary all tools'!G$69</f>
        <v>345.68211010370561</v>
      </c>
      <c r="I126" s="22">
        <f>Baseline!CI126*'Summary all tools'!H$69</f>
        <v>211.97505269338836</v>
      </c>
      <c r="J126" s="27">
        <f>Baseline!CJ126*'Summary all tools'!J$69</f>
        <v>98.862122783467854</v>
      </c>
      <c r="K126" s="27">
        <f>Baseline!CK126*'Summary all tools'!K$69</f>
        <v>109.4432878755981</v>
      </c>
      <c r="L126" s="27">
        <f>Baseline!CL126*'Summary all tools'!L$69</f>
        <v>262.21732368919163</v>
      </c>
      <c r="M126" s="27">
        <f>Baseline!CM126*'Summary all tools'!M$69</f>
        <v>208.91908517762752</v>
      </c>
      <c r="N126" s="27">
        <f>Baseline!CN126*'Summary all tools'!N$69</f>
        <v>175.6709435815481</v>
      </c>
      <c r="O126" s="27">
        <f>Baseline!CO126*'Summary all tools'!O$69</f>
        <v>287.17250110856111</v>
      </c>
      <c r="P126" s="27">
        <f>Baseline!CP126*'Summary all tools'!P$69</f>
        <v>181.02019163030997</v>
      </c>
      <c r="Q126" s="28"/>
      <c r="R126" s="29">
        <f>Baseline!CR126*'Summary all tools'!B$76</f>
        <v>4.0837302652666398</v>
      </c>
      <c r="S126" s="29">
        <f>Baseline!CS126*'Summary all tools'!C$76</f>
        <v>3.1968400464991573</v>
      </c>
      <c r="T126" s="29">
        <f>Baseline!CT126*'Summary all tools'!D$76</f>
        <v>4.702872178837568</v>
      </c>
      <c r="U126" s="29">
        <f>Baseline!CU126*'Summary all tools'!E$76</f>
        <v>2.8439809360182315</v>
      </c>
      <c r="V126" s="29">
        <f>Baseline!CV126*'Summary all tools'!F$76</f>
        <v>1.2622231686383079</v>
      </c>
      <c r="W126" s="29">
        <f>Baseline!CW126*'Summary all tools'!G$76</f>
        <v>0.86382969713007707</v>
      </c>
      <c r="X126" s="29">
        <f>Baseline!CX126*'Summary all tools'!H$76</f>
        <v>0.72703749723346256</v>
      </c>
      <c r="Y126" s="29">
        <f>Baseline!CY126*'Summary all tools'!J$76</f>
        <v>1.4158393265672657</v>
      </c>
      <c r="Z126" s="29">
        <f>Baseline!CZ126*'Summary all tools'!K$76</f>
        <v>1.29748446166121</v>
      </c>
      <c r="AA126" s="29">
        <f>Baseline!DA126*'Summary all tools'!L$76</f>
        <v>2.5126228793521621</v>
      </c>
      <c r="AB126" s="29">
        <f>Baseline!DB126*'Summary all tools'!M$76</f>
        <v>1.4953518205673897</v>
      </c>
      <c r="AC126" s="29">
        <f>Baseline!DC126*'Summary all tools'!N$76</f>
        <v>0.53618932810274567</v>
      </c>
      <c r="AD126" s="29">
        <f>Baseline!DD126*'Summary all tools'!O$76</f>
        <v>0.73206001098338191</v>
      </c>
      <c r="AE126" s="29">
        <f>Baseline!DE126*'Summary all tools'!P$76</f>
        <v>0.4862399621689063</v>
      </c>
      <c r="AF126" s="29">
        <f t="shared" si="3"/>
        <v>3836.2478429794764</v>
      </c>
      <c r="AH126" s="6">
        <f>C126*'Summary all tools'!B$70</f>
        <v>45.004202670829528</v>
      </c>
      <c r="AI126" s="6">
        <f>D126*'Summary all tools'!C$70</f>
        <v>50.560489046603522</v>
      </c>
      <c r="AJ126" s="6">
        <f>E126*'Summary all tools'!D$70</f>
        <v>105.38723983076504</v>
      </c>
      <c r="AK126" s="6">
        <f>F126*'Summary all tools'!E$70</f>
        <v>79.531519658579853</v>
      </c>
      <c r="AL126" s="6">
        <f>G126*'Summary all tools'!F$70</f>
        <v>63.523158130332533</v>
      </c>
      <c r="AM126" s="6">
        <f>H126*'Summary all tools'!G$70</f>
        <v>85.003797566484991</v>
      </c>
      <c r="AN126" s="6">
        <f>I126*'Summary all tools'!H$70</f>
        <v>52.125012957390581</v>
      </c>
      <c r="AO126" s="6">
        <f>J126*'Summary all tools'!J$70</f>
        <v>11.05290813728212</v>
      </c>
      <c r="AP126" s="6">
        <f>K126*'Summary all tools'!J$70</f>
        <v>12.235895538886744</v>
      </c>
      <c r="AQ126" s="6">
        <f>L126*'Summary all tools'!K$70</f>
        <v>29.316222524257451</v>
      </c>
      <c r="AR126" s="6">
        <f>M126*'Summary all tools'!L$70</f>
        <v>54.189828936801838</v>
      </c>
      <c r="AS126" s="6">
        <f>N126*'Summary all tools'!M$70</f>
        <v>45.565862849518545</v>
      </c>
      <c r="AT126" s="6">
        <f>O126*'Summary all tools'!N$70</f>
        <v>74.487348521536262</v>
      </c>
      <c r="AU126" s="6">
        <f>P126*'Summary all tools'!O$70</f>
        <v>43.729596854513083</v>
      </c>
      <c r="AV126" s="6"/>
      <c r="AW126" s="6">
        <f>R126*'Summary all tools'!B$77</f>
        <v>0.5869581726835843</v>
      </c>
      <c r="AX126" s="6">
        <f>S126*'Summary all tools'!C$77</f>
        <v>0.45948465500140789</v>
      </c>
      <c r="AY126" s="6">
        <f>T126*'Summary all tools'!D$77</f>
        <v>0.9241822130287769</v>
      </c>
      <c r="AZ126" s="6">
        <f>U126*'Summary all tools'!E$77</f>
        <v>0.55888327288339046</v>
      </c>
      <c r="BA126" s="6">
        <f>V126*'Summary all tools'!F$77</f>
        <v>0.24804505777928285</v>
      </c>
      <c r="BB126" s="6">
        <f>W126*'Summary all tools'!G$77</f>
        <v>0.21241713863854353</v>
      </c>
      <c r="BC126" s="6">
        <f>X126*'Summary all tools'!H$77</f>
        <v>0.178779712434458</v>
      </c>
      <c r="BD126" s="6">
        <f>Y126*'Summary all tools'!I$77</f>
        <v>0</v>
      </c>
      <c r="BE126" s="6">
        <f>Z126*'Summary all tools'!J$77</f>
        <v>0.14506037459566323</v>
      </c>
      <c r="BF126" s="6">
        <f>AA126*'Summary all tools'!K$77</f>
        <v>0.28091435918222929</v>
      </c>
      <c r="BG126" s="6">
        <f>AB126*'Summary all tools'!L$77</f>
        <v>0.38786719407653042</v>
      </c>
      <c r="BH126" s="6">
        <f>AC126*'Summary all tools'!M$77</f>
        <v>0.13907780585446494</v>
      </c>
      <c r="BI126" s="6">
        <f>AD126*'Summary all tools'!N$77</f>
        <v>0.18988311543167191</v>
      </c>
      <c r="BJ126" s="6">
        <f>AE126*'Summary all tools'!O$77</f>
        <v>0.11746246277114029</v>
      </c>
      <c r="BK126" s="6">
        <f t="shared" si="4"/>
        <v>756.14209875814333</v>
      </c>
      <c r="BM126" s="6">
        <f>C126*'Summary all tools'!B$71</f>
        <v>7.6602898163114093</v>
      </c>
      <c r="BN126" s="6">
        <f>D126*'Summary all tools'!C$71</f>
        <v>8.6060406887835779</v>
      </c>
      <c r="BO126" s="6">
        <f>E126*'Summary all tools'!D$71</f>
        <v>29.327947475839814</v>
      </c>
      <c r="BP126" s="6">
        <f>F126*'Summary all tools'!E$71</f>
        <v>22.132624736791335</v>
      </c>
      <c r="BQ126" s="6">
        <f>G126*'Summary all tools'!F$71</f>
        <v>17.677698439939636</v>
      </c>
      <c r="BR126" s="6">
        <f>H126*'Summary all tools'!G$71</f>
        <v>21.048559397415328</v>
      </c>
      <c r="BS126" s="6">
        <f>I126*'Summary all tools'!H$71</f>
        <v>12.907146065639573</v>
      </c>
      <c r="BT126" s="6">
        <f>J126*'Summary all tools'!J$71</f>
        <v>0.92107567810684343</v>
      </c>
      <c r="BU126" s="6">
        <f>K126*'Summary all tools'!K$71</f>
        <v>1.0196579615738954</v>
      </c>
      <c r="BV126" s="6">
        <f>L126*'Summary all tools'!L$71</f>
        <v>11.866346877766951</v>
      </c>
      <c r="BW126" s="6">
        <f>M126*'Summary all tools'!M$71</f>
        <v>9.4543956868462793</v>
      </c>
      <c r="BX126" s="6">
        <f>N126*'Summary all tools'!N$71</f>
        <v>7.9497888375755767</v>
      </c>
      <c r="BY126" s="6">
        <f>O126*'Summary all tools'!O$71</f>
        <v>19.359943894959176</v>
      </c>
      <c r="BZ126" s="6">
        <f>P126*'Summary all tools'!P$71</f>
        <v>12.203608424515279</v>
      </c>
      <c r="CA126" s="6"/>
      <c r="CB126" s="6">
        <f>R126*'Summary all tools'!B$78</f>
        <v>9.9907774073801581E-2</v>
      </c>
      <c r="CC126" s="6">
        <f>S126*'Summary all tools'!C$78</f>
        <v>7.8210154042792843E-2</v>
      </c>
      <c r="CD126" s="6">
        <f>T126*'Summary all tools'!D$78</f>
        <v>0.25718832228017952</v>
      </c>
      <c r="CE126" s="6">
        <f>U126*'Summary all tools'!E$78</f>
        <v>0.15553020743849705</v>
      </c>
      <c r="CF126" s="6">
        <f>V126*'Summary all tools'!F$78</f>
        <v>6.9027829534907464E-2</v>
      </c>
      <c r="CG126" s="6">
        <f>W126*'Summary all tools'!G$78</f>
        <v>5.259852956763935E-2</v>
      </c>
      <c r="CH126" s="6">
        <f>X126*'Summary all tools'!H$78</f>
        <v>4.4269262126627698E-2</v>
      </c>
      <c r="CI126" s="6">
        <f>Y126*'Summary all tools'!I$78</f>
        <v>0</v>
      </c>
      <c r="CJ126" s="6">
        <f>Z126*'Summary all tools'!J$78</f>
        <v>1.2088364549638603E-2</v>
      </c>
      <c r="CK126" s="6">
        <f>AA126*'Summary all tools'!K$78</f>
        <v>2.3409529931852444E-2</v>
      </c>
      <c r="CL126" s="6">
        <f>AB126*'Summary all tools'!L$78</f>
        <v>6.7670446626118083E-2</v>
      </c>
      <c r="CM126" s="6">
        <f>AC126*'Summary all tools'!M$78</f>
        <v>2.42646384682258E-2</v>
      </c>
      <c r="CN126" s="6">
        <f>AD126*'Summary all tools'!N$78</f>
        <v>3.312854354339808E-2</v>
      </c>
      <c r="CO126" s="6">
        <f>AE126*'Summary all tools'!O$78</f>
        <v>3.2780222168690309E-2</v>
      </c>
      <c r="CP126" s="6">
        <f t="shared" si="5"/>
        <v>183.08519780641703</v>
      </c>
      <c r="CR126" s="6"/>
      <c r="CS126" s="6"/>
      <c r="CT126" s="6"/>
      <c r="CU126" s="6"/>
      <c r="CV126" s="6"/>
      <c r="CW126" s="6"/>
      <c r="CX126" s="6"/>
      <c r="CY126" s="6"/>
      <c r="CZ126" s="6"/>
      <c r="DA126" s="6"/>
      <c r="DB126" s="6"/>
      <c r="DC126" s="6"/>
      <c r="DD126" s="6"/>
      <c r="DE126" s="6"/>
      <c r="DF126" s="6"/>
      <c r="DH126" s="6"/>
      <c r="DI126" s="6"/>
      <c r="DJ126" s="6"/>
      <c r="DK126" s="6"/>
      <c r="DL126" s="6"/>
      <c r="DM126" s="6"/>
      <c r="DN126" s="6"/>
      <c r="DO126" s="6"/>
      <c r="DP126" s="6"/>
      <c r="DQ126" s="6"/>
      <c r="DR126" s="6"/>
      <c r="DS126" s="6"/>
      <c r="DT126" s="6"/>
      <c r="DU126" s="6"/>
      <c r="DV126" s="6"/>
      <c r="DX126" s="6"/>
      <c r="DY126" s="6"/>
      <c r="DZ126" s="6"/>
      <c r="EA126" s="6"/>
      <c r="EB126" s="6"/>
      <c r="EC126" s="6"/>
      <c r="ED126" s="6"/>
      <c r="EE126" s="6"/>
      <c r="EF126" s="6"/>
      <c r="EG126" s="6"/>
      <c r="EH126" s="6"/>
      <c r="EI126" s="6"/>
      <c r="EJ126" s="6"/>
      <c r="EK126" s="6"/>
      <c r="EL126" s="6"/>
      <c r="EN126" s="1"/>
      <c r="EO126" s="1"/>
      <c r="EP126" s="1"/>
      <c r="EQ126" s="1"/>
      <c r="ER126" s="1"/>
      <c r="ES126" s="1"/>
      <c r="ET126" s="1"/>
      <c r="EU126" s="1"/>
      <c r="EV126" s="1"/>
      <c r="EW126" s="1"/>
      <c r="EX126" s="1"/>
      <c r="EY126" s="1"/>
      <c r="EZ126" s="1"/>
      <c r="FA126" s="1"/>
      <c r="FB126" s="2"/>
      <c r="FD126" s="2"/>
      <c r="FE126" s="2"/>
      <c r="FF126" s="2"/>
      <c r="FG126" s="2"/>
      <c r="FH126" s="2"/>
      <c r="FI126" s="2"/>
      <c r="FJ126" s="2"/>
      <c r="FK126" s="2"/>
      <c r="FL126" s="2"/>
      <c r="FM126" s="2"/>
      <c r="FN126" s="2"/>
      <c r="FO126" s="2"/>
      <c r="FP126" s="2"/>
      <c r="FQ126" s="2"/>
      <c r="FR126" s="2"/>
      <c r="FT126" s="2"/>
      <c r="FU126" s="2"/>
      <c r="FV126" s="2"/>
      <c r="FW126" s="2"/>
      <c r="FX126" s="2"/>
      <c r="FY126" s="2"/>
      <c r="FZ126" s="2"/>
      <c r="GA126" s="2"/>
      <c r="GB126" s="2"/>
      <c r="GC126" s="2"/>
      <c r="GD126" s="2"/>
      <c r="GE126" s="2"/>
      <c r="GF126" s="2"/>
      <c r="GG126" s="2"/>
      <c r="GH126" s="2"/>
      <c r="GJ126" s="6"/>
    </row>
    <row r="127" spans="1:192" x14ac:dyDescent="0.25">
      <c r="A127" s="8" t="s">
        <v>123</v>
      </c>
      <c r="B127" s="8" t="s">
        <v>294</v>
      </c>
      <c r="C127" s="22">
        <f>Baseline!CC127*'Summary all tools'!B$69</f>
        <v>245.30872300266202</v>
      </c>
      <c r="D127" s="22">
        <f>Baseline!CD127*'Summary all tools'!C$69</f>
        <v>254.5034715250768</v>
      </c>
      <c r="E127" s="22">
        <f>Baseline!CE127*'Summary all tools'!D$69</f>
        <v>365.49340071668166</v>
      </c>
      <c r="F127" s="22">
        <f>Baseline!CF127*'Summary all tools'!E$69</f>
        <v>276.7354220973848</v>
      </c>
      <c r="G127" s="22">
        <f>Baseline!CG127*'Summary all tools'!F$69</f>
        <v>210.14196978044043</v>
      </c>
      <c r="H127" s="22">
        <f>Baseline!CH127*'Summary all tools'!G$69</f>
        <v>210.29671452582821</v>
      </c>
      <c r="I127" s="22">
        <f>Baseline!CI127*'Summary all tools'!H$69</f>
        <v>123.00566688505172</v>
      </c>
      <c r="J127" s="27">
        <f>Baseline!CJ127*'Summary all tools'!J$69</f>
        <v>75.731059028229922</v>
      </c>
      <c r="K127" s="27">
        <f>Baseline!CK127*'Summary all tools'!K$69</f>
        <v>76.594133495036985</v>
      </c>
      <c r="L127" s="27">
        <f>Baseline!CL127*'Summary all tools'!L$69</f>
        <v>174.13708666207549</v>
      </c>
      <c r="M127" s="27">
        <f>Baseline!CM127*'Summary all tools'!M$69</f>
        <v>138.9101599897366</v>
      </c>
      <c r="N127" s="27">
        <f>Baseline!CN127*'Summary all tools'!N$69</f>
        <v>109.18820589378745</v>
      </c>
      <c r="O127" s="27">
        <f>Baseline!CO127*'Summary all tools'!O$69</f>
        <v>170.41341738524142</v>
      </c>
      <c r="P127" s="27">
        <f>Baseline!CP127*'Summary all tools'!P$69</f>
        <v>101.56042759268789</v>
      </c>
      <c r="Q127" s="28"/>
      <c r="R127" s="29">
        <f>Baseline!CR127*'Summary all tools'!B$76</f>
        <v>23.209619407067876</v>
      </c>
      <c r="S127" s="29">
        <f>Baseline!CS127*'Summary all tools'!C$76</f>
        <v>15.403361118461843</v>
      </c>
      <c r="T127" s="29">
        <f>Baseline!CT127*'Summary all tools'!D$76</f>
        <v>18.836815849132812</v>
      </c>
      <c r="U127" s="29">
        <f>Baseline!CU127*'Summary all tools'!E$76</f>
        <v>12.173589996633522</v>
      </c>
      <c r="V127" s="29">
        <f>Baseline!CV127*'Summary all tools'!F$76</f>
        <v>4.1875048707300779</v>
      </c>
      <c r="W127" s="29">
        <f>Baseline!CW127*'Summary all tools'!G$76</f>
        <v>4.507143385028205</v>
      </c>
      <c r="X127" s="29">
        <f>Baseline!CX127*'Summary all tools'!H$76</f>
        <v>3.2729411595976279</v>
      </c>
      <c r="Y127" s="29">
        <f>Baseline!CY127*'Summary all tools'!J$76</f>
        <v>5.9478620647484224</v>
      </c>
      <c r="Z127" s="29">
        <f>Baseline!CZ127*'Summary all tools'!K$76</f>
        <v>3.6636528010422711</v>
      </c>
      <c r="AA127" s="29">
        <f>Baseline!DA127*'Summary all tools'!L$76</f>
        <v>7.9270833722976413</v>
      </c>
      <c r="AB127" s="29">
        <f>Baseline!DB127*'Summary all tools'!M$76</f>
        <v>5.4503234752437244</v>
      </c>
      <c r="AC127" s="29">
        <f>Baseline!DC127*'Summary all tools'!N$76</f>
        <v>2.5333342663440521</v>
      </c>
      <c r="AD127" s="29">
        <f>Baseline!DD127*'Summary all tools'!O$76</f>
        <v>3.0140328508178524</v>
      </c>
      <c r="AE127" s="29">
        <f>Baseline!DE127*'Summary all tools'!P$76</f>
        <v>2.0165048705063158</v>
      </c>
      <c r="AF127" s="29">
        <f t="shared" si="3"/>
        <v>2644.1636280675734</v>
      </c>
      <c r="AH127" s="6">
        <f>C127*'Summary all tools'!B$70</f>
        <v>35.258440309251114</v>
      </c>
      <c r="AI127" s="6">
        <f>D127*'Summary all tools'!C$70</f>
        <v>36.580009668741923</v>
      </c>
      <c r="AJ127" s="6">
        <f>E127*'Summary all tools'!D$70</f>
        <v>71.824724780261363</v>
      </c>
      <c r="AK127" s="6">
        <f>F127*'Summary all tools'!E$70</f>
        <v>54.382501818416365</v>
      </c>
      <c r="AL127" s="6">
        <f>G127*'Summary all tools'!F$70</f>
        <v>41.295927955651457</v>
      </c>
      <c r="AM127" s="6">
        <f>H127*'Summary all tools'!G$70</f>
        <v>51.712306850613494</v>
      </c>
      <c r="AN127" s="6">
        <f>I127*'Summary all tools'!H$70</f>
        <v>30.247295135668455</v>
      </c>
      <c r="AO127" s="6">
        <f>J127*'Summary all tools'!J$70</f>
        <v>8.4668264752058295</v>
      </c>
      <c r="AP127" s="6">
        <f>K127*'Summary all tools'!J$70</f>
        <v>8.5633192727370542</v>
      </c>
      <c r="AQ127" s="6">
        <f>L127*'Summary all tools'!K$70</f>
        <v>19.468742608182353</v>
      </c>
      <c r="AR127" s="6">
        <f>M127*'Summary all tools'!L$70</f>
        <v>36.030781012790399</v>
      </c>
      <c r="AS127" s="6">
        <f>N127*'Summary all tools'!M$70</f>
        <v>28.321444133598291</v>
      </c>
      <c r="AT127" s="6">
        <f>O127*'Summary all tools'!N$70</f>
        <v>44.202155723544955</v>
      </c>
      <c r="AU127" s="6">
        <f>P127*'Summary all tools'!O$70</f>
        <v>24.53426059823359</v>
      </c>
      <c r="AV127" s="6"/>
      <c r="AW127" s="6">
        <f>R127*'Summary all tools'!B$77</f>
        <v>3.3359391808323857</v>
      </c>
      <c r="AX127" s="6">
        <f>S127*'Summary all tools'!C$77</f>
        <v>2.2139387540296838</v>
      </c>
      <c r="AY127" s="6">
        <f>T127*'Summary all tools'!D$77</f>
        <v>3.7017059991985755</v>
      </c>
      <c r="AZ127" s="6">
        <f>U127*'Summary all tools'!E$77</f>
        <v>2.3922860149634384</v>
      </c>
      <c r="BA127" s="6">
        <f>V127*'Summary all tools'!F$77</f>
        <v>0.8229051038033266</v>
      </c>
      <c r="BB127" s="6">
        <f>W127*'Summary all tools'!G$77</f>
        <v>1.1083139471380832</v>
      </c>
      <c r="BC127" s="6">
        <f>X127*'Summary all tools'!H$77</f>
        <v>0.80482159662236752</v>
      </c>
      <c r="BD127" s="6">
        <f>Y127*'Summary all tools'!I$77</f>
        <v>0</v>
      </c>
      <c r="BE127" s="6">
        <f>Z127*'Summary all tools'!J$77</f>
        <v>0.40960093427801791</v>
      </c>
      <c r="BF127" s="6">
        <f>AA127*'Summary all tools'!K$77</f>
        <v>0.88625776833141334</v>
      </c>
      <c r="BG127" s="6">
        <f>AB127*'Summary all tools'!L$77</f>
        <v>1.4137152502011867</v>
      </c>
      <c r="BH127" s="6">
        <f>AC127*'Summary all tools'!M$77</f>
        <v>0.6571010514247817</v>
      </c>
      <c r="BI127" s="6">
        <f>AD127*'Summary all tools'!N$77</f>
        <v>0.78178556285010514</v>
      </c>
      <c r="BJ127" s="6">
        <f>AE127*'Summary all tools'!O$77</f>
        <v>0.48713319905489655</v>
      </c>
      <c r="BK127" s="6">
        <f t="shared" si="4"/>
        <v>509.90424070562489</v>
      </c>
      <c r="BM127" s="6">
        <f>C127*'Summary all tools'!B$71</f>
        <v>6.0014366483831685</v>
      </c>
      <c r="BN127" s="6">
        <f>D127*'Summary all tools'!C$71</f>
        <v>6.2263846244667107</v>
      </c>
      <c r="BO127" s="6">
        <f>E127*'Summary all tools'!D$71</f>
        <v>19.987920351693528</v>
      </c>
      <c r="BP127" s="6">
        <f>F127*'Summary all tools'!E$71</f>
        <v>15.133968395950731</v>
      </c>
      <c r="BQ127" s="6">
        <f>G127*'Summary all tools'!F$71</f>
        <v>11.492138972367837</v>
      </c>
      <c r="BR127" s="6">
        <f>H127*'Summary all tools'!G$71</f>
        <v>12.804952172532865</v>
      </c>
      <c r="BS127" s="6">
        <f>I127*'Summary all tools'!H$71</f>
        <v>7.4898064145464751</v>
      </c>
      <c r="BT127" s="6">
        <f>J127*'Summary all tools'!J$71</f>
        <v>0.7055688729338192</v>
      </c>
      <c r="BU127" s="6">
        <f>K127*'Summary all tools'!K$71</f>
        <v>0.71360993939475459</v>
      </c>
      <c r="BV127" s="6">
        <f>L127*'Summary all tools'!L$71</f>
        <v>7.8803758864736153</v>
      </c>
      <c r="BW127" s="6">
        <f>M127*'Summary all tools'!M$71</f>
        <v>6.2862213681889632</v>
      </c>
      <c r="BX127" s="6">
        <f>N127*'Summary all tools'!N$71</f>
        <v>4.9411881254362982</v>
      </c>
      <c r="BY127" s="6">
        <f>O127*'Summary all tools'!O$71</f>
        <v>11.488544992263465</v>
      </c>
      <c r="BZ127" s="6">
        <f>P127*'Summary all tools'!P$71</f>
        <v>6.8467703995070481</v>
      </c>
      <c r="CA127" s="6"/>
      <c r="CB127" s="6">
        <f>R127*'Summary all tools'!B$78</f>
        <v>0.56781943503529975</v>
      </c>
      <c r="CC127" s="6">
        <f>S127*'Summary all tools'!C$78</f>
        <v>0.37684063898377601</v>
      </c>
      <c r="CD127" s="6">
        <f>T127*'Summary all tools'!D$78</f>
        <v>1.0301383667494506</v>
      </c>
      <c r="CE127" s="6">
        <f>U127*'Summary all tools'!E$78</f>
        <v>0.66574320294089573</v>
      </c>
      <c r="CF127" s="6">
        <f>V127*'Summary all tools'!F$78</f>
        <v>0.22900417261805114</v>
      </c>
      <c r="CG127" s="6">
        <f>W127*'Summary all tools'!G$78</f>
        <v>0.27443964405323962</v>
      </c>
      <c r="CH127" s="6">
        <f>X127*'Summary all tools'!H$78</f>
        <v>0.19928915725887195</v>
      </c>
      <c r="CI127" s="6">
        <f>Y127*'Summary all tools'!I$78</f>
        <v>0</v>
      </c>
      <c r="CJ127" s="6">
        <f>Z127*'Summary all tools'!J$78</f>
        <v>3.4133411189834824E-2</v>
      </c>
      <c r="CK127" s="6">
        <f>AA127*'Summary all tools'!K$78</f>
        <v>7.3854814027617774E-2</v>
      </c>
      <c r="CL127" s="6">
        <f>AB127*'Summary all tools'!L$78</f>
        <v>0.24664819258829218</v>
      </c>
      <c r="CM127" s="6">
        <f>AC127*'Summary all tools'!M$78</f>
        <v>0.11464316216347256</v>
      </c>
      <c r="CN127" s="6">
        <f>AD127*'Summary all tools'!N$78</f>
        <v>0.13639663011427369</v>
      </c>
      <c r="CO127" s="6">
        <f>AE127*'Summary all tools'!O$78</f>
        <v>0.13594414857345949</v>
      </c>
      <c r="CP127" s="6">
        <f t="shared" si="5"/>
        <v>122.08378214043587</v>
      </c>
      <c r="CR127" s="6"/>
      <c r="CS127" s="6"/>
      <c r="CT127" s="6"/>
      <c r="CU127" s="6"/>
      <c r="CV127" s="6"/>
      <c r="CW127" s="6"/>
      <c r="CX127" s="6"/>
      <c r="CY127" s="6"/>
      <c r="CZ127" s="6"/>
      <c r="DA127" s="6"/>
      <c r="DB127" s="6"/>
      <c r="DC127" s="6"/>
      <c r="DD127" s="6"/>
      <c r="DE127" s="6"/>
      <c r="DF127" s="6"/>
      <c r="DH127" s="6"/>
      <c r="DI127" s="6"/>
      <c r="DJ127" s="6"/>
      <c r="DK127" s="6"/>
      <c r="DL127" s="6"/>
      <c r="DM127" s="6"/>
      <c r="DN127" s="6"/>
      <c r="DO127" s="6"/>
      <c r="DP127" s="6"/>
      <c r="DQ127" s="6"/>
      <c r="DR127" s="6"/>
      <c r="DS127" s="6"/>
      <c r="DT127" s="6"/>
      <c r="DU127" s="6"/>
      <c r="DV127" s="6"/>
      <c r="DX127" s="6"/>
      <c r="DY127" s="6"/>
      <c r="DZ127" s="6"/>
      <c r="EA127" s="6"/>
      <c r="EB127" s="6"/>
      <c r="EC127" s="6"/>
      <c r="ED127" s="6"/>
      <c r="EE127" s="6"/>
      <c r="EF127" s="6"/>
      <c r="EG127" s="6"/>
      <c r="EH127" s="6"/>
      <c r="EI127" s="6"/>
      <c r="EJ127" s="6"/>
      <c r="EK127" s="6"/>
      <c r="EL127" s="6"/>
      <c r="EN127" s="1"/>
      <c r="EO127" s="1"/>
      <c r="EP127" s="1"/>
      <c r="EQ127" s="1"/>
      <c r="ER127" s="1"/>
      <c r="ES127" s="1"/>
      <c r="ET127" s="1"/>
      <c r="EU127" s="1"/>
      <c r="EV127" s="1"/>
      <c r="EW127" s="1"/>
      <c r="EX127" s="1"/>
      <c r="EY127" s="1"/>
      <c r="EZ127" s="1"/>
      <c r="FA127" s="1"/>
      <c r="FB127" s="2"/>
      <c r="FD127" s="2"/>
      <c r="FE127" s="2"/>
      <c r="FF127" s="2"/>
      <c r="FG127" s="2"/>
      <c r="FH127" s="2"/>
      <c r="FI127" s="2"/>
      <c r="FJ127" s="2"/>
      <c r="FK127" s="2"/>
      <c r="FL127" s="2"/>
      <c r="FM127" s="2"/>
      <c r="FN127" s="2"/>
      <c r="FO127" s="2"/>
      <c r="FP127" s="2"/>
      <c r="FQ127" s="2"/>
      <c r="FR127" s="2"/>
      <c r="FT127" s="2"/>
      <c r="FU127" s="2"/>
      <c r="FV127" s="2"/>
      <c r="FW127" s="2"/>
      <c r="FX127" s="2"/>
      <c r="FY127" s="2"/>
      <c r="FZ127" s="2"/>
      <c r="GA127" s="2"/>
      <c r="GB127" s="2"/>
      <c r="GC127" s="2"/>
      <c r="GD127" s="2"/>
      <c r="GE127" s="2"/>
      <c r="GF127" s="2"/>
      <c r="GG127" s="2"/>
      <c r="GH127" s="2"/>
      <c r="GJ127" s="6"/>
    </row>
    <row r="128" spans="1:192" x14ac:dyDescent="0.25">
      <c r="A128" s="8" t="s">
        <v>6</v>
      </c>
      <c r="B128" s="8" t="s">
        <v>295</v>
      </c>
      <c r="C128" s="22">
        <f>Baseline!CC128*'Summary all tools'!B$69</f>
        <v>177.50122840030787</v>
      </c>
      <c r="D128" s="22">
        <f>Baseline!CD128*'Summary all tools'!C$69</f>
        <v>180.5363737481517</v>
      </c>
      <c r="E128" s="22">
        <f>Baseline!CE128*'Summary all tools'!D$69</f>
        <v>267.10027272092566</v>
      </c>
      <c r="F128" s="22">
        <f>Baseline!CF128*'Summary all tools'!E$69</f>
        <v>203.31635234232209</v>
      </c>
      <c r="G128" s="22">
        <f>Baseline!CG128*'Summary all tools'!F$69</f>
        <v>150.90842246210477</v>
      </c>
      <c r="H128" s="22">
        <f>Baseline!CH128*'Summary all tools'!G$69</f>
        <v>159.11665416473755</v>
      </c>
      <c r="I128" s="22">
        <f>Baseline!CI128*'Summary all tools'!H$69</f>
        <v>93.806959503689825</v>
      </c>
      <c r="J128" s="27">
        <f>Baseline!CJ128*'Summary all tools'!J$69</f>
        <v>56.654545383581642</v>
      </c>
      <c r="K128" s="27">
        <f>Baseline!CK128*'Summary all tools'!K$69</f>
        <v>58.497229623466914</v>
      </c>
      <c r="L128" s="27">
        <f>Baseline!CL128*'Summary all tools'!L$69</f>
        <v>139.51081040403969</v>
      </c>
      <c r="M128" s="27">
        <f>Baseline!CM128*'Summary all tools'!M$69</f>
        <v>105.830840217397</v>
      </c>
      <c r="N128" s="27">
        <f>Baseline!CN128*'Summary all tools'!N$69</f>
        <v>83.405828800580196</v>
      </c>
      <c r="O128" s="27">
        <f>Baseline!CO128*'Summary all tools'!O$69</f>
        <v>132.3072706868837</v>
      </c>
      <c r="P128" s="27">
        <f>Baseline!CP128*'Summary all tools'!P$69</f>
        <v>82.127948478562899</v>
      </c>
      <c r="Q128" s="28"/>
      <c r="R128" s="29">
        <f>Baseline!CR128*'Summary all tools'!B$76</f>
        <v>6.0681574388698278</v>
      </c>
      <c r="S128" s="29">
        <f>Baseline!CS128*'Summary all tools'!C$76</f>
        <v>5.4788326834975063</v>
      </c>
      <c r="T128" s="29">
        <f>Baseline!CT128*'Summary all tools'!D$76</f>
        <v>5.9399985897570833</v>
      </c>
      <c r="U128" s="29">
        <f>Baseline!CU128*'Summary all tools'!E$76</f>
        <v>2.6459265022859522</v>
      </c>
      <c r="V128" s="29">
        <f>Baseline!CV128*'Summary all tools'!F$76</f>
        <v>1.4192922649986821</v>
      </c>
      <c r="W128" s="29">
        <f>Baseline!CW128*'Summary all tools'!G$76</f>
        <v>1.3516280202762039</v>
      </c>
      <c r="X128" s="29">
        <f>Baseline!CX128*'Summary all tools'!H$76</f>
        <v>1.675640175920545</v>
      </c>
      <c r="Y128" s="29">
        <f>Baseline!CY128*'Summary all tools'!J$76</f>
        <v>1.984380758365772</v>
      </c>
      <c r="Z128" s="29">
        <f>Baseline!CZ128*'Summary all tools'!K$76</f>
        <v>1.8352799026218423</v>
      </c>
      <c r="AA128" s="29">
        <f>Baseline!DA128*'Summary all tools'!L$76</f>
        <v>2.9269766697175985</v>
      </c>
      <c r="AB128" s="29">
        <f>Baseline!DB128*'Summary all tools'!M$76</f>
        <v>1.8111851301304815</v>
      </c>
      <c r="AC128" s="29">
        <f>Baseline!DC128*'Summary all tools'!N$76</f>
        <v>1.0204876788967994</v>
      </c>
      <c r="AD128" s="29">
        <f>Baseline!DD128*'Summary all tools'!O$76</f>
        <v>1.5367384578329133</v>
      </c>
      <c r="AE128" s="29">
        <f>Baseline!DE128*'Summary all tools'!P$76</f>
        <v>0.73754628850267812</v>
      </c>
      <c r="AF128" s="29">
        <f t="shared" si="3"/>
        <v>1927.0528074984247</v>
      </c>
      <c r="AH128" s="6">
        <f>C128*'Summary all tools'!B$70</f>
        <v>25.512408974967794</v>
      </c>
      <c r="AI128" s="6">
        <f>D128*'Summary all tools'!C$70</f>
        <v>25.948653107532508</v>
      </c>
      <c r="AJ128" s="6">
        <f>E128*'Summary all tools'!D$70</f>
        <v>52.489055997441518</v>
      </c>
      <c r="AK128" s="6">
        <f>F128*'Summary all tools'!E$70</f>
        <v>39.954595682655842</v>
      </c>
      <c r="AL128" s="6">
        <f>G128*'Summary all tools'!F$70</f>
        <v>29.655681577589096</v>
      </c>
      <c r="AM128" s="6">
        <f>H128*'Summary all tools'!G$70</f>
        <v>39.127046106083007</v>
      </c>
      <c r="AN128" s="6">
        <f>I128*'Summary all tools'!H$70</f>
        <v>23.067285123858152</v>
      </c>
      <c r="AO128" s="6">
        <f>J128*'Summary all tools'!J$70</f>
        <v>6.3340485522016747</v>
      </c>
      <c r="AP128" s="6">
        <f>K128*'Summary all tools'!J$70</f>
        <v>6.5400629392695935</v>
      </c>
      <c r="AQ128" s="6">
        <f>L128*'Summary all tools'!K$70</f>
        <v>15.597481908526177</v>
      </c>
      <c r="AR128" s="6">
        <f>M128*'Summary all tools'!L$70</f>
        <v>27.450604250649331</v>
      </c>
      <c r="AS128" s="6">
        <f>N128*'Summary all tools'!M$70</f>
        <v>21.633962216486033</v>
      </c>
      <c r="AT128" s="6">
        <f>O128*'Summary all tools'!N$70</f>
        <v>34.318111050129879</v>
      </c>
      <c r="AU128" s="6">
        <f>P128*'Summary all tools'!O$70</f>
        <v>19.839897666169691</v>
      </c>
      <c r="AV128" s="6"/>
      <c r="AW128" s="6">
        <f>R128*'Summary all tools'!B$77</f>
        <v>0.87218165023511285</v>
      </c>
      <c r="AX128" s="6">
        <f>S128*'Summary all tools'!C$77</f>
        <v>0.78747748050269961</v>
      </c>
      <c r="AY128" s="6">
        <f>T128*'Summary all tools'!D$77</f>
        <v>1.1672953959438499</v>
      </c>
      <c r="AZ128" s="6">
        <f>U128*'Summary all tools'!E$77</f>
        <v>0.51996272010066491</v>
      </c>
      <c r="BA128" s="6">
        <f>V128*'Summary all tools'!F$77</f>
        <v>0.27891140063375541</v>
      </c>
      <c r="BB128" s="6">
        <f>W128*'Summary all tools'!G$77</f>
        <v>0.33236754596955831</v>
      </c>
      <c r="BC128" s="6">
        <f>X128*'Summary all tools'!H$77</f>
        <v>0.4120426662099701</v>
      </c>
      <c r="BD128" s="6">
        <f>Y128*'Summary all tools'!I$77</f>
        <v>0</v>
      </c>
      <c r="BE128" s="6">
        <f>Z128*'Summary all tools'!J$77</f>
        <v>0.20518657296393267</v>
      </c>
      <c r="BF128" s="6">
        <f>AA128*'Summary all tools'!K$77</f>
        <v>0.32723962767029052</v>
      </c>
      <c r="BG128" s="6">
        <f>AB128*'Summary all tools'!L$77</f>
        <v>0.46978863750625072</v>
      </c>
      <c r="BH128" s="6">
        <f>AC128*'Summary all tools'!M$77</f>
        <v>0.26469603150192916</v>
      </c>
      <c r="BI128" s="6">
        <f>AD128*'Summary all tools'!N$77</f>
        <v>0.39860213862111987</v>
      </c>
      <c r="BJ128" s="6">
        <f>AE128*'Summary all tools'!O$77</f>
        <v>0.17817129441356833</v>
      </c>
      <c r="BK128" s="6">
        <f t="shared" si="4"/>
        <v>373.682818315833</v>
      </c>
      <c r="BM128" s="6">
        <f>C128*'Summary all tools'!B$71</f>
        <v>4.3425376978668595</v>
      </c>
      <c r="BN128" s="6">
        <f>D128*'Summary all tools'!C$71</f>
        <v>4.416792018303406</v>
      </c>
      <c r="BO128" s="6">
        <f>E128*'Summary all tools'!D$71</f>
        <v>14.607046164425622</v>
      </c>
      <c r="BP128" s="6">
        <f>F128*'Summary all tools'!E$71</f>
        <v>11.11886301872074</v>
      </c>
      <c r="BQ128" s="6">
        <f>G128*'Summary all tools'!F$71</f>
        <v>8.2528043533963551</v>
      </c>
      <c r="BR128" s="6">
        <f>H128*'Summary all tools'!G$71</f>
        <v>9.6886018929348392</v>
      </c>
      <c r="BS128" s="6">
        <f>I128*'Summary all tools'!H$71</f>
        <v>5.7118991735267803</v>
      </c>
      <c r="BT128" s="6">
        <f>J128*'Summary all tools'!J$71</f>
        <v>0.52783737935013952</v>
      </c>
      <c r="BU128" s="6">
        <f>K128*'Summary all tools'!K$71</f>
        <v>0.54500524493913272</v>
      </c>
      <c r="BV128" s="6">
        <f>L128*'Summary all tools'!L$71</f>
        <v>6.3134031198296112</v>
      </c>
      <c r="BW128" s="6">
        <f>M128*'Summary all tools'!M$71</f>
        <v>4.7892543586239258</v>
      </c>
      <c r="BX128" s="6">
        <f>N128*'Summary all tools'!N$71</f>
        <v>3.7744359611741589</v>
      </c>
      <c r="BY128" s="6">
        <f>O128*'Summary all tools'!O$71</f>
        <v>8.9195912822618215</v>
      </c>
      <c r="BZ128" s="6">
        <f>P128*'Summary all tools'!P$71</f>
        <v>5.5367156277682854</v>
      </c>
      <c r="CA128" s="6"/>
      <c r="CB128" s="6">
        <f>R128*'Summary all tools'!B$78</f>
        <v>0.148456451103849</v>
      </c>
      <c r="CC128" s="6">
        <f>S128*'Summary all tools'!C$78</f>
        <v>0.13403872008556592</v>
      </c>
      <c r="CD128" s="6">
        <f>T128*'Summary all tools'!D$78</f>
        <v>0.32484367287734051</v>
      </c>
      <c r="CE128" s="6">
        <f>U128*'Summary all tools'!E$78</f>
        <v>0.14469910559376301</v>
      </c>
      <c r="CF128" s="6">
        <f>V128*'Summary all tools'!F$78</f>
        <v>7.7617545742115435E-2</v>
      </c>
      <c r="CG128" s="6">
        <f>W128*'Summary all tools'!G$78</f>
        <v>8.2300535192462054E-2</v>
      </c>
      <c r="CH128" s="6">
        <f>X128*'Summary all tools'!H$78</f>
        <v>0.10202961258532592</v>
      </c>
      <c r="CI128" s="6">
        <f>Y128*'Summary all tools'!I$78</f>
        <v>0</v>
      </c>
      <c r="CJ128" s="6">
        <f>Z128*'Summary all tools'!J$78</f>
        <v>1.7098881080327723E-2</v>
      </c>
      <c r="CK128" s="6">
        <f>AA128*'Summary all tools'!K$78</f>
        <v>2.7269968972524209E-2</v>
      </c>
      <c r="CL128" s="6">
        <f>AB128*'Summary all tools'!L$78</f>
        <v>8.1963123990452261E-2</v>
      </c>
      <c r="CM128" s="6">
        <f>AC128*'Summary all tools'!M$78</f>
        <v>4.6181009751400416E-2</v>
      </c>
      <c r="CN128" s="6">
        <f>AD128*'Summary all tools'!N$78</f>
        <v>6.954335184453582E-2</v>
      </c>
      <c r="CO128" s="6">
        <f>AE128*'Summary all tools'!O$78</f>
        <v>4.972222169680976E-2</v>
      </c>
      <c r="CP128" s="6">
        <f t="shared" si="5"/>
        <v>89.85055149363815</v>
      </c>
      <c r="CR128" s="6"/>
      <c r="CS128" s="6"/>
      <c r="CT128" s="6"/>
      <c r="CU128" s="6"/>
      <c r="CV128" s="6"/>
      <c r="CW128" s="6"/>
      <c r="CX128" s="6"/>
      <c r="CY128" s="6"/>
      <c r="CZ128" s="6"/>
      <c r="DA128" s="6"/>
      <c r="DB128" s="6"/>
      <c r="DC128" s="6"/>
      <c r="DD128" s="6"/>
      <c r="DE128" s="6"/>
      <c r="DF128" s="6"/>
      <c r="DH128" s="6"/>
      <c r="DI128" s="6"/>
      <c r="DJ128" s="6"/>
      <c r="DK128" s="6"/>
      <c r="DL128" s="6"/>
      <c r="DM128" s="6"/>
      <c r="DN128" s="6"/>
      <c r="DO128" s="6"/>
      <c r="DP128" s="6"/>
      <c r="DQ128" s="6"/>
      <c r="DR128" s="6"/>
      <c r="DS128" s="6"/>
      <c r="DT128" s="6"/>
      <c r="DU128" s="6"/>
      <c r="DV128" s="6"/>
      <c r="DX128" s="6"/>
      <c r="DY128" s="6"/>
      <c r="DZ128" s="6"/>
      <c r="EA128" s="6"/>
      <c r="EB128" s="6"/>
      <c r="EC128" s="6"/>
      <c r="ED128" s="6"/>
      <c r="EE128" s="6"/>
      <c r="EF128" s="6"/>
      <c r="EG128" s="6"/>
      <c r="EH128" s="6"/>
      <c r="EI128" s="6"/>
      <c r="EJ128" s="6"/>
      <c r="EK128" s="6"/>
      <c r="EL128" s="6"/>
      <c r="EN128" s="1"/>
      <c r="EO128" s="1"/>
      <c r="EP128" s="1"/>
      <c r="EQ128" s="1"/>
      <c r="ER128" s="1"/>
      <c r="ES128" s="1"/>
      <c r="ET128" s="1"/>
      <c r="EU128" s="1"/>
      <c r="EV128" s="1"/>
      <c r="EW128" s="1"/>
      <c r="EX128" s="1"/>
      <c r="EY128" s="1"/>
      <c r="EZ128" s="1"/>
      <c r="FA128" s="1"/>
      <c r="FB128" s="2"/>
      <c r="FD128" s="2"/>
      <c r="FE128" s="2"/>
      <c r="FF128" s="2"/>
      <c r="FG128" s="2"/>
      <c r="FH128" s="2"/>
      <c r="FI128" s="2"/>
      <c r="FJ128" s="2"/>
      <c r="FK128" s="2"/>
      <c r="FL128" s="2"/>
      <c r="FM128" s="2"/>
      <c r="FN128" s="2"/>
      <c r="FO128" s="2"/>
      <c r="FP128" s="2"/>
      <c r="FQ128" s="2"/>
      <c r="FR128" s="2"/>
      <c r="FT128" s="2"/>
      <c r="FU128" s="2"/>
      <c r="FV128" s="2"/>
      <c r="FW128" s="2"/>
      <c r="FX128" s="2"/>
      <c r="FY128" s="2"/>
      <c r="FZ128" s="2"/>
      <c r="GA128" s="2"/>
      <c r="GB128" s="2"/>
      <c r="GC128" s="2"/>
      <c r="GD128" s="2"/>
      <c r="GE128" s="2"/>
      <c r="GF128" s="2"/>
      <c r="GG128" s="2"/>
      <c r="GH128" s="2"/>
      <c r="GJ128" s="6"/>
    </row>
    <row r="129" spans="1:192" x14ac:dyDescent="0.25">
      <c r="A129" s="8" t="s">
        <v>18</v>
      </c>
      <c r="B129" s="8" t="s">
        <v>296</v>
      </c>
      <c r="C129" s="22">
        <f>Baseline!CC129*'Summary all tools'!B$69</f>
        <v>412.3656458364091</v>
      </c>
      <c r="D129" s="22">
        <f>Baseline!CD129*'Summary all tools'!C$69</f>
        <v>364.4344264257262</v>
      </c>
      <c r="E129" s="22">
        <f>Baseline!CE129*'Summary all tools'!D$69</f>
        <v>512.94694195839281</v>
      </c>
      <c r="F129" s="22">
        <f>Baseline!CF129*'Summary all tools'!E$69</f>
        <v>385.23523522982777</v>
      </c>
      <c r="G129" s="22">
        <f>Baseline!CG129*'Summary all tools'!F$69</f>
        <v>289.64286399017323</v>
      </c>
      <c r="H129" s="22">
        <f>Baseline!CH129*'Summary all tools'!G$69</f>
        <v>273.58564931276692</v>
      </c>
      <c r="I129" s="22">
        <f>Baseline!CI129*'Summary all tools'!H$69</f>
        <v>147.39634628061225</v>
      </c>
      <c r="J129" s="27">
        <f>Baseline!CJ129*'Summary all tools'!J$69</f>
        <v>119.99663422877605</v>
      </c>
      <c r="K129" s="27">
        <f>Baseline!CK129*'Summary all tools'!K$69</f>
        <v>113.34446618804083</v>
      </c>
      <c r="L129" s="27">
        <f>Baseline!CL129*'Summary all tools'!L$69</f>
        <v>257.32959676734845</v>
      </c>
      <c r="M129" s="27">
        <f>Baseline!CM129*'Summary all tools'!M$69</f>
        <v>200.66311665500916</v>
      </c>
      <c r="N129" s="27">
        <f>Baseline!CN129*'Summary all tools'!N$69</f>
        <v>149.90162367313809</v>
      </c>
      <c r="O129" s="27">
        <f>Baseline!CO129*'Summary all tools'!O$69</f>
        <v>214.89433630769074</v>
      </c>
      <c r="P129" s="27">
        <f>Baseline!CP129*'Summary all tools'!P$69</f>
        <v>129.53732558414171</v>
      </c>
      <c r="Q129" s="28"/>
      <c r="R129" s="29">
        <f>Baseline!CR129*'Summary all tools'!B$76</f>
        <v>59.499261364080162</v>
      </c>
      <c r="S129" s="29">
        <f>Baseline!CS129*'Summary all tools'!C$76</f>
        <v>46.123308167041209</v>
      </c>
      <c r="T129" s="29">
        <f>Baseline!CT129*'Summary all tools'!D$76</f>
        <v>47.257143916234327</v>
      </c>
      <c r="U129" s="29">
        <f>Baseline!CU129*'Summary all tools'!E$76</f>
        <v>27.430614995483673</v>
      </c>
      <c r="V129" s="29">
        <f>Baseline!CV129*'Summary all tools'!F$76</f>
        <v>10.275643983702084</v>
      </c>
      <c r="W129" s="29">
        <f>Baseline!CW129*'Summary all tools'!G$76</f>
        <v>12.391065033773476</v>
      </c>
      <c r="X129" s="29">
        <f>Baseline!CX129*'Summary all tools'!H$76</f>
        <v>9.3288826759881172</v>
      </c>
      <c r="Y129" s="29">
        <f>Baseline!CY129*'Summary all tools'!J$76</f>
        <v>16.348800083558125</v>
      </c>
      <c r="Z129" s="29">
        <f>Baseline!CZ129*'Summary all tools'!K$76</f>
        <v>12.503428324538827</v>
      </c>
      <c r="AA129" s="29">
        <f>Baseline!DA129*'Summary all tools'!L$76</f>
        <v>22.891871998885716</v>
      </c>
      <c r="AB129" s="29">
        <f>Baseline!DB129*'Summary all tools'!M$76</f>
        <v>13.914054632437049</v>
      </c>
      <c r="AC129" s="29">
        <f>Baseline!DC129*'Summary all tools'!N$76</f>
        <v>6.1642082351724685</v>
      </c>
      <c r="AD129" s="29">
        <f>Baseline!DD129*'Summary all tools'!O$76</f>
        <v>9.9615998917417148</v>
      </c>
      <c r="AE129" s="29">
        <f>Baseline!DE129*'Summary all tools'!P$76</f>
        <v>7.3477054427979533</v>
      </c>
      <c r="AF129" s="29">
        <f t="shared" si="3"/>
        <v>3872.7117971834878</v>
      </c>
      <c r="AH129" s="6">
        <f>C129*'Summary all tools'!B$70</f>
        <v>59.269679982603137</v>
      </c>
      <c r="AI129" s="6">
        <f>D129*'Summary all tools'!C$70</f>
        <v>52.380483308896423</v>
      </c>
      <c r="AJ129" s="6">
        <f>E129*'Summary all tools'!D$70</f>
        <v>100.80147236802551</v>
      </c>
      <c r="AK129" s="6">
        <f>F129*'Summary all tools'!E$70</f>
        <v>75.704280000092353</v>
      </c>
      <c r="AL129" s="6">
        <f>G129*'Summary all tools'!F$70</f>
        <v>56.919000315376586</v>
      </c>
      <c r="AM129" s="6">
        <f>H129*'Summary all tools'!G$70</f>
        <v>67.275159667073837</v>
      </c>
      <c r="AN129" s="6">
        <f>I129*'Summary all tools'!H$70</f>
        <v>36.245003183757113</v>
      </c>
      <c r="AO129" s="6">
        <f>J129*'Summary all tools'!J$70</f>
        <v>13.415772770919061</v>
      </c>
      <c r="AP129" s="6">
        <f>K129*'Summary all tools'!J$70</f>
        <v>12.67205212040208</v>
      </c>
      <c r="AQ129" s="6">
        <f>L129*'Summary all tools'!K$70</f>
        <v>28.769768582684922</v>
      </c>
      <c r="AR129" s="6">
        <f>M129*'Summary all tools'!L$70</f>
        <v>52.048380147822463</v>
      </c>
      <c r="AS129" s="6">
        <f>N129*'Summary all tools'!M$70</f>
        <v>38.88176772978747</v>
      </c>
      <c r="AT129" s="6">
        <f>O129*'Summary all tools'!N$70</f>
        <v>55.739700918661505</v>
      </c>
      <c r="AU129" s="6">
        <f>P129*'Summary all tools'!O$70</f>
        <v>31.292724719764571</v>
      </c>
      <c r="AV129" s="6"/>
      <c r="AW129" s="6">
        <f>R129*'Summary all tools'!B$77</f>
        <v>8.5518816027882796</v>
      </c>
      <c r="AX129" s="6">
        <f>S129*'Summary all tools'!C$77</f>
        <v>6.6293439873117332</v>
      </c>
      <c r="AY129" s="6">
        <f>T129*'Summary all tools'!D$77</f>
        <v>9.2867103729619132</v>
      </c>
      <c r="AZ129" s="6">
        <f>U129*'Summary all tools'!E$77</f>
        <v>5.3905114804826688</v>
      </c>
      <c r="BA129" s="6">
        <f>V129*'Summary all tools'!F$77</f>
        <v>2.0193122492010707</v>
      </c>
      <c r="BB129" s="6">
        <f>W129*'Summary all tools'!G$77</f>
        <v>3.0469832050262644</v>
      </c>
      <c r="BC129" s="6">
        <f>X129*'Summary all tools'!H$77</f>
        <v>2.2939875432757666</v>
      </c>
      <c r="BD129" s="6">
        <f>Y129*'Summary all tools'!I$77</f>
        <v>0</v>
      </c>
      <c r="BE129" s="6">
        <f>Z129*'Summary all tools'!J$77</f>
        <v>1.3978988188925396</v>
      </c>
      <c r="BF129" s="6">
        <f>AA129*'Summary all tools'!K$77</f>
        <v>2.5593397265834961</v>
      </c>
      <c r="BG129" s="6">
        <f>AB129*'Summary all tools'!L$77</f>
        <v>3.6090539057645765</v>
      </c>
      <c r="BH129" s="6">
        <f>AC129*'Summary all tools'!M$77</f>
        <v>1.5988840345094151</v>
      </c>
      <c r="BI129" s="6">
        <f>AD129*'Summary all tools'!N$77</f>
        <v>2.5838586915665593</v>
      </c>
      <c r="BJ129" s="6">
        <f>AE129*'Summary all tools'!O$77</f>
        <v>1.7750074946084944</v>
      </c>
      <c r="BK129" s="6">
        <f t="shared" si="4"/>
        <v>732.15801892883974</v>
      </c>
      <c r="BM129" s="6">
        <f>C129*'Summary all tools'!B$71</f>
        <v>10.088456167251598</v>
      </c>
      <c r="BN129" s="6">
        <f>D129*'Summary all tools'!C$71</f>
        <v>8.9158269461951356</v>
      </c>
      <c r="BO129" s="6">
        <f>E129*'Summary all tools'!D$71</f>
        <v>28.051785888349606</v>
      </c>
      <c r="BP129" s="6">
        <f>F129*'Summary all tools'!E$71</f>
        <v>21.067551926631207</v>
      </c>
      <c r="BQ129" s="6">
        <f>G129*'Summary all tools'!F$71</f>
        <v>15.839844124462598</v>
      </c>
      <c r="BR129" s="6">
        <f>H129*'Summary all tools'!G$71</f>
        <v>16.658610965180188</v>
      </c>
      <c r="BS129" s="6">
        <f>I129*'Summary all tools'!H$71</f>
        <v>8.9749531693112843</v>
      </c>
      <c r="BT129" s="6">
        <f>J129*'Summary all tools'!J$71</f>
        <v>1.1179810642432551</v>
      </c>
      <c r="BU129" s="6">
        <f>K129*'Summary all tools'!K$71</f>
        <v>1.05600434336684</v>
      </c>
      <c r="BV129" s="6">
        <f>L129*'Summary all tools'!L$71</f>
        <v>11.645158352606277</v>
      </c>
      <c r="BW129" s="6">
        <f>M129*'Summary all tools'!M$71</f>
        <v>9.0807812172796645</v>
      </c>
      <c r="BX129" s="6">
        <f>N129*'Summary all tools'!N$71</f>
        <v>6.7836275613671768</v>
      </c>
      <c r="BY129" s="6">
        <f>O129*'Summary all tools'!O$71</f>
        <v>14.487258627484769</v>
      </c>
      <c r="BZ129" s="6">
        <f>P129*'Summary all tools'!P$71</f>
        <v>8.7328534101668573</v>
      </c>
      <c r="CA129" s="6"/>
      <c r="CB129" s="6">
        <f>R129*'Summary all tools'!B$78</f>
        <v>1.4556394217511965</v>
      </c>
      <c r="CC129" s="6">
        <f>S129*'Summary all tools'!C$78</f>
        <v>1.1283989765636993</v>
      </c>
      <c r="CD129" s="6">
        <f>T129*'Summary all tools'!D$78</f>
        <v>2.5843750579190647</v>
      </c>
      <c r="CE129" s="6">
        <f>U129*'Summary all tools'!E$78</f>
        <v>1.5001117575655134</v>
      </c>
      <c r="CF129" s="6">
        <f>V129*'Summary all tools'!F$78</f>
        <v>0.56194928035870773</v>
      </c>
      <c r="CG129" s="6">
        <f>W129*'Summary all tools'!G$78</f>
        <v>0.75449107933983695</v>
      </c>
      <c r="CH129" s="6">
        <f>X129*'Summary all tools'!H$78</f>
        <v>0.56803501071590412</v>
      </c>
      <c r="CI129" s="6">
        <f>Y129*'Summary all tools'!I$78</f>
        <v>0</v>
      </c>
      <c r="CJ129" s="6">
        <f>Z129*'Summary all tools'!J$78</f>
        <v>0.11649156824104498</v>
      </c>
      <c r="CK129" s="6">
        <f>AA129*'Summary all tools'!K$78</f>
        <v>0.21327831054862467</v>
      </c>
      <c r="CL129" s="6">
        <f>AB129*'Summary all tools'!L$78</f>
        <v>0.62966472398445805</v>
      </c>
      <c r="CM129" s="6">
        <f>AC129*'Summary all tools'!M$78</f>
        <v>0.27895423580802564</v>
      </c>
      <c r="CN129" s="6">
        <f>AD129*'Summary all tools'!N$78</f>
        <v>0.45080087810310193</v>
      </c>
      <c r="CO129" s="6">
        <f>AE129*'Summary all tools'!O$78</f>
        <v>0.49535092872795189</v>
      </c>
      <c r="CP129" s="6">
        <f t="shared" si="5"/>
        <v>173.23823499352355</v>
      </c>
      <c r="CR129" s="6"/>
      <c r="CS129" s="6"/>
      <c r="CT129" s="6"/>
      <c r="CU129" s="6"/>
      <c r="CV129" s="6"/>
      <c r="CW129" s="6"/>
      <c r="CX129" s="6"/>
      <c r="CY129" s="6"/>
      <c r="CZ129" s="6"/>
      <c r="DA129" s="6"/>
      <c r="DB129" s="6"/>
      <c r="DC129" s="6"/>
      <c r="DD129" s="6"/>
      <c r="DE129" s="6"/>
      <c r="DF129" s="6"/>
      <c r="DH129" s="6"/>
      <c r="DI129" s="6"/>
      <c r="DJ129" s="6"/>
      <c r="DK129" s="6"/>
      <c r="DL129" s="6"/>
      <c r="DM129" s="6"/>
      <c r="DN129" s="6"/>
      <c r="DO129" s="6"/>
      <c r="DP129" s="6"/>
      <c r="DQ129" s="6"/>
      <c r="DR129" s="6"/>
      <c r="DS129" s="6"/>
      <c r="DT129" s="6"/>
      <c r="DU129" s="6"/>
      <c r="DV129" s="6"/>
      <c r="DX129" s="6"/>
      <c r="DY129" s="6"/>
      <c r="DZ129" s="6"/>
      <c r="EA129" s="6"/>
      <c r="EB129" s="6"/>
      <c r="EC129" s="6"/>
      <c r="ED129" s="6"/>
      <c r="EE129" s="6"/>
      <c r="EF129" s="6"/>
      <c r="EG129" s="6"/>
      <c r="EH129" s="6"/>
      <c r="EI129" s="6"/>
      <c r="EJ129" s="6"/>
      <c r="EK129" s="6"/>
      <c r="EL129" s="6"/>
      <c r="EN129" s="1"/>
      <c r="EO129" s="1"/>
      <c r="EP129" s="1"/>
      <c r="EQ129" s="1"/>
      <c r="ER129" s="1"/>
      <c r="ES129" s="1"/>
      <c r="ET129" s="1"/>
      <c r="EU129" s="1"/>
      <c r="EV129" s="1"/>
      <c r="EW129" s="1"/>
      <c r="EX129" s="1"/>
      <c r="EY129" s="1"/>
      <c r="EZ129" s="1"/>
      <c r="FA129" s="1"/>
      <c r="FB129" s="2"/>
      <c r="FD129" s="2"/>
      <c r="FE129" s="2"/>
      <c r="FF129" s="2"/>
      <c r="FG129" s="2"/>
      <c r="FH129" s="2"/>
      <c r="FI129" s="2"/>
      <c r="FJ129" s="2"/>
      <c r="FK129" s="2"/>
      <c r="FL129" s="2"/>
      <c r="FM129" s="2"/>
      <c r="FN129" s="2"/>
      <c r="FO129" s="2"/>
      <c r="FP129" s="2"/>
      <c r="FQ129" s="2"/>
      <c r="FR129" s="2"/>
      <c r="FT129" s="2"/>
      <c r="FU129" s="2"/>
      <c r="FV129" s="2"/>
      <c r="FW129" s="2"/>
      <c r="FX129" s="2"/>
      <c r="FY129" s="2"/>
      <c r="FZ129" s="2"/>
      <c r="GA129" s="2"/>
      <c r="GB129" s="2"/>
      <c r="GC129" s="2"/>
      <c r="GD129" s="2"/>
      <c r="GE129" s="2"/>
      <c r="GF129" s="2"/>
      <c r="GG129" s="2"/>
      <c r="GH129" s="2"/>
      <c r="GJ129" s="6"/>
    </row>
    <row r="130" spans="1:192" x14ac:dyDescent="0.25">
      <c r="A130" s="8" t="s">
        <v>87</v>
      </c>
      <c r="B130" s="8" t="s">
        <v>297</v>
      </c>
      <c r="C130" s="22">
        <f>Baseline!CC130*'Summary all tools'!B$69</f>
        <v>222.52525838478954</v>
      </c>
      <c r="D130" s="22">
        <f>Baseline!CD130*'Summary all tools'!C$69</f>
        <v>231.58732317952189</v>
      </c>
      <c r="E130" s="22">
        <f>Baseline!CE130*'Summary all tools'!D$69</f>
        <v>337.26364432404569</v>
      </c>
      <c r="F130" s="22">
        <f>Baseline!CF130*'Summary all tools'!E$69</f>
        <v>249.3903111580334</v>
      </c>
      <c r="G130" s="22">
        <f>Baseline!CG130*'Summary all tools'!F$69</f>
        <v>199.41148038527277</v>
      </c>
      <c r="H130" s="22">
        <f>Baseline!CH130*'Summary all tools'!G$69</f>
        <v>226.3621973557689</v>
      </c>
      <c r="I130" s="22">
        <f>Baseline!CI130*'Summary all tools'!H$69</f>
        <v>141.02142419440722</v>
      </c>
      <c r="J130" s="27">
        <f>Baseline!CJ130*'Summary all tools'!J$69</f>
        <v>70.253047905130117</v>
      </c>
      <c r="K130" s="27">
        <f>Baseline!CK130*'Summary all tools'!K$69</f>
        <v>74.943060051337682</v>
      </c>
      <c r="L130" s="27">
        <f>Baseline!CL130*'Summary all tools'!L$69</f>
        <v>167.47061610410975</v>
      </c>
      <c r="M130" s="27">
        <f>Baseline!CM130*'Summary all tools'!M$69</f>
        <v>135.07443327507724</v>
      </c>
      <c r="N130" s="27">
        <f>Baseline!CN130*'Summary all tools'!N$69</f>
        <v>110.72504389909426</v>
      </c>
      <c r="O130" s="27">
        <f>Baseline!CO130*'Summary all tools'!O$69</f>
        <v>191.74057283404773</v>
      </c>
      <c r="P130" s="27">
        <f>Baseline!CP130*'Summary all tools'!P$69</f>
        <v>117.13210088672635</v>
      </c>
      <c r="Q130" s="28"/>
      <c r="R130" s="29">
        <f>Baseline!CR130*'Summary all tools'!B$76</f>
        <v>4.7463836275980045</v>
      </c>
      <c r="S130" s="29">
        <f>Baseline!CS130*'Summary all tools'!C$76</f>
        <v>4.4117706757310691</v>
      </c>
      <c r="T130" s="29">
        <f>Baseline!CT130*'Summary all tools'!D$76</f>
        <v>4.6959424819837396</v>
      </c>
      <c r="U130" s="29">
        <f>Baseline!CU130*'Summary all tools'!E$76</f>
        <v>2.6101357177619193</v>
      </c>
      <c r="V130" s="29">
        <f>Baseline!CV130*'Summary all tools'!F$76</f>
        <v>1.1290105046583032</v>
      </c>
      <c r="W130" s="29">
        <f>Baseline!CW130*'Summary all tools'!G$76</f>
        <v>0.78043115161240306</v>
      </c>
      <c r="X130" s="29">
        <f>Baseline!CX130*'Summary all tools'!H$76</f>
        <v>0.65518803276162652</v>
      </c>
      <c r="Y130" s="29">
        <f>Baseline!CY130*'Summary all tools'!J$76</f>
        <v>1.5253979038508352</v>
      </c>
      <c r="Z130" s="29">
        <f>Baseline!CZ130*'Summary all tools'!K$76</f>
        <v>1.2164154640161697</v>
      </c>
      <c r="AA130" s="29">
        <f>Baseline!DA130*'Summary all tools'!L$76</f>
        <v>2.4707175323568631</v>
      </c>
      <c r="AB130" s="29">
        <f>Baseline!DB130*'Summary all tools'!M$76</f>
        <v>1.3336568543049898</v>
      </c>
      <c r="AC130" s="29">
        <f>Baseline!DC130*'Summary all tools'!N$76</f>
        <v>0.8126337622698403</v>
      </c>
      <c r="AD130" s="29">
        <f>Baseline!DD130*'Summary all tools'!O$76</f>
        <v>0.87884884023824639</v>
      </c>
      <c r="AE130" s="29">
        <f>Baseline!DE130*'Summary all tools'!P$76</f>
        <v>0.32485130990771965</v>
      </c>
      <c r="AF130" s="29">
        <f t="shared" si="3"/>
        <v>2502.4918977964144</v>
      </c>
      <c r="AH130" s="6">
        <f>C130*'Summary all tools'!B$70</f>
        <v>31.983752734205222</v>
      </c>
      <c r="AI130" s="6">
        <f>D130*'Summary all tools'!C$70</f>
        <v>33.286251343845649</v>
      </c>
      <c r="AJ130" s="6">
        <f>E130*'Summary all tools'!D$70</f>
        <v>66.277170489160412</v>
      </c>
      <c r="AK130" s="6">
        <f>F130*'Summary all tools'!E$70</f>
        <v>49.008793118195264</v>
      </c>
      <c r="AL130" s="6">
        <f>G130*'Summary all tools'!F$70</f>
        <v>39.18723202282704</v>
      </c>
      <c r="AM130" s="6">
        <f>H130*'Summary all tools'!G$70</f>
        <v>55.662835415353008</v>
      </c>
      <c r="AN130" s="6">
        <f>I130*'Summary all tools'!H$70</f>
        <v>34.67739939206735</v>
      </c>
      <c r="AO130" s="6">
        <f>J130*'Summary all tools'!J$70</f>
        <v>7.8543780266605099</v>
      </c>
      <c r="AP130" s="6">
        <f>K130*'Summary all tools'!J$70</f>
        <v>8.3787272107085613</v>
      </c>
      <c r="AQ130" s="6">
        <f>L130*'Summary all tools'!K$70</f>
        <v>18.723422918471897</v>
      </c>
      <c r="AR130" s="6">
        <f>M130*'Summary all tools'!L$70</f>
        <v>35.035862935588469</v>
      </c>
      <c r="AS130" s="6">
        <f>N130*'Summary all tools'!M$70</f>
        <v>28.720072093032176</v>
      </c>
      <c r="AT130" s="6">
        <f>O130*'Summary all tools'!N$70</f>
        <v>49.734033792495822</v>
      </c>
      <c r="AU130" s="6">
        <f>P130*'Summary all tools'!O$70</f>
        <v>28.295956955782209</v>
      </c>
      <c r="AV130" s="6"/>
      <c r="AW130" s="6">
        <f>R130*'Summary all tools'!B$77</f>
        <v>0.68220192812570701</v>
      </c>
      <c r="AX130" s="6">
        <f>S130*'Summary all tools'!C$77</f>
        <v>0.63410771180232484</v>
      </c>
      <c r="AY130" s="6">
        <f>T130*'Summary all tools'!D$77</f>
        <v>0.92282042764944883</v>
      </c>
      <c r="AZ130" s="6">
        <f>U130*'Summary all tools'!E$77</f>
        <v>0.51292931472845404</v>
      </c>
      <c r="BA130" s="6">
        <f>V130*'Summary all tools'!F$77</f>
        <v>0.22186684797071224</v>
      </c>
      <c r="BB130" s="6">
        <f>W130*'Summary all tools'!G$77</f>
        <v>0.19190929957682043</v>
      </c>
      <c r="BC130" s="6">
        <f>X130*'Summary all tools'!H$77</f>
        <v>0.16111181133482619</v>
      </c>
      <c r="BD130" s="6">
        <f>Y130*'Summary all tools'!I$77</f>
        <v>0</v>
      </c>
      <c r="BE130" s="6">
        <f>Z130*'Summary all tools'!J$77</f>
        <v>0.13599675995211835</v>
      </c>
      <c r="BF130" s="6">
        <f>AA130*'Summary all tools'!K$77</f>
        <v>0.27622928933182322</v>
      </c>
      <c r="BG130" s="6">
        <f>AB130*'Summary all tools'!L$77</f>
        <v>0.345926446756813</v>
      </c>
      <c r="BH130" s="6">
        <f>AC130*'Summary all tools'!M$77</f>
        <v>0.21078248800597402</v>
      </c>
      <c r="BI130" s="6">
        <f>AD130*'Summary all tools'!N$77</f>
        <v>0.22795748063574822</v>
      </c>
      <c r="BJ130" s="6">
        <f>AE130*'Summary all tools'!O$77</f>
        <v>7.8475316438381723E-2</v>
      </c>
      <c r="BK130" s="6">
        <f t="shared" si="4"/>
        <v>491.42820357070275</v>
      </c>
      <c r="BM130" s="6">
        <f>C130*'Summary all tools'!B$71</f>
        <v>5.4440430185881237</v>
      </c>
      <c r="BN130" s="6">
        <f>D130*'Summary all tools'!C$71</f>
        <v>5.6657449095907495</v>
      </c>
      <c r="BO130" s="6">
        <f>E130*'Summary all tools'!D$71</f>
        <v>18.444105548971248</v>
      </c>
      <c r="BP130" s="6">
        <f>F130*'Summary all tools'!E$71</f>
        <v>13.638532641454951</v>
      </c>
      <c r="BQ130" s="6">
        <f>G130*'Summary all tools'!F$71</f>
        <v>10.905315333569604</v>
      </c>
      <c r="BR130" s="6">
        <f>H130*'Summary all tools'!G$71</f>
        <v>13.783178293325506</v>
      </c>
      <c r="BS130" s="6">
        <f>I130*'Summary all tools'!H$71</f>
        <v>8.5867846113690582</v>
      </c>
      <c r="BT130" s="6">
        <f>J130*'Summary all tools'!J$71</f>
        <v>0.65453150222170919</v>
      </c>
      <c r="BU130" s="6">
        <f>K130*'Summary all tools'!K$71</f>
        <v>0.69822726755904674</v>
      </c>
      <c r="BV130" s="6">
        <f>L130*'Summary all tools'!L$71</f>
        <v>7.5786923402522079</v>
      </c>
      <c r="BW130" s="6">
        <f>M130*'Summary all tools'!M$71</f>
        <v>6.1126399164218181</v>
      </c>
      <c r="BX130" s="6">
        <f>N130*'Summary all tools'!N$71</f>
        <v>5.0107359821885922</v>
      </c>
      <c r="BY130" s="6">
        <f>O130*'Summary all tools'!O$71</f>
        <v>12.926330752857149</v>
      </c>
      <c r="BZ130" s="6">
        <f>P130*'Summary all tools'!P$71</f>
        <v>7.8965461271950348</v>
      </c>
      <c r="CA130" s="6"/>
      <c r="CB130" s="6">
        <f>R130*'Summary all tools'!B$78</f>
        <v>0.11611947712777992</v>
      </c>
      <c r="CC130" s="6">
        <f>S130*'Summary all tools'!C$78</f>
        <v>0.10793322754082127</v>
      </c>
      <c r="CD130" s="6">
        <f>T130*'Summary all tools'!D$78</f>
        <v>0.25680935448348574</v>
      </c>
      <c r="CE130" s="6">
        <f>U130*'Summary all tools'!E$78</f>
        <v>0.14274179706510495</v>
      </c>
      <c r="CF130" s="6">
        <f>V130*'Summary all tools'!F$78</f>
        <v>6.1742761973500954E-2</v>
      </c>
      <c r="CG130" s="6">
        <f>W130*'Summary all tools'!G$78</f>
        <v>4.7520397990450769E-2</v>
      </c>
      <c r="CH130" s="6">
        <f>X130*'Summary all tools'!H$78</f>
        <v>3.9894353282909342E-2</v>
      </c>
      <c r="CI130" s="6">
        <f>Y130*'Summary all tools'!I$78</f>
        <v>0</v>
      </c>
      <c r="CJ130" s="6">
        <f>Z130*'Summary all tools'!J$78</f>
        <v>1.1333063329343196E-2</v>
      </c>
      <c r="CK130" s="6">
        <f>AA130*'Summary all tools'!K$78</f>
        <v>2.30191074443186E-2</v>
      </c>
      <c r="CL130" s="6">
        <f>AB130*'Summary all tools'!L$78</f>
        <v>6.035312475331632E-2</v>
      </c>
      <c r="CM130" s="6">
        <f>AC130*'Summary all tools'!M$78</f>
        <v>3.6774817056361431E-2</v>
      </c>
      <c r="CN130" s="6">
        <f>AD130*'Summary all tools'!N$78</f>
        <v>3.9771305132194373E-2</v>
      </c>
      <c r="CO130" s="6">
        <f>AE130*'Summary all tools'!O$78</f>
        <v>2.1900088308385593E-2</v>
      </c>
      <c r="CP130" s="6">
        <f t="shared" si="5"/>
        <v>118.31132112105276</v>
      </c>
      <c r="CR130" s="6"/>
      <c r="CS130" s="6"/>
      <c r="CT130" s="6"/>
      <c r="CU130" s="6"/>
      <c r="CV130" s="6"/>
      <c r="CW130" s="6"/>
      <c r="CX130" s="6"/>
      <c r="CY130" s="6"/>
      <c r="CZ130" s="6"/>
      <c r="DA130" s="6"/>
      <c r="DB130" s="6"/>
      <c r="DC130" s="6"/>
      <c r="DD130" s="6"/>
      <c r="DE130" s="6"/>
      <c r="DF130" s="6"/>
      <c r="DH130" s="6"/>
      <c r="DI130" s="6"/>
      <c r="DJ130" s="6"/>
      <c r="DK130" s="6"/>
      <c r="DL130" s="6"/>
      <c r="DM130" s="6"/>
      <c r="DN130" s="6"/>
      <c r="DO130" s="6"/>
      <c r="DP130" s="6"/>
      <c r="DQ130" s="6"/>
      <c r="DR130" s="6"/>
      <c r="DS130" s="6"/>
      <c r="DT130" s="6"/>
      <c r="DU130" s="6"/>
      <c r="DV130" s="6"/>
      <c r="DX130" s="6"/>
      <c r="DY130" s="6"/>
      <c r="DZ130" s="6"/>
      <c r="EA130" s="6"/>
      <c r="EB130" s="6"/>
      <c r="EC130" s="6"/>
      <c r="ED130" s="6"/>
      <c r="EE130" s="6"/>
      <c r="EF130" s="6"/>
      <c r="EG130" s="6"/>
      <c r="EH130" s="6"/>
      <c r="EI130" s="6"/>
      <c r="EJ130" s="6"/>
      <c r="EK130" s="6"/>
      <c r="EL130" s="6"/>
      <c r="EN130" s="1"/>
      <c r="EO130" s="1"/>
      <c r="EP130" s="1"/>
      <c r="EQ130" s="1"/>
      <c r="ER130" s="1"/>
      <c r="ES130" s="1"/>
      <c r="ET130" s="1"/>
      <c r="EU130" s="1"/>
      <c r="EV130" s="1"/>
      <c r="EW130" s="1"/>
      <c r="EX130" s="1"/>
      <c r="EY130" s="1"/>
      <c r="EZ130" s="1"/>
      <c r="FA130" s="1"/>
      <c r="FB130" s="2"/>
      <c r="FD130" s="2"/>
      <c r="FE130" s="2"/>
      <c r="FF130" s="2"/>
      <c r="FG130" s="2"/>
      <c r="FH130" s="2"/>
      <c r="FI130" s="2"/>
      <c r="FJ130" s="2"/>
      <c r="FK130" s="2"/>
      <c r="FL130" s="2"/>
      <c r="FM130" s="2"/>
      <c r="FN130" s="2"/>
      <c r="FO130" s="2"/>
      <c r="FP130" s="2"/>
      <c r="FQ130" s="2"/>
      <c r="FR130" s="2"/>
      <c r="FT130" s="2"/>
      <c r="FU130" s="2"/>
      <c r="FV130" s="2"/>
      <c r="FW130" s="2"/>
      <c r="FX130" s="2"/>
      <c r="FY130" s="2"/>
      <c r="FZ130" s="2"/>
      <c r="GA130" s="2"/>
      <c r="GB130" s="2"/>
      <c r="GC130" s="2"/>
      <c r="GD130" s="2"/>
      <c r="GE130" s="2"/>
      <c r="GF130" s="2"/>
      <c r="GG130" s="2"/>
      <c r="GH130" s="2"/>
      <c r="GJ130" s="6"/>
    </row>
    <row r="131" spans="1:192" x14ac:dyDescent="0.25">
      <c r="A131" s="8" t="s">
        <v>114</v>
      </c>
      <c r="B131" s="8" t="s">
        <v>298</v>
      </c>
      <c r="C131" s="22">
        <f>Baseline!CC131*'Summary all tools'!B$69</f>
        <v>294.67917703851606</v>
      </c>
      <c r="D131" s="22">
        <f>Baseline!CD131*'Summary all tools'!C$69</f>
        <v>311.42102536208853</v>
      </c>
      <c r="E131" s="22">
        <f>Baseline!CE131*'Summary all tools'!D$69</f>
        <v>447.32585263638043</v>
      </c>
      <c r="F131" s="22">
        <f>Baseline!CF131*'Summary all tools'!E$69</f>
        <v>313.91309529599209</v>
      </c>
      <c r="G131" s="22">
        <f>Baseline!CG131*'Summary all tools'!F$69</f>
        <v>227.58903930653719</v>
      </c>
      <c r="H131" s="22">
        <f>Baseline!CH131*'Summary all tools'!G$69</f>
        <v>231.75851126896555</v>
      </c>
      <c r="I131" s="22">
        <f>Baseline!CI131*'Summary all tools'!H$69</f>
        <v>147.59118312156721</v>
      </c>
      <c r="J131" s="27">
        <f>Baseline!CJ131*'Summary all tools'!J$69</f>
        <v>91.952258055906782</v>
      </c>
      <c r="K131" s="27">
        <f>Baseline!CK131*'Summary all tools'!K$69</f>
        <v>98.855406673636068</v>
      </c>
      <c r="L131" s="27">
        <f>Baseline!CL131*'Summary all tools'!L$69</f>
        <v>220.10573897448896</v>
      </c>
      <c r="M131" s="27">
        <f>Baseline!CM131*'Summary all tools'!M$69</f>
        <v>157.60675142313875</v>
      </c>
      <c r="N131" s="27">
        <f>Baseline!CN131*'Summary all tools'!N$69</f>
        <v>120.2366021418391</v>
      </c>
      <c r="O131" s="27">
        <f>Baseline!CO131*'Summary all tools'!O$69</f>
        <v>191.83997032170794</v>
      </c>
      <c r="P131" s="27">
        <f>Baseline!CP131*'Summary all tools'!P$69</f>
        <v>126.08001110704605</v>
      </c>
      <c r="Q131" s="28"/>
      <c r="R131" s="29">
        <f>Baseline!CR131*'Summary all tools'!B$76</f>
        <v>10.971150684670047</v>
      </c>
      <c r="S131" s="29">
        <f>Baseline!CS131*'Summary all tools'!C$76</f>
        <v>9.8247723678010388</v>
      </c>
      <c r="T131" s="29">
        <f>Baseline!CT131*'Summary all tools'!D$76</f>
        <v>13.566482894109102</v>
      </c>
      <c r="U131" s="29">
        <f>Baseline!CU131*'Summary all tools'!E$76</f>
        <v>6.4423264871252996</v>
      </c>
      <c r="V131" s="29">
        <f>Baseline!CV131*'Summary all tools'!F$76</f>
        <v>2.800545843017999</v>
      </c>
      <c r="W131" s="29">
        <f>Baseline!CW131*'Summary all tools'!G$76</f>
        <v>2.2925434838658898</v>
      </c>
      <c r="X131" s="29">
        <f>Baseline!CX131*'Summary all tools'!H$76</f>
        <v>1.4225656204488408</v>
      </c>
      <c r="Y131" s="29">
        <f>Baseline!CY131*'Summary all tools'!J$76</f>
        <v>3.3347237154877019</v>
      </c>
      <c r="Z131" s="29">
        <f>Baseline!CZ131*'Summary all tools'!K$76</f>
        <v>3.1704565561322169</v>
      </c>
      <c r="AA131" s="29">
        <f>Baseline!DA131*'Summary all tools'!L$76</f>
        <v>6.1724321820477996</v>
      </c>
      <c r="AB131" s="29">
        <f>Baseline!DB131*'Summary all tools'!M$76</f>
        <v>3.5028468943481172</v>
      </c>
      <c r="AC131" s="29">
        <f>Baseline!DC131*'Summary all tools'!N$76</f>
        <v>1.5806606778853836</v>
      </c>
      <c r="AD131" s="29">
        <f>Baseline!DD131*'Summary all tools'!O$76</f>
        <v>1.7290541060319424</v>
      </c>
      <c r="AE131" s="29">
        <f>Baseline!DE131*'Summary all tools'!P$76</f>
        <v>1.1699564349452964</v>
      </c>
      <c r="AF131" s="29">
        <f t="shared" si="3"/>
        <v>3048.9351406757273</v>
      </c>
      <c r="AH131" s="6">
        <f>C131*'Summary all tools'!B$70</f>
        <v>42.354499452019127</v>
      </c>
      <c r="AI131" s="6">
        <f>D131*'Summary all tools'!C$70</f>
        <v>44.760820159076943</v>
      </c>
      <c r="AJ131" s="6">
        <f>E131*'Summary all tools'!D$70</f>
        <v>87.905981858231002</v>
      </c>
      <c r="AK131" s="6">
        <f>F131*'Summary all tools'!E$70</f>
        <v>61.68845081838306</v>
      </c>
      <c r="AL131" s="6">
        <f>G131*'Summary all tools'!F$70</f>
        <v>44.724528757955326</v>
      </c>
      <c r="AM131" s="6">
        <f>H131*'Summary all tools'!G$70</f>
        <v>56.989797853024314</v>
      </c>
      <c r="AN131" s="6">
        <f>I131*'Summary all tools'!H$70</f>
        <v>36.292913882352593</v>
      </c>
      <c r="AO131" s="6">
        <f>J131*'Summary all tools'!J$70</f>
        <v>10.280376677057902</v>
      </c>
      <c r="AP131" s="6">
        <f>K131*'Summary all tools'!J$70</f>
        <v>11.052157267859933</v>
      </c>
      <c r="AQ131" s="6">
        <f>L131*'Summary all tools'!K$70</f>
        <v>24.608095040626097</v>
      </c>
      <c r="AR131" s="6">
        <f>M131*'Summary all tools'!L$70</f>
        <v>40.880338393418988</v>
      </c>
      <c r="AS131" s="6">
        <f>N131*'Summary all tools'!M$70</f>
        <v>31.18719812729822</v>
      </c>
      <c r="AT131" s="6">
        <f>O131*'Summary all tools'!N$70</f>
        <v>49.759815701546756</v>
      </c>
      <c r="AU131" s="6">
        <f>P131*'Summary all tools'!O$70</f>
        <v>30.457530773050451</v>
      </c>
      <c r="AV131" s="6"/>
      <c r="AW131" s="6">
        <f>R131*'Summary all tools'!B$77</f>
        <v>1.576893217674288</v>
      </c>
      <c r="AX131" s="6">
        <f>S131*'Summary all tools'!C$77</f>
        <v>1.4121232455249197</v>
      </c>
      <c r="AY131" s="6">
        <f>T131*'Summary all tools'!D$77</f>
        <v>2.666009559118796</v>
      </c>
      <c r="AZ131" s="6">
        <f>U131*'Summary all tools'!E$77</f>
        <v>1.2660100728906087</v>
      </c>
      <c r="BA131" s="6">
        <f>V131*'Summary all tools'!F$77</f>
        <v>0.5503476506411572</v>
      </c>
      <c r="BB131" s="6">
        <f>W131*'Summary all tools'!G$77</f>
        <v>0.5637402009506286</v>
      </c>
      <c r="BC131" s="6">
        <f>X131*'Summary all tools'!H$77</f>
        <v>0.34981121814315758</v>
      </c>
      <c r="BD131" s="6">
        <f>Y131*'Summary all tools'!I$77</f>
        <v>0</v>
      </c>
      <c r="BE131" s="6">
        <f>Z131*'Summary all tools'!J$77</f>
        <v>0.35446098143093108</v>
      </c>
      <c r="BF131" s="6">
        <f>AA131*'Summary all tools'!K$77</f>
        <v>0.69008558557056143</v>
      </c>
      <c r="BG131" s="6">
        <f>AB131*'Summary all tools'!L$77</f>
        <v>0.90857507745232624</v>
      </c>
      <c r="BH131" s="6">
        <f>AC131*'Summary all tools'!M$77</f>
        <v>0.40999476744267677</v>
      </c>
      <c r="BI131" s="6">
        <f>AD131*'Summary all tools'!N$77</f>
        <v>0.44848533655353912</v>
      </c>
      <c r="BJ131" s="6">
        <f>AE131*'Summary all tools'!O$77</f>
        <v>0.28262992529577385</v>
      </c>
      <c r="BK131" s="6">
        <f t="shared" si="4"/>
        <v>584.42167160058989</v>
      </c>
      <c r="BM131" s="6">
        <f>C131*'Summary all tools'!B$71</f>
        <v>7.209276502471341</v>
      </c>
      <c r="BN131" s="6">
        <f>D131*'Summary all tools'!C$71</f>
        <v>7.618863005800331</v>
      </c>
      <c r="BO131" s="6">
        <f>E131*'Summary all tools'!D$71</f>
        <v>24.463132566052053</v>
      </c>
      <c r="BP131" s="6">
        <f>F131*'Summary all tools'!E$71</f>
        <v>17.167122398999567</v>
      </c>
      <c r="BQ131" s="6">
        <f>G131*'Summary all tools'!F$71</f>
        <v>12.446275587076252</v>
      </c>
      <c r="BR131" s="6">
        <f>H131*'Summary all tools'!G$71</f>
        <v>14.111759468367925</v>
      </c>
      <c r="BS131" s="6">
        <f>I131*'Summary all tools'!H$71</f>
        <v>8.9868167708682609</v>
      </c>
      <c r="BT131" s="6">
        <f>J131*'Summary all tools'!J$71</f>
        <v>0.85669805642149177</v>
      </c>
      <c r="BU131" s="6">
        <f>K131*'Summary all tools'!K$71</f>
        <v>0.9210131056549945</v>
      </c>
      <c r="BV131" s="6">
        <f>L131*'Summary all tools'!L$71</f>
        <v>9.9606349867042461</v>
      </c>
      <c r="BW131" s="6">
        <f>M131*'Summary all tools'!M$71</f>
        <v>7.1323143580007606</v>
      </c>
      <c r="BX131" s="6">
        <f>N131*'Summary all tools'!N$71</f>
        <v>5.4411707371030946</v>
      </c>
      <c r="BY131" s="6">
        <f>O131*'Summary all tools'!O$71</f>
        <v>12.933031707081433</v>
      </c>
      <c r="BZ131" s="6">
        <f>P131*'Summary all tools'!P$71</f>
        <v>8.4997760296884977</v>
      </c>
      <c r="CA131" s="6"/>
      <c r="CB131" s="6">
        <f>R131*'Summary all tools'!B$78</f>
        <v>0.26840735619987882</v>
      </c>
      <c r="CC131" s="6">
        <f>S131*'Summary all tools'!C$78</f>
        <v>0.24036140349360341</v>
      </c>
      <c r="CD131" s="6">
        <f>T131*'Summary all tools'!D$78</f>
        <v>0.74191703327159153</v>
      </c>
      <c r="CE131" s="6">
        <f>U131*'Summary all tools'!E$78</f>
        <v>0.35231472976466482</v>
      </c>
      <c r="CF131" s="6">
        <f>V131*'Summary all tools'!F$78</f>
        <v>0.15315485079004681</v>
      </c>
      <c r="CG131" s="6">
        <f>W131*'Summary all tools'!G$78</f>
        <v>0.13959281166396517</v>
      </c>
      <c r="CH131" s="6">
        <f>X131*'Summary all tools'!H$78</f>
        <v>8.6619920683067592E-2</v>
      </c>
      <c r="CI131" s="6">
        <f>Y131*'Summary all tools'!I$78</f>
        <v>0</v>
      </c>
      <c r="CJ131" s="6">
        <f>Z131*'Summary all tools'!J$78</f>
        <v>2.9538415119244259E-2</v>
      </c>
      <c r="CK131" s="6">
        <f>AA131*'Summary all tools'!K$78</f>
        <v>5.7507132130880122E-2</v>
      </c>
      <c r="CL131" s="6">
        <f>AB131*'Summary all tools'!L$78</f>
        <v>0.15851735393849095</v>
      </c>
      <c r="CM131" s="6">
        <f>AC131*'Summary all tools'!M$78</f>
        <v>7.1531001979360631E-2</v>
      </c>
      <c r="CN131" s="6">
        <f>AD131*'Summary all tools'!N$78</f>
        <v>7.8246377866787689E-2</v>
      </c>
      <c r="CO131" s="6">
        <f>AE131*'Summary all tools'!O$78</f>
        <v>7.8873467524402011E-2</v>
      </c>
      <c r="CP131" s="6">
        <f t="shared" si="5"/>
        <v>140.20446713471623</v>
      </c>
      <c r="CR131" s="6"/>
      <c r="CS131" s="6"/>
      <c r="CT131" s="6"/>
      <c r="CU131" s="6"/>
      <c r="CV131" s="6"/>
      <c r="CW131" s="6"/>
      <c r="CX131" s="6"/>
      <c r="CY131" s="6"/>
      <c r="CZ131" s="6"/>
      <c r="DA131" s="6"/>
      <c r="DB131" s="6"/>
      <c r="DC131" s="6"/>
      <c r="DD131" s="6"/>
      <c r="DE131" s="6"/>
      <c r="DF131" s="6"/>
      <c r="DH131" s="6"/>
      <c r="DI131" s="6"/>
      <c r="DJ131" s="6"/>
      <c r="DK131" s="6"/>
      <c r="DL131" s="6"/>
      <c r="DM131" s="6"/>
      <c r="DN131" s="6"/>
      <c r="DO131" s="6"/>
      <c r="DP131" s="6"/>
      <c r="DQ131" s="6"/>
      <c r="DR131" s="6"/>
      <c r="DS131" s="6"/>
      <c r="DT131" s="6"/>
      <c r="DU131" s="6"/>
      <c r="DV131" s="6"/>
      <c r="DX131" s="6"/>
      <c r="DY131" s="6"/>
      <c r="DZ131" s="6"/>
      <c r="EA131" s="6"/>
      <c r="EB131" s="6"/>
      <c r="EC131" s="6"/>
      <c r="ED131" s="6"/>
      <c r="EE131" s="6"/>
      <c r="EF131" s="6"/>
      <c r="EG131" s="6"/>
      <c r="EH131" s="6"/>
      <c r="EI131" s="6"/>
      <c r="EJ131" s="6"/>
      <c r="EK131" s="6"/>
      <c r="EL131" s="6"/>
      <c r="EN131" s="1"/>
      <c r="EO131" s="1"/>
      <c r="EP131" s="1"/>
      <c r="EQ131" s="1"/>
      <c r="ER131" s="1"/>
      <c r="ES131" s="1"/>
      <c r="ET131" s="1"/>
      <c r="EU131" s="1"/>
      <c r="EV131" s="1"/>
      <c r="EW131" s="1"/>
      <c r="EX131" s="1"/>
      <c r="EY131" s="1"/>
      <c r="EZ131" s="1"/>
      <c r="FA131" s="1"/>
      <c r="FB131" s="2"/>
      <c r="FD131" s="2"/>
      <c r="FE131" s="2"/>
      <c r="FF131" s="2"/>
      <c r="FG131" s="2"/>
      <c r="FH131" s="2"/>
      <c r="FI131" s="2"/>
      <c r="FJ131" s="2"/>
      <c r="FK131" s="2"/>
      <c r="FL131" s="2"/>
      <c r="FM131" s="2"/>
      <c r="FN131" s="2"/>
      <c r="FO131" s="2"/>
      <c r="FP131" s="2"/>
      <c r="FQ131" s="2"/>
      <c r="FR131" s="2"/>
      <c r="FT131" s="2"/>
      <c r="FU131" s="2"/>
      <c r="FV131" s="2"/>
      <c r="FW131" s="2"/>
      <c r="FX131" s="2"/>
      <c r="FY131" s="2"/>
      <c r="FZ131" s="2"/>
      <c r="GA131" s="2"/>
      <c r="GB131" s="2"/>
      <c r="GC131" s="2"/>
      <c r="GD131" s="2"/>
      <c r="GE131" s="2"/>
      <c r="GF131" s="2"/>
      <c r="GG131" s="2"/>
      <c r="GH131" s="2"/>
      <c r="GJ131" s="6"/>
    </row>
    <row r="132" spans="1:192" x14ac:dyDescent="0.25">
      <c r="A132" s="8" t="s">
        <v>29</v>
      </c>
      <c r="B132" s="8" t="s">
        <v>299</v>
      </c>
      <c r="C132" s="22">
        <f>Baseline!CC132*'Summary all tools'!B$69</f>
        <v>521.02436266701727</v>
      </c>
      <c r="D132" s="22">
        <f>Baseline!CD132*'Summary all tools'!C$69</f>
        <v>560.83299215342913</v>
      </c>
      <c r="E132" s="22">
        <f>Baseline!CE132*'Summary all tools'!D$69</f>
        <v>858.46505092354914</v>
      </c>
      <c r="F132" s="22">
        <f>Baseline!CF132*'Summary all tools'!E$69</f>
        <v>703.63991215311478</v>
      </c>
      <c r="G132" s="22">
        <f>Baseline!CG132*'Summary all tools'!F$69</f>
        <v>574.04530493352001</v>
      </c>
      <c r="H132" s="22">
        <f>Baseline!CH132*'Summary all tools'!G$69</f>
        <v>667.60259794905357</v>
      </c>
      <c r="I132" s="22">
        <f>Baseline!CI132*'Summary all tools'!H$69</f>
        <v>381.79523061829917</v>
      </c>
      <c r="J132" s="27">
        <f>Baseline!CJ132*'Summary all tools'!J$69</f>
        <v>177.8391454044619</v>
      </c>
      <c r="K132" s="27">
        <f>Baseline!CK132*'Summary all tools'!K$69</f>
        <v>192.97257938775689</v>
      </c>
      <c r="L132" s="27">
        <f>Baseline!CL132*'Summary all tools'!L$69</f>
        <v>448.48748019498794</v>
      </c>
      <c r="M132" s="27">
        <f>Baseline!CM132*'Summary all tools'!M$69</f>
        <v>384.76368482550646</v>
      </c>
      <c r="N132" s="27">
        <f>Baseline!CN132*'Summary all tools'!N$69</f>
        <v>320.08434178246193</v>
      </c>
      <c r="O132" s="27">
        <f>Baseline!CO132*'Summary all tools'!O$69</f>
        <v>547.10473939169901</v>
      </c>
      <c r="P132" s="27">
        <f>Baseline!CP132*'Summary all tools'!P$69</f>
        <v>326.41497009462796</v>
      </c>
      <c r="Q132" s="28"/>
      <c r="R132" s="29">
        <f>Baseline!CR132*'Summary all tools'!B$76</f>
        <v>6.0573663043308406</v>
      </c>
      <c r="S132" s="29">
        <f>Baseline!CS132*'Summary all tools'!C$76</f>
        <v>4.9427292630986193</v>
      </c>
      <c r="T132" s="29">
        <f>Baseline!CT132*'Summary all tools'!D$76</f>
        <v>4.9035725677682649</v>
      </c>
      <c r="U132" s="29">
        <f>Baseline!CU132*'Summary all tools'!E$76</f>
        <v>4.4505214045270023</v>
      </c>
      <c r="V132" s="29">
        <f>Baseline!CV132*'Summary all tools'!F$76</f>
        <v>1.9448802742048492</v>
      </c>
      <c r="W132" s="29">
        <f>Baseline!CW132*'Summary all tools'!G$76</f>
        <v>1.4865169765653365</v>
      </c>
      <c r="X132" s="29">
        <f>Baseline!CX132*'Summary all tools'!H$76</f>
        <v>0.65924927977416081</v>
      </c>
      <c r="Y132" s="29">
        <f>Baseline!CY132*'Summary all tools'!J$76</f>
        <v>2.0500459439718477</v>
      </c>
      <c r="Z132" s="29">
        <f>Baseline!CZ132*'Summary all tools'!K$76</f>
        <v>2.0954962737492848</v>
      </c>
      <c r="AA132" s="29">
        <f>Baseline!DA132*'Summary all tools'!L$76</f>
        <v>3.603451579957615</v>
      </c>
      <c r="AB132" s="29">
        <f>Baseline!DB132*'Summary all tools'!M$76</f>
        <v>2.4884173094693076</v>
      </c>
      <c r="AC132" s="29">
        <f>Baseline!DC132*'Summary all tools'!N$76</f>
        <v>1.3073060629911024</v>
      </c>
      <c r="AD132" s="29">
        <f>Baseline!DD132*'Summary all tools'!O$76</f>
        <v>1.6656939200965095</v>
      </c>
      <c r="AE132" s="29">
        <f>Baseline!DE132*'Summary all tools'!P$76</f>
        <v>1.2364203412675301</v>
      </c>
      <c r="AF132" s="29">
        <f t="shared" si="3"/>
        <v>6703.9640599812574</v>
      </c>
      <c r="AH132" s="6">
        <f>C132*'Summary all tools'!B$70</f>
        <v>74.887293716666079</v>
      </c>
      <c r="AI132" s="6">
        <f>D132*'Summary all tools'!C$70</f>
        <v>80.609023337037215</v>
      </c>
      <c r="AJ132" s="6">
        <f>E132*'Summary all tools'!D$70</f>
        <v>168.70076421394265</v>
      </c>
      <c r="AK132" s="6">
        <f>F132*'Summary all tools'!E$70</f>
        <v>138.27539139066619</v>
      </c>
      <c r="AL132" s="6">
        <f>G132*'Summary all tools'!F$70</f>
        <v>112.80818191902706</v>
      </c>
      <c r="AM132" s="6">
        <f>H132*'Summary all tools'!G$70</f>
        <v>164.16457326616072</v>
      </c>
      <c r="AN132" s="6">
        <f>I132*'Summary all tools'!H$70</f>
        <v>93.884073102860455</v>
      </c>
      <c r="AO132" s="6">
        <f>J132*'Summary all tools'!J$70</f>
        <v>19.882637374411889</v>
      </c>
      <c r="AP132" s="6">
        <f>K132*'Summary all tools'!J$70</f>
        <v>21.574574093041143</v>
      </c>
      <c r="AQ132" s="6">
        <f>L132*'Summary all tools'!K$70</f>
        <v>50.141457413104241</v>
      </c>
      <c r="AR132" s="6">
        <f>M132*'Summary all tools'!L$70</f>
        <v>99.800735026483466</v>
      </c>
      <c r="AS132" s="6">
        <f>N132*'Summary all tools'!M$70</f>
        <v>83.024084237172801</v>
      </c>
      <c r="AT132" s="6">
        <f>O132*'Summary all tools'!N$70</f>
        <v>141.90906595700801</v>
      </c>
      <c r="AU132" s="6">
        <f>P132*'Summary all tools'!O$70</f>
        <v>78.85305457342136</v>
      </c>
      <c r="AV132" s="6"/>
      <c r="AW132" s="6">
        <f>R132*'Summary all tools'!B$77</f>
        <v>0.87063063089770487</v>
      </c>
      <c r="AX132" s="6">
        <f>S132*'Summary all tools'!C$77</f>
        <v>0.71042286044536729</v>
      </c>
      <c r="AY132" s="6">
        <f>T132*'Summary all tools'!D$77</f>
        <v>0.96362273417080679</v>
      </c>
      <c r="AZ132" s="6">
        <f>U132*'Summary all tools'!E$77</f>
        <v>0.87459164620212126</v>
      </c>
      <c r="BA132" s="6">
        <f>V132*'Summary all tools'!F$77</f>
        <v>0.38219702503905389</v>
      </c>
      <c r="BB132" s="6">
        <f>W132*'Summary all tools'!G$77</f>
        <v>0.36553696145049258</v>
      </c>
      <c r="BC132" s="6">
        <f>X132*'Summary all tools'!H$77</f>
        <v>0.16211047863299036</v>
      </c>
      <c r="BD132" s="6">
        <f>Y132*'Summary all tools'!I$77</f>
        <v>0</v>
      </c>
      <c r="BE132" s="6">
        <f>Z132*'Summary all tools'!J$77</f>
        <v>0.23427908650613122</v>
      </c>
      <c r="BF132" s="6">
        <f>AA132*'Summary all tools'!K$77</f>
        <v>0.40287036297662776</v>
      </c>
      <c r="BG132" s="6">
        <f>AB132*'Summary all tools'!L$77</f>
        <v>0.64545040587780056</v>
      </c>
      <c r="BH132" s="6">
        <f>AC132*'Summary all tools'!M$77</f>
        <v>0.3390915284800321</v>
      </c>
      <c r="BI132" s="6">
        <f>AD132*'Summary all tools'!N$77</f>
        <v>0.43205085123916087</v>
      </c>
      <c r="BJ132" s="6">
        <f>AE132*'Summary all tools'!O$77</f>
        <v>0.29868581277811124</v>
      </c>
      <c r="BK132" s="6">
        <f t="shared" si="4"/>
        <v>1335.1964500056997</v>
      </c>
      <c r="BM132" s="6">
        <f>C132*'Summary all tools'!B$71</f>
        <v>12.746773398581462</v>
      </c>
      <c r="BN132" s="6">
        <f>D132*'Summary all tools'!C$71</f>
        <v>13.720684823325483</v>
      </c>
      <c r="BO132" s="6">
        <f>E132*'Summary all tools'!D$71</f>
        <v>46.947307472381596</v>
      </c>
      <c r="BP132" s="6">
        <f>F132*'Summary all tools'!E$71</f>
        <v>38.480307695873464</v>
      </c>
      <c r="BQ132" s="6">
        <f>G132*'Summary all tools'!F$71</f>
        <v>31.393102613551875</v>
      </c>
      <c r="BR132" s="6">
        <f>H132*'Summary all tools'!G$71</f>
        <v>40.650275284954084</v>
      </c>
      <c r="BS132" s="6">
        <f>I132*'Summary all tools'!H$71</f>
        <v>23.24748476832735</v>
      </c>
      <c r="BT132" s="6">
        <f>J132*'Summary all tools'!J$71</f>
        <v>1.6568864478676575</v>
      </c>
      <c r="BU132" s="6">
        <f>K132*'Summary all tools'!K$71</f>
        <v>1.7978811744200953</v>
      </c>
      <c r="BV132" s="6">
        <f>L132*'Summary all tools'!L$71</f>
        <v>20.295791046351553</v>
      </c>
      <c r="BW132" s="6">
        <f>M132*'Summary all tools'!M$71</f>
        <v>17.412043132280093</v>
      </c>
      <c r="BX132" s="6">
        <f>N132*'Summary all tools'!N$71</f>
        <v>14.485052994570573</v>
      </c>
      <c r="BY132" s="6">
        <f>O132*'Summary all tools'!O$71</f>
        <v>36.883465576968469</v>
      </c>
      <c r="BZ132" s="6">
        <f>P132*'Summary all tools'!P$71</f>
        <v>22.005503601885032</v>
      </c>
      <c r="CA132" s="6"/>
      <c r="CB132" s="6">
        <f>R132*'Summary all tools'!B$78</f>
        <v>0.14819244781237531</v>
      </c>
      <c r="CC132" s="6">
        <f>S132*'Summary all tools'!C$78</f>
        <v>0.1209230400758072</v>
      </c>
      <c r="CD132" s="6">
        <f>T132*'Summary all tools'!D$78</f>
        <v>0.26816412479982699</v>
      </c>
      <c r="CE132" s="6">
        <f>U132*'Summary all tools'!E$78</f>
        <v>0.24338788931007044</v>
      </c>
      <c r="CF132" s="6">
        <f>V132*'Summary all tools'!F$78</f>
        <v>0.1063606399955777</v>
      </c>
      <c r="CG132" s="6">
        <f>W132*'Summary all tools'!G$78</f>
        <v>9.0513914263931503E-2</v>
      </c>
      <c r="CH132" s="6">
        <f>X132*'Summary all tools'!H$78</f>
        <v>4.0141642328169039E-2</v>
      </c>
      <c r="CI132" s="6">
        <f>Y132*'Summary all tools'!I$78</f>
        <v>0</v>
      </c>
      <c r="CJ132" s="6">
        <f>Z132*'Summary all tools'!J$78</f>
        <v>1.952325720884427E-2</v>
      </c>
      <c r="CK132" s="6">
        <f>AA132*'Summary all tools'!K$78</f>
        <v>3.3572530248052318E-2</v>
      </c>
      <c r="CL132" s="6">
        <f>AB132*'Summary all tools'!L$78</f>
        <v>0.11261049634463755</v>
      </c>
      <c r="CM132" s="6">
        <f>AC132*'Summary all tools'!M$78</f>
        <v>5.9160649649707728E-2</v>
      </c>
      <c r="CN132" s="6">
        <f>AD132*'Summary all tools'!N$78</f>
        <v>7.5379084684279132E-2</v>
      </c>
      <c r="CO132" s="6">
        <f>AE132*'Summary all tools'!O$78</f>
        <v>8.335418031017057E-2</v>
      </c>
      <c r="CP132" s="6">
        <f t="shared" si="5"/>
        <v>323.12384392837032</v>
      </c>
      <c r="CR132" s="6"/>
      <c r="CS132" s="6"/>
      <c r="CT132" s="6"/>
      <c r="CU132" s="6"/>
      <c r="CV132" s="6"/>
      <c r="CW132" s="6"/>
      <c r="CX132" s="6"/>
      <c r="CY132" s="6"/>
      <c r="CZ132" s="6"/>
      <c r="DA132" s="6"/>
      <c r="DB132" s="6"/>
      <c r="DC132" s="6"/>
      <c r="DD132" s="6"/>
      <c r="DE132" s="6"/>
      <c r="DF132" s="6"/>
      <c r="DH132" s="6"/>
      <c r="DI132" s="6"/>
      <c r="DJ132" s="6"/>
      <c r="DK132" s="6"/>
      <c r="DL132" s="6"/>
      <c r="DM132" s="6"/>
      <c r="DN132" s="6"/>
      <c r="DO132" s="6"/>
      <c r="DP132" s="6"/>
      <c r="DQ132" s="6"/>
      <c r="DR132" s="6"/>
      <c r="DS132" s="6"/>
      <c r="DT132" s="6"/>
      <c r="DU132" s="6"/>
      <c r="DV132" s="6"/>
      <c r="DX132" s="6"/>
      <c r="DY132" s="6"/>
      <c r="DZ132" s="6"/>
      <c r="EA132" s="6"/>
      <c r="EB132" s="6"/>
      <c r="EC132" s="6"/>
      <c r="ED132" s="6"/>
      <c r="EE132" s="6"/>
      <c r="EF132" s="6"/>
      <c r="EG132" s="6"/>
      <c r="EH132" s="6"/>
      <c r="EI132" s="6"/>
      <c r="EJ132" s="6"/>
      <c r="EK132" s="6"/>
      <c r="EL132" s="6"/>
      <c r="EN132" s="1"/>
      <c r="EO132" s="1"/>
      <c r="EP132" s="1"/>
      <c r="EQ132" s="1"/>
      <c r="ER132" s="1"/>
      <c r="ES132" s="1"/>
      <c r="ET132" s="1"/>
      <c r="EU132" s="1"/>
      <c r="EV132" s="1"/>
      <c r="EW132" s="1"/>
      <c r="EX132" s="1"/>
      <c r="EY132" s="1"/>
      <c r="EZ132" s="1"/>
      <c r="FA132" s="1"/>
      <c r="FB132" s="2"/>
      <c r="FD132" s="2"/>
      <c r="FE132" s="2"/>
      <c r="FF132" s="2"/>
      <c r="FG132" s="2"/>
      <c r="FH132" s="2"/>
      <c r="FI132" s="2"/>
      <c r="FJ132" s="2"/>
      <c r="FK132" s="2"/>
      <c r="FL132" s="2"/>
      <c r="FM132" s="2"/>
      <c r="FN132" s="2"/>
      <c r="FO132" s="2"/>
      <c r="FP132" s="2"/>
      <c r="FQ132" s="2"/>
      <c r="FR132" s="2"/>
      <c r="FT132" s="2"/>
      <c r="FU132" s="2"/>
      <c r="FV132" s="2"/>
      <c r="FW132" s="2"/>
      <c r="FX132" s="2"/>
      <c r="FY132" s="2"/>
      <c r="FZ132" s="2"/>
      <c r="GA132" s="2"/>
      <c r="GB132" s="2"/>
      <c r="GC132" s="2"/>
      <c r="GD132" s="2"/>
      <c r="GE132" s="2"/>
      <c r="GF132" s="2"/>
      <c r="GG132" s="2"/>
      <c r="GH132" s="2"/>
      <c r="GJ132" s="6"/>
    </row>
    <row r="133" spans="1:192" x14ac:dyDescent="0.25">
      <c r="A133" s="8" t="s">
        <v>96</v>
      </c>
      <c r="B133" s="8" t="s">
        <v>300</v>
      </c>
      <c r="C133" s="22">
        <f>Baseline!CC133*'Summary all tools'!B$69</f>
        <v>251.03981177046734</v>
      </c>
      <c r="D133" s="22">
        <f>Baseline!CD133*'Summary all tools'!C$69</f>
        <v>254.89533928288634</v>
      </c>
      <c r="E133" s="22">
        <f>Baseline!CE133*'Summary all tools'!D$69</f>
        <v>373.58714593959701</v>
      </c>
      <c r="F133" s="22">
        <f>Baseline!CF133*'Summary all tools'!E$69</f>
        <v>306.57069881887674</v>
      </c>
      <c r="G133" s="22">
        <f>Baseline!CG133*'Summary all tools'!F$69</f>
        <v>205.84057716351626</v>
      </c>
      <c r="H133" s="22">
        <f>Baseline!CH133*'Summary all tools'!G$69</f>
        <v>222.55398753072313</v>
      </c>
      <c r="I133" s="22">
        <f>Baseline!CI133*'Summary all tools'!H$69</f>
        <v>130.77758211162751</v>
      </c>
      <c r="J133" s="27">
        <f>Baseline!CJ133*'Summary all tools'!J$69</f>
        <v>78.886491342259234</v>
      </c>
      <c r="K133" s="27">
        <f>Baseline!CK133*'Summary all tools'!K$69</f>
        <v>85.319083817019006</v>
      </c>
      <c r="L133" s="27">
        <f>Baseline!CL133*'Summary all tools'!L$69</f>
        <v>190.95214228819844</v>
      </c>
      <c r="M133" s="27">
        <f>Baseline!CM133*'Summary all tools'!M$69</f>
        <v>151.15780451052095</v>
      </c>
      <c r="N133" s="27">
        <f>Baseline!CN133*'Summary all tools'!N$69</f>
        <v>114.64068031097243</v>
      </c>
      <c r="O133" s="27">
        <f>Baseline!CO133*'Summary all tools'!O$69</f>
        <v>183.38501309196531</v>
      </c>
      <c r="P133" s="27">
        <f>Baseline!CP133*'Summary all tools'!P$69</f>
        <v>109.83858313227847</v>
      </c>
      <c r="Q133" s="28"/>
      <c r="R133" s="29">
        <f>Baseline!CR133*'Summary all tools'!B$76</f>
        <v>5.9307818554531115</v>
      </c>
      <c r="S133" s="29">
        <f>Baseline!CS133*'Summary all tools'!C$76</f>
        <v>4.3556553763227308</v>
      </c>
      <c r="T133" s="29">
        <f>Baseline!CT133*'Summary all tools'!D$76</f>
        <v>5.3350050134178995</v>
      </c>
      <c r="U133" s="29">
        <f>Baseline!CU133*'Summary all tools'!E$76</f>
        <v>3.2895812689953989</v>
      </c>
      <c r="V133" s="29">
        <f>Baseline!CV133*'Summary all tools'!F$76</f>
        <v>1.4484046025037678</v>
      </c>
      <c r="W133" s="29">
        <f>Baseline!CW133*'Summary all tools'!G$76</f>
        <v>1.1183617463855433</v>
      </c>
      <c r="X133" s="29">
        <f>Baseline!CX133*'Summary all tools'!H$76</f>
        <v>0.9165314558852562</v>
      </c>
      <c r="Y133" s="29">
        <f>Baseline!CY133*'Summary all tools'!J$76</f>
        <v>1.9266474470773598</v>
      </c>
      <c r="Z133" s="29">
        <f>Baseline!CZ133*'Summary all tools'!K$76</f>
        <v>1.5036780622363157</v>
      </c>
      <c r="AA133" s="29">
        <f>Baseline!DA133*'Summary all tools'!L$76</f>
        <v>2.8137784191082136</v>
      </c>
      <c r="AB133" s="29">
        <f>Baseline!DB133*'Summary all tools'!M$76</f>
        <v>1.7048673848641869</v>
      </c>
      <c r="AC133" s="29">
        <f>Baseline!DC133*'Summary all tools'!N$76</f>
        <v>0.82496891496840019</v>
      </c>
      <c r="AD133" s="29">
        <f>Baseline!DD133*'Summary all tools'!O$76</f>
        <v>0.83792107809644722</v>
      </c>
      <c r="AE133" s="29">
        <f>Baseline!DE133*'Summary all tools'!P$76</f>
        <v>0.58951127615560617</v>
      </c>
      <c r="AF133" s="29">
        <f t="shared" si="3"/>
        <v>2692.0406350123781</v>
      </c>
      <c r="AH133" s="6">
        <f>C133*'Summary all tools'!B$70</f>
        <v>36.082174780464719</v>
      </c>
      <c r="AI133" s="6">
        <f>D133*'Summary all tools'!C$70</f>
        <v>36.636333169099871</v>
      </c>
      <c r="AJ133" s="6">
        <f>E133*'Summary all tools'!D$70</f>
        <v>73.415262453274167</v>
      </c>
      <c r="AK133" s="6">
        <f>F133*'Summary all tools'!E$70</f>
        <v>60.245564010680702</v>
      </c>
      <c r="AL133" s="6">
        <f>G133*'Summary all tools'!F$70</f>
        <v>40.450642267109266</v>
      </c>
      <c r="AM133" s="6">
        <f>H133*'Summary all tools'!G$70</f>
        <v>54.726390376407331</v>
      </c>
      <c r="AN133" s="6">
        <f>I133*'Summary all tools'!H$70</f>
        <v>32.158421830728074</v>
      </c>
      <c r="AO133" s="6">
        <f>J133*'Summary all tools'!J$70</f>
        <v>8.8196077277060017</v>
      </c>
      <c r="AP133" s="6">
        <f>K133*'Summary all tools'!J$70</f>
        <v>9.5387795571822487</v>
      </c>
      <c r="AQ133" s="6">
        <f>L133*'Summary all tools'!K$70</f>
        <v>21.348686715450757</v>
      </c>
      <c r="AR133" s="6">
        <f>M133*'Summary all tools'!L$70</f>
        <v>39.207598300190313</v>
      </c>
      <c r="AS133" s="6">
        <f>N133*'Summary all tools'!M$70</f>
        <v>29.735717299203664</v>
      </c>
      <c r="AT133" s="6">
        <f>O133*'Summary all tools'!N$70</f>
        <v>47.566752843942432</v>
      </c>
      <c r="AU133" s="6">
        <f>P133*'Summary all tools'!O$70</f>
        <v>26.534039745438058</v>
      </c>
      <c r="AV133" s="6"/>
      <c r="AW133" s="6">
        <f>R133*'Summary all tools'!B$77</f>
        <v>0.85243653579907097</v>
      </c>
      <c r="AX133" s="6">
        <f>S133*'Summary all tools'!C$77</f>
        <v>0.6260422100525026</v>
      </c>
      <c r="AY133" s="6">
        <f>T133*'Summary all tools'!D$77</f>
        <v>1.0484054323243108</v>
      </c>
      <c r="AZ133" s="6">
        <f>U133*'Summary all tools'!E$77</f>
        <v>0.64645016524128329</v>
      </c>
      <c r="BA133" s="6">
        <f>V133*'Summary all tools'!F$77</f>
        <v>0.28463239484298802</v>
      </c>
      <c r="BB133" s="6">
        <f>W133*'Summary all tools'!G$77</f>
        <v>0.27500698681611718</v>
      </c>
      <c r="BC133" s="6">
        <f>X133*'Summary all tools'!H$77</f>
        <v>0.2253765875127679</v>
      </c>
      <c r="BD133" s="6">
        <f>Y133*'Summary all tools'!I$77</f>
        <v>0</v>
      </c>
      <c r="BE133" s="6">
        <f>Z133*'Summary all tools'!J$77</f>
        <v>0.16811307528107877</v>
      </c>
      <c r="BF133" s="6">
        <f>AA133*'Summary all tools'!K$77</f>
        <v>0.31458392263321644</v>
      </c>
      <c r="BG133" s="6">
        <f>AB133*'Summary all tools'!L$77</f>
        <v>0.4422117388996511</v>
      </c>
      <c r="BH133" s="6">
        <f>AC133*'Summary all tools'!M$77</f>
        <v>0.21398200333065567</v>
      </c>
      <c r="BI133" s="6">
        <f>AD133*'Summary all tools'!N$77</f>
        <v>0.21734155999190408</v>
      </c>
      <c r="BJ133" s="6">
        <f>AE133*'Summary all tools'!O$77</f>
        <v>0.14241002738590486</v>
      </c>
      <c r="BK133" s="6">
        <f t="shared" si="4"/>
        <v>521.92296371698922</v>
      </c>
      <c r="BM133" s="6">
        <f>C133*'Summary all tools'!B$71</f>
        <v>6.1416467711429314</v>
      </c>
      <c r="BN133" s="6">
        <f>D133*'Summary all tools'!C$71</f>
        <v>6.2359716032510422</v>
      </c>
      <c r="BO133" s="6">
        <f>E133*'Summary all tools'!D$71</f>
        <v>20.43054704357171</v>
      </c>
      <c r="BP133" s="6">
        <f>F133*'Summary all tools'!E$71</f>
        <v>16.765585091657321</v>
      </c>
      <c r="BQ133" s="6">
        <f>G133*'Summary all tools'!F$71</f>
        <v>11.256906563629796</v>
      </c>
      <c r="BR133" s="6">
        <f>H133*'Summary all tools'!G$71</f>
        <v>13.551296664634195</v>
      </c>
      <c r="BS133" s="6">
        <f>I133*'Summary all tools'!H$71</f>
        <v>7.9630377866564759</v>
      </c>
      <c r="BT133" s="6">
        <f>J133*'Summary all tools'!J$71</f>
        <v>0.7349673106421668</v>
      </c>
      <c r="BU133" s="6">
        <f>K133*'Summary all tools'!K$71</f>
        <v>0.79489829643185417</v>
      </c>
      <c r="BV133" s="6">
        <f>L133*'Summary all tools'!L$71</f>
        <v>8.6413221123798412</v>
      </c>
      <c r="BW133" s="6">
        <f>M133*'Summary all tools'!M$71</f>
        <v>6.84047459705448</v>
      </c>
      <c r="BX133" s="6">
        <f>N133*'Summary all tools'!N$71</f>
        <v>5.1879336564568099</v>
      </c>
      <c r="BY133" s="6">
        <f>O133*'Summary all tools'!O$71</f>
        <v>12.363034590469571</v>
      </c>
      <c r="BZ133" s="6">
        <f>P133*'Summary all tools'!P$71</f>
        <v>7.404848301052481</v>
      </c>
      <c r="CA133" s="6"/>
      <c r="CB133" s="6">
        <f>R133*'Summary all tools'!B$78</f>
        <v>0.14509558056154401</v>
      </c>
      <c r="CC133" s="6">
        <f>S133*'Summary all tools'!C$78</f>
        <v>0.10656037617914937</v>
      </c>
      <c r="CD133" s="6">
        <f>T133*'Summary all tools'!D$78</f>
        <v>0.29175808667129138</v>
      </c>
      <c r="CE133" s="6">
        <f>U133*'Summary all tools'!E$78</f>
        <v>0.17989897564818588</v>
      </c>
      <c r="CF133" s="6">
        <f>V133*'Summary all tools'!F$78</f>
        <v>7.9209626699424801E-2</v>
      </c>
      <c r="CG133" s="6">
        <f>W133*'Summary all tools'!G$78</f>
        <v>6.8096968163990926E-2</v>
      </c>
      <c r="CH133" s="6">
        <f>X133*'Summary all tools'!H$78</f>
        <v>5.5807535955542532E-2</v>
      </c>
      <c r="CI133" s="6">
        <f>Y133*'Summary all tools'!I$78</f>
        <v>0</v>
      </c>
      <c r="CJ133" s="6">
        <f>Z133*'Summary all tools'!J$78</f>
        <v>1.4009422940089899E-2</v>
      </c>
      <c r="CK133" s="6">
        <f>AA133*'Summary all tools'!K$78</f>
        <v>2.621532688610137E-2</v>
      </c>
      <c r="CL133" s="6">
        <f>AB133*'Summary all tools'!L$78</f>
        <v>7.7151835297385937E-2</v>
      </c>
      <c r="CM133" s="6">
        <f>AC133*'Summary all tools'!M$78</f>
        <v>3.7333030368327164E-2</v>
      </c>
      <c r="CN133" s="6">
        <f>AD133*'Summary all tools'!N$78</f>
        <v>3.7919165785821565E-2</v>
      </c>
      <c r="CO133" s="6">
        <f>AE133*'Summary all tools'!O$78</f>
        <v>3.9742333223973449E-2</v>
      </c>
      <c r="CP133" s="6">
        <f t="shared" si="5"/>
        <v>125.47126865341149</v>
      </c>
      <c r="CR133" s="6"/>
      <c r="CS133" s="6"/>
      <c r="CT133" s="6"/>
      <c r="CU133" s="6"/>
      <c r="CV133" s="6"/>
      <c r="CW133" s="6"/>
      <c r="CX133" s="6"/>
      <c r="CY133" s="6"/>
      <c r="CZ133" s="6"/>
      <c r="DA133" s="6"/>
      <c r="DB133" s="6"/>
      <c r="DC133" s="6"/>
      <c r="DD133" s="6"/>
      <c r="DE133" s="6"/>
      <c r="DF133" s="6"/>
      <c r="DH133" s="6"/>
      <c r="DI133" s="6"/>
      <c r="DJ133" s="6"/>
      <c r="DK133" s="6"/>
      <c r="DL133" s="6"/>
      <c r="DM133" s="6"/>
      <c r="DN133" s="6"/>
      <c r="DO133" s="6"/>
      <c r="DP133" s="6"/>
      <c r="DQ133" s="6"/>
      <c r="DR133" s="6"/>
      <c r="DS133" s="6"/>
      <c r="DT133" s="6"/>
      <c r="DU133" s="6"/>
      <c r="DV133" s="6"/>
      <c r="DX133" s="6"/>
      <c r="DY133" s="6"/>
      <c r="DZ133" s="6"/>
      <c r="EA133" s="6"/>
      <c r="EB133" s="6"/>
      <c r="EC133" s="6"/>
      <c r="ED133" s="6"/>
      <c r="EE133" s="6"/>
      <c r="EF133" s="6"/>
      <c r="EG133" s="6"/>
      <c r="EH133" s="6"/>
      <c r="EI133" s="6"/>
      <c r="EJ133" s="6"/>
      <c r="EK133" s="6"/>
      <c r="EL133" s="6"/>
      <c r="EN133" s="1"/>
      <c r="EO133" s="1"/>
      <c r="EP133" s="1"/>
      <c r="EQ133" s="1"/>
      <c r="ER133" s="1"/>
      <c r="ES133" s="1"/>
      <c r="ET133" s="1"/>
      <c r="EU133" s="1"/>
      <c r="EV133" s="1"/>
      <c r="EW133" s="1"/>
      <c r="EX133" s="1"/>
      <c r="EY133" s="1"/>
      <c r="EZ133" s="1"/>
      <c r="FA133" s="1"/>
      <c r="FB133" s="2"/>
      <c r="FD133" s="2"/>
      <c r="FE133" s="2"/>
      <c r="FF133" s="2"/>
      <c r="FG133" s="2"/>
      <c r="FH133" s="2"/>
      <c r="FI133" s="2"/>
      <c r="FJ133" s="2"/>
      <c r="FK133" s="2"/>
      <c r="FL133" s="2"/>
      <c r="FM133" s="2"/>
      <c r="FN133" s="2"/>
      <c r="FO133" s="2"/>
      <c r="FP133" s="2"/>
      <c r="FQ133" s="2"/>
      <c r="FR133" s="2"/>
      <c r="FT133" s="2"/>
      <c r="FU133" s="2"/>
      <c r="FV133" s="2"/>
      <c r="FW133" s="2"/>
      <c r="FX133" s="2"/>
      <c r="FY133" s="2"/>
      <c r="FZ133" s="2"/>
      <c r="GA133" s="2"/>
      <c r="GB133" s="2"/>
      <c r="GC133" s="2"/>
      <c r="GD133" s="2"/>
      <c r="GE133" s="2"/>
      <c r="GF133" s="2"/>
      <c r="GG133" s="2"/>
      <c r="GH133" s="2"/>
      <c r="GJ133" s="6"/>
    </row>
    <row r="134" spans="1:192" x14ac:dyDescent="0.25">
      <c r="A134" s="8" t="s">
        <v>132</v>
      </c>
      <c r="B134" s="8" t="s">
        <v>301</v>
      </c>
      <c r="C134" s="22">
        <f>Baseline!CC134*'Summary all tools'!B$69</f>
        <v>123.13605510892492</v>
      </c>
      <c r="D134" s="22">
        <f>Baseline!CD134*'Summary all tools'!C$69</f>
        <v>137.09507000282395</v>
      </c>
      <c r="E134" s="22">
        <f>Baseline!CE134*'Summary all tools'!D$69</f>
        <v>212.99354607960774</v>
      </c>
      <c r="F134" s="22">
        <f>Baseline!CF134*'Summary all tools'!E$69</f>
        <v>172.97623002774765</v>
      </c>
      <c r="G134" s="22">
        <f>Baseline!CG134*'Summary all tools'!F$69</f>
        <v>137.03229614004269</v>
      </c>
      <c r="H134" s="22">
        <f>Baseline!CH134*'Summary all tools'!G$69</f>
        <v>160.23550095147044</v>
      </c>
      <c r="I134" s="22">
        <f>Baseline!CI134*'Summary all tools'!H$69</f>
        <v>97.967543758581982</v>
      </c>
      <c r="J134" s="27">
        <f>Baseline!CJ134*'Summary all tools'!J$69</f>
        <v>39.206320380506121</v>
      </c>
      <c r="K134" s="27">
        <f>Baseline!CK134*'Summary all tools'!K$69</f>
        <v>44.347517612493078</v>
      </c>
      <c r="L134" s="27">
        <f>Baseline!CL134*'Summary all tools'!L$69</f>
        <v>111.43321909948297</v>
      </c>
      <c r="M134" s="27">
        <f>Baseline!CM134*'Summary all tools'!M$69</f>
        <v>90.453343001410886</v>
      </c>
      <c r="N134" s="27">
        <f>Baseline!CN134*'Summary all tools'!N$69</f>
        <v>76.442939176179934</v>
      </c>
      <c r="O134" s="27">
        <f>Baseline!CO134*'Summary all tools'!O$69</f>
        <v>132.76591643088173</v>
      </c>
      <c r="P134" s="27">
        <f>Baseline!CP134*'Summary all tools'!P$69</f>
        <v>81.070902149798997</v>
      </c>
      <c r="Q134" s="28"/>
      <c r="R134" s="29">
        <f>Baseline!CR134*'Summary all tools'!B$76</f>
        <v>1.9977399018377189</v>
      </c>
      <c r="S134" s="29">
        <f>Baseline!CS134*'Summary all tools'!C$76</f>
        <v>1.7387959895394247</v>
      </c>
      <c r="T134" s="29">
        <f>Baseline!CT134*'Summary all tools'!D$76</f>
        <v>2.6586570754166767</v>
      </c>
      <c r="U134" s="29">
        <f>Baseline!CU134*'Summary all tools'!E$76</f>
        <v>1.1494851613953203</v>
      </c>
      <c r="V134" s="29">
        <f>Baseline!CV134*'Summary all tools'!F$76</f>
        <v>0.63042879863675017</v>
      </c>
      <c r="W134" s="29">
        <f>Baseline!CW134*'Summary all tools'!G$76</f>
        <v>0.45770673920915139</v>
      </c>
      <c r="X134" s="29">
        <f>Baseline!CX134*'Summary all tools'!H$76</f>
        <v>0.23528680578464606</v>
      </c>
      <c r="Y134" s="29">
        <f>Baseline!CY134*'Summary all tools'!J$76</f>
        <v>0.96597850847087863</v>
      </c>
      <c r="Z134" s="29">
        <f>Baseline!CZ134*'Summary all tools'!K$76</f>
        <v>0.72430305796711869</v>
      </c>
      <c r="AA134" s="29">
        <f>Baseline!DA134*'Summary all tools'!L$76</f>
        <v>1.7058664787854212</v>
      </c>
      <c r="AB134" s="29">
        <f>Baseline!DB134*'Summary all tools'!M$76</f>
        <v>1.1857179794192438</v>
      </c>
      <c r="AC134" s="29">
        <f>Baseline!DC134*'Summary all tools'!N$76</f>
        <v>0.54530348952409202</v>
      </c>
      <c r="AD134" s="29">
        <f>Baseline!DD134*'Summary all tools'!O$76</f>
        <v>0.57830179096440926</v>
      </c>
      <c r="AE134" s="29">
        <f>Baseline!DE134*'Summary all tools'!P$76</f>
        <v>0.3137939259323157</v>
      </c>
      <c r="AF134" s="29">
        <f t="shared" ref="AF134:AF156" si="6">SUM(C134:AE134)</f>
        <v>1632.0437656228362</v>
      </c>
      <c r="AH134" s="6">
        <f>C134*'Summary all tools'!B$70</f>
        <v>17.698454404035079</v>
      </c>
      <c r="AI134" s="6">
        <f>D134*'Summary all tools'!C$70</f>
        <v>19.704795994289679</v>
      </c>
      <c r="AJ134" s="6">
        <f>E134*'Summary all tools'!D$70</f>
        <v>41.856303826942145</v>
      </c>
      <c r="AK134" s="6">
        <f>F134*'Summary all tools'!E$70</f>
        <v>33.992324049923965</v>
      </c>
      <c r="AL134" s="6">
        <f>G134*'Summary all tools'!F$70</f>
        <v>26.928822618866562</v>
      </c>
      <c r="AM134" s="6">
        <f>H134*'Summary all tools'!G$70</f>
        <v>39.402172365115682</v>
      </c>
      <c r="AN134" s="6">
        <f>I134*'Summary all tools'!H$70</f>
        <v>24.090379612766061</v>
      </c>
      <c r="AO134" s="6">
        <f>J134*'Summary all tools'!J$70</f>
        <v>4.3833153220441625</v>
      </c>
      <c r="AP134" s="6">
        <f>K134*'Summary all tools'!J$70</f>
        <v>4.9581075591607169</v>
      </c>
      <c r="AQ134" s="6">
        <f>L134*'Summary all tools'!K$70</f>
        <v>12.458372321681326</v>
      </c>
      <c r="AR134" s="6">
        <f>M134*'Summary all tools'!L$70</f>
        <v>23.461959829284279</v>
      </c>
      <c r="AS134" s="6">
        <f>N134*'Summary all tools'!M$70</f>
        <v>19.827914686978239</v>
      </c>
      <c r="AT134" s="6">
        <f>O134*'Summary all tools'!N$70</f>
        <v>34.437075453926276</v>
      </c>
      <c r="AU134" s="6">
        <f>P134*'Summary all tools'!O$70</f>
        <v>19.584543777760434</v>
      </c>
      <c r="AV134" s="6"/>
      <c r="AW134" s="6">
        <f>R134*'Summary all tools'!B$77</f>
        <v>0.28713692778707273</v>
      </c>
      <c r="AX134" s="6">
        <f>S134*'Summary all tools'!C$77</f>
        <v>0.24991868962799069</v>
      </c>
      <c r="AY134" s="6">
        <f>T134*'Summary all tools'!D$77</f>
        <v>0.52246446133488778</v>
      </c>
      <c r="AZ134" s="6">
        <f>U134*'Summary all tools'!E$77</f>
        <v>0.22589041332708518</v>
      </c>
      <c r="BA134" s="6">
        <f>V134*'Summary all tools'!F$77</f>
        <v>0.12388835165517867</v>
      </c>
      <c r="BB134" s="6">
        <f>W134*'Summary all tools'!G$77</f>
        <v>0.11255083751044706</v>
      </c>
      <c r="BC134" s="6">
        <f>X134*'Summary all tools'!H$77</f>
        <v>5.7857411258519523E-2</v>
      </c>
      <c r="BD134" s="6">
        <f>Y134*'Summary all tools'!I$77</f>
        <v>0</v>
      </c>
      <c r="BE134" s="6">
        <f>Z134*'Summary all tools'!J$77</f>
        <v>8.0977981636075377E-2</v>
      </c>
      <c r="BF134" s="6">
        <f>AA134*'Summary all tools'!K$77</f>
        <v>0.19071799141700363</v>
      </c>
      <c r="BG134" s="6">
        <f>AB134*'Summary all tools'!L$77</f>
        <v>0.30755378053368909</v>
      </c>
      <c r="BH134" s="6">
        <f>AC134*'Summary all tools'!M$77</f>
        <v>0.14144185434675677</v>
      </c>
      <c r="BI134" s="6">
        <f>AD134*'Summary all tools'!N$77</f>
        <v>0.15000101642012822</v>
      </c>
      <c r="BJ134" s="6">
        <f>AE134*'Summary all tools'!O$77</f>
        <v>7.5804150646570645E-2</v>
      </c>
      <c r="BK134" s="6">
        <f t="shared" si="4"/>
        <v>325.31074569027589</v>
      </c>
      <c r="BM134" s="6">
        <f>C134*'Summary all tools'!B$71</f>
        <v>3.012502877282567</v>
      </c>
      <c r="BN134" s="6">
        <f>D134*'Summary all tools'!C$71</f>
        <v>3.3540078288152646</v>
      </c>
      <c r="BO134" s="6">
        <f>E134*'Summary all tools'!D$71</f>
        <v>11.648084551228548</v>
      </c>
      <c r="BP134" s="6">
        <f>F134*'Summary all tools'!E$71</f>
        <v>9.4596375796424503</v>
      </c>
      <c r="BQ134" s="6">
        <f>G134*'Summary all tools'!F$71</f>
        <v>7.4939536951585843</v>
      </c>
      <c r="BR134" s="6">
        <f>H134*'Summary all tools'!G$71</f>
        <v>9.7567283951715016</v>
      </c>
      <c r="BS134" s="6">
        <f>I134*'Summary all tools'!H$71</f>
        <v>5.9652368564944531</v>
      </c>
      <c r="BT134" s="6">
        <f>J134*'Summary all tools'!J$71</f>
        <v>0.36527627683701358</v>
      </c>
      <c r="BU134" s="6">
        <f>K134*'Summary all tools'!K$71</f>
        <v>0.41317562993005974</v>
      </c>
      <c r="BV134" s="6">
        <f>L134*'Summary all tools'!L$71</f>
        <v>5.0427836457823423</v>
      </c>
      <c r="BW134" s="6">
        <f>M134*'Summary all tools'!M$71</f>
        <v>4.0933632042581083</v>
      </c>
      <c r="BX134" s="6">
        <f>N134*'Summary all tools'!N$71</f>
        <v>3.4593383070898205</v>
      </c>
      <c r="BY134" s="6">
        <f>O134*'Summary all tools'!O$71</f>
        <v>8.9505112200594414</v>
      </c>
      <c r="BZ134" s="6">
        <f>P134*'Summary all tools'!P$71</f>
        <v>5.465454077514539</v>
      </c>
      <c r="CA134" s="6"/>
      <c r="CB134" s="6">
        <f>R134*'Summary all tools'!B$78</f>
        <v>4.8874370687161321E-2</v>
      </c>
      <c r="CC134" s="6">
        <f>S134*'Summary all tools'!C$78</f>
        <v>4.2539351426040969E-2</v>
      </c>
      <c r="CD134" s="6">
        <f>T134*'Summary all tools'!D$78</f>
        <v>0.14539530881184951</v>
      </c>
      <c r="CE134" s="6">
        <f>U134*'Summary all tools'!E$78</f>
        <v>6.2862469763806578E-2</v>
      </c>
      <c r="CF134" s="6">
        <f>V134*'Summary all tools'!F$78</f>
        <v>3.4476574925447277E-2</v>
      </c>
      <c r="CG134" s="6">
        <f>W134*'Summary all tools'!G$78</f>
        <v>2.7869731193063081E-2</v>
      </c>
      <c r="CH134" s="6">
        <f>X134*'Summary all tools'!H$78</f>
        <v>1.4326597073538167E-2</v>
      </c>
      <c r="CI134" s="6">
        <f>Y134*'Summary all tools'!I$78</f>
        <v>0</v>
      </c>
      <c r="CJ134" s="6">
        <f>Z134*'Summary all tools'!J$78</f>
        <v>6.7481651363396154E-3</v>
      </c>
      <c r="CK134" s="6">
        <f>AA134*'Summary all tools'!K$78</f>
        <v>1.5893165951416967E-2</v>
      </c>
      <c r="CL134" s="6">
        <f>AB134*'Summary all tools'!L$78</f>
        <v>5.3658319156941497E-2</v>
      </c>
      <c r="CM134" s="6">
        <f>AC134*'Summary all tools'!M$78</f>
        <v>2.4677089481774585E-2</v>
      </c>
      <c r="CN134" s="6">
        <f>AD134*'Summary all tools'!N$78</f>
        <v>2.6170390098830883E-2</v>
      </c>
      <c r="CO134" s="6">
        <f>AE134*'Summary all tools'!O$78</f>
        <v>2.1154646692066226E-2</v>
      </c>
      <c r="CP134" s="6">
        <f t="shared" si="5"/>
        <v>79.004700325662938</v>
      </c>
      <c r="CR134" s="6"/>
      <c r="CS134" s="6"/>
      <c r="CT134" s="6"/>
      <c r="CU134" s="6"/>
      <c r="CV134" s="6"/>
      <c r="CW134" s="6"/>
      <c r="CX134" s="6"/>
      <c r="CY134" s="6"/>
      <c r="CZ134" s="6"/>
      <c r="DA134" s="6"/>
      <c r="DB134" s="6"/>
      <c r="DC134" s="6"/>
      <c r="DD134" s="6"/>
      <c r="DE134" s="6"/>
      <c r="DF134" s="6"/>
      <c r="DH134" s="6"/>
      <c r="DI134" s="6"/>
      <c r="DJ134" s="6"/>
      <c r="DK134" s="6"/>
      <c r="DL134" s="6"/>
      <c r="DM134" s="6"/>
      <c r="DN134" s="6"/>
      <c r="DO134" s="6"/>
      <c r="DP134" s="6"/>
      <c r="DQ134" s="6"/>
      <c r="DR134" s="6"/>
      <c r="DS134" s="6"/>
      <c r="DT134" s="6"/>
      <c r="DU134" s="6"/>
      <c r="DV134" s="6"/>
      <c r="DX134" s="6"/>
      <c r="DY134" s="6"/>
      <c r="DZ134" s="6"/>
      <c r="EA134" s="6"/>
      <c r="EB134" s="6"/>
      <c r="EC134" s="6"/>
      <c r="ED134" s="6"/>
      <c r="EE134" s="6"/>
      <c r="EF134" s="6"/>
      <c r="EG134" s="6"/>
      <c r="EH134" s="6"/>
      <c r="EI134" s="6"/>
      <c r="EJ134" s="6"/>
      <c r="EK134" s="6"/>
      <c r="EL134" s="6"/>
      <c r="EN134" s="1"/>
      <c r="EO134" s="1"/>
      <c r="EP134" s="1"/>
      <c r="EQ134" s="1"/>
      <c r="ER134" s="1"/>
      <c r="ES134" s="1"/>
      <c r="ET134" s="1"/>
      <c r="EU134" s="1"/>
      <c r="EV134" s="1"/>
      <c r="EW134" s="1"/>
      <c r="EX134" s="1"/>
      <c r="EY134" s="1"/>
      <c r="EZ134" s="1"/>
      <c r="FA134" s="1"/>
      <c r="FB134" s="2"/>
      <c r="FD134" s="2"/>
      <c r="FE134" s="2"/>
      <c r="FF134" s="2"/>
      <c r="FG134" s="2"/>
      <c r="FH134" s="2"/>
      <c r="FI134" s="2"/>
      <c r="FJ134" s="2"/>
      <c r="FK134" s="2"/>
      <c r="FL134" s="2"/>
      <c r="FM134" s="2"/>
      <c r="FN134" s="2"/>
      <c r="FO134" s="2"/>
      <c r="FP134" s="2"/>
      <c r="FQ134" s="2"/>
      <c r="FR134" s="2"/>
      <c r="FT134" s="2"/>
      <c r="FU134" s="2"/>
      <c r="FV134" s="2"/>
      <c r="FW134" s="2"/>
      <c r="FX134" s="2"/>
      <c r="FY134" s="2"/>
      <c r="FZ134" s="2"/>
      <c r="GA134" s="2"/>
      <c r="GB134" s="2"/>
      <c r="GC134" s="2"/>
      <c r="GD134" s="2"/>
      <c r="GE134" s="2"/>
      <c r="GF134" s="2"/>
      <c r="GG134" s="2"/>
      <c r="GH134" s="2"/>
      <c r="GJ134" s="6"/>
    </row>
    <row r="135" spans="1:192" x14ac:dyDescent="0.25">
      <c r="A135" s="8" t="s">
        <v>13</v>
      </c>
      <c r="B135" s="8" t="s">
        <v>302</v>
      </c>
      <c r="C135" s="22">
        <f>Baseline!CC135*'Summary all tools'!B$69</f>
        <v>211.32330808752155</v>
      </c>
      <c r="D135" s="22">
        <f>Baseline!CD135*'Summary all tools'!C$69</f>
        <v>197.90106552916023</v>
      </c>
      <c r="E135" s="22">
        <f>Baseline!CE135*'Summary all tools'!D$69</f>
        <v>271.60123193867292</v>
      </c>
      <c r="F135" s="22">
        <f>Baseline!CF135*'Summary all tools'!E$69</f>
        <v>198.85973120891819</v>
      </c>
      <c r="G135" s="22">
        <f>Baseline!CG135*'Summary all tools'!F$69</f>
        <v>147.39756380081764</v>
      </c>
      <c r="H135" s="22">
        <f>Baseline!CH135*'Summary all tools'!G$69</f>
        <v>157.81104536699635</v>
      </c>
      <c r="I135" s="22">
        <f>Baseline!CI135*'Summary all tools'!H$69</f>
        <v>89.130895527705931</v>
      </c>
      <c r="J135" s="27">
        <f>Baseline!CJ135*'Summary all tools'!J$69</f>
        <v>57.103287427192775</v>
      </c>
      <c r="K135" s="27">
        <f>Baseline!CK135*'Summary all tools'!K$69</f>
        <v>53.644113382658652</v>
      </c>
      <c r="L135" s="27">
        <f>Baseline!CL135*'Summary all tools'!L$69</f>
        <v>129.61187323239338</v>
      </c>
      <c r="M135" s="27">
        <f>Baseline!CM135*'Summary all tools'!M$69</f>
        <v>99.48537687848949</v>
      </c>
      <c r="N135" s="27">
        <f>Baseline!CN135*'Summary all tools'!N$69</f>
        <v>78.728498386282283</v>
      </c>
      <c r="O135" s="27">
        <f>Baseline!CO135*'Summary all tools'!O$69</f>
        <v>125.67309928464474</v>
      </c>
      <c r="P135" s="27">
        <f>Baseline!CP135*'Summary all tools'!P$69</f>
        <v>74.224650365219745</v>
      </c>
      <c r="Q135" s="28"/>
      <c r="R135" s="29">
        <f>Baseline!CR135*'Summary all tools'!B$76</f>
        <v>13.160946287394728</v>
      </c>
      <c r="S135" s="29">
        <f>Baseline!CS135*'Summary all tools'!C$76</f>
        <v>8.5634947221272419</v>
      </c>
      <c r="T135" s="29">
        <f>Baseline!CT135*'Summary all tools'!D$76</f>
        <v>10.199211769602462</v>
      </c>
      <c r="U135" s="29">
        <f>Baseline!CU135*'Summary all tools'!E$76</f>
        <v>4.5275314576743089</v>
      </c>
      <c r="V135" s="29">
        <f>Baseline!CV135*'Summary all tools'!F$76</f>
        <v>2.4319115154259654</v>
      </c>
      <c r="W135" s="29">
        <f>Baseline!CW135*'Summary all tools'!G$76</f>
        <v>1.5968737198785363</v>
      </c>
      <c r="X135" s="29">
        <f>Baseline!CX135*'Summary all tools'!H$76</f>
        <v>0.91124238239188171</v>
      </c>
      <c r="Y135" s="29">
        <f>Baseline!CY135*'Summary all tools'!J$76</f>
        <v>3.2875746703591004</v>
      </c>
      <c r="Z135" s="29">
        <f>Baseline!CZ135*'Summary all tools'!K$76</f>
        <v>2.7436520430129097</v>
      </c>
      <c r="AA135" s="29">
        <f>Baseline!DA135*'Summary all tools'!L$76</f>
        <v>4.758797847144562</v>
      </c>
      <c r="AB135" s="29">
        <f>Baseline!DB135*'Summary all tools'!M$76</f>
        <v>2.3837999735667958</v>
      </c>
      <c r="AC135" s="29">
        <f>Baseline!DC135*'Summary all tools'!N$76</f>
        <v>1.1346851692396067</v>
      </c>
      <c r="AD135" s="29">
        <f>Baseline!DD135*'Summary all tools'!O$76</f>
        <v>1.4737114936073608</v>
      </c>
      <c r="AE135" s="29">
        <f>Baseline!DE135*'Summary all tools'!P$76</f>
        <v>0.58529952098742211</v>
      </c>
      <c r="AF135" s="29">
        <f t="shared" si="6"/>
        <v>1950.2544729890867</v>
      </c>
      <c r="AH135" s="6">
        <f>C135*'Summary all tools'!B$70</f>
        <v>30.37368648352756</v>
      </c>
      <c r="AI135" s="6">
        <f>D135*'Summary all tools'!C$70</f>
        <v>28.444495657096422</v>
      </c>
      <c r="AJ135" s="6">
        <f>E135*'Summary all tools'!D$70</f>
        <v>53.373559401409885</v>
      </c>
      <c r="AK135" s="6">
        <f>F135*'Summary all tools'!E$70</f>
        <v>39.07880535175255</v>
      </c>
      <c r="AL135" s="6">
        <f>G135*'Summary all tools'!F$70</f>
        <v>28.96574721326164</v>
      </c>
      <c r="AM135" s="6">
        <f>H135*'Summary all tools'!G$70</f>
        <v>38.805994762376152</v>
      </c>
      <c r="AN135" s="6">
        <f>I135*'Summary all tools'!H$70</f>
        <v>21.917433326485064</v>
      </c>
      <c r="AO135" s="6">
        <f>J135*'Summary all tools'!J$70</f>
        <v>6.3842184701209312</v>
      </c>
      <c r="AP135" s="6">
        <f>K135*'Summary all tools'!J$70</f>
        <v>5.9974785148314025</v>
      </c>
      <c r="AQ135" s="6">
        <f>L135*'Summary all tools'!K$70</f>
        <v>14.490768435919756</v>
      </c>
      <c r="AR135" s="6">
        <f>M135*'Summary all tools'!L$70</f>
        <v>25.804705923228511</v>
      </c>
      <c r="AS135" s="6">
        <f>N135*'Summary all tools'!M$70</f>
        <v>20.420747373925316</v>
      </c>
      <c r="AT135" s="6">
        <f>O135*'Summary all tools'!N$70</f>
        <v>32.59732707714295</v>
      </c>
      <c r="AU135" s="6">
        <f>P135*'Summary all tools'!O$70</f>
        <v>17.930673964631737</v>
      </c>
      <c r="AV135" s="6"/>
      <c r="AW135" s="6">
        <f>R135*'Summary all tools'!B$77</f>
        <v>1.8916344816744715</v>
      </c>
      <c r="AX135" s="6">
        <f>S135*'Summary all tools'!C$77</f>
        <v>1.2308386909479521</v>
      </c>
      <c r="AY135" s="6">
        <f>T135*'Summary all tools'!D$77</f>
        <v>2.0042922167427912</v>
      </c>
      <c r="AZ135" s="6">
        <f>U135*'Summary all tools'!E$77</f>
        <v>0.88972523236748735</v>
      </c>
      <c r="BA135" s="6">
        <f>V135*'Summary all tools'!F$77</f>
        <v>0.47790568842805931</v>
      </c>
      <c r="BB135" s="6">
        <f>W135*'Summary all tools'!G$77</f>
        <v>0.39267386554390238</v>
      </c>
      <c r="BC135" s="6">
        <f>X135*'Summary all tools'!H$77</f>
        <v>0.22407599567013484</v>
      </c>
      <c r="BD135" s="6">
        <f>Y135*'Summary all tools'!I$77</f>
        <v>0</v>
      </c>
      <c r="BE135" s="6">
        <f>Z135*'Summary all tools'!J$77</f>
        <v>0.30674370667225076</v>
      </c>
      <c r="BF135" s="6">
        <f>AA135*'Summary all tools'!K$77</f>
        <v>0.53203951086088275</v>
      </c>
      <c r="BG135" s="6">
        <f>AB135*'Summary all tools'!L$77</f>
        <v>0.61831456268012919</v>
      </c>
      <c r="BH135" s="6">
        <f>AC135*'Summary all tools'!M$77</f>
        <v>0.29431679334581412</v>
      </c>
      <c r="BI135" s="6">
        <f>AD135*'Summary all tools'!N$77</f>
        <v>0.38225408498645669</v>
      </c>
      <c r="BJ135" s="6">
        <f>AE135*'Summary all tools'!O$77</f>
        <v>0.14139258091269186</v>
      </c>
      <c r="BK135" s="6">
        <f t="shared" ref="BK135:BK157" si="7">SUM(AH135:BJ135)</f>
        <v>373.97184936654293</v>
      </c>
      <c r="BM135" s="6">
        <f>C135*'Summary all tools'!B$71</f>
        <v>5.1699891886855429</v>
      </c>
      <c r="BN135" s="6">
        <f>D135*'Summary all tools'!C$71</f>
        <v>4.8416162820589657</v>
      </c>
      <c r="BO135" s="6">
        <f>E135*'Summary all tools'!D$71</f>
        <v>14.853192371646175</v>
      </c>
      <c r="BP135" s="6">
        <f>F135*'Summary all tools'!E$71</f>
        <v>10.875141550487713</v>
      </c>
      <c r="BQ135" s="6">
        <f>G135*'Summary all tools'!F$71</f>
        <v>8.0608042703572149</v>
      </c>
      <c r="BR135" s="6">
        <f>H135*'Summary all tools'!G$71</f>
        <v>9.6091034649693334</v>
      </c>
      <c r="BS135" s="6">
        <f>I135*'Summary all tools'!H$71</f>
        <v>5.4271739665582066</v>
      </c>
      <c r="BT135" s="6">
        <f>J135*'Summary all tools'!J$71</f>
        <v>0.53201820584341097</v>
      </c>
      <c r="BU135" s="6">
        <f>K135*'Summary all tools'!K$71</f>
        <v>0.49978987623595017</v>
      </c>
      <c r="BV135" s="6">
        <f>L135*'Summary all tools'!L$71</f>
        <v>5.8654379718853518</v>
      </c>
      <c r="BW135" s="6">
        <f>M135*'Summary all tools'!M$71</f>
        <v>4.5020976291590165</v>
      </c>
      <c r="BX135" s="6">
        <f>N135*'Summary all tools'!N$71</f>
        <v>3.562768690769949</v>
      </c>
      <c r="BY135" s="6">
        <f>O135*'Summary all tools'!O$71</f>
        <v>8.4723437719985206</v>
      </c>
      <c r="BZ135" s="6">
        <f>P135*'Summary all tools'!P$71</f>
        <v>5.0039090133856003</v>
      </c>
      <c r="CA135" s="6"/>
      <c r="CB135" s="6">
        <f>R135*'Summary all tools'!B$78</f>
        <v>0.32198033730629305</v>
      </c>
      <c r="CC135" s="6">
        <f>S135*'Summary all tools'!C$78</f>
        <v>0.209504458033694</v>
      </c>
      <c r="CD135" s="6">
        <f>T135*'Summary all tools'!D$78</f>
        <v>0.55776939365013467</v>
      </c>
      <c r="CE135" s="6">
        <f>U135*'Summary all tools'!E$78</f>
        <v>0.24759937659156378</v>
      </c>
      <c r="CF135" s="6">
        <f>V135*'Summary all tools'!F$78</f>
        <v>0.13299516099985748</v>
      </c>
      <c r="CG135" s="6">
        <f>W135*'Summary all tools'!G$78</f>
        <v>9.7233528610871062E-2</v>
      </c>
      <c r="CH135" s="6">
        <f>X135*'Summary all tools'!H$78</f>
        <v>5.548548464212863E-2</v>
      </c>
      <c r="CI135" s="6">
        <f>Y135*'Summary all tools'!I$78</f>
        <v>0</v>
      </c>
      <c r="CJ135" s="6">
        <f>Z135*'Summary all tools'!J$78</f>
        <v>2.5561975556020897E-2</v>
      </c>
      <c r="CK135" s="6">
        <f>AA135*'Summary all tools'!K$78</f>
        <v>4.4336625905073562E-2</v>
      </c>
      <c r="CL135" s="6">
        <f>AB135*'Summary all tools'!L$78</f>
        <v>0.10787615774419275</v>
      </c>
      <c r="CM135" s="6">
        <f>AC135*'Summary all tools'!M$78</f>
        <v>5.1348887349695227E-2</v>
      </c>
      <c r="CN135" s="6">
        <f>AD135*'Summary all tools'!N$78</f>
        <v>6.6691138231679686E-2</v>
      </c>
      <c r="CO135" s="6">
        <f>AE135*'Summary all tools'!O$78</f>
        <v>3.9458394673309354E-2</v>
      </c>
      <c r="CP135" s="6">
        <f t="shared" ref="CP135:CP157" si="8">SUM(BM135:CO135)</f>
        <v>89.233227173335422</v>
      </c>
      <c r="CR135" s="6"/>
      <c r="CS135" s="6"/>
      <c r="CT135" s="6"/>
      <c r="CU135" s="6"/>
      <c r="CV135" s="6"/>
      <c r="CW135" s="6"/>
      <c r="CX135" s="6"/>
      <c r="CY135" s="6"/>
      <c r="CZ135" s="6"/>
      <c r="DA135" s="6"/>
      <c r="DB135" s="6"/>
      <c r="DC135" s="6"/>
      <c r="DD135" s="6"/>
      <c r="DE135" s="6"/>
      <c r="DF135" s="6"/>
      <c r="DH135" s="6"/>
      <c r="DI135" s="6"/>
      <c r="DJ135" s="6"/>
      <c r="DK135" s="6"/>
      <c r="DL135" s="6"/>
      <c r="DM135" s="6"/>
      <c r="DN135" s="6"/>
      <c r="DO135" s="6"/>
      <c r="DP135" s="6"/>
      <c r="DQ135" s="6"/>
      <c r="DR135" s="6"/>
      <c r="DS135" s="6"/>
      <c r="DT135" s="6"/>
      <c r="DU135" s="6"/>
      <c r="DV135" s="6"/>
      <c r="DX135" s="6"/>
      <c r="DY135" s="6"/>
      <c r="DZ135" s="6"/>
      <c r="EA135" s="6"/>
      <c r="EB135" s="6"/>
      <c r="EC135" s="6"/>
      <c r="ED135" s="6"/>
      <c r="EE135" s="6"/>
      <c r="EF135" s="6"/>
      <c r="EG135" s="6"/>
      <c r="EH135" s="6"/>
      <c r="EI135" s="6"/>
      <c r="EJ135" s="6"/>
      <c r="EK135" s="6"/>
      <c r="EL135" s="6"/>
      <c r="EN135" s="1"/>
      <c r="EO135" s="1"/>
      <c r="EP135" s="1"/>
      <c r="EQ135" s="1"/>
      <c r="ER135" s="1"/>
      <c r="ES135" s="1"/>
      <c r="ET135" s="1"/>
      <c r="EU135" s="1"/>
      <c r="EV135" s="1"/>
      <c r="EW135" s="1"/>
      <c r="EX135" s="1"/>
      <c r="EY135" s="1"/>
      <c r="EZ135" s="1"/>
      <c r="FA135" s="1"/>
      <c r="FB135" s="2"/>
      <c r="FD135" s="2"/>
      <c r="FE135" s="2"/>
      <c r="FF135" s="2"/>
      <c r="FG135" s="2"/>
      <c r="FH135" s="2"/>
      <c r="FI135" s="2"/>
      <c r="FJ135" s="2"/>
      <c r="FK135" s="2"/>
      <c r="FL135" s="2"/>
      <c r="FM135" s="2"/>
      <c r="FN135" s="2"/>
      <c r="FO135" s="2"/>
      <c r="FP135" s="2"/>
      <c r="FQ135" s="2"/>
      <c r="FR135" s="2"/>
      <c r="FT135" s="2"/>
      <c r="FU135" s="2"/>
      <c r="FV135" s="2"/>
      <c r="FW135" s="2"/>
      <c r="FX135" s="2"/>
      <c r="FY135" s="2"/>
      <c r="FZ135" s="2"/>
      <c r="GA135" s="2"/>
      <c r="GB135" s="2"/>
      <c r="GC135" s="2"/>
      <c r="GD135" s="2"/>
      <c r="GE135" s="2"/>
      <c r="GF135" s="2"/>
      <c r="GG135" s="2"/>
      <c r="GH135" s="2"/>
      <c r="GJ135" s="6"/>
    </row>
    <row r="136" spans="1:192" x14ac:dyDescent="0.25">
      <c r="A136" s="8" t="s">
        <v>97</v>
      </c>
      <c r="B136" s="8" t="s">
        <v>303</v>
      </c>
      <c r="C136" s="22">
        <f>Baseline!CC136*'Summary all tools'!B$69</f>
        <v>155.85234172978184</v>
      </c>
      <c r="D136" s="22">
        <f>Baseline!CD136*'Summary all tools'!C$69</f>
        <v>165.00175542858986</v>
      </c>
      <c r="E136" s="22">
        <f>Baseline!CE136*'Summary all tools'!D$69</f>
        <v>237.3081896101686</v>
      </c>
      <c r="F136" s="22">
        <f>Baseline!CF136*'Summary all tools'!E$69</f>
        <v>176.11872725492532</v>
      </c>
      <c r="G136" s="22">
        <f>Baseline!CG136*'Summary all tools'!F$69</f>
        <v>133.5220706675064</v>
      </c>
      <c r="H136" s="22">
        <f>Baseline!CH136*'Summary all tools'!G$69</f>
        <v>150.07473253104988</v>
      </c>
      <c r="I136" s="22">
        <f>Baseline!CI136*'Summary all tools'!H$69</f>
        <v>87.493848922407082</v>
      </c>
      <c r="J136" s="27">
        <f>Baseline!CJ136*'Summary all tools'!J$69</f>
        <v>47.444445118367504</v>
      </c>
      <c r="K136" s="27">
        <f>Baseline!CK136*'Summary all tools'!K$69</f>
        <v>51.49097816120689</v>
      </c>
      <c r="L136" s="27">
        <f>Baseline!CL136*'Summary all tools'!L$69</f>
        <v>117.21281322425867</v>
      </c>
      <c r="M136" s="27">
        <f>Baseline!CM136*'Summary all tools'!M$69</f>
        <v>92.659339248722517</v>
      </c>
      <c r="N136" s="27">
        <f>Baseline!CN136*'Summary all tools'!N$69</f>
        <v>74.037427864676317</v>
      </c>
      <c r="O136" s="27">
        <f>Baseline!CO136*'Summary all tools'!O$69</f>
        <v>125.28807786799655</v>
      </c>
      <c r="P136" s="27">
        <f>Baseline!CP136*'Summary all tools'!P$69</f>
        <v>74.970035445554984</v>
      </c>
      <c r="Q136" s="28"/>
      <c r="R136" s="29">
        <f>Baseline!CR136*'Summary all tools'!B$76</f>
        <v>5.7165916850692184</v>
      </c>
      <c r="S136" s="29">
        <f>Baseline!CS136*'Summary all tools'!C$76</f>
        <v>3.4898330461705456</v>
      </c>
      <c r="T136" s="29">
        <f>Baseline!CT136*'Summary all tools'!D$76</f>
        <v>3.4624670522389587</v>
      </c>
      <c r="U136" s="29">
        <f>Baseline!CU136*'Summary all tools'!E$76</f>
        <v>2.6888355306095475</v>
      </c>
      <c r="V136" s="29">
        <f>Baseline!CV136*'Summary all tools'!F$76</f>
        <v>1.3504128512516451</v>
      </c>
      <c r="W136" s="29">
        <f>Baseline!CW136*'Summary all tools'!G$76</f>
        <v>0.85028177071416355</v>
      </c>
      <c r="X136" s="29">
        <f>Baseline!CX136*'Summary all tools'!H$76</f>
        <v>0.50187676246122614</v>
      </c>
      <c r="Y136" s="29">
        <f>Baseline!CY136*'Summary all tools'!J$76</f>
        <v>1.8440321442490495</v>
      </c>
      <c r="Z136" s="29">
        <f>Baseline!CZ136*'Summary all tools'!K$76</f>
        <v>1.3071661122602189</v>
      </c>
      <c r="AA136" s="29">
        <f>Baseline!DA136*'Summary all tools'!L$76</f>
        <v>2.7079687667325554</v>
      </c>
      <c r="AB136" s="29">
        <f>Baseline!DB136*'Summary all tools'!M$76</f>
        <v>1.6501550497405495</v>
      </c>
      <c r="AC136" s="29">
        <f>Baseline!DC136*'Summary all tools'!N$76</f>
        <v>0.72775004320343828</v>
      </c>
      <c r="AD136" s="29">
        <f>Baseline!DD136*'Summary all tools'!O$76</f>
        <v>0.98409879523217714</v>
      </c>
      <c r="AE136" s="29">
        <f>Baseline!DE136*'Summary all tools'!P$76</f>
        <v>0.51120984739038389</v>
      </c>
      <c r="AF136" s="29">
        <f t="shared" si="6"/>
        <v>1716.267462532536</v>
      </c>
      <c r="AH136" s="6">
        <f>C136*'Summary all tools'!B$70</f>
        <v>22.400795294494635</v>
      </c>
      <c r="AI136" s="6">
        <f>D136*'Summary all tools'!C$70</f>
        <v>23.71584863958325</v>
      </c>
      <c r="AJ136" s="6">
        <f>E136*'Summary all tools'!D$70</f>
        <v>46.634481972671352</v>
      </c>
      <c r="AK136" s="6">
        <f>F136*'Summary all tools'!E$70</f>
        <v>34.609870079543619</v>
      </c>
      <c r="AL136" s="6">
        <f>G136*'Summary all tools'!F$70</f>
        <v>26.239012685261173</v>
      </c>
      <c r="AM136" s="6">
        <f>H136*'Summary all tools'!G$70</f>
        <v>36.903622753536851</v>
      </c>
      <c r="AN136" s="6">
        <f>I136*'Summary all tools'!H$70</f>
        <v>21.514880882559119</v>
      </c>
      <c r="AO136" s="6">
        <f>J136*'Summary all tools'!J$70</f>
        <v>5.3043479014323918</v>
      </c>
      <c r="AP136" s="6">
        <f>K136*'Summary all tools'!J$70</f>
        <v>5.7567553223709567</v>
      </c>
      <c r="AQ136" s="6">
        <f>L136*'Summary all tools'!K$70</f>
        <v>13.104538124451279</v>
      </c>
      <c r="AR136" s="6">
        <f>M136*'Summary all tools'!L$70</f>
        <v>24.034155323896016</v>
      </c>
      <c r="AS136" s="6">
        <f>N136*'Summary all tools'!M$70</f>
        <v>19.203968596246064</v>
      </c>
      <c r="AT136" s="6">
        <f>O136*'Summary all tools'!N$70</f>
        <v>32.497459491147005</v>
      </c>
      <c r="AU136" s="6">
        <f>P136*'Summary all tools'!O$70</f>
        <v>18.110738899768901</v>
      </c>
      <c r="AV136" s="6"/>
      <c r="AW136" s="6">
        <f>R136*'Summary all tools'!B$77</f>
        <v>0.82165079265520868</v>
      </c>
      <c r="AX136" s="6">
        <f>S136*'Summary all tools'!C$77</f>
        <v>0.50159679868506313</v>
      </c>
      <c r="AY136" s="6">
        <f>T136*'Summary all tools'!D$77</f>
        <v>0.68042471519359338</v>
      </c>
      <c r="AZ136" s="6">
        <f>U136*'Summary all tools'!E$77</f>
        <v>0.5283949630464676</v>
      </c>
      <c r="BA136" s="6">
        <f>V136*'Summary all tools'!F$77</f>
        <v>0.26537560237937979</v>
      </c>
      <c r="BB136" s="6">
        <f>W136*'Summary all tools'!G$77</f>
        <v>0.20908568132315497</v>
      </c>
      <c r="BC136" s="6">
        <f>X136*'Summary all tools'!H$77</f>
        <v>0.12341231863800643</v>
      </c>
      <c r="BD136" s="6">
        <f>Y136*'Summary all tools'!I$77</f>
        <v>0</v>
      </c>
      <c r="BE136" s="6">
        <f>Z136*'Summary all tools'!J$77</f>
        <v>0.14614279515952758</v>
      </c>
      <c r="BF136" s="6">
        <f>AA136*'Summary all tools'!K$77</f>
        <v>0.30275427205705591</v>
      </c>
      <c r="BG136" s="6">
        <f>AB136*'Summary all tools'!L$77</f>
        <v>0.42802034954638973</v>
      </c>
      <c r="BH136" s="6">
        <f>AC136*'Summary all tools'!M$77</f>
        <v>0.18876518780663135</v>
      </c>
      <c r="BI136" s="6">
        <f>AD136*'Summary all tools'!N$77</f>
        <v>0.25525741377435057</v>
      </c>
      <c r="BJ136" s="6">
        <f>AE136*'Summary all tools'!O$77</f>
        <v>0.12349451369542983</v>
      </c>
      <c r="BK136" s="6">
        <f t="shared" si="7"/>
        <v>334.60485137092274</v>
      </c>
      <c r="BM136" s="6">
        <f>C136*'Summary all tools'!B$71</f>
        <v>3.8129013267224914</v>
      </c>
      <c r="BN136" s="6">
        <f>D136*'Summary all tools'!C$71</f>
        <v>4.0367401939716174</v>
      </c>
      <c r="BO136" s="6">
        <f>E136*'Summary all tools'!D$71</f>
        <v>12.977791619306096</v>
      </c>
      <c r="BP136" s="6">
        <f>F136*'Summary all tools'!E$71</f>
        <v>9.6314928967537288</v>
      </c>
      <c r="BQ136" s="6">
        <f>G136*'Summary all tools'!F$71</f>
        <v>7.3019882396292566</v>
      </c>
      <c r="BR136" s="6">
        <f>H136*'Summary all tools'!G$71</f>
        <v>9.1380399199234112</v>
      </c>
      <c r="BS136" s="6">
        <f>I136*'Summary all tools'!H$71</f>
        <v>5.3274943137765431</v>
      </c>
      <c r="BT136" s="6">
        <f>J136*'Summary all tools'!J$71</f>
        <v>0.44202899178603267</v>
      </c>
      <c r="BU136" s="6">
        <f>K136*'Summary all tools'!K$71</f>
        <v>0.4797296101975797</v>
      </c>
      <c r="BV136" s="6">
        <f>L136*'Summary all tools'!L$71</f>
        <v>5.3043326072788144</v>
      </c>
      <c r="BW136" s="6">
        <f>M136*'Summary all tools'!M$71</f>
        <v>4.1931930565095179</v>
      </c>
      <c r="BX136" s="6">
        <f>N136*'Summary all tools'!N$71</f>
        <v>3.3504796274301647</v>
      </c>
      <c r="BY136" s="6">
        <f>O136*'Summary all tools'!O$71</f>
        <v>8.4463872719997664</v>
      </c>
      <c r="BZ136" s="6">
        <f>P136*'Summary all tools'!P$71</f>
        <v>5.0541596929587627</v>
      </c>
      <c r="CA136" s="6"/>
      <c r="CB136" s="6">
        <f>R136*'Summary all tools'!B$78</f>
        <v>0.13985545406897171</v>
      </c>
      <c r="CC136" s="6">
        <f>S136*'Summary all tools'!C$78</f>
        <v>8.5378178499585219E-2</v>
      </c>
      <c r="CD136" s="6">
        <f>T136*'Summary all tools'!D$78</f>
        <v>0.18935366691931804</v>
      </c>
      <c r="CE136" s="6">
        <f>U136*'Summary all tools'!E$78</f>
        <v>0.14704569308020962</v>
      </c>
      <c r="CF136" s="6">
        <f>V136*'Summary all tools'!F$78</f>
        <v>7.3850702802824339E-2</v>
      </c>
      <c r="CG136" s="6">
        <f>W136*'Summary all tools'!G$78</f>
        <v>5.1773597280019325E-2</v>
      </c>
      <c r="CH136" s="6">
        <f>X136*'Summary all tools'!H$78</f>
        <v>3.055924080560159E-2</v>
      </c>
      <c r="CI136" s="6">
        <f>Y136*'Summary all tools'!I$78</f>
        <v>0</v>
      </c>
      <c r="CJ136" s="6">
        <f>Z136*'Summary all tools'!J$78</f>
        <v>1.2178566263293967E-2</v>
      </c>
      <c r="CK136" s="6">
        <f>AA136*'Summary all tools'!K$78</f>
        <v>2.5229522671421326E-2</v>
      </c>
      <c r="CL136" s="6">
        <f>AB136*'Summary all tools'!L$78</f>
        <v>7.4675890771923326E-2</v>
      </c>
      <c r="CM136" s="6">
        <f>AC136*'Summary all tools'!M$78</f>
        <v>3.2933500851369722E-2</v>
      </c>
      <c r="CN136" s="6">
        <f>AD136*'Summary all tools'!N$78</f>
        <v>4.4534272190418611E-2</v>
      </c>
      <c r="CO136" s="6">
        <f>AE136*'Summary all tools'!O$78</f>
        <v>3.446358521732925E-2</v>
      </c>
      <c r="CP136" s="6">
        <f t="shared" si="8"/>
        <v>80.438591239666081</v>
      </c>
      <c r="CR136" s="6"/>
      <c r="CS136" s="6"/>
      <c r="CT136" s="6"/>
      <c r="CU136" s="6"/>
      <c r="CV136" s="6"/>
      <c r="CW136" s="6"/>
      <c r="CX136" s="6"/>
      <c r="CY136" s="6"/>
      <c r="CZ136" s="6"/>
      <c r="DA136" s="6"/>
      <c r="DB136" s="6"/>
      <c r="DC136" s="6"/>
      <c r="DD136" s="6"/>
      <c r="DE136" s="6"/>
      <c r="DF136" s="6"/>
      <c r="DH136" s="6"/>
      <c r="DI136" s="6"/>
      <c r="DJ136" s="6"/>
      <c r="DK136" s="6"/>
      <c r="DL136" s="6"/>
      <c r="DM136" s="6"/>
      <c r="DN136" s="6"/>
      <c r="DO136" s="6"/>
      <c r="DP136" s="6"/>
      <c r="DQ136" s="6"/>
      <c r="DR136" s="6"/>
      <c r="DS136" s="6"/>
      <c r="DT136" s="6"/>
      <c r="DU136" s="6"/>
      <c r="DV136" s="6"/>
      <c r="DX136" s="6"/>
      <c r="DY136" s="6"/>
      <c r="DZ136" s="6"/>
      <c r="EA136" s="6"/>
      <c r="EB136" s="6"/>
      <c r="EC136" s="6"/>
      <c r="ED136" s="6"/>
      <c r="EE136" s="6"/>
      <c r="EF136" s="6"/>
      <c r="EG136" s="6"/>
      <c r="EH136" s="6"/>
      <c r="EI136" s="6"/>
      <c r="EJ136" s="6"/>
      <c r="EK136" s="6"/>
      <c r="EL136" s="6"/>
      <c r="EN136" s="1"/>
      <c r="EO136" s="1"/>
      <c r="EP136" s="1"/>
      <c r="EQ136" s="1"/>
      <c r="ER136" s="1"/>
      <c r="ES136" s="1"/>
      <c r="ET136" s="1"/>
      <c r="EU136" s="1"/>
      <c r="EV136" s="1"/>
      <c r="EW136" s="1"/>
      <c r="EX136" s="1"/>
      <c r="EY136" s="1"/>
      <c r="EZ136" s="1"/>
      <c r="FA136" s="1"/>
      <c r="FB136" s="2"/>
      <c r="FD136" s="2"/>
      <c r="FE136" s="2"/>
      <c r="FF136" s="2"/>
      <c r="FG136" s="2"/>
      <c r="FH136" s="2"/>
      <c r="FI136" s="2"/>
      <c r="FJ136" s="2"/>
      <c r="FK136" s="2"/>
      <c r="FL136" s="2"/>
      <c r="FM136" s="2"/>
      <c r="FN136" s="2"/>
      <c r="FO136" s="2"/>
      <c r="FP136" s="2"/>
      <c r="FQ136" s="2"/>
      <c r="FR136" s="2"/>
      <c r="FT136" s="2"/>
      <c r="FU136" s="2"/>
      <c r="FV136" s="2"/>
      <c r="FW136" s="2"/>
      <c r="FX136" s="2"/>
      <c r="FY136" s="2"/>
      <c r="FZ136" s="2"/>
      <c r="GA136" s="2"/>
      <c r="GB136" s="2"/>
      <c r="GC136" s="2"/>
      <c r="GD136" s="2"/>
      <c r="GE136" s="2"/>
      <c r="GF136" s="2"/>
      <c r="GG136" s="2"/>
      <c r="GH136" s="2"/>
      <c r="GJ136" s="6"/>
    </row>
    <row r="137" spans="1:192" x14ac:dyDescent="0.25">
      <c r="A137" s="8" t="s">
        <v>128</v>
      </c>
      <c r="B137" s="8" t="s">
        <v>304</v>
      </c>
      <c r="C137" s="22">
        <f>Baseline!CC137*'Summary all tools'!B$69</f>
        <v>256.03702392482558</v>
      </c>
      <c r="D137" s="22">
        <f>Baseline!CD137*'Summary all tools'!C$69</f>
        <v>245.17534515490073</v>
      </c>
      <c r="E137" s="22">
        <f>Baseline!CE137*'Summary all tools'!D$69</f>
        <v>336.69277838488563</v>
      </c>
      <c r="F137" s="22">
        <f>Baseline!CF137*'Summary all tools'!E$69</f>
        <v>245.63598542343294</v>
      </c>
      <c r="G137" s="22">
        <f>Baseline!CG137*'Summary all tools'!F$69</f>
        <v>172.26359941337796</v>
      </c>
      <c r="H137" s="22">
        <f>Baseline!CH137*'Summary all tools'!G$69</f>
        <v>157.93192005276424</v>
      </c>
      <c r="I137" s="22">
        <f>Baseline!CI137*'Summary all tools'!H$69</f>
        <v>88.123487349191848</v>
      </c>
      <c r="J137" s="27">
        <f>Baseline!CJ137*'Summary all tools'!J$69</f>
        <v>73.700926227094442</v>
      </c>
      <c r="K137" s="27">
        <f>Baseline!CK137*'Summary all tools'!K$69</f>
        <v>72.541023400055948</v>
      </c>
      <c r="L137" s="27">
        <f>Baseline!CL137*'Summary all tools'!L$69</f>
        <v>163.98829669134918</v>
      </c>
      <c r="M137" s="27">
        <f>Baseline!CM137*'Summary all tools'!M$69</f>
        <v>121.89371190258163</v>
      </c>
      <c r="N137" s="27">
        <f>Baseline!CN137*'Summary all tools'!N$69</f>
        <v>89.710045818964218</v>
      </c>
      <c r="O137" s="27">
        <f>Baseline!CO137*'Summary all tools'!O$69</f>
        <v>130.455613503828</v>
      </c>
      <c r="P137" s="27">
        <f>Baseline!CP137*'Summary all tools'!P$69</f>
        <v>76.682965611488441</v>
      </c>
      <c r="Q137" s="28"/>
      <c r="R137" s="29">
        <f>Baseline!CR137*'Summary all tools'!B$76</f>
        <v>26.185974369137924</v>
      </c>
      <c r="S137" s="29">
        <f>Baseline!CS137*'Summary all tools'!C$76</f>
        <v>18.818421323923335</v>
      </c>
      <c r="T137" s="29">
        <f>Baseline!CT137*'Summary all tools'!D$76</f>
        <v>27.748271257822985</v>
      </c>
      <c r="U137" s="29">
        <f>Baseline!CU137*'Summary all tools'!E$76</f>
        <v>14.089509986409032</v>
      </c>
      <c r="V137" s="29">
        <f>Baseline!CV137*'Summary all tools'!F$76</f>
        <v>7.6096381685307781</v>
      </c>
      <c r="W137" s="29">
        <f>Baseline!CW137*'Summary all tools'!G$76</f>
        <v>5.5567903511904992</v>
      </c>
      <c r="X137" s="29">
        <f>Baseline!CX137*'Summary all tools'!H$76</f>
        <v>3.0416816601172667</v>
      </c>
      <c r="Y137" s="29">
        <f>Baseline!CY137*'Summary all tools'!J$76</f>
        <v>7.4483398095383695</v>
      </c>
      <c r="Z137" s="29">
        <f>Baseline!CZ137*'Summary all tools'!K$76</f>
        <v>5.326881433726756</v>
      </c>
      <c r="AA137" s="29">
        <f>Baseline!DA137*'Summary all tools'!L$76</f>
        <v>9.9644325356495731</v>
      </c>
      <c r="AB137" s="29">
        <f>Baseline!DB137*'Summary all tools'!M$76</f>
        <v>6.051460874596251</v>
      </c>
      <c r="AC137" s="29">
        <f>Baseline!DC137*'Summary all tools'!N$76</f>
        <v>3.4580967382729222</v>
      </c>
      <c r="AD137" s="29">
        <f>Baseline!DD137*'Summary all tools'!O$76</f>
        <v>3.9381656560461504</v>
      </c>
      <c r="AE137" s="29">
        <f>Baseline!DE137*'Summary all tools'!P$76</f>
        <v>2.6286122963748988</v>
      </c>
      <c r="AF137" s="29">
        <f t="shared" si="6"/>
        <v>2372.6989993200777</v>
      </c>
      <c r="AH137" s="6">
        <f>C137*'Summary all tools'!B$70</f>
        <v>36.800428515188997</v>
      </c>
      <c r="AI137" s="6">
        <f>D137*'Summary all tools'!C$70</f>
        <v>35.239269792906221</v>
      </c>
      <c r="AJ137" s="6">
        <f>E137*'Summary all tools'!D$70</f>
        <v>66.16498709847211</v>
      </c>
      <c r="AK137" s="6">
        <f>F137*'Summary all tools'!E$70</f>
        <v>48.271013962417413</v>
      </c>
      <c r="AL137" s="6">
        <f>G137*'Summary all tools'!F$70</f>
        <v>33.852281855874153</v>
      </c>
      <c r="AM137" s="6">
        <f>H137*'Summary all tools'!G$70</f>
        <v>38.835718045761695</v>
      </c>
      <c r="AN137" s="6">
        <f>I137*'Summary all tools'!H$70</f>
        <v>21.669710003899635</v>
      </c>
      <c r="AO137" s="6">
        <f>J137*'Summary all tools'!J$70</f>
        <v>8.2398551061347831</v>
      </c>
      <c r="AP137" s="6">
        <f>K137*'Summary all tools'!J$70</f>
        <v>8.1101765291988013</v>
      </c>
      <c r="AQ137" s="6">
        <f>L137*'Summary all tools'!K$70</f>
        <v>18.334095282262641</v>
      </c>
      <c r="AR137" s="6">
        <f>M137*'Summary all tools'!L$70</f>
        <v>31.617022402987509</v>
      </c>
      <c r="AS137" s="6">
        <f>N137*'Summary all tools'!M$70</f>
        <v>23.2691619949852</v>
      </c>
      <c r="AT137" s="6">
        <f>O137*'Summary all tools'!N$70</f>
        <v>33.837824694701524</v>
      </c>
      <c r="AU137" s="6">
        <f>P137*'Summary all tools'!O$70</f>
        <v>18.524536636483163</v>
      </c>
      <c r="AV137" s="6"/>
      <c r="AW137" s="6">
        <f>R137*'Summary all tools'!B$77</f>
        <v>3.7637333191115667</v>
      </c>
      <c r="AX137" s="6">
        <f>S137*'Summary all tools'!C$77</f>
        <v>2.7047883860073294</v>
      </c>
      <c r="AY137" s="6">
        <f>T137*'Summary all tools'!D$77</f>
        <v>5.4529355176130503</v>
      </c>
      <c r="AZ137" s="6">
        <f>U137*'Summary all tools'!E$77</f>
        <v>2.7687919264157173</v>
      </c>
      <c r="BA137" s="6">
        <f>V137*'Summary all tools'!F$77</f>
        <v>1.4954036545129594</v>
      </c>
      <c r="BB137" s="6">
        <f>W137*'Summary all tools'!G$77</f>
        <v>1.3664238568501228</v>
      </c>
      <c r="BC137" s="6">
        <f>X137*'Summary all tools'!H$77</f>
        <v>0.7479545065862131</v>
      </c>
      <c r="BD137" s="6">
        <f>Y137*'Summary all tools'!I$77</f>
        <v>0</v>
      </c>
      <c r="BE137" s="6">
        <f>Z137*'Summary all tools'!J$77</f>
        <v>0.59555196153466838</v>
      </c>
      <c r="BF137" s="6">
        <f>AA137*'Summary all tools'!K$77</f>
        <v>1.1140359356626852</v>
      </c>
      <c r="BG137" s="6">
        <f>AB137*'Summary all tools'!L$77</f>
        <v>1.569639410077394</v>
      </c>
      <c r="BH137" s="6">
        <f>AC137*'Summary all tools'!M$77</f>
        <v>0.89696769701339596</v>
      </c>
      <c r="BI137" s="6">
        <f>AD137*'Summary all tools'!N$77</f>
        <v>1.0214888842945313</v>
      </c>
      <c r="BJ137" s="6">
        <f>AE137*'Summary all tools'!O$77</f>
        <v>0.63500184687708228</v>
      </c>
      <c r="BK137" s="6">
        <f t="shared" si="7"/>
        <v>446.89879882383053</v>
      </c>
      <c r="BM137" s="6">
        <f>C137*'Summary all tools'!B$71</f>
        <v>6.2639027259896167</v>
      </c>
      <c r="BN137" s="6">
        <f>D137*'Summary all tools'!C$71</f>
        <v>5.9981735817712716</v>
      </c>
      <c r="BO137" s="6">
        <f>E137*'Summary all tools'!D$71</f>
        <v>18.412886317923434</v>
      </c>
      <c r="BP137" s="6">
        <f>F137*'Summary all tools'!E$71</f>
        <v>13.433217952843989</v>
      </c>
      <c r="BQ137" s="6">
        <f>G137*'Summary all tools'!F$71</f>
        <v>9.4206655929191072</v>
      </c>
      <c r="BR137" s="6">
        <f>H137*'Summary all tools'!G$71</f>
        <v>9.616463516093372</v>
      </c>
      <c r="BS137" s="6">
        <f>I137*'Summary all tools'!H$71</f>
        <v>5.3658329533465761</v>
      </c>
      <c r="BT137" s="6">
        <f>J137*'Summary all tools'!J$71</f>
        <v>0.68665459217789859</v>
      </c>
      <c r="BU137" s="6">
        <f>K137*'Summary all tools'!K$71</f>
        <v>0.67584804409990018</v>
      </c>
      <c r="BV137" s="6">
        <f>L137*'Summary all tools'!L$71</f>
        <v>7.4211039341559788</v>
      </c>
      <c r="BW137" s="6">
        <f>M137*'Summary all tools'!M$71</f>
        <v>5.5161613554148419</v>
      </c>
      <c r="BX137" s="6">
        <f>N137*'Summary all tools'!N$71</f>
        <v>4.05972613529529</v>
      </c>
      <c r="BY137" s="6">
        <f>O137*'Summary all tools'!O$71</f>
        <v>8.7947604609322241</v>
      </c>
      <c r="BZ137" s="6">
        <f>P137*'Summary all tools'!P$71</f>
        <v>5.1696381311115802</v>
      </c>
      <c r="CA137" s="6"/>
      <c r="CB137" s="6">
        <f>R137*'Summary all tools'!B$78</f>
        <v>0.64063545857218163</v>
      </c>
      <c r="CC137" s="6">
        <f>S137*'Summary all tools'!C$78</f>
        <v>0.46038951251188587</v>
      </c>
      <c r="CD137" s="6">
        <f>T137*'Summary all tools'!D$78</f>
        <v>1.5174835844121946</v>
      </c>
      <c r="CE137" s="6">
        <f>U137*'Summary all tools'!E$78</f>
        <v>0.770520077381744</v>
      </c>
      <c r="CF137" s="6">
        <f>V137*'Summary all tools'!F$78</f>
        <v>0.41615208734152692</v>
      </c>
      <c r="CG137" s="6">
        <f>W137*'Summary all tools'!G$78</f>
        <v>0.33835257407717323</v>
      </c>
      <c r="CH137" s="6">
        <f>X137*'Summary all tools'!H$78</f>
        <v>0.18520778258325277</v>
      </c>
      <c r="CI137" s="6">
        <f>Y137*'Summary all tools'!I$78</f>
        <v>0</v>
      </c>
      <c r="CJ137" s="6">
        <f>Z137*'Summary all tools'!J$78</f>
        <v>4.9629330127889032E-2</v>
      </c>
      <c r="CK137" s="6">
        <f>AA137*'Summary all tools'!K$78</f>
        <v>9.2836327971890439E-2</v>
      </c>
      <c r="CL137" s="6">
        <f>AB137*'Summary all tools'!L$78</f>
        <v>0.27385198218371559</v>
      </c>
      <c r="CM137" s="6">
        <f>AC137*'Summary all tools'!M$78</f>
        <v>0.15649223650020952</v>
      </c>
      <c r="CN137" s="6">
        <f>AD137*'Summary all tools'!N$78</f>
        <v>0.1782172096003225</v>
      </c>
      <c r="CO137" s="6">
        <f>AE137*'Summary all tools'!O$78</f>
        <v>0.17720981773313924</v>
      </c>
      <c r="CP137" s="6">
        <f t="shared" si="8"/>
        <v>106.09201327507219</v>
      </c>
      <c r="CR137" s="6"/>
      <c r="CS137" s="6"/>
      <c r="CT137" s="6"/>
      <c r="CU137" s="6"/>
      <c r="CV137" s="6"/>
      <c r="CW137" s="6"/>
      <c r="CX137" s="6"/>
      <c r="CY137" s="6"/>
      <c r="CZ137" s="6"/>
      <c r="DA137" s="6"/>
      <c r="DB137" s="6"/>
      <c r="DC137" s="6"/>
      <c r="DD137" s="6"/>
      <c r="DE137" s="6"/>
      <c r="DF137" s="6"/>
      <c r="DH137" s="6"/>
      <c r="DI137" s="6"/>
      <c r="DJ137" s="6"/>
      <c r="DK137" s="6"/>
      <c r="DL137" s="6"/>
      <c r="DM137" s="6"/>
      <c r="DN137" s="6"/>
      <c r="DO137" s="6"/>
      <c r="DP137" s="6"/>
      <c r="DQ137" s="6"/>
      <c r="DR137" s="6"/>
      <c r="DS137" s="6"/>
      <c r="DT137" s="6"/>
      <c r="DU137" s="6"/>
      <c r="DV137" s="6"/>
      <c r="DX137" s="6"/>
      <c r="DY137" s="6"/>
      <c r="DZ137" s="6"/>
      <c r="EA137" s="6"/>
      <c r="EB137" s="6"/>
      <c r="EC137" s="6"/>
      <c r="ED137" s="6"/>
      <c r="EE137" s="6"/>
      <c r="EF137" s="6"/>
      <c r="EG137" s="6"/>
      <c r="EH137" s="6"/>
      <c r="EI137" s="6"/>
      <c r="EJ137" s="6"/>
      <c r="EK137" s="6"/>
      <c r="EL137" s="6"/>
      <c r="EN137" s="1"/>
      <c r="EO137" s="1"/>
      <c r="EP137" s="1"/>
      <c r="EQ137" s="1"/>
      <c r="ER137" s="1"/>
      <c r="ES137" s="1"/>
      <c r="ET137" s="1"/>
      <c r="EU137" s="1"/>
      <c r="EV137" s="1"/>
      <c r="EW137" s="1"/>
      <c r="EX137" s="1"/>
      <c r="EY137" s="1"/>
      <c r="EZ137" s="1"/>
      <c r="FA137" s="1"/>
      <c r="FB137" s="2"/>
      <c r="FD137" s="2"/>
      <c r="FE137" s="2"/>
      <c r="FF137" s="2"/>
      <c r="FG137" s="2"/>
      <c r="FH137" s="2"/>
      <c r="FI137" s="2"/>
      <c r="FJ137" s="2"/>
      <c r="FK137" s="2"/>
      <c r="FL137" s="2"/>
      <c r="FM137" s="2"/>
      <c r="FN137" s="2"/>
      <c r="FO137" s="2"/>
      <c r="FP137" s="2"/>
      <c r="FQ137" s="2"/>
      <c r="FR137" s="2"/>
      <c r="FT137" s="2"/>
      <c r="FU137" s="2"/>
      <c r="FV137" s="2"/>
      <c r="FW137" s="2"/>
      <c r="FX137" s="2"/>
      <c r="FY137" s="2"/>
      <c r="FZ137" s="2"/>
      <c r="GA137" s="2"/>
      <c r="GB137" s="2"/>
      <c r="GC137" s="2"/>
      <c r="GD137" s="2"/>
      <c r="GE137" s="2"/>
      <c r="GF137" s="2"/>
      <c r="GG137" s="2"/>
      <c r="GH137" s="2"/>
      <c r="GJ137" s="6"/>
    </row>
    <row r="138" spans="1:192" x14ac:dyDescent="0.25">
      <c r="A138" s="8" t="s">
        <v>145</v>
      </c>
      <c r="B138" s="8" t="s">
        <v>305</v>
      </c>
      <c r="C138" s="22">
        <f>Baseline!CC138*'Summary all tools'!B$69</f>
        <v>514.85510781845687</v>
      </c>
      <c r="D138" s="22">
        <f>Baseline!CD138*'Summary all tools'!C$69</f>
        <v>552.67723033464881</v>
      </c>
      <c r="E138" s="22">
        <f>Baseline!CE138*'Summary all tools'!D$69</f>
        <v>805.94805627242897</v>
      </c>
      <c r="F138" s="22">
        <f>Baseline!CF138*'Summary all tools'!E$69</f>
        <v>612.57091940030057</v>
      </c>
      <c r="G138" s="22">
        <f>Baseline!CG138*'Summary all tools'!F$69</f>
        <v>454.17335808681077</v>
      </c>
      <c r="H138" s="22">
        <f>Baseline!CH138*'Summary all tools'!G$69</f>
        <v>480.17859539438223</v>
      </c>
      <c r="I138" s="22">
        <f>Baseline!CI138*'Summary all tools'!H$69</f>
        <v>278.63015133719017</v>
      </c>
      <c r="J138" s="27">
        <f>Baseline!CJ138*'Summary all tools'!J$69</f>
        <v>169.39534259028818</v>
      </c>
      <c r="K138" s="27">
        <f>Baseline!CK138*'Summary all tools'!K$69</f>
        <v>180.14872909455303</v>
      </c>
      <c r="L138" s="27">
        <f>Baseline!CL138*'Summary all tools'!L$69</f>
        <v>404.95305080335237</v>
      </c>
      <c r="M138" s="27">
        <f>Baseline!CM138*'Summary all tools'!M$69</f>
        <v>310.9565241824406</v>
      </c>
      <c r="N138" s="27">
        <f>Baseline!CN138*'Summary all tools'!N$69</f>
        <v>245.37314032590106</v>
      </c>
      <c r="O138" s="27">
        <f>Baseline!CO138*'Summary all tools'!O$69</f>
        <v>390.82557082116858</v>
      </c>
      <c r="P138" s="27">
        <f>Baseline!CP138*'Summary all tools'!P$69</f>
        <v>241.27392409884365</v>
      </c>
      <c r="Q138" s="28"/>
      <c r="R138" s="29">
        <f>Baseline!CR138*'Summary all tools'!B$76</f>
        <v>10.667011403353786</v>
      </c>
      <c r="S138" s="29">
        <f>Baseline!CS138*'Summary all tools'!C$76</f>
        <v>8.8176775563823249</v>
      </c>
      <c r="T138" s="29">
        <f>Baseline!CT138*'Summary all tools'!D$76</f>
        <v>9.7312613605649307</v>
      </c>
      <c r="U138" s="29">
        <f>Baseline!CU138*'Summary all tools'!E$76</f>
        <v>5.0428093570672701</v>
      </c>
      <c r="V138" s="29">
        <f>Baseline!CV138*'Summary all tools'!F$76</f>
        <v>3.101788103561093</v>
      </c>
      <c r="W138" s="29">
        <f>Baseline!CW138*'Summary all tools'!G$76</f>
        <v>2.4794075493685828</v>
      </c>
      <c r="X138" s="29">
        <f>Baseline!CX138*'Summary all tools'!H$76</f>
        <v>1.5286735460575953</v>
      </c>
      <c r="Y138" s="29">
        <f>Baseline!CY138*'Summary all tools'!J$76</f>
        <v>3.9546459471103206</v>
      </c>
      <c r="Z138" s="29">
        <f>Baseline!CZ138*'Summary all tools'!K$76</f>
        <v>3.1427017708171503</v>
      </c>
      <c r="AA138" s="29">
        <f>Baseline!DA138*'Summary all tools'!L$76</f>
        <v>5.7385054847752288</v>
      </c>
      <c r="AB138" s="29">
        <f>Baseline!DB138*'Summary all tools'!M$76</f>
        <v>3.3888212733360197</v>
      </c>
      <c r="AC138" s="29">
        <f>Baseline!DC138*'Summary all tools'!N$76</f>
        <v>1.7547727901289045</v>
      </c>
      <c r="AD138" s="29">
        <f>Baseline!DD138*'Summary all tools'!O$76</f>
        <v>2.2599900164699913</v>
      </c>
      <c r="AE138" s="29">
        <f>Baseline!DE138*'Summary all tools'!P$76</f>
        <v>1.3993654370160098</v>
      </c>
      <c r="AF138" s="29">
        <f t="shared" si="6"/>
        <v>5704.9671321567748</v>
      </c>
      <c r="AH138" s="6">
        <f>C138*'Summary all tools'!B$70</f>
        <v>74.0005812460779</v>
      </c>
      <c r="AI138" s="6">
        <f>D138*'Summary all tools'!C$70</f>
        <v>79.436788457885299</v>
      </c>
      <c r="AJ138" s="6">
        <f>E138*'Summary all tools'!D$70</f>
        <v>158.38041730834391</v>
      </c>
      <c r="AK138" s="6">
        <f>F138*'Summary all tools'!E$70</f>
        <v>120.37902081965041</v>
      </c>
      <c r="AL138" s="6">
        <f>G138*'Summary all tools'!F$70</f>
        <v>89.251615441338416</v>
      </c>
      <c r="AM138" s="6">
        <f>H138*'Summary all tools'!G$70</f>
        <v>118.07670378550382</v>
      </c>
      <c r="AN138" s="6">
        <f>I138*'Summary all tools'!H$70</f>
        <v>68.515610984554954</v>
      </c>
      <c r="AO138" s="6">
        <f>J138*'Summary all tools'!J$70</f>
        <v>18.938609730591224</v>
      </c>
      <c r="AP138" s="6">
        <f>K138*'Summary all tools'!J$70</f>
        <v>20.140851700012142</v>
      </c>
      <c r="AQ138" s="6">
        <f>L138*'Summary all tools'!K$70</f>
        <v>45.274254127082877</v>
      </c>
      <c r="AR138" s="6">
        <f>M138*'Summary all tools'!L$70</f>
        <v>80.656493579330615</v>
      </c>
      <c r="AS138" s="6">
        <f>N138*'Summary all tools'!M$70</f>
        <v>63.645350967535045</v>
      </c>
      <c r="AT138" s="6">
        <f>O138*'Summary all tools'!N$70</f>
        <v>101.37307852425454</v>
      </c>
      <c r="AU138" s="6">
        <f>P138*'Summary all tools'!O$70</f>
        <v>58.285273799158858</v>
      </c>
      <c r="AV138" s="6"/>
      <c r="AW138" s="6">
        <f>R138*'Summary all tools'!B$77</f>
        <v>1.5331790090447337</v>
      </c>
      <c r="AX138" s="6">
        <f>S138*'Summary all tools'!C$77</f>
        <v>1.2673726151375206</v>
      </c>
      <c r="AY138" s="6">
        <f>T138*'Summary all tools'!D$77</f>
        <v>1.9123332120821708</v>
      </c>
      <c r="AZ138" s="6">
        <f>U138*'Summary all tools'!E$77</f>
        <v>0.99098477149098396</v>
      </c>
      <c r="BA138" s="6">
        <f>V138*'Summary all tools'!F$77</f>
        <v>0.60954609967817153</v>
      </c>
      <c r="BB138" s="6">
        <f>W138*'Summary all tools'!G$77</f>
        <v>0.60969038099227446</v>
      </c>
      <c r="BC138" s="6">
        <f>X138*'Summary all tools'!H$77</f>
        <v>0.37590333099776935</v>
      </c>
      <c r="BD138" s="6">
        <f>Y138*'Summary all tools'!I$77</f>
        <v>0</v>
      </c>
      <c r="BE138" s="6">
        <f>Z138*'Summary all tools'!J$77</f>
        <v>0.35135796195471247</v>
      </c>
      <c r="BF138" s="6">
        <f>AA138*'Summary all tools'!K$77</f>
        <v>0.6415720417761126</v>
      </c>
      <c r="BG138" s="6">
        <f>AB138*'Summary all tools'!L$77</f>
        <v>0.87899889540172693</v>
      </c>
      <c r="BH138" s="6">
        <f>AC138*'Summary all tools'!M$77</f>
        <v>0.45515629766036708</v>
      </c>
      <c r="BI138" s="6">
        <f>AD138*'Summary all tools'!N$77</f>
        <v>0.58620050096075937</v>
      </c>
      <c r="BJ138" s="6">
        <f>AE138*'Summary all tools'!O$77</f>
        <v>0.33804895388589001</v>
      </c>
      <c r="BK138" s="6">
        <f t="shared" si="7"/>
        <v>1106.9049945423831</v>
      </c>
      <c r="BM138" s="6">
        <f>C138*'Summary all tools'!B$71</f>
        <v>12.595843616353685</v>
      </c>
      <c r="BN138" s="6">
        <f>D138*'Summary all tools'!C$71</f>
        <v>13.521155482193244</v>
      </c>
      <c r="BO138" s="6">
        <f>E138*'Summary all tools'!D$71</f>
        <v>44.075284327398457</v>
      </c>
      <c r="BP138" s="6">
        <f>F138*'Summary all tools'!E$71</f>
        <v>33.49997215470394</v>
      </c>
      <c r="BQ138" s="6">
        <f>G138*'Summary all tools'!F$71</f>
        <v>24.837605520372463</v>
      </c>
      <c r="BR138" s="6">
        <f>H138*'Summary all tools'!G$71</f>
        <v>29.23804093736285</v>
      </c>
      <c r="BS138" s="6">
        <f>I138*'Summary all tools'!H$71</f>
        <v>16.965770339032655</v>
      </c>
      <c r="BT138" s="6">
        <f>J138*'Summary all tools'!J$71</f>
        <v>1.5782174775492688</v>
      </c>
      <c r="BU138" s="6">
        <f>K138*'Summary all tools'!K$71</f>
        <v>1.6784043083343452</v>
      </c>
      <c r="BV138" s="6">
        <f>L138*'Summary all tools'!L$71</f>
        <v>18.325689937017049</v>
      </c>
      <c r="BW138" s="6">
        <f>M138*'Summary all tools'!M$71</f>
        <v>14.071983986181088</v>
      </c>
      <c r="BX138" s="6">
        <f>N138*'Summary all tools'!N$71</f>
        <v>11.104082509229519</v>
      </c>
      <c r="BY138" s="6">
        <f>O138*'Summary all tools'!O$71</f>
        <v>26.347791291314735</v>
      </c>
      <c r="BZ138" s="6">
        <f>P138*'Summary all tools'!P$71</f>
        <v>16.265657804416424</v>
      </c>
      <c r="CA138" s="6"/>
      <c r="CB138" s="6">
        <f>R138*'Summary all tools'!B$78</f>
        <v>0.26096663983740148</v>
      </c>
      <c r="CC138" s="6">
        <f>S138*'Summary all tools'!C$78</f>
        <v>0.21572299832128011</v>
      </c>
      <c r="CD138" s="6">
        <f>T138*'Summary all tools'!D$78</f>
        <v>0.53217835565589466</v>
      </c>
      <c r="CE138" s="6">
        <f>U138*'Summary all tools'!E$78</f>
        <v>0.27577863671461633</v>
      </c>
      <c r="CF138" s="6">
        <f>V138*'Summary all tools'!F$78</f>
        <v>0.16962903691349729</v>
      </c>
      <c r="CG138" s="6">
        <f>W138*'Summary all tools'!G$78</f>
        <v>0.1509709514838013</v>
      </c>
      <c r="CH138" s="6">
        <f>X138*'Summary all tools'!H$78</f>
        <v>9.3080824818495264E-2</v>
      </c>
      <c r="CI138" s="6">
        <f>Y138*'Summary all tools'!I$78</f>
        <v>0</v>
      </c>
      <c r="CJ138" s="6">
        <f>Z138*'Summary all tools'!J$78</f>
        <v>2.9279830162892706E-2</v>
      </c>
      <c r="CK138" s="6">
        <f>AA138*'Summary all tools'!K$78</f>
        <v>5.3464336814676043E-2</v>
      </c>
      <c r="CL138" s="6">
        <f>AB138*'Summary all tools'!L$78</f>
        <v>0.15335725409136514</v>
      </c>
      <c r="CM138" s="6">
        <f>AC138*'Summary all tools'!M$78</f>
        <v>7.9410247676915111E-2</v>
      </c>
      <c r="CN138" s="6">
        <f>AD138*'Summary all tools'!N$78</f>
        <v>0.1022732788910261</v>
      </c>
      <c r="CO138" s="6">
        <f>AE138*'Summary all tools'!O$78</f>
        <v>9.4339242944899537E-2</v>
      </c>
      <c r="CP138" s="6">
        <f t="shared" si="8"/>
        <v>266.3159513257865</v>
      </c>
      <c r="CR138" s="6"/>
      <c r="CS138" s="6"/>
      <c r="CT138" s="6"/>
      <c r="CU138" s="6"/>
      <c r="CV138" s="6"/>
      <c r="CW138" s="6"/>
      <c r="CX138" s="6"/>
      <c r="CY138" s="6"/>
      <c r="CZ138" s="6"/>
      <c r="DA138" s="6"/>
      <c r="DB138" s="6"/>
      <c r="DC138" s="6"/>
      <c r="DD138" s="6"/>
      <c r="DE138" s="6"/>
      <c r="DF138" s="6"/>
      <c r="DH138" s="6"/>
      <c r="DI138" s="6"/>
      <c r="DJ138" s="6"/>
      <c r="DK138" s="6"/>
      <c r="DL138" s="6"/>
      <c r="DM138" s="6"/>
      <c r="DN138" s="6"/>
      <c r="DO138" s="6"/>
      <c r="DP138" s="6"/>
      <c r="DQ138" s="6"/>
      <c r="DR138" s="6"/>
      <c r="DS138" s="6"/>
      <c r="DT138" s="6"/>
      <c r="DU138" s="6"/>
      <c r="DV138" s="6"/>
      <c r="DX138" s="6"/>
      <c r="DY138" s="6"/>
      <c r="DZ138" s="6"/>
      <c r="EA138" s="6"/>
      <c r="EB138" s="6"/>
      <c r="EC138" s="6"/>
      <c r="ED138" s="6"/>
      <c r="EE138" s="6"/>
      <c r="EF138" s="6"/>
      <c r="EG138" s="6"/>
      <c r="EH138" s="6"/>
      <c r="EI138" s="6"/>
      <c r="EJ138" s="6"/>
      <c r="EK138" s="6"/>
      <c r="EL138" s="6"/>
      <c r="EN138" s="1"/>
      <c r="EO138" s="1"/>
      <c r="EP138" s="1"/>
      <c r="EQ138" s="1"/>
      <c r="ER138" s="1"/>
      <c r="ES138" s="1"/>
      <c r="ET138" s="1"/>
      <c r="EU138" s="1"/>
      <c r="EV138" s="1"/>
      <c r="EW138" s="1"/>
      <c r="EX138" s="1"/>
      <c r="EY138" s="1"/>
      <c r="EZ138" s="1"/>
      <c r="FA138" s="1"/>
      <c r="FB138" s="2"/>
      <c r="FD138" s="2"/>
      <c r="FE138" s="2"/>
      <c r="FF138" s="2"/>
      <c r="FG138" s="2"/>
      <c r="FH138" s="2"/>
      <c r="FI138" s="2"/>
      <c r="FJ138" s="2"/>
      <c r="FK138" s="2"/>
      <c r="FL138" s="2"/>
      <c r="FM138" s="2"/>
      <c r="FN138" s="2"/>
      <c r="FO138" s="2"/>
      <c r="FP138" s="2"/>
      <c r="FQ138" s="2"/>
      <c r="FR138" s="2"/>
      <c r="FT138" s="2"/>
      <c r="FU138" s="2"/>
      <c r="FV138" s="2"/>
      <c r="FW138" s="2"/>
      <c r="FX138" s="2"/>
      <c r="FY138" s="2"/>
      <c r="FZ138" s="2"/>
      <c r="GA138" s="2"/>
      <c r="GB138" s="2"/>
      <c r="GC138" s="2"/>
      <c r="GD138" s="2"/>
      <c r="GE138" s="2"/>
      <c r="GF138" s="2"/>
      <c r="GG138" s="2"/>
      <c r="GH138" s="2"/>
      <c r="GJ138" s="6"/>
    </row>
    <row r="139" spans="1:192" x14ac:dyDescent="0.25">
      <c r="A139" s="8" t="s">
        <v>95</v>
      </c>
      <c r="B139" s="8" t="s">
        <v>306</v>
      </c>
      <c r="C139" s="22">
        <f>Baseline!CC139*'Summary all tools'!B$69</f>
        <v>190.82115257814368</v>
      </c>
      <c r="D139" s="22">
        <f>Baseline!CD139*'Summary all tools'!C$69</f>
        <v>179.81704317609493</v>
      </c>
      <c r="E139" s="22">
        <f>Baseline!CE139*'Summary all tools'!D$69</f>
        <v>245.01092135766629</v>
      </c>
      <c r="F139" s="22">
        <f>Baseline!CF139*'Summary all tools'!E$69</f>
        <v>181.67759264797917</v>
      </c>
      <c r="G139" s="22">
        <f>Baseline!CG139*'Summary all tools'!F$69</f>
        <v>133.88281782774902</v>
      </c>
      <c r="H139" s="22">
        <f>Baseline!CH139*'Summary all tools'!G$69</f>
        <v>134.55384243046245</v>
      </c>
      <c r="I139" s="22">
        <f>Baseline!CI139*'Summary all tools'!H$69</f>
        <v>68.111225459444881</v>
      </c>
      <c r="J139" s="27">
        <f>Baseline!CJ139*'Summary all tools'!J$69</f>
        <v>56.098841060765139</v>
      </c>
      <c r="K139" s="27">
        <f>Baseline!CK139*'Summary all tools'!K$69</f>
        <v>56.265245934959886</v>
      </c>
      <c r="L139" s="27">
        <f>Baseline!CL139*'Summary all tools'!L$69</f>
        <v>125.22011153653756</v>
      </c>
      <c r="M139" s="27">
        <f>Baseline!CM139*'Summary all tools'!M$69</f>
        <v>94.400718877299951</v>
      </c>
      <c r="N139" s="27">
        <f>Baseline!CN139*'Summary all tools'!N$69</f>
        <v>75.705462575747347</v>
      </c>
      <c r="O139" s="27">
        <f>Baseline!CO139*'Summary all tools'!O$69</f>
        <v>103.02465550486097</v>
      </c>
      <c r="P139" s="27">
        <f>Baseline!CP139*'Summary all tools'!P$69</f>
        <v>60.288983804789005</v>
      </c>
      <c r="Q139" s="28"/>
      <c r="R139" s="29">
        <f>Baseline!CR139*'Summary all tools'!B$76</f>
        <v>31.937576116433256</v>
      </c>
      <c r="S139" s="29">
        <f>Baseline!CS139*'Summary all tools'!C$76</f>
        <v>25.292439412445407</v>
      </c>
      <c r="T139" s="29">
        <f>Baseline!CT139*'Summary all tools'!D$76</f>
        <v>25.347664525181887</v>
      </c>
      <c r="U139" s="29">
        <f>Baseline!CU139*'Summary all tools'!E$76</f>
        <v>17.808130354953366</v>
      </c>
      <c r="V139" s="29">
        <f>Baseline!CV139*'Summary all tools'!F$76</f>
        <v>7.2514865519953613</v>
      </c>
      <c r="W139" s="29">
        <f>Baseline!CW139*'Summary all tools'!G$76</f>
        <v>7.2777549993835029</v>
      </c>
      <c r="X139" s="29">
        <f>Baseline!CX139*'Summary all tools'!H$76</f>
        <v>4.8109272493427486</v>
      </c>
      <c r="Y139" s="29">
        <f>Baseline!CY139*'Summary all tools'!J$76</f>
        <v>8.9061314314892321</v>
      </c>
      <c r="Z139" s="29">
        <f>Baseline!CZ139*'Summary all tools'!K$76</f>
        <v>6.6011138162143634</v>
      </c>
      <c r="AA139" s="29">
        <f>Baseline!DA139*'Summary all tools'!L$76</f>
        <v>13.405741605885302</v>
      </c>
      <c r="AB139" s="29">
        <f>Baseline!DB139*'Summary all tools'!M$76</f>
        <v>9.0785721809761917</v>
      </c>
      <c r="AC139" s="29">
        <f>Baseline!DC139*'Summary all tools'!N$76</f>
        <v>5.0101743831507823</v>
      </c>
      <c r="AD139" s="29">
        <f>Baseline!DD139*'Summary all tools'!O$76</f>
        <v>6.5295147883499327</v>
      </c>
      <c r="AE139" s="29">
        <f>Baseline!DE139*'Summary all tools'!P$76</f>
        <v>3.9579354165670573</v>
      </c>
      <c r="AF139" s="29">
        <f t="shared" si="6"/>
        <v>1878.093777604869</v>
      </c>
      <c r="AH139" s="6">
        <f>C139*'Summary all tools'!B$70</f>
        <v>27.426893489824931</v>
      </c>
      <c r="AI139" s="6">
        <f>D139*'Summary all tools'!C$70</f>
        <v>25.845263086472357</v>
      </c>
      <c r="AJ139" s="6">
        <f>E139*'Summary all tools'!D$70</f>
        <v>48.148179858147159</v>
      </c>
      <c r="AK139" s="6">
        <f>F139*'Summary all tools'!E$70</f>
        <v>35.702267305221866</v>
      </c>
      <c r="AL139" s="6">
        <f>G139*'Summary all tools'!F$70</f>
        <v>26.30990470533289</v>
      </c>
      <c r="AM139" s="6">
        <f>H139*'Summary all tools'!G$70</f>
        <v>33.087010433720273</v>
      </c>
      <c r="AN139" s="6">
        <f>I139*'Summary all tools'!H$70</f>
        <v>16.748661998224151</v>
      </c>
      <c r="AO139" s="6">
        <f>J139*'Summary all tools'!J$70</f>
        <v>6.2719201185948608</v>
      </c>
      <c r="AP139" s="6">
        <f>K139*'Summary all tools'!J$70</f>
        <v>6.2905243902439629</v>
      </c>
      <c r="AQ139" s="6">
        <f>L139*'Summary all tools'!K$70</f>
        <v>13.999764022718486</v>
      </c>
      <c r="AR139" s="6">
        <f>M139*'Summary all tools'!L$70</f>
        <v>24.485837677886853</v>
      </c>
      <c r="AS139" s="6">
        <f>N139*'Summary all tools'!M$70</f>
        <v>19.636626606292083</v>
      </c>
      <c r="AT139" s="6">
        <f>O139*'Summary all tools'!N$70</f>
        <v>26.722730732497052</v>
      </c>
      <c r="AU139" s="6">
        <f>P139*'Summary all tools'!O$70</f>
        <v>14.564192716887232</v>
      </c>
      <c r="AV139" s="6"/>
      <c r="AW139" s="6">
        <f>R139*'Summary all tools'!B$77</f>
        <v>4.5904161390592142</v>
      </c>
      <c r="AX139" s="6">
        <f>S139*'Summary all tools'!C$77</f>
        <v>3.6353047473545383</v>
      </c>
      <c r="AY139" s="6">
        <f>T139*'Summary all tools'!D$77</f>
        <v>4.9811816705135081</v>
      </c>
      <c r="AZ139" s="6">
        <f>U139*'Summary all tools'!E$77</f>
        <v>3.4995544627823021</v>
      </c>
      <c r="BA139" s="6">
        <f>V139*'Summary all tools'!F$77</f>
        <v>1.4250216962154345</v>
      </c>
      <c r="BB139" s="6">
        <f>W139*'Summary all tools'!G$77</f>
        <v>1.7896118850943039</v>
      </c>
      <c r="BC139" s="6">
        <f>X139*'Summary all tools'!H$77</f>
        <v>1.1830148973793644</v>
      </c>
      <c r="BD139" s="6">
        <f>Y139*'Summary all tools'!I$77</f>
        <v>0</v>
      </c>
      <c r="BE139" s="6">
        <f>Z139*'Summary all tools'!J$77</f>
        <v>0.73801272479415247</v>
      </c>
      <c r="BF139" s="6">
        <f>AA139*'Summary all tools'!K$77</f>
        <v>1.4987785646331393</v>
      </c>
      <c r="BG139" s="6">
        <f>AB139*'Summary all tools'!L$77</f>
        <v>2.3548172875600497</v>
      </c>
      <c r="BH139" s="6">
        <f>AC139*'Summary all tools'!M$77</f>
        <v>1.2995485430909866</v>
      </c>
      <c r="BI139" s="6">
        <f>AD139*'Summary all tools'!N$77</f>
        <v>1.6936379417905454</v>
      </c>
      <c r="BJ139" s="6">
        <f>AE139*'Summary all tools'!O$77</f>
        <v>0.95613046579990713</v>
      </c>
      <c r="BK139" s="6">
        <f t="shared" si="7"/>
        <v>354.8848081681316</v>
      </c>
      <c r="BM139" s="6">
        <f>C139*'Summary all tools'!B$71</f>
        <v>4.6684074025233926</v>
      </c>
      <c r="BN139" s="6">
        <f>D139*'Summary all tools'!C$71</f>
        <v>4.3991937168463595</v>
      </c>
      <c r="BO139" s="6">
        <f>E139*'Summary all tools'!D$71</f>
        <v>13.399034761747375</v>
      </c>
      <c r="BP139" s="6">
        <f>F139*'Summary all tools'!E$71</f>
        <v>9.9354933479363616</v>
      </c>
      <c r="BQ139" s="6">
        <f>G139*'Summary all tools'!F$71</f>
        <v>7.3217165999550247</v>
      </c>
      <c r="BR139" s="6">
        <f>H139*'Summary all tools'!G$71</f>
        <v>8.192974012159306</v>
      </c>
      <c r="BS139" s="6">
        <f>I139*'Summary all tools'!H$71</f>
        <v>4.1472877328935995</v>
      </c>
      <c r="BT139" s="6">
        <f>J139*'Summary all tools'!J$71</f>
        <v>0.52266000988290506</v>
      </c>
      <c r="BU139" s="6">
        <f>K139*'Summary all tools'!K$71</f>
        <v>0.52421036585366354</v>
      </c>
      <c r="BV139" s="6">
        <f>L139*'Summary all tools'!L$71</f>
        <v>5.6666937891810596</v>
      </c>
      <c r="BW139" s="6">
        <f>M139*'Summary all tools'!M$71</f>
        <v>4.2719972118866423</v>
      </c>
      <c r="BX139" s="6">
        <f>N139*'Summary all tools'!N$71</f>
        <v>3.4259646419488314</v>
      </c>
      <c r="BY139" s="6">
        <f>O139*'Summary all tools'!O$71</f>
        <v>6.9454823935861327</v>
      </c>
      <c r="BZ139" s="6">
        <f>P139*'Summary all tools'!P$71</f>
        <v>4.0644258744801576</v>
      </c>
      <c r="CA139" s="6"/>
      <c r="CB139" s="6">
        <f>R139*'Summary all tools'!B$78</f>
        <v>0.78134742792497258</v>
      </c>
      <c r="CC139" s="6">
        <f>S139*'Summary all tools'!C$78</f>
        <v>0.61877527614545336</v>
      </c>
      <c r="CD139" s="6">
        <f>T139*'Summary all tools'!D$78</f>
        <v>1.3862004037208844</v>
      </c>
      <c r="CE139" s="6">
        <f>U139*'Summary all tools'!E$78</f>
        <v>0.97388212878651226</v>
      </c>
      <c r="CF139" s="6">
        <f>V139*'Summary all tools'!F$78</f>
        <v>0.39656567081224631</v>
      </c>
      <c r="CG139" s="6">
        <f>W139*'Summary all tools'!G$78</f>
        <v>0.44314199059478004</v>
      </c>
      <c r="CH139" s="6">
        <f>X139*'Summary all tools'!H$78</f>
        <v>0.29293702220822354</v>
      </c>
      <c r="CI139" s="6">
        <f>Y139*'Summary all tools'!I$78</f>
        <v>0</v>
      </c>
      <c r="CJ139" s="6">
        <f>Z139*'Summary all tools'!J$78</f>
        <v>6.1501060399512704E-2</v>
      </c>
      <c r="CK139" s="6">
        <f>AA139*'Summary all tools'!K$78</f>
        <v>0.12489821371942827</v>
      </c>
      <c r="CL139" s="6">
        <f>AB139*'Summary all tools'!L$78</f>
        <v>0.41084046293600868</v>
      </c>
      <c r="CM139" s="6">
        <f>AC139*'Summary all tools'!M$78</f>
        <v>0.22672974581587427</v>
      </c>
      <c r="CN139" s="6">
        <f>AD139*'Summary all tools'!N$78</f>
        <v>0.29548576856771219</v>
      </c>
      <c r="CO139" s="6">
        <f>AE139*'Summary all tools'!O$78</f>
        <v>0.26682710673485777</v>
      </c>
      <c r="CP139" s="6">
        <f t="shared" si="8"/>
        <v>83.764674139247262</v>
      </c>
      <c r="CR139" s="6"/>
      <c r="CS139" s="6"/>
      <c r="CT139" s="6"/>
      <c r="CU139" s="6"/>
      <c r="CV139" s="6"/>
      <c r="CW139" s="6"/>
      <c r="CX139" s="6"/>
      <c r="CY139" s="6"/>
      <c r="CZ139" s="6"/>
      <c r="DA139" s="6"/>
      <c r="DB139" s="6"/>
      <c r="DC139" s="6"/>
      <c r="DD139" s="6"/>
      <c r="DE139" s="6"/>
      <c r="DF139" s="6"/>
      <c r="DH139" s="6"/>
      <c r="DI139" s="6"/>
      <c r="DJ139" s="6"/>
      <c r="DK139" s="6"/>
      <c r="DL139" s="6"/>
      <c r="DM139" s="6"/>
      <c r="DN139" s="6"/>
      <c r="DO139" s="6"/>
      <c r="DP139" s="6"/>
      <c r="DQ139" s="6"/>
      <c r="DR139" s="6"/>
      <c r="DS139" s="6"/>
      <c r="DT139" s="6"/>
      <c r="DU139" s="6"/>
      <c r="DV139" s="6"/>
      <c r="DX139" s="6"/>
      <c r="DY139" s="6"/>
      <c r="DZ139" s="6"/>
      <c r="EA139" s="6"/>
      <c r="EB139" s="6"/>
      <c r="EC139" s="6"/>
      <c r="ED139" s="6"/>
      <c r="EE139" s="6"/>
      <c r="EF139" s="6"/>
      <c r="EG139" s="6"/>
      <c r="EH139" s="6"/>
      <c r="EI139" s="6"/>
      <c r="EJ139" s="6"/>
      <c r="EK139" s="6"/>
      <c r="EL139" s="6"/>
      <c r="EN139" s="1"/>
      <c r="EO139" s="1"/>
      <c r="EP139" s="1"/>
      <c r="EQ139" s="1"/>
      <c r="ER139" s="1"/>
      <c r="ES139" s="1"/>
      <c r="ET139" s="1"/>
      <c r="EU139" s="1"/>
      <c r="EV139" s="1"/>
      <c r="EW139" s="1"/>
      <c r="EX139" s="1"/>
      <c r="EY139" s="1"/>
      <c r="EZ139" s="1"/>
      <c r="FA139" s="1"/>
      <c r="FB139" s="2"/>
      <c r="FD139" s="2"/>
      <c r="FE139" s="2"/>
      <c r="FF139" s="2"/>
      <c r="FG139" s="2"/>
      <c r="FH139" s="2"/>
      <c r="FI139" s="2"/>
      <c r="FJ139" s="2"/>
      <c r="FK139" s="2"/>
      <c r="FL139" s="2"/>
      <c r="FM139" s="2"/>
      <c r="FN139" s="2"/>
      <c r="FO139" s="2"/>
      <c r="FP139" s="2"/>
      <c r="FQ139" s="2"/>
      <c r="FR139" s="2"/>
      <c r="FT139" s="2"/>
      <c r="FU139" s="2"/>
      <c r="FV139" s="2"/>
      <c r="FW139" s="2"/>
      <c r="FX139" s="2"/>
      <c r="FY139" s="2"/>
      <c r="FZ139" s="2"/>
      <c r="GA139" s="2"/>
      <c r="GB139" s="2"/>
      <c r="GC139" s="2"/>
      <c r="GD139" s="2"/>
      <c r="GE139" s="2"/>
      <c r="GF139" s="2"/>
      <c r="GG139" s="2"/>
      <c r="GH139" s="2"/>
      <c r="GJ139" s="6"/>
    </row>
    <row r="140" spans="1:192" x14ac:dyDescent="0.25">
      <c r="A140" s="8" t="s">
        <v>76</v>
      </c>
      <c r="B140" s="8" t="s">
        <v>307</v>
      </c>
      <c r="C140" s="22">
        <f>Baseline!CC140*'Summary all tools'!B$69</f>
        <v>137.3125562977751</v>
      </c>
      <c r="D140" s="22">
        <f>Baseline!CD140*'Summary all tools'!C$69</f>
        <v>137.99884179528522</v>
      </c>
      <c r="E140" s="22">
        <f>Baseline!CE140*'Summary all tools'!D$69</f>
        <v>203.33808460416469</v>
      </c>
      <c r="F140" s="22">
        <f>Baseline!CF140*'Summary all tools'!E$69</f>
        <v>148.67108382718877</v>
      </c>
      <c r="G140" s="22">
        <f>Baseline!CG140*'Summary all tools'!F$69</f>
        <v>112.53226173354874</v>
      </c>
      <c r="H140" s="22">
        <f>Baseline!CH140*'Summary all tools'!G$69</f>
        <v>98.68403260106011</v>
      </c>
      <c r="I140" s="22">
        <f>Baseline!CI140*'Summary all tools'!H$69</f>
        <v>51.941139774377056</v>
      </c>
      <c r="J140" s="27">
        <f>Baseline!CJ140*'Summary all tools'!J$69</f>
        <v>42.369497914652875</v>
      </c>
      <c r="K140" s="27">
        <f>Baseline!CK140*'Summary all tools'!K$69</f>
        <v>45.34623603457861</v>
      </c>
      <c r="L140" s="27">
        <f>Baseline!CL140*'Summary all tools'!L$69</f>
        <v>99.449494460236949</v>
      </c>
      <c r="M140" s="27">
        <f>Baseline!CM140*'Summary all tools'!M$69</f>
        <v>70.629090011815336</v>
      </c>
      <c r="N140" s="27">
        <f>Baseline!CN140*'Summary all tools'!N$69</f>
        <v>56.881872370452278</v>
      </c>
      <c r="O140" s="27">
        <f>Baseline!CO140*'Summary all tools'!O$69</f>
        <v>77.477686542390742</v>
      </c>
      <c r="P140" s="27">
        <f>Baseline!CP140*'Summary all tools'!P$69</f>
        <v>47.67180811828716</v>
      </c>
      <c r="Q140" s="28"/>
      <c r="R140" s="29">
        <f>Baseline!CR140*'Summary all tools'!B$76</f>
        <v>95.202029127951192</v>
      </c>
      <c r="S140" s="29">
        <f>Baseline!CS140*'Summary all tools'!C$76</f>
        <v>64.954835420702935</v>
      </c>
      <c r="T140" s="29">
        <f>Baseline!CT140*'Summary all tools'!D$76</f>
        <v>89.099711301187625</v>
      </c>
      <c r="U140" s="29">
        <f>Baseline!CU140*'Summary all tools'!E$76</f>
        <v>59.202949452612671</v>
      </c>
      <c r="V140" s="29">
        <f>Baseline!CV140*'Summary all tools'!F$76</f>
        <v>25.162907872804197</v>
      </c>
      <c r="W140" s="29">
        <f>Baseline!CW140*'Summary all tools'!G$76</f>
        <v>18.823478001782348</v>
      </c>
      <c r="X140" s="29">
        <f>Baseline!CX140*'Summary all tools'!H$76</f>
        <v>16.089588591179101</v>
      </c>
      <c r="Y140" s="29">
        <f>Baseline!CY140*'Summary all tools'!J$76</f>
        <v>25.232821488526724</v>
      </c>
      <c r="Z140" s="29">
        <f>Baseline!CZ140*'Summary all tools'!K$76</f>
        <v>19.622067653314293</v>
      </c>
      <c r="AA140" s="29">
        <f>Baseline!DA140*'Summary all tools'!L$76</f>
        <v>44.428849041059479</v>
      </c>
      <c r="AB140" s="29">
        <f>Baseline!DB140*'Summary all tools'!M$76</f>
        <v>31.298993457541673</v>
      </c>
      <c r="AC140" s="29">
        <f>Baseline!DC140*'Summary all tools'!N$76</f>
        <v>15.0083646476096</v>
      </c>
      <c r="AD140" s="29">
        <f>Baseline!DD140*'Summary all tools'!O$76</f>
        <v>18.432191556455859</v>
      </c>
      <c r="AE140" s="29">
        <f>Baseline!DE140*'Summary all tools'!P$76</f>
        <v>11.85629927335037</v>
      </c>
      <c r="AF140" s="29">
        <f t="shared" si="6"/>
        <v>1864.7187729718919</v>
      </c>
      <c r="AH140" s="6">
        <f>C140*'Summary all tools'!B$70</f>
        <v>19.736055492340764</v>
      </c>
      <c r="AI140" s="6">
        <f>D140*'Summary all tools'!C$70</f>
        <v>19.83469591553029</v>
      </c>
      <c r="AJ140" s="6">
        <f>E140*'Summary all tools'!D$70</f>
        <v>39.958866385553996</v>
      </c>
      <c r="AK140" s="6">
        <f>F140*'Summary all tools'!E$70</f>
        <v>29.21601226652087</v>
      </c>
      <c r="AL140" s="6">
        <f>G140*'Summary all tools'!F$70</f>
        <v>22.114212492109637</v>
      </c>
      <c r="AM140" s="6">
        <f>H140*'Summary all tools'!G$70</f>
        <v>24.266565393703306</v>
      </c>
      <c r="AN140" s="6">
        <f>I140*'Summary all tools'!H$70</f>
        <v>12.772411419928783</v>
      </c>
      <c r="AO140" s="6">
        <f>J140*'Summary all tools'!J$70</f>
        <v>4.7369624997748554</v>
      </c>
      <c r="AP140" s="6">
        <f>K140*'Summary all tools'!J$70</f>
        <v>5.069765519393882</v>
      </c>
      <c r="AQ140" s="6">
        <f>L140*'Summary all tools'!K$70</f>
        <v>11.118577020399162</v>
      </c>
      <c r="AR140" s="6">
        <f>M140*'Summary all tools'!L$70</f>
        <v>18.31990745339581</v>
      </c>
      <c r="AS140" s="6">
        <f>N140*'Summary all tools'!M$70</f>
        <v>14.754128043108482</v>
      </c>
      <c r="AT140" s="6">
        <f>O140*'Summary all tools'!N$70</f>
        <v>20.096309423247046</v>
      </c>
      <c r="AU140" s="6">
        <f>P140*'Summary all tools'!O$70</f>
        <v>11.516223309473865</v>
      </c>
      <c r="AV140" s="6"/>
      <c r="AW140" s="6">
        <f>R140*'Summary all tools'!B$77</f>
        <v>13.683472076494512</v>
      </c>
      <c r="AX140" s="6">
        <f>S140*'Summary all tools'!C$77</f>
        <v>9.3360161002233575</v>
      </c>
      <c r="AY140" s="6">
        <f>T140*'Summary all tools'!D$77</f>
        <v>17.509378362673289</v>
      </c>
      <c r="AZ140" s="6">
        <f>U140*'Summary all tools'!E$77</f>
        <v>11.634233456132417</v>
      </c>
      <c r="BA140" s="6">
        <f>V140*'Summary all tools'!F$77</f>
        <v>4.9448743235618826</v>
      </c>
      <c r="BB140" s="6">
        <f>W140*'Summary all tools'!G$77</f>
        <v>4.628724098798938</v>
      </c>
      <c r="BC140" s="6">
        <f>X140*'Summary all tools'!H$77</f>
        <v>3.9564562109456807</v>
      </c>
      <c r="BD140" s="6">
        <f>Y140*'Summary all tools'!I$77</f>
        <v>0</v>
      </c>
      <c r="BE140" s="6">
        <f>Z140*'Summary all tools'!J$77</f>
        <v>2.1937715388798589</v>
      </c>
      <c r="BF140" s="6">
        <f>AA140*'Summary all tools'!K$77</f>
        <v>4.9672005139072715</v>
      </c>
      <c r="BG140" s="6">
        <f>AB140*'Summary all tools'!L$77</f>
        <v>8.1183923427398383</v>
      </c>
      <c r="BH140" s="6">
        <f>AC140*'Summary all tools'!M$77</f>
        <v>3.8928981149980748</v>
      </c>
      <c r="BI140" s="6">
        <f>AD140*'Summary all tools'!N$77</f>
        <v>4.7809768385950626</v>
      </c>
      <c r="BJ140" s="6">
        <f>AE140*'Summary all tools'!O$77</f>
        <v>2.8641621840116063</v>
      </c>
      <c r="BK140" s="6">
        <f t="shared" si="7"/>
        <v>346.02124879644242</v>
      </c>
      <c r="BM140" s="6">
        <f>C140*'Summary all tools'!B$71</f>
        <v>3.359328594440981</v>
      </c>
      <c r="BN140" s="6">
        <f>D140*'Summary all tools'!C$71</f>
        <v>3.3761184537072837</v>
      </c>
      <c r="BO140" s="6">
        <f>E140*'Summary all tools'!D$71</f>
        <v>11.120051501790257</v>
      </c>
      <c r="BP140" s="6">
        <f>F140*'Summary all tools'!E$71</f>
        <v>8.1304498967993855</v>
      </c>
      <c r="BQ140" s="6">
        <f>G140*'Summary all tools'!F$71</f>
        <v>6.1541080635534469</v>
      </c>
      <c r="BR140" s="6">
        <f>H140*'Summary all tools'!G$71</f>
        <v>6.0088638117741517</v>
      </c>
      <c r="BS140" s="6">
        <f>I140*'Summary all tools'!H$71</f>
        <v>3.1626923516014132</v>
      </c>
      <c r="BT140" s="6">
        <f>J140*'Summary all tools'!J$71</f>
        <v>0.39474687498123801</v>
      </c>
      <c r="BU140" s="6">
        <f>K140*'Summary all tools'!K$71</f>
        <v>0.42248045994949018</v>
      </c>
      <c r="BV140" s="6">
        <f>L140*'Summary all tools'!L$71</f>
        <v>4.5004738111144755</v>
      </c>
      <c r="BW140" s="6">
        <f>M140*'Summary all tools'!M$71</f>
        <v>3.1962391727201203</v>
      </c>
      <c r="BX140" s="6">
        <f>N140*'Summary all tools'!N$71</f>
        <v>2.5741244670955226</v>
      </c>
      <c r="BY140" s="6">
        <f>O140*'Summary all tools'!O$71</f>
        <v>5.2232148230825217</v>
      </c>
      <c r="BZ140" s="6">
        <f>P140*'Summary all tools'!P$71</f>
        <v>3.2138297607834039</v>
      </c>
      <c r="CA140" s="6"/>
      <c r="CB140" s="6">
        <f>R140*'Summary all tools'!B$78</f>
        <v>2.3291016300416194</v>
      </c>
      <c r="CC140" s="6">
        <f>S140*'Summary all tools'!C$78</f>
        <v>1.5891091234422736</v>
      </c>
      <c r="CD140" s="6">
        <f>T140*'Summary all tools'!D$78</f>
        <v>4.872640461783698</v>
      </c>
      <c r="CE140" s="6">
        <f>U140*'Summary all tools'!E$78</f>
        <v>3.2376612981897557</v>
      </c>
      <c r="CF140" s="6">
        <f>V140*'Summary all tools'!F$78</f>
        <v>1.3760965242939796</v>
      </c>
      <c r="CG140" s="6">
        <f>W140*'Summary all tools'!G$78</f>
        <v>1.1461602530359274</v>
      </c>
      <c r="CH140" s="6">
        <f>X140*'Summary all tools'!H$78</f>
        <v>0.97969391890083513</v>
      </c>
      <c r="CI140" s="6">
        <f>Y140*'Summary all tools'!I$78</f>
        <v>0</v>
      </c>
      <c r="CJ140" s="6">
        <f>Z140*'Summary all tools'!J$78</f>
        <v>0.18281429490665491</v>
      </c>
      <c r="CK140" s="6">
        <f>AA140*'Summary all tools'!K$78</f>
        <v>0.41393337615893927</v>
      </c>
      <c r="CL140" s="6">
        <f>AB140*'Summary all tools'!L$78</f>
        <v>1.4164003661801421</v>
      </c>
      <c r="CM140" s="6">
        <f>AC140*'Summary all tools'!M$78</f>
        <v>0.67918647963796208</v>
      </c>
      <c r="CN140" s="6">
        <f>AD140*'Summary all tools'!N$78</f>
        <v>0.83412787396764931</v>
      </c>
      <c r="CO140" s="6">
        <f>AE140*'Summary all tools'!O$78</f>
        <v>0.79930107460789013</v>
      </c>
      <c r="CP140" s="6">
        <f t="shared" si="8"/>
        <v>80.692948718541018</v>
      </c>
      <c r="CR140" s="6"/>
      <c r="CS140" s="6"/>
      <c r="CT140" s="6"/>
      <c r="CU140" s="6"/>
      <c r="CV140" s="6"/>
      <c r="CW140" s="6"/>
      <c r="CX140" s="6"/>
      <c r="CY140" s="6"/>
      <c r="CZ140" s="6"/>
      <c r="DA140" s="6"/>
      <c r="DB140" s="6"/>
      <c r="DC140" s="6"/>
      <c r="DD140" s="6"/>
      <c r="DE140" s="6"/>
      <c r="DF140" s="6"/>
      <c r="DH140" s="6"/>
      <c r="DI140" s="6"/>
      <c r="DJ140" s="6"/>
      <c r="DK140" s="6"/>
      <c r="DL140" s="6"/>
      <c r="DM140" s="6"/>
      <c r="DN140" s="6"/>
      <c r="DO140" s="6"/>
      <c r="DP140" s="6"/>
      <c r="DQ140" s="6"/>
      <c r="DR140" s="6"/>
      <c r="DS140" s="6"/>
      <c r="DT140" s="6"/>
      <c r="DU140" s="6"/>
      <c r="DV140" s="6"/>
      <c r="DX140" s="6"/>
      <c r="DY140" s="6"/>
      <c r="DZ140" s="6"/>
      <c r="EA140" s="6"/>
      <c r="EB140" s="6"/>
      <c r="EC140" s="6"/>
      <c r="ED140" s="6"/>
      <c r="EE140" s="6"/>
      <c r="EF140" s="6"/>
      <c r="EG140" s="6"/>
      <c r="EH140" s="6"/>
      <c r="EI140" s="6"/>
      <c r="EJ140" s="6"/>
      <c r="EK140" s="6"/>
      <c r="EL140" s="6"/>
      <c r="EN140" s="1"/>
      <c r="EO140" s="1"/>
      <c r="EP140" s="1"/>
      <c r="EQ140" s="1"/>
      <c r="ER140" s="1"/>
      <c r="ES140" s="1"/>
      <c r="ET140" s="1"/>
      <c r="EU140" s="1"/>
      <c r="EV140" s="1"/>
      <c r="EW140" s="1"/>
      <c r="EX140" s="1"/>
      <c r="EY140" s="1"/>
      <c r="EZ140" s="1"/>
      <c r="FA140" s="1"/>
      <c r="FB140" s="2"/>
      <c r="FD140" s="2"/>
      <c r="FE140" s="2"/>
      <c r="FF140" s="2"/>
      <c r="FG140" s="2"/>
      <c r="FH140" s="2"/>
      <c r="FI140" s="2"/>
      <c r="FJ140" s="2"/>
      <c r="FK140" s="2"/>
      <c r="FL140" s="2"/>
      <c r="FM140" s="2"/>
      <c r="FN140" s="2"/>
      <c r="FO140" s="2"/>
      <c r="FP140" s="2"/>
      <c r="FQ140" s="2"/>
      <c r="FR140" s="2"/>
      <c r="FT140" s="2"/>
      <c r="FU140" s="2"/>
      <c r="FV140" s="2"/>
      <c r="FW140" s="2"/>
      <c r="FX140" s="2"/>
      <c r="FY140" s="2"/>
      <c r="FZ140" s="2"/>
      <c r="GA140" s="2"/>
      <c r="GB140" s="2"/>
      <c r="GC140" s="2"/>
      <c r="GD140" s="2"/>
      <c r="GE140" s="2"/>
      <c r="GF140" s="2"/>
      <c r="GG140" s="2"/>
      <c r="GH140" s="2"/>
      <c r="GJ140" s="6"/>
    </row>
    <row r="141" spans="1:192" x14ac:dyDescent="0.25">
      <c r="A141" s="8" t="s">
        <v>7</v>
      </c>
      <c r="B141" s="8" t="s">
        <v>308</v>
      </c>
      <c r="C141" s="22">
        <f>Baseline!CC141*'Summary all tools'!B$69</f>
        <v>156.781781395709</v>
      </c>
      <c r="D141" s="22">
        <f>Baseline!CD141*'Summary all tools'!C$69</f>
        <v>165.00317354590121</v>
      </c>
      <c r="E141" s="22">
        <f>Baseline!CE141*'Summary all tools'!D$69</f>
        <v>229.95625188134855</v>
      </c>
      <c r="F141" s="22">
        <f>Baseline!CF141*'Summary all tools'!E$69</f>
        <v>172.69378848296884</v>
      </c>
      <c r="G141" s="22">
        <f>Baseline!CG141*'Summary all tools'!F$69</f>
        <v>128.05615058886963</v>
      </c>
      <c r="H141" s="22">
        <f>Baseline!CH141*'Summary all tools'!G$69</f>
        <v>131.60230071966083</v>
      </c>
      <c r="I141" s="22">
        <f>Baseline!CI141*'Summary all tools'!H$69</f>
        <v>71.910659657077773</v>
      </c>
      <c r="J141" s="27">
        <f>Baseline!CJ141*'Summary all tools'!J$69</f>
        <v>49.667713852665479</v>
      </c>
      <c r="K141" s="27">
        <f>Baseline!CK141*'Summary all tools'!K$69</f>
        <v>50.638875876163823</v>
      </c>
      <c r="L141" s="27">
        <f>Baseline!CL141*'Summary all tools'!L$69</f>
        <v>115.46228393732987</v>
      </c>
      <c r="M141" s="27">
        <f>Baseline!CM141*'Summary all tools'!M$69</f>
        <v>88.493860720356892</v>
      </c>
      <c r="N141" s="27">
        <f>Baseline!CN141*'Summary all tools'!N$69</f>
        <v>67.880829402356639</v>
      </c>
      <c r="O141" s="27">
        <f>Baseline!CO141*'Summary all tools'!O$69</f>
        <v>104.36342878544762</v>
      </c>
      <c r="P141" s="27">
        <f>Baseline!CP141*'Summary all tools'!P$69</f>
        <v>61.785309359922366</v>
      </c>
      <c r="Q141" s="28"/>
      <c r="R141" s="29">
        <f>Baseline!CR141*'Summary all tools'!B$76</f>
        <v>30.305022176468089</v>
      </c>
      <c r="S141" s="29">
        <f>Baseline!CS141*'Summary all tools'!C$76</f>
        <v>25.262049191636663</v>
      </c>
      <c r="T141" s="29">
        <f>Baseline!CT141*'Summary all tools'!D$76</f>
        <v>31.999719660951566</v>
      </c>
      <c r="U141" s="29">
        <f>Baseline!CU141*'Summary all tools'!E$76</f>
        <v>22.617287079847593</v>
      </c>
      <c r="V141" s="29">
        <f>Baseline!CV141*'Summary all tools'!F$76</f>
        <v>8.9576809963397075</v>
      </c>
      <c r="W141" s="29">
        <f>Baseline!CW141*'Summary all tools'!G$76</f>
        <v>9.5866524082827933</v>
      </c>
      <c r="X141" s="29">
        <f>Baseline!CX141*'Summary all tools'!H$76</f>
        <v>6.4020423279241427</v>
      </c>
      <c r="Y141" s="29">
        <f>Baseline!CY141*'Summary all tools'!J$76</f>
        <v>8.9712122892819295</v>
      </c>
      <c r="Z141" s="29">
        <f>Baseline!CZ141*'Summary all tools'!K$76</f>
        <v>7.9276168263804987</v>
      </c>
      <c r="AA141" s="29">
        <f>Baseline!DA141*'Summary all tools'!L$76</f>
        <v>17.379181088358802</v>
      </c>
      <c r="AB141" s="29">
        <f>Baseline!DB141*'Summary all tools'!M$76</f>
        <v>10.724518353166692</v>
      </c>
      <c r="AC141" s="29">
        <f>Baseline!DC141*'Summary all tools'!N$76</f>
        <v>5.5304519236902756</v>
      </c>
      <c r="AD141" s="29">
        <f>Baseline!DD141*'Summary all tools'!O$76</f>
        <v>7.289863383819327</v>
      </c>
      <c r="AE141" s="29">
        <f>Baseline!DE141*'Summary all tools'!P$76</f>
        <v>4.6531919246084081</v>
      </c>
      <c r="AF141" s="29">
        <f t="shared" si="6"/>
        <v>1791.9028978365345</v>
      </c>
      <c r="AH141" s="6">
        <f>C141*'Summary all tools'!B$70</f>
        <v>22.534384481952056</v>
      </c>
      <c r="AI141" s="6">
        <f>D141*'Summary all tools'!C$70</f>
        <v>23.716052466842068</v>
      </c>
      <c r="AJ141" s="6">
        <f>E141*'Summary all tools'!D$70</f>
        <v>45.189720171394818</v>
      </c>
      <c r="AK141" s="6">
        <f>F141*'Summary all tools'!E$70</f>
        <v>33.936820212698805</v>
      </c>
      <c r="AL141" s="6">
        <f>G141*'Summary all tools'!F$70</f>
        <v>25.164880554423299</v>
      </c>
      <c r="AM141" s="6">
        <f>H141*'Summary all tools'!G$70</f>
        <v>32.361221488441188</v>
      </c>
      <c r="AN141" s="6">
        <f>I141*'Summary all tools'!H$70</f>
        <v>17.68294909600273</v>
      </c>
      <c r="AO141" s="6">
        <f>J141*'Summary all tools'!J$70</f>
        <v>5.5529121077514203</v>
      </c>
      <c r="AP141" s="6">
        <f>K141*'Summary all tools'!J$70</f>
        <v>5.6614892283909866</v>
      </c>
      <c r="AQ141" s="6">
        <f>L141*'Summary all tools'!K$70</f>
        <v>12.908826775602098</v>
      </c>
      <c r="AR141" s="6">
        <f>M141*'Summary all tools'!L$70</f>
        <v>22.953705595236059</v>
      </c>
      <c r="AS141" s="6">
        <f>N141*'Summary all tools'!M$70</f>
        <v>17.607058399066016</v>
      </c>
      <c r="AT141" s="6">
        <f>O141*'Summary all tools'!N$70</f>
        <v>27.069984287616105</v>
      </c>
      <c r="AU141" s="6">
        <f>P141*'Summary all tools'!O$70</f>
        <v>14.925664620655404</v>
      </c>
      <c r="AV141" s="6"/>
      <c r="AW141" s="6">
        <f>R141*'Summary all tools'!B$77</f>
        <v>4.3557677134373094</v>
      </c>
      <c r="AX141" s="6">
        <f>S141*'Summary all tools'!C$77</f>
        <v>3.6309367339661258</v>
      </c>
      <c r="AY141" s="6">
        <f>T141*'Summary all tools'!D$77</f>
        <v>6.2884064477951691</v>
      </c>
      <c r="AZ141" s="6">
        <f>U141*'Summary all tools'!E$77</f>
        <v>4.4446231220613956</v>
      </c>
      <c r="BA141" s="6">
        <f>V141*'Summary all tools'!F$77</f>
        <v>1.7603135131028151</v>
      </c>
      <c r="BB141" s="6">
        <f>W141*'Summary all tools'!G$77</f>
        <v>2.3573735430203588</v>
      </c>
      <c r="BC141" s="6">
        <f>X141*'Summary all tools'!H$77</f>
        <v>1.5742727035879038</v>
      </c>
      <c r="BD141" s="6">
        <f>Y141*'Summary all tools'!I$77</f>
        <v>0</v>
      </c>
      <c r="BE141" s="6">
        <f>Z141*'Summary all tools'!J$77</f>
        <v>0.88631740916055268</v>
      </c>
      <c r="BF141" s="6">
        <f>AA141*'Summary all tools'!K$77</f>
        <v>1.9430140347233444</v>
      </c>
      <c r="BG141" s="6">
        <f>AB141*'Summary all tools'!L$77</f>
        <v>2.7817459304571441</v>
      </c>
      <c r="BH141" s="6">
        <f>AC141*'Summary all tools'!M$77</f>
        <v>1.4344991192794865</v>
      </c>
      <c r="BI141" s="6">
        <f>AD141*'Summary all tools'!N$77</f>
        <v>1.8908586039707966</v>
      </c>
      <c r="BJ141" s="6">
        <f>AE141*'Summary all tools'!O$77</f>
        <v>1.124085689652593</v>
      </c>
      <c r="BK141" s="6">
        <f t="shared" si="7"/>
        <v>341.73788405028802</v>
      </c>
      <c r="BM141" s="6">
        <f>C141*'Summary all tools'!B$71</f>
        <v>3.8356399118216271</v>
      </c>
      <c r="BN141" s="6">
        <f>D141*'Summary all tools'!C$71</f>
        <v>4.0367748879731185</v>
      </c>
      <c r="BO141" s="6">
        <f>E141*'Summary all tools'!D$71</f>
        <v>12.575732524761248</v>
      </c>
      <c r="BP141" s="6">
        <f>F141*'Summary all tools'!E$71</f>
        <v>9.444191557662359</v>
      </c>
      <c r="BQ141" s="6">
        <f>G141*'Summary all tools'!F$71</f>
        <v>7.0030707353288077</v>
      </c>
      <c r="BR141" s="6">
        <f>H141*'Summary all tools'!G$71</f>
        <v>8.0132548447568652</v>
      </c>
      <c r="BS141" s="6">
        <f>I141*'Summary all tools'!H$71</f>
        <v>4.378635014248295</v>
      </c>
      <c r="BT141" s="6">
        <f>J141*'Summary all tools'!J$71</f>
        <v>0.46274267564595167</v>
      </c>
      <c r="BU141" s="6">
        <f>K141*'Summary all tools'!K$71</f>
        <v>0.47179076903258221</v>
      </c>
      <c r="BV141" s="6">
        <f>L141*'Summary all tools'!L$71</f>
        <v>5.2251143945149279</v>
      </c>
      <c r="BW141" s="6">
        <f>M141*'Summary all tools'!M$71</f>
        <v>4.0046890612965038</v>
      </c>
      <c r="BX141" s="6">
        <f>N141*'Summary all tools'!N$71</f>
        <v>3.0718697632413048</v>
      </c>
      <c r="BY141" s="6">
        <f>O141*'Summary all tools'!O$71</f>
        <v>7.0357367720526485</v>
      </c>
      <c r="BZ141" s="6">
        <f>P141*'Summary all tools'!P$71</f>
        <v>4.1653017546015079</v>
      </c>
      <c r="CA141" s="6"/>
      <c r="CB141" s="6">
        <f>R141*'Summary all tools'!B$78</f>
        <v>0.74140727037230802</v>
      </c>
      <c r="CC141" s="6">
        <f>S141*'Summary all tools'!C$78</f>
        <v>0.61803178450487251</v>
      </c>
      <c r="CD141" s="6">
        <f>T141*'Summary all tools'!D$78</f>
        <v>1.7499846689582887</v>
      </c>
      <c r="CE141" s="6">
        <f>U141*'Summary all tools'!E$78</f>
        <v>1.2368828871791653</v>
      </c>
      <c r="CF141" s="6">
        <f>V141*'Summary all tools'!F$78</f>
        <v>0.48987317948732778</v>
      </c>
      <c r="CG141" s="6">
        <f>W141*'Summary all tools'!G$78</f>
        <v>0.58373059160504126</v>
      </c>
      <c r="CH141" s="6">
        <f>X141*'Summary all tools'!H$78</f>
        <v>0.38981990755510004</v>
      </c>
      <c r="CI141" s="6">
        <f>Y141*'Summary all tools'!I$78</f>
        <v>0</v>
      </c>
      <c r="CJ141" s="6">
        <f>Z141*'Summary all tools'!J$78</f>
        <v>7.3859784096712719E-2</v>
      </c>
      <c r="CK141" s="6">
        <f>AA141*'Summary all tools'!K$78</f>
        <v>0.16191783622694536</v>
      </c>
      <c r="CL141" s="6">
        <f>AB141*'Summary all tools'!L$78</f>
        <v>0.48532588573933155</v>
      </c>
      <c r="CM141" s="6">
        <f>AC141*'Summary all tools'!M$78</f>
        <v>0.25027431442748488</v>
      </c>
      <c r="CN141" s="6">
        <f>AD141*'Summary all tools'!N$78</f>
        <v>0.32989447984171349</v>
      </c>
      <c r="CO141" s="6">
        <f>AE141*'Summary all tools'!O$78</f>
        <v>0.31369833199607244</v>
      </c>
      <c r="CP141" s="6">
        <f t="shared" si="8"/>
        <v>81.14924558892811</v>
      </c>
      <c r="CR141" s="6"/>
      <c r="CS141" s="6"/>
      <c r="CT141" s="6"/>
      <c r="CU141" s="6"/>
      <c r="CV141" s="6"/>
      <c r="CW141" s="6"/>
      <c r="CX141" s="6"/>
      <c r="CY141" s="6"/>
      <c r="CZ141" s="6"/>
      <c r="DA141" s="6"/>
      <c r="DB141" s="6"/>
      <c r="DC141" s="6"/>
      <c r="DD141" s="6"/>
      <c r="DE141" s="6"/>
      <c r="DF141" s="6"/>
      <c r="DH141" s="6"/>
      <c r="DI141" s="6"/>
      <c r="DJ141" s="6"/>
      <c r="DK141" s="6"/>
      <c r="DL141" s="6"/>
      <c r="DM141" s="6"/>
      <c r="DN141" s="6"/>
      <c r="DO141" s="6"/>
      <c r="DP141" s="6"/>
      <c r="DQ141" s="6"/>
      <c r="DR141" s="6"/>
      <c r="DS141" s="6"/>
      <c r="DT141" s="6"/>
      <c r="DU141" s="6"/>
      <c r="DV141" s="6"/>
      <c r="DX141" s="6"/>
      <c r="DY141" s="6"/>
      <c r="DZ141" s="6"/>
      <c r="EA141" s="6"/>
      <c r="EB141" s="6"/>
      <c r="EC141" s="6"/>
      <c r="ED141" s="6"/>
      <c r="EE141" s="6"/>
      <c r="EF141" s="6"/>
      <c r="EG141" s="6"/>
      <c r="EH141" s="6"/>
      <c r="EI141" s="6"/>
      <c r="EJ141" s="6"/>
      <c r="EK141" s="6"/>
      <c r="EL141" s="6"/>
      <c r="EN141" s="1"/>
      <c r="EO141" s="1"/>
      <c r="EP141" s="1"/>
      <c r="EQ141" s="1"/>
      <c r="ER141" s="1"/>
      <c r="ES141" s="1"/>
      <c r="ET141" s="1"/>
      <c r="EU141" s="1"/>
      <c r="EV141" s="1"/>
      <c r="EW141" s="1"/>
      <c r="EX141" s="1"/>
      <c r="EY141" s="1"/>
      <c r="EZ141" s="1"/>
      <c r="FA141" s="1"/>
      <c r="FB141" s="2"/>
      <c r="FD141" s="2"/>
      <c r="FE141" s="2"/>
      <c r="FF141" s="2"/>
      <c r="FG141" s="2"/>
      <c r="FH141" s="2"/>
      <c r="FI141" s="2"/>
      <c r="FJ141" s="2"/>
      <c r="FK141" s="2"/>
      <c r="FL141" s="2"/>
      <c r="FM141" s="2"/>
      <c r="FN141" s="2"/>
      <c r="FO141" s="2"/>
      <c r="FP141" s="2"/>
      <c r="FQ141" s="2"/>
      <c r="FR141" s="2"/>
      <c r="FT141" s="2"/>
      <c r="FU141" s="2"/>
      <c r="FV141" s="2"/>
      <c r="FW141" s="2"/>
      <c r="FX141" s="2"/>
      <c r="FY141" s="2"/>
      <c r="FZ141" s="2"/>
      <c r="GA141" s="2"/>
      <c r="GB141" s="2"/>
      <c r="GC141" s="2"/>
      <c r="GD141" s="2"/>
      <c r="GE141" s="2"/>
      <c r="GF141" s="2"/>
      <c r="GG141" s="2"/>
      <c r="GH141" s="2"/>
      <c r="GJ141" s="6"/>
    </row>
    <row r="142" spans="1:192" x14ac:dyDescent="0.25">
      <c r="A142" s="8" t="s">
        <v>25</v>
      </c>
      <c r="B142" s="8" t="s">
        <v>309</v>
      </c>
      <c r="C142" s="22">
        <f>Baseline!CC142*'Summary all tools'!B$69</f>
        <v>304.33419034377124</v>
      </c>
      <c r="D142" s="22">
        <f>Baseline!CD142*'Summary all tools'!C$69</f>
        <v>306.47517459476308</v>
      </c>
      <c r="E142" s="22">
        <f>Baseline!CE142*'Summary all tools'!D$69</f>
        <v>453.66697156462021</v>
      </c>
      <c r="F142" s="22">
        <f>Baseline!CF142*'Summary all tools'!E$69</f>
        <v>333.93377233651285</v>
      </c>
      <c r="G142" s="22">
        <f>Baseline!CG142*'Summary all tools'!F$69</f>
        <v>237.29430652631294</v>
      </c>
      <c r="H142" s="22">
        <f>Baseline!CH142*'Summary all tools'!G$69</f>
        <v>244.20905085739321</v>
      </c>
      <c r="I142" s="22">
        <f>Baseline!CI142*'Summary all tools'!H$69</f>
        <v>134.5220045395578</v>
      </c>
      <c r="J142" s="27">
        <f>Baseline!CJ142*'Summary all tools'!J$69</f>
        <v>96.465670547428488</v>
      </c>
      <c r="K142" s="27">
        <f>Baseline!CK142*'Summary all tools'!K$69</f>
        <v>98.111225479620245</v>
      </c>
      <c r="L142" s="27">
        <f>Baseline!CL142*'Summary all tools'!L$69</f>
        <v>225.03905110910296</v>
      </c>
      <c r="M142" s="27">
        <f>Baseline!CM142*'Summary all tools'!M$69</f>
        <v>166.48448692644126</v>
      </c>
      <c r="N142" s="27">
        <f>Baseline!CN142*'Summary all tools'!N$69</f>
        <v>128.09294847265951</v>
      </c>
      <c r="O142" s="27">
        <f>Baseline!CO142*'Summary all tools'!O$69</f>
        <v>194.69611683237667</v>
      </c>
      <c r="P142" s="27">
        <f>Baseline!CP142*'Summary all tools'!P$69</f>
        <v>115.35013211362642</v>
      </c>
      <c r="Q142" s="28"/>
      <c r="R142" s="29">
        <f>Baseline!CR142*'Summary all tools'!B$76</f>
        <v>14.556228657403302</v>
      </c>
      <c r="S142" s="29">
        <f>Baseline!CS142*'Summary all tools'!C$76</f>
        <v>12.183656688063843</v>
      </c>
      <c r="T142" s="29">
        <f>Baseline!CT142*'Summary all tools'!D$76</f>
        <v>15.091641220850478</v>
      </c>
      <c r="U142" s="29">
        <f>Baseline!CU142*'Summary all tools'!E$76</f>
        <v>10.338087584839995</v>
      </c>
      <c r="V142" s="29">
        <f>Baseline!CV142*'Summary all tools'!F$76</f>
        <v>3.8344636231722409</v>
      </c>
      <c r="W142" s="29">
        <f>Baseline!CW142*'Summary all tools'!G$76</f>
        <v>3.9480463221945237</v>
      </c>
      <c r="X142" s="29">
        <f>Baseline!CX142*'Summary all tools'!H$76</f>
        <v>2.387964577625286</v>
      </c>
      <c r="Y142" s="29">
        <f>Baseline!CY142*'Summary all tools'!J$76</f>
        <v>5.2892143158778682</v>
      </c>
      <c r="Z142" s="29">
        <f>Baseline!CZ142*'Summary all tools'!K$76</f>
        <v>3.4731335442619335</v>
      </c>
      <c r="AA142" s="29">
        <f>Baseline!DA142*'Summary all tools'!L$76</f>
        <v>8.4197397785520991</v>
      </c>
      <c r="AB142" s="29">
        <f>Baseline!DB142*'Summary all tools'!M$76</f>
        <v>5.0515826532741794</v>
      </c>
      <c r="AC142" s="29">
        <f>Baseline!DC142*'Summary all tools'!N$76</f>
        <v>2.2154188355968176</v>
      </c>
      <c r="AD142" s="29">
        <f>Baseline!DD142*'Summary all tools'!O$76</f>
        <v>3.12113043976237</v>
      </c>
      <c r="AE142" s="29">
        <f>Baseline!DE142*'Summary all tools'!P$76</f>
        <v>1.4157806937183188</v>
      </c>
      <c r="AF142" s="29">
        <f t="shared" si="6"/>
        <v>3130.0011911793795</v>
      </c>
      <c r="AH142" s="6">
        <f>C142*'Summary all tools'!B$70</f>
        <v>43.742223076933477</v>
      </c>
      <c r="AI142" s="6">
        <f>D142*'Summary all tools'!C$70</f>
        <v>44.049948642060741</v>
      </c>
      <c r="AJ142" s="6">
        <f>E142*'Summary all tools'!D$70</f>
        <v>89.152103186076204</v>
      </c>
      <c r="AK142" s="6">
        <f>F142*'Summary all tools'!E$70</f>
        <v>65.6228026166104</v>
      </c>
      <c r="AL142" s="6">
        <f>G142*'Summary all tools'!F$70</f>
        <v>46.63175374645693</v>
      </c>
      <c r="AM142" s="6">
        <f>H142*'Summary all tools'!G$70</f>
        <v>60.051405948539312</v>
      </c>
      <c r="AN142" s="6">
        <f>I142*'Summary all tools'!H$70</f>
        <v>33.079181444153555</v>
      </c>
      <c r="AO142" s="6">
        <f>J142*'Summary all tools'!J$70</f>
        <v>10.78498180033362</v>
      </c>
      <c r="AP142" s="6">
        <f>K142*'Summary all tools'!J$70</f>
        <v>10.968956885920276</v>
      </c>
      <c r="AQ142" s="6">
        <f>L142*'Summary all tools'!K$70</f>
        <v>25.159645465613995</v>
      </c>
      <c r="AR142" s="6">
        <f>M142*'Summary all tools'!L$70</f>
        <v>43.183062282244698</v>
      </c>
      <c r="AS142" s="6">
        <f>N142*'Summary all tools'!M$70</f>
        <v>33.224992153504395</v>
      </c>
      <c r="AT142" s="6">
        <f>O142*'Summary all tools'!N$70</f>
        <v>50.500648405748912</v>
      </c>
      <c r="AU142" s="6">
        <f>P142*'Summary all tools'!O$70</f>
        <v>27.865481353291774</v>
      </c>
      <c r="AV142" s="6"/>
      <c r="AW142" s="6">
        <f>R142*'Summary all tools'!B$77</f>
        <v>2.0921796541221869</v>
      </c>
      <c r="AX142" s="6">
        <f>S142*'Summary all tools'!C$77</f>
        <v>1.7511677808532129</v>
      </c>
      <c r="AY142" s="6">
        <f>T142*'Summary all tools'!D$77</f>
        <v>2.9657251677993428</v>
      </c>
      <c r="AZ142" s="6">
        <f>U142*'Summary all tools'!E$77</f>
        <v>2.0315833174535327</v>
      </c>
      <c r="BA142" s="6">
        <f>V142*'Summary all tools'!F$77</f>
        <v>0.75352740671714102</v>
      </c>
      <c r="BB142" s="6">
        <f>W142*'Summary all tools'!G$77</f>
        <v>0.97083106283471887</v>
      </c>
      <c r="BC142" s="6">
        <f>X142*'Summary all tools'!H$77</f>
        <v>0.58720440433408672</v>
      </c>
      <c r="BD142" s="6">
        <f>Y142*'Summary all tools'!I$77</f>
        <v>0</v>
      </c>
      <c r="BE142" s="6">
        <f>Z142*'Summary all tools'!J$77</f>
        <v>0.38830064470009196</v>
      </c>
      <c r="BF142" s="6">
        <f>AA142*'Summary all tools'!K$77</f>
        <v>0.94133736654619748</v>
      </c>
      <c r="BG142" s="6">
        <f>AB142*'Summary all tools'!L$77</f>
        <v>1.3102890988073201</v>
      </c>
      <c r="BH142" s="6">
        <f>AC142*'Summary all tools'!M$77</f>
        <v>0.57463954344950563</v>
      </c>
      <c r="BI142" s="6">
        <f>AD142*'Summary all tools'!N$77</f>
        <v>0.8095647387904602</v>
      </c>
      <c r="BJ142" s="6">
        <f>AE142*'Summary all tools'!O$77</f>
        <v>0.34201443724656017</v>
      </c>
      <c r="BK142" s="6">
        <f t="shared" si="7"/>
        <v>599.53555163114243</v>
      </c>
      <c r="BM142" s="6">
        <f>C142*'Summary all tools'!B$71</f>
        <v>7.4454847790525074</v>
      </c>
      <c r="BN142" s="6">
        <f>D142*'Summary all tools'!C$71</f>
        <v>7.4978635986486379</v>
      </c>
      <c r="BO142" s="6">
        <f>E142*'Summary all tools'!D$71</f>
        <v>24.809912507440167</v>
      </c>
      <c r="BP142" s="6">
        <f>F142*'Summary all tools'!E$71</f>
        <v>18.262003174653046</v>
      </c>
      <c r="BQ142" s="6">
        <f>G142*'Summary all tools'!F$71</f>
        <v>12.977032388157738</v>
      </c>
      <c r="BR142" s="6">
        <f>H142*'Summary all tools'!G$71</f>
        <v>14.869871949162116</v>
      </c>
      <c r="BS142" s="6">
        <f>I142*'Summary all tools'!H$71</f>
        <v>8.191035405218976</v>
      </c>
      <c r="BT142" s="6">
        <f>J142*'Summary all tools'!J$71</f>
        <v>0.898748483361135</v>
      </c>
      <c r="BU142" s="6">
        <f>K142*'Summary all tools'!K$71</f>
        <v>0.91407974049335639</v>
      </c>
      <c r="BV142" s="6">
        <f>L142*'Summary all tools'!L$71</f>
        <v>10.183886418844615</v>
      </c>
      <c r="BW142" s="6">
        <f>M142*'Summary all tools'!M$71</f>
        <v>7.5340661854129056</v>
      </c>
      <c r="BX142" s="6">
        <f>N142*'Summary all tools'!N$71</f>
        <v>5.7967007586965122</v>
      </c>
      <c r="BY142" s="6">
        <f>O142*'Summary all tools'!O$71</f>
        <v>13.125580910047866</v>
      </c>
      <c r="BZ142" s="6">
        <f>P142*'Summary all tools'!P$71</f>
        <v>7.7764134009186341</v>
      </c>
      <c r="CA142" s="6"/>
      <c r="CB142" s="6">
        <f>R142*'Summary all tools'!B$78</f>
        <v>0.35611568580803188</v>
      </c>
      <c r="CC142" s="6">
        <f>S142*'Summary all tools'!C$78</f>
        <v>0.29807111163458944</v>
      </c>
      <c r="CD142" s="6">
        <f>T142*'Summary all tools'!D$78</f>
        <v>0.82532412926526055</v>
      </c>
      <c r="CE142" s="6">
        <f>U142*'Summary all tools'!E$78</f>
        <v>0.56536416479593721</v>
      </c>
      <c r="CF142" s="6">
        <f>V142*'Summary all tools'!F$78</f>
        <v>0.20969722939223193</v>
      </c>
      <c r="CG142" s="6">
        <f>W142*'Summary all tools'!G$78</f>
        <v>0.24039626317812088</v>
      </c>
      <c r="CH142" s="6">
        <f>X142*'Summary all tools'!H$78</f>
        <v>0.14540299535891671</v>
      </c>
      <c r="CI142" s="6">
        <f>Y142*'Summary all tools'!I$78</f>
        <v>0</v>
      </c>
      <c r="CJ142" s="6">
        <f>Z142*'Summary all tools'!J$78</f>
        <v>3.2358387058340994E-2</v>
      </c>
      <c r="CK142" s="6">
        <f>AA142*'Summary all tools'!K$78</f>
        <v>7.8444780545516457E-2</v>
      </c>
      <c r="CL142" s="6">
        <f>AB142*'Summary all tools'!L$78</f>
        <v>0.22860363000468142</v>
      </c>
      <c r="CM142" s="6">
        <f>AC142*'Summary all tools'!M$78</f>
        <v>0.10025626077204142</v>
      </c>
      <c r="CN142" s="6">
        <f>AD142*'Summary all tools'!N$78</f>
        <v>0.14124320974642074</v>
      </c>
      <c r="CO142" s="6">
        <f>AE142*'Summary all tools'!O$78</f>
        <v>9.5445889464156317E-2</v>
      </c>
      <c r="CP142" s="6">
        <f t="shared" si="8"/>
        <v>143.59940343713239</v>
      </c>
      <c r="CR142" s="6"/>
      <c r="CS142" s="6"/>
      <c r="CT142" s="6"/>
      <c r="CU142" s="6"/>
      <c r="CV142" s="6"/>
      <c r="CW142" s="6"/>
      <c r="CX142" s="6"/>
      <c r="CY142" s="6"/>
      <c r="CZ142" s="6"/>
      <c r="DA142" s="6"/>
      <c r="DB142" s="6"/>
      <c r="DC142" s="6"/>
      <c r="DD142" s="6"/>
      <c r="DE142" s="6"/>
      <c r="DF142" s="6"/>
      <c r="DH142" s="6"/>
      <c r="DI142" s="6"/>
      <c r="DJ142" s="6"/>
      <c r="DK142" s="6"/>
      <c r="DL142" s="6"/>
      <c r="DM142" s="6"/>
      <c r="DN142" s="6"/>
      <c r="DO142" s="6"/>
      <c r="DP142" s="6"/>
      <c r="DQ142" s="6"/>
      <c r="DR142" s="6"/>
      <c r="DS142" s="6"/>
      <c r="DT142" s="6"/>
      <c r="DU142" s="6"/>
      <c r="DV142" s="6"/>
      <c r="DX142" s="6"/>
      <c r="DY142" s="6"/>
      <c r="DZ142" s="6"/>
      <c r="EA142" s="6"/>
      <c r="EB142" s="6"/>
      <c r="EC142" s="6"/>
      <c r="ED142" s="6"/>
      <c r="EE142" s="6"/>
      <c r="EF142" s="6"/>
      <c r="EG142" s="6"/>
      <c r="EH142" s="6"/>
      <c r="EI142" s="6"/>
      <c r="EJ142" s="6"/>
      <c r="EK142" s="6"/>
      <c r="EL142" s="6"/>
      <c r="EN142" s="1"/>
      <c r="EO142" s="1"/>
      <c r="EP142" s="1"/>
      <c r="EQ142" s="1"/>
      <c r="ER142" s="1"/>
      <c r="ES142" s="1"/>
      <c r="ET142" s="1"/>
      <c r="EU142" s="1"/>
      <c r="EV142" s="1"/>
      <c r="EW142" s="1"/>
      <c r="EX142" s="1"/>
      <c r="EY142" s="1"/>
      <c r="EZ142" s="1"/>
      <c r="FA142" s="1"/>
      <c r="FB142" s="2"/>
      <c r="FD142" s="2"/>
      <c r="FE142" s="2"/>
      <c r="FF142" s="2"/>
      <c r="FG142" s="2"/>
      <c r="FH142" s="2"/>
      <c r="FI142" s="2"/>
      <c r="FJ142" s="2"/>
      <c r="FK142" s="2"/>
      <c r="FL142" s="2"/>
      <c r="FM142" s="2"/>
      <c r="FN142" s="2"/>
      <c r="FO142" s="2"/>
      <c r="FP142" s="2"/>
      <c r="FQ142" s="2"/>
      <c r="FR142" s="2"/>
      <c r="FT142" s="2"/>
      <c r="FU142" s="2"/>
      <c r="FV142" s="2"/>
      <c r="FW142" s="2"/>
      <c r="FX142" s="2"/>
      <c r="FY142" s="2"/>
      <c r="FZ142" s="2"/>
      <c r="GA142" s="2"/>
      <c r="GB142" s="2"/>
      <c r="GC142" s="2"/>
      <c r="GD142" s="2"/>
      <c r="GE142" s="2"/>
      <c r="GF142" s="2"/>
      <c r="GG142" s="2"/>
      <c r="GH142" s="2"/>
      <c r="GJ142" s="6"/>
    </row>
    <row r="143" spans="1:192" x14ac:dyDescent="0.25">
      <c r="A143" s="8" t="s">
        <v>117</v>
      </c>
      <c r="B143" s="8" t="s">
        <v>310</v>
      </c>
      <c r="C143" s="22">
        <f>Baseline!CC143*'Summary all tools'!B$69</f>
        <v>195.88746042281812</v>
      </c>
      <c r="D143" s="22">
        <f>Baseline!CD143*'Summary all tools'!C$69</f>
        <v>186.45746192050828</v>
      </c>
      <c r="E143" s="22">
        <f>Baseline!CE143*'Summary all tools'!D$69</f>
        <v>271.75772575612018</v>
      </c>
      <c r="F143" s="22">
        <f>Baseline!CF143*'Summary all tools'!E$69</f>
        <v>200.76278412682652</v>
      </c>
      <c r="G143" s="22">
        <f>Baseline!CG143*'Summary all tools'!F$69</f>
        <v>148.52056799882874</v>
      </c>
      <c r="H143" s="22">
        <f>Baseline!CH143*'Summary all tools'!G$69</f>
        <v>153.01180255886703</v>
      </c>
      <c r="I143" s="22">
        <f>Baseline!CI143*'Summary all tools'!H$69</f>
        <v>85.182313752556908</v>
      </c>
      <c r="J143" s="27">
        <f>Baseline!CJ143*'Summary all tools'!J$69</f>
        <v>60.415955810953015</v>
      </c>
      <c r="K143" s="27">
        <f>Baseline!CK143*'Summary all tools'!K$69</f>
        <v>59.961212649309459</v>
      </c>
      <c r="L143" s="27">
        <f>Baseline!CL143*'Summary all tools'!L$69</f>
        <v>129.1711810315573</v>
      </c>
      <c r="M143" s="27">
        <f>Baseline!CM143*'Summary all tools'!M$69</f>
        <v>96.749426300074688</v>
      </c>
      <c r="N143" s="27">
        <f>Baseline!CN143*'Summary all tools'!N$69</f>
        <v>78.079919778103942</v>
      </c>
      <c r="O143" s="27">
        <f>Baseline!CO143*'Summary all tools'!O$69</f>
        <v>130.11424411307831</v>
      </c>
      <c r="P143" s="27">
        <f>Baseline!CP143*'Summary all tools'!P$69</f>
        <v>78.559391565584647</v>
      </c>
      <c r="Q143" s="28"/>
      <c r="R143" s="29">
        <f>Baseline!CR143*'Summary all tools'!B$76</f>
        <v>14.394390275458958</v>
      </c>
      <c r="S143" s="29">
        <f>Baseline!CS143*'Summary all tools'!C$76</f>
        <v>11.260687962138716</v>
      </c>
      <c r="T143" s="29">
        <f>Baseline!CT143*'Summary all tools'!D$76</f>
        <v>15.629562593477109</v>
      </c>
      <c r="U143" s="29">
        <f>Baseline!CU143*'Summary all tools'!E$76</f>
        <v>7.774510895797091</v>
      </c>
      <c r="V143" s="29">
        <f>Baseline!CV143*'Summary all tools'!F$76</f>
        <v>3.1258087071310929</v>
      </c>
      <c r="W143" s="29">
        <f>Baseline!CW143*'Summary all tools'!G$76</f>
        <v>4.0183326109692175</v>
      </c>
      <c r="X143" s="29">
        <f>Baseline!CX143*'Summary all tools'!H$76</f>
        <v>2.813411932311396</v>
      </c>
      <c r="Y143" s="29">
        <f>Baseline!CY143*'Summary all tools'!J$76</f>
        <v>4.7927301645111768</v>
      </c>
      <c r="Z143" s="29">
        <f>Baseline!CZ143*'Summary all tools'!K$76</f>
        <v>4.1144847092919647</v>
      </c>
      <c r="AA143" s="29">
        <f>Baseline!DA143*'Summary all tools'!L$76</f>
        <v>6.994644980760218</v>
      </c>
      <c r="AB143" s="29">
        <f>Baseline!DB143*'Summary all tools'!M$76</f>
        <v>5.2571993256832865</v>
      </c>
      <c r="AC143" s="29">
        <f>Baseline!DC143*'Summary all tools'!N$76</f>
        <v>2.2011330927984507</v>
      </c>
      <c r="AD143" s="29">
        <f>Baseline!DD143*'Summary all tools'!O$76</f>
        <v>3.0300577396196311</v>
      </c>
      <c r="AE143" s="29">
        <f>Baseline!DE143*'Summary all tools'!P$76</f>
        <v>2.2724729987152053</v>
      </c>
      <c r="AF143" s="29">
        <f t="shared" si="6"/>
        <v>1962.3108757738505</v>
      </c>
      <c r="AH143" s="6">
        <f>C143*'Summary all tools'!B$70</f>
        <v>28.155078409395873</v>
      </c>
      <c r="AI143" s="6">
        <f>D143*'Summary all tools'!C$70</f>
        <v>26.799696361663269</v>
      </c>
      <c r="AJ143" s="6">
        <f>E143*'Summary all tools'!D$70</f>
        <v>53.404312693660636</v>
      </c>
      <c r="AK143" s="6">
        <f>F143*'Summary all tools'!E$70</f>
        <v>39.452782698000163</v>
      </c>
      <c r="AL143" s="6">
        <f>G143*'Summary all tools'!F$70</f>
        <v>29.186433735346753</v>
      </c>
      <c r="AM143" s="6">
        <f>H143*'Summary all tools'!G$70</f>
        <v>37.625853088245989</v>
      </c>
      <c r="AN143" s="6">
        <f>I143*'Summary all tools'!H$70</f>
        <v>20.946470594891043</v>
      </c>
      <c r="AO143" s="6">
        <f>J143*'Summary all tools'!J$70</f>
        <v>6.7545789105413307</v>
      </c>
      <c r="AP143" s="6">
        <f>K143*'Summary all tools'!J$70</f>
        <v>6.7037380601712444</v>
      </c>
      <c r="AQ143" s="6">
        <f>L143*'Summary all tools'!K$70</f>
        <v>14.441498500422556</v>
      </c>
      <c r="AR143" s="6">
        <f>M143*'Summary all tools'!L$70</f>
        <v>25.095049868120917</v>
      </c>
      <c r="AS143" s="6">
        <f>N143*'Summary all tools'!M$70</f>
        <v>20.252517823238882</v>
      </c>
      <c r="AT143" s="6">
        <f>O143*'Summary all tools'!N$70</f>
        <v>33.749279654054526</v>
      </c>
      <c r="AU143" s="6">
        <f>P143*'Summary all tools'!O$70</f>
        <v>18.977830546742361</v>
      </c>
      <c r="AV143" s="6"/>
      <c r="AW143" s="6">
        <f>R143*'Summary all tools'!B$77</f>
        <v>2.0689184799589326</v>
      </c>
      <c r="AX143" s="6">
        <f>S143*'Summary all tools'!C$77</f>
        <v>1.6185086673410385</v>
      </c>
      <c r="AY143" s="6">
        <f>T143*'Summary all tools'!D$77</f>
        <v>3.0714344760018117</v>
      </c>
      <c r="AZ143" s="6">
        <f>U143*'Summary all tools'!E$77</f>
        <v>1.5278035233928178</v>
      </c>
      <c r="BA143" s="6">
        <f>V143*'Summary all tools'!F$77</f>
        <v>0.61426649473068951</v>
      </c>
      <c r="BB143" s="6">
        <f>W143*'Summary all tools'!G$77</f>
        <v>0.98811457646784029</v>
      </c>
      <c r="BC143" s="6">
        <f>X143*'Summary all tools'!H$77</f>
        <v>0.69182260630608094</v>
      </c>
      <c r="BD143" s="6">
        <f>Y143*'Summary all tools'!I$77</f>
        <v>0</v>
      </c>
      <c r="BE143" s="6">
        <f>Z143*'Summary all tools'!J$77</f>
        <v>0.4600045016599712</v>
      </c>
      <c r="BF143" s="6">
        <f>AA143*'Summary all tools'!K$77</f>
        <v>0.78200999784896852</v>
      </c>
      <c r="BG143" s="6">
        <f>AB143*'Summary all tools'!L$77</f>
        <v>1.363622341650742</v>
      </c>
      <c r="BH143" s="6">
        <f>AC143*'Summary all tools'!M$77</f>
        <v>0.57093408036162907</v>
      </c>
      <c r="BI143" s="6">
        <f>AD143*'Summary all tools'!N$77</f>
        <v>0.78594212893003679</v>
      </c>
      <c r="BJ143" s="6">
        <f>AE143*'Summary all tools'!O$77</f>
        <v>0.54896819631884175</v>
      </c>
      <c r="BK143" s="6">
        <f t="shared" si="7"/>
        <v>376.637471015465</v>
      </c>
      <c r="BM143" s="6">
        <f>C143*'Summary all tools'!B$71</f>
        <v>4.7923537718120643</v>
      </c>
      <c r="BN143" s="6">
        <f>D143*'Summary all tools'!C$71</f>
        <v>4.5616504445384285</v>
      </c>
      <c r="BO143" s="6">
        <f>E143*'Summary all tools'!D$71</f>
        <v>14.861750627287822</v>
      </c>
      <c r="BP143" s="6">
        <f>F143*'Summary all tools'!E$71</f>
        <v>10.979214756935825</v>
      </c>
      <c r="BQ143" s="6">
        <f>G143*'Summary all tools'!F$71</f>
        <v>8.1222185624359469</v>
      </c>
      <c r="BR143" s="6">
        <f>H143*'Summary all tools'!G$71</f>
        <v>9.316877907565674</v>
      </c>
      <c r="BS143" s="6">
        <f>I143*'Summary all tools'!H$71</f>
        <v>5.1867450996873057</v>
      </c>
      <c r="BT143" s="6">
        <f>J143*'Summary all tools'!J$71</f>
        <v>0.56288157587844423</v>
      </c>
      <c r="BU143" s="6">
        <f>K143*'Summary all tools'!K$71</f>
        <v>0.5586448383476037</v>
      </c>
      <c r="BV143" s="6">
        <f>L143*'Summary all tools'!L$71</f>
        <v>5.8454949473442044</v>
      </c>
      <c r="BW143" s="6">
        <f>M143*'Summary all tools'!M$71</f>
        <v>4.3782852961402456</v>
      </c>
      <c r="BX143" s="6">
        <f>N143*'Summary all tools'!N$71</f>
        <v>3.5334180032033795</v>
      </c>
      <c r="BY143" s="6">
        <f>O143*'Summary all tools'!O$71</f>
        <v>8.7717467941401104</v>
      </c>
      <c r="BZ143" s="6">
        <f>P143*'Summary all tools'!P$71</f>
        <v>5.2961387572304259</v>
      </c>
      <c r="CA143" s="6"/>
      <c r="CB143" s="6">
        <f>R143*'Summary all tools'!B$78</f>
        <v>0.35215633701428645</v>
      </c>
      <c r="CC143" s="6">
        <f>S143*'Summary all tools'!C$78</f>
        <v>0.27549083699421933</v>
      </c>
      <c r="CD143" s="6">
        <f>T143*'Summary all tools'!D$78</f>
        <v>0.85474170433077945</v>
      </c>
      <c r="CE143" s="6">
        <f>U143*'Summary all tools'!E$78</f>
        <v>0.4251685646139034</v>
      </c>
      <c r="CF143" s="6">
        <f>V143*'Summary all tools'!F$78</f>
        <v>0.17094266367123165</v>
      </c>
      <c r="CG143" s="6">
        <f>W143*'Summary all tools'!G$78</f>
        <v>0.24467599036346521</v>
      </c>
      <c r="CH143" s="6">
        <f>X143*'Summary all tools'!H$78</f>
        <v>0.17130845489483909</v>
      </c>
      <c r="CI143" s="6">
        <f>Y143*'Summary all tools'!I$78</f>
        <v>0</v>
      </c>
      <c r="CJ143" s="6">
        <f>Z143*'Summary all tools'!J$78</f>
        <v>3.8333708471664271E-2</v>
      </c>
      <c r="CK143" s="6">
        <f>AA143*'Summary all tools'!K$78</f>
        <v>6.5167499820747377E-2</v>
      </c>
      <c r="CL143" s="6">
        <f>AB143*'Summary all tools'!L$78</f>
        <v>0.23790857875608692</v>
      </c>
      <c r="CM143" s="6">
        <f>AC143*'Summary all tools'!M$78</f>
        <v>9.9609775722667201E-2</v>
      </c>
      <c r="CN143" s="6">
        <f>AD143*'Summary all tools'!N$78</f>
        <v>0.1371218182388575</v>
      </c>
      <c r="CO143" s="6">
        <f>AE143*'Summary all tools'!O$78</f>
        <v>0.15320042687967675</v>
      </c>
      <c r="CP143" s="6">
        <f t="shared" si="8"/>
        <v>89.993247742319909</v>
      </c>
      <c r="CR143" s="6"/>
      <c r="CS143" s="6"/>
      <c r="CT143" s="6"/>
      <c r="CU143" s="6"/>
      <c r="CV143" s="6"/>
      <c r="CW143" s="6"/>
      <c r="CX143" s="6"/>
      <c r="CY143" s="6"/>
      <c r="CZ143" s="6"/>
      <c r="DA143" s="6"/>
      <c r="DB143" s="6"/>
      <c r="DC143" s="6"/>
      <c r="DD143" s="6"/>
      <c r="DE143" s="6"/>
      <c r="DF143" s="6"/>
      <c r="DH143" s="6"/>
      <c r="DI143" s="6"/>
      <c r="DJ143" s="6"/>
      <c r="DK143" s="6"/>
      <c r="DL143" s="6"/>
      <c r="DM143" s="6"/>
      <c r="DN143" s="6"/>
      <c r="DO143" s="6"/>
      <c r="DP143" s="6"/>
      <c r="DQ143" s="6"/>
      <c r="DR143" s="6"/>
      <c r="DS143" s="6"/>
      <c r="DT143" s="6"/>
      <c r="DU143" s="6"/>
      <c r="DV143" s="6"/>
      <c r="DX143" s="6"/>
      <c r="DY143" s="6"/>
      <c r="DZ143" s="6"/>
      <c r="EA143" s="6"/>
      <c r="EB143" s="6"/>
      <c r="EC143" s="6"/>
      <c r="ED143" s="6"/>
      <c r="EE143" s="6"/>
      <c r="EF143" s="6"/>
      <c r="EG143" s="6"/>
      <c r="EH143" s="6"/>
      <c r="EI143" s="6"/>
      <c r="EJ143" s="6"/>
      <c r="EK143" s="6"/>
      <c r="EL143" s="6"/>
      <c r="EN143" s="1"/>
      <c r="EO143" s="1"/>
      <c r="EP143" s="1"/>
      <c r="EQ143" s="1"/>
      <c r="ER143" s="1"/>
      <c r="ES143" s="1"/>
      <c r="ET143" s="1"/>
      <c r="EU143" s="1"/>
      <c r="EV143" s="1"/>
      <c r="EW143" s="1"/>
      <c r="EX143" s="1"/>
      <c r="EY143" s="1"/>
      <c r="EZ143" s="1"/>
      <c r="FA143" s="1"/>
      <c r="FB143" s="2"/>
      <c r="FD143" s="2"/>
      <c r="FE143" s="2"/>
      <c r="FF143" s="2"/>
      <c r="FG143" s="2"/>
      <c r="FH143" s="2"/>
      <c r="FI143" s="2"/>
      <c r="FJ143" s="2"/>
      <c r="FK143" s="2"/>
      <c r="FL143" s="2"/>
      <c r="FM143" s="2"/>
      <c r="FN143" s="2"/>
      <c r="FO143" s="2"/>
      <c r="FP143" s="2"/>
      <c r="FQ143" s="2"/>
      <c r="FR143" s="2"/>
      <c r="FT143" s="2"/>
      <c r="FU143" s="2"/>
      <c r="FV143" s="2"/>
      <c r="FW143" s="2"/>
      <c r="FX143" s="2"/>
      <c r="FY143" s="2"/>
      <c r="FZ143" s="2"/>
      <c r="GA143" s="2"/>
      <c r="GB143" s="2"/>
      <c r="GC143" s="2"/>
      <c r="GD143" s="2"/>
      <c r="GE143" s="2"/>
      <c r="GF143" s="2"/>
      <c r="GG143" s="2"/>
      <c r="GH143" s="2"/>
      <c r="GJ143" s="6"/>
    </row>
    <row r="144" spans="1:192" x14ac:dyDescent="0.25">
      <c r="A144" s="8" t="s">
        <v>131</v>
      </c>
      <c r="B144" s="8" t="s">
        <v>311</v>
      </c>
      <c r="C144" s="22">
        <f>Baseline!CC144*'Summary all tools'!B$69</f>
        <v>169.26569416121993</v>
      </c>
      <c r="D144" s="22">
        <f>Baseline!CD144*'Summary all tools'!C$69</f>
        <v>170.02168423051117</v>
      </c>
      <c r="E144" s="22">
        <f>Baseline!CE144*'Summary all tools'!D$69</f>
        <v>228.88672250243886</v>
      </c>
      <c r="F144" s="22">
        <f>Baseline!CF144*'Summary all tools'!E$69</f>
        <v>168.13508004310413</v>
      </c>
      <c r="G144" s="22">
        <f>Baseline!CG144*'Summary all tools'!F$69</f>
        <v>124.25526960933337</v>
      </c>
      <c r="H144" s="22">
        <f>Baseline!CH144*'Summary all tools'!G$69</f>
        <v>121.50588107845623</v>
      </c>
      <c r="I144" s="22">
        <f>Baseline!CI144*'Summary all tools'!H$69</f>
        <v>58.915499016203952</v>
      </c>
      <c r="J144" s="27">
        <f>Baseline!CJ144*'Summary all tools'!J$69</f>
        <v>52.667588904798521</v>
      </c>
      <c r="K144" s="27">
        <f>Baseline!CK144*'Summary all tools'!K$69</f>
        <v>52.553034040489045</v>
      </c>
      <c r="L144" s="27">
        <f>Baseline!CL144*'Summary all tools'!L$69</f>
        <v>111.85521009886952</v>
      </c>
      <c r="M144" s="27">
        <f>Baseline!CM144*'Summary all tools'!M$69</f>
        <v>80.600927922800281</v>
      </c>
      <c r="N144" s="27">
        <f>Baseline!CN144*'Summary all tools'!N$69</f>
        <v>62.524821053297273</v>
      </c>
      <c r="O144" s="27">
        <f>Baseline!CO144*'Summary all tools'!O$69</f>
        <v>96.472357685315529</v>
      </c>
      <c r="P144" s="27">
        <f>Baseline!CP144*'Summary all tools'!P$69</f>
        <v>53.680163276778337</v>
      </c>
      <c r="Q144" s="28"/>
      <c r="R144" s="29">
        <f>Baseline!CR144*'Summary all tools'!B$76</f>
        <v>33.782221954096073</v>
      </c>
      <c r="S144" s="29">
        <f>Baseline!CS144*'Summary all tools'!C$76</f>
        <v>23.046085491344588</v>
      </c>
      <c r="T144" s="29">
        <f>Baseline!CT144*'Summary all tools'!D$76</f>
        <v>21.806170242956323</v>
      </c>
      <c r="U144" s="29">
        <f>Baseline!CU144*'Summary all tools'!E$76</f>
        <v>9.8141440164256011</v>
      </c>
      <c r="V144" s="29">
        <f>Baseline!CV144*'Summary all tools'!F$76</f>
        <v>3.6416103596212102</v>
      </c>
      <c r="W144" s="29">
        <f>Baseline!CW144*'Summary all tools'!G$76</f>
        <v>3.1671134905973091</v>
      </c>
      <c r="X144" s="29">
        <f>Baseline!CX144*'Summary all tools'!H$76</f>
        <v>2.0526115476455238</v>
      </c>
      <c r="Y144" s="29">
        <f>Baseline!CY144*'Summary all tools'!J$76</f>
        <v>10.086349597987303</v>
      </c>
      <c r="Z144" s="29">
        <f>Baseline!CZ144*'Summary all tools'!K$76</f>
        <v>5.831098229189279</v>
      </c>
      <c r="AA144" s="29">
        <f>Baseline!DA144*'Summary all tools'!L$76</f>
        <v>8.1542215184318199</v>
      </c>
      <c r="AB144" s="29">
        <f>Baseline!DB144*'Summary all tools'!M$76</f>
        <v>3.8907968255416812</v>
      </c>
      <c r="AC144" s="29">
        <f>Baseline!DC144*'Summary all tools'!N$76</f>
        <v>2.0777751045286155</v>
      </c>
      <c r="AD144" s="29">
        <f>Baseline!DD144*'Summary all tools'!O$76</f>
        <v>3.5358059810690627</v>
      </c>
      <c r="AE144" s="29">
        <f>Baseline!DE144*'Summary all tools'!P$76</f>
        <v>1.5634999012653885</v>
      </c>
      <c r="AF144" s="29">
        <f t="shared" si="6"/>
        <v>1683.7894378843159</v>
      </c>
      <c r="AH144" s="6">
        <f>C144*'Summary all tools'!B$70</f>
        <v>24.328708335098888</v>
      </c>
      <c r="AI144" s="6">
        <f>D144*'Summary all tools'!C$70</f>
        <v>24.437367458208026</v>
      </c>
      <c r="AJ144" s="6">
        <f>E144*'Summary all tools'!D$70</f>
        <v>44.979542222534555</v>
      </c>
      <c r="AK144" s="6">
        <f>F144*'Summary all tools'!E$70</f>
        <v>33.040968253662889</v>
      </c>
      <c r="AL144" s="6">
        <f>G144*'Summary all tools'!F$70</f>
        <v>24.41795262154568</v>
      </c>
      <c r="AM144" s="6">
        <f>H144*'Summary all tools'!G$70</f>
        <v>29.878495347161365</v>
      </c>
      <c r="AN144" s="6">
        <f>I144*'Summary all tools'!H$70</f>
        <v>14.487417790869824</v>
      </c>
      <c r="AO144" s="6">
        <f>J144*'Summary all tools'!J$70</f>
        <v>5.8883018651327541</v>
      </c>
      <c r="AP144" s="6">
        <f>K144*'Summary all tools'!J$70</f>
        <v>5.8754944889987755</v>
      </c>
      <c r="AQ144" s="6">
        <f>L144*'Summary all tools'!K$70</f>
        <v>12.505551439625163</v>
      </c>
      <c r="AR144" s="6">
        <f>M144*'Summary all tools'!L$70</f>
        <v>20.906421701830094</v>
      </c>
      <c r="AS144" s="6">
        <f>N144*'Summary all tools'!M$70</f>
        <v>16.217806785347527</v>
      </c>
      <c r="AT144" s="6">
        <f>O144*'Summary all tools'!N$70</f>
        <v>25.023183284822458</v>
      </c>
      <c r="AU144" s="6">
        <f>P144*'Summary all tools'!O$70</f>
        <v>12.967679892704879</v>
      </c>
      <c r="AV144" s="6"/>
      <c r="AW144" s="6">
        <f>R144*'Summary all tools'!B$77</f>
        <v>4.8555487212309334</v>
      </c>
      <c r="AX144" s="6">
        <f>S144*'Summary all tools'!C$77</f>
        <v>3.3124343060953994</v>
      </c>
      <c r="AY144" s="6">
        <f>T144*'Summary all tools'!D$77</f>
        <v>4.2852269648117289</v>
      </c>
      <c r="AZ144" s="6">
        <f>U144*'Summary all tools'!E$77</f>
        <v>1.9286208493817136</v>
      </c>
      <c r="BA144" s="6">
        <f>V144*'Summary all tools'!F$77</f>
        <v>0.71562895889190847</v>
      </c>
      <c r="BB144" s="6">
        <f>W144*'Summary all tools'!G$77</f>
        <v>0.77879839932720718</v>
      </c>
      <c r="BC144" s="6">
        <f>X144*'Summary all tools'!H$77</f>
        <v>0.50474054450299766</v>
      </c>
      <c r="BD144" s="6">
        <f>Y144*'Summary all tools'!I$77</f>
        <v>0</v>
      </c>
      <c r="BE144" s="6">
        <f>Z144*'Summary all tools'!J$77</f>
        <v>0.65192402562364615</v>
      </c>
      <c r="BF144" s="6">
        <f>AA144*'Summary all tools'!K$77</f>
        <v>0.91165209522840229</v>
      </c>
      <c r="BG144" s="6">
        <f>AB144*'Summary all tools'!L$77</f>
        <v>1.0092022671107008</v>
      </c>
      <c r="BH144" s="6">
        <f>AC144*'Summary all tools'!M$77</f>
        <v>0.53893725117464086</v>
      </c>
      <c r="BI144" s="6">
        <f>AD144*'Summary all tools'!N$77</f>
        <v>0.91712406793733969</v>
      </c>
      <c r="BJ144" s="6">
        <f>AE144*'Summary all tools'!O$77</f>
        <v>0.37769941435062759</v>
      </c>
      <c r="BK144" s="6">
        <f t="shared" si="7"/>
        <v>315.74242935321013</v>
      </c>
      <c r="BM144" s="6">
        <f>C144*'Summary all tools'!B$71</f>
        <v>4.1410567378891727</v>
      </c>
      <c r="BN144" s="6">
        <f>D144*'Summary all tools'!C$71</f>
        <v>4.1595519077800898</v>
      </c>
      <c r="BO144" s="6">
        <f>E144*'Summary all tools'!D$71</f>
        <v>12.517242636852124</v>
      </c>
      <c r="BP144" s="6">
        <f>F144*'Summary all tools'!E$71</f>
        <v>9.1948871898572566</v>
      </c>
      <c r="BQ144" s="6">
        <f>G144*'Summary all tools'!F$71</f>
        <v>6.7952100567604186</v>
      </c>
      <c r="BR144" s="6">
        <f>H144*'Summary all tools'!G$71</f>
        <v>7.398484562154243</v>
      </c>
      <c r="BS144" s="6">
        <f>I144*'Summary all tools'!H$71</f>
        <v>3.5873605958344328</v>
      </c>
      <c r="BT144" s="6">
        <f>J144*'Summary all tools'!J$71</f>
        <v>0.49069182209439616</v>
      </c>
      <c r="BU144" s="6">
        <f>K144*'Summary all tools'!K$71</f>
        <v>0.48962454074989797</v>
      </c>
      <c r="BV144" s="6">
        <f>L144*'Summary all tools'!L$71</f>
        <v>5.0618803687126386</v>
      </c>
      <c r="BW144" s="6">
        <f>M144*'Summary all tools'!M$71</f>
        <v>3.6475033607448251</v>
      </c>
      <c r="BX144" s="6">
        <f>N144*'Summary all tools'!N$71</f>
        <v>2.829489694464888</v>
      </c>
      <c r="BY144" s="6">
        <f>O144*'Summary all tools'!O$71</f>
        <v>6.5037544506954283</v>
      </c>
      <c r="BZ144" s="6">
        <f>P144*'Summary all tools'!P$71</f>
        <v>3.6188874119176404</v>
      </c>
      <c r="CA144" s="6"/>
      <c r="CB144" s="6">
        <f>R144*'Summary all tools'!B$78</f>
        <v>0.82647637808186114</v>
      </c>
      <c r="CC144" s="6">
        <f>S144*'Summary all tools'!C$78</f>
        <v>0.56381860529283401</v>
      </c>
      <c r="CD144" s="6">
        <f>T144*'Summary all tools'!D$78</f>
        <v>1.192524935161674</v>
      </c>
      <c r="CE144" s="6">
        <f>U144*'Summary all tools'!E$78</f>
        <v>0.53671100089827506</v>
      </c>
      <c r="CF144" s="6">
        <f>V144*'Summary all tools'!F$78</f>
        <v>0.19915056654178492</v>
      </c>
      <c r="CG144" s="6">
        <f>W144*'Summary all tools'!G$78</f>
        <v>0.19284531792864176</v>
      </c>
      <c r="CH144" s="6">
        <f>X144*'Summary all tools'!H$78</f>
        <v>0.12498337292455179</v>
      </c>
      <c r="CI144" s="6">
        <f>Y144*'Summary all tools'!I$78</f>
        <v>0</v>
      </c>
      <c r="CJ144" s="6">
        <f>Z144*'Summary all tools'!J$78</f>
        <v>5.4327002135303844E-2</v>
      </c>
      <c r="CK144" s="6">
        <f>AA144*'Summary all tools'!K$78</f>
        <v>7.5971007935700191E-2</v>
      </c>
      <c r="CL144" s="6">
        <f>AB144*'Summary all tools'!L$78</f>
        <v>0.17607358702782444</v>
      </c>
      <c r="CM144" s="6">
        <f>AC144*'Summary all tools'!M$78</f>
        <v>9.4027350204937354E-2</v>
      </c>
      <c r="CN144" s="6">
        <f>AD144*'Summary all tools'!N$78</f>
        <v>0.16000887993800395</v>
      </c>
      <c r="CO144" s="6">
        <f>AE144*'Summary all tools'!O$78</f>
        <v>0.10540448772575653</v>
      </c>
      <c r="CP144" s="6">
        <f t="shared" si="8"/>
        <v>74.737947828304627</v>
      </c>
      <c r="CR144" s="6"/>
      <c r="CS144" s="6"/>
      <c r="CT144" s="6"/>
      <c r="CU144" s="6"/>
      <c r="CV144" s="6"/>
      <c r="CW144" s="6"/>
      <c r="CX144" s="6"/>
      <c r="CY144" s="6"/>
      <c r="CZ144" s="6"/>
      <c r="DA144" s="6"/>
      <c r="DB144" s="6"/>
      <c r="DC144" s="6"/>
      <c r="DD144" s="6"/>
      <c r="DE144" s="6"/>
      <c r="DF144" s="6"/>
      <c r="DH144" s="6"/>
      <c r="DI144" s="6"/>
      <c r="DJ144" s="6"/>
      <c r="DK144" s="6"/>
      <c r="DL144" s="6"/>
      <c r="DM144" s="6"/>
      <c r="DN144" s="6"/>
      <c r="DO144" s="6"/>
      <c r="DP144" s="6"/>
      <c r="DQ144" s="6"/>
      <c r="DR144" s="6"/>
      <c r="DS144" s="6"/>
      <c r="DT144" s="6"/>
      <c r="DU144" s="6"/>
      <c r="DV144" s="6"/>
      <c r="DX144" s="6"/>
      <c r="DY144" s="6"/>
      <c r="DZ144" s="6"/>
      <c r="EA144" s="6"/>
      <c r="EB144" s="6"/>
      <c r="EC144" s="6"/>
      <c r="ED144" s="6"/>
      <c r="EE144" s="6"/>
      <c r="EF144" s="6"/>
      <c r="EG144" s="6"/>
      <c r="EH144" s="6"/>
      <c r="EI144" s="6"/>
      <c r="EJ144" s="6"/>
      <c r="EK144" s="6"/>
      <c r="EL144" s="6"/>
      <c r="EN144" s="1"/>
      <c r="EO144" s="1"/>
      <c r="EP144" s="1"/>
      <c r="EQ144" s="1"/>
      <c r="ER144" s="1"/>
      <c r="ES144" s="1"/>
      <c r="ET144" s="1"/>
      <c r="EU144" s="1"/>
      <c r="EV144" s="1"/>
      <c r="EW144" s="1"/>
      <c r="EX144" s="1"/>
      <c r="EY144" s="1"/>
      <c r="EZ144" s="1"/>
      <c r="FA144" s="1"/>
      <c r="FB144" s="2"/>
      <c r="FD144" s="2"/>
      <c r="FE144" s="2"/>
      <c r="FF144" s="2"/>
      <c r="FG144" s="2"/>
      <c r="FH144" s="2"/>
      <c r="FI144" s="2"/>
      <c r="FJ144" s="2"/>
      <c r="FK144" s="2"/>
      <c r="FL144" s="2"/>
      <c r="FM144" s="2"/>
      <c r="FN144" s="2"/>
      <c r="FO144" s="2"/>
      <c r="FP144" s="2"/>
      <c r="FQ144" s="2"/>
      <c r="FR144" s="2"/>
      <c r="FT144" s="2"/>
      <c r="FU144" s="2"/>
      <c r="FV144" s="2"/>
      <c r="FW144" s="2"/>
      <c r="FX144" s="2"/>
      <c r="FY144" s="2"/>
      <c r="FZ144" s="2"/>
      <c r="GA144" s="2"/>
      <c r="GB144" s="2"/>
      <c r="GC144" s="2"/>
      <c r="GD144" s="2"/>
      <c r="GE144" s="2"/>
      <c r="GF144" s="2"/>
      <c r="GG144" s="2"/>
      <c r="GH144" s="2"/>
      <c r="GJ144" s="6"/>
    </row>
    <row r="145" spans="1:192" x14ac:dyDescent="0.25">
      <c r="A145" s="8" t="s">
        <v>78</v>
      </c>
      <c r="B145" s="8" t="s">
        <v>312</v>
      </c>
      <c r="C145" s="22">
        <f>Baseline!CC145*'Summary all tools'!B$69</f>
        <v>278.97772313422712</v>
      </c>
      <c r="D145" s="22">
        <f>Baseline!CD145*'Summary all tools'!C$69</f>
        <v>286.0587920021851</v>
      </c>
      <c r="E145" s="22">
        <f>Baseline!CE145*'Summary all tools'!D$69</f>
        <v>404.53120080809174</v>
      </c>
      <c r="F145" s="22">
        <f>Baseline!CF145*'Summary all tools'!E$69</f>
        <v>298.41915531021533</v>
      </c>
      <c r="G145" s="22">
        <f>Baseline!CG145*'Summary all tools'!F$69</f>
        <v>216.57277461722401</v>
      </c>
      <c r="H145" s="22">
        <f>Baseline!CH145*'Summary all tools'!G$69</f>
        <v>219.58646581609386</v>
      </c>
      <c r="I145" s="22">
        <f>Baseline!CI145*'Summary all tools'!H$69</f>
        <v>117.10938031731898</v>
      </c>
      <c r="J145" s="27">
        <f>Baseline!CJ145*'Summary all tools'!J$69</f>
        <v>84.893918164416291</v>
      </c>
      <c r="K145" s="27">
        <f>Baseline!CK145*'Summary all tools'!K$69</f>
        <v>89.478038179974703</v>
      </c>
      <c r="L145" s="27">
        <f>Baseline!CL145*'Summary all tools'!L$69</f>
        <v>201.73103946575733</v>
      </c>
      <c r="M145" s="27">
        <f>Baseline!CM145*'Summary all tools'!M$69</f>
        <v>154.53481569434788</v>
      </c>
      <c r="N145" s="27">
        <f>Baseline!CN145*'Summary all tools'!N$69</f>
        <v>111.23061162831048</v>
      </c>
      <c r="O145" s="27">
        <f>Baseline!CO145*'Summary all tools'!O$69</f>
        <v>177.14008080780678</v>
      </c>
      <c r="P145" s="27">
        <f>Baseline!CP145*'Summary all tools'!P$69</f>
        <v>100.14639240010365</v>
      </c>
      <c r="Q145" s="28"/>
      <c r="R145" s="29">
        <f>Baseline!CR145*'Summary all tools'!B$76</f>
        <v>26.838520519760852</v>
      </c>
      <c r="S145" s="29">
        <f>Baseline!CS145*'Summary all tools'!C$76</f>
        <v>22.252173492391094</v>
      </c>
      <c r="T145" s="29">
        <f>Baseline!CT145*'Summary all tools'!D$76</f>
        <v>26.639121230565284</v>
      </c>
      <c r="U145" s="29">
        <f>Baseline!CU145*'Summary all tools'!E$76</f>
        <v>17.488511256329769</v>
      </c>
      <c r="V145" s="29">
        <f>Baseline!CV145*'Summary all tools'!F$76</f>
        <v>8.3661063631824177</v>
      </c>
      <c r="W145" s="29">
        <f>Baseline!CW145*'Summary all tools'!G$76</f>
        <v>7.1384438950509113</v>
      </c>
      <c r="X145" s="29">
        <f>Baseline!CX145*'Summary all tools'!H$76</f>
        <v>5.051447030222243</v>
      </c>
      <c r="Y145" s="29">
        <f>Baseline!CY145*'Summary all tools'!J$76</f>
        <v>7.9892445051022829</v>
      </c>
      <c r="Z145" s="29">
        <f>Baseline!CZ145*'Summary all tools'!K$76</f>
        <v>6.5875182703311115</v>
      </c>
      <c r="AA145" s="29">
        <f>Baseline!DA145*'Summary all tools'!L$76</f>
        <v>13.443765995439112</v>
      </c>
      <c r="AB145" s="29">
        <f>Baseline!DB145*'Summary all tools'!M$76</f>
        <v>9.1274027061704679</v>
      </c>
      <c r="AC145" s="29">
        <f>Baseline!DC145*'Summary all tools'!N$76</f>
        <v>4.8534841843934871</v>
      </c>
      <c r="AD145" s="29">
        <f>Baseline!DD145*'Summary all tools'!O$76</f>
        <v>6.9828951776809101</v>
      </c>
      <c r="AE145" s="29">
        <f>Baseline!DE145*'Summary all tools'!P$76</f>
        <v>3.8254197141130337</v>
      </c>
      <c r="AF145" s="29">
        <f t="shared" si="6"/>
        <v>2906.9944426868065</v>
      </c>
      <c r="AH145" s="6">
        <f>C145*'Summary all tools'!B$70</f>
        <v>40.097715557518882</v>
      </c>
      <c r="AI145" s="6">
        <f>D145*'Summary all tools'!C$70</f>
        <v>41.11548386575749</v>
      </c>
      <c r="AJ145" s="6">
        <f>E145*'Summary all tools'!D$70</f>
        <v>79.496215543417065</v>
      </c>
      <c r="AK145" s="6">
        <f>F145*'Summary all tools'!E$70</f>
        <v>58.643668140889673</v>
      </c>
      <c r="AL145" s="6">
        <f>G145*'Summary all tools'!F$70</f>
        <v>42.559673858072266</v>
      </c>
      <c r="AM145" s="6">
        <f>H145*'Summary all tools'!G$70</f>
        <v>53.996671921990291</v>
      </c>
      <c r="AN145" s="6">
        <f>I145*'Summary all tools'!H$70</f>
        <v>28.797388602619421</v>
      </c>
      <c r="AO145" s="6">
        <f>J145*'Summary all tools'!J$70</f>
        <v>9.4912455090651751</v>
      </c>
      <c r="AP145" s="6">
        <f>K145*'Summary all tools'!J$70</f>
        <v>10.003755821363631</v>
      </c>
      <c r="AQ145" s="6">
        <f>L145*'Summary all tools'!K$70</f>
        <v>22.553780809836223</v>
      </c>
      <c r="AR145" s="6">
        <f>M145*'Summary all tools'!L$70</f>
        <v>40.083533872154248</v>
      </c>
      <c r="AS145" s="6">
        <f>N145*'Summary all tools'!M$70</f>
        <v>28.851207210433735</v>
      </c>
      <c r="AT145" s="6">
        <f>O145*'Summary all tools'!N$70</f>
        <v>45.946930452356064</v>
      </c>
      <c r="AU145" s="6">
        <f>P145*'Summary all tools'!O$70</f>
        <v>24.192667826991332</v>
      </c>
      <c r="AV145" s="6"/>
      <c r="AW145" s="6">
        <f>R145*'Summary all tools'!B$77</f>
        <v>3.8575243560512535</v>
      </c>
      <c r="AX145" s="6">
        <f>S145*'Summary all tools'!C$77</f>
        <v>3.1983246304048358</v>
      </c>
      <c r="AY145" s="6">
        <f>T145*'Summary all tools'!D$77</f>
        <v>5.2349715399007497</v>
      </c>
      <c r="AZ145" s="6">
        <f>U145*'Summary all tools'!E$77</f>
        <v>3.4367447000119196</v>
      </c>
      <c r="BA145" s="6">
        <f>V145*'Summary all tools'!F$77</f>
        <v>1.6440605653609679</v>
      </c>
      <c r="BB145" s="6">
        <f>W145*'Summary all tools'!G$77</f>
        <v>1.7553550561600602</v>
      </c>
      <c r="BC145" s="6">
        <f>X145*'Summary all tools'!H$77</f>
        <v>1.2421591057923549</v>
      </c>
      <c r="BD145" s="6">
        <f>Y145*'Summary all tools'!I$77</f>
        <v>0</v>
      </c>
      <c r="BE145" s="6">
        <f>Z145*'Summary all tools'!J$77</f>
        <v>0.73649272587552805</v>
      </c>
      <c r="BF145" s="6">
        <f>AA145*'Summary all tools'!K$77</f>
        <v>1.5030297386205218</v>
      </c>
      <c r="BG145" s="6">
        <f>AB145*'Summary all tools'!L$77</f>
        <v>2.3674830418874833</v>
      </c>
      <c r="BH145" s="6">
        <f>AC145*'Summary all tools'!M$77</f>
        <v>1.2589059418680677</v>
      </c>
      <c r="BI145" s="6">
        <f>AD145*'Summary all tools'!N$77</f>
        <v>1.8112366078973663</v>
      </c>
      <c r="BJ145" s="6">
        <f>AE145*'Summary all tools'!O$77</f>
        <v>0.92411824554415989</v>
      </c>
      <c r="BK145" s="6">
        <f t="shared" si="7"/>
        <v>554.80034524784071</v>
      </c>
      <c r="BM145" s="6">
        <f>C145*'Summary all tools'!B$71</f>
        <v>6.825143073620235</v>
      </c>
      <c r="BN145" s="6">
        <f>D145*'Summary all tools'!C$71</f>
        <v>6.9983802324693603</v>
      </c>
      <c r="BO145" s="6">
        <f>E145*'Summary all tools'!D$71</f>
        <v>22.122800044192516</v>
      </c>
      <c r="BP145" s="6">
        <f>F145*'Summary all tools'!E$71</f>
        <v>16.3197975560274</v>
      </c>
      <c r="BQ145" s="6">
        <f>G145*'Summary all tools'!F$71</f>
        <v>11.843823611879438</v>
      </c>
      <c r="BR145" s="6">
        <f>H145*'Summary all tools'!G$71</f>
        <v>13.370604475921406</v>
      </c>
      <c r="BS145" s="6">
        <f>I145*'Summary all tools'!H$71</f>
        <v>7.1307819396962371</v>
      </c>
      <c r="BT145" s="6">
        <f>J145*'Summary all tools'!J$71</f>
        <v>0.79093712575543129</v>
      </c>
      <c r="BU145" s="6">
        <f>K145*'Summary all tools'!K$71</f>
        <v>0.83364631844696935</v>
      </c>
      <c r="BV145" s="6">
        <f>L145*'Summary all tools'!L$71</f>
        <v>9.1291088499956405</v>
      </c>
      <c r="BW145" s="6">
        <f>M145*'Summary all tools'!M$71</f>
        <v>6.9932973989715936</v>
      </c>
      <c r="BX145" s="6">
        <f>N145*'Summary all tools'!N$71</f>
        <v>5.0336148750118435</v>
      </c>
      <c r="BY145" s="6">
        <f>O145*'Summary all tools'!O$71</f>
        <v>11.942027919627423</v>
      </c>
      <c r="BZ145" s="6">
        <f>P145*'Summary all tools'!P$71</f>
        <v>6.7514421842766508</v>
      </c>
      <c r="CA145" s="6"/>
      <c r="CB145" s="6">
        <f>R145*'Summary all tools'!B$78</f>
        <v>0.65659989039170286</v>
      </c>
      <c r="CC145" s="6">
        <f>S145*'Summary all tools'!C$78</f>
        <v>0.54439568177103592</v>
      </c>
      <c r="CD145" s="6">
        <f>T145*'Summary all tools'!D$78</f>
        <v>1.456826942296539</v>
      </c>
      <c r="CE145" s="6">
        <f>U145*'Summary all tools'!E$78</f>
        <v>0.95640295933053421</v>
      </c>
      <c r="CF145" s="6">
        <f>V145*'Summary all tools'!F$78</f>
        <v>0.45752144173653847</v>
      </c>
      <c r="CG145" s="6">
        <f>W145*'Summary all tools'!G$78</f>
        <v>0.43465934723963395</v>
      </c>
      <c r="CH145" s="6">
        <f>X145*'Summary all tools'!H$78</f>
        <v>0.30758225476763074</v>
      </c>
      <c r="CI145" s="6">
        <f>Y145*'Summary all tools'!I$78</f>
        <v>0</v>
      </c>
      <c r="CJ145" s="6">
        <f>Z145*'Summary all tools'!J$78</f>
        <v>6.1374393822960664E-2</v>
      </c>
      <c r="CK145" s="6">
        <f>AA145*'Summary all tools'!K$78</f>
        <v>0.12525247821837682</v>
      </c>
      <c r="CL145" s="6">
        <f>AB145*'Summary all tools'!L$78</f>
        <v>0.41305023283994391</v>
      </c>
      <c r="CM145" s="6">
        <f>AC145*'Summary all tools'!M$78</f>
        <v>0.2196389090067693</v>
      </c>
      <c r="CN145" s="6">
        <f>AD145*'Summary all tools'!N$78</f>
        <v>0.31600298265443416</v>
      </c>
      <c r="CO145" s="6">
        <f>AE145*'Summary all tools'!O$78</f>
        <v>0.25789346387278878</v>
      </c>
      <c r="CP145" s="6">
        <f t="shared" si="8"/>
        <v>132.29260658384104</v>
      </c>
      <c r="CR145" s="6"/>
      <c r="CS145" s="6"/>
      <c r="CT145" s="6"/>
      <c r="CU145" s="6"/>
      <c r="CV145" s="6"/>
      <c r="CW145" s="6"/>
      <c r="CX145" s="6"/>
      <c r="CY145" s="6"/>
      <c r="CZ145" s="6"/>
      <c r="DA145" s="6"/>
      <c r="DB145" s="6"/>
      <c r="DC145" s="6"/>
      <c r="DD145" s="6"/>
      <c r="DE145" s="6"/>
      <c r="DF145" s="6"/>
      <c r="DH145" s="6"/>
      <c r="DI145" s="6"/>
      <c r="DJ145" s="6"/>
      <c r="DK145" s="6"/>
      <c r="DL145" s="6"/>
      <c r="DM145" s="6"/>
      <c r="DN145" s="6"/>
      <c r="DO145" s="6"/>
      <c r="DP145" s="6"/>
      <c r="DQ145" s="6"/>
      <c r="DR145" s="6"/>
      <c r="DS145" s="6"/>
      <c r="DT145" s="6"/>
      <c r="DU145" s="6"/>
      <c r="DV145" s="6"/>
      <c r="DX145" s="6"/>
      <c r="DY145" s="6"/>
      <c r="DZ145" s="6"/>
      <c r="EA145" s="6"/>
      <c r="EB145" s="6"/>
      <c r="EC145" s="6"/>
      <c r="ED145" s="6"/>
      <c r="EE145" s="6"/>
      <c r="EF145" s="6"/>
      <c r="EG145" s="6"/>
      <c r="EH145" s="6"/>
      <c r="EI145" s="6"/>
      <c r="EJ145" s="6"/>
      <c r="EK145" s="6"/>
      <c r="EL145" s="6"/>
      <c r="EN145" s="1"/>
      <c r="EO145" s="1"/>
      <c r="EP145" s="1"/>
      <c r="EQ145" s="1"/>
      <c r="ER145" s="1"/>
      <c r="ES145" s="1"/>
      <c r="ET145" s="1"/>
      <c r="EU145" s="1"/>
      <c r="EV145" s="1"/>
      <c r="EW145" s="1"/>
      <c r="EX145" s="1"/>
      <c r="EY145" s="1"/>
      <c r="EZ145" s="1"/>
      <c r="FA145" s="1"/>
      <c r="FB145" s="2"/>
      <c r="FD145" s="2"/>
      <c r="FE145" s="2"/>
      <c r="FF145" s="2"/>
      <c r="FG145" s="2"/>
      <c r="FH145" s="2"/>
      <c r="FI145" s="2"/>
      <c r="FJ145" s="2"/>
      <c r="FK145" s="2"/>
      <c r="FL145" s="2"/>
      <c r="FM145" s="2"/>
      <c r="FN145" s="2"/>
      <c r="FO145" s="2"/>
      <c r="FP145" s="2"/>
      <c r="FQ145" s="2"/>
      <c r="FR145" s="2"/>
      <c r="FT145" s="2"/>
      <c r="FU145" s="2"/>
      <c r="FV145" s="2"/>
      <c r="FW145" s="2"/>
      <c r="FX145" s="2"/>
      <c r="FY145" s="2"/>
      <c r="FZ145" s="2"/>
      <c r="GA145" s="2"/>
      <c r="GB145" s="2"/>
      <c r="GC145" s="2"/>
      <c r="GD145" s="2"/>
      <c r="GE145" s="2"/>
      <c r="GF145" s="2"/>
      <c r="GG145" s="2"/>
      <c r="GH145" s="2"/>
      <c r="GJ145" s="6"/>
    </row>
    <row r="146" spans="1:192" x14ac:dyDescent="0.25">
      <c r="A146" s="8" t="s">
        <v>14</v>
      </c>
      <c r="B146" s="8" t="s">
        <v>313</v>
      </c>
      <c r="C146" s="22">
        <f>Baseline!CC146*'Summary all tools'!B$69</f>
        <v>138.59893031289423</v>
      </c>
      <c r="D146" s="22">
        <f>Baseline!CD146*'Summary all tools'!C$69</f>
        <v>133.47361260463379</v>
      </c>
      <c r="E146" s="22">
        <f>Baseline!CE146*'Summary all tools'!D$69</f>
        <v>192.08831133910752</v>
      </c>
      <c r="F146" s="22">
        <f>Baseline!CF146*'Summary all tools'!E$69</f>
        <v>139.29246895355141</v>
      </c>
      <c r="G146" s="22">
        <f>Baseline!CG146*'Summary all tools'!F$69</f>
        <v>92.946902885505835</v>
      </c>
      <c r="H146" s="22">
        <f>Baseline!CH146*'Summary all tools'!G$69</f>
        <v>80.63348019721883</v>
      </c>
      <c r="I146" s="22">
        <f>Baseline!CI146*'Summary all tools'!H$69</f>
        <v>42.014184521929216</v>
      </c>
      <c r="J146" s="27">
        <f>Baseline!CJ146*'Summary all tools'!J$69</f>
        <v>42.481389729846406</v>
      </c>
      <c r="K146" s="27">
        <f>Baseline!CK146*'Summary all tools'!K$69</f>
        <v>42.480261738600916</v>
      </c>
      <c r="L146" s="27">
        <f>Baseline!CL146*'Summary all tools'!L$69</f>
        <v>93.656890411509266</v>
      </c>
      <c r="M146" s="27">
        <f>Baseline!CM146*'Summary all tools'!M$69</f>
        <v>68.040503908212358</v>
      </c>
      <c r="N146" s="27">
        <f>Baseline!CN146*'Summary all tools'!N$69</f>
        <v>47.138660046246777</v>
      </c>
      <c r="O146" s="27">
        <f>Baseline!CO146*'Summary all tools'!O$69</f>
        <v>66.550290701749532</v>
      </c>
      <c r="P146" s="27">
        <f>Baseline!CP146*'Summary all tools'!P$69</f>
        <v>37.938062471983919</v>
      </c>
      <c r="Q146" s="28"/>
      <c r="R146" s="29">
        <f>Baseline!CR146*'Summary all tools'!B$76</f>
        <v>13.745077349373418</v>
      </c>
      <c r="S146" s="29">
        <f>Baseline!CS146*'Summary all tools'!C$76</f>
        <v>8.8403392034210171</v>
      </c>
      <c r="T146" s="29">
        <f>Baseline!CT146*'Summary all tools'!D$76</f>
        <v>10.289548948136147</v>
      </c>
      <c r="U146" s="29">
        <f>Baseline!CU146*'Summary all tools'!E$76</f>
        <v>5.5716987581420563</v>
      </c>
      <c r="V146" s="29">
        <f>Baseline!CV146*'Summary all tools'!F$76</f>
        <v>2.6026434129648113</v>
      </c>
      <c r="W146" s="29">
        <f>Baseline!CW146*'Summary all tools'!G$76</f>
        <v>2.5889568991339034</v>
      </c>
      <c r="X146" s="29">
        <f>Baseline!CX146*'Summary all tools'!H$76</f>
        <v>1.3597721542764407</v>
      </c>
      <c r="Y146" s="29">
        <f>Baseline!CY146*'Summary all tools'!J$76</f>
        <v>4.0060271386350923</v>
      </c>
      <c r="Z146" s="29">
        <f>Baseline!CZ146*'Summary all tools'!K$76</f>
        <v>2.476383921628118</v>
      </c>
      <c r="AA146" s="29">
        <f>Baseline!DA146*'Summary all tools'!L$76</f>
        <v>4.8771692321697255</v>
      </c>
      <c r="AB146" s="29">
        <f>Baseline!DB146*'Summary all tools'!M$76</f>
        <v>3.570307190370769</v>
      </c>
      <c r="AC146" s="29">
        <f>Baseline!DC146*'Summary all tools'!N$76</f>
        <v>1.668475990196078</v>
      </c>
      <c r="AD146" s="29">
        <f>Baseline!DD146*'Summary all tools'!O$76</f>
        <v>2.0710030083684252</v>
      </c>
      <c r="AE146" s="29">
        <f>Baseline!DE146*'Summary all tools'!P$76</f>
        <v>0.79963129332050431</v>
      </c>
      <c r="AF146" s="29">
        <f t="shared" si="6"/>
        <v>1281.8009843231266</v>
      </c>
      <c r="AH146" s="6">
        <f>C146*'Summary all tools'!B$70</f>
        <v>19.920947170354825</v>
      </c>
      <c r="AI146" s="6">
        <f>D146*'Summary all tools'!C$70</f>
        <v>19.184280710757761</v>
      </c>
      <c r="AJ146" s="6">
        <f>E146*'Summary all tools'!D$70</f>
        <v>37.748123682625092</v>
      </c>
      <c r="AK146" s="6">
        <f>F146*'Summary all tools'!E$70</f>
        <v>27.372979175367373</v>
      </c>
      <c r="AL146" s="6">
        <f>G146*'Summary all tools'!F$70</f>
        <v>18.265406997331976</v>
      </c>
      <c r="AM146" s="6">
        <f>H146*'Summary all tools'!G$70</f>
        <v>19.827904966529221</v>
      </c>
      <c r="AN146" s="6">
        <f>I146*'Summary all tools'!H$70</f>
        <v>10.331356849654725</v>
      </c>
      <c r="AO146" s="6">
        <f>J146*'Summary all tools'!J$70</f>
        <v>4.7494721437095357</v>
      </c>
      <c r="AP146" s="6">
        <f>K146*'Summary all tools'!J$70</f>
        <v>4.7493460328870594</v>
      </c>
      <c r="AQ146" s="6">
        <f>L146*'Summary all tools'!K$70</f>
        <v>10.470956691969981</v>
      </c>
      <c r="AR146" s="6">
        <f>M146*'Summary all tools'!L$70</f>
        <v>17.648475075529696</v>
      </c>
      <c r="AS146" s="6">
        <f>N146*'Summary all tools'!M$70</f>
        <v>12.226915133408379</v>
      </c>
      <c r="AT146" s="6">
        <f>O146*'Summary all tools'!N$70</f>
        <v>17.261940744935032</v>
      </c>
      <c r="AU146" s="6">
        <f>P146*'Summary all tools'!O$70</f>
        <v>9.1648128443556658</v>
      </c>
      <c r="AV146" s="6"/>
      <c r="AW146" s="6">
        <f>R146*'Summary all tools'!B$77</f>
        <v>1.9755921572493902</v>
      </c>
      <c r="AX146" s="6">
        <f>S146*'Summary all tools'!C$77</f>
        <v>1.2706297937638771</v>
      </c>
      <c r="AY146" s="6">
        <f>T146*'Summary all tools'!D$77</f>
        <v>2.0220447752647357</v>
      </c>
      <c r="AZ146" s="6">
        <f>U146*'Summary all tools'!E$77</f>
        <v>1.0949191670146949</v>
      </c>
      <c r="BA146" s="6">
        <f>V146*'Summary all tools'!F$77</f>
        <v>0.51145696877373392</v>
      </c>
      <c r="BB146" s="6">
        <f>W146*'Summary all tools'!G$77</f>
        <v>0.63662874568866479</v>
      </c>
      <c r="BC146" s="6">
        <f>X146*'Summary all tools'!H$77</f>
        <v>0.33437020187125593</v>
      </c>
      <c r="BD146" s="6">
        <f>Y146*'Summary all tools'!I$77</f>
        <v>0</v>
      </c>
      <c r="BE146" s="6">
        <f>Z146*'Summary all tools'!J$77</f>
        <v>0.27686279869134239</v>
      </c>
      <c r="BF146" s="6">
        <f>AA146*'Summary all tools'!K$77</f>
        <v>0.54527357875189475</v>
      </c>
      <c r="BG146" s="6">
        <f>AB146*'Summary all tools'!L$77</f>
        <v>0.92607305710500076</v>
      </c>
      <c r="BH146" s="6">
        <f>AC146*'Summary all tools'!M$77</f>
        <v>0.4327724698632211</v>
      </c>
      <c r="BI146" s="6">
        <f>AD146*'Summary all tools'!N$77</f>
        <v>0.53718069201609264</v>
      </c>
      <c r="BJ146" s="6">
        <f>AE146*'Summary all tools'!O$77</f>
        <v>0.19316935737517801</v>
      </c>
      <c r="BK146" s="6">
        <f t="shared" si="7"/>
        <v>239.67989198284539</v>
      </c>
      <c r="BM146" s="6">
        <f>C146*'Summary all tools'!B$71</f>
        <v>3.3907995183582686</v>
      </c>
      <c r="BN146" s="6">
        <f>D146*'Summary all tools'!C$71</f>
        <v>3.265409482682172</v>
      </c>
      <c r="BO146" s="6">
        <f>E146*'Summary all tools'!D$71</f>
        <v>10.504829526357442</v>
      </c>
      <c r="BP146" s="6">
        <f>F146*'Summary all tools'!E$71</f>
        <v>7.6175568958973425</v>
      </c>
      <c r="BQ146" s="6">
        <f>G146*'Summary all tools'!F$71</f>
        <v>5.0830337515511008</v>
      </c>
      <c r="BR146" s="6">
        <f>H146*'Summary all tools'!G$71</f>
        <v>4.9097669440929499</v>
      </c>
      <c r="BS146" s="6">
        <f>I146*'Summary all tools'!H$71</f>
        <v>2.5582407437240273</v>
      </c>
      <c r="BT146" s="6">
        <f>J146*'Summary all tools'!J$71</f>
        <v>0.39578934530912802</v>
      </c>
      <c r="BU146" s="6">
        <f>K146*'Summary all tools'!K$71</f>
        <v>0.39577883607392161</v>
      </c>
      <c r="BV146" s="6">
        <f>L146*'Summary all tools'!L$71</f>
        <v>4.2383361003000886</v>
      </c>
      <c r="BW146" s="6">
        <f>M146*'Summary all tools'!M$71</f>
        <v>3.0790956514753938</v>
      </c>
      <c r="BX146" s="6">
        <f>N146*'Summary all tools'!N$71</f>
        <v>2.1332064700840152</v>
      </c>
      <c r="BY146" s="6">
        <f>O146*'Summary all tools'!O$71</f>
        <v>4.4865364518033388</v>
      </c>
      <c r="BZ146" s="6">
        <f>P146*'Summary all tools'!P$71</f>
        <v>2.5576221891225113</v>
      </c>
      <c r="CA146" s="6"/>
      <c r="CB146" s="6">
        <f>R146*'Summary all tools'!B$78</f>
        <v>0.33627100548925792</v>
      </c>
      <c r="CC146" s="6">
        <f>S146*'Summary all tools'!C$78</f>
        <v>0.21627741170448972</v>
      </c>
      <c r="CD146" s="6">
        <f>T146*'Summary all tools'!D$78</f>
        <v>0.56270970810119558</v>
      </c>
      <c r="CE146" s="6">
        <f>U146*'Summary all tools'!E$78</f>
        <v>0.30470227583589371</v>
      </c>
      <c r="CF146" s="6">
        <f>V146*'Summary all tools'!F$78</f>
        <v>0.14233206164651313</v>
      </c>
      <c r="CG146" s="6">
        <f>W146*'Summary all tools'!G$78</f>
        <v>0.15764140369433602</v>
      </c>
      <c r="CH146" s="6">
        <f>X146*'Summary all tools'!H$78</f>
        <v>8.2796430939549082E-2</v>
      </c>
      <c r="CI146" s="6">
        <f>Y146*'Summary all tools'!I$78</f>
        <v>0</v>
      </c>
      <c r="CJ146" s="6">
        <f>Z146*'Summary all tools'!J$78</f>
        <v>2.3071899890945199E-2</v>
      </c>
      <c r="CK146" s="6">
        <f>AA146*'Summary all tools'!K$78</f>
        <v>4.5439464895991231E-2</v>
      </c>
      <c r="CL146" s="6">
        <f>AB146*'Summary all tools'!L$78</f>
        <v>0.16157019294172356</v>
      </c>
      <c r="CM146" s="6">
        <f>AC146*'Summary all tools'!M$78</f>
        <v>7.5504984103796025E-2</v>
      </c>
      <c r="CN146" s="6">
        <f>AD146*'Summary all tools'!N$78</f>
        <v>9.3720886692169353E-2</v>
      </c>
      <c r="CO146" s="6">
        <f>AE146*'Summary all tools'!O$78</f>
        <v>5.3907727639584561E-2</v>
      </c>
      <c r="CP146" s="6">
        <f t="shared" si="8"/>
        <v>56.871947360407141</v>
      </c>
      <c r="CR146" s="6"/>
      <c r="CS146" s="6"/>
      <c r="CT146" s="6"/>
      <c r="CU146" s="6"/>
      <c r="CV146" s="6"/>
      <c r="CW146" s="6"/>
      <c r="CX146" s="6"/>
      <c r="CY146" s="6"/>
      <c r="CZ146" s="6"/>
      <c r="DA146" s="6"/>
      <c r="DB146" s="6"/>
      <c r="DC146" s="6"/>
      <c r="DD146" s="6"/>
      <c r="DE146" s="6"/>
      <c r="DF146" s="6"/>
      <c r="DH146" s="6"/>
      <c r="DI146" s="6"/>
      <c r="DJ146" s="6"/>
      <c r="DK146" s="6"/>
      <c r="DL146" s="6"/>
      <c r="DM146" s="6"/>
      <c r="DN146" s="6"/>
      <c r="DO146" s="6"/>
      <c r="DP146" s="6"/>
      <c r="DQ146" s="6"/>
      <c r="DR146" s="6"/>
      <c r="DS146" s="6"/>
      <c r="DT146" s="6"/>
      <c r="DU146" s="6"/>
      <c r="DV146" s="6"/>
      <c r="DX146" s="6"/>
      <c r="DY146" s="6"/>
      <c r="DZ146" s="6"/>
      <c r="EA146" s="6"/>
      <c r="EB146" s="6"/>
      <c r="EC146" s="6"/>
      <c r="ED146" s="6"/>
      <c r="EE146" s="6"/>
      <c r="EF146" s="6"/>
      <c r="EG146" s="6"/>
      <c r="EH146" s="6"/>
      <c r="EI146" s="6"/>
      <c r="EJ146" s="6"/>
      <c r="EK146" s="6"/>
      <c r="EL146" s="6"/>
      <c r="EN146" s="1"/>
      <c r="EO146" s="1"/>
      <c r="EP146" s="1"/>
      <c r="EQ146" s="1"/>
      <c r="ER146" s="1"/>
      <c r="ES146" s="1"/>
      <c r="ET146" s="1"/>
      <c r="EU146" s="1"/>
      <c r="EV146" s="1"/>
      <c r="EW146" s="1"/>
      <c r="EX146" s="1"/>
      <c r="EY146" s="1"/>
      <c r="EZ146" s="1"/>
      <c r="FA146" s="1"/>
      <c r="FB146" s="2"/>
      <c r="FD146" s="2"/>
      <c r="FE146" s="2"/>
      <c r="FF146" s="2"/>
      <c r="FG146" s="2"/>
      <c r="FH146" s="2"/>
      <c r="FI146" s="2"/>
      <c r="FJ146" s="2"/>
      <c r="FK146" s="2"/>
      <c r="FL146" s="2"/>
      <c r="FM146" s="2"/>
      <c r="FN146" s="2"/>
      <c r="FO146" s="2"/>
      <c r="FP146" s="2"/>
      <c r="FQ146" s="2"/>
      <c r="FR146" s="2"/>
      <c r="FT146" s="2"/>
      <c r="FU146" s="2"/>
      <c r="FV146" s="2"/>
      <c r="FW146" s="2"/>
      <c r="FX146" s="2"/>
      <c r="FY146" s="2"/>
      <c r="FZ146" s="2"/>
      <c r="GA146" s="2"/>
      <c r="GB146" s="2"/>
      <c r="GC146" s="2"/>
      <c r="GD146" s="2"/>
      <c r="GE146" s="2"/>
      <c r="GF146" s="2"/>
      <c r="GG146" s="2"/>
      <c r="GH146" s="2"/>
      <c r="GJ146" s="6"/>
    </row>
    <row r="147" spans="1:192" x14ac:dyDescent="0.25">
      <c r="A147" s="8" t="s">
        <v>141</v>
      </c>
      <c r="B147" s="8" t="s">
        <v>314</v>
      </c>
      <c r="C147" s="22">
        <f>Baseline!CC147*'Summary all tools'!B$69</f>
        <v>182.1982329494013</v>
      </c>
      <c r="D147" s="22">
        <f>Baseline!CD147*'Summary all tools'!C$69</f>
        <v>187.52726382305841</v>
      </c>
      <c r="E147" s="22">
        <f>Baseline!CE147*'Summary all tools'!D$69</f>
        <v>266.84076074614143</v>
      </c>
      <c r="F147" s="22">
        <f>Baseline!CF147*'Summary all tools'!E$69</f>
        <v>200.48295127750413</v>
      </c>
      <c r="G147" s="22">
        <f>Baseline!CG147*'Summary all tools'!F$69</f>
        <v>141.86261523409044</v>
      </c>
      <c r="H147" s="22">
        <f>Baseline!CH147*'Summary all tools'!G$69</f>
        <v>140.45687519028905</v>
      </c>
      <c r="I147" s="22">
        <f>Baseline!CI147*'Summary all tools'!H$69</f>
        <v>78.726304235337281</v>
      </c>
      <c r="J147" s="27">
        <f>Baseline!CJ147*'Summary all tools'!J$69</f>
        <v>58.666572514377997</v>
      </c>
      <c r="K147" s="27">
        <f>Baseline!CK147*'Summary all tools'!K$69</f>
        <v>57.958186303596449</v>
      </c>
      <c r="L147" s="27">
        <f>Baseline!CL147*'Summary all tools'!L$69</f>
        <v>129.49358810885803</v>
      </c>
      <c r="M147" s="27">
        <f>Baseline!CM147*'Summary all tools'!M$69</f>
        <v>96.445207601287208</v>
      </c>
      <c r="N147" s="27">
        <f>Baseline!CN147*'Summary all tools'!N$69</f>
        <v>75.615229432016761</v>
      </c>
      <c r="O147" s="27">
        <f>Baseline!CO147*'Summary all tools'!O$69</f>
        <v>115.50490801758107</v>
      </c>
      <c r="P147" s="27">
        <f>Baseline!CP147*'Summary all tools'!P$69</f>
        <v>68.504123790451672</v>
      </c>
      <c r="Q147" s="28"/>
      <c r="R147" s="29">
        <f>Baseline!CR147*'Summary all tools'!B$76</f>
        <v>7.0122945370396028</v>
      </c>
      <c r="S147" s="29">
        <f>Baseline!CS147*'Summary all tools'!C$76</f>
        <v>6.2796391693867211</v>
      </c>
      <c r="T147" s="29">
        <f>Baseline!CT147*'Summary all tools'!D$76</f>
        <v>6.4676791073247637</v>
      </c>
      <c r="U147" s="29">
        <f>Baseline!CU147*'Summary all tools'!E$76</f>
        <v>4.5819734444621476</v>
      </c>
      <c r="V147" s="29">
        <f>Baseline!CV147*'Summary all tools'!F$76</f>
        <v>1.5752605504728248</v>
      </c>
      <c r="W147" s="29">
        <f>Baseline!CW147*'Summary all tools'!G$76</f>
        <v>1.5996477452227362</v>
      </c>
      <c r="X147" s="29">
        <f>Baseline!CX147*'Summary all tools'!H$76</f>
        <v>1.283422521806165</v>
      </c>
      <c r="Y147" s="29">
        <f>Baseline!CY147*'Summary all tools'!J$76</f>
        <v>2.5900718868156374</v>
      </c>
      <c r="Z147" s="29">
        <f>Baseline!CZ147*'Summary all tools'!K$76</f>
        <v>1.8752315114906122</v>
      </c>
      <c r="AA147" s="29">
        <f>Baseline!DA147*'Summary all tools'!L$76</f>
        <v>3.6581506089160127</v>
      </c>
      <c r="AB147" s="29">
        <f>Baseline!DB147*'Summary all tools'!M$76</f>
        <v>2.5571805421337204</v>
      </c>
      <c r="AC147" s="29">
        <f>Baseline!DC147*'Summary all tools'!N$76</f>
        <v>1.1055768718437378</v>
      </c>
      <c r="AD147" s="29">
        <f>Baseline!DD147*'Summary all tools'!O$76</f>
        <v>1.0213456496731446</v>
      </c>
      <c r="AE147" s="29">
        <f>Baseline!DE147*'Summary all tools'!P$76</f>
        <v>0.81699894654315341</v>
      </c>
      <c r="AF147" s="29">
        <f t="shared" si="6"/>
        <v>1842.7072923171224</v>
      </c>
      <c r="AH147" s="6">
        <f>C147*'Summary all tools'!B$70</f>
        <v>26.187513604348197</v>
      </c>
      <c r="AI147" s="6">
        <f>D147*'Summary all tools'!C$70</f>
        <v>26.953459937870779</v>
      </c>
      <c r="AJ147" s="6">
        <f>E147*'Summary all tools'!D$70</f>
        <v>52.438058151435243</v>
      </c>
      <c r="AK147" s="6">
        <f>F147*'Summary all tools'!E$70</f>
        <v>39.397791507057605</v>
      </c>
      <c r="AL147" s="6">
        <f>G147*'Summary all tools'!F$70</f>
        <v>27.878049988910803</v>
      </c>
      <c r="AM147" s="6">
        <f>H147*'Summary all tools'!G$70</f>
        <v>34.538575866464519</v>
      </c>
      <c r="AN147" s="6">
        <f>I147*'Summary all tools'!H$70</f>
        <v>19.358927270984577</v>
      </c>
      <c r="AO147" s="6">
        <f>J147*'Summary all tools'!J$70</f>
        <v>6.5589956848372921</v>
      </c>
      <c r="AP147" s="6">
        <f>K147*'Summary all tools'!J$70</f>
        <v>6.479797226489044</v>
      </c>
      <c r="AQ147" s="6">
        <f>L147*'Summary all tools'!K$70</f>
        <v>14.477544012170464</v>
      </c>
      <c r="AR147" s="6">
        <f>M147*'Summary all tools'!L$70</f>
        <v>25.016141044483987</v>
      </c>
      <c r="AS147" s="6">
        <f>N147*'Summary all tools'!M$70</f>
        <v>19.613221762167701</v>
      </c>
      <c r="AT147" s="6">
        <f>O147*'Summary all tools'!N$70</f>
        <v>29.959882322441008</v>
      </c>
      <c r="AU147" s="6">
        <f>P147*'Summary all tools'!O$70</f>
        <v>16.548749005558552</v>
      </c>
      <c r="AV147" s="6"/>
      <c r="AW147" s="6">
        <f>R147*'Summary all tools'!B$77</f>
        <v>1.0078833126631845</v>
      </c>
      <c r="AX147" s="6">
        <f>S147*'Summary all tools'!C$77</f>
        <v>0.90257810691491092</v>
      </c>
      <c r="AY147" s="6">
        <f>T147*'Summary all tools'!D$77</f>
        <v>1.2709922284225947</v>
      </c>
      <c r="AZ147" s="6">
        <f>U147*'Summary all tools'!E$77</f>
        <v>0.90042386799226093</v>
      </c>
      <c r="BA147" s="6">
        <f>V147*'Summary all tools'!F$77</f>
        <v>0.3095614182720034</v>
      </c>
      <c r="BB147" s="6">
        <f>W147*'Summary all tools'!G$77</f>
        <v>0.39335600292362366</v>
      </c>
      <c r="BC147" s="6">
        <f>X147*'Summary all tools'!H$77</f>
        <v>0.3155957020834832</v>
      </c>
      <c r="BD147" s="6">
        <f>Y147*'Summary all tools'!I$77</f>
        <v>0</v>
      </c>
      <c r="BE147" s="6">
        <f>Z147*'Summary all tools'!J$77</f>
        <v>0.20965321246478894</v>
      </c>
      <c r="BF147" s="6">
        <f>AA147*'Summary all tools'!K$77</f>
        <v>0.40898578236328093</v>
      </c>
      <c r="BG147" s="6">
        <f>AB147*'Summary all tools'!L$77</f>
        <v>0.66328634371018136</v>
      </c>
      <c r="BH147" s="6">
        <f>AC147*'Summary all tools'!M$77</f>
        <v>0.28676662790648827</v>
      </c>
      <c r="BI147" s="6">
        <f>AD147*'Summary all tools'!N$77</f>
        <v>0.2649185735907163</v>
      </c>
      <c r="BJ147" s="6">
        <f>AE147*'Summary all tools'!O$77</f>
        <v>0.19736491405255954</v>
      </c>
      <c r="BK147" s="6">
        <f t="shared" si="7"/>
        <v>352.5380734785798</v>
      </c>
      <c r="BM147" s="6">
        <f>C147*'Summary all tools'!B$71</f>
        <v>4.4574491241443743</v>
      </c>
      <c r="BN147" s="6">
        <f>D147*'Summary all tools'!C$71</f>
        <v>4.5878229681482177</v>
      </c>
      <c r="BO147" s="6">
        <f>E147*'Summary all tools'!D$71</f>
        <v>14.59285410330461</v>
      </c>
      <c r="BP147" s="6">
        <f>F147*'Summary all tools'!E$71</f>
        <v>10.963911397988507</v>
      </c>
      <c r="BQ147" s="6">
        <f>G147*'Summary all tools'!F$71</f>
        <v>7.7581117706143212</v>
      </c>
      <c r="BR147" s="6">
        <f>H147*'Summary all tools'!G$71</f>
        <v>8.5524092621721675</v>
      </c>
      <c r="BS147" s="6">
        <f>I147*'Summary all tools'!H$71</f>
        <v>4.7936391337676092</v>
      </c>
      <c r="BT147" s="6">
        <f>J147*'Summary all tools'!J$71</f>
        <v>0.54658297373644094</v>
      </c>
      <c r="BU147" s="6">
        <f>K147*'Summary all tools'!K$71</f>
        <v>0.5399831022074203</v>
      </c>
      <c r="BV147" s="6">
        <f>L147*'Summary all tools'!L$71</f>
        <v>5.8600851130940175</v>
      </c>
      <c r="BW147" s="6">
        <f>M147*'Summary all tools'!M$71</f>
        <v>4.3645182247823131</v>
      </c>
      <c r="BX147" s="6">
        <f>N147*'Summary all tools'!N$71</f>
        <v>3.4218812436122379</v>
      </c>
      <c r="BY147" s="6">
        <f>O147*'Summary all tools'!O$71</f>
        <v>7.786847731522319</v>
      </c>
      <c r="BZ147" s="6">
        <f>P147*'Summary all tools'!P$71</f>
        <v>4.618255536434944</v>
      </c>
      <c r="CA147" s="6"/>
      <c r="CB147" s="6">
        <f>R147*'Summary all tools'!B$78</f>
        <v>0.17155460641075482</v>
      </c>
      <c r="CC147" s="6">
        <f>S147*'Summary all tools'!C$78</f>
        <v>0.15363031607062314</v>
      </c>
      <c r="CD147" s="6">
        <f>T147*'Summary all tools'!D$78</f>
        <v>0.35370120118182302</v>
      </c>
      <c r="CE147" s="6">
        <f>U147*'Summary all tools'!E$78</f>
        <v>0.25057667274402368</v>
      </c>
      <c r="CF147" s="6">
        <f>V147*'Summary all tools'!F$78</f>
        <v>8.6147061353982604E-2</v>
      </c>
      <c r="CG147" s="6">
        <f>W147*'Summary all tools'!G$78</f>
        <v>9.7402438819182993E-2</v>
      </c>
      <c r="CH147" s="6">
        <f>X147*'Summary all tools'!H$78</f>
        <v>7.8147507182576792E-2</v>
      </c>
      <c r="CI147" s="6">
        <f>Y147*'Summary all tools'!I$78</f>
        <v>0</v>
      </c>
      <c r="CJ147" s="6">
        <f>Z147*'Summary all tools'!J$78</f>
        <v>1.7471101038732412E-2</v>
      </c>
      <c r="CK147" s="6">
        <f>AA147*'Summary all tools'!K$78</f>
        <v>3.4082148530273408E-2</v>
      </c>
      <c r="CL147" s="6">
        <f>AB147*'Summary all tools'!L$78</f>
        <v>0.11572229826432952</v>
      </c>
      <c r="CM147" s="6">
        <f>AC147*'Summary all tools'!M$78</f>
        <v>5.0031624443259655E-2</v>
      </c>
      <c r="CN147" s="6">
        <f>AD147*'Summary all tools'!N$78</f>
        <v>4.6219836243486676E-2</v>
      </c>
      <c r="CO147" s="6">
        <f>AE147*'Summary all tools'!O$78</f>
        <v>5.5078580665830566E-2</v>
      </c>
      <c r="CP147" s="6">
        <f t="shared" si="8"/>
        <v>84.354117078478367</v>
      </c>
      <c r="CR147" s="6"/>
      <c r="CS147" s="6"/>
      <c r="CT147" s="6"/>
      <c r="CU147" s="6"/>
      <c r="CV147" s="6"/>
      <c r="CW147" s="6"/>
      <c r="CX147" s="6"/>
      <c r="CY147" s="6"/>
      <c r="CZ147" s="6"/>
      <c r="DA147" s="6"/>
      <c r="DB147" s="6"/>
      <c r="DC147" s="6"/>
      <c r="DD147" s="6"/>
      <c r="DE147" s="6"/>
      <c r="DF147" s="6"/>
      <c r="DH147" s="6"/>
      <c r="DI147" s="6"/>
      <c r="DJ147" s="6"/>
      <c r="DK147" s="6"/>
      <c r="DL147" s="6"/>
      <c r="DM147" s="6"/>
      <c r="DN147" s="6"/>
      <c r="DO147" s="6"/>
      <c r="DP147" s="6"/>
      <c r="DQ147" s="6"/>
      <c r="DR147" s="6"/>
      <c r="DS147" s="6"/>
      <c r="DT147" s="6"/>
      <c r="DU147" s="6"/>
      <c r="DV147" s="6"/>
      <c r="DX147" s="6"/>
      <c r="DY147" s="6"/>
      <c r="DZ147" s="6"/>
      <c r="EA147" s="6"/>
      <c r="EB147" s="6"/>
      <c r="EC147" s="6"/>
      <c r="ED147" s="6"/>
      <c r="EE147" s="6"/>
      <c r="EF147" s="6"/>
      <c r="EG147" s="6"/>
      <c r="EH147" s="6"/>
      <c r="EI147" s="6"/>
      <c r="EJ147" s="6"/>
      <c r="EK147" s="6"/>
      <c r="EL147" s="6"/>
      <c r="EN147" s="1"/>
      <c r="EO147" s="1"/>
      <c r="EP147" s="1"/>
      <c r="EQ147" s="1"/>
      <c r="ER147" s="1"/>
      <c r="ES147" s="1"/>
      <c r="ET147" s="1"/>
      <c r="EU147" s="1"/>
      <c r="EV147" s="1"/>
      <c r="EW147" s="1"/>
      <c r="EX147" s="1"/>
      <c r="EY147" s="1"/>
      <c r="EZ147" s="1"/>
      <c r="FA147" s="1"/>
      <c r="FB147" s="2"/>
      <c r="FD147" s="2"/>
      <c r="FE147" s="2"/>
      <c r="FF147" s="2"/>
      <c r="FG147" s="2"/>
      <c r="FH147" s="2"/>
      <c r="FI147" s="2"/>
      <c r="FJ147" s="2"/>
      <c r="FK147" s="2"/>
      <c r="FL147" s="2"/>
      <c r="FM147" s="2"/>
      <c r="FN147" s="2"/>
      <c r="FO147" s="2"/>
      <c r="FP147" s="2"/>
      <c r="FQ147" s="2"/>
      <c r="FR147" s="2"/>
      <c r="FT147" s="2"/>
      <c r="FU147" s="2"/>
      <c r="FV147" s="2"/>
      <c r="FW147" s="2"/>
      <c r="FX147" s="2"/>
      <c r="FY147" s="2"/>
      <c r="FZ147" s="2"/>
      <c r="GA147" s="2"/>
      <c r="GB147" s="2"/>
      <c r="GC147" s="2"/>
      <c r="GD147" s="2"/>
      <c r="GE147" s="2"/>
      <c r="GF147" s="2"/>
      <c r="GG147" s="2"/>
      <c r="GH147" s="2"/>
      <c r="GJ147" s="6"/>
    </row>
    <row r="148" spans="1:192" x14ac:dyDescent="0.25">
      <c r="A148" s="8" t="s">
        <v>99</v>
      </c>
      <c r="B148" s="8" t="s">
        <v>315</v>
      </c>
      <c r="C148" s="22">
        <f>Baseline!CC148*'Summary all tools'!B$69</f>
        <v>154.40492301285872</v>
      </c>
      <c r="D148" s="22">
        <f>Baseline!CD148*'Summary all tools'!C$69</f>
        <v>138.52879365367303</v>
      </c>
      <c r="E148" s="22">
        <f>Baseline!CE148*'Summary all tools'!D$69</f>
        <v>182.35690325137796</v>
      </c>
      <c r="F148" s="22">
        <f>Baseline!CF148*'Summary all tools'!E$69</f>
        <v>138.01705488205411</v>
      </c>
      <c r="G148" s="22">
        <f>Baseline!CG148*'Summary all tools'!F$69</f>
        <v>93.577330798194751</v>
      </c>
      <c r="H148" s="22">
        <f>Baseline!CH148*'Summary all tools'!G$69</f>
        <v>81.840149117092125</v>
      </c>
      <c r="I148" s="22">
        <f>Baseline!CI148*'Summary all tools'!H$69</f>
        <v>45.194025061997728</v>
      </c>
      <c r="J148" s="27">
        <f>Baseline!CJ148*'Summary all tools'!J$69</f>
        <v>41.70307982494402</v>
      </c>
      <c r="K148" s="27">
        <f>Baseline!CK148*'Summary all tools'!K$69</f>
        <v>40.381182952888679</v>
      </c>
      <c r="L148" s="27">
        <f>Baseline!CL148*'Summary all tools'!L$69</f>
        <v>85.323770597269444</v>
      </c>
      <c r="M148" s="27">
        <f>Baseline!CM148*'Summary all tools'!M$69</f>
        <v>62.840596096305049</v>
      </c>
      <c r="N148" s="27">
        <f>Baseline!CN148*'Summary all tools'!N$69</f>
        <v>46.39278925484988</v>
      </c>
      <c r="O148" s="27">
        <f>Baseline!CO148*'Summary all tools'!O$69</f>
        <v>67.810865656320729</v>
      </c>
      <c r="P148" s="27">
        <f>Baseline!CP148*'Summary all tools'!P$69</f>
        <v>42.005286550040573</v>
      </c>
      <c r="Q148" s="28"/>
      <c r="R148" s="29">
        <f>Baseline!CR148*'Summary all tools'!B$76</f>
        <v>41.541791264137693</v>
      </c>
      <c r="S148" s="29">
        <f>Baseline!CS148*'Summary all tools'!C$76</f>
        <v>27.745395009319349</v>
      </c>
      <c r="T148" s="29">
        <f>Baseline!CT148*'Summary all tools'!D$76</f>
        <v>32.312015246773832</v>
      </c>
      <c r="U148" s="29">
        <f>Baseline!CU148*'Summary all tools'!E$76</f>
        <v>19.25400896007795</v>
      </c>
      <c r="V148" s="29">
        <f>Baseline!CV148*'Summary all tools'!F$76</f>
        <v>7.1958069957101101</v>
      </c>
      <c r="W148" s="29">
        <f>Baseline!CW148*'Summary all tools'!G$76</f>
        <v>8.3871108699961123</v>
      </c>
      <c r="X148" s="29">
        <f>Baseline!CX148*'Summary all tools'!H$76</f>
        <v>5.8165430888448109</v>
      </c>
      <c r="Y148" s="29">
        <f>Baseline!CY148*'Summary all tools'!J$76</f>
        <v>11.547624686103582</v>
      </c>
      <c r="Z148" s="29">
        <f>Baseline!CZ148*'Summary all tools'!K$76</f>
        <v>8.7697526632583997</v>
      </c>
      <c r="AA148" s="29">
        <f>Baseline!DA148*'Summary all tools'!L$76</f>
        <v>17.997368867155082</v>
      </c>
      <c r="AB148" s="29">
        <f>Baseline!DB148*'Summary all tools'!M$76</f>
        <v>10.08579612199431</v>
      </c>
      <c r="AC148" s="29">
        <f>Baseline!DC148*'Summary all tools'!N$76</f>
        <v>4.821274038184673</v>
      </c>
      <c r="AD148" s="29">
        <f>Baseline!DD148*'Summary all tools'!O$76</f>
        <v>7.3576891434006111</v>
      </c>
      <c r="AE148" s="29">
        <f>Baseline!DE148*'Summary all tools'!P$76</f>
        <v>4.3733284625486641</v>
      </c>
      <c r="AF148" s="29">
        <f t="shared" si="6"/>
        <v>1427.5822561273719</v>
      </c>
      <c r="AH148" s="6">
        <f>C148*'Summary all tools'!B$70</f>
        <v>22.192756518667764</v>
      </c>
      <c r="AI148" s="6">
        <f>D148*'Summary all tools'!C$70</f>
        <v>19.910866366124257</v>
      </c>
      <c r="AJ148" s="6">
        <f>E148*'Summary all tools'!D$70</f>
        <v>35.83576163653882</v>
      </c>
      <c r="AK148" s="6">
        <f>F148*'Summary all tools'!E$70</f>
        <v>27.122341914922892</v>
      </c>
      <c r="AL148" s="6">
        <f>G148*'Summary all tools'!F$70</f>
        <v>18.389295174885628</v>
      </c>
      <c r="AM148" s="6">
        <f>H148*'Summary all tools'!G$70</f>
        <v>20.124626832071833</v>
      </c>
      <c r="AN148" s="6">
        <f>I148*'Summary all tools'!H$70</f>
        <v>11.113284851310917</v>
      </c>
      <c r="AO148" s="6">
        <f>J148*'Summary all tools'!J$70</f>
        <v>4.6624561294968467</v>
      </c>
      <c r="AP148" s="6">
        <f>K148*'Summary all tools'!J$70</f>
        <v>4.5146664170931441</v>
      </c>
      <c r="AQ148" s="6">
        <f>L148*'Summary all tools'!K$70</f>
        <v>9.5393035450363364</v>
      </c>
      <c r="AR148" s="6">
        <f>M148*'Summary all tools'!L$70</f>
        <v>16.299713115487513</v>
      </c>
      <c r="AS148" s="6">
        <f>N148*'Summary all tools'!M$70</f>
        <v>12.03344975153391</v>
      </c>
      <c r="AT148" s="6">
        <f>O148*'Summary all tools'!N$70</f>
        <v>17.588911069796215</v>
      </c>
      <c r="AU148" s="6">
        <f>P148*'Summary all tools'!O$70</f>
        <v>10.147344503661486</v>
      </c>
      <c r="AV148" s="6"/>
      <c r="AW148" s="6">
        <f>R148*'Summary all tools'!B$77</f>
        <v>5.9708384997384449</v>
      </c>
      <c r="AX148" s="6">
        <f>S148*'Summary all tools'!C$77</f>
        <v>3.987870230697276</v>
      </c>
      <c r="AY148" s="6">
        <f>T148*'Summary all tools'!D$77</f>
        <v>6.3497770346725018</v>
      </c>
      <c r="AZ148" s="6">
        <f>U148*'Summary all tools'!E$77</f>
        <v>3.783690462707626</v>
      </c>
      <c r="BA148" s="6">
        <f>V148*'Summary all tools'!F$77</f>
        <v>1.4140798603348594</v>
      </c>
      <c r="BB148" s="6">
        <f>W148*'Summary all tools'!G$77</f>
        <v>2.062404312294126</v>
      </c>
      <c r="BC148" s="6">
        <f>X148*'Summary all tools'!H$77</f>
        <v>1.4302974808634781</v>
      </c>
      <c r="BD148" s="6">
        <f>Y148*'Summary all tools'!I$77</f>
        <v>0</v>
      </c>
      <c r="BE148" s="6">
        <f>Z148*'Summary all tools'!J$77</f>
        <v>0.98046924185497641</v>
      </c>
      <c r="BF148" s="6">
        <f>AA148*'Summary all tools'!K$77</f>
        <v>2.0121281963278972</v>
      </c>
      <c r="BG148" s="6">
        <f>AB148*'Summary all tools'!L$77</f>
        <v>2.6160729455504006</v>
      </c>
      <c r="BH148" s="6">
        <f>AC148*'Summary all tools'!M$77</f>
        <v>1.2505512129949208</v>
      </c>
      <c r="BI148" s="6">
        <f>AD148*'Summary all tools'!N$77</f>
        <v>1.9084513782551253</v>
      </c>
      <c r="BJ148" s="6">
        <f>AE148*'Summary all tools'!O$77</f>
        <v>1.0564782240988346</v>
      </c>
      <c r="BK148" s="6">
        <f t="shared" si="7"/>
        <v>264.2978869070181</v>
      </c>
      <c r="BM148" s="6">
        <f>C148*'Summary all tools'!B$71</f>
        <v>3.7774904712625985</v>
      </c>
      <c r="BN148" s="6">
        <f>D148*'Summary all tools'!C$71</f>
        <v>3.3890836367871078</v>
      </c>
      <c r="BO148" s="6">
        <f>E148*'Summary all tools'!D$71</f>
        <v>9.9726431465597329</v>
      </c>
      <c r="BP148" s="6">
        <f>F148*'Summary all tools'!E$71</f>
        <v>7.547807688862334</v>
      </c>
      <c r="BQ148" s="6">
        <f>G148*'Summary all tools'!F$71</f>
        <v>5.1175102780262751</v>
      </c>
      <c r="BR148" s="6">
        <f>H148*'Summary all tools'!G$71</f>
        <v>4.9832409298463585</v>
      </c>
      <c r="BS148" s="6">
        <f>I148*'Summary all tools'!H$71</f>
        <v>2.7518610108007984</v>
      </c>
      <c r="BT148" s="6">
        <f>J148*'Summary all tools'!J$71</f>
        <v>0.38853801079140393</v>
      </c>
      <c r="BU148" s="6">
        <f>K148*'Summary all tools'!K$71</f>
        <v>0.37622220142442869</v>
      </c>
      <c r="BV148" s="6">
        <f>L148*'Summary all tools'!L$71</f>
        <v>3.8612302367417741</v>
      </c>
      <c r="BW148" s="6">
        <f>M148*'Summary all tools'!M$71</f>
        <v>2.8437797350425025</v>
      </c>
      <c r="BX148" s="6">
        <f>N148*'Summary all tools'!N$71</f>
        <v>2.0994529353740012</v>
      </c>
      <c r="BY148" s="6">
        <f>O148*'Summary all tools'!O$71</f>
        <v>4.5715190330103859</v>
      </c>
      <c r="BZ148" s="6">
        <f>P148*'Summary all tools'!P$71</f>
        <v>2.8318170707892518</v>
      </c>
      <c r="CA148" s="6"/>
      <c r="CB148" s="6">
        <f>R148*'Summary all tools'!B$78</f>
        <v>1.0163129361256928</v>
      </c>
      <c r="CC148" s="6">
        <f>S148*'Summary all tools'!C$78</f>
        <v>0.67878642224634489</v>
      </c>
      <c r="CD148" s="6">
        <f>T148*'Summary all tools'!D$78</f>
        <v>1.767063333807944</v>
      </c>
      <c r="CE148" s="6">
        <f>U148*'Summary all tools'!E$78</f>
        <v>1.0529536150042629</v>
      </c>
      <c r="CF148" s="6">
        <f>V148*'Summary all tools'!F$78</f>
        <v>0.39352069507789667</v>
      </c>
      <c r="CG148" s="6">
        <f>W148*'Summary all tools'!G$78</f>
        <v>0.51069059161568831</v>
      </c>
      <c r="CH148" s="6">
        <f>X148*'Summary all tools'!H$78</f>
        <v>0.3541689000233374</v>
      </c>
      <c r="CI148" s="6">
        <f>Y148*'Summary all tools'!I$78</f>
        <v>0</v>
      </c>
      <c r="CJ148" s="6">
        <f>Z148*'Summary all tools'!J$78</f>
        <v>8.1705770154581372E-2</v>
      </c>
      <c r="CK148" s="6">
        <f>AA148*'Summary all tools'!K$78</f>
        <v>0.16767734969399145</v>
      </c>
      <c r="CL148" s="6">
        <f>AB148*'Summary all tools'!L$78</f>
        <v>0.4564212373087933</v>
      </c>
      <c r="CM148" s="6">
        <f>AC148*'Summary all tools'!M$78</f>
        <v>0.21818127545868832</v>
      </c>
      <c r="CN148" s="6">
        <f>AD148*'Summary all tools'!N$78</f>
        <v>0.3329638574828091</v>
      </c>
      <c r="CO148" s="6">
        <f>AE148*'Summary all tools'!O$78</f>
        <v>0.29483113230665153</v>
      </c>
      <c r="CP148" s="6">
        <f t="shared" si="8"/>
        <v>61.837473501625659</v>
      </c>
      <c r="CR148" s="6"/>
      <c r="CS148" s="6"/>
      <c r="CT148" s="6"/>
      <c r="CU148" s="6"/>
      <c r="CV148" s="6"/>
      <c r="CW148" s="6"/>
      <c r="CX148" s="6"/>
      <c r="CY148" s="6"/>
      <c r="CZ148" s="6"/>
      <c r="DA148" s="6"/>
      <c r="DB148" s="6"/>
      <c r="DC148" s="6"/>
      <c r="DD148" s="6"/>
      <c r="DE148" s="6"/>
      <c r="DF148" s="6"/>
      <c r="DH148" s="6"/>
      <c r="DI148" s="6"/>
      <c r="DJ148" s="6"/>
      <c r="DK148" s="6"/>
      <c r="DL148" s="6"/>
      <c r="DM148" s="6"/>
      <c r="DN148" s="6"/>
      <c r="DO148" s="6"/>
      <c r="DP148" s="6"/>
      <c r="DQ148" s="6"/>
      <c r="DR148" s="6"/>
      <c r="DS148" s="6"/>
      <c r="DT148" s="6"/>
      <c r="DU148" s="6"/>
      <c r="DV148" s="6"/>
      <c r="DX148" s="6"/>
      <c r="DY148" s="6"/>
      <c r="DZ148" s="6"/>
      <c r="EA148" s="6"/>
      <c r="EB148" s="6"/>
      <c r="EC148" s="6"/>
      <c r="ED148" s="6"/>
      <c r="EE148" s="6"/>
      <c r="EF148" s="6"/>
      <c r="EG148" s="6"/>
      <c r="EH148" s="6"/>
      <c r="EI148" s="6"/>
      <c r="EJ148" s="6"/>
      <c r="EK148" s="6"/>
      <c r="EL148" s="6"/>
      <c r="EN148" s="1"/>
      <c r="EO148" s="1"/>
      <c r="EP148" s="1"/>
      <c r="EQ148" s="1"/>
      <c r="ER148" s="1"/>
      <c r="ES148" s="1"/>
      <c r="ET148" s="1"/>
      <c r="EU148" s="1"/>
      <c r="EV148" s="1"/>
      <c r="EW148" s="1"/>
      <c r="EX148" s="1"/>
      <c r="EY148" s="1"/>
      <c r="EZ148" s="1"/>
      <c r="FA148" s="1"/>
      <c r="FB148" s="2"/>
      <c r="FD148" s="2"/>
      <c r="FE148" s="2"/>
      <c r="FF148" s="2"/>
      <c r="FG148" s="2"/>
      <c r="FH148" s="2"/>
      <c r="FI148" s="2"/>
      <c r="FJ148" s="2"/>
      <c r="FK148" s="2"/>
      <c r="FL148" s="2"/>
      <c r="FM148" s="2"/>
      <c r="FN148" s="2"/>
      <c r="FO148" s="2"/>
      <c r="FP148" s="2"/>
      <c r="FQ148" s="2"/>
      <c r="FR148" s="2"/>
      <c r="FT148" s="2"/>
      <c r="FU148" s="2"/>
      <c r="FV148" s="2"/>
      <c r="FW148" s="2"/>
      <c r="FX148" s="2"/>
      <c r="FY148" s="2"/>
      <c r="FZ148" s="2"/>
      <c r="GA148" s="2"/>
      <c r="GB148" s="2"/>
      <c r="GC148" s="2"/>
      <c r="GD148" s="2"/>
      <c r="GE148" s="2"/>
      <c r="GF148" s="2"/>
      <c r="GG148" s="2"/>
      <c r="GH148" s="2"/>
      <c r="GJ148" s="6"/>
    </row>
    <row r="149" spans="1:192" x14ac:dyDescent="0.25">
      <c r="A149" s="8" t="s">
        <v>111</v>
      </c>
      <c r="B149" s="8" t="s">
        <v>316</v>
      </c>
      <c r="C149" s="22">
        <f>Baseline!CC149*'Summary all tools'!B$69</f>
        <v>94.728069675039862</v>
      </c>
      <c r="D149" s="22">
        <f>Baseline!CD149*'Summary all tools'!C$69</f>
        <v>87.879122955486139</v>
      </c>
      <c r="E149" s="22">
        <f>Baseline!CE149*'Summary all tools'!D$69</f>
        <v>115.60811551394966</v>
      </c>
      <c r="F149" s="22">
        <f>Baseline!CF149*'Summary all tools'!E$69</f>
        <v>79.400787038509137</v>
      </c>
      <c r="G149" s="22">
        <f>Baseline!CG149*'Summary all tools'!F$69</f>
        <v>67.359927016867402</v>
      </c>
      <c r="H149" s="22">
        <f>Baseline!CH149*'Summary all tools'!G$69</f>
        <v>47.351261570654849</v>
      </c>
      <c r="I149" s="22">
        <f>Baseline!CI149*'Summary all tools'!H$69</f>
        <v>22.626912593237172</v>
      </c>
      <c r="J149" s="27">
        <f>Baseline!CJ149*'Summary all tools'!J$69</f>
        <v>26.777296348963795</v>
      </c>
      <c r="K149" s="27">
        <f>Baseline!CK149*'Summary all tools'!K$69</f>
        <v>25.871949896791943</v>
      </c>
      <c r="L149" s="27">
        <f>Baseline!CL149*'Summary all tools'!L$69</f>
        <v>53.051599201252088</v>
      </c>
      <c r="M149" s="27">
        <f>Baseline!CM149*'Summary all tools'!M$69</f>
        <v>41.215695322228363</v>
      </c>
      <c r="N149" s="27">
        <f>Baseline!CN149*'Summary all tools'!N$69</f>
        <v>29.979017151245891</v>
      </c>
      <c r="O149" s="27">
        <f>Baseline!CO149*'Summary all tools'!O$69</f>
        <v>36.706234992237952</v>
      </c>
      <c r="P149" s="27">
        <f>Baseline!CP149*'Summary all tools'!P$69</f>
        <v>20.138375297520852</v>
      </c>
      <c r="Q149" s="28"/>
      <c r="R149" s="29">
        <f>Baseline!CR149*'Summary all tools'!B$76</f>
        <v>96.274349864061122</v>
      </c>
      <c r="S149" s="29">
        <f>Baseline!CS149*'Summary all tools'!C$76</f>
        <v>63.058050342777562</v>
      </c>
      <c r="T149" s="29">
        <f>Baseline!CT149*'Summary all tools'!D$76</f>
        <v>74.344602290994118</v>
      </c>
      <c r="U149" s="29">
        <f>Baseline!CU149*'Summary all tools'!E$76</f>
        <v>54.734146598119494</v>
      </c>
      <c r="V149" s="29">
        <f>Baseline!CV149*'Summary all tools'!F$76</f>
        <v>32.472315414505807</v>
      </c>
      <c r="W149" s="29">
        <f>Baseline!CW149*'Summary all tools'!G$76</f>
        <v>21.058224366849018</v>
      </c>
      <c r="X149" s="29">
        <f>Baseline!CX149*'Summary all tools'!H$76</f>
        <v>14.433113680736005</v>
      </c>
      <c r="Y149" s="29">
        <f>Baseline!CY149*'Summary all tools'!J$76</f>
        <v>25.342798330269304</v>
      </c>
      <c r="Z149" s="29">
        <f>Baseline!CZ149*'Summary all tools'!K$76</f>
        <v>19.017510340802254</v>
      </c>
      <c r="AA149" s="29">
        <f>Baseline!DA149*'Summary all tools'!L$76</f>
        <v>39.254824194142195</v>
      </c>
      <c r="AB149" s="29">
        <f>Baseline!DB149*'Summary all tools'!M$76</f>
        <v>27.921037849724261</v>
      </c>
      <c r="AC149" s="29">
        <f>Baseline!DC149*'Summary all tools'!N$76</f>
        <v>16.320902992913926</v>
      </c>
      <c r="AD149" s="29">
        <f>Baseline!DD149*'Summary all tools'!O$76</f>
        <v>19.820118384414204</v>
      </c>
      <c r="AE149" s="29">
        <f>Baseline!DE149*'Summary all tools'!P$76</f>
        <v>11.451996784276849</v>
      </c>
      <c r="AF149" s="29">
        <f t="shared" si="6"/>
        <v>1264.1983560085714</v>
      </c>
      <c r="AH149" s="6">
        <f>C149*'Summary all tools'!B$70</f>
        <v>13.615349463996553</v>
      </c>
      <c r="AI149" s="6">
        <f>D149*'Summary all tools'!C$70</f>
        <v>12.630944278005652</v>
      </c>
      <c r="AJ149" s="6">
        <f>E149*'Summary all tools'!D$70</f>
        <v>22.718662123234097</v>
      </c>
      <c r="AK149" s="6">
        <f>F149*'Summary all tools'!E$70</f>
        <v>15.603399856726254</v>
      </c>
      <c r="AL149" s="6">
        <f>G149*'Summary all tools'!F$70</f>
        <v>13.237197196223342</v>
      </c>
      <c r="AM149" s="6">
        <f>H149*'Summary all tools'!G$70</f>
        <v>11.643752845242995</v>
      </c>
      <c r="AN149" s="6">
        <f>I149*'Summary all tools'!H$70</f>
        <v>5.563994899976354</v>
      </c>
      <c r="AO149" s="6">
        <f>J149*'Summary all tools'!J$70</f>
        <v>2.9937349955363248</v>
      </c>
      <c r="AP149" s="6">
        <f>K149*'Summary all tools'!J$70</f>
        <v>2.8925161375295341</v>
      </c>
      <c r="AQ149" s="6">
        <f>L149*'Summary all tools'!K$70</f>
        <v>5.9312346933076867</v>
      </c>
      <c r="AR149" s="6">
        <f>M149*'Summary all tools'!L$70</f>
        <v>10.690605298811992</v>
      </c>
      <c r="AS149" s="6">
        <f>N149*'Summary all tools'!M$70</f>
        <v>7.7760143824975545</v>
      </c>
      <c r="AT149" s="6">
        <f>O149*'Summary all tools'!N$70</f>
        <v>9.5209329174127131</v>
      </c>
      <c r="AU149" s="6">
        <f>P149*'Summary all tools'!O$70</f>
        <v>4.864888414569644</v>
      </c>
      <c r="AV149" s="6"/>
      <c r="AW149" s="6">
        <f>R149*'Summary all tools'!B$77</f>
        <v>13.837597686883402</v>
      </c>
      <c r="AX149" s="6">
        <f>S149*'Summary all tools'!C$77</f>
        <v>9.0633894988090073</v>
      </c>
      <c r="AY149" s="6">
        <f>T149*'Summary all tools'!D$77</f>
        <v>14.609786628098002</v>
      </c>
      <c r="AZ149" s="6">
        <f>U149*'Summary all tools'!E$77</f>
        <v>10.756049241337184</v>
      </c>
      <c r="BA149" s="6">
        <f>V149*'Summary all tools'!F$77</f>
        <v>6.381278329653485</v>
      </c>
      <c r="BB149" s="6">
        <f>W149*'Summary all tools'!G$77</f>
        <v>5.1782518934874631</v>
      </c>
      <c r="BC149" s="6">
        <f>X149*'Summary all tools'!H$77</f>
        <v>3.5491263149350831</v>
      </c>
      <c r="BD149" s="6">
        <f>Y149*'Summary all tools'!I$77</f>
        <v>0</v>
      </c>
      <c r="BE149" s="6">
        <f>Z149*'Summary all tools'!J$77</f>
        <v>2.1261812803381401</v>
      </c>
      <c r="BF149" s="6">
        <f>AA149*'Summary all tools'!K$77</f>
        <v>4.38873810866186</v>
      </c>
      <c r="BG149" s="6">
        <f>AB149*'Summary all tools'!L$77</f>
        <v>7.242211804288301</v>
      </c>
      <c r="BH149" s="6">
        <f>AC149*'Summary all tools'!M$77</f>
        <v>4.2333468027977617</v>
      </c>
      <c r="BI149" s="6">
        <f>AD149*'Summary all tools'!N$77</f>
        <v>5.1409799341471718</v>
      </c>
      <c r="BJ149" s="6">
        <f>AE149*'Summary all tools'!O$77</f>
        <v>2.7664936051904747</v>
      </c>
      <c r="BK149" s="6">
        <f t="shared" si="7"/>
        <v>228.95665863169808</v>
      </c>
      <c r="BM149" s="6">
        <f>C149*'Summary all tools'!B$71</f>
        <v>2.3175062917440945</v>
      </c>
      <c r="BN149" s="6">
        <f>D149*'Summary all tools'!C$71</f>
        <v>2.1499479622137283</v>
      </c>
      <c r="BO149" s="6">
        <f>E149*'Summary all tools'!D$71</f>
        <v>6.3223188171691218</v>
      </c>
      <c r="BP149" s="6">
        <f>F149*'Summary all tools'!E$71</f>
        <v>4.3422305411684681</v>
      </c>
      <c r="BQ149" s="6">
        <f>G149*'Summary all tools'!F$71</f>
        <v>3.6837460087349361</v>
      </c>
      <c r="BR149" s="6">
        <f>H149*'Summary all tools'!G$71</f>
        <v>2.8832149902506465</v>
      </c>
      <c r="BS149" s="6">
        <f>I149*'Summary all tools'!H$71</f>
        <v>1.3777511180893829</v>
      </c>
      <c r="BT149" s="6">
        <f>J149*'Summary all tools'!J$71</f>
        <v>0.24947791629469374</v>
      </c>
      <c r="BU149" s="6">
        <f>K149*'Summary all tools'!K$71</f>
        <v>0.24104301146079452</v>
      </c>
      <c r="BV149" s="6">
        <f>L149*'Summary all tools'!L$71</f>
        <v>2.400789809328185</v>
      </c>
      <c r="BW149" s="6">
        <f>M149*'Summary all tools'!M$71</f>
        <v>1.8651694351118797</v>
      </c>
      <c r="BX149" s="6">
        <f>N149*'Summary all tools'!N$71</f>
        <v>1.3566663390740414</v>
      </c>
      <c r="BY149" s="6">
        <f>O149*'Summary all tools'!O$71</f>
        <v>2.4745776399261539</v>
      </c>
      <c r="BZ149" s="6">
        <f>P149*'Summary all tools'!P$71</f>
        <v>1.3576432784845518</v>
      </c>
      <c r="CA149" s="6"/>
      <c r="CB149" s="6">
        <f>R149*'Summary all tools'!B$78</f>
        <v>2.3553357764907918</v>
      </c>
      <c r="CC149" s="6">
        <f>S149*'Summary all tools'!C$78</f>
        <v>1.5427045955419587</v>
      </c>
      <c r="CD149" s="6">
        <f>T149*'Summary all tools'!D$78</f>
        <v>4.065720437788741</v>
      </c>
      <c r="CE149" s="6">
        <f>U149*'Summary all tools'!E$78</f>
        <v>2.99327364208466</v>
      </c>
      <c r="CF149" s="6">
        <f>V149*'Summary all tools'!F$78</f>
        <v>1.7758297492307864</v>
      </c>
      <c r="CG149" s="6">
        <f>W149*'Summary all tools'!G$78</f>
        <v>1.2822338021968958</v>
      </c>
      <c r="CH149" s="6">
        <f>X149*'Summary all tools'!H$78</f>
        <v>0.87883127798392535</v>
      </c>
      <c r="CI149" s="6">
        <f>Y149*'Summary all tools'!I$78</f>
        <v>0</v>
      </c>
      <c r="CJ149" s="6">
        <f>Z149*'Summary all tools'!J$78</f>
        <v>0.1771817733615117</v>
      </c>
      <c r="CK149" s="6">
        <f>AA149*'Summary all tools'!K$78</f>
        <v>0.3657281757218217</v>
      </c>
      <c r="CL149" s="6">
        <f>AB149*'Summary all tools'!L$78</f>
        <v>1.2635348254290228</v>
      </c>
      <c r="CM149" s="6">
        <f>AC149*'Summary all tools'!M$78</f>
        <v>0.73858391027535431</v>
      </c>
      <c r="CN149" s="6">
        <f>AD149*'Summary all tools'!N$78</f>
        <v>0.89693692468099606</v>
      </c>
      <c r="CO149" s="6">
        <f>AE149*'Summary all tools'!O$78</f>
        <v>0.7720447270298999</v>
      </c>
      <c r="CP149" s="6">
        <f t="shared" si="8"/>
        <v>52.130022776867037</v>
      </c>
      <c r="CR149" s="6"/>
      <c r="CS149" s="6"/>
      <c r="CT149" s="6"/>
      <c r="CU149" s="6"/>
      <c r="CV149" s="6"/>
      <c r="CW149" s="6"/>
      <c r="CX149" s="6"/>
      <c r="CY149" s="6"/>
      <c r="CZ149" s="6"/>
      <c r="DA149" s="6"/>
      <c r="DB149" s="6"/>
      <c r="DC149" s="6"/>
      <c r="DD149" s="6"/>
      <c r="DE149" s="6"/>
      <c r="DF149" s="6"/>
      <c r="DH149" s="6"/>
      <c r="DI149" s="6"/>
      <c r="DJ149" s="6"/>
      <c r="DK149" s="6"/>
      <c r="DL149" s="6"/>
      <c r="DM149" s="6"/>
      <c r="DN149" s="6"/>
      <c r="DO149" s="6"/>
      <c r="DP149" s="6"/>
      <c r="DQ149" s="6"/>
      <c r="DR149" s="6"/>
      <c r="DS149" s="6"/>
      <c r="DT149" s="6"/>
      <c r="DU149" s="6"/>
      <c r="DV149" s="6"/>
      <c r="DX149" s="6"/>
      <c r="DY149" s="6"/>
      <c r="DZ149" s="6"/>
      <c r="EA149" s="6"/>
      <c r="EB149" s="6"/>
      <c r="EC149" s="6"/>
      <c r="ED149" s="6"/>
      <c r="EE149" s="6"/>
      <c r="EF149" s="6"/>
      <c r="EG149" s="6"/>
      <c r="EH149" s="6"/>
      <c r="EI149" s="6"/>
      <c r="EJ149" s="6"/>
      <c r="EK149" s="6"/>
      <c r="EL149" s="6"/>
      <c r="EN149" s="1"/>
      <c r="EO149" s="1"/>
      <c r="EP149" s="1"/>
      <c r="EQ149" s="1"/>
      <c r="ER149" s="1"/>
      <c r="ES149" s="1"/>
      <c r="ET149" s="1"/>
      <c r="EU149" s="1"/>
      <c r="EV149" s="1"/>
      <c r="EW149" s="1"/>
      <c r="EX149" s="1"/>
      <c r="EY149" s="1"/>
      <c r="EZ149" s="1"/>
      <c r="FA149" s="1"/>
      <c r="FB149" s="2"/>
      <c r="FD149" s="2"/>
      <c r="FE149" s="2"/>
      <c r="FF149" s="2"/>
      <c r="FG149" s="2"/>
      <c r="FH149" s="2"/>
      <c r="FI149" s="2"/>
      <c r="FJ149" s="2"/>
      <c r="FK149" s="2"/>
      <c r="FL149" s="2"/>
      <c r="FM149" s="2"/>
      <c r="FN149" s="2"/>
      <c r="FO149" s="2"/>
      <c r="FP149" s="2"/>
      <c r="FQ149" s="2"/>
      <c r="FR149" s="2"/>
      <c r="FT149" s="2"/>
      <c r="FU149" s="2"/>
      <c r="FV149" s="2"/>
      <c r="FW149" s="2"/>
      <c r="FX149" s="2"/>
      <c r="FY149" s="2"/>
      <c r="FZ149" s="2"/>
      <c r="GA149" s="2"/>
      <c r="GB149" s="2"/>
      <c r="GC149" s="2"/>
      <c r="GD149" s="2"/>
      <c r="GE149" s="2"/>
      <c r="GF149" s="2"/>
      <c r="GG149" s="2"/>
      <c r="GH149" s="2"/>
      <c r="GJ149" s="6"/>
    </row>
    <row r="150" spans="1:192" x14ac:dyDescent="0.25">
      <c r="A150" s="8" t="s">
        <v>146</v>
      </c>
      <c r="B150" s="8" t="s">
        <v>317</v>
      </c>
      <c r="C150" s="22">
        <f>Baseline!CC150*'Summary all tools'!B$69</f>
        <v>164.07600308172061</v>
      </c>
      <c r="D150" s="22">
        <f>Baseline!CD150*'Summary all tools'!C$69</f>
        <v>158.31956996694268</v>
      </c>
      <c r="E150" s="22">
        <f>Baseline!CE150*'Summary all tools'!D$69</f>
        <v>232.25859734465885</v>
      </c>
      <c r="F150" s="22">
        <f>Baseline!CF150*'Summary all tools'!E$69</f>
        <v>157.00287421736525</v>
      </c>
      <c r="G150" s="22">
        <f>Baseline!CG150*'Summary all tools'!F$69</f>
        <v>115.35922718754934</v>
      </c>
      <c r="H150" s="22">
        <f>Baseline!CH150*'Summary all tools'!G$69</f>
        <v>119.05354643018519</v>
      </c>
      <c r="I150" s="22">
        <f>Baseline!CI150*'Summary all tools'!H$69</f>
        <v>67.613568049227581</v>
      </c>
      <c r="J150" s="27">
        <f>Baseline!CJ150*'Summary all tools'!J$69</f>
        <v>50.150902515737869</v>
      </c>
      <c r="K150" s="27">
        <f>Baseline!CK150*'Summary all tools'!K$69</f>
        <v>51.11268684938981</v>
      </c>
      <c r="L150" s="27">
        <f>Baseline!CL150*'Summary all tools'!L$69</f>
        <v>110.07422818523904</v>
      </c>
      <c r="M150" s="27">
        <f>Baseline!CM150*'Summary all tools'!M$69</f>
        <v>80.2496845139013</v>
      </c>
      <c r="N150" s="27">
        <f>Baseline!CN150*'Summary all tools'!N$69</f>
        <v>60.206027930581833</v>
      </c>
      <c r="O150" s="27">
        <f>Baseline!CO150*'Summary all tools'!O$69</f>
        <v>97.77593591251339</v>
      </c>
      <c r="P150" s="27">
        <f>Baseline!CP150*'Summary all tools'!P$69</f>
        <v>60.948283329917729</v>
      </c>
      <c r="Q150" s="28"/>
      <c r="R150" s="29">
        <f>Baseline!CR150*'Summary all tools'!B$76</f>
        <v>20.920259762353037</v>
      </c>
      <c r="S150" s="29">
        <f>Baseline!CS150*'Summary all tools'!C$76</f>
        <v>16.701029064690182</v>
      </c>
      <c r="T150" s="29">
        <f>Baseline!CT150*'Summary all tools'!D$76</f>
        <v>20.132696171698228</v>
      </c>
      <c r="U150" s="29">
        <f>Baseline!CU150*'Summary all tools'!E$76</f>
        <v>14.079640034122974</v>
      </c>
      <c r="V150" s="29">
        <f>Baseline!CV150*'Summary all tools'!F$76</f>
        <v>6.0162745790308643</v>
      </c>
      <c r="W150" s="29">
        <f>Baseline!CW150*'Summary all tools'!G$76</f>
        <v>5.4587870633927702</v>
      </c>
      <c r="X150" s="29">
        <f>Baseline!CX150*'Summary all tools'!H$76</f>
        <v>4.7595472332789601</v>
      </c>
      <c r="Y150" s="29">
        <f>Baseline!CY150*'Summary all tools'!J$76</f>
        <v>7.275928401111087</v>
      </c>
      <c r="Z150" s="29">
        <f>Baseline!CZ150*'Summary all tools'!K$76</f>
        <v>4.9967389682231156</v>
      </c>
      <c r="AA150" s="29">
        <f>Baseline!DA150*'Summary all tools'!L$76</f>
        <v>9.7579041794420966</v>
      </c>
      <c r="AB150" s="29">
        <f>Baseline!DB150*'Summary all tools'!M$76</f>
        <v>6.519762770068783</v>
      </c>
      <c r="AC150" s="29">
        <f>Baseline!DC150*'Summary all tools'!N$76</f>
        <v>4.2795648189375237</v>
      </c>
      <c r="AD150" s="29">
        <f>Baseline!DD150*'Summary all tools'!O$76</f>
        <v>5.1310151065200502</v>
      </c>
      <c r="AE150" s="29">
        <f>Baseline!DE150*'Summary all tools'!P$76</f>
        <v>3.2591479263360883</v>
      </c>
      <c r="AF150" s="29">
        <f t="shared" si="6"/>
        <v>1653.4894315941358</v>
      </c>
      <c r="AH150" s="6">
        <f>C150*'Summary all tools'!B$70</f>
        <v>23.582789433764123</v>
      </c>
      <c r="AI150" s="6">
        <f>D150*'Summary all tools'!C$70</f>
        <v>22.755412197083501</v>
      </c>
      <c r="AJ150" s="6">
        <f>E150*'Summary all tools'!D$70</f>
        <v>45.64216426184101</v>
      </c>
      <c r="AK150" s="6">
        <f>F150*'Summary all tools'!E$70</f>
        <v>30.85332924824425</v>
      </c>
      <c r="AL150" s="6">
        <f>G150*'Summary all tools'!F$70</f>
        <v>22.669751977360956</v>
      </c>
      <c r="AM150" s="6">
        <f>H150*'Summary all tools'!G$70</f>
        <v>29.275462236930785</v>
      </c>
      <c r="AN150" s="6">
        <f>I150*'Summary all tools'!H$70</f>
        <v>16.626287225219897</v>
      </c>
      <c r="AO150" s="6">
        <f>J150*'Summary all tools'!J$70</f>
        <v>5.6069332005172772</v>
      </c>
      <c r="AP150" s="6">
        <f>K150*'Summary all tools'!J$70</f>
        <v>5.7144618837827119</v>
      </c>
      <c r="AQ150" s="6">
        <f>L150*'Summary all tools'!K$70</f>
        <v>12.306435449281384</v>
      </c>
      <c r="AR150" s="6">
        <f>M150*'Summary all tools'!L$70</f>
        <v>20.815315519610159</v>
      </c>
      <c r="AS150" s="6">
        <f>N150*'Summary all tools'!M$70</f>
        <v>15.616353823053785</v>
      </c>
      <c r="AT150" s="6">
        <f>O150*'Summary all tools'!N$70</f>
        <v>25.361307880177314</v>
      </c>
      <c r="AU150" s="6">
        <f>P150*'Summary all tools'!O$70</f>
        <v>14.723461703294733</v>
      </c>
      <c r="AV150" s="6"/>
      <c r="AW150" s="6">
        <f>R150*'Summary all tools'!B$77</f>
        <v>3.0068874887785708</v>
      </c>
      <c r="AX150" s="6">
        <f>S150*'Summary all tools'!C$77</f>
        <v>2.4004537187780994</v>
      </c>
      <c r="AY150" s="6">
        <f>T150*'Summary all tools'!D$77</f>
        <v>3.9563651731642553</v>
      </c>
      <c r="AZ150" s="6">
        <f>U150*'Summary all tools'!E$77</f>
        <v>2.7668523384364256</v>
      </c>
      <c r="BA150" s="6">
        <f>V150*'Summary all tools'!F$77</f>
        <v>1.1822847279706086</v>
      </c>
      <c r="BB150" s="6">
        <f>W150*'Summary all tools'!G$77</f>
        <v>1.3423246877195336</v>
      </c>
      <c r="BC150" s="6">
        <f>X150*'Summary all tools'!H$77</f>
        <v>1.1703804671997442</v>
      </c>
      <c r="BD150" s="6">
        <f>Y150*'Summary all tools'!I$77</f>
        <v>0</v>
      </c>
      <c r="BE150" s="6">
        <f>Z150*'Summary all tools'!J$77</f>
        <v>0.5586416237764974</v>
      </c>
      <c r="BF150" s="6">
        <f>AA150*'Summary all tools'!K$77</f>
        <v>1.0909458088817252</v>
      </c>
      <c r="BG150" s="6">
        <f>AB150*'Summary all tools'!L$77</f>
        <v>1.6911084447750153</v>
      </c>
      <c r="BH150" s="6">
        <f>AC150*'Summary all tools'!M$77</f>
        <v>1.1100416472961567</v>
      </c>
      <c r="BI150" s="6">
        <f>AD150*'Summary all tools'!N$77</f>
        <v>1.3308924393291521</v>
      </c>
      <c r="BJ150" s="6">
        <f>AE150*'Summary all tools'!O$77</f>
        <v>0.78732225186770677</v>
      </c>
      <c r="BK150" s="6">
        <f t="shared" si="7"/>
        <v>313.94396685813541</v>
      </c>
      <c r="BM150" s="6">
        <f>C150*'Summary all tools'!B$71</f>
        <v>4.0140918185130428</v>
      </c>
      <c r="BN150" s="6">
        <f>D150*'Summary all tools'!C$71</f>
        <v>3.8732616505674051</v>
      </c>
      <c r="BO150" s="6">
        <f>E150*'Summary all tools'!D$71</f>
        <v>12.70164204228603</v>
      </c>
      <c r="BP150" s="6">
        <f>F150*'Summary all tools'!E$71</f>
        <v>8.5860946837621626</v>
      </c>
      <c r="BQ150" s="6">
        <f>G150*'Summary all tools'!F$71</f>
        <v>6.3087077368191045</v>
      </c>
      <c r="BR150" s="6">
        <f>H150*'Summary all tools'!G$71</f>
        <v>7.2491620777161945</v>
      </c>
      <c r="BS150" s="6">
        <f>I150*'Summary all tools'!H$71</f>
        <v>4.1169854081496888</v>
      </c>
      <c r="BT150" s="6">
        <f>J150*'Summary all tools'!J$71</f>
        <v>0.46724443337643978</v>
      </c>
      <c r="BU150" s="6">
        <f>K150*'Summary all tools'!K$71</f>
        <v>0.47620515698189264</v>
      </c>
      <c r="BV150" s="6">
        <f>L150*'Summary all tools'!L$71</f>
        <v>4.9812840569479038</v>
      </c>
      <c r="BW150" s="6">
        <f>M150*'Summary all tools'!M$71</f>
        <v>3.6316082395915603</v>
      </c>
      <c r="BX150" s="6">
        <f>N150*'Summary all tools'!N$71</f>
        <v>2.7245553478519375</v>
      </c>
      <c r="BY150" s="6">
        <f>O150*'Summary all tools'!O$71</f>
        <v>6.5916361289334864</v>
      </c>
      <c r="BZ150" s="6">
        <f>P150*'Summary all tools'!P$71</f>
        <v>4.1088730334775994</v>
      </c>
      <c r="CA150" s="6"/>
      <c r="CB150" s="6">
        <f>R150*'Summary all tools'!B$78</f>
        <v>0.51181063638784186</v>
      </c>
      <c r="CC150" s="6">
        <f>S150*'Summary all tools'!C$78</f>
        <v>0.40858786702605948</v>
      </c>
      <c r="CD150" s="6">
        <f>T150*'Summary all tools'!D$78</f>
        <v>1.1010068218897469</v>
      </c>
      <c r="CE150" s="6">
        <f>U150*'Summary all tools'!E$78</f>
        <v>0.76998031436610015</v>
      </c>
      <c r="CF150" s="6">
        <f>V150*'Summary all tools'!F$78</f>
        <v>0.3290150160407504</v>
      </c>
      <c r="CG150" s="6">
        <f>W150*'Summary all tools'!G$78</f>
        <v>0.33238516076864644</v>
      </c>
      <c r="CH150" s="6">
        <f>X150*'Summary all tools'!H$78</f>
        <v>0.28980849663993669</v>
      </c>
      <c r="CI150" s="6">
        <f>Y150*'Summary all tools'!I$78</f>
        <v>0</v>
      </c>
      <c r="CJ150" s="6">
        <f>Z150*'Summary all tools'!J$78</f>
        <v>4.6553468648041448E-2</v>
      </c>
      <c r="CK150" s="6">
        <f>AA150*'Summary all tools'!K$78</f>
        <v>9.0912150740143763E-2</v>
      </c>
      <c r="CL150" s="6">
        <f>AB150*'Summary all tools'!L$78</f>
        <v>0.29504445206713037</v>
      </c>
      <c r="CM150" s="6">
        <f>AC150*'Summary all tools'!M$78</f>
        <v>0.19366684059209546</v>
      </c>
      <c r="CN150" s="6">
        <f>AD150*'Summary all tools'!N$78</f>
        <v>0.23219825537232017</v>
      </c>
      <c r="CO150" s="6">
        <f>AE150*'Summary all tools'!O$78</f>
        <v>0.21971783773052281</v>
      </c>
      <c r="CP150" s="6">
        <f t="shared" si="8"/>
        <v>74.652039133243775</v>
      </c>
      <c r="CR150" s="6"/>
      <c r="CS150" s="6"/>
      <c r="CT150" s="6"/>
      <c r="CU150" s="6"/>
      <c r="CV150" s="6"/>
      <c r="CW150" s="6"/>
      <c r="CX150" s="6"/>
      <c r="CY150" s="6"/>
      <c r="CZ150" s="6"/>
      <c r="DA150" s="6"/>
      <c r="DB150" s="6"/>
      <c r="DC150" s="6"/>
      <c r="DD150" s="6"/>
      <c r="DE150" s="6"/>
      <c r="DF150" s="6"/>
      <c r="DH150" s="6"/>
      <c r="DI150" s="6"/>
      <c r="DJ150" s="6"/>
      <c r="DK150" s="6"/>
      <c r="DL150" s="6"/>
      <c r="DM150" s="6"/>
      <c r="DN150" s="6"/>
      <c r="DO150" s="6"/>
      <c r="DP150" s="6"/>
      <c r="DQ150" s="6"/>
      <c r="DR150" s="6"/>
      <c r="DS150" s="6"/>
      <c r="DT150" s="6"/>
      <c r="DU150" s="6"/>
      <c r="DV150" s="6"/>
      <c r="DX150" s="6"/>
      <c r="DY150" s="6"/>
      <c r="DZ150" s="6"/>
      <c r="EA150" s="6"/>
      <c r="EB150" s="6"/>
      <c r="EC150" s="6"/>
      <c r="ED150" s="6"/>
      <c r="EE150" s="6"/>
      <c r="EF150" s="6"/>
      <c r="EG150" s="6"/>
      <c r="EH150" s="6"/>
      <c r="EI150" s="6"/>
      <c r="EJ150" s="6"/>
      <c r="EK150" s="6"/>
      <c r="EL150" s="6"/>
      <c r="EN150" s="1"/>
      <c r="EO150" s="1"/>
      <c r="EP150" s="1"/>
      <c r="EQ150" s="1"/>
      <c r="ER150" s="1"/>
      <c r="ES150" s="1"/>
      <c r="ET150" s="1"/>
      <c r="EU150" s="1"/>
      <c r="EV150" s="1"/>
      <c r="EW150" s="1"/>
      <c r="EX150" s="1"/>
      <c r="EY150" s="1"/>
      <c r="EZ150" s="1"/>
      <c r="FA150" s="1"/>
      <c r="FB150" s="2"/>
      <c r="FD150" s="2"/>
      <c r="FE150" s="2"/>
      <c r="FF150" s="2"/>
      <c r="FG150" s="2"/>
      <c r="FH150" s="2"/>
      <c r="FI150" s="2"/>
      <c r="FJ150" s="2"/>
      <c r="FK150" s="2"/>
      <c r="FL150" s="2"/>
      <c r="FM150" s="2"/>
      <c r="FN150" s="2"/>
      <c r="FO150" s="2"/>
      <c r="FP150" s="2"/>
      <c r="FQ150" s="2"/>
      <c r="FR150" s="2"/>
      <c r="FT150" s="2"/>
      <c r="FU150" s="2"/>
      <c r="FV150" s="2"/>
      <c r="FW150" s="2"/>
      <c r="FX150" s="2"/>
      <c r="FY150" s="2"/>
      <c r="FZ150" s="2"/>
      <c r="GA150" s="2"/>
      <c r="GB150" s="2"/>
      <c r="GC150" s="2"/>
      <c r="GD150" s="2"/>
      <c r="GE150" s="2"/>
      <c r="GF150" s="2"/>
      <c r="GG150" s="2"/>
      <c r="GH150" s="2"/>
      <c r="GJ150" s="6"/>
    </row>
    <row r="151" spans="1:192" x14ac:dyDescent="0.25">
      <c r="A151" s="8" t="s">
        <v>148</v>
      </c>
      <c r="B151" s="8" t="s">
        <v>318</v>
      </c>
      <c r="C151" s="22">
        <f>Baseline!CC151*'Summary all tools'!B$69</f>
        <v>178.25052740040411</v>
      </c>
      <c r="D151" s="22">
        <f>Baseline!CD151*'Summary all tools'!C$69</f>
        <v>178.57470079950988</v>
      </c>
      <c r="E151" s="22">
        <f>Baseline!CE151*'Summary all tools'!D$69</f>
        <v>256.58296989023972</v>
      </c>
      <c r="F151" s="22">
        <f>Baseline!CF151*'Summary all tools'!E$69</f>
        <v>194.9082351895791</v>
      </c>
      <c r="G151" s="22">
        <f>Baseline!CG151*'Summary all tools'!F$69</f>
        <v>130.65749891924077</v>
      </c>
      <c r="H151" s="22">
        <f>Baseline!CH151*'Summary all tools'!G$69</f>
        <v>127.37557974925279</v>
      </c>
      <c r="I151" s="22">
        <f>Baseline!CI151*'Summary all tools'!H$69</f>
        <v>74.949984171661384</v>
      </c>
      <c r="J151" s="27">
        <f>Baseline!CJ151*'Summary all tools'!J$69</f>
        <v>57.58664514650863</v>
      </c>
      <c r="K151" s="27">
        <f>Baseline!CK151*'Summary all tools'!K$69</f>
        <v>56.194733328826516</v>
      </c>
      <c r="L151" s="27">
        <f>Baseline!CL151*'Summary all tools'!L$69</f>
        <v>129.34776031503978</v>
      </c>
      <c r="M151" s="27">
        <f>Baseline!CM151*'Summary all tools'!M$69</f>
        <v>92.917273442310943</v>
      </c>
      <c r="N151" s="27">
        <f>Baseline!CN151*'Summary all tools'!N$69</f>
        <v>68.093973302176678</v>
      </c>
      <c r="O151" s="27">
        <f>Baseline!CO151*'Summary all tools'!O$69</f>
        <v>111.11716967930975</v>
      </c>
      <c r="P151" s="27">
        <f>Baseline!CP151*'Summary all tools'!P$69</f>
        <v>65.717118231717919</v>
      </c>
      <c r="Q151" s="28"/>
      <c r="R151" s="29">
        <f>Baseline!CR151*'Summary all tools'!B$76</f>
        <v>23.30414533769514</v>
      </c>
      <c r="S151" s="29">
        <f>Baseline!CS151*'Summary all tools'!C$76</f>
        <v>14.277488385090674</v>
      </c>
      <c r="T151" s="29">
        <f>Baseline!CT151*'Summary all tools'!D$76</f>
        <v>18.379175977057699</v>
      </c>
      <c r="U151" s="29">
        <f>Baseline!CU151*'Summary all tools'!E$76</f>
        <v>11.327151431485147</v>
      </c>
      <c r="V151" s="29">
        <f>Baseline!CV151*'Summary all tools'!F$76</f>
        <v>4.0527612611497474</v>
      </c>
      <c r="W151" s="29">
        <f>Baseline!CW151*'Summary all tools'!G$76</f>
        <v>4.3986343558215575</v>
      </c>
      <c r="X151" s="29">
        <f>Baseline!CX151*'Summary all tools'!H$76</f>
        <v>3.6372365264810829</v>
      </c>
      <c r="Y151" s="29">
        <f>Baseline!CY151*'Summary all tools'!J$76</f>
        <v>6.6340304353879169</v>
      </c>
      <c r="Z151" s="29">
        <f>Baseline!CZ151*'Summary all tools'!K$76</f>
        <v>4.8096304236106588</v>
      </c>
      <c r="AA151" s="29">
        <f>Baseline!DA151*'Summary all tools'!L$76</f>
        <v>9.6770161457785377</v>
      </c>
      <c r="AB151" s="29">
        <f>Baseline!DB151*'Summary all tools'!M$76</f>
        <v>5.7120394582053882</v>
      </c>
      <c r="AC151" s="29">
        <f>Baseline!DC151*'Summary all tools'!N$76</f>
        <v>2.6763739506654494</v>
      </c>
      <c r="AD151" s="29">
        <f>Baseline!DD151*'Summary all tools'!O$76</f>
        <v>3.9347007654765194</v>
      </c>
      <c r="AE151" s="29">
        <f>Baseline!DE151*'Summary all tools'!P$76</f>
        <v>2.3601336045561174</v>
      </c>
      <c r="AF151" s="29">
        <f t="shared" si="6"/>
        <v>1837.4546876242393</v>
      </c>
      <c r="AH151" s="6">
        <f>C151*'Summary all tools'!B$70</f>
        <v>25.62010638476756</v>
      </c>
      <c r="AI151" s="6">
        <f>D151*'Summary all tools'!C$70</f>
        <v>25.666700114914264</v>
      </c>
      <c r="AJ151" s="6">
        <f>E151*'Summary all tools'!D$70</f>
        <v>50.422254299343983</v>
      </c>
      <c r="AK151" s="6">
        <f>F151*'Summary all tools'!E$70</f>
        <v>38.302279391221376</v>
      </c>
      <c r="AL151" s="6">
        <f>G151*'Summary all tools'!F$70</f>
        <v>25.676083020788298</v>
      </c>
      <c r="AM151" s="6">
        <f>H151*'Summary all tools'!G$70</f>
        <v>31.321863872767079</v>
      </c>
      <c r="AN151" s="6">
        <f>I151*'Summary all tools'!H$70</f>
        <v>18.430323976638046</v>
      </c>
      <c r="AO151" s="6">
        <f>J151*'Summary all tools'!J$70</f>
        <v>6.4382584635848161</v>
      </c>
      <c r="AP151" s="6">
        <f>K151*'Summary all tools'!J$70</f>
        <v>6.2826409932849518</v>
      </c>
      <c r="AQ151" s="6">
        <f>L151*'Summary all tools'!K$70</f>
        <v>14.461240283669044</v>
      </c>
      <c r="AR151" s="6">
        <f>M151*'Summary all tools'!L$70</f>
        <v>24.101058784705376</v>
      </c>
      <c r="AS151" s="6">
        <f>N151*'Summary all tools'!M$70</f>
        <v>17.662344068445385</v>
      </c>
      <c r="AT151" s="6">
        <f>O151*'Summary all tools'!N$70</f>
        <v>28.821782422337517</v>
      </c>
      <c r="AU151" s="6">
        <f>P151*'Summary all tools'!O$70</f>
        <v>15.875483617774554</v>
      </c>
      <c r="AV151" s="6"/>
      <c r="AW151" s="6">
        <f>R151*'Summary all tools'!B$77</f>
        <v>3.3495254766717784</v>
      </c>
      <c r="AX151" s="6">
        <f>S151*'Summary all tools'!C$77</f>
        <v>2.05211606758184</v>
      </c>
      <c r="AY151" s="6">
        <f>T151*'Summary all tools'!D$77</f>
        <v>3.6117731637607378</v>
      </c>
      <c r="AZ151" s="6">
        <f>U151*'Summary all tools'!E$77</f>
        <v>2.2259486286632471</v>
      </c>
      <c r="BA151" s="6">
        <f>V151*'Summary all tools'!F$77</f>
        <v>0.79642604110334581</v>
      </c>
      <c r="BB151" s="6">
        <f>W151*'Summary all tools'!G$77</f>
        <v>1.0816313989725141</v>
      </c>
      <c r="BC151" s="6">
        <f>X151*'Summary all tools'!H$77</f>
        <v>0.89440242454452856</v>
      </c>
      <c r="BD151" s="6">
        <f>Y151*'Summary all tools'!I$77</f>
        <v>0</v>
      </c>
      <c r="BE151" s="6">
        <f>Z151*'Summary all tools'!J$77</f>
        <v>0.53772265605585012</v>
      </c>
      <c r="BF151" s="6">
        <f>AA151*'Summary all tools'!K$77</f>
        <v>1.0819024262361099</v>
      </c>
      <c r="BG151" s="6">
        <f>AB151*'Summary all tools'!L$77</f>
        <v>1.481599638717733</v>
      </c>
      <c r="BH151" s="6">
        <f>AC151*'Summary all tools'!M$77</f>
        <v>0.69420295629843332</v>
      </c>
      <c r="BI151" s="6">
        <f>AD151*'Summary all tools'!N$77</f>
        <v>1.0205901544006424</v>
      </c>
      <c r="BJ151" s="6">
        <f>AE151*'Summary all tools'!O$77</f>
        <v>0.57014463480850031</v>
      </c>
      <c r="BK151" s="6">
        <f t="shared" si="7"/>
        <v>348.48040536205752</v>
      </c>
      <c r="BM151" s="6">
        <f>C151*'Summary all tools'!B$71</f>
        <v>4.3608691718753301</v>
      </c>
      <c r="BN151" s="6">
        <f>D151*'Summary all tools'!C$71</f>
        <v>4.3688000195598748</v>
      </c>
      <c r="BO151" s="6">
        <f>E151*'Summary all tools'!D$71</f>
        <v>14.031881165872484</v>
      </c>
      <c r="BP151" s="6">
        <f>F151*'Summary all tools'!E$71</f>
        <v>10.659044111930108</v>
      </c>
      <c r="BQ151" s="6">
        <f>G151*'Summary all tools'!F$71</f>
        <v>7.1453319721459794</v>
      </c>
      <c r="BR151" s="6">
        <f>H151*'Summary all tools'!G$71</f>
        <v>7.7558901018280384</v>
      </c>
      <c r="BS151" s="6">
        <f>I151*'Summary all tools'!H$71</f>
        <v>4.5636992704056114</v>
      </c>
      <c r="BT151" s="6">
        <f>J151*'Summary all tools'!J$71</f>
        <v>0.53652153863206797</v>
      </c>
      <c r="BU151" s="6">
        <f>K151*'Summary all tools'!K$71</f>
        <v>0.52355341610707939</v>
      </c>
      <c r="BV151" s="6">
        <f>L151*'Summary all tools'!L$71</f>
        <v>5.8534858420713372</v>
      </c>
      <c r="BW151" s="6">
        <f>M151*'Summary all tools'!M$71</f>
        <v>4.2048655752039172</v>
      </c>
      <c r="BX151" s="6">
        <f>N151*'Summary all tools'!N$71</f>
        <v>3.0815153481117483</v>
      </c>
      <c r="BY151" s="6">
        <f>O151*'Summary all tools'!O$71</f>
        <v>7.4910451469197588</v>
      </c>
      <c r="BZ151" s="6">
        <f>P151*'Summary all tools'!P$71</f>
        <v>4.4303675212394102</v>
      </c>
      <c r="CA151" s="6"/>
      <c r="CB151" s="6">
        <f>R151*'Summary all tools'!B$78</f>
        <v>0.57013199602923892</v>
      </c>
      <c r="CC151" s="6">
        <f>S151*'Summary all tools'!C$78</f>
        <v>0.34929635192882386</v>
      </c>
      <c r="CD151" s="6">
        <f>T151*'Summary all tools'!D$78</f>
        <v>1.005111186245343</v>
      </c>
      <c r="CE151" s="6">
        <f>U151*'Summary all tools'!E$78</f>
        <v>0.61945359390934396</v>
      </c>
      <c r="CF151" s="6">
        <f>V151*'Summary all tools'!F$78</f>
        <v>0.22163538146912681</v>
      </c>
      <c r="CG151" s="6">
        <f>W151*'Summary all tools'!G$78</f>
        <v>0.26783253688843206</v>
      </c>
      <c r="CH151" s="6">
        <f>X151*'Summary all tools'!H$78</f>
        <v>0.22147107655388326</v>
      </c>
      <c r="CI151" s="6">
        <f>Y151*'Summary all tools'!I$78</f>
        <v>0</v>
      </c>
      <c r="CJ151" s="6">
        <f>Z151*'Summary all tools'!J$78</f>
        <v>4.4810221337987503E-2</v>
      </c>
      <c r="CK151" s="6">
        <f>AA151*'Summary all tools'!K$78</f>
        <v>9.0158535519675814E-2</v>
      </c>
      <c r="CL151" s="6">
        <f>AB151*'Summary all tools'!L$78</f>
        <v>0.25849185186139173</v>
      </c>
      <c r="CM151" s="6">
        <f>AC151*'Summary all tools'!M$78</f>
        <v>0.12111626046057773</v>
      </c>
      <c r="CN151" s="6">
        <f>AD151*'Summary all tools'!N$78</f>
        <v>0.17806040991670785</v>
      </c>
      <c r="CO151" s="6">
        <f>AE151*'Summary all tools'!O$78</f>
        <v>0.15911013064423263</v>
      </c>
      <c r="CP151" s="6">
        <f t="shared" si="8"/>
        <v>83.113549734667515</v>
      </c>
      <c r="CR151" s="6"/>
      <c r="CS151" s="6"/>
      <c r="CT151" s="6"/>
      <c r="CU151" s="6"/>
      <c r="CV151" s="6"/>
      <c r="CW151" s="6"/>
      <c r="CX151" s="6"/>
      <c r="CY151" s="6"/>
      <c r="CZ151" s="6"/>
      <c r="DA151" s="6"/>
      <c r="DB151" s="6"/>
      <c r="DC151" s="6"/>
      <c r="DD151" s="6"/>
      <c r="DE151" s="6"/>
      <c r="DF151" s="6"/>
      <c r="DH151" s="6"/>
      <c r="DI151" s="6"/>
      <c r="DJ151" s="6"/>
      <c r="DK151" s="6"/>
      <c r="DL151" s="6"/>
      <c r="DM151" s="6"/>
      <c r="DN151" s="6"/>
      <c r="DO151" s="6"/>
      <c r="DP151" s="6"/>
      <c r="DQ151" s="6"/>
      <c r="DR151" s="6"/>
      <c r="DS151" s="6"/>
      <c r="DT151" s="6"/>
      <c r="DU151" s="6"/>
      <c r="DV151" s="6"/>
      <c r="DX151" s="6"/>
      <c r="DY151" s="6"/>
      <c r="DZ151" s="6"/>
      <c r="EA151" s="6"/>
      <c r="EB151" s="6"/>
      <c r="EC151" s="6"/>
      <c r="ED151" s="6"/>
      <c r="EE151" s="6"/>
      <c r="EF151" s="6"/>
      <c r="EG151" s="6"/>
      <c r="EH151" s="6"/>
      <c r="EI151" s="6"/>
      <c r="EJ151" s="6"/>
      <c r="EK151" s="6"/>
      <c r="EL151" s="6"/>
      <c r="EN151" s="1"/>
      <c r="EO151" s="1"/>
      <c r="EP151" s="1"/>
      <c r="EQ151" s="1"/>
      <c r="ER151" s="1"/>
      <c r="ES151" s="1"/>
      <c r="ET151" s="1"/>
      <c r="EU151" s="1"/>
      <c r="EV151" s="1"/>
      <c r="EW151" s="1"/>
      <c r="EX151" s="1"/>
      <c r="EY151" s="1"/>
      <c r="EZ151" s="1"/>
      <c r="FA151" s="1"/>
      <c r="FB151" s="2"/>
      <c r="FD151" s="2"/>
      <c r="FE151" s="2"/>
      <c r="FF151" s="2"/>
      <c r="FG151" s="2"/>
      <c r="FH151" s="2"/>
      <c r="FI151" s="2"/>
      <c r="FJ151" s="2"/>
      <c r="FK151" s="2"/>
      <c r="FL151" s="2"/>
      <c r="FM151" s="2"/>
      <c r="FN151" s="2"/>
      <c r="FO151" s="2"/>
      <c r="FP151" s="2"/>
      <c r="FQ151" s="2"/>
      <c r="FR151" s="2"/>
      <c r="FT151" s="2"/>
      <c r="FU151" s="2"/>
      <c r="FV151" s="2"/>
      <c r="FW151" s="2"/>
      <c r="FX151" s="2"/>
      <c r="FY151" s="2"/>
      <c r="FZ151" s="2"/>
      <c r="GA151" s="2"/>
      <c r="GB151" s="2"/>
      <c r="GC151" s="2"/>
      <c r="GD151" s="2"/>
      <c r="GE151" s="2"/>
      <c r="GF151" s="2"/>
      <c r="GG151" s="2"/>
      <c r="GH151" s="2"/>
      <c r="GJ151" s="6"/>
    </row>
    <row r="152" spans="1:192" x14ac:dyDescent="0.25">
      <c r="A152" s="8" t="s">
        <v>81</v>
      </c>
      <c r="B152" s="8" t="s">
        <v>319</v>
      </c>
      <c r="C152" s="22">
        <f>Baseline!CC152*'Summary all tools'!B$69</f>
        <v>269.2439695469003</v>
      </c>
      <c r="D152" s="22">
        <f>Baseline!CD152*'Summary all tools'!C$69</f>
        <v>245.56771008000266</v>
      </c>
      <c r="E152" s="22">
        <f>Baseline!CE152*'Summary all tools'!D$69</f>
        <v>331.18820590731974</v>
      </c>
      <c r="F152" s="22">
        <f>Baseline!CF152*'Summary all tools'!E$69</f>
        <v>265.60511624948538</v>
      </c>
      <c r="G152" s="22">
        <f>Baseline!CG152*'Summary all tools'!F$69</f>
        <v>197.45413228268177</v>
      </c>
      <c r="H152" s="22">
        <f>Baseline!CH152*'Summary all tools'!G$69</f>
        <v>174.3900641441009</v>
      </c>
      <c r="I152" s="22">
        <f>Baseline!CI152*'Summary all tools'!H$69</f>
        <v>87.232754225425964</v>
      </c>
      <c r="J152" s="27">
        <f>Baseline!CJ152*'Summary all tools'!J$69</f>
        <v>81.898798729094111</v>
      </c>
      <c r="K152" s="27">
        <f>Baseline!CK152*'Summary all tools'!K$69</f>
        <v>77.660224271548827</v>
      </c>
      <c r="L152" s="27">
        <f>Baseline!CL152*'Summary all tools'!L$69</f>
        <v>169.2147304587717</v>
      </c>
      <c r="M152" s="27">
        <f>Baseline!CM152*'Summary all tools'!M$69</f>
        <v>134.62964174242336</v>
      </c>
      <c r="N152" s="27">
        <f>Baseline!CN152*'Summary all tools'!N$69</f>
        <v>107.01152966237531</v>
      </c>
      <c r="O152" s="27">
        <f>Baseline!CO152*'Summary all tools'!O$69</f>
        <v>147.21419378404883</v>
      </c>
      <c r="P152" s="27">
        <f>Baseline!CP152*'Summary all tools'!P$69</f>
        <v>75.891146206038655</v>
      </c>
      <c r="Q152" s="28"/>
      <c r="R152" s="29">
        <f>Baseline!CR152*'Summary all tools'!B$76</f>
        <v>62.189693822894789</v>
      </c>
      <c r="S152" s="29">
        <f>Baseline!CS152*'Summary all tools'!C$76</f>
        <v>40.446068418461977</v>
      </c>
      <c r="T152" s="29">
        <f>Baseline!CT152*'Summary all tools'!D$76</f>
        <v>48.046808345609179</v>
      </c>
      <c r="U152" s="29">
        <f>Baseline!CU152*'Summary all tools'!E$76</f>
        <v>28.766051373656847</v>
      </c>
      <c r="V152" s="29">
        <f>Baseline!CV152*'Summary all tools'!F$76</f>
        <v>11.165080857951935</v>
      </c>
      <c r="W152" s="29">
        <f>Baseline!CW152*'Summary all tools'!G$76</f>
        <v>8.6671652527800429</v>
      </c>
      <c r="X152" s="29">
        <f>Baseline!CX152*'Summary all tools'!H$76</f>
        <v>6.1784769823057664</v>
      </c>
      <c r="Y152" s="29">
        <f>Baseline!CY152*'Summary all tools'!J$76</f>
        <v>17.717094560509096</v>
      </c>
      <c r="Z152" s="29">
        <f>Baseline!CZ152*'Summary all tools'!K$76</f>
        <v>12.262664966428504</v>
      </c>
      <c r="AA152" s="29">
        <f>Baseline!DA152*'Summary all tools'!L$76</f>
        <v>22.933334568375638</v>
      </c>
      <c r="AB152" s="29">
        <f>Baseline!DB152*'Summary all tools'!M$76</f>
        <v>14.129202481011184</v>
      </c>
      <c r="AC152" s="29">
        <f>Baseline!DC152*'Summary all tools'!N$76</f>
        <v>7.3342297983457723</v>
      </c>
      <c r="AD152" s="29">
        <f>Baseline!DD152*'Summary all tools'!O$76</f>
        <v>8.2207832286728362</v>
      </c>
      <c r="AE152" s="29">
        <f>Baseline!DE152*'Summary all tools'!P$76</f>
        <v>4.8814864106078364</v>
      </c>
      <c r="AF152" s="29">
        <f t="shared" si="6"/>
        <v>2657.1403583578299</v>
      </c>
      <c r="AH152" s="6">
        <f>C152*'Summary all tools'!B$70</f>
        <v>38.698674522031538</v>
      </c>
      <c r="AI152" s="6">
        <f>D152*'Summary all tools'!C$70</f>
        <v>35.295664751560011</v>
      </c>
      <c r="AJ152" s="6">
        <f>E152*'Summary all tools'!D$70</f>
        <v>65.08325921375814</v>
      </c>
      <c r="AK152" s="6">
        <f>F152*'Summary all tools'!E$70</f>
        <v>52.195236186046706</v>
      </c>
      <c r="AL152" s="6">
        <f>G152*'Summary all tools'!F$70</f>
        <v>38.802584889685662</v>
      </c>
      <c r="AM152" s="6">
        <f>H152*'Summary all tools'!G$70</f>
        <v>42.882802658385465</v>
      </c>
      <c r="AN152" s="6">
        <f>I152*'Summary all tools'!H$70</f>
        <v>21.450677268547366</v>
      </c>
      <c r="AO152" s="6">
        <f>J152*'Summary all tools'!J$70</f>
        <v>9.1563874355508954</v>
      </c>
      <c r="AP152" s="6">
        <f>K152*'Summary all tools'!J$70</f>
        <v>8.6825095458874468</v>
      </c>
      <c r="AQ152" s="6">
        <f>L152*'Summary all tools'!K$70</f>
        <v>18.918417069924786</v>
      </c>
      <c r="AR152" s="6">
        <f>M152*'Summary all tools'!L$70</f>
        <v>34.920492063432107</v>
      </c>
      <c r="AS152" s="6">
        <f>N152*'Summary all tools'!M$70</f>
        <v>27.756853720373286</v>
      </c>
      <c r="AT152" s="6">
        <f>O152*'Summary all tools'!N$70</f>
        <v>38.184697063191471</v>
      </c>
      <c r="AU152" s="6">
        <f>P152*'Summary all tools'!O$70</f>
        <v>18.3332544205599</v>
      </c>
      <c r="AV152" s="6"/>
      <c r="AW152" s="6">
        <f>R152*'Summary all tools'!B$77</f>
        <v>8.9385798461041439</v>
      </c>
      <c r="AX152" s="6">
        <f>S152*'Summary all tools'!C$77</f>
        <v>5.8133492833875007</v>
      </c>
      <c r="AY152" s="6">
        <f>T152*'Summary all tools'!D$77</f>
        <v>9.441890822724881</v>
      </c>
      <c r="AZ152" s="6">
        <f>U152*'Summary all tools'!E$77</f>
        <v>5.6529439898953058</v>
      </c>
      <c r="BA152" s="6">
        <f>V152*'Summary all tools'!F$77</f>
        <v>2.1940994234076219</v>
      </c>
      <c r="BB152" s="6">
        <f>W152*'Summary all tools'!G$77</f>
        <v>2.1312701441262401</v>
      </c>
      <c r="BC152" s="6">
        <f>X152*'Summary all tools'!H$77</f>
        <v>1.5192976185997786</v>
      </c>
      <c r="BD152" s="6">
        <f>Y152*'Summary all tools'!I$77</f>
        <v>0</v>
      </c>
      <c r="BE152" s="6">
        <f>Z152*'Summary all tools'!J$77</f>
        <v>1.3709811763708888</v>
      </c>
      <c r="BF152" s="6">
        <f>AA152*'Summary all tools'!K$77</f>
        <v>2.5639752933587672</v>
      </c>
      <c r="BG152" s="6">
        <f>AB152*'Summary all tools'!L$77</f>
        <v>3.6648593631761899</v>
      </c>
      <c r="BH152" s="6">
        <f>AC152*'Summary all tools'!M$77</f>
        <v>1.9023664487982963</v>
      </c>
      <c r="BI152" s="6">
        <f>AD152*'Summary all tools'!N$77</f>
        <v>2.1323223606380974</v>
      </c>
      <c r="BJ152" s="6">
        <f>AE152*'Summary all tools'!O$77</f>
        <v>1.1792354812142527</v>
      </c>
      <c r="BK152" s="6">
        <f t="shared" si="7"/>
        <v>498.86668206073665</v>
      </c>
      <c r="BM152" s="6">
        <f>C152*'Summary all tools'!B$71</f>
        <v>6.5870084292819646</v>
      </c>
      <c r="BN152" s="6">
        <f>D152*'Summary all tools'!C$71</f>
        <v>6.00777272366979</v>
      </c>
      <c r="BO152" s="6">
        <f>E152*'Summary all tools'!D$71</f>
        <v>18.11185501055655</v>
      </c>
      <c r="BP152" s="6">
        <f>F152*'Summary all tools'!E$71</f>
        <v>14.525279794893731</v>
      </c>
      <c r="BQ152" s="6">
        <f>G152*'Summary all tools'!F$71</f>
        <v>10.79827285920916</v>
      </c>
      <c r="BR152" s="6">
        <f>H152*'Summary all tools'!G$71</f>
        <v>10.618598753504973</v>
      </c>
      <c r="BS152" s="6">
        <f>I152*'Summary all tools'!H$71</f>
        <v>5.3115962760212527</v>
      </c>
      <c r="BT152" s="6">
        <f>J152*'Summary all tools'!J$71</f>
        <v>0.76303228629590791</v>
      </c>
      <c r="BU152" s="6">
        <f>K152*'Summary all tools'!K$71</f>
        <v>0.72354246215728724</v>
      </c>
      <c r="BV152" s="6">
        <f>L152*'Summary all tools'!L$71</f>
        <v>7.6576202525492718</v>
      </c>
      <c r="BW152" s="6">
        <f>M152*'Summary all tools'!M$71</f>
        <v>6.0925113812796443</v>
      </c>
      <c r="BX152" s="6">
        <f>N152*'Summary all tools'!N$71</f>
        <v>4.8426851171715102</v>
      </c>
      <c r="BY152" s="6">
        <f>O152*'Summary all tools'!O$71</f>
        <v>9.9245523899358759</v>
      </c>
      <c r="BZ152" s="6">
        <f>P152*'Summary all tools'!P$71</f>
        <v>5.1162570475981113</v>
      </c>
      <c r="CA152" s="6"/>
      <c r="CB152" s="6">
        <f>R152*'Summary all tools'!B$78</f>
        <v>1.5214603993368756</v>
      </c>
      <c r="CC152" s="6">
        <f>S152*'Summary all tools'!C$78</f>
        <v>0.98950626100212791</v>
      </c>
      <c r="CD152" s="6">
        <f>T152*'Summary all tools'!D$78</f>
        <v>2.627559831400502</v>
      </c>
      <c r="CE152" s="6">
        <f>U152*'Summary all tools'!E$78</f>
        <v>1.5731434344968589</v>
      </c>
      <c r="CF152" s="6">
        <f>V152*'Summary all tools'!F$78</f>
        <v>0.61059035941924644</v>
      </c>
      <c r="CG152" s="6">
        <f>W152*'Summary all tools'!G$78</f>
        <v>0.5277430833074499</v>
      </c>
      <c r="CH152" s="6">
        <f>X152*'Summary all tools'!H$78</f>
        <v>0.37620702936756423</v>
      </c>
      <c r="CI152" s="6">
        <f>Y152*'Summary all tools'!I$78</f>
        <v>0</v>
      </c>
      <c r="CJ152" s="6">
        <f>Z152*'Summary all tools'!J$78</f>
        <v>0.11424843136424073</v>
      </c>
      <c r="CK152" s="6">
        <f>AA152*'Summary all tools'!K$78</f>
        <v>0.21366460777989726</v>
      </c>
      <c r="CL152" s="6">
        <f>AB152*'Summary all tools'!L$78</f>
        <v>0.63940099527754812</v>
      </c>
      <c r="CM152" s="6">
        <f>AC152*'Summary all tools'!M$78</f>
        <v>0.33190223149246872</v>
      </c>
      <c r="CN152" s="6">
        <f>AD152*'Summary all tools'!N$78</f>
        <v>0.37202219909005108</v>
      </c>
      <c r="CO152" s="6">
        <f>AE152*'Summary all tools'!O$78</f>
        <v>0.32908897150165189</v>
      </c>
      <c r="CP152" s="6">
        <f t="shared" si="8"/>
        <v>117.30712261896153</v>
      </c>
      <c r="CR152" s="6"/>
      <c r="CS152" s="6"/>
      <c r="CT152" s="6"/>
      <c r="CU152" s="6"/>
      <c r="CV152" s="6"/>
      <c r="CW152" s="6"/>
      <c r="CX152" s="6"/>
      <c r="CY152" s="6"/>
      <c r="CZ152" s="6"/>
      <c r="DA152" s="6"/>
      <c r="DB152" s="6"/>
      <c r="DC152" s="6"/>
      <c r="DD152" s="6"/>
      <c r="DE152" s="6"/>
      <c r="DF152" s="6"/>
      <c r="DH152" s="6"/>
      <c r="DI152" s="6"/>
      <c r="DJ152" s="6"/>
      <c r="DK152" s="6"/>
      <c r="DL152" s="6"/>
      <c r="DM152" s="6"/>
      <c r="DN152" s="6"/>
      <c r="DO152" s="6"/>
      <c r="DP152" s="6"/>
      <c r="DQ152" s="6"/>
      <c r="DR152" s="6"/>
      <c r="DS152" s="6"/>
      <c r="DT152" s="6"/>
      <c r="DU152" s="6"/>
      <c r="DV152" s="6"/>
      <c r="DX152" s="6"/>
      <c r="DY152" s="6"/>
      <c r="DZ152" s="6"/>
      <c r="EA152" s="6"/>
      <c r="EB152" s="6"/>
      <c r="EC152" s="6"/>
      <c r="ED152" s="6"/>
      <c r="EE152" s="6"/>
      <c r="EF152" s="6"/>
      <c r="EG152" s="6"/>
      <c r="EH152" s="6"/>
      <c r="EI152" s="6"/>
      <c r="EJ152" s="6"/>
      <c r="EK152" s="6"/>
      <c r="EL152" s="6"/>
      <c r="EN152" s="1"/>
      <c r="EO152" s="1"/>
      <c r="EP152" s="1"/>
      <c r="EQ152" s="1"/>
      <c r="ER152" s="1"/>
      <c r="ES152" s="1"/>
      <c r="ET152" s="1"/>
      <c r="EU152" s="1"/>
      <c r="EV152" s="1"/>
      <c r="EW152" s="1"/>
      <c r="EX152" s="1"/>
      <c r="EY152" s="1"/>
      <c r="EZ152" s="1"/>
      <c r="FA152" s="1"/>
      <c r="FB152" s="2"/>
      <c r="FD152" s="2"/>
      <c r="FE152" s="2"/>
      <c r="FF152" s="2"/>
      <c r="FG152" s="2"/>
      <c r="FH152" s="2"/>
      <c r="FI152" s="2"/>
      <c r="FJ152" s="2"/>
      <c r="FK152" s="2"/>
      <c r="FL152" s="2"/>
      <c r="FM152" s="2"/>
      <c r="FN152" s="2"/>
      <c r="FO152" s="2"/>
      <c r="FP152" s="2"/>
      <c r="FQ152" s="2"/>
      <c r="FR152" s="2"/>
      <c r="FT152" s="2"/>
      <c r="FU152" s="2"/>
      <c r="FV152" s="2"/>
      <c r="FW152" s="2"/>
      <c r="FX152" s="2"/>
      <c r="FY152" s="2"/>
      <c r="FZ152" s="2"/>
      <c r="GA152" s="2"/>
      <c r="GB152" s="2"/>
      <c r="GC152" s="2"/>
      <c r="GD152" s="2"/>
      <c r="GE152" s="2"/>
      <c r="GF152" s="2"/>
      <c r="GG152" s="2"/>
      <c r="GH152" s="2"/>
      <c r="GJ152" s="6"/>
    </row>
    <row r="153" spans="1:192" x14ac:dyDescent="0.25">
      <c r="A153" s="8" t="s">
        <v>17</v>
      </c>
      <c r="B153" s="8" t="s">
        <v>320</v>
      </c>
      <c r="C153" s="22">
        <f>Baseline!CC153*'Summary all tools'!B$69</f>
        <v>339.8625931971157</v>
      </c>
      <c r="D153" s="22">
        <f>Baseline!CD153*'Summary all tools'!C$69</f>
        <v>318.81205089358082</v>
      </c>
      <c r="E153" s="22">
        <f>Baseline!CE153*'Summary all tools'!D$69</f>
        <v>407.14116633918422</v>
      </c>
      <c r="F153" s="22">
        <f>Baseline!CF153*'Summary all tools'!E$69</f>
        <v>266.87534989637641</v>
      </c>
      <c r="G153" s="22">
        <f>Baseline!CG153*'Summary all tools'!F$69</f>
        <v>184.73279395289623</v>
      </c>
      <c r="H153" s="22">
        <f>Baseline!CH153*'Summary all tools'!G$69</f>
        <v>187.0516933372607</v>
      </c>
      <c r="I153" s="22">
        <f>Baseline!CI153*'Summary all tools'!H$69</f>
        <v>96.69904408149651</v>
      </c>
      <c r="J153" s="27">
        <f>Baseline!CJ153*'Summary all tools'!J$69</f>
        <v>97.965071070983541</v>
      </c>
      <c r="K153" s="27">
        <f>Baseline!CK153*'Summary all tools'!K$69</f>
        <v>94.930516003945101</v>
      </c>
      <c r="L153" s="27">
        <f>Baseline!CL153*'Summary all tools'!L$69</f>
        <v>202.7621965461469</v>
      </c>
      <c r="M153" s="27">
        <f>Baseline!CM153*'Summary all tools'!M$69</f>
        <v>131.75846156297828</v>
      </c>
      <c r="N153" s="27">
        <f>Baseline!CN153*'Summary all tools'!N$69</f>
        <v>94.513470584595197</v>
      </c>
      <c r="O153" s="27">
        <f>Baseline!CO153*'Summary all tools'!O$69</f>
        <v>138.50315960623405</v>
      </c>
      <c r="P153" s="27">
        <f>Baseline!CP153*'Summary all tools'!P$69</f>
        <v>84.228690075649823</v>
      </c>
      <c r="Q153" s="28"/>
      <c r="R153" s="29">
        <f>Baseline!CR153*'Summary all tools'!B$76</f>
        <v>18.847649196505152</v>
      </c>
      <c r="S153" s="29">
        <f>Baseline!CS153*'Summary all tools'!C$76</f>
        <v>14.044298628482949</v>
      </c>
      <c r="T153" s="29">
        <f>Baseline!CT153*'Summary all tools'!D$76</f>
        <v>17.012078829972626</v>
      </c>
      <c r="U153" s="29">
        <f>Baseline!CU153*'Summary all tools'!E$76</f>
        <v>9.3146428941105377</v>
      </c>
      <c r="V153" s="29">
        <f>Baseline!CV153*'Summary all tools'!F$76</f>
        <v>4.4845079189818193</v>
      </c>
      <c r="W153" s="29">
        <f>Baseline!CW153*'Summary all tools'!G$76</f>
        <v>4.0707220484945763</v>
      </c>
      <c r="X153" s="29">
        <f>Baseline!CX153*'Summary all tools'!H$76</f>
        <v>2.7515988153271369</v>
      </c>
      <c r="Y153" s="29">
        <f>Baseline!CY153*'Summary all tools'!J$76</f>
        <v>5.9695480626678927</v>
      </c>
      <c r="Z153" s="29">
        <f>Baseline!CZ153*'Summary all tools'!K$76</f>
        <v>4.5135074131413671</v>
      </c>
      <c r="AA153" s="29">
        <f>Baseline!DA153*'Summary all tools'!L$76</f>
        <v>9.3320344007734697</v>
      </c>
      <c r="AB153" s="29">
        <f>Baseline!DB153*'Summary all tools'!M$76</f>
        <v>5.7295832169172511</v>
      </c>
      <c r="AC153" s="29">
        <f>Baseline!DC153*'Summary all tools'!N$76</f>
        <v>3.0172276252143884</v>
      </c>
      <c r="AD153" s="29">
        <f>Baseline!DD153*'Summary all tools'!O$76</f>
        <v>3.1625774814056857</v>
      </c>
      <c r="AE153" s="29">
        <f>Baseline!DE153*'Summary all tools'!P$76</f>
        <v>1.8550738472489072</v>
      </c>
      <c r="AF153" s="29">
        <f t="shared" si="6"/>
        <v>2749.9413075276875</v>
      </c>
      <c r="AH153" s="6">
        <f>C153*'Summary all tools'!B$70</f>
        <v>48.848751927414177</v>
      </c>
      <c r="AI153" s="6">
        <f>D153*'Summary all tools'!C$70</f>
        <v>45.823138813450448</v>
      </c>
      <c r="AJ153" s="6">
        <f>E153*'Summary all tools'!D$70</f>
        <v>80.009111414010363</v>
      </c>
      <c r="AK153" s="6">
        <f>F153*'Summary all tools'!E$70</f>
        <v>52.444855418338392</v>
      </c>
      <c r="AL153" s="6">
        <f>G153*'Summary all tools'!F$70</f>
        <v>36.302658427041507</v>
      </c>
      <c r="AM153" s="6">
        <f>H153*'Summary all tools'!G$70</f>
        <v>45.99631803375263</v>
      </c>
      <c r="AN153" s="6">
        <f>I153*'Summary all tools'!H$70</f>
        <v>23.778453462663077</v>
      </c>
      <c r="AO153" s="6">
        <f>J153*'Summary all tools'!J$70</f>
        <v>10.952616641476421</v>
      </c>
      <c r="AP153" s="6">
        <f>K153*'Summary all tools'!J$70</f>
        <v>10.6133496153479</v>
      </c>
      <c r="AQ153" s="6">
        <f>L153*'Summary all tools'!K$70</f>
        <v>22.669065452364251</v>
      </c>
      <c r="AR153" s="6">
        <f>M153*'Summary all tools'!L$70</f>
        <v>34.175759897682006</v>
      </c>
      <c r="AS153" s="6">
        <f>N153*'Summary all tools'!M$70</f>
        <v>24.515083429779107</v>
      </c>
      <c r="AT153" s="6">
        <f>O153*'Summary all tools'!N$70</f>
        <v>35.925212480645698</v>
      </c>
      <c r="AU153" s="6">
        <f>P153*'Summary all tools'!O$70</f>
        <v>20.347380186814284</v>
      </c>
      <c r="AV153" s="6"/>
      <c r="AW153" s="6">
        <f>R153*'Summary all tools'!B$77</f>
        <v>2.708989334054257</v>
      </c>
      <c r="AX153" s="6">
        <f>S153*'Summary all tools'!C$77</f>
        <v>2.0185994970602401</v>
      </c>
      <c r="AY153" s="6">
        <f>T153*'Summary all tools'!D$77</f>
        <v>3.3431188566112073</v>
      </c>
      <c r="AZ153" s="6">
        <f>U153*'Summary all tools'!E$77</f>
        <v>1.8304616745036935</v>
      </c>
      <c r="BA153" s="6">
        <f>V153*'Summary all tools'!F$77</f>
        <v>0.88127048648260509</v>
      </c>
      <c r="BB153" s="6">
        <f>W153*'Summary all tools'!G$77</f>
        <v>1.0009972250396499</v>
      </c>
      <c r="BC153" s="6">
        <f>X153*'Summary all tools'!H$77</f>
        <v>0.676622659506673</v>
      </c>
      <c r="BD153" s="6">
        <f>Y153*'Summary all tools'!I$77</f>
        <v>0</v>
      </c>
      <c r="BE153" s="6">
        <f>Z153*'Summary all tools'!J$77</f>
        <v>0.50461573563071183</v>
      </c>
      <c r="BF153" s="6">
        <f>AA153*'Summary all tools'!K$77</f>
        <v>1.0433330385957917</v>
      </c>
      <c r="BG153" s="6">
        <f>AB153*'Summary all tools'!L$77</f>
        <v>1.486150172158448</v>
      </c>
      <c r="BH153" s="6">
        <f>AC153*'Summary all tools'!M$77</f>
        <v>0.78261422949821324</v>
      </c>
      <c r="BI153" s="6">
        <f>AD153*'Summary all tools'!N$77</f>
        <v>0.8203153511372363</v>
      </c>
      <c r="BJ153" s="6">
        <f>AE153*'Summary all tools'!O$77</f>
        <v>0.44813581703203942</v>
      </c>
      <c r="BK153" s="6">
        <f t="shared" si="7"/>
        <v>509.94697927809102</v>
      </c>
      <c r="BM153" s="6">
        <f>C153*'Summary all tools'!B$71</f>
        <v>8.3146811791343289</v>
      </c>
      <c r="BN153" s="6">
        <f>D153*'Summary all tools'!C$71</f>
        <v>7.7996832022894393</v>
      </c>
      <c r="BO153" s="6">
        <f>E153*'Summary all tools'!D$71</f>
        <v>22.265532534174138</v>
      </c>
      <c r="BP153" s="6">
        <f>F153*'Summary all tools'!E$71</f>
        <v>14.594745697458084</v>
      </c>
      <c r="BQ153" s="6">
        <f>G153*'Summary all tools'!F$71</f>
        <v>10.102574669299013</v>
      </c>
      <c r="BR153" s="6">
        <f>H153*'Summary all tools'!G$71</f>
        <v>11.389564465500651</v>
      </c>
      <c r="BS153" s="6">
        <f>I153*'Summary all tools'!H$71</f>
        <v>5.8879980002784755</v>
      </c>
      <c r="BT153" s="6">
        <f>J153*'Summary all tools'!J$71</f>
        <v>0.91271805345636836</v>
      </c>
      <c r="BU153" s="6">
        <f>K153*'Summary all tools'!K$71</f>
        <v>0.88444580127899164</v>
      </c>
      <c r="BV153" s="6">
        <f>L153*'Summary all tools'!L$71</f>
        <v>9.1757726913819244</v>
      </c>
      <c r="BW153" s="6">
        <f>M153*'Summary all tools'!M$71</f>
        <v>5.9625793864040944</v>
      </c>
      <c r="BX153" s="6">
        <f>N153*'Summary all tools'!N$71</f>
        <v>4.2770996622167807</v>
      </c>
      <c r="BY153" s="6">
        <f>O153*'Summary all tools'!O$71</f>
        <v>9.3372916588472386</v>
      </c>
      <c r="BZ153" s="6">
        <f>P153*'Summary all tools'!P$71</f>
        <v>5.6783386567853809</v>
      </c>
      <c r="CA153" s="6"/>
      <c r="CB153" s="6">
        <f>R153*'Summary all tools'!B$78</f>
        <v>0.46110456749859702</v>
      </c>
      <c r="CC153" s="6">
        <f>S153*'Summary all tools'!C$78</f>
        <v>0.34359140375493452</v>
      </c>
      <c r="CD153" s="6">
        <f>T153*'Summary all tools'!D$78</f>
        <v>0.93034806101412804</v>
      </c>
      <c r="CE153" s="6">
        <f>U153*'Summary all tools'!E$78</f>
        <v>0.50939453327167006</v>
      </c>
      <c r="CF153" s="6">
        <f>V153*'Summary all tools'!F$78</f>
        <v>0.24524652681931824</v>
      </c>
      <c r="CG153" s="6">
        <f>W153*'Summary all tools'!G$78</f>
        <v>0.2478659795336276</v>
      </c>
      <c r="CH153" s="6">
        <f>X153*'Summary all tools'!H$78</f>
        <v>0.16754465854450951</v>
      </c>
      <c r="CI153" s="6">
        <f>Y153*'Summary all tools'!I$78</f>
        <v>0</v>
      </c>
      <c r="CJ153" s="6">
        <f>Z153*'Summary all tools'!J$78</f>
        <v>4.2051311302559319E-2</v>
      </c>
      <c r="CK153" s="6">
        <f>AA153*'Summary all tools'!K$78</f>
        <v>8.694441988298264E-2</v>
      </c>
      <c r="CL153" s="6">
        <f>AB153*'Summary all tools'!L$78</f>
        <v>0.25928577471700587</v>
      </c>
      <c r="CM153" s="6">
        <f>AC153*'Summary all tools'!M$78</f>
        <v>0.13654120599756062</v>
      </c>
      <c r="CN153" s="6">
        <f>AD153*'Summary all tools'!N$78</f>
        <v>0.14311884849628378</v>
      </c>
      <c r="CO153" s="6">
        <f>AE153*'Summary all tools'!O$78</f>
        <v>0.12506115824149935</v>
      </c>
      <c r="CP153" s="6">
        <f t="shared" si="8"/>
        <v>120.28112410757957</v>
      </c>
      <c r="CR153" s="6"/>
      <c r="CS153" s="6"/>
      <c r="CT153" s="6"/>
      <c r="CU153" s="6"/>
      <c r="CV153" s="6"/>
      <c r="CW153" s="6"/>
      <c r="CX153" s="6"/>
      <c r="CY153" s="6"/>
      <c r="CZ153" s="6"/>
      <c r="DA153" s="6"/>
      <c r="DB153" s="6"/>
      <c r="DC153" s="6"/>
      <c r="DD153" s="6"/>
      <c r="DE153" s="6"/>
      <c r="DF153" s="6"/>
      <c r="DH153" s="6"/>
      <c r="DI153" s="6"/>
      <c r="DJ153" s="6"/>
      <c r="DK153" s="6"/>
      <c r="DL153" s="6"/>
      <c r="DM153" s="6"/>
      <c r="DN153" s="6"/>
      <c r="DO153" s="6"/>
      <c r="DP153" s="6"/>
      <c r="DQ153" s="6"/>
      <c r="DR153" s="6"/>
      <c r="DS153" s="6"/>
      <c r="DT153" s="6"/>
      <c r="DU153" s="6"/>
      <c r="DV153" s="6"/>
      <c r="DX153" s="6"/>
      <c r="DY153" s="6"/>
      <c r="DZ153" s="6"/>
      <c r="EA153" s="6"/>
      <c r="EB153" s="6"/>
      <c r="EC153" s="6"/>
      <c r="ED153" s="6"/>
      <c r="EE153" s="6"/>
      <c r="EF153" s="6"/>
      <c r="EG153" s="6"/>
      <c r="EH153" s="6"/>
      <c r="EI153" s="6"/>
      <c r="EJ153" s="6"/>
      <c r="EK153" s="6"/>
      <c r="EL153" s="6"/>
      <c r="EN153" s="1"/>
      <c r="EO153" s="1"/>
      <c r="EP153" s="1"/>
      <c r="EQ153" s="1"/>
      <c r="ER153" s="1"/>
      <c r="ES153" s="1"/>
      <c r="ET153" s="1"/>
      <c r="EU153" s="1"/>
      <c r="EV153" s="1"/>
      <c r="EW153" s="1"/>
      <c r="EX153" s="1"/>
      <c r="EY153" s="1"/>
      <c r="EZ153" s="1"/>
      <c r="FA153" s="1"/>
      <c r="FB153" s="2"/>
      <c r="FD153" s="2"/>
      <c r="FE153" s="2"/>
      <c r="FF153" s="2"/>
      <c r="FG153" s="2"/>
      <c r="FH153" s="2"/>
      <c r="FI153" s="2"/>
      <c r="FJ153" s="2"/>
      <c r="FK153" s="2"/>
      <c r="FL153" s="2"/>
      <c r="FM153" s="2"/>
      <c r="FN153" s="2"/>
      <c r="FO153" s="2"/>
      <c r="FP153" s="2"/>
      <c r="FQ153" s="2"/>
      <c r="FR153" s="2"/>
      <c r="FT153" s="2"/>
      <c r="FU153" s="2"/>
      <c r="FV153" s="2"/>
      <c r="FW153" s="2"/>
      <c r="FX153" s="2"/>
      <c r="FY153" s="2"/>
      <c r="FZ153" s="2"/>
      <c r="GA153" s="2"/>
      <c r="GB153" s="2"/>
      <c r="GC153" s="2"/>
      <c r="GD153" s="2"/>
      <c r="GE153" s="2"/>
      <c r="GF153" s="2"/>
      <c r="GG153" s="2"/>
      <c r="GH153" s="2"/>
      <c r="GJ153" s="6"/>
    </row>
    <row r="154" spans="1:192" x14ac:dyDescent="0.25">
      <c r="A154" s="8" t="s">
        <v>98</v>
      </c>
      <c r="B154" s="8" t="s">
        <v>321</v>
      </c>
      <c r="C154" s="22">
        <f>Baseline!CC154*'Summary all tools'!B$69</f>
        <v>207.36422464113755</v>
      </c>
      <c r="D154" s="22">
        <f>Baseline!CD154*'Summary all tools'!C$69</f>
        <v>204.08050462734289</v>
      </c>
      <c r="E154" s="22">
        <f>Baseline!CE154*'Summary all tools'!D$69</f>
        <v>285.89653593603481</v>
      </c>
      <c r="F154" s="22">
        <f>Baseline!CF154*'Summary all tools'!E$69</f>
        <v>215.25702355382182</v>
      </c>
      <c r="G154" s="22">
        <f>Baseline!CG154*'Summary all tools'!F$69</f>
        <v>137.39312235662521</v>
      </c>
      <c r="H154" s="22">
        <f>Baseline!CH154*'Summary all tools'!G$69</f>
        <v>142.89586679727086</v>
      </c>
      <c r="I154" s="22">
        <f>Baseline!CI154*'Summary all tools'!H$69</f>
        <v>78.532578558655203</v>
      </c>
      <c r="J154" s="27">
        <f>Baseline!CJ154*'Summary all tools'!J$69</f>
        <v>60.978627712191589</v>
      </c>
      <c r="K154" s="27">
        <f>Baseline!CK154*'Summary all tools'!K$69</f>
        <v>62.36950889636757</v>
      </c>
      <c r="L154" s="27">
        <f>Baseline!CL154*'Summary all tools'!L$69</f>
        <v>140.01769797117515</v>
      </c>
      <c r="M154" s="27">
        <f>Baseline!CM154*'Summary all tools'!M$69</f>
        <v>103.467182475831</v>
      </c>
      <c r="N154" s="27">
        <f>Baseline!CN154*'Summary all tools'!N$69</f>
        <v>71.513486721398891</v>
      </c>
      <c r="O154" s="27">
        <f>Baseline!CO154*'Summary all tools'!O$69</f>
        <v>115.71879771596289</v>
      </c>
      <c r="P154" s="27">
        <f>Baseline!CP154*'Summary all tools'!P$69</f>
        <v>65.797875853695317</v>
      </c>
      <c r="Q154" s="28"/>
      <c r="R154" s="29">
        <f>Baseline!CR154*'Summary all tools'!B$76</f>
        <v>15.859068659684631</v>
      </c>
      <c r="S154" s="29">
        <f>Baseline!CS154*'Summary all tools'!C$76</f>
        <v>9.7753883298379698</v>
      </c>
      <c r="T154" s="29">
        <f>Baseline!CT154*'Summary all tools'!D$76</f>
        <v>13.021999753250897</v>
      </c>
      <c r="U154" s="29">
        <f>Baseline!CU154*'Summary all tools'!E$76</f>
        <v>5.8432291857867575</v>
      </c>
      <c r="V154" s="29">
        <f>Baseline!CV154*'Summary all tools'!F$76</f>
        <v>2.8976206636080906</v>
      </c>
      <c r="W154" s="29">
        <f>Baseline!CW154*'Summary all tools'!G$76</f>
        <v>2.470274293037928</v>
      </c>
      <c r="X154" s="29">
        <f>Baseline!CX154*'Summary all tools'!H$76</f>
        <v>2.3007043379098699</v>
      </c>
      <c r="Y154" s="29">
        <f>Baseline!CY154*'Summary all tools'!J$76</f>
        <v>4.698599274655181</v>
      </c>
      <c r="Z154" s="29">
        <f>Baseline!CZ154*'Summary all tools'!K$76</f>
        <v>2.8195468944683855</v>
      </c>
      <c r="AA154" s="29">
        <f>Baseline!DA154*'Summary all tools'!L$76</f>
        <v>6.6531087588895321</v>
      </c>
      <c r="AB154" s="29">
        <f>Baseline!DB154*'Summary all tools'!M$76</f>
        <v>3.8803097851928539</v>
      </c>
      <c r="AC154" s="29">
        <f>Baseline!DC154*'Summary all tools'!N$76</f>
        <v>1.9980832403393354</v>
      </c>
      <c r="AD154" s="29">
        <f>Baseline!DD154*'Summary all tools'!O$76</f>
        <v>2.5317346351944923</v>
      </c>
      <c r="AE154" s="29">
        <f>Baseline!DE154*'Summary all tools'!P$76</f>
        <v>1.3119208375736793</v>
      </c>
      <c r="AF154" s="29">
        <f t="shared" si="6"/>
        <v>1967.3446224669403</v>
      </c>
      <c r="AH154" s="6">
        <f>C154*'Summary all tools'!B$70</f>
        <v>29.804643908665028</v>
      </c>
      <c r="AI154" s="6">
        <f>D154*'Summary all tools'!C$70</f>
        <v>29.332671918914727</v>
      </c>
      <c r="AJ154" s="6">
        <f>E154*'Summary all tools'!D$70</f>
        <v>56.182792819160689</v>
      </c>
      <c r="AK154" s="6">
        <f>F154*'Summary all tools'!E$70</f>
        <v>42.301109796934938</v>
      </c>
      <c r="AL154" s="6">
        <f>G154*'Summary all tools'!F$70</f>
        <v>26.999730174649304</v>
      </c>
      <c r="AM154" s="6">
        <f>H154*'Summary all tools'!G$70</f>
        <v>35.138327900968243</v>
      </c>
      <c r="AN154" s="6">
        <f>I154*'Summary all tools'!H$70</f>
        <v>19.311289809505379</v>
      </c>
      <c r="AO154" s="6">
        <f>J154*'Summary all tools'!J$70</f>
        <v>6.8174863280711095</v>
      </c>
      <c r="AP154" s="6">
        <f>K154*'Summary all tools'!J$70</f>
        <v>6.9729885722646978</v>
      </c>
      <c r="AQ154" s="6">
        <f>L154*'Summary all tools'!K$70</f>
        <v>15.654152568205918</v>
      </c>
      <c r="AR154" s="6">
        <f>M154*'Summary all tools'!L$70</f>
        <v>26.837514218344683</v>
      </c>
      <c r="AS154" s="6">
        <f>N154*'Summary all tools'!M$70</f>
        <v>18.549303950914723</v>
      </c>
      <c r="AT154" s="6">
        <f>O154*'Summary all tools'!N$70</f>
        <v>30.015361438467195</v>
      </c>
      <c r="AU154" s="6">
        <f>P154*'Summary all tools'!O$70</f>
        <v>15.894992481510666</v>
      </c>
      <c r="AV154" s="6"/>
      <c r="AW154" s="6">
        <f>R154*'Summary all tools'!B$77</f>
        <v>2.2794380030739378</v>
      </c>
      <c r="AX154" s="6">
        <f>S154*'Summary all tools'!C$77</f>
        <v>1.4050252339522462</v>
      </c>
      <c r="AY154" s="6">
        <f>T154*'Summary all tools'!D$77</f>
        <v>2.5590107688179349</v>
      </c>
      <c r="AZ154" s="6">
        <f>U154*'Summary all tools'!E$77</f>
        <v>1.1482788123511236</v>
      </c>
      <c r="BA154" s="6">
        <f>V154*'Summary all tools'!F$77</f>
        <v>0.56942425300471489</v>
      </c>
      <c r="BB154" s="6">
        <f>W154*'Summary all tools'!G$77</f>
        <v>0.60744449828801506</v>
      </c>
      <c r="BC154" s="6">
        <f>X154*'Summary all tools'!H$77</f>
        <v>0.56574696833849258</v>
      </c>
      <c r="BD154" s="6">
        <f>Y154*'Summary all tools'!I$77</f>
        <v>0</v>
      </c>
      <c r="BE154" s="6">
        <f>Z154*'Summary all tools'!J$77</f>
        <v>0.31522884534429157</v>
      </c>
      <c r="BF154" s="6">
        <f>AA154*'Summary all tools'!K$77</f>
        <v>0.74382582397522723</v>
      </c>
      <c r="BG154" s="6">
        <f>AB154*'Summary all tools'!L$77</f>
        <v>1.0064821186758506</v>
      </c>
      <c r="BH154" s="6">
        <f>AC154*'Summary all tools'!M$77</f>
        <v>0.5182666241498276</v>
      </c>
      <c r="BI154" s="6">
        <f>AD154*'Summary all tools'!N$77</f>
        <v>0.65668613606038151</v>
      </c>
      <c r="BJ154" s="6">
        <f>AE154*'Summary all tools'!O$77</f>
        <v>0.31692469671723716</v>
      </c>
      <c r="BK154" s="6">
        <f t="shared" si="7"/>
        <v>372.5041486693267</v>
      </c>
      <c r="BM154" s="6">
        <f>C154*'Summary all tools'!B$71</f>
        <v>5.0731308780706437</v>
      </c>
      <c r="BN154" s="6">
        <f>D154*'Summary all tools'!C$71</f>
        <v>4.9927952202408044</v>
      </c>
      <c r="BO154" s="6">
        <f>E154*'Summary all tools'!D$71</f>
        <v>15.634966809001904</v>
      </c>
      <c r="BP154" s="6">
        <f>F154*'Summary all tools'!E$71</f>
        <v>11.77186847559963</v>
      </c>
      <c r="BQ154" s="6">
        <f>G154*'Summary all tools'!F$71</f>
        <v>7.5136863788779413</v>
      </c>
      <c r="BR154" s="6">
        <f>H154*'Summary all tools'!G$71</f>
        <v>8.700919289763565</v>
      </c>
      <c r="BS154" s="6">
        <f>I154*'Summary all tools'!H$71</f>
        <v>4.7818431909251409</v>
      </c>
      <c r="BT154" s="6">
        <f>J154*'Summary all tools'!J$71</f>
        <v>0.56812386067259246</v>
      </c>
      <c r="BU154" s="6">
        <f>K154*'Summary all tools'!K$71</f>
        <v>0.58108238102205811</v>
      </c>
      <c r="BV154" s="6">
        <f>L154*'Summary all tools'!L$71</f>
        <v>6.3363417404174189</v>
      </c>
      <c r="BW154" s="6">
        <f>M154*'Summary all tools'!M$71</f>
        <v>4.6822897146899241</v>
      </c>
      <c r="BX154" s="6">
        <f>N154*'Summary all tools'!N$71</f>
        <v>3.236261540372356</v>
      </c>
      <c r="BY154" s="6">
        <f>O154*'Summary all tools'!O$71</f>
        <v>7.8012672617503069</v>
      </c>
      <c r="BZ154" s="6">
        <f>P154*'Summary all tools'!P$71</f>
        <v>4.4358118553053023</v>
      </c>
      <c r="CA154" s="6"/>
      <c r="CB154" s="6">
        <f>R154*'Summary all tools'!B$78</f>
        <v>0.38798944733173407</v>
      </c>
      <c r="CC154" s="6">
        <f>S154*'Summary all tools'!C$78</f>
        <v>0.23915323131102068</v>
      </c>
      <c r="CD154" s="6">
        <f>T154*'Summary all tools'!D$78</f>
        <v>0.71214061150590846</v>
      </c>
      <c r="CE154" s="6">
        <f>U154*'Summary all tools'!E$78</f>
        <v>0.31955159609771333</v>
      </c>
      <c r="CF154" s="6">
        <f>V154*'Summary all tools'!F$78</f>
        <v>0.15846363004106745</v>
      </c>
      <c r="CG154" s="6">
        <f>W154*'Summary all tools'!G$78</f>
        <v>0.15041482814750851</v>
      </c>
      <c r="CH154" s="6">
        <f>X154*'Summary all tools'!H$78</f>
        <v>0.14008972549334103</v>
      </c>
      <c r="CI154" s="6">
        <f>Y154*'Summary all tools'!I$78</f>
        <v>0</v>
      </c>
      <c r="CJ154" s="6">
        <f>Z154*'Summary all tools'!J$78</f>
        <v>2.6269070445357628E-2</v>
      </c>
      <c r="CK154" s="6">
        <f>AA154*'Summary all tools'!K$78</f>
        <v>6.1985485331268936E-2</v>
      </c>
      <c r="CL154" s="6">
        <f>AB154*'Summary all tools'!L$78</f>
        <v>0.17559900793919098</v>
      </c>
      <c r="CM154" s="6">
        <f>AC154*'Summary all tools'!M$78</f>
        <v>9.0420985489969921E-2</v>
      </c>
      <c r="CN154" s="6">
        <f>AD154*'Summary all tools'!N$78</f>
        <v>0.11457077267436444</v>
      </c>
      <c r="CO154" s="6">
        <f>AE154*'Summary all tools'!O$78</f>
        <v>8.8444101409461517E-2</v>
      </c>
      <c r="CP154" s="6">
        <f t="shared" si="8"/>
        <v>88.775481089927496</v>
      </c>
      <c r="CR154" s="6"/>
      <c r="CS154" s="6"/>
      <c r="CT154" s="6"/>
      <c r="CU154" s="6"/>
      <c r="CV154" s="6"/>
      <c r="CW154" s="6"/>
      <c r="CX154" s="6"/>
      <c r="CY154" s="6"/>
      <c r="CZ154" s="6"/>
      <c r="DA154" s="6"/>
      <c r="DB154" s="6"/>
      <c r="DC154" s="6"/>
      <c r="DD154" s="6"/>
      <c r="DE154" s="6"/>
      <c r="DF154" s="6"/>
      <c r="DH154" s="6"/>
      <c r="DI154" s="6"/>
      <c r="DJ154" s="6"/>
      <c r="DK154" s="6"/>
      <c r="DL154" s="6"/>
      <c r="DM154" s="6"/>
      <c r="DN154" s="6"/>
      <c r="DO154" s="6"/>
      <c r="DP154" s="6"/>
      <c r="DQ154" s="6"/>
      <c r="DR154" s="6"/>
      <c r="DS154" s="6"/>
      <c r="DT154" s="6"/>
      <c r="DU154" s="6"/>
      <c r="DV154" s="6"/>
      <c r="DX154" s="6"/>
      <c r="DY154" s="6"/>
      <c r="DZ154" s="6"/>
      <c r="EA154" s="6"/>
      <c r="EB154" s="6"/>
      <c r="EC154" s="6"/>
      <c r="ED154" s="6"/>
      <c r="EE154" s="6"/>
      <c r="EF154" s="6"/>
      <c r="EG154" s="6"/>
      <c r="EH154" s="6"/>
      <c r="EI154" s="6"/>
      <c r="EJ154" s="6"/>
      <c r="EK154" s="6"/>
      <c r="EL154" s="6"/>
      <c r="EN154" s="1"/>
      <c r="EO154" s="1"/>
      <c r="EP154" s="1"/>
      <c r="EQ154" s="1"/>
      <c r="ER154" s="1"/>
      <c r="ES154" s="1"/>
      <c r="ET154" s="1"/>
      <c r="EU154" s="1"/>
      <c r="EV154" s="1"/>
      <c r="EW154" s="1"/>
      <c r="EX154" s="1"/>
      <c r="EY154" s="1"/>
      <c r="EZ154" s="1"/>
      <c r="FA154" s="1"/>
      <c r="FB154" s="2"/>
      <c r="FD154" s="2"/>
      <c r="FE154" s="2"/>
      <c r="FF154" s="2"/>
      <c r="FG154" s="2"/>
      <c r="FH154" s="2"/>
      <c r="FI154" s="2"/>
      <c r="FJ154" s="2"/>
      <c r="FK154" s="2"/>
      <c r="FL154" s="2"/>
      <c r="FM154" s="2"/>
      <c r="FN154" s="2"/>
      <c r="FO154" s="2"/>
      <c r="FP154" s="2"/>
      <c r="FQ154" s="2"/>
      <c r="FR154" s="2"/>
      <c r="FT154" s="2"/>
      <c r="FU154" s="2"/>
      <c r="FV154" s="2"/>
      <c r="FW154" s="2"/>
      <c r="FX154" s="2"/>
      <c r="FY154" s="2"/>
      <c r="FZ154" s="2"/>
      <c r="GA154" s="2"/>
      <c r="GB154" s="2"/>
      <c r="GC154" s="2"/>
      <c r="GD154" s="2"/>
      <c r="GE154" s="2"/>
      <c r="GF154" s="2"/>
      <c r="GG154" s="2"/>
      <c r="GH154" s="2"/>
      <c r="GJ154" s="6"/>
    </row>
    <row r="155" spans="1:192" x14ac:dyDescent="0.25">
      <c r="A155" s="8" t="s">
        <v>116</v>
      </c>
      <c r="B155" s="8" t="s">
        <v>322</v>
      </c>
      <c r="C155" s="22">
        <f>Baseline!CC155*'Summary all tools'!B$69</f>
        <v>230.50316533214354</v>
      </c>
      <c r="D155" s="22">
        <f>Baseline!CD155*'Summary all tools'!C$69</f>
        <v>201.81528604569579</v>
      </c>
      <c r="E155" s="22">
        <f>Baseline!CE155*'Summary all tools'!D$69</f>
        <v>305.06646038953807</v>
      </c>
      <c r="F155" s="22">
        <f>Baseline!CF155*'Summary all tools'!E$69</f>
        <v>227.39893062972618</v>
      </c>
      <c r="G155" s="22">
        <f>Baseline!CG155*'Summary all tools'!F$69</f>
        <v>159.99391764521135</v>
      </c>
      <c r="H155" s="22">
        <f>Baseline!CH155*'Summary all tools'!G$69</f>
        <v>153.95359022320062</v>
      </c>
      <c r="I155" s="22">
        <f>Baseline!CI155*'Summary all tools'!H$69</f>
        <v>84.937277719432515</v>
      </c>
      <c r="J155" s="27">
        <f>Baseline!CJ155*'Summary all tools'!J$69</f>
        <v>62.724957561227157</v>
      </c>
      <c r="K155" s="27">
        <f>Baseline!CK155*'Summary all tools'!K$69</f>
        <v>61.175463003718214</v>
      </c>
      <c r="L155" s="27">
        <f>Baseline!CL155*'Summary all tools'!L$69</f>
        <v>144.90500047603706</v>
      </c>
      <c r="M155" s="27">
        <f>Baseline!CM155*'Summary all tools'!M$69</f>
        <v>109.70907887131985</v>
      </c>
      <c r="N155" s="27">
        <f>Baseline!CN155*'Summary all tools'!N$69</f>
        <v>83.257310067783948</v>
      </c>
      <c r="O155" s="27">
        <f>Baseline!CO155*'Summary all tools'!O$69</f>
        <v>123.90247812808501</v>
      </c>
      <c r="P155" s="27">
        <f>Baseline!CP155*'Summary all tools'!P$69</f>
        <v>75.188385384631346</v>
      </c>
      <c r="Q155" s="28"/>
      <c r="R155" s="29">
        <f>Baseline!CR155*'Summary all tools'!B$76</f>
        <v>29.553464606691485</v>
      </c>
      <c r="S155" s="29">
        <f>Baseline!CS155*'Summary all tools'!C$76</f>
        <v>20.417450644830819</v>
      </c>
      <c r="T155" s="29">
        <f>Baseline!CT155*'Summary all tools'!D$76</f>
        <v>24.155120634277473</v>
      </c>
      <c r="U155" s="29">
        <f>Baseline!CU155*'Summary all tools'!E$76</f>
        <v>13.950312964277513</v>
      </c>
      <c r="V155" s="29">
        <f>Baseline!CV155*'Summary all tools'!F$76</f>
        <v>5.2792194836203636</v>
      </c>
      <c r="W155" s="29">
        <f>Baseline!CW155*'Summary all tools'!G$76</f>
        <v>5.0687422825328943</v>
      </c>
      <c r="X155" s="29">
        <f>Baseline!CX155*'Summary all tools'!H$76</f>
        <v>4.0816540780505335</v>
      </c>
      <c r="Y155" s="29">
        <f>Baseline!CY155*'Summary all tools'!J$76</f>
        <v>7.5460084720011187</v>
      </c>
      <c r="Z155" s="29">
        <f>Baseline!CZ155*'Summary all tools'!K$76</f>
        <v>4.9349928689670142</v>
      </c>
      <c r="AA155" s="29">
        <f>Baseline!DA155*'Summary all tools'!L$76</f>
        <v>10.453469632417654</v>
      </c>
      <c r="AB155" s="29">
        <f>Baseline!DB155*'Summary all tools'!M$76</f>
        <v>6.9260233841185475</v>
      </c>
      <c r="AC155" s="29">
        <f>Baseline!DC155*'Summary all tools'!N$76</f>
        <v>3.826655257513051</v>
      </c>
      <c r="AD155" s="29">
        <f>Baseline!DD155*'Summary all tools'!O$76</f>
        <v>4.7187158726350127</v>
      </c>
      <c r="AE155" s="29">
        <f>Baseline!DE155*'Summary all tools'!P$76</f>
        <v>3.0965054305735649</v>
      </c>
      <c r="AF155" s="29">
        <f t="shared" si="6"/>
        <v>2168.5396370902586</v>
      </c>
      <c r="AH155" s="6">
        <f>C155*'Summary all tools'!B$70</f>
        <v>33.130424374956405</v>
      </c>
      <c r="AI155" s="6">
        <f>D155*'Summary all tools'!C$70</f>
        <v>29.007090043265141</v>
      </c>
      <c r="AJ155" s="6">
        <f>E155*'Summary all tools'!D$70</f>
        <v>59.94995946356908</v>
      </c>
      <c r="AK155" s="6">
        <f>F155*'Summary all tools'!E$70</f>
        <v>44.687169661009889</v>
      </c>
      <c r="AL155" s="6">
        <f>G155*'Summary all tools'!F$70</f>
        <v>31.441112421865451</v>
      </c>
      <c r="AM155" s="6">
        <f>H155*'Summary all tools'!G$70</f>
        <v>37.857440218819825</v>
      </c>
      <c r="AN155" s="6">
        <f>I155*'Summary all tools'!H$70</f>
        <v>20.886215832647338</v>
      </c>
      <c r="AO155" s="6">
        <f>J155*'Summary all tools'!J$70</f>
        <v>7.0127281745471359</v>
      </c>
      <c r="AP155" s="6">
        <f>K155*'Summary all tools'!J$70</f>
        <v>6.8394927581796763</v>
      </c>
      <c r="AQ155" s="6">
        <f>L155*'Summary all tools'!K$70</f>
        <v>16.200559059432717</v>
      </c>
      <c r="AR155" s="6">
        <f>M155*'Summary all tools'!L$70</f>
        <v>28.456549155364417</v>
      </c>
      <c r="AS155" s="6">
        <f>N155*'Summary all tools'!M$70</f>
        <v>21.595439145617249</v>
      </c>
      <c r="AT155" s="6">
        <f>O155*'Summary all tools'!N$70</f>
        <v>32.13806000011035</v>
      </c>
      <c r="AU155" s="6">
        <f>P155*'Summary all tools'!O$70</f>
        <v>18.163486356961506</v>
      </c>
      <c r="AV155" s="6"/>
      <c r="AW155" s="6">
        <f>R155*'Summary all tools'!B$77</f>
        <v>4.2477456774143718</v>
      </c>
      <c r="AX155" s="6">
        <f>S155*'Summary all tools'!C$77</f>
        <v>2.9346182884007597</v>
      </c>
      <c r="AY155" s="6">
        <f>T155*'Summary all tools'!D$77</f>
        <v>4.746829595798518</v>
      </c>
      <c r="AZ155" s="6">
        <f>U155*'Summary all tools'!E$77</f>
        <v>2.7414377039175162</v>
      </c>
      <c r="BA155" s="6">
        <f>V155*'Summary all tools'!F$77</f>
        <v>1.0374427711201075</v>
      </c>
      <c r="BB155" s="6">
        <f>W155*'Summary all tools'!G$77</f>
        <v>1.2464120366884166</v>
      </c>
      <c r="BC155" s="6">
        <f>X155*'Summary all tools'!H$77</f>
        <v>1.0036854290288197</v>
      </c>
      <c r="BD155" s="6">
        <f>Y155*'Summary all tools'!I$77</f>
        <v>0</v>
      </c>
      <c r="BE155" s="6">
        <f>Z155*'Summary all tools'!J$77</f>
        <v>0.55173833317643639</v>
      </c>
      <c r="BF155" s="6">
        <f>AA155*'Summary all tools'!K$77</f>
        <v>1.1687108905808559</v>
      </c>
      <c r="BG155" s="6">
        <f>AB155*'Summary all tools'!L$77</f>
        <v>1.7964850941146342</v>
      </c>
      <c r="BH155" s="6">
        <f>AC155*'Summary all tools'!M$77</f>
        <v>0.99256510542557064</v>
      </c>
      <c r="BI155" s="6">
        <f>AD155*'Summary all tools'!N$77</f>
        <v>1.2239494813126137</v>
      </c>
      <c r="BJ155" s="6">
        <f>AE155*'Summary all tools'!O$77</f>
        <v>0.74803221075653537</v>
      </c>
      <c r="BK155" s="6">
        <f t="shared" si="7"/>
        <v>411.80537928408143</v>
      </c>
      <c r="BM155" s="6">
        <f>C155*'Summary all tools'!B$71</f>
        <v>5.6392211702053467</v>
      </c>
      <c r="BN155" s="6">
        <f>D155*'Summary all tools'!C$71</f>
        <v>4.9373770286408751</v>
      </c>
      <c r="BO155" s="6">
        <f>E155*'Summary all tools'!D$71</f>
        <v>16.683322052552864</v>
      </c>
      <c r="BP155" s="6">
        <f>F155*'Summary all tools'!E$71</f>
        <v>12.43587901881315</v>
      </c>
      <c r="BQ155" s="6">
        <f>G155*'Summary all tools'!F$71</f>
        <v>8.7496673712224968</v>
      </c>
      <c r="BR155" s="6">
        <f>H155*'Summary all tools'!G$71</f>
        <v>9.3742232922791953</v>
      </c>
      <c r="BS155" s="6">
        <f>I155*'Summary all tools'!H$71</f>
        <v>5.1718248728460079</v>
      </c>
      <c r="BT155" s="6">
        <f>J155*'Summary all tools'!J$71</f>
        <v>0.5843940145455947</v>
      </c>
      <c r="BU155" s="6">
        <f>K155*'Summary all tools'!K$71</f>
        <v>0.56995772984830639</v>
      </c>
      <c r="BV155" s="6">
        <f>L155*'Summary all tools'!L$71</f>
        <v>6.5575110590701104</v>
      </c>
      <c r="BW155" s="6">
        <f>M155*'Summary all tools'!M$71</f>
        <v>4.9647596398720903</v>
      </c>
      <c r="BX155" s="6">
        <f>N155*'Summary all tools'!N$71</f>
        <v>3.7677149147672648</v>
      </c>
      <c r="BY155" s="6">
        <f>O155*'Summary all tools'!O$71</f>
        <v>8.3529760535787645</v>
      </c>
      <c r="BZ155" s="6">
        <f>P155*'Summary all tools'!P$71</f>
        <v>5.0688799135706528</v>
      </c>
      <c r="CA155" s="6"/>
      <c r="CB155" s="6">
        <f>R155*'Summary all tools'!B$78</f>
        <v>0.72302054083648892</v>
      </c>
      <c r="CC155" s="6">
        <f>S155*'Summary all tools'!C$78</f>
        <v>0.4995094958980017</v>
      </c>
      <c r="CD155" s="6">
        <f>T155*'Summary all tools'!D$78</f>
        <v>1.3209831596870494</v>
      </c>
      <c r="CE155" s="6">
        <f>U155*'Summary all tools'!E$78</f>
        <v>0.76290774023392649</v>
      </c>
      <c r="CF155" s="6">
        <f>V155*'Summary all tools'!F$78</f>
        <v>0.28870731551048862</v>
      </c>
      <c r="CG155" s="6">
        <f>W155*'Summary all tools'!G$78</f>
        <v>0.30863536146570314</v>
      </c>
      <c r="CH155" s="6">
        <f>X155*'Summary all tools'!H$78</f>
        <v>0.24853163004523154</v>
      </c>
      <c r="CI155" s="6">
        <f>Y155*'Summary all tools'!I$78</f>
        <v>0</v>
      </c>
      <c r="CJ155" s="6">
        <f>Z155*'Summary all tools'!J$78</f>
        <v>4.5978194431369697E-2</v>
      </c>
      <c r="CK155" s="6">
        <f>AA155*'Summary all tools'!K$78</f>
        <v>9.7392574215071318E-2</v>
      </c>
      <c r="CL155" s="6">
        <f>AB155*'Summary all tools'!L$78</f>
        <v>0.31342931429234044</v>
      </c>
      <c r="CM155" s="6">
        <f>AC155*'Summary all tools'!M$78</f>
        <v>0.17317093328701447</v>
      </c>
      <c r="CN155" s="6">
        <f>AD155*'Summary all tools'!N$78</f>
        <v>0.21354012227156238</v>
      </c>
      <c r="CO155" s="6">
        <f>AE155*'Summary all tools'!O$78</f>
        <v>0.20875317509484706</v>
      </c>
      <c r="CP155" s="6">
        <f t="shared" si="8"/>
        <v>98.062267689081807</v>
      </c>
      <c r="CR155" s="6"/>
      <c r="CS155" s="6"/>
      <c r="CT155" s="6"/>
      <c r="CU155" s="6"/>
      <c r="CV155" s="6"/>
      <c r="CW155" s="6"/>
      <c r="CX155" s="6"/>
      <c r="CY155" s="6"/>
      <c r="CZ155" s="6"/>
      <c r="DA155" s="6"/>
      <c r="DB155" s="6"/>
      <c r="DC155" s="6"/>
      <c r="DD155" s="6"/>
      <c r="DE155" s="6"/>
      <c r="DF155" s="6"/>
      <c r="DH155" s="6"/>
      <c r="DI155" s="6"/>
      <c r="DJ155" s="6"/>
      <c r="DK155" s="6"/>
      <c r="DL155" s="6"/>
      <c r="DM155" s="6"/>
      <c r="DN155" s="6"/>
      <c r="DO155" s="6"/>
      <c r="DP155" s="6"/>
      <c r="DQ155" s="6"/>
      <c r="DR155" s="6"/>
      <c r="DS155" s="6"/>
      <c r="DT155" s="6"/>
      <c r="DU155" s="6"/>
      <c r="DV155" s="6"/>
      <c r="DX155" s="6"/>
      <c r="DY155" s="6"/>
      <c r="DZ155" s="6"/>
      <c r="EA155" s="6"/>
      <c r="EB155" s="6"/>
      <c r="EC155" s="6"/>
      <c r="ED155" s="6"/>
      <c r="EE155" s="6"/>
      <c r="EF155" s="6"/>
      <c r="EG155" s="6"/>
      <c r="EH155" s="6"/>
      <c r="EI155" s="6"/>
      <c r="EJ155" s="6"/>
      <c r="EK155" s="6"/>
      <c r="EL155" s="6"/>
      <c r="EN155" s="1"/>
      <c r="EO155" s="1"/>
      <c r="EP155" s="1"/>
      <c r="EQ155" s="1"/>
      <c r="ER155" s="1"/>
      <c r="ES155" s="1"/>
      <c r="ET155" s="1"/>
      <c r="EU155" s="1"/>
      <c r="EV155" s="1"/>
      <c r="EW155" s="1"/>
      <c r="EX155" s="1"/>
      <c r="EY155" s="1"/>
      <c r="EZ155" s="1"/>
      <c r="FA155" s="1"/>
      <c r="FB155" s="2"/>
      <c r="FD155" s="2"/>
      <c r="FE155" s="2"/>
      <c r="FF155" s="2"/>
      <c r="FG155" s="2"/>
      <c r="FH155" s="2"/>
      <c r="FI155" s="2"/>
      <c r="FJ155" s="2"/>
      <c r="FK155" s="2"/>
      <c r="FL155" s="2"/>
      <c r="FM155" s="2"/>
      <c r="FN155" s="2"/>
      <c r="FO155" s="2"/>
      <c r="FP155" s="2"/>
      <c r="FQ155" s="2"/>
      <c r="FR155" s="2"/>
      <c r="FT155" s="2"/>
      <c r="FU155" s="2"/>
      <c r="FV155" s="2"/>
      <c r="FW155" s="2"/>
      <c r="FX155" s="2"/>
      <c r="FY155" s="2"/>
      <c r="FZ155" s="2"/>
      <c r="GA155" s="2"/>
      <c r="GB155" s="2"/>
      <c r="GC155" s="2"/>
      <c r="GD155" s="2"/>
      <c r="GE155" s="2"/>
      <c r="GF155" s="2"/>
      <c r="GG155" s="2"/>
      <c r="GH155" s="2"/>
      <c r="GJ155" s="6"/>
    </row>
    <row r="156" spans="1:192" x14ac:dyDescent="0.25">
      <c r="A156" s="8" t="s">
        <v>60</v>
      </c>
      <c r="B156" s="8" t="s">
        <v>323</v>
      </c>
      <c r="C156" s="22">
        <f>Baseline!CC156*'Summary all tools'!B$69</f>
        <v>124.2140900873742</v>
      </c>
      <c r="D156" s="22">
        <f>Baseline!CD156*'Summary all tools'!C$69</f>
        <v>142.21330247411066</v>
      </c>
      <c r="E156" s="22">
        <f>Baseline!CE156*'Summary all tools'!D$69</f>
        <v>220.7043458848207</v>
      </c>
      <c r="F156" s="22">
        <f>Baseline!CF156*'Summary all tools'!E$69</f>
        <v>183.61046131750089</v>
      </c>
      <c r="G156" s="22">
        <f>Baseline!CG156*'Summary all tools'!F$69</f>
        <v>150.69743671106323</v>
      </c>
      <c r="H156" s="22">
        <f>Baseline!CH156*'Summary all tools'!G$69</f>
        <v>179.37498503988724</v>
      </c>
      <c r="I156" s="22">
        <f>Baseline!CI156*'Summary all tools'!H$69</f>
        <v>109.15774718556202</v>
      </c>
      <c r="J156" s="27">
        <f>Baseline!CJ156*'Summary all tools'!J$69</f>
        <v>41.480724282375363</v>
      </c>
      <c r="K156" s="27">
        <f>Baseline!CK156*'Summary all tools'!K$69</f>
        <v>49.575472041071457</v>
      </c>
      <c r="L156" s="27">
        <f>Baseline!CL156*'Summary all tools'!L$69</f>
        <v>113.55540039281163</v>
      </c>
      <c r="M156" s="27">
        <f>Baseline!CM156*'Summary all tools'!M$69</f>
        <v>98.251250788881208</v>
      </c>
      <c r="N156" s="27">
        <f>Baseline!CN156*'Summary all tools'!N$69</f>
        <v>84.074762950225477</v>
      </c>
      <c r="O156" s="27">
        <f>Baseline!CO156*'Summary all tools'!O$69</f>
        <v>145.84769456650309</v>
      </c>
      <c r="P156" s="27">
        <f>Baseline!CP156*'Summary all tools'!P$69</f>
        <v>90.872936221793225</v>
      </c>
      <c r="Q156" s="28"/>
      <c r="R156" s="29">
        <f>Baseline!CR156*'Summary all tools'!B$76</f>
        <v>2.180665997482599</v>
      </c>
      <c r="S156" s="29">
        <f>Baseline!CS156*'Summary all tools'!C$76</f>
        <v>1.8868880712017131</v>
      </c>
      <c r="T156" s="29">
        <f>Baseline!CT156*'Summary all tools'!D$76</f>
        <v>2.724745010923713</v>
      </c>
      <c r="U156" s="29">
        <f>Baseline!CU156*'Summary all tools'!E$76</f>
        <v>2.1418420693487068</v>
      </c>
      <c r="V156" s="29">
        <f>Baseline!CV156*'Summary all tools'!F$76</f>
        <v>0.81916132420259302</v>
      </c>
      <c r="W156" s="29">
        <f>Baseline!CW156*'Summary all tools'!G$76</f>
        <v>0.53328727767220674</v>
      </c>
      <c r="X156" s="29">
        <f>Baseline!CX156*'Summary all tools'!H$76</f>
        <v>0.5499130840582469</v>
      </c>
      <c r="Y156" s="29">
        <f>Baseline!CY156*'Summary all tools'!J$76</f>
        <v>1.1768791017614721</v>
      </c>
      <c r="Z156" s="29">
        <f>Baseline!CZ156*'Summary all tools'!K$76</f>
        <v>0.73681159490646486</v>
      </c>
      <c r="AA156" s="29">
        <f>Baseline!DA156*'Summary all tools'!L$76</f>
        <v>1.7112762168992068</v>
      </c>
      <c r="AB156" s="29">
        <f>Baseline!DB156*'Summary all tools'!M$76</f>
        <v>0.84931505004092978</v>
      </c>
      <c r="AC156" s="29">
        <f>Baseline!DC156*'Summary all tools'!N$76</f>
        <v>0.28469443879064049</v>
      </c>
      <c r="AD156" s="29">
        <f>Baseline!DD156*'Summary all tools'!O$76</f>
        <v>0.29117128082751664</v>
      </c>
      <c r="AE156" s="29">
        <f>Baseline!DE156*'Summary all tools'!P$76</f>
        <v>0.26528723419313305</v>
      </c>
      <c r="AF156" s="29">
        <f t="shared" si="6"/>
        <v>1749.7825476962894</v>
      </c>
      <c r="AH156" s="6">
        <f>C156*'Summary all tools'!B$70</f>
        <v>17.853401327543079</v>
      </c>
      <c r="AI156" s="6">
        <f>D156*'Summary all tools'!C$70</f>
        <v>20.440444086492967</v>
      </c>
      <c r="AJ156" s="6">
        <f>E156*'Summary all tools'!D$70</f>
        <v>43.37158720212522</v>
      </c>
      <c r="AK156" s="6">
        <f>F156*'Summary all tools'!E$70</f>
        <v>36.082103876696387</v>
      </c>
      <c r="AL156" s="6">
        <f>G156*'Summary all tools'!F$70</f>
        <v>29.61421983444572</v>
      </c>
      <c r="AM156" s="6">
        <f>H156*'Summary all tools'!G$70</f>
        <v>44.108602878660797</v>
      </c>
      <c r="AN156" s="6">
        <f>I156*'Summary all tools'!H$70</f>
        <v>26.842068980056233</v>
      </c>
      <c r="AO156" s="6">
        <f>J156*'Summary all tools'!J$70</f>
        <v>4.6375965036196058</v>
      </c>
      <c r="AP156" s="6">
        <f>K156*'Summary all tools'!J$70</f>
        <v>5.5425993586291069</v>
      </c>
      <c r="AQ156" s="6">
        <f>L156*'Summary all tools'!K$70</f>
        <v>12.695634826525525</v>
      </c>
      <c r="AR156" s="6">
        <f>M156*'Summary all tools'!L$70</f>
        <v>25.484595955173383</v>
      </c>
      <c r="AS156" s="6">
        <f>N156*'Summary all tools'!M$70</f>
        <v>21.807471626162236</v>
      </c>
      <c r="AT156" s="6">
        <f>O156*'Summary all tools'!N$70</f>
        <v>37.830251901907538</v>
      </c>
      <c r="AU156" s="6">
        <f>P156*'Summary all tools'!O$70</f>
        <v>21.952450885039937</v>
      </c>
      <c r="AV156" s="6"/>
      <c r="AW156" s="6">
        <f>R156*'Summary all tools'!B$77</f>
        <v>0.31342905774214724</v>
      </c>
      <c r="AX156" s="6">
        <f>S156*'Summary all tools'!C$77</f>
        <v>0.27120409586079669</v>
      </c>
      <c r="AY156" s="6">
        <f>T156*'Summary all tools'!D$77</f>
        <v>0.53545169385339797</v>
      </c>
      <c r="AZ156" s="6">
        <f>U156*'Summary all tools'!E$77</f>
        <v>0.42090285857994419</v>
      </c>
      <c r="BA156" s="6">
        <f>V156*'Summary all tools'!F$77</f>
        <v>0.1609770150326009</v>
      </c>
      <c r="BB156" s="6">
        <f>W156*'Summary all tools'!G$77</f>
        <v>0.13113621582103444</v>
      </c>
      <c r="BC156" s="6">
        <f>X156*'Summary all tools'!H$77</f>
        <v>0.13522452886678202</v>
      </c>
      <c r="BD156" s="6">
        <f>Y156*'Summary all tools'!I$77</f>
        <v>0</v>
      </c>
      <c r="BE156" s="6">
        <f>Z156*'Summary all tools'!J$77</f>
        <v>8.2376451604449494E-2</v>
      </c>
      <c r="BF156" s="6">
        <f>AA156*'Summary all tools'!K$77</f>
        <v>0.19132280685829642</v>
      </c>
      <c r="BG156" s="6">
        <f>AB156*'Summary all tools'!L$77</f>
        <v>0.22029695006580408</v>
      </c>
      <c r="BH156" s="6">
        <f>AC156*'Summary all tools'!M$77</f>
        <v>7.384458401302485E-2</v>
      </c>
      <c r="BI156" s="6">
        <f>AD156*'Summary all tools'!N$77</f>
        <v>7.5524559596541294E-2</v>
      </c>
      <c r="BJ156" s="6">
        <f>AE156*'Summary all tools'!O$77</f>
        <v>6.4086241968004054E-2</v>
      </c>
      <c r="BK156" s="6">
        <f t="shared" si="7"/>
        <v>350.93880630294063</v>
      </c>
      <c r="BM156" s="6">
        <f>C156*'Summary all tools'!B$71</f>
        <v>3.0388768217094606</v>
      </c>
      <c r="BN156" s="6">
        <f>D156*'Summary all tools'!C$71</f>
        <v>3.4792245253605056</v>
      </c>
      <c r="BO156" s="6">
        <f>E156*'Summary all tools'!D$71</f>
        <v>12.069768915576132</v>
      </c>
      <c r="BP156" s="6">
        <f>F156*'Summary all tools'!E$71</f>
        <v>10.04119710330083</v>
      </c>
      <c r="BQ156" s="6">
        <f>G156*'Summary all tools'!F$71</f>
        <v>8.2412660701362697</v>
      </c>
      <c r="BR156" s="6">
        <f>H156*'Summary all tools'!G$71</f>
        <v>10.922130236620768</v>
      </c>
      <c r="BS156" s="6">
        <f>I156*'Summary all tools'!H$71</f>
        <v>6.6466075569663055</v>
      </c>
      <c r="BT156" s="6">
        <f>J156*'Summary all tools'!J$71</f>
        <v>0.3864663753016338</v>
      </c>
      <c r="BU156" s="6">
        <f>K156*'Summary all tools'!K$71</f>
        <v>0.46188327988575895</v>
      </c>
      <c r="BV156" s="6">
        <f>L156*'Summary all tools'!L$71</f>
        <v>5.138820547577569</v>
      </c>
      <c r="BW156" s="6">
        <f>M156*'Summary all tools'!M$71</f>
        <v>4.4462486560089731</v>
      </c>
      <c r="BX156" s="6">
        <f>N156*'Summary all tools'!N$71</f>
        <v>3.8047078156283054</v>
      </c>
      <c r="BY156" s="6">
        <f>O156*'Summary all tools'!O$71</f>
        <v>9.8324288471799832</v>
      </c>
      <c r="BZ156" s="6">
        <f>P156*'Summary all tools'!P$71</f>
        <v>6.1262653632669588</v>
      </c>
      <c r="CA156" s="6"/>
      <c r="CB156" s="6">
        <f>R156*'Summary all tools'!B$78</f>
        <v>5.3349626849727196E-2</v>
      </c>
      <c r="CC156" s="6">
        <f>S156*'Summary all tools'!C$78</f>
        <v>4.6162399295454758E-2</v>
      </c>
      <c r="CD156" s="6">
        <f>T156*'Summary all tools'!D$78</f>
        <v>0.14900949278489056</v>
      </c>
      <c r="CE156" s="6">
        <f>U156*'Summary all tools'!E$78</f>
        <v>0.1171319881675074</v>
      </c>
      <c r="CF156" s="6">
        <f>V156*'Summary all tools'!F$78</f>
        <v>4.4797884917329306E-2</v>
      </c>
      <c r="CG156" s="6">
        <f>W156*'Summary all tools'!G$78</f>
        <v>3.2471824869970432E-2</v>
      </c>
      <c r="CH156" s="6">
        <f>X156*'Summary all tools'!H$78</f>
        <v>3.3484169052726977E-2</v>
      </c>
      <c r="CI156" s="6">
        <f>Y156*'Summary all tools'!I$78</f>
        <v>0</v>
      </c>
      <c r="CJ156" s="6">
        <f>Z156*'Summary all tools'!J$78</f>
        <v>6.8647043003707909E-3</v>
      </c>
      <c r="CK156" s="6">
        <f>AA156*'Summary all tools'!K$78</f>
        <v>1.5943567238191368E-2</v>
      </c>
      <c r="CL156" s="6">
        <f>AB156*'Summary all tools'!L$78</f>
        <v>3.8434787032757309E-2</v>
      </c>
      <c r="CM156" s="6">
        <f>AC156*'Summary all tools'!M$78</f>
        <v>1.2883523168229868E-2</v>
      </c>
      <c r="CN156" s="6">
        <f>AD156*'Summary all tools'!N$78</f>
        <v>1.317662529131146E-2</v>
      </c>
      <c r="CO156" s="6">
        <f>AE156*'Summary all tools'!O$78</f>
        <v>1.7884532642233688E-2</v>
      </c>
      <c r="CP156" s="6">
        <f t="shared" si="8"/>
        <v>85.217487240130126</v>
      </c>
      <c r="CR156" s="6"/>
      <c r="CS156" s="6"/>
      <c r="CT156" s="6"/>
      <c r="CU156" s="6"/>
      <c r="CV156" s="6"/>
      <c r="CW156" s="6"/>
      <c r="CX156" s="6"/>
      <c r="CY156" s="6"/>
      <c r="CZ156" s="6"/>
      <c r="DA156" s="6"/>
      <c r="DB156" s="6"/>
      <c r="DC156" s="6"/>
      <c r="DD156" s="6"/>
      <c r="DE156" s="6"/>
      <c r="DF156" s="6"/>
      <c r="DH156" s="6"/>
      <c r="DI156" s="6"/>
      <c r="DJ156" s="6"/>
      <c r="DK156" s="6"/>
      <c r="DL156" s="6"/>
      <c r="DM156" s="6"/>
      <c r="DN156" s="6"/>
      <c r="DO156" s="6"/>
      <c r="DP156" s="6"/>
      <c r="DQ156" s="6"/>
      <c r="DR156" s="6"/>
      <c r="DS156" s="6"/>
      <c r="DT156" s="6"/>
      <c r="DU156" s="6"/>
      <c r="DV156" s="6"/>
      <c r="DX156" s="6"/>
      <c r="DY156" s="6"/>
      <c r="DZ156" s="6"/>
      <c r="EA156" s="6"/>
      <c r="EB156" s="6"/>
      <c r="EC156" s="6"/>
      <c r="ED156" s="6"/>
      <c r="EE156" s="6"/>
      <c r="EF156" s="6"/>
      <c r="EG156" s="6"/>
      <c r="EH156" s="6"/>
      <c r="EI156" s="6"/>
      <c r="EJ156" s="6"/>
      <c r="EK156" s="6"/>
      <c r="EL156" s="6"/>
      <c r="EN156" s="1"/>
      <c r="EO156" s="1"/>
      <c r="EP156" s="1"/>
      <c r="EQ156" s="1"/>
      <c r="ER156" s="1"/>
      <c r="ES156" s="1"/>
      <c r="ET156" s="1"/>
      <c r="EU156" s="1"/>
      <c r="EV156" s="1"/>
      <c r="EW156" s="1"/>
      <c r="EX156" s="1"/>
      <c r="EY156" s="1"/>
      <c r="EZ156" s="1"/>
      <c r="FA156" s="1"/>
      <c r="FB156" s="2"/>
      <c r="FD156" s="2"/>
      <c r="FE156" s="2"/>
      <c r="FF156" s="2"/>
      <c r="FG156" s="2"/>
      <c r="FH156" s="2"/>
      <c r="FI156" s="2"/>
      <c r="FJ156" s="2"/>
      <c r="FK156" s="2"/>
      <c r="FL156" s="2"/>
      <c r="FM156" s="2"/>
      <c r="FN156" s="2"/>
      <c r="FO156" s="2"/>
      <c r="FP156" s="2"/>
      <c r="FQ156" s="2"/>
      <c r="FR156" s="2"/>
      <c r="FT156" s="2"/>
      <c r="FU156" s="2"/>
      <c r="FV156" s="2"/>
      <c r="FW156" s="2"/>
      <c r="FX156" s="2"/>
      <c r="FY156" s="2"/>
      <c r="FZ156" s="2"/>
      <c r="GA156" s="2"/>
      <c r="GB156" s="2"/>
      <c r="GC156" s="2"/>
      <c r="GD156" s="2"/>
      <c r="GE156" s="2"/>
      <c r="GF156" s="2"/>
      <c r="GG156" s="2"/>
      <c r="GH156" s="2"/>
      <c r="GJ156" s="6"/>
    </row>
    <row r="157" spans="1:192" x14ac:dyDescent="0.25">
      <c r="A157" s="8" t="s">
        <v>324</v>
      </c>
      <c r="B157" s="8" t="s">
        <v>152</v>
      </c>
      <c r="C157" s="22">
        <f>Baseline!CC157*'Summary all tools'!B$69</f>
        <v>52859.000895934529</v>
      </c>
      <c r="D157" s="22">
        <f>Baseline!CD157*'Summary all tools'!C$69</f>
        <v>53605.665113072726</v>
      </c>
      <c r="E157" s="22">
        <f>Baseline!CE157*'Summary all tools'!D$69</f>
        <v>76981.017230373225</v>
      </c>
      <c r="F157" s="22">
        <f>Baseline!CF157*'Summary all tools'!E$69</f>
        <v>58714.608856671541</v>
      </c>
      <c r="G157" s="22">
        <f>Baseline!CG157*'Summary all tools'!F$69</f>
        <v>44184.362965451452</v>
      </c>
      <c r="H157" s="22">
        <f>Baseline!CH157*'Summary all tools'!G$69</f>
        <v>45184.648572635073</v>
      </c>
      <c r="I157" s="22">
        <f>Baseline!CI157*'Summary all tools'!H$69</f>
        <v>25528.071649959798</v>
      </c>
      <c r="J157" s="27">
        <f>Baseline!CJ157*'Summary all tools'!J$69</f>
        <v>16419.41794111062</v>
      </c>
      <c r="K157" s="27">
        <f>Baseline!CK157*'Summary all tools'!K$69</f>
        <v>17017.414049624</v>
      </c>
      <c r="L157" s="27">
        <f>Baseline!CL157*'Summary all tools'!L$69</f>
        <v>38890.568761220544</v>
      </c>
      <c r="M157" s="27">
        <f>Baseline!CM157*'Summary all tools'!M$69</f>
        <v>30058.456742937255</v>
      </c>
      <c r="N157" s="27">
        <f>Baseline!CN157*'Summary all tools'!N$69</f>
        <v>23501.259580148111</v>
      </c>
      <c r="O157" s="27">
        <f>Baseline!CO157*'Summary all tools'!O$69</f>
        <v>37000.984693912214</v>
      </c>
      <c r="P157" s="27">
        <f>Baseline!CP157*'Summary all tools'!P$69</f>
        <v>22274.142116658855</v>
      </c>
      <c r="Q157" s="28"/>
      <c r="R157" s="29">
        <f>Baseline!CR157*'Summary all tools'!B$76</f>
        <v>7041.2957695993091</v>
      </c>
      <c r="S157" s="29">
        <f>Baseline!CS157*'Summary all tools'!C$76</f>
        <v>5580.6471099054979</v>
      </c>
      <c r="T157" s="29">
        <f>Baseline!CT157*'Summary all tools'!D$76</f>
        <v>7196.1050646948806</v>
      </c>
      <c r="U157" s="29">
        <f>Baseline!CU157*'Summary all tools'!E$76</f>
        <v>4555.1382684328337</v>
      </c>
      <c r="V157" s="29">
        <f>Baseline!CV157*'Summary all tools'!F$76</f>
        <v>1974.0817296252305</v>
      </c>
      <c r="W157" s="29">
        <f>Baseline!CW157*'Summary all tools'!G$76</f>
        <v>1882.1059832506328</v>
      </c>
      <c r="X157" s="29">
        <f>Baseline!CX157*'Summary all tools'!H$76</f>
        <v>1455.5705644632378</v>
      </c>
      <c r="Y157" s="29">
        <f>Baseline!CY157*'Summary all tools'!J$76</f>
        <v>2233.749748435027</v>
      </c>
      <c r="Z157" s="29">
        <f>Baseline!CZ157*'Summary all tools'!K$76</f>
        <v>1866.9973591549563</v>
      </c>
      <c r="AA157" s="29">
        <f>Baseline!DA157*'Summary all tools'!L$76</f>
        <v>3830.1737305625738</v>
      </c>
      <c r="AB157" s="29">
        <f>Baseline!DB157*'Summary all tools'!M$76</f>
        <v>2470.9750984090083</v>
      </c>
      <c r="AC157" s="29">
        <f>Baseline!DC157*'Summary all tools'!N$76</f>
        <v>1270.6853117401499</v>
      </c>
      <c r="AD157" s="29">
        <f>Baseline!DD157*'Summary all tools'!O$76</f>
        <v>1791.5622515340106</v>
      </c>
      <c r="AE157" s="29">
        <f>Baseline!DE157*'Summary all tools'!P$76</f>
        <v>1169.5073728593409</v>
      </c>
      <c r="AF157" s="29">
        <f>SUM(C157:AE157)</f>
        <v>586538.2145323765</v>
      </c>
      <c r="AH157" s="6">
        <f>C157*'Summary all tools'!B$70</f>
        <v>7597.4710767856959</v>
      </c>
      <c r="AI157" s="6">
        <f>D157*'Summary all tools'!C$70</f>
        <v>7704.7897868942446</v>
      </c>
      <c r="AJ157" s="6">
        <f>E157*'Summary all tools'!D$70</f>
        <v>15127.880188901469</v>
      </c>
      <c r="AK157" s="6">
        <f>F157*'Summary all tools'!E$70</f>
        <v>11538.267485656006</v>
      </c>
      <c r="AL157" s="6">
        <f>G157*'Summary all tools'!F$70</f>
        <v>8682.8645971770584</v>
      </c>
      <c r="AM157" s="6">
        <f>H157*'Summary all tools'!G$70</f>
        <v>11110.979157205345</v>
      </c>
      <c r="AN157" s="6">
        <f>I157*'Summary all tools'!H$70</f>
        <v>6277.394668022901</v>
      </c>
      <c r="AO157" s="6">
        <f>J157*'Summary all tools'!J$70</f>
        <v>1835.7113226086408</v>
      </c>
      <c r="AP157" s="6">
        <f>K157*'Summary all tools'!J$70</f>
        <v>1902.5680303927454</v>
      </c>
      <c r="AQ157" s="6">
        <f>L157*'Summary all tools'!K$70</f>
        <v>4348.0138987699984</v>
      </c>
      <c r="AR157" s="6">
        <f>M157*'Summary all tools'!L$70</f>
        <v>7796.6195746029298</v>
      </c>
      <c r="AS157" s="6">
        <f>N157*'Summary all tools'!M$70</f>
        <v>6095.8013259766067</v>
      </c>
      <c r="AT157" s="6">
        <f>O157*'Summary all tools'!N$70</f>
        <v>9597.3856546019542</v>
      </c>
      <c r="AU157" s="6">
        <f>P157*'Summary all tools'!O$70</f>
        <v>5380.8320843614092</v>
      </c>
      <c r="AV157" s="6"/>
      <c r="AW157" s="6">
        <f>R157*'Summary all tools'!B$77</f>
        <v>1012.0516855387385</v>
      </c>
      <c r="AX157" s="6">
        <f>S157*'Summary all tools'!C$77</f>
        <v>802.11135830445994</v>
      </c>
      <c r="AY157" s="6">
        <f>T157*'Summary all tools'!D$77</f>
        <v>1414.1384351894387</v>
      </c>
      <c r="AZ157" s="6">
        <f>U157*'Summary all tools'!E$77</f>
        <v>895.15036885669269</v>
      </c>
      <c r="BA157" s="6">
        <f>V157*'Summary all tools'!F$77</f>
        <v>387.93553220399662</v>
      </c>
      <c r="BB157" s="6">
        <f>W157*'Summary all tools'!G$77</f>
        <v>462.81294670097526</v>
      </c>
      <c r="BC157" s="6">
        <f>X157*'Summary all tools'!H$77</f>
        <v>357.92718798276337</v>
      </c>
      <c r="BD157" s="6">
        <f>Y157*'Summary all tools'!I$77</f>
        <v>0</v>
      </c>
      <c r="BE157" s="6">
        <f>Z157*'Summary all tools'!J$77</f>
        <v>208.73262400490194</v>
      </c>
      <c r="BF157" s="6">
        <f>AA157*'Summary all tools'!K$77</f>
        <v>428.2181810566853</v>
      </c>
      <c r="BG157" s="6">
        <f>AB157*'Summary all tools'!L$77</f>
        <v>640.92621205973171</v>
      </c>
      <c r="BH157" s="6">
        <f>AC157*'Summary all tools'!M$77</f>
        <v>329.59276849772101</v>
      </c>
      <c r="BI157" s="6">
        <f>AD157*'Summary all tools'!N$77</f>
        <v>464.69881800275107</v>
      </c>
      <c r="BJ157" s="6">
        <f>AE157*'Summary all tools'!O$77</f>
        <v>282.52144400534638</v>
      </c>
      <c r="BK157" s="6">
        <f t="shared" si="7"/>
        <v>112683.3964143612</v>
      </c>
      <c r="BM157" s="6">
        <f>C157*'Summary all tools'!B$39</f>
        <v>2286.7454630520765</v>
      </c>
      <c r="BN157" s="6">
        <f>D157*'Summary all tools'!C$39</f>
        <v>2319.0470764390866</v>
      </c>
      <c r="BO157" s="6">
        <f>E157*'Summary all tools'!D$39</f>
        <v>4291.7820638999156</v>
      </c>
      <c r="BP157" s="6">
        <f>F157*'Summary all tools'!E$39</f>
        <v>3273.408357619599</v>
      </c>
      <c r="BQ157" s="6">
        <f>G157*'Summary all tools'!F$39</f>
        <v>2463.3300949048639</v>
      </c>
      <c r="BR157" s="6">
        <f>H157*'Summary all tools'!G$39</f>
        <v>2255.0563982645972</v>
      </c>
      <c r="BS157" s="6">
        <f>I157*'Summary all tools'!H$39</f>
        <v>1274.0442413103781</v>
      </c>
      <c r="BT157" s="6">
        <f>J157*'Summary all tools'!J$39</f>
        <v>441.93050359096907</v>
      </c>
      <c r="BU157" s="6">
        <f>K157*'Summary all tools'!K$39</f>
        <v>458.02563694640168</v>
      </c>
      <c r="BV157" s="6">
        <f>L157*'Summary all tools'!L$39</f>
        <v>1885.4096605686213</v>
      </c>
      <c r="BW157" s="6">
        <f>M157*'Summary all tools'!M$39</f>
        <v>1457.2300310873443</v>
      </c>
      <c r="BX157" s="6">
        <f>N157*'Summary all tools'!N$39</f>
        <v>1139.3379747154795</v>
      </c>
      <c r="BY157" s="6">
        <f>O157*'Summary all tools'!O$39</f>
        <v>1862.118521408443</v>
      </c>
      <c r="BZ157" s="6">
        <f>P157*'Summary all tools'!P$39</f>
        <v>1120.9726694311073</v>
      </c>
      <c r="CA157" s="6"/>
      <c r="CB157" s="6">
        <f>R157*'Summary all tools'!B$46</f>
        <v>304.61512480795682</v>
      </c>
      <c r="CC157" s="6">
        <f>S157*'Summary all tools'!C$46</f>
        <v>241.42566532037097</v>
      </c>
      <c r="CD157" s="6">
        <f>T157*'Summary all tools'!D$46</f>
        <v>401.19130348944464</v>
      </c>
      <c r="CE157" s="6">
        <f>U157*'Summary all tools'!E$46</f>
        <v>253.95430487154883</v>
      </c>
      <c r="CF157" s="6">
        <f>V157*'Summary all tools'!F$46</f>
        <v>110.05737342394184</v>
      </c>
      <c r="CG157" s="6">
        <f>W157*'Summary all tools'!G$46</f>
        <v>93.931352213987225</v>
      </c>
      <c r="CH157" s="6">
        <f>X157*'Summary all tools'!H$46</f>
        <v>72.644002292989683</v>
      </c>
      <c r="CI157" s="6">
        <f>Y157*'Summary all tools'!I$46</f>
        <v>0</v>
      </c>
      <c r="CJ157" s="6">
        <f>Z157*'Summary all tools'!J$46</f>
        <v>50.25044651969862</v>
      </c>
      <c r="CK157" s="6">
        <f>AA157*'Summary all tools'!K$46</f>
        <v>103.08956210623906</v>
      </c>
      <c r="CL157" s="6">
        <f>AB157*'Summary all tools'!L$46</f>
        <v>119.79254790972185</v>
      </c>
      <c r="CM157" s="6">
        <f>AC157*'Summary all tools'!M$46</f>
        <v>61.602656855109984</v>
      </c>
      <c r="CN157" s="6">
        <f>AD157*'Summary all tools'!N$46</f>
        <v>86.854702416192794</v>
      </c>
      <c r="CO157" s="6">
        <f>AE157*'Summary all tools'!O$46</f>
        <v>58.856848214729176</v>
      </c>
      <c r="CP157" s="6">
        <f t="shared" si="8"/>
        <v>28486.704583680803</v>
      </c>
      <c r="CR157" s="6"/>
      <c r="CS157" s="6"/>
      <c r="CT157" s="6"/>
      <c r="CU157" s="6"/>
      <c r="CV157" s="6"/>
      <c r="CW157" s="6"/>
      <c r="CX157" s="6"/>
      <c r="CY157" s="6"/>
      <c r="CZ157" s="6"/>
      <c r="DA157" s="6"/>
      <c r="DB157" s="6"/>
      <c r="DC157" s="6"/>
      <c r="DD157" s="6"/>
      <c r="DE157" s="6"/>
      <c r="DF157" s="6"/>
      <c r="DH157" s="6"/>
      <c r="DI157" s="6"/>
      <c r="DJ157" s="6"/>
      <c r="DK157" s="6"/>
      <c r="DL157" s="6"/>
      <c r="DM157" s="6"/>
      <c r="DN157" s="6"/>
      <c r="DO157" s="6"/>
      <c r="DP157" s="6"/>
      <c r="DQ157" s="6"/>
      <c r="DR157" s="6"/>
      <c r="DS157" s="6"/>
      <c r="DT157" s="6"/>
      <c r="DU157" s="6"/>
      <c r="DV157" s="6"/>
      <c r="DX157" s="6"/>
      <c r="DY157" s="6"/>
      <c r="DZ157" s="6"/>
      <c r="EA157" s="6"/>
      <c r="EB157" s="6"/>
      <c r="EC157" s="6"/>
      <c r="ED157" s="6"/>
      <c r="EE157" s="6"/>
      <c r="EF157" s="6"/>
      <c r="EG157" s="6"/>
      <c r="EH157" s="6"/>
      <c r="EI157" s="6"/>
      <c r="EJ157" s="6"/>
      <c r="EK157" s="6"/>
      <c r="EL157" s="6"/>
      <c r="EN157" s="1"/>
      <c r="EO157" s="1"/>
      <c r="EP157" s="1"/>
      <c r="EQ157" s="1"/>
      <c r="ER157" s="1"/>
      <c r="ES157" s="1"/>
      <c r="ET157" s="1"/>
      <c r="EU157" s="1"/>
      <c r="EV157" s="1"/>
      <c r="EW157" s="1"/>
      <c r="EX157" s="1"/>
      <c r="EY157" s="1"/>
      <c r="EZ157" s="1"/>
      <c r="FA157" s="1"/>
      <c r="FB157" s="2"/>
      <c r="FD157" s="2"/>
      <c r="FE157" s="2"/>
      <c r="FF157" s="2"/>
      <c r="FG157" s="2"/>
      <c r="FH157" s="2"/>
      <c r="FI157" s="2"/>
      <c r="FJ157" s="2"/>
      <c r="FK157" s="2"/>
      <c r="FL157" s="2"/>
      <c r="FM157" s="2"/>
      <c r="FN157" s="2"/>
      <c r="FO157" s="2"/>
      <c r="FP157" s="2"/>
      <c r="FQ157" s="2"/>
      <c r="FR157" s="2"/>
      <c r="FT157" s="2"/>
      <c r="FU157" s="2"/>
      <c r="FV157" s="2"/>
      <c r="FW157" s="2"/>
      <c r="FX157" s="2"/>
      <c r="FY157" s="2"/>
      <c r="FZ157" s="2"/>
      <c r="GA157" s="2"/>
      <c r="GB157" s="2"/>
      <c r="GC157" s="2"/>
      <c r="GD157" s="2"/>
      <c r="GE157" s="2"/>
      <c r="GF157" s="2"/>
      <c r="GG157" s="2"/>
      <c r="GH157" s="2"/>
      <c r="GJ157" s="6"/>
    </row>
    <row r="158" spans="1:192" x14ac:dyDescent="0.25">
      <c r="AF158" s="34">
        <f>AF157/Baseline!DF157</f>
        <v>0.37441498304257637</v>
      </c>
      <c r="BK158" s="11">
        <f>BK157/AF157</f>
        <v>0.19211603544740757</v>
      </c>
      <c r="CR158" s="6"/>
      <c r="CS158" s="6"/>
      <c r="CT158" s="6"/>
      <c r="CU158" s="6"/>
      <c r="CV158" s="6"/>
      <c r="CW158" s="6"/>
      <c r="CX158" s="6"/>
      <c r="CY158" s="6"/>
      <c r="CZ158" s="6"/>
      <c r="DA158" s="6"/>
      <c r="DB158" s="6"/>
      <c r="DC158" s="6"/>
      <c r="DD158" s="6"/>
      <c r="DE158" s="6"/>
      <c r="DF158" s="6"/>
    </row>
    <row r="159" spans="1:192" x14ac:dyDescent="0.25">
      <c r="B159" t="s">
        <v>546</v>
      </c>
      <c r="C159" s="22" t="e">
        <f>Baseline!CC159*'Summary all tools'!B$69</f>
        <v>#REF!</v>
      </c>
      <c r="D159" s="22" t="e">
        <f>Baseline!CD159*'Summary all tools'!C$69</f>
        <v>#REF!</v>
      </c>
      <c r="E159" s="22" t="e">
        <f>Baseline!CE159*'Summary all tools'!D$69</f>
        <v>#REF!</v>
      </c>
      <c r="F159" s="22" t="e">
        <f>Baseline!CF159*'Summary all tools'!E$69</f>
        <v>#REF!</v>
      </c>
      <c r="G159" s="22" t="e">
        <f>Baseline!CG159*'Summary all tools'!F$69</f>
        <v>#REF!</v>
      </c>
      <c r="H159" s="22" t="e">
        <f>Baseline!CH159*'Summary all tools'!G$69</f>
        <v>#REF!</v>
      </c>
      <c r="I159" s="22" t="e">
        <f>Baseline!CI159*'Summary all tools'!H$69</f>
        <v>#REF!</v>
      </c>
      <c r="J159" s="27" t="e">
        <f>Baseline!CJ159*'Summary all tools'!J$69</f>
        <v>#REF!</v>
      </c>
      <c r="K159" s="27" t="e">
        <f>Baseline!CK159*'Summary all tools'!K$69</f>
        <v>#REF!</v>
      </c>
      <c r="L159" s="27" t="e">
        <f>Baseline!CL159*'Summary all tools'!L$69</f>
        <v>#REF!</v>
      </c>
      <c r="M159" s="27" t="e">
        <f>Baseline!CM159*'Summary all tools'!M$69</f>
        <v>#REF!</v>
      </c>
      <c r="N159" s="27" t="e">
        <f>Baseline!CN159*'Summary all tools'!N$69</f>
        <v>#REF!</v>
      </c>
      <c r="O159" s="27" t="e">
        <f>Baseline!CO159*'Summary all tools'!O$69</f>
        <v>#REF!</v>
      </c>
      <c r="P159" s="27" t="e">
        <f>Baseline!CP159*'Summary all tools'!P$69</f>
        <v>#REF!</v>
      </c>
      <c r="Q159" s="28"/>
      <c r="R159" s="29" t="e">
        <f>Baseline!CR159*'Summary all tools'!B$76</f>
        <v>#REF!</v>
      </c>
      <c r="S159" s="29" t="e">
        <f>Baseline!CS159*'Summary all tools'!C$76</f>
        <v>#REF!</v>
      </c>
      <c r="T159" s="29" t="e">
        <f>Baseline!CT159*'Summary all tools'!D$76</f>
        <v>#REF!</v>
      </c>
      <c r="U159" s="29" t="e">
        <f>Baseline!CU159*'Summary all tools'!E$76</f>
        <v>#REF!</v>
      </c>
      <c r="V159" s="29" t="e">
        <f>Baseline!CV159*'Summary all tools'!F$76</f>
        <v>#REF!</v>
      </c>
      <c r="W159" s="29" t="e">
        <f>Baseline!CW159*'Summary all tools'!G$76</f>
        <v>#REF!</v>
      </c>
      <c r="X159" s="29" t="e">
        <f>Baseline!CX159*'Summary all tools'!H$76</f>
        <v>#REF!</v>
      </c>
      <c r="Y159" s="29" t="e">
        <f>Baseline!CY159*'Summary all tools'!J$76</f>
        <v>#REF!</v>
      </c>
      <c r="Z159" s="29" t="e">
        <f>Baseline!CZ159*'Summary all tools'!K$76</f>
        <v>#REF!</v>
      </c>
      <c r="AA159" s="29" t="e">
        <f>Baseline!DA159*'Summary all tools'!L$76</f>
        <v>#REF!</v>
      </c>
      <c r="AB159" s="29" t="e">
        <f>Baseline!DB159*'Summary all tools'!M$76</f>
        <v>#REF!</v>
      </c>
      <c r="AC159" s="29" t="e">
        <f>Baseline!DC159*'Summary all tools'!N$76</f>
        <v>#REF!</v>
      </c>
      <c r="AD159" s="29" t="e">
        <f>Baseline!DD159*'Summary all tools'!O$76</f>
        <v>#REF!</v>
      </c>
      <c r="AE159" s="29" t="e">
        <f>Baseline!DE159*'Summary all tools'!P$76</f>
        <v>#REF!</v>
      </c>
      <c r="AF159" s="29" t="e">
        <f>SUM(C159:AE159)</f>
        <v>#REF!</v>
      </c>
      <c r="AG159" s="37"/>
      <c r="AH159" s="6" t="e">
        <f>C159*'Summary all tools'!B$70</f>
        <v>#REF!</v>
      </c>
      <c r="AI159" s="6" t="e">
        <f>D159*'Summary all tools'!C$70</f>
        <v>#REF!</v>
      </c>
      <c r="AJ159" s="6" t="e">
        <f>E159*'Summary all tools'!D$70</f>
        <v>#REF!</v>
      </c>
      <c r="AK159" s="6" t="e">
        <f>F159*'Summary all tools'!E$70</f>
        <v>#REF!</v>
      </c>
      <c r="AL159" s="6" t="e">
        <f>G159*'Summary all tools'!F$70</f>
        <v>#REF!</v>
      </c>
      <c r="AM159" s="6" t="e">
        <f>H159*'Summary all tools'!G$70</f>
        <v>#REF!</v>
      </c>
      <c r="AN159" s="6" t="e">
        <f>I159*'Summary all tools'!H$70</f>
        <v>#REF!</v>
      </c>
      <c r="AO159" s="6" t="e">
        <f>J159*'Summary all tools'!J$70</f>
        <v>#REF!</v>
      </c>
      <c r="AP159" s="6" t="e">
        <f>K159*'Summary all tools'!J$70</f>
        <v>#REF!</v>
      </c>
      <c r="AQ159" s="6" t="e">
        <f>L159*'Summary all tools'!K$70</f>
        <v>#REF!</v>
      </c>
      <c r="AR159" s="6" t="e">
        <f>M159*'Summary all tools'!L$70</f>
        <v>#REF!</v>
      </c>
      <c r="AS159" s="6" t="e">
        <f>N159*'Summary all tools'!M$70</f>
        <v>#REF!</v>
      </c>
      <c r="AT159" s="6" t="e">
        <f>O159*'Summary all tools'!N$70</f>
        <v>#REF!</v>
      </c>
      <c r="AU159" s="6" t="e">
        <f>P159*'Summary all tools'!O$70</f>
        <v>#REF!</v>
      </c>
      <c r="AV159" s="6"/>
      <c r="AW159" s="6" t="e">
        <f>R159*'Summary all tools'!B$77</f>
        <v>#REF!</v>
      </c>
      <c r="AX159" s="6" t="e">
        <f>S159*'Summary all tools'!C$77</f>
        <v>#REF!</v>
      </c>
      <c r="AY159" s="6" t="e">
        <f>T159*'Summary all tools'!D$77</f>
        <v>#REF!</v>
      </c>
      <c r="AZ159" s="6" t="e">
        <f>U159*'Summary all tools'!E$77</f>
        <v>#REF!</v>
      </c>
      <c r="BA159" s="6" t="e">
        <f>V159*'Summary all tools'!F$77</f>
        <v>#REF!</v>
      </c>
      <c r="BB159" s="6" t="e">
        <f>W159*'Summary all tools'!G$77</f>
        <v>#REF!</v>
      </c>
      <c r="BC159" s="6" t="e">
        <f>X159*'Summary all tools'!H$77</f>
        <v>#REF!</v>
      </c>
      <c r="BD159" s="6" t="e">
        <f>Y159*'Summary all tools'!I$77</f>
        <v>#REF!</v>
      </c>
      <c r="BE159" s="6" t="e">
        <f>Z159*'Summary all tools'!J$77</f>
        <v>#REF!</v>
      </c>
      <c r="BF159" s="6" t="e">
        <f>AA159*'Summary all tools'!K$77</f>
        <v>#REF!</v>
      </c>
      <c r="BG159" s="6" t="e">
        <f>AB159*'Summary all tools'!L$77</f>
        <v>#REF!</v>
      </c>
      <c r="BH159" s="6" t="e">
        <f>AC159*'Summary all tools'!M$77</f>
        <v>#REF!</v>
      </c>
      <c r="BI159" s="6" t="e">
        <f>AD159*'Summary all tools'!N$77</f>
        <v>#REF!</v>
      </c>
      <c r="BJ159" s="6" t="e">
        <f>AE159*'Summary all tools'!O$77</f>
        <v>#REF!</v>
      </c>
      <c r="BK159" s="6" t="e">
        <f t="shared" ref="BK159" si="9">SUM(AH159:BJ159)</f>
        <v>#REF!</v>
      </c>
      <c r="BL159" s="37"/>
      <c r="BM159" s="6" t="e">
        <f>C159*'Summary all tools'!B$39</f>
        <v>#REF!</v>
      </c>
      <c r="BN159" s="6" t="e">
        <f>D159*'Summary all tools'!C$39</f>
        <v>#REF!</v>
      </c>
      <c r="BO159" s="6" t="e">
        <f>E159*'Summary all tools'!D$39</f>
        <v>#REF!</v>
      </c>
      <c r="BP159" s="6" t="e">
        <f>F159*'Summary all tools'!E$39</f>
        <v>#REF!</v>
      </c>
      <c r="BQ159" s="6" t="e">
        <f>G159*'Summary all tools'!F$39</f>
        <v>#REF!</v>
      </c>
      <c r="BR159" s="6" t="e">
        <f>H159*'Summary all tools'!G$39</f>
        <v>#REF!</v>
      </c>
      <c r="BS159" s="6" t="e">
        <f>I159*'Summary all tools'!H$39</f>
        <v>#REF!</v>
      </c>
      <c r="BT159" s="6" t="e">
        <f>J159*'Summary all tools'!J$39</f>
        <v>#REF!</v>
      </c>
      <c r="BU159" s="6" t="e">
        <f>K159*'Summary all tools'!K$39</f>
        <v>#REF!</v>
      </c>
      <c r="BV159" s="6" t="e">
        <f>L159*'Summary all tools'!L$39</f>
        <v>#REF!</v>
      </c>
      <c r="BW159" s="6" t="e">
        <f>M159*'Summary all tools'!M$39</f>
        <v>#REF!</v>
      </c>
      <c r="BX159" s="6" t="e">
        <f>N159*'Summary all tools'!N$39</f>
        <v>#REF!</v>
      </c>
      <c r="BY159" s="6" t="e">
        <f>O159*'Summary all tools'!O$39</f>
        <v>#REF!</v>
      </c>
      <c r="BZ159" s="6" t="e">
        <f>P159*'Summary all tools'!P$39</f>
        <v>#REF!</v>
      </c>
      <c r="CA159" s="6"/>
      <c r="CB159" s="6" t="e">
        <f>R159*'Summary all tools'!B$46</f>
        <v>#REF!</v>
      </c>
      <c r="CC159" s="6" t="e">
        <f>S159*'Summary all tools'!C$46</f>
        <v>#REF!</v>
      </c>
      <c r="CD159" s="6" t="e">
        <f>T159*'Summary all tools'!D$46</f>
        <v>#REF!</v>
      </c>
      <c r="CE159" s="6" t="e">
        <f>U159*'Summary all tools'!E$46</f>
        <v>#REF!</v>
      </c>
      <c r="CF159" s="6" t="e">
        <f>V159*'Summary all tools'!F$46</f>
        <v>#REF!</v>
      </c>
      <c r="CG159" s="6" t="e">
        <f>W159*'Summary all tools'!G$46</f>
        <v>#REF!</v>
      </c>
      <c r="CH159" s="6" t="e">
        <f>X159*'Summary all tools'!H$46</f>
        <v>#REF!</v>
      </c>
      <c r="CI159" s="6" t="e">
        <f>Y159*'Summary all tools'!I$46</f>
        <v>#REF!</v>
      </c>
      <c r="CJ159" s="6" t="e">
        <f>Z159*'Summary all tools'!J$46</f>
        <v>#REF!</v>
      </c>
      <c r="CK159" s="6" t="e">
        <f>AA159*'Summary all tools'!K$46</f>
        <v>#REF!</v>
      </c>
      <c r="CL159" s="6" t="e">
        <f>AB159*'Summary all tools'!L$46</f>
        <v>#REF!</v>
      </c>
      <c r="CM159" s="6" t="e">
        <f>AC159*'Summary all tools'!M$46</f>
        <v>#REF!</v>
      </c>
      <c r="CN159" s="6" t="e">
        <f>AD159*'Summary all tools'!N$46</f>
        <v>#REF!</v>
      </c>
      <c r="CO159" s="6" t="e">
        <f>AE159*'Summary all tools'!O$46</f>
        <v>#REF!</v>
      </c>
      <c r="CP159" s="6" t="e">
        <f t="shared" ref="CP159" si="10">SUM(BM159:CO159)</f>
        <v>#REF!</v>
      </c>
    </row>
    <row r="161" spans="1:94" x14ac:dyDescent="0.25">
      <c r="A161" s="37"/>
      <c r="B161" s="5" t="s">
        <v>550</v>
      </c>
    </row>
    <row r="162" spans="1:94" x14ac:dyDescent="0.25">
      <c r="A162" s="37" t="str">
        <f>Lookups!E1</f>
        <v>E92000001</v>
      </c>
      <c r="B162" s="37" t="str">
        <f>Lookups!F1</f>
        <v>England</v>
      </c>
      <c r="C162" s="22">
        <f>Baseline!CC162*'Summary all tools'!B$69</f>
        <v>0</v>
      </c>
      <c r="D162" s="22">
        <f>Baseline!CD162*'Summary all tools'!C$69</f>
        <v>0</v>
      </c>
      <c r="E162" s="22">
        <f>Baseline!CE162*'Summary all tools'!D$69</f>
        <v>0</v>
      </c>
      <c r="F162" s="22">
        <f>Baseline!CF162*'Summary all tools'!E$69</f>
        <v>0</v>
      </c>
      <c r="G162" s="22">
        <f>Baseline!CG162*'Summary all tools'!F$69</f>
        <v>0</v>
      </c>
      <c r="H162" s="22">
        <f>Baseline!CH162*'Summary all tools'!G$69</f>
        <v>0</v>
      </c>
      <c r="I162" s="22">
        <f>Baseline!CI162*'Summary all tools'!H$69</f>
        <v>0</v>
      </c>
      <c r="J162" s="27">
        <f>Baseline!CJ162*'Summary all tools'!J$69</f>
        <v>0</v>
      </c>
      <c r="K162" s="27">
        <f>Baseline!CK162*'Summary all tools'!K$69</f>
        <v>0</v>
      </c>
      <c r="L162" s="27">
        <f>Baseline!CL162*'Summary all tools'!L$69</f>
        <v>0</v>
      </c>
      <c r="M162" s="27">
        <f>Baseline!CM162*'Summary all tools'!M$69</f>
        <v>0</v>
      </c>
      <c r="N162" s="27">
        <f>Baseline!CN162*'Summary all tools'!N$69</f>
        <v>0</v>
      </c>
      <c r="O162" s="27">
        <f>Baseline!CO162*'Summary all tools'!O$69</f>
        <v>0</v>
      </c>
      <c r="P162" s="27">
        <f>Baseline!CP162*'Summary all tools'!P$69</f>
        <v>0</v>
      </c>
      <c r="Q162" s="28"/>
      <c r="R162" s="29">
        <f>Baseline!CR162*'Summary all tools'!B$76</f>
        <v>0</v>
      </c>
      <c r="S162" s="29">
        <f>Baseline!CS162*'Summary all tools'!C$76</f>
        <v>0</v>
      </c>
      <c r="T162" s="29">
        <f>Baseline!CT162*'Summary all tools'!D$76</f>
        <v>0</v>
      </c>
      <c r="U162" s="29">
        <f>Baseline!CU162*'Summary all tools'!E$76</f>
        <v>0</v>
      </c>
      <c r="V162" s="29">
        <f>Baseline!CV162*'Summary all tools'!F$76</f>
        <v>0</v>
      </c>
      <c r="W162" s="29">
        <f>Baseline!CW162*'Summary all tools'!G$76</f>
        <v>0</v>
      </c>
      <c r="X162" s="29">
        <f>Baseline!CX162*'Summary all tools'!H$76</f>
        <v>0</v>
      </c>
      <c r="Y162" s="29">
        <f>Baseline!CY162*'Summary all tools'!J$76</f>
        <v>0</v>
      </c>
      <c r="Z162" s="29">
        <f>Baseline!CZ162*'Summary all tools'!K$76</f>
        <v>0</v>
      </c>
      <c r="AA162" s="29">
        <f>Baseline!DA162*'Summary all tools'!L$76</f>
        <v>0</v>
      </c>
      <c r="AB162" s="29">
        <f>Baseline!DB162*'Summary all tools'!M$76</f>
        <v>0</v>
      </c>
      <c r="AC162" s="29">
        <f>Baseline!DC162*'Summary all tools'!N$76</f>
        <v>0</v>
      </c>
      <c r="AD162" s="29">
        <f>Baseline!DD162*'Summary all tools'!O$76</f>
        <v>0</v>
      </c>
      <c r="AE162" s="29">
        <f>Baseline!DE162*'Summary all tools'!P$76</f>
        <v>0</v>
      </c>
      <c r="AF162" s="29">
        <f>SUM(C162:AE162)</f>
        <v>0</v>
      </c>
      <c r="AG162" s="37"/>
      <c r="AH162" s="6">
        <f>C162*'Summary all tools'!B$70</f>
        <v>0</v>
      </c>
      <c r="AI162" s="6">
        <f>D162*'Summary all tools'!C$70</f>
        <v>0</v>
      </c>
      <c r="AJ162" s="6">
        <f>E162*'Summary all tools'!D$70</f>
        <v>0</v>
      </c>
      <c r="AK162" s="6">
        <f>F162*'Summary all tools'!E$70</f>
        <v>0</v>
      </c>
      <c r="AL162" s="6">
        <f>G162*'Summary all tools'!F$70</f>
        <v>0</v>
      </c>
      <c r="AM162" s="6">
        <f>H162*'Summary all tools'!G$70</f>
        <v>0</v>
      </c>
      <c r="AN162" s="6">
        <f>I162*'Summary all tools'!H$70</f>
        <v>0</v>
      </c>
      <c r="AO162" s="6">
        <f>J162*'Summary all tools'!J$70</f>
        <v>0</v>
      </c>
      <c r="AP162" s="6">
        <f>K162*'Summary all tools'!J$70</f>
        <v>0</v>
      </c>
      <c r="AQ162" s="6">
        <f>L162*'Summary all tools'!K$70</f>
        <v>0</v>
      </c>
      <c r="AR162" s="6">
        <f>M162*'Summary all tools'!L$70</f>
        <v>0</v>
      </c>
      <c r="AS162" s="6">
        <f>N162*'Summary all tools'!M$70</f>
        <v>0</v>
      </c>
      <c r="AT162" s="6">
        <f>O162*'Summary all tools'!N$70</f>
        <v>0</v>
      </c>
      <c r="AU162" s="6">
        <f>P162*'Summary all tools'!O$70</f>
        <v>0</v>
      </c>
      <c r="AV162" s="6"/>
      <c r="AW162" s="6">
        <f>R162*'Summary all tools'!B$77</f>
        <v>0</v>
      </c>
      <c r="AX162" s="6">
        <f>S162*'Summary all tools'!C$77</f>
        <v>0</v>
      </c>
      <c r="AY162" s="6">
        <f>T162*'Summary all tools'!D$77</f>
        <v>0</v>
      </c>
      <c r="AZ162" s="6">
        <f>U162*'Summary all tools'!E$77</f>
        <v>0</v>
      </c>
      <c r="BA162" s="6">
        <f>V162*'Summary all tools'!F$77</f>
        <v>0</v>
      </c>
      <c r="BB162" s="6">
        <f>W162*'Summary all tools'!G$77</f>
        <v>0</v>
      </c>
      <c r="BC162" s="6">
        <f>X162*'Summary all tools'!H$77</f>
        <v>0</v>
      </c>
      <c r="BD162" s="6">
        <f>Y162*'Summary all tools'!I$77</f>
        <v>0</v>
      </c>
      <c r="BE162" s="6">
        <f>Z162*'Summary all tools'!J$77</f>
        <v>0</v>
      </c>
      <c r="BF162" s="6">
        <f>AA162*'Summary all tools'!K$77</f>
        <v>0</v>
      </c>
      <c r="BG162" s="6">
        <f>AB162*'Summary all tools'!L$77</f>
        <v>0</v>
      </c>
      <c r="BH162" s="6">
        <f>AC162*'Summary all tools'!M$77</f>
        <v>0</v>
      </c>
      <c r="BI162" s="6">
        <f>AD162*'Summary all tools'!N$77</f>
        <v>0</v>
      </c>
      <c r="BJ162" s="6">
        <f>AE162*'Summary all tools'!O$77</f>
        <v>0</v>
      </c>
      <c r="BK162" s="6">
        <f t="shared" ref="BK162" si="11">SUM(AH162:BJ162)</f>
        <v>0</v>
      </c>
      <c r="BL162" s="37"/>
      <c r="BM162" s="6">
        <f>C162*'Summary all tools'!B$39</f>
        <v>0</v>
      </c>
      <c r="BN162" s="6">
        <f>D162*'Summary all tools'!C$39</f>
        <v>0</v>
      </c>
      <c r="BO162" s="6">
        <f>E162*'Summary all tools'!D$39</f>
        <v>0</v>
      </c>
      <c r="BP162" s="6">
        <f>F162*'Summary all tools'!E$39</f>
        <v>0</v>
      </c>
      <c r="BQ162" s="6">
        <f>G162*'Summary all tools'!F$39</f>
        <v>0</v>
      </c>
      <c r="BR162" s="6">
        <f>H162*'Summary all tools'!G$39</f>
        <v>0</v>
      </c>
      <c r="BS162" s="6">
        <f>I162*'Summary all tools'!H$39</f>
        <v>0</v>
      </c>
      <c r="BT162" s="6">
        <f>J162*'Summary all tools'!J$39</f>
        <v>0</v>
      </c>
      <c r="BU162" s="6">
        <f>K162*'Summary all tools'!K$39</f>
        <v>0</v>
      </c>
      <c r="BV162" s="6">
        <f>L162*'Summary all tools'!L$39</f>
        <v>0</v>
      </c>
      <c r="BW162" s="6">
        <f>M162*'Summary all tools'!M$39</f>
        <v>0</v>
      </c>
      <c r="BX162" s="6">
        <f>N162*'Summary all tools'!N$39</f>
        <v>0</v>
      </c>
      <c r="BY162" s="6">
        <f>O162*'Summary all tools'!O$39</f>
        <v>0</v>
      </c>
      <c r="BZ162" s="6">
        <f>P162*'Summary all tools'!P$39</f>
        <v>0</v>
      </c>
      <c r="CA162" s="6"/>
      <c r="CB162" s="6">
        <f>R162*'Summary all tools'!B$46</f>
        <v>0</v>
      </c>
      <c r="CC162" s="6">
        <f>S162*'Summary all tools'!C$46</f>
        <v>0</v>
      </c>
      <c r="CD162" s="6">
        <f>T162*'Summary all tools'!D$46</f>
        <v>0</v>
      </c>
      <c r="CE162" s="6">
        <f>U162*'Summary all tools'!E$46</f>
        <v>0</v>
      </c>
      <c r="CF162" s="6">
        <f>V162*'Summary all tools'!F$46</f>
        <v>0</v>
      </c>
      <c r="CG162" s="6">
        <f>W162*'Summary all tools'!G$46</f>
        <v>0</v>
      </c>
      <c r="CH162" s="6">
        <f>X162*'Summary all tools'!H$46</f>
        <v>0</v>
      </c>
      <c r="CI162" s="6">
        <f>Y162*'Summary all tools'!I$46</f>
        <v>0</v>
      </c>
      <c r="CJ162" s="6">
        <f>Z162*'Summary all tools'!J$46</f>
        <v>0</v>
      </c>
      <c r="CK162" s="6">
        <f>AA162*'Summary all tools'!K$46</f>
        <v>0</v>
      </c>
      <c r="CL162" s="6">
        <f>AB162*'Summary all tools'!L$46</f>
        <v>0</v>
      </c>
      <c r="CM162" s="6">
        <f>AC162*'Summary all tools'!M$46</f>
        <v>0</v>
      </c>
      <c r="CN162" s="6">
        <f>AD162*'Summary all tools'!N$46</f>
        <v>0</v>
      </c>
      <c r="CO162" s="6">
        <f>AE162*'Summary all tools'!O$46</f>
        <v>0</v>
      </c>
      <c r="CP162" s="6">
        <f t="shared" ref="CP162" si="12">SUM(BM162:CO162)</f>
        <v>0</v>
      </c>
    </row>
    <row r="163" spans="1:94" s="37" customFormat="1" x14ac:dyDescent="0.25">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f>VLOOKUP($A162,$A$6:$CP$157,32,FALSE)</f>
        <v>586538.2145323765</v>
      </c>
      <c r="BK163" s="18">
        <f>VLOOKUP($A162,$A$6:$CP$157,63,FALSE)</f>
        <v>112683.3964143612</v>
      </c>
      <c r="CP163" s="18">
        <f>VLOOKUP($A162,$A$6:$CP$157,94,FALSE)</f>
        <v>28486.704583680803</v>
      </c>
    </row>
    <row r="164" spans="1:94" s="37" customFormat="1" x14ac:dyDescent="0.25">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f>IF(AF162=0,AF163,AF162)</f>
        <v>586538.2145323765</v>
      </c>
      <c r="BK164" s="18">
        <f>IF(BK162=0,BK163,BK162)</f>
        <v>112683.3964143612</v>
      </c>
      <c r="CP164" s="18">
        <f>IF(CP162=0,CP163,CP162)</f>
        <v>28486.704583680803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53"/>
  <sheetViews>
    <sheetView workbookViewId="0">
      <selection activeCell="H9" sqref="H9"/>
    </sheetView>
  </sheetViews>
  <sheetFormatPr defaultRowHeight="15" x14ac:dyDescent="0.25"/>
  <cols>
    <col min="2" max="2" width="30.28515625" style="3" customWidth="1"/>
  </cols>
  <sheetData>
    <row r="1" spans="1:6" x14ac:dyDescent="0.25">
      <c r="D1">
        <v>1</v>
      </c>
      <c r="E1" t="str">
        <f>VLOOKUP(D1,A2:C153,3,FALSE)</f>
        <v>E92000001</v>
      </c>
      <c r="F1" t="str">
        <f>VLOOKUP(E1,C2:D153,2,FALSE)</f>
        <v>England</v>
      </c>
    </row>
    <row r="2" spans="1:6" x14ac:dyDescent="0.25">
      <c r="A2">
        <v>1</v>
      </c>
      <c r="B2" s="15" t="s">
        <v>152</v>
      </c>
      <c r="C2" s="8" t="s">
        <v>324</v>
      </c>
      <c r="D2" t="str">
        <f t="shared" ref="D2:D33" si="0">B2</f>
        <v>England</v>
      </c>
    </row>
    <row r="3" spans="1:6" x14ac:dyDescent="0.25">
      <c r="A3">
        <f>A2+1</f>
        <v>2</v>
      </c>
      <c r="B3" s="15" t="s">
        <v>199</v>
      </c>
      <c r="C3" s="8" t="s">
        <v>3</v>
      </c>
      <c r="D3" t="str">
        <f t="shared" si="0"/>
        <v>Barking and Dagenham LB</v>
      </c>
    </row>
    <row r="4" spans="1:6" x14ac:dyDescent="0.25">
      <c r="A4">
        <f t="shared" ref="A4:A67" si="1">A3+1</f>
        <v>3</v>
      </c>
      <c r="B4" s="15" t="s">
        <v>200</v>
      </c>
      <c r="C4" s="8" t="s">
        <v>4</v>
      </c>
      <c r="D4" t="str">
        <f t="shared" si="0"/>
        <v>Barnet LB</v>
      </c>
    </row>
    <row r="5" spans="1:6" x14ac:dyDescent="0.25">
      <c r="A5">
        <f t="shared" si="1"/>
        <v>4</v>
      </c>
      <c r="B5" s="15" t="s">
        <v>246</v>
      </c>
      <c r="C5" s="8" t="s">
        <v>5</v>
      </c>
      <c r="D5" t="str">
        <f t="shared" si="0"/>
        <v>Barnsley MD</v>
      </c>
    </row>
    <row r="6" spans="1:6" x14ac:dyDescent="0.25">
      <c r="A6">
        <f t="shared" si="1"/>
        <v>5</v>
      </c>
      <c r="B6" s="15" t="s">
        <v>295</v>
      </c>
      <c r="C6" s="8" t="s">
        <v>6</v>
      </c>
      <c r="D6" t="str">
        <f t="shared" si="0"/>
        <v>Bath and North East Somerset UA</v>
      </c>
    </row>
    <row r="7" spans="1:6" x14ac:dyDescent="0.25">
      <c r="A7">
        <f t="shared" si="1"/>
        <v>6</v>
      </c>
      <c r="B7" s="15" t="s">
        <v>308</v>
      </c>
      <c r="C7" s="8" t="s">
        <v>7</v>
      </c>
      <c r="D7" t="str">
        <f t="shared" si="0"/>
        <v>Bedford UA</v>
      </c>
    </row>
    <row r="8" spans="1:6" x14ac:dyDescent="0.25">
      <c r="A8">
        <f t="shared" si="1"/>
        <v>7</v>
      </c>
      <c r="B8" s="15" t="s">
        <v>201</v>
      </c>
      <c r="C8" s="8" t="s">
        <v>8</v>
      </c>
      <c r="D8" t="str">
        <f t="shared" si="0"/>
        <v>Bexley LB</v>
      </c>
    </row>
    <row r="9" spans="1:6" x14ac:dyDescent="0.25">
      <c r="A9">
        <f t="shared" si="1"/>
        <v>8</v>
      </c>
      <c r="B9" s="15" t="s">
        <v>256</v>
      </c>
      <c r="C9" s="8" t="s">
        <v>9</v>
      </c>
      <c r="D9" t="str">
        <f t="shared" si="0"/>
        <v>Birmingham MD</v>
      </c>
    </row>
    <row r="10" spans="1:6" x14ac:dyDescent="0.25">
      <c r="A10">
        <f t="shared" si="1"/>
        <v>9</v>
      </c>
      <c r="B10" s="15" t="s">
        <v>280</v>
      </c>
      <c r="C10" s="8" t="s">
        <v>10</v>
      </c>
      <c r="D10" t="str">
        <f t="shared" si="0"/>
        <v>Blackburn with Darwen UA</v>
      </c>
    </row>
    <row r="11" spans="1:6" x14ac:dyDescent="0.25">
      <c r="A11">
        <f t="shared" si="1"/>
        <v>10</v>
      </c>
      <c r="B11" s="15" t="s">
        <v>281</v>
      </c>
      <c r="C11" s="8" t="s">
        <v>11</v>
      </c>
      <c r="D11" t="str">
        <f t="shared" si="0"/>
        <v>Blackpool UA</v>
      </c>
    </row>
    <row r="12" spans="1:6" x14ac:dyDescent="0.25">
      <c r="A12">
        <f t="shared" si="1"/>
        <v>11</v>
      </c>
      <c r="B12" s="15" t="s">
        <v>231</v>
      </c>
      <c r="C12" s="8" t="s">
        <v>12</v>
      </c>
      <c r="D12" t="str">
        <f t="shared" si="0"/>
        <v>Bolton MD</v>
      </c>
    </row>
    <row r="13" spans="1:6" x14ac:dyDescent="0.25">
      <c r="A13">
        <f t="shared" si="1"/>
        <v>12</v>
      </c>
      <c r="B13" s="15" t="s">
        <v>302</v>
      </c>
      <c r="C13" s="8" t="s">
        <v>13</v>
      </c>
      <c r="D13" t="str">
        <f t="shared" si="0"/>
        <v>Bournemouth UA</v>
      </c>
    </row>
    <row r="14" spans="1:6" x14ac:dyDescent="0.25">
      <c r="A14">
        <f t="shared" si="1"/>
        <v>13</v>
      </c>
      <c r="B14" s="15" t="s">
        <v>313</v>
      </c>
      <c r="C14" s="8" t="s">
        <v>14</v>
      </c>
      <c r="D14" t="str">
        <f t="shared" si="0"/>
        <v>Bracknell Forest UA</v>
      </c>
    </row>
    <row r="15" spans="1:6" x14ac:dyDescent="0.25">
      <c r="A15">
        <f t="shared" si="1"/>
        <v>14</v>
      </c>
      <c r="B15" s="15" t="s">
        <v>263</v>
      </c>
      <c r="C15" s="8" t="s">
        <v>15</v>
      </c>
      <c r="D15" t="str">
        <f t="shared" si="0"/>
        <v>Bradford MD</v>
      </c>
    </row>
    <row r="16" spans="1:6" x14ac:dyDescent="0.25">
      <c r="A16">
        <f t="shared" si="1"/>
        <v>15</v>
      </c>
      <c r="B16" s="15" t="s">
        <v>202</v>
      </c>
      <c r="C16" s="8" t="s">
        <v>16</v>
      </c>
      <c r="D16" t="str">
        <f t="shared" si="0"/>
        <v>Brent LB</v>
      </c>
    </row>
    <row r="17" spans="1:4" x14ac:dyDescent="0.25">
      <c r="A17">
        <f t="shared" si="1"/>
        <v>16</v>
      </c>
      <c r="B17" s="15" t="s">
        <v>320</v>
      </c>
      <c r="C17" s="8" t="s">
        <v>17</v>
      </c>
      <c r="D17" t="str">
        <f t="shared" si="0"/>
        <v>Brighton and Hove UA</v>
      </c>
    </row>
    <row r="18" spans="1:4" x14ac:dyDescent="0.25">
      <c r="A18">
        <f t="shared" si="1"/>
        <v>17</v>
      </c>
      <c r="B18" s="15" t="s">
        <v>296</v>
      </c>
      <c r="C18" s="8" t="s">
        <v>18</v>
      </c>
      <c r="D18" t="str">
        <f t="shared" si="0"/>
        <v>Bristol UA</v>
      </c>
    </row>
    <row r="19" spans="1:4" x14ac:dyDescent="0.25">
      <c r="A19">
        <f t="shared" si="1"/>
        <v>18</v>
      </c>
      <c r="B19" s="15" t="s">
        <v>203</v>
      </c>
      <c r="C19" s="8" t="s">
        <v>19</v>
      </c>
      <c r="D19" t="str">
        <f t="shared" si="0"/>
        <v>Bromley LB</v>
      </c>
    </row>
    <row r="20" spans="1:4" x14ac:dyDescent="0.25">
      <c r="A20">
        <f t="shared" si="1"/>
        <v>19</v>
      </c>
      <c r="B20" s="15" t="s">
        <v>171</v>
      </c>
      <c r="C20" s="8" t="s">
        <v>20</v>
      </c>
      <c r="D20" t="str">
        <f t="shared" si="0"/>
        <v>Buckinghamshire CC</v>
      </c>
    </row>
    <row r="21" spans="1:4" x14ac:dyDescent="0.25">
      <c r="A21">
        <f t="shared" si="1"/>
        <v>20</v>
      </c>
      <c r="B21" s="15" t="s">
        <v>232</v>
      </c>
      <c r="C21" s="8" t="s">
        <v>21</v>
      </c>
      <c r="D21" t="str">
        <f t="shared" si="0"/>
        <v>Bury MD</v>
      </c>
    </row>
    <row r="22" spans="1:4" x14ac:dyDescent="0.25">
      <c r="A22">
        <f t="shared" si="1"/>
        <v>21</v>
      </c>
      <c r="B22" s="15" t="s">
        <v>264</v>
      </c>
      <c r="C22" s="8" t="s">
        <v>22</v>
      </c>
      <c r="D22" t="str">
        <f t="shared" si="0"/>
        <v>Calderdale MD</v>
      </c>
    </row>
    <row r="23" spans="1:4" x14ac:dyDescent="0.25">
      <c r="A23">
        <f t="shared" si="1"/>
        <v>22</v>
      </c>
      <c r="B23" s="15" t="s">
        <v>172</v>
      </c>
      <c r="C23" s="8" t="s">
        <v>23</v>
      </c>
      <c r="D23" t="str">
        <f t="shared" si="0"/>
        <v>Cambridgeshire CC</v>
      </c>
    </row>
    <row r="24" spans="1:4" x14ac:dyDescent="0.25">
      <c r="A24">
        <f t="shared" si="1"/>
        <v>23</v>
      </c>
      <c r="B24" s="15" t="s">
        <v>204</v>
      </c>
      <c r="C24" s="8" t="s">
        <v>24</v>
      </c>
      <c r="D24" t="str">
        <f t="shared" si="0"/>
        <v>Camden LB</v>
      </c>
    </row>
    <row r="25" spans="1:4" x14ac:dyDescent="0.25">
      <c r="A25">
        <f t="shared" si="1"/>
        <v>24</v>
      </c>
      <c r="B25" s="15" t="s">
        <v>309</v>
      </c>
      <c r="C25" s="8" t="s">
        <v>25</v>
      </c>
      <c r="D25" t="str">
        <f t="shared" si="0"/>
        <v>Central Bedfordshire UA</v>
      </c>
    </row>
    <row r="26" spans="1:4" x14ac:dyDescent="0.25">
      <c r="A26">
        <f t="shared" si="1"/>
        <v>25</v>
      </c>
      <c r="B26" s="15" t="s">
        <v>276</v>
      </c>
      <c r="C26" s="8" t="s">
        <v>26</v>
      </c>
      <c r="D26" t="str">
        <f t="shared" si="0"/>
        <v>Cheshire East UA</v>
      </c>
    </row>
    <row r="27" spans="1:4" x14ac:dyDescent="0.25">
      <c r="A27">
        <f t="shared" si="1"/>
        <v>26</v>
      </c>
      <c r="B27" s="15" t="s">
        <v>279</v>
      </c>
      <c r="C27" s="8" t="s">
        <v>27</v>
      </c>
      <c r="D27" t="str">
        <f t="shared" si="0"/>
        <v>Cheshire West and Chester UA</v>
      </c>
    </row>
    <row r="28" spans="1:4" x14ac:dyDescent="0.25">
      <c r="A28">
        <f t="shared" si="1"/>
        <v>27</v>
      </c>
      <c r="B28" s="15" t="s">
        <v>198</v>
      </c>
      <c r="C28" s="8" t="s">
        <v>28</v>
      </c>
      <c r="D28" t="str">
        <f t="shared" si="0"/>
        <v>City of London LB</v>
      </c>
    </row>
    <row r="29" spans="1:4" x14ac:dyDescent="0.25">
      <c r="A29">
        <f t="shared" si="1"/>
        <v>28</v>
      </c>
      <c r="B29" s="15" t="s">
        <v>299</v>
      </c>
      <c r="C29" s="8" t="s">
        <v>29</v>
      </c>
      <c r="D29" t="str">
        <f t="shared" si="0"/>
        <v>Cornwall UA</v>
      </c>
    </row>
    <row r="30" spans="1:4" x14ac:dyDescent="0.25">
      <c r="A30">
        <f t="shared" si="1"/>
        <v>29</v>
      </c>
      <c r="B30" s="15" t="s">
        <v>273</v>
      </c>
      <c r="C30" s="8" t="s">
        <v>30</v>
      </c>
      <c r="D30" t="str">
        <f t="shared" si="0"/>
        <v>County Durham UA</v>
      </c>
    </row>
    <row r="31" spans="1:4" x14ac:dyDescent="0.25">
      <c r="A31">
        <f t="shared" si="1"/>
        <v>30</v>
      </c>
      <c r="B31" s="15" t="s">
        <v>257</v>
      </c>
      <c r="C31" s="8" t="s">
        <v>31</v>
      </c>
      <c r="D31" t="str">
        <f t="shared" si="0"/>
        <v>Coventry MD</v>
      </c>
    </row>
    <row r="32" spans="1:4" x14ac:dyDescent="0.25">
      <c r="A32">
        <f t="shared" si="1"/>
        <v>31</v>
      </c>
      <c r="B32" s="15" t="s">
        <v>205</v>
      </c>
      <c r="C32" s="8" t="s">
        <v>32</v>
      </c>
      <c r="D32" t="str">
        <f t="shared" si="0"/>
        <v>Croydon LB</v>
      </c>
    </row>
    <row r="33" spans="1:4" x14ac:dyDescent="0.25">
      <c r="A33">
        <f t="shared" si="1"/>
        <v>32</v>
      </c>
      <c r="B33" s="15" t="s">
        <v>173</v>
      </c>
      <c r="C33" s="8" t="s">
        <v>33</v>
      </c>
      <c r="D33" t="str">
        <f t="shared" si="0"/>
        <v>Cumbria CC</v>
      </c>
    </row>
    <row r="34" spans="1:4" x14ac:dyDescent="0.25">
      <c r="A34">
        <f t="shared" si="1"/>
        <v>33</v>
      </c>
      <c r="B34" s="15" t="s">
        <v>272</v>
      </c>
      <c r="C34" s="8" t="s">
        <v>34</v>
      </c>
      <c r="D34" t="str">
        <f t="shared" ref="D34:D65" si="2">B34</f>
        <v>Darlington UA</v>
      </c>
    </row>
    <row r="35" spans="1:4" x14ac:dyDescent="0.25">
      <c r="A35">
        <f t="shared" si="1"/>
        <v>34</v>
      </c>
      <c r="B35" s="15" t="s">
        <v>287</v>
      </c>
      <c r="C35" s="8" t="s">
        <v>35</v>
      </c>
      <c r="D35" t="str">
        <f t="shared" si="2"/>
        <v>Derby UA</v>
      </c>
    </row>
    <row r="36" spans="1:4" x14ac:dyDescent="0.25">
      <c r="A36">
        <f t="shared" si="1"/>
        <v>35</v>
      </c>
      <c r="B36" s="15" t="s">
        <v>174</v>
      </c>
      <c r="C36" s="8" t="s">
        <v>36</v>
      </c>
      <c r="D36" t="str">
        <f t="shared" si="2"/>
        <v>Derbyshire CC</v>
      </c>
    </row>
    <row r="37" spans="1:4" x14ac:dyDescent="0.25">
      <c r="A37">
        <f t="shared" si="1"/>
        <v>36</v>
      </c>
      <c r="B37" s="15" t="s">
        <v>175</v>
      </c>
      <c r="C37" s="8" t="s">
        <v>37</v>
      </c>
      <c r="D37" t="str">
        <f t="shared" si="2"/>
        <v>Devon CC</v>
      </c>
    </row>
    <row r="38" spans="1:4" x14ac:dyDescent="0.25">
      <c r="A38">
        <f t="shared" si="1"/>
        <v>37</v>
      </c>
      <c r="B38" s="15" t="s">
        <v>247</v>
      </c>
      <c r="C38" s="8" t="s">
        <v>38</v>
      </c>
      <c r="D38" t="str">
        <f t="shared" si="2"/>
        <v>Doncaster MD</v>
      </c>
    </row>
    <row r="39" spans="1:4" x14ac:dyDescent="0.25">
      <c r="A39">
        <f t="shared" si="1"/>
        <v>38</v>
      </c>
      <c r="B39" s="15" t="s">
        <v>176</v>
      </c>
      <c r="C39" s="8" t="s">
        <v>39</v>
      </c>
      <c r="D39" t="str">
        <f t="shared" si="2"/>
        <v>Dorset CC</v>
      </c>
    </row>
    <row r="40" spans="1:4" x14ac:dyDescent="0.25">
      <c r="A40">
        <f t="shared" si="1"/>
        <v>39</v>
      </c>
      <c r="B40" s="15" t="s">
        <v>258</v>
      </c>
      <c r="C40" s="8" t="s">
        <v>40</v>
      </c>
      <c r="D40" t="str">
        <f t="shared" si="2"/>
        <v>Dudley MD</v>
      </c>
    </row>
    <row r="41" spans="1:4" x14ac:dyDescent="0.25">
      <c r="A41">
        <f t="shared" si="1"/>
        <v>40</v>
      </c>
      <c r="B41" s="15" t="s">
        <v>206</v>
      </c>
      <c r="C41" s="8" t="s">
        <v>41</v>
      </c>
      <c r="D41" t="str">
        <f t="shared" si="2"/>
        <v>Ealing LB</v>
      </c>
    </row>
    <row r="42" spans="1:4" x14ac:dyDescent="0.25">
      <c r="A42">
        <f t="shared" si="1"/>
        <v>41</v>
      </c>
      <c r="B42" s="15" t="s">
        <v>283</v>
      </c>
      <c r="C42" s="8" t="s">
        <v>42</v>
      </c>
      <c r="D42" t="str">
        <f t="shared" si="2"/>
        <v>East Riding of Yorkshire UA</v>
      </c>
    </row>
    <row r="43" spans="1:4" x14ac:dyDescent="0.25">
      <c r="A43">
        <f t="shared" si="1"/>
        <v>42</v>
      </c>
      <c r="B43" s="15" t="s">
        <v>177</v>
      </c>
      <c r="C43" s="8" t="s">
        <v>43</v>
      </c>
      <c r="D43" t="str">
        <f t="shared" si="2"/>
        <v>East Sussex CC</v>
      </c>
    </row>
    <row r="44" spans="1:4" x14ac:dyDescent="0.25">
      <c r="A44">
        <f t="shared" si="1"/>
        <v>43</v>
      </c>
      <c r="B44" s="15" t="s">
        <v>207</v>
      </c>
      <c r="C44" s="8" t="s">
        <v>44</v>
      </c>
      <c r="D44" t="str">
        <f t="shared" si="2"/>
        <v>Enfield LB</v>
      </c>
    </row>
    <row r="45" spans="1:4" x14ac:dyDescent="0.25">
      <c r="A45">
        <f t="shared" si="1"/>
        <v>44</v>
      </c>
      <c r="B45" s="15" t="s">
        <v>178</v>
      </c>
      <c r="C45" s="8" t="s">
        <v>45</v>
      </c>
      <c r="D45" t="str">
        <f t="shared" si="2"/>
        <v>Essex CC</v>
      </c>
    </row>
    <row r="46" spans="1:4" ht="30" x14ac:dyDescent="0.25">
      <c r="A46">
        <f t="shared" si="1"/>
        <v>45</v>
      </c>
      <c r="B46" s="15" t="s">
        <v>251</v>
      </c>
      <c r="C46" s="9" t="s">
        <v>250</v>
      </c>
      <c r="D46" t="str">
        <f t="shared" si="2"/>
        <v>Gateshead MD</v>
      </c>
    </row>
    <row r="47" spans="1:4" x14ac:dyDescent="0.25">
      <c r="A47">
        <f t="shared" si="1"/>
        <v>46</v>
      </c>
      <c r="B47" s="15" t="s">
        <v>179</v>
      </c>
      <c r="C47" s="8" t="s">
        <v>46</v>
      </c>
      <c r="D47" t="str">
        <f t="shared" si="2"/>
        <v>Gloucestershire CC</v>
      </c>
    </row>
    <row r="48" spans="1:4" x14ac:dyDescent="0.25">
      <c r="A48">
        <f t="shared" si="1"/>
        <v>47</v>
      </c>
      <c r="B48" s="15" t="s">
        <v>208</v>
      </c>
      <c r="C48" s="8" t="s">
        <v>47</v>
      </c>
      <c r="D48" t="str">
        <f t="shared" si="2"/>
        <v>Greenwich LB</v>
      </c>
    </row>
    <row r="49" spans="1:4" x14ac:dyDescent="0.25">
      <c r="A49">
        <f t="shared" si="1"/>
        <v>48</v>
      </c>
      <c r="B49" s="15" t="s">
        <v>209</v>
      </c>
      <c r="C49" s="8" t="s">
        <v>48</v>
      </c>
      <c r="D49" t="str">
        <f t="shared" si="2"/>
        <v>Hackney LB</v>
      </c>
    </row>
    <row r="50" spans="1:4" x14ac:dyDescent="0.25">
      <c r="A50">
        <f t="shared" si="1"/>
        <v>49</v>
      </c>
      <c r="B50" s="15" t="s">
        <v>277</v>
      </c>
      <c r="C50" s="8" t="s">
        <v>49</v>
      </c>
      <c r="D50" t="str">
        <f t="shared" si="2"/>
        <v>Halton UA</v>
      </c>
    </row>
    <row r="51" spans="1:4" x14ac:dyDescent="0.25">
      <c r="A51">
        <f t="shared" si="1"/>
        <v>50</v>
      </c>
      <c r="B51" s="15" t="s">
        <v>210</v>
      </c>
      <c r="C51" s="8" t="s">
        <v>50</v>
      </c>
      <c r="D51" t="str">
        <f t="shared" si="2"/>
        <v>Hammersmith and Fulham LB</v>
      </c>
    </row>
    <row r="52" spans="1:4" x14ac:dyDescent="0.25">
      <c r="A52">
        <f t="shared" si="1"/>
        <v>51</v>
      </c>
      <c r="B52" s="15" t="s">
        <v>180</v>
      </c>
      <c r="C52" s="8" t="s">
        <v>51</v>
      </c>
      <c r="D52" t="str">
        <f t="shared" si="2"/>
        <v>Hampshire CC</v>
      </c>
    </row>
    <row r="53" spans="1:4" x14ac:dyDescent="0.25">
      <c r="A53">
        <f t="shared" si="1"/>
        <v>52</v>
      </c>
      <c r="B53" s="15" t="s">
        <v>211</v>
      </c>
      <c r="C53" s="8" t="s">
        <v>52</v>
      </c>
      <c r="D53" t="str">
        <f t="shared" si="2"/>
        <v>Haringey LB</v>
      </c>
    </row>
    <row r="54" spans="1:4" x14ac:dyDescent="0.25">
      <c r="A54">
        <f t="shared" si="1"/>
        <v>53</v>
      </c>
      <c r="B54" s="15" t="s">
        <v>212</v>
      </c>
      <c r="C54" s="8" t="s">
        <v>53</v>
      </c>
      <c r="D54" t="str">
        <f t="shared" si="2"/>
        <v>Harrow LB</v>
      </c>
    </row>
    <row r="55" spans="1:4" x14ac:dyDescent="0.25">
      <c r="A55">
        <f t="shared" si="1"/>
        <v>54</v>
      </c>
      <c r="B55" s="15" t="s">
        <v>268</v>
      </c>
      <c r="C55" s="8" t="s">
        <v>54</v>
      </c>
      <c r="D55" t="str">
        <f t="shared" si="2"/>
        <v>Hartlepool UA</v>
      </c>
    </row>
    <row r="56" spans="1:4" x14ac:dyDescent="0.25">
      <c r="A56">
        <f t="shared" si="1"/>
        <v>55</v>
      </c>
      <c r="B56" s="15" t="s">
        <v>213</v>
      </c>
      <c r="C56" s="8" t="s">
        <v>55</v>
      </c>
      <c r="D56" t="str">
        <f t="shared" si="2"/>
        <v>Havering LB</v>
      </c>
    </row>
    <row r="57" spans="1:4" x14ac:dyDescent="0.25">
      <c r="A57">
        <f t="shared" si="1"/>
        <v>56</v>
      </c>
      <c r="B57" s="15" t="s">
        <v>291</v>
      </c>
      <c r="C57" s="8" t="s">
        <v>56</v>
      </c>
      <c r="D57" t="str">
        <f t="shared" si="2"/>
        <v>Herefordshire County UA</v>
      </c>
    </row>
    <row r="58" spans="1:4" x14ac:dyDescent="0.25">
      <c r="A58">
        <f t="shared" si="1"/>
        <v>57</v>
      </c>
      <c r="B58" s="15" t="s">
        <v>181</v>
      </c>
      <c r="C58" s="8" t="s">
        <v>57</v>
      </c>
      <c r="D58" t="str">
        <f t="shared" si="2"/>
        <v>Hertfordshire CC</v>
      </c>
    </row>
    <row r="59" spans="1:4" x14ac:dyDescent="0.25">
      <c r="A59">
        <f t="shared" si="1"/>
        <v>58</v>
      </c>
      <c r="B59" s="15" t="s">
        <v>214</v>
      </c>
      <c r="C59" s="8" t="s">
        <v>58</v>
      </c>
      <c r="D59" t="str">
        <f t="shared" si="2"/>
        <v>Hillingdon LB</v>
      </c>
    </row>
    <row r="60" spans="1:4" x14ac:dyDescent="0.25">
      <c r="A60">
        <f t="shared" si="1"/>
        <v>59</v>
      </c>
      <c r="B60" s="15" t="s">
        <v>215</v>
      </c>
      <c r="C60" s="8" t="s">
        <v>59</v>
      </c>
      <c r="D60" t="str">
        <f t="shared" si="2"/>
        <v>Hounslow LB</v>
      </c>
    </row>
    <row r="61" spans="1:4" x14ac:dyDescent="0.25">
      <c r="A61">
        <f t="shared" si="1"/>
        <v>60</v>
      </c>
      <c r="B61" s="15" t="s">
        <v>323</v>
      </c>
      <c r="C61" s="8" t="s">
        <v>60</v>
      </c>
      <c r="D61" t="str">
        <f t="shared" si="2"/>
        <v>Isle of Wight UA</v>
      </c>
    </row>
    <row r="62" spans="1:4" x14ac:dyDescent="0.25">
      <c r="A62">
        <f t="shared" si="1"/>
        <v>61</v>
      </c>
      <c r="B62" s="15" t="s">
        <v>216</v>
      </c>
      <c r="C62" s="8" t="s">
        <v>61</v>
      </c>
      <c r="D62" t="str">
        <f t="shared" si="2"/>
        <v>Islington LB</v>
      </c>
    </row>
    <row r="63" spans="1:4" x14ac:dyDescent="0.25">
      <c r="A63">
        <f t="shared" si="1"/>
        <v>62</v>
      </c>
      <c r="B63" s="15" t="s">
        <v>217</v>
      </c>
      <c r="C63" s="8" t="s">
        <v>62</v>
      </c>
      <c r="D63" t="str">
        <f t="shared" si="2"/>
        <v>Kensington and Chelsea LB</v>
      </c>
    </row>
    <row r="64" spans="1:4" x14ac:dyDescent="0.25">
      <c r="A64">
        <f t="shared" si="1"/>
        <v>63</v>
      </c>
      <c r="B64" s="15" t="s">
        <v>182</v>
      </c>
      <c r="C64" s="8" t="s">
        <v>63</v>
      </c>
      <c r="D64" t="str">
        <f t="shared" si="2"/>
        <v>Kent CC</v>
      </c>
    </row>
    <row r="65" spans="1:4" x14ac:dyDescent="0.25">
      <c r="A65">
        <f t="shared" si="1"/>
        <v>64</v>
      </c>
      <c r="B65" s="15" t="s">
        <v>282</v>
      </c>
      <c r="C65" s="8" t="s">
        <v>64</v>
      </c>
      <c r="D65" t="str">
        <f t="shared" si="2"/>
        <v>Kingston upon Hull UA</v>
      </c>
    </row>
    <row r="66" spans="1:4" x14ac:dyDescent="0.25">
      <c r="A66">
        <f t="shared" si="1"/>
        <v>65</v>
      </c>
      <c r="B66" s="15" t="s">
        <v>218</v>
      </c>
      <c r="C66" s="8" t="s">
        <v>65</v>
      </c>
      <c r="D66" t="str">
        <f t="shared" ref="D66:D97" si="3">B66</f>
        <v>Kingston upon Thames LB</v>
      </c>
    </row>
    <row r="67" spans="1:4" x14ac:dyDescent="0.25">
      <c r="A67">
        <f t="shared" si="1"/>
        <v>66</v>
      </c>
      <c r="B67" s="15" t="s">
        <v>265</v>
      </c>
      <c r="C67" s="8" t="s">
        <v>66</v>
      </c>
      <c r="D67" t="str">
        <f t="shared" si="3"/>
        <v>Kirklees MD</v>
      </c>
    </row>
    <row r="68" spans="1:4" x14ac:dyDescent="0.25">
      <c r="A68">
        <f t="shared" ref="A68:A131" si="4">A67+1</f>
        <v>67</v>
      </c>
      <c r="B68" s="15" t="s">
        <v>241</v>
      </c>
      <c r="C68" s="8" t="s">
        <v>67</v>
      </c>
      <c r="D68" t="str">
        <f t="shared" si="3"/>
        <v>Knowsley MD</v>
      </c>
    </row>
    <row r="69" spans="1:4" x14ac:dyDescent="0.25">
      <c r="A69">
        <f t="shared" si="4"/>
        <v>68</v>
      </c>
      <c r="B69" s="15" t="s">
        <v>219</v>
      </c>
      <c r="C69" s="8" t="s">
        <v>68</v>
      </c>
      <c r="D69" t="str">
        <f t="shared" si="3"/>
        <v>Lambeth LB</v>
      </c>
    </row>
    <row r="70" spans="1:4" x14ac:dyDescent="0.25">
      <c r="A70">
        <f t="shared" si="4"/>
        <v>69</v>
      </c>
      <c r="B70" s="15" t="s">
        <v>183</v>
      </c>
      <c r="C70" s="8" t="s">
        <v>69</v>
      </c>
      <c r="D70" t="str">
        <f t="shared" si="3"/>
        <v>Lancashire CC</v>
      </c>
    </row>
    <row r="71" spans="1:4" x14ac:dyDescent="0.25">
      <c r="A71">
        <f t="shared" si="4"/>
        <v>70</v>
      </c>
      <c r="B71" s="15" t="s">
        <v>266</v>
      </c>
      <c r="C71" s="8" t="s">
        <v>70</v>
      </c>
      <c r="D71" t="str">
        <f t="shared" si="3"/>
        <v>Leeds MD</v>
      </c>
    </row>
    <row r="72" spans="1:4" x14ac:dyDescent="0.25">
      <c r="A72">
        <f t="shared" si="4"/>
        <v>71</v>
      </c>
      <c r="B72" s="15" t="s">
        <v>288</v>
      </c>
      <c r="C72" s="8" t="s">
        <v>71</v>
      </c>
      <c r="D72" t="str">
        <f t="shared" si="3"/>
        <v>Leicester UA</v>
      </c>
    </row>
    <row r="73" spans="1:4" x14ac:dyDescent="0.25">
      <c r="A73">
        <f t="shared" si="4"/>
        <v>72</v>
      </c>
      <c r="B73" s="15" t="s">
        <v>184</v>
      </c>
      <c r="C73" s="8" t="s">
        <v>72</v>
      </c>
      <c r="D73" t="str">
        <f t="shared" si="3"/>
        <v>Leicestershire CC</v>
      </c>
    </row>
    <row r="74" spans="1:4" x14ac:dyDescent="0.25">
      <c r="A74">
        <f t="shared" si="4"/>
        <v>73</v>
      </c>
      <c r="B74" s="15" t="s">
        <v>220</v>
      </c>
      <c r="C74" s="8" t="s">
        <v>73</v>
      </c>
      <c r="D74" t="str">
        <f t="shared" si="3"/>
        <v>Lewisham LB</v>
      </c>
    </row>
    <row r="75" spans="1:4" x14ac:dyDescent="0.25">
      <c r="A75">
        <f t="shared" si="4"/>
        <v>74</v>
      </c>
      <c r="B75" s="15" t="s">
        <v>185</v>
      </c>
      <c r="C75" s="8" t="s">
        <v>74</v>
      </c>
      <c r="D75" t="str">
        <f t="shared" si="3"/>
        <v>Lincolnshire CC</v>
      </c>
    </row>
    <row r="76" spans="1:4" x14ac:dyDescent="0.25">
      <c r="A76">
        <f t="shared" si="4"/>
        <v>75</v>
      </c>
      <c r="B76" s="15" t="s">
        <v>242</v>
      </c>
      <c r="C76" s="8" t="s">
        <v>75</v>
      </c>
      <c r="D76" t="str">
        <f t="shared" si="3"/>
        <v>Liverpool MD</v>
      </c>
    </row>
    <row r="77" spans="1:4" x14ac:dyDescent="0.25">
      <c r="A77">
        <f t="shared" si="4"/>
        <v>76</v>
      </c>
      <c r="B77" s="15" t="s">
        <v>307</v>
      </c>
      <c r="C77" s="8" t="s">
        <v>76</v>
      </c>
      <c r="D77" t="str">
        <f t="shared" si="3"/>
        <v>Luton UA</v>
      </c>
    </row>
    <row r="78" spans="1:4" x14ac:dyDescent="0.25">
      <c r="A78">
        <f t="shared" si="4"/>
        <v>77</v>
      </c>
      <c r="B78" s="15" t="s">
        <v>233</v>
      </c>
      <c r="C78" s="8" t="s">
        <v>77</v>
      </c>
      <c r="D78" t="str">
        <f t="shared" si="3"/>
        <v>Manchester MD</v>
      </c>
    </row>
    <row r="79" spans="1:4" x14ac:dyDescent="0.25">
      <c r="A79">
        <f t="shared" si="4"/>
        <v>78</v>
      </c>
      <c r="B79" s="15" t="s">
        <v>312</v>
      </c>
      <c r="C79" s="8" t="s">
        <v>78</v>
      </c>
      <c r="D79" t="str">
        <f t="shared" si="3"/>
        <v>Medway UA</v>
      </c>
    </row>
    <row r="80" spans="1:4" x14ac:dyDescent="0.25">
      <c r="A80">
        <f t="shared" si="4"/>
        <v>79</v>
      </c>
      <c r="B80" s="15" t="s">
        <v>221</v>
      </c>
      <c r="C80" s="8" t="s">
        <v>79</v>
      </c>
      <c r="D80" t="str">
        <f t="shared" si="3"/>
        <v>Merton LB</v>
      </c>
    </row>
    <row r="81" spans="1:4" x14ac:dyDescent="0.25">
      <c r="A81">
        <f t="shared" si="4"/>
        <v>80</v>
      </c>
      <c r="B81" s="15" t="s">
        <v>269</v>
      </c>
      <c r="C81" s="8" t="s">
        <v>80</v>
      </c>
      <c r="D81" t="str">
        <f t="shared" si="3"/>
        <v>Middlesbrough UA</v>
      </c>
    </row>
    <row r="82" spans="1:4" x14ac:dyDescent="0.25">
      <c r="A82">
        <f t="shared" si="4"/>
        <v>81</v>
      </c>
      <c r="B82" s="15" t="s">
        <v>319</v>
      </c>
      <c r="C82" s="8" t="s">
        <v>81</v>
      </c>
      <c r="D82" t="str">
        <f t="shared" si="3"/>
        <v>Milton Keynes UA</v>
      </c>
    </row>
    <row r="83" spans="1:4" x14ac:dyDescent="0.25">
      <c r="A83">
        <f t="shared" si="4"/>
        <v>82</v>
      </c>
      <c r="B83" s="15" t="s">
        <v>252</v>
      </c>
      <c r="C83" s="8" t="s">
        <v>82</v>
      </c>
      <c r="D83" t="str">
        <f t="shared" si="3"/>
        <v>Newcastle upon Tyne MD</v>
      </c>
    </row>
    <row r="84" spans="1:4" x14ac:dyDescent="0.25">
      <c r="A84">
        <f t="shared" si="4"/>
        <v>83</v>
      </c>
      <c r="B84" s="15" t="s">
        <v>222</v>
      </c>
      <c r="C84" s="8" t="s">
        <v>83</v>
      </c>
      <c r="D84" t="str">
        <f t="shared" si="3"/>
        <v>Newham LB</v>
      </c>
    </row>
    <row r="85" spans="1:4" x14ac:dyDescent="0.25">
      <c r="A85">
        <f t="shared" si="4"/>
        <v>84</v>
      </c>
      <c r="B85" s="15" t="s">
        <v>186</v>
      </c>
      <c r="C85" s="8" t="s">
        <v>84</v>
      </c>
      <c r="D85" t="str">
        <f t="shared" si="3"/>
        <v>Norfolk CC</v>
      </c>
    </row>
    <row r="86" spans="1:4" x14ac:dyDescent="0.25">
      <c r="A86">
        <f t="shared" si="4"/>
        <v>85</v>
      </c>
      <c r="B86" s="15" t="s">
        <v>284</v>
      </c>
      <c r="C86" s="8" t="s">
        <v>85</v>
      </c>
      <c r="D86" t="str">
        <f t="shared" si="3"/>
        <v>North East Lincolnshire UA</v>
      </c>
    </row>
    <row r="87" spans="1:4" x14ac:dyDescent="0.25">
      <c r="A87">
        <f t="shared" si="4"/>
        <v>86</v>
      </c>
      <c r="B87" s="15" t="s">
        <v>285</v>
      </c>
      <c r="C87" s="8" t="s">
        <v>86</v>
      </c>
      <c r="D87" t="str">
        <f t="shared" si="3"/>
        <v>North Lincolnshire UA</v>
      </c>
    </row>
    <row r="88" spans="1:4" x14ac:dyDescent="0.25">
      <c r="A88">
        <f t="shared" si="4"/>
        <v>87</v>
      </c>
      <c r="B88" s="15" t="s">
        <v>297</v>
      </c>
      <c r="C88" s="8" t="s">
        <v>87</v>
      </c>
      <c r="D88" t="str">
        <f t="shared" si="3"/>
        <v>North Somerset UA</v>
      </c>
    </row>
    <row r="89" spans="1:4" x14ac:dyDescent="0.25">
      <c r="A89">
        <f t="shared" si="4"/>
        <v>88</v>
      </c>
      <c r="B89" s="15" t="s">
        <v>253</v>
      </c>
      <c r="C89" s="8" t="s">
        <v>88</v>
      </c>
      <c r="D89" t="str">
        <f t="shared" si="3"/>
        <v>North Tyneside MD</v>
      </c>
    </row>
    <row r="90" spans="1:4" x14ac:dyDescent="0.25">
      <c r="A90">
        <f t="shared" si="4"/>
        <v>89</v>
      </c>
      <c r="B90" s="15" t="s">
        <v>188</v>
      </c>
      <c r="C90" s="8" t="s">
        <v>89</v>
      </c>
      <c r="D90" t="str">
        <f t="shared" si="3"/>
        <v>North Yorkshire CC</v>
      </c>
    </row>
    <row r="91" spans="1:4" x14ac:dyDescent="0.25">
      <c r="A91">
        <f t="shared" si="4"/>
        <v>90</v>
      </c>
      <c r="B91" s="15" t="s">
        <v>187</v>
      </c>
      <c r="C91" s="8" t="s">
        <v>90</v>
      </c>
      <c r="D91" t="str">
        <f t="shared" si="3"/>
        <v>Northamptonshire CC</v>
      </c>
    </row>
    <row r="92" spans="1:4" ht="30" x14ac:dyDescent="0.25">
      <c r="A92">
        <f t="shared" si="4"/>
        <v>91</v>
      </c>
      <c r="B92" s="15" t="s">
        <v>275</v>
      </c>
      <c r="C92" s="9" t="s">
        <v>274</v>
      </c>
      <c r="D92" t="str">
        <f t="shared" si="3"/>
        <v>Northumberland UA</v>
      </c>
    </row>
    <row r="93" spans="1:4" x14ac:dyDescent="0.25">
      <c r="A93">
        <f t="shared" si="4"/>
        <v>92</v>
      </c>
      <c r="B93" s="15" t="s">
        <v>290</v>
      </c>
      <c r="C93" s="8" t="s">
        <v>91</v>
      </c>
      <c r="D93" t="str">
        <f t="shared" si="3"/>
        <v>Nottingham UA</v>
      </c>
    </row>
    <row r="94" spans="1:4" x14ac:dyDescent="0.25">
      <c r="A94">
        <f t="shared" si="4"/>
        <v>93</v>
      </c>
      <c r="B94" s="15" t="s">
        <v>189</v>
      </c>
      <c r="C94" s="8" t="s">
        <v>92</v>
      </c>
      <c r="D94" t="str">
        <f t="shared" si="3"/>
        <v>Nottinghamshire CC</v>
      </c>
    </row>
    <row r="95" spans="1:4" x14ac:dyDescent="0.25">
      <c r="A95">
        <f t="shared" si="4"/>
        <v>94</v>
      </c>
      <c r="B95" s="15" t="s">
        <v>234</v>
      </c>
      <c r="C95" s="8" t="s">
        <v>93</v>
      </c>
      <c r="D95" t="str">
        <f t="shared" si="3"/>
        <v>Oldham MD</v>
      </c>
    </row>
    <row r="96" spans="1:4" x14ac:dyDescent="0.25">
      <c r="A96">
        <f t="shared" si="4"/>
        <v>95</v>
      </c>
      <c r="B96" s="15" t="s">
        <v>190</v>
      </c>
      <c r="C96" s="8" t="s">
        <v>94</v>
      </c>
      <c r="D96" t="str">
        <f t="shared" si="3"/>
        <v>Oxfordshire CC</v>
      </c>
    </row>
    <row r="97" spans="1:4" x14ac:dyDescent="0.25">
      <c r="A97">
        <f t="shared" si="4"/>
        <v>96</v>
      </c>
      <c r="B97" s="15" t="s">
        <v>306</v>
      </c>
      <c r="C97" s="8" t="s">
        <v>95</v>
      </c>
      <c r="D97" t="str">
        <f t="shared" si="3"/>
        <v>Peterborough UA</v>
      </c>
    </row>
    <row r="98" spans="1:4" x14ac:dyDescent="0.25">
      <c r="A98">
        <f t="shared" si="4"/>
        <v>97</v>
      </c>
      <c r="B98" s="15" t="s">
        <v>300</v>
      </c>
      <c r="C98" s="8" t="s">
        <v>96</v>
      </c>
      <c r="D98" t="str">
        <f t="shared" ref="D98:D129" si="5">B98</f>
        <v>Plymouth UA</v>
      </c>
    </row>
    <row r="99" spans="1:4" x14ac:dyDescent="0.25">
      <c r="A99">
        <f t="shared" si="4"/>
        <v>98</v>
      </c>
      <c r="B99" s="15" t="s">
        <v>303</v>
      </c>
      <c r="C99" s="8" t="s">
        <v>97</v>
      </c>
      <c r="D99" t="str">
        <f t="shared" si="5"/>
        <v>Poole UA</v>
      </c>
    </row>
    <row r="100" spans="1:4" x14ac:dyDescent="0.25">
      <c r="A100">
        <f t="shared" si="4"/>
        <v>99</v>
      </c>
      <c r="B100" s="15" t="s">
        <v>321</v>
      </c>
      <c r="C100" s="8" t="s">
        <v>98</v>
      </c>
      <c r="D100" t="str">
        <f t="shared" si="5"/>
        <v>Portsmouth UA</v>
      </c>
    </row>
    <row r="101" spans="1:4" x14ac:dyDescent="0.25">
      <c r="A101">
        <f t="shared" si="4"/>
        <v>100</v>
      </c>
      <c r="B101" s="15" t="s">
        <v>315</v>
      </c>
      <c r="C101" s="8" t="s">
        <v>99</v>
      </c>
      <c r="D101" t="str">
        <f t="shared" si="5"/>
        <v>Reading UA</v>
      </c>
    </row>
    <row r="102" spans="1:4" x14ac:dyDescent="0.25">
      <c r="A102">
        <f t="shared" si="4"/>
        <v>101</v>
      </c>
      <c r="B102" s="15" t="s">
        <v>223</v>
      </c>
      <c r="C102" s="8" t="s">
        <v>100</v>
      </c>
      <c r="D102" t="str">
        <f t="shared" si="5"/>
        <v>Redbridge LB</v>
      </c>
    </row>
    <row r="103" spans="1:4" x14ac:dyDescent="0.25">
      <c r="A103">
        <f t="shared" si="4"/>
        <v>102</v>
      </c>
      <c r="B103" s="15" t="s">
        <v>270</v>
      </c>
      <c r="C103" s="8" t="s">
        <v>101</v>
      </c>
      <c r="D103" t="str">
        <f t="shared" si="5"/>
        <v>Redcar and Cleveland UA</v>
      </c>
    </row>
    <row r="104" spans="1:4" x14ac:dyDescent="0.25">
      <c r="A104">
        <f t="shared" si="4"/>
        <v>103</v>
      </c>
      <c r="B104" s="15" t="s">
        <v>224</v>
      </c>
      <c r="C104" s="8" t="s">
        <v>102</v>
      </c>
      <c r="D104" t="str">
        <f t="shared" si="5"/>
        <v>Richmond upon Thames LB</v>
      </c>
    </row>
    <row r="105" spans="1:4" x14ac:dyDescent="0.25">
      <c r="A105">
        <f t="shared" si="4"/>
        <v>104</v>
      </c>
      <c r="B105" s="15" t="s">
        <v>235</v>
      </c>
      <c r="C105" s="8" t="s">
        <v>103</v>
      </c>
      <c r="D105" t="str">
        <f t="shared" si="5"/>
        <v>Rochdale MD</v>
      </c>
    </row>
    <row r="106" spans="1:4" x14ac:dyDescent="0.25">
      <c r="A106">
        <f t="shared" si="4"/>
        <v>105</v>
      </c>
      <c r="B106" s="15" t="s">
        <v>248</v>
      </c>
      <c r="C106" s="8" t="s">
        <v>104</v>
      </c>
      <c r="D106" t="str">
        <f t="shared" si="5"/>
        <v>Rotherham MD</v>
      </c>
    </row>
    <row r="107" spans="1:4" x14ac:dyDescent="0.25">
      <c r="A107">
        <f t="shared" si="4"/>
        <v>106</v>
      </c>
      <c r="B107" s="15" t="s">
        <v>289</v>
      </c>
      <c r="C107" s="8" t="s">
        <v>105</v>
      </c>
      <c r="D107" t="str">
        <f t="shared" si="5"/>
        <v>Rutland UA</v>
      </c>
    </row>
    <row r="108" spans="1:4" x14ac:dyDescent="0.25">
      <c r="A108">
        <f t="shared" si="4"/>
        <v>107</v>
      </c>
      <c r="B108" s="15" t="s">
        <v>236</v>
      </c>
      <c r="C108" s="8" t="s">
        <v>106</v>
      </c>
      <c r="D108" t="str">
        <f t="shared" si="5"/>
        <v>Salford MD</v>
      </c>
    </row>
    <row r="109" spans="1:4" x14ac:dyDescent="0.25">
      <c r="A109">
        <f t="shared" si="4"/>
        <v>108</v>
      </c>
      <c r="B109" s="15" t="s">
        <v>259</v>
      </c>
      <c r="C109" s="8" t="s">
        <v>107</v>
      </c>
      <c r="D109" t="str">
        <f t="shared" si="5"/>
        <v>Sandwell MD</v>
      </c>
    </row>
    <row r="110" spans="1:4" x14ac:dyDescent="0.25">
      <c r="A110">
        <f t="shared" si="4"/>
        <v>109</v>
      </c>
      <c r="B110" s="15" t="s">
        <v>244</v>
      </c>
      <c r="C110" s="8" t="s">
        <v>108</v>
      </c>
      <c r="D110" t="str">
        <f t="shared" si="5"/>
        <v>Sefton MD</v>
      </c>
    </row>
    <row r="111" spans="1:4" x14ac:dyDescent="0.25">
      <c r="A111">
        <f t="shared" si="4"/>
        <v>110</v>
      </c>
      <c r="B111" s="15" t="s">
        <v>249</v>
      </c>
      <c r="C111" s="8" t="s">
        <v>109</v>
      </c>
      <c r="D111" t="str">
        <f t="shared" si="5"/>
        <v>Sheffield MD</v>
      </c>
    </row>
    <row r="112" spans="1:4" x14ac:dyDescent="0.25">
      <c r="A112">
        <f t="shared" si="4"/>
        <v>111</v>
      </c>
      <c r="B112" s="15" t="s">
        <v>293</v>
      </c>
      <c r="C112" s="8" t="s">
        <v>110</v>
      </c>
      <c r="D112" t="str">
        <f t="shared" si="5"/>
        <v>Shropshire UA</v>
      </c>
    </row>
    <row r="113" spans="1:4" x14ac:dyDescent="0.25">
      <c r="A113">
        <f t="shared" si="4"/>
        <v>112</v>
      </c>
      <c r="B113" s="15" t="s">
        <v>316</v>
      </c>
      <c r="C113" s="8" t="s">
        <v>111</v>
      </c>
      <c r="D113" t="str">
        <f t="shared" si="5"/>
        <v>Slough UA</v>
      </c>
    </row>
    <row r="114" spans="1:4" x14ac:dyDescent="0.25">
      <c r="A114">
        <f t="shared" si="4"/>
        <v>113</v>
      </c>
      <c r="B114" s="15" t="s">
        <v>260</v>
      </c>
      <c r="C114" s="8" t="s">
        <v>112</v>
      </c>
      <c r="D114" t="str">
        <f t="shared" si="5"/>
        <v>Solihull MD</v>
      </c>
    </row>
    <row r="115" spans="1:4" x14ac:dyDescent="0.25">
      <c r="A115">
        <f t="shared" si="4"/>
        <v>114</v>
      </c>
      <c r="B115" s="15" t="s">
        <v>191</v>
      </c>
      <c r="C115" s="8" t="s">
        <v>113</v>
      </c>
      <c r="D115" t="str">
        <f t="shared" si="5"/>
        <v>Somerset CC</v>
      </c>
    </row>
    <row r="116" spans="1:4" x14ac:dyDescent="0.25">
      <c r="A116">
        <f t="shared" si="4"/>
        <v>115</v>
      </c>
      <c r="B116" s="15" t="s">
        <v>298</v>
      </c>
      <c r="C116" s="8" t="s">
        <v>114</v>
      </c>
      <c r="D116" t="str">
        <f t="shared" si="5"/>
        <v>South Gloucestershire UA</v>
      </c>
    </row>
    <row r="117" spans="1:4" x14ac:dyDescent="0.25">
      <c r="A117">
        <f t="shared" si="4"/>
        <v>116</v>
      </c>
      <c r="B117" s="15" t="s">
        <v>254</v>
      </c>
      <c r="C117" s="8" t="s">
        <v>115</v>
      </c>
      <c r="D117" t="str">
        <f t="shared" si="5"/>
        <v>South Tyneside MD</v>
      </c>
    </row>
    <row r="118" spans="1:4" x14ac:dyDescent="0.25">
      <c r="A118">
        <f t="shared" si="4"/>
        <v>117</v>
      </c>
      <c r="B118" s="15" t="s">
        <v>322</v>
      </c>
      <c r="C118" s="8" t="s">
        <v>116</v>
      </c>
      <c r="D118" t="str">
        <f t="shared" si="5"/>
        <v>Southampton UA</v>
      </c>
    </row>
    <row r="119" spans="1:4" x14ac:dyDescent="0.25">
      <c r="A119">
        <f t="shared" si="4"/>
        <v>118</v>
      </c>
      <c r="B119" s="15" t="s">
        <v>310</v>
      </c>
      <c r="C119" s="8" t="s">
        <v>117</v>
      </c>
      <c r="D119" t="str">
        <f t="shared" si="5"/>
        <v>Southend-on-Sea UA</v>
      </c>
    </row>
    <row r="120" spans="1:4" x14ac:dyDescent="0.25">
      <c r="A120">
        <f t="shared" si="4"/>
        <v>119</v>
      </c>
      <c r="B120" s="15" t="s">
        <v>225</v>
      </c>
      <c r="C120" s="8" t="s">
        <v>118</v>
      </c>
      <c r="D120" t="str">
        <f t="shared" si="5"/>
        <v>Southwark LB</v>
      </c>
    </row>
    <row r="121" spans="1:4" x14ac:dyDescent="0.25">
      <c r="A121">
        <f t="shared" si="4"/>
        <v>120</v>
      </c>
      <c r="B121" s="15" t="s">
        <v>243</v>
      </c>
      <c r="C121" s="8" t="s">
        <v>119</v>
      </c>
      <c r="D121" t="str">
        <f t="shared" si="5"/>
        <v>St Helens MD</v>
      </c>
    </row>
    <row r="122" spans="1:4" x14ac:dyDescent="0.25">
      <c r="A122">
        <f t="shared" si="4"/>
        <v>121</v>
      </c>
      <c r="B122" s="15" t="s">
        <v>192</v>
      </c>
      <c r="C122" s="8" t="s">
        <v>120</v>
      </c>
      <c r="D122" t="str">
        <f t="shared" si="5"/>
        <v>Staffordshire CC</v>
      </c>
    </row>
    <row r="123" spans="1:4" x14ac:dyDescent="0.25">
      <c r="A123">
        <f t="shared" si="4"/>
        <v>122</v>
      </c>
      <c r="B123" s="15" t="s">
        <v>237</v>
      </c>
      <c r="C123" s="8" t="s">
        <v>121</v>
      </c>
      <c r="D123" t="str">
        <f t="shared" si="5"/>
        <v>Stockport MD</v>
      </c>
    </row>
    <row r="124" spans="1:4" x14ac:dyDescent="0.25">
      <c r="A124">
        <f t="shared" si="4"/>
        <v>123</v>
      </c>
      <c r="B124" s="15" t="s">
        <v>271</v>
      </c>
      <c r="C124" s="8" t="s">
        <v>122</v>
      </c>
      <c r="D124" t="str">
        <f t="shared" si="5"/>
        <v>Stockton-on-Tees UA</v>
      </c>
    </row>
    <row r="125" spans="1:4" x14ac:dyDescent="0.25">
      <c r="A125">
        <f t="shared" si="4"/>
        <v>124</v>
      </c>
      <c r="B125" s="15" t="s">
        <v>294</v>
      </c>
      <c r="C125" s="8" t="s">
        <v>123</v>
      </c>
      <c r="D125" t="str">
        <f t="shared" si="5"/>
        <v>Stoke-on-Trent UA</v>
      </c>
    </row>
    <row r="126" spans="1:4" x14ac:dyDescent="0.25">
      <c r="A126">
        <f t="shared" si="4"/>
        <v>125</v>
      </c>
      <c r="B126" s="15" t="s">
        <v>193</v>
      </c>
      <c r="C126" s="8" t="s">
        <v>124</v>
      </c>
      <c r="D126" t="str">
        <f t="shared" si="5"/>
        <v>Suffolk CC</v>
      </c>
    </row>
    <row r="127" spans="1:4" x14ac:dyDescent="0.25">
      <c r="A127">
        <f t="shared" si="4"/>
        <v>126</v>
      </c>
      <c r="B127" s="15" t="s">
        <v>255</v>
      </c>
      <c r="C127" s="8" t="s">
        <v>125</v>
      </c>
      <c r="D127" t="str">
        <f t="shared" si="5"/>
        <v>Sunderland MD</v>
      </c>
    </row>
    <row r="128" spans="1:4" x14ac:dyDescent="0.25">
      <c r="A128">
        <f t="shared" si="4"/>
        <v>127</v>
      </c>
      <c r="B128" s="15" t="s">
        <v>194</v>
      </c>
      <c r="C128" s="8" t="s">
        <v>126</v>
      </c>
      <c r="D128" t="str">
        <f t="shared" si="5"/>
        <v>Surrey CC</v>
      </c>
    </row>
    <row r="129" spans="1:4" x14ac:dyDescent="0.25">
      <c r="A129">
        <f t="shared" si="4"/>
        <v>128</v>
      </c>
      <c r="B129" s="15" t="s">
        <v>226</v>
      </c>
      <c r="C129" s="8" t="s">
        <v>127</v>
      </c>
      <c r="D129" t="str">
        <f t="shared" si="5"/>
        <v>Sutton LB</v>
      </c>
    </row>
    <row r="130" spans="1:4" x14ac:dyDescent="0.25">
      <c r="A130">
        <f t="shared" si="4"/>
        <v>129</v>
      </c>
      <c r="B130" s="15" t="s">
        <v>304</v>
      </c>
      <c r="C130" s="8" t="s">
        <v>128</v>
      </c>
      <c r="D130" t="str">
        <f t="shared" ref="D130:D153" si="6">B130</f>
        <v>Swindon UA</v>
      </c>
    </row>
    <row r="131" spans="1:4" x14ac:dyDescent="0.25">
      <c r="A131">
        <f t="shared" si="4"/>
        <v>130</v>
      </c>
      <c r="B131" s="15" t="s">
        <v>238</v>
      </c>
      <c r="C131" s="8" t="s">
        <v>129</v>
      </c>
      <c r="D131" t="str">
        <f t="shared" si="6"/>
        <v>Tameside MD</v>
      </c>
    </row>
    <row r="132" spans="1:4" x14ac:dyDescent="0.25">
      <c r="A132">
        <f t="shared" ref="A132:A153" si="7">A131+1</f>
        <v>131</v>
      </c>
      <c r="B132" s="15" t="s">
        <v>292</v>
      </c>
      <c r="C132" s="8" t="s">
        <v>130</v>
      </c>
      <c r="D132" t="str">
        <f t="shared" si="6"/>
        <v>Telford and Wrekin UA</v>
      </c>
    </row>
    <row r="133" spans="1:4" x14ac:dyDescent="0.25">
      <c r="A133">
        <f t="shared" si="7"/>
        <v>132</v>
      </c>
      <c r="B133" s="15" t="s">
        <v>311</v>
      </c>
      <c r="C133" s="8" t="s">
        <v>131</v>
      </c>
      <c r="D133" t="str">
        <f t="shared" si="6"/>
        <v>Thurrock UA</v>
      </c>
    </row>
    <row r="134" spans="1:4" x14ac:dyDescent="0.25">
      <c r="A134">
        <f t="shared" si="7"/>
        <v>133</v>
      </c>
      <c r="B134" s="15" t="s">
        <v>301</v>
      </c>
      <c r="C134" s="8" t="s">
        <v>132</v>
      </c>
      <c r="D134" t="str">
        <f t="shared" si="6"/>
        <v>Torbay UA</v>
      </c>
    </row>
    <row r="135" spans="1:4" x14ac:dyDescent="0.25">
      <c r="A135">
        <f t="shared" si="7"/>
        <v>134</v>
      </c>
      <c r="B135" s="15" t="s">
        <v>227</v>
      </c>
      <c r="C135" s="8" t="s">
        <v>133</v>
      </c>
      <c r="D135" t="str">
        <f t="shared" si="6"/>
        <v>Tower Hamlets LB</v>
      </c>
    </row>
    <row r="136" spans="1:4" x14ac:dyDescent="0.25">
      <c r="A136">
        <f t="shared" si="7"/>
        <v>135</v>
      </c>
      <c r="B136" s="15" t="s">
        <v>239</v>
      </c>
      <c r="C136" s="8" t="s">
        <v>134</v>
      </c>
      <c r="D136" t="str">
        <f t="shared" si="6"/>
        <v>Trafford MD</v>
      </c>
    </row>
    <row r="137" spans="1:4" x14ac:dyDescent="0.25">
      <c r="A137">
        <f t="shared" si="7"/>
        <v>136</v>
      </c>
      <c r="B137" s="15" t="s">
        <v>267</v>
      </c>
      <c r="C137" s="8" t="s">
        <v>135</v>
      </c>
      <c r="D137" t="str">
        <f t="shared" si="6"/>
        <v>Wakefield MD</v>
      </c>
    </row>
    <row r="138" spans="1:4" x14ac:dyDescent="0.25">
      <c r="A138">
        <f t="shared" si="7"/>
        <v>137</v>
      </c>
      <c r="B138" s="15" t="s">
        <v>261</v>
      </c>
      <c r="C138" s="8" t="s">
        <v>136</v>
      </c>
      <c r="D138" t="str">
        <f t="shared" si="6"/>
        <v>Walsall MD</v>
      </c>
    </row>
    <row r="139" spans="1:4" x14ac:dyDescent="0.25">
      <c r="A139">
        <f t="shared" si="7"/>
        <v>138</v>
      </c>
      <c r="B139" s="15" t="s">
        <v>228</v>
      </c>
      <c r="C139" s="8" t="s">
        <v>137</v>
      </c>
      <c r="D139" t="str">
        <f t="shared" si="6"/>
        <v>Waltham Forest LB</v>
      </c>
    </row>
    <row r="140" spans="1:4" x14ac:dyDescent="0.25">
      <c r="A140">
        <f t="shared" si="7"/>
        <v>139</v>
      </c>
      <c r="B140" s="15" t="s">
        <v>229</v>
      </c>
      <c r="C140" s="8" t="s">
        <v>138</v>
      </c>
      <c r="D140" t="str">
        <f t="shared" si="6"/>
        <v>Wandsworth LB</v>
      </c>
    </row>
    <row r="141" spans="1:4" x14ac:dyDescent="0.25">
      <c r="A141">
        <f t="shared" si="7"/>
        <v>140</v>
      </c>
      <c r="B141" s="15" t="s">
        <v>278</v>
      </c>
      <c r="C141" s="8" t="s">
        <v>139</v>
      </c>
      <c r="D141" t="str">
        <f t="shared" si="6"/>
        <v>Warrington UA</v>
      </c>
    </row>
    <row r="142" spans="1:4" x14ac:dyDescent="0.25">
      <c r="A142">
        <f t="shared" si="7"/>
        <v>141</v>
      </c>
      <c r="B142" s="15" t="s">
        <v>195</v>
      </c>
      <c r="C142" s="8" t="s">
        <v>140</v>
      </c>
      <c r="D142" t="str">
        <f t="shared" si="6"/>
        <v>Warwickshire CC</v>
      </c>
    </row>
    <row r="143" spans="1:4" x14ac:dyDescent="0.25">
      <c r="A143">
        <f t="shared" si="7"/>
        <v>142</v>
      </c>
      <c r="B143" s="15" t="s">
        <v>314</v>
      </c>
      <c r="C143" s="8" t="s">
        <v>141</v>
      </c>
      <c r="D143" t="str">
        <f t="shared" si="6"/>
        <v>West Berkshire UA</v>
      </c>
    </row>
    <row r="144" spans="1:4" x14ac:dyDescent="0.25">
      <c r="A144">
        <f t="shared" si="7"/>
        <v>143</v>
      </c>
      <c r="B144" s="15" t="s">
        <v>196</v>
      </c>
      <c r="C144" s="8" t="s">
        <v>142</v>
      </c>
      <c r="D144" t="str">
        <f t="shared" si="6"/>
        <v>West Sussex CC</v>
      </c>
    </row>
    <row r="145" spans="1:4" x14ac:dyDescent="0.25">
      <c r="A145">
        <f t="shared" si="7"/>
        <v>144</v>
      </c>
      <c r="B145" s="15" t="s">
        <v>230</v>
      </c>
      <c r="C145" s="8" t="s">
        <v>143</v>
      </c>
      <c r="D145" t="str">
        <f t="shared" si="6"/>
        <v>Westminster LB</v>
      </c>
    </row>
    <row r="146" spans="1:4" x14ac:dyDescent="0.25">
      <c r="A146">
        <f t="shared" si="7"/>
        <v>145</v>
      </c>
      <c r="B146" s="15" t="s">
        <v>240</v>
      </c>
      <c r="C146" s="8" t="s">
        <v>144</v>
      </c>
      <c r="D146" t="str">
        <f t="shared" si="6"/>
        <v>Wigan MD</v>
      </c>
    </row>
    <row r="147" spans="1:4" x14ac:dyDescent="0.25">
      <c r="A147">
        <f t="shared" si="7"/>
        <v>146</v>
      </c>
      <c r="B147" s="15" t="s">
        <v>305</v>
      </c>
      <c r="C147" s="8" t="s">
        <v>145</v>
      </c>
      <c r="D147" t="str">
        <f t="shared" si="6"/>
        <v>Wiltshire UA</v>
      </c>
    </row>
    <row r="148" spans="1:4" x14ac:dyDescent="0.25">
      <c r="A148">
        <f t="shared" si="7"/>
        <v>147</v>
      </c>
      <c r="B148" s="15" t="s">
        <v>317</v>
      </c>
      <c r="C148" s="8" t="s">
        <v>146</v>
      </c>
      <c r="D148" t="str">
        <f t="shared" si="6"/>
        <v>Windsor and Maidenhead UA</v>
      </c>
    </row>
    <row r="149" spans="1:4" x14ac:dyDescent="0.25">
      <c r="A149">
        <f t="shared" si="7"/>
        <v>148</v>
      </c>
      <c r="B149" s="15" t="s">
        <v>245</v>
      </c>
      <c r="C149" s="8" t="s">
        <v>147</v>
      </c>
      <c r="D149" t="str">
        <f t="shared" si="6"/>
        <v>Wirral MD</v>
      </c>
    </row>
    <row r="150" spans="1:4" x14ac:dyDescent="0.25">
      <c r="A150">
        <f t="shared" si="7"/>
        <v>149</v>
      </c>
      <c r="B150" s="15" t="s">
        <v>318</v>
      </c>
      <c r="C150" s="8" t="s">
        <v>148</v>
      </c>
      <c r="D150" t="str">
        <f t="shared" si="6"/>
        <v>Wokingham UA</v>
      </c>
    </row>
    <row r="151" spans="1:4" x14ac:dyDescent="0.25">
      <c r="A151">
        <f t="shared" si="7"/>
        <v>150</v>
      </c>
      <c r="B151" s="15" t="s">
        <v>262</v>
      </c>
      <c r="C151" s="8" t="s">
        <v>149</v>
      </c>
      <c r="D151" t="str">
        <f t="shared" si="6"/>
        <v>Wolverhampton MD</v>
      </c>
    </row>
    <row r="152" spans="1:4" x14ac:dyDescent="0.25">
      <c r="A152">
        <f t="shared" si="7"/>
        <v>151</v>
      </c>
      <c r="B152" s="15" t="s">
        <v>197</v>
      </c>
      <c r="C152" s="8" t="s">
        <v>150</v>
      </c>
      <c r="D152" t="str">
        <f t="shared" si="6"/>
        <v>Worcestershire CC</v>
      </c>
    </row>
    <row r="153" spans="1:4" x14ac:dyDescent="0.25">
      <c r="A153">
        <f t="shared" si="7"/>
        <v>152</v>
      </c>
      <c r="B153" s="15" t="s">
        <v>286</v>
      </c>
      <c r="C153" s="8" t="s">
        <v>151</v>
      </c>
      <c r="D153" t="str">
        <f t="shared" si="6"/>
        <v>York UA</v>
      </c>
    </row>
  </sheetData>
  <sortState ref="B3:D153">
    <sortCondition ref="B3:B153"/>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Y78"/>
  <sheetViews>
    <sheetView workbookViewId="0">
      <selection activeCell="D12" sqref="D12"/>
    </sheetView>
  </sheetViews>
  <sheetFormatPr defaultRowHeight="15" x14ac:dyDescent="0.25"/>
  <cols>
    <col min="1" max="1" width="30.5703125" bestFit="1" customWidth="1"/>
    <col min="2" max="17" width="6.85546875" customWidth="1"/>
    <col min="18" max="23" width="6.7109375" customWidth="1"/>
    <col min="24" max="24" width="7.140625" bestFit="1" customWidth="1"/>
    <col min="25" max="25" width="6.7109375" customWidth="1"/>
  </cols>
  <sheetData>
    <row r="1" spans="1:25" ht="18.75" x14ac:dyDescent="0.3">
      <c r="A1" s="33" t="s">
        <v>335</v>
      </c>
    </row>
    <row r="2" spans="1:25" s="25" customFormat="1" ht="15.75" x14ac:dyDescent="0.25">
      <c r="B2" s="25" t="s">
        <v>511</v>
      </c>
    </row>
    <row r="3" spans="1:25" s="25" customFormat="1" ht="15.75" x14ac:dyDescent="0.25">
      <c r="B3" s="25" t="s">
        <v>0</v>
      </c>
      <c r="J3" s="25" t="s">
        <v>1</v>
      </c>
    </row>
    <row r="4" spans="1:25" x14ac:dyDescent="0.25">
      <c r="B4" s="7" t="s">
        <v>160</v>
      </c>
      <c r="C4" s="7" t="s">
        <v>161</v>
      </c>
      <c r="D4" s="7" t="s">
        <v>162</v>
      </c>
      <c r="E4" s="7" t="s">
        <v>163</v>
      </c>
      <c r="F4" s="7" t="s">
        <v>164</v>
      </c>
      <c r="G4" s="7" t="s">
        <v>165</v>
      </c>
      <c r="H4" s="7" t="s">
        <v>166</v>
      </c>
      <c r="I4" s="7"/>
      <c r="J4" s="7" t="s">
        <v>160</v>
      </c>
      <c r="K4" s="7" t="s">
        <v>161</v>
      </c>
      <c r="L4" s="7" t="s">
        <v>162</v>
      </c>
      <c r="M4" s="7" t="s">
        <v>163</v>
      </c>
      <c r="N4" s="7" t="s">
        <v>164</v>
      </c>
      <c r="O4" s="7" t="s">
        <v>165</v>
      </c>
      <c r="P4" s="7" t="s">
        <v>166</v>
      </c>
      <c r="Q4" s="7"/>
      <c r="R4" s="7"/>
      <c r="S4" s="7"/>
      <c r="T4" s="7"/>
      <c r="U4" s="7"/>
      <c r="V4" s="7"/>
      <c r="W4" s="7"/>
      <c r="X4" s="7"/>
      <c r="Y4" s="7"/>
    </row>
    <row r="5" spans="1:25" x14ac:dyDescent="0.25">
      <c r="A5" t="s">
        <v>333</v>
      </c>
      <c r="B5" s="11">
        <v>0.39322533136966126</v>
      </c>
      <c r="C5" s="11">
        <v>0.39322533136966126</v>
      </c>
      <c r="D5" s="11">
        <v>0.4782303370786517</v>
      </c>
      <c r="E5" s="11">
        <v>0.4782303370786517</v>
      </c>
      <c r="F5" s="11">
        <v>0.4782303370786517</v>
      </c>
      <c r="G5" s="11">
        <v>0.46880415944540726</v>
      </c>
      <c r="H5" s="11">
        <v>0.46880415944540726</v>
      </c>
      <c r="I5" s="11"/>
      <c r="J5" s="11">
        <v>0.28938237335183903</v>
      </c>
      <c r="K5" s="11">
        <v>0.28938237335183903</v>
      </c>
      <c r="L5" s="11">
        <v>0.38982521847690388</v>
      </c>
      <c r="M5" s="11">
        <v>0.38982521847690388</v>
      </c>
      <c r="N5" s="11">
        <v>0.38982521847690388</v>
      </c>
      <c r="O5" s="11">
        <v>0.50593471810089019</v>
      </c>
      <c r="P5" s="11">
        <v>0.50593471810089019</v>
      </c>
      <c r="Q5" s="11"/>
      <c r="R5" s="11"/>
      <c r="S5" s="11"/>
      <c r="T5" s="11"/>
      <c r="U5" s="11"/>
      <c r="V5" s="11"/>
      <c r="W5" s="11"/>
      <c r="X5" s="11"/>
      <c r="Y5" s="11"/>
    </row>
    <row r="6" spans="1:25" x14ac:dyDescent="0.25">
      <c r="A6" t="s">
        <v>331</v>
      </c>
      <c r="B6" s="11">
        <v>0.1348314606741573</v>
      </c>
      <c r="C6" s="11">
        <v>0.1348314606741573</v>
      </c>
      <c r="D6" s="11">
        <v>0.18135095447870778</v>
      </c>
      <c r="E6" s="11">
        <v>0.18135095447870778</v>
      </c>
      <c r="F6" s="11">
        <v>0.18135095447870778</v>
      </c>
      <c r="G6" s="11">
        <v>0.25323475046210719</v>
      </c>
      <c r="H6" s="11">
        <v>0.25323475046210719</v>
      </c>
      <c r="I6" s="11"/>
      <c r="J6" s="11">
        <v>0.10311750599520383</v>
      </c>
      <c r="K6" s="11">
        <v>0.10311750599520383</v>
      </c>
      <c r="L6" s="11">
        <v>0.20896717373899118</v>
      </c>
      <c r="M6" s="11">
        <v>0.20896717373899118</v>
      </c>
      <c r="N6" s="11">
        <v>0.20896717373899118</v>
      </c>
      <c r="O6" s="11">
        <v>0.24340175953079179</v>
      </c>
      <c r="P6" s="11">
        <v>0.24340175953079179</v>
      </c>
      <c r="Q6" s="11"/>
      <c r="R6" s="11"/>
      <c r="S6" s="11"/>
      <c r="T6" s="11"/>
      <c r="U6" s="11"/>
      <c r="V6" s="11"/>
      <c r="W6" s="11"/>
      <c r="X6" s="11"/>
    </row>
    <row r="7" spans="1:25" x14ac:dyDescent="0.25">
      <c r="A7" t="s">
        <v>332</v>
      </c>
      <c r="B7" s="11">
        <v>1.8726591760299626E-2</v>
      </c>
      <c r="C7" s="11">
        <v>1.8726591760299626E-2</v>
      </c>
      <c r="D7" s="11">
        <v>6.6813509544787084E-2</v>
      </c>
      <c r="E7" s="11">
        <v>6.6813509544787084E-2</v>
      </c>
      <c r="F7" s="11">
        <v>6.6813509544787084E-2</v>
      </c>
      <c r="G7" s="11">
        <v>7.2088724584103508E-2</v>
      </c>
      <c r="H7" s="11">
        <v>7.2088724584103508E-2</v>
      </c>
      <c r="I7" s="11"/>
      <c r="J7" s="11">
        <v>1.6786570743405275E-2</v>
      </c>
      <c r="K7" s="11">
        <v>1.6786570743405275E-2</v>
      </c>
      <c r="L7" s="11">
        <v>5.1240992794235385E-2</v>
      </c>
      <c r="M7" s="11">
        <v>5.1240992794235385E-2</v>
      </c>
      <c r="N7" s="11">
        <v>5.1240992794235385E-2</v>
      </c>
      <c r="O7" s="11">
        <v>6.7448680351906154E-2</v>
      </c>
      <c r="P7" s="11">
        <v>6.7448680351906154E-2</v>
      </c>
      <c r="Q7" s="11"/>
      <c r="R7" s="11"/>
      <c r="S7" s="11"/>
      <c r="T7" s="11"/>
      <c r="U7" s="11"/>
      <c r="V7" s="11"/>
      <c r="W7" s="11"/>
      <c r="X7" s="11"/>
    </row>
    <row r="9" spans="1:25" s="25" customFormat="1" ht="15.75" x14ac:dyDescent="0.25">
      <c r="B9" s="25" t="s">
        <v>353</v>
      </c>
    </row>
    <row r="10" spans="1:25" s="25" customFormat="1" ht="15.75" x14ac:dyDescent="0.25">
      <c r="B10" s="25" t="s">
        <v>0</v>
      </c>
      <c r="J10" s="25" t="s">
        <v>1</v>
      </c>
    </row>
    <row r="11" spans="1:25" x14ac:dyDescent="0.25">
      <c r="B11" s="7" t="s">
        <v>160</v>
      </c>
      <c r="C11" s="7" t="s">
        <v>161</v>
      </c>
      <c r="D11" s="7" t="s">
        <v>162</v>
      </c>
      <c r="E11" s="7" t="s">
        <v>163</v>
      </c>
      <c r="F11" s="7" t="s">
        <v>164</v>
      </c>
      <c r="G11" s="7" t="s">
        <v>165</v>
      </c>
      <c r="H11" s="7" t="s">
        <v>166</v>
      </c>
      <c r="I11" s="7"/>
      <c r="J11" s="7" t="s">
        <v>160</v>
      </c>
      <c r="K11" s="7" t="s">
        <v>161</v>
      </c>
      <c r="L11" s="7" t="s">
        <v>162</v>
      </c>
      <c r="M11" s="7" t="s">
        <v>163</v>
      </c>
      <c r="N11" s="7" t="s">
        <v>164</v>
      </c>
      <c r="O11" s="7" t="s">
        <v>165</v>
      </c>
      <c r="P11" s="7" t="s">
        <v>166</v>
      </c>
      <c r="Q11" s="7"/>
      <c r="R11" s="7"/>
      <c r="S11" s="7"/>
      <c r="T11" s="7"/>
      <c r="U11" s="7"/>
      <c r="V11" s="7"/>
      <c r="W11" s="7"/>
      <c r="X11" s="7"/>
      <c r="Y11" s="7"/>
    </row>
    <row r="12" spans="1:25" x14ac:dyDescent="0.25">
      <c r="A12" t="s">
        <v>333</v>
      </c>
      <c r="B12" s="11">
        <v>0.39322533136966126</v>
      </c>
      <c r="C12" s="11">
        <v>0.39322533136966126</v>
      </c>
      <c r="D12" s="11">
        <v>0.4782303370786517</v>
      </c>
      <c r="E12" s="11">
        <v>0.4782303370786517</v>
      </c>
      <c r="F12" s="11">
        <v>0.4782303370786517</v>
      </c>
      <c r="G12" s="11">
        <v>0.46880415944540726</v>
      </c>
      <c r="H12" s="11">
        <v>0.46880415944540726</v>
      </c>
      <c r="I12" s="11"/>
      <c r="J12" s="11">
        <v>0.28938237335183903</v>
      </c>
      <c r="K12" s="11">
        <v>0.28938237335183903</v>
      </c>
      <c r="L12" s="11">
        <v>0.38982521847690388</v>
      </c>
      <c r="M12" s="11">
        <v>0.38982521847690388</v>
      </c>
      <c r="N12" s="11">
        <v>0.38982521847690388</v>
      </c>
      <c r="O12" s="11">
        <v>0.50593471810089019</v>
      </c>
      <c r="P12" s="11">
        <v>0.50593471810089019</v>
      </c>
      <c r="Q12" s="11"/>
      <c r="R12" s="11"/>
      <c r="S12" s="11"/>
      <c r="T12" s="11"/>
      <c r="U12" s="11"/>
      <c r="V12" s="11"/>
      <c r="W12" s="11"/>
      <c r="X12" s="11"/>
      <c r="Y12" s="11"/>
    </row>
    <row r="13" spans="1:25" x14ac:dyDescent="0.25">
      <c r="A13" t="s">
        <v>331</v>
      </c>
      <c r="B13" s="11">
        <v>0.1348314606741573</v>
      </c>
      <c r="C13" s="11">
        <v>0.1348314606741573</v>
      </c>
      <c r="D13" s="11">
        <v>0.18135095447870778</v>
      </c>
      <c r="E13" s="11">
        <v>0.18135095447870778</v>
      </c>
      <c r="F13" s="11">
        <v>0.18135095447870778</v>
      </c>
      <c r="G13" s="11">
        <v>0.25323475046210719</v>
      </c>
      <c r="H13" s="11">
        <v>0.25323475046210719</v>
      </c>
      <c r="I13" s="11"/>
      <c r="J13" s="11">
        <v>0.10311750599520383</v>
      </c>
      <c r="K13" s="11">
        <v>0.10311750599520383</v>
      </c>
      <c r="L13" s="11">
        <v>0.20896717373899118</v>
      </c>
      <c r="M13" s="11">
        <v>0.20896717373899118</v>
      </c>
      <c r="N13" s="11">
        <v>0.20896717373899118</v>
      </c>
      <c r="O13" s="11">
        <v>0.24340175953079179</v>
      </c>
      <c r="P13" s="11">
        <v>0.24340175953079179</v>
      </c>
      <c r="Q13" s="11"/>
      <c r="R13" s="11"/>
      <c r="S13" s="11"/>
      <c r="T13" s="11"/>
      <c r="U13" s="11"/>
      <c r="V13" s="11"/>
      <c r="W13" s="11"/>
      <c r="X13" s="11"/>
    </row>
    <row r="14" spans="1:25" x14ac:dyDescent="0.25">
      <c r="A14" t="s">
        <v>332</v>
      </c>
      <c r="B14" s="11">
        <v>1.8726591760299626E-2</v>
      </c>
      <c r="C14" s="11">
        <v>1.8726591760299626E-2</v>
      </c>
      <c r="D14" s="11">
        <v>6.6813509544787084E-2</v>
      </c>
      <c r="E14" s="11">
        <v>6.6813509544787084E-2</v>
      </c>
      <c r="F14" s="11">
        <v>6.6813509544787084E-2</v>
      </c>
      <c r="G14" s="11">
        <v>7.2088724584103508E-2</v>
      </c>
      <c r="H14" s="11">
        <v>7.2088724584103508E-2</v>
      </c>
      <c r="I14" s="11"/>
      <c r="J14" s="11">
        <v>1.6786570743405275E-2</v>
      </c>
      <c r="K14" s="11">
        <v>1.6786570743405275E-2</v>
      </c>
      <c r="L14" s="11">
        <v>5.1240992794235385E-2</v>
      </c>
      <c r="M14" s="11">
        <v>5.1240992794235385E-2</v>
      </c>
      <c r="N14" s="11">
        <v>5.1240992794235385E-2</v>
      </c>
      <c r="O14" s="11">
        <v>6.7448680351906154E-2</v>
      </c>
      <c r="P14" s="11">
        <v>6.7448680351906154E-2</v>
      </c>
      <c r="Q14" s="11"/>
      <c r="R14" s="11"/>
      <c r="S14" s="11"/>
      <c r="T14" s="11"/>
      <c r="U14" s="11"/>
      <c r="V14" s="11"/>
      <c r="W14" s="11"/>
      <c r="X14" s="11"/>
    </row>
    <row r="17" spans="1:25" ht="18.75" x14ac:dyDescent="0.3">
      <c r="A17" s="33" t="s">
        <v>521</v>
      </c>
    </row>
    <row r="18" spans="1:25" s="25" customFormat="1" ht="15.75" x14ac:dyDescent="0.25">
      <c r="B18" s="25" t="s">
        <v>511</v>
      </c>
    </row>
    <row r="19" spans="1:25" s="25" customFormat="1" ht="15.75" x14ac:dyDescent="0.25">
      <c r="B19" s="25" t="s">
        <v>0</v>
      </c>
      <c r="J19" s="25" t="s">
        <v>1</v>
      </c>
    </row>
    <row r="20" spans="1:25" x14ac:dyDescent="0.25">
      <c r="B20" s="7" t="s">
        <v>160</v>
      </c>
      <c r="C20" s="7" t="s">
        <v>161</v>
      </c>
      <c r="D20" s="7" t="s">
        <v>162</v>
      </c>
      <c r="E20" s="7" t="s">
        <v>163</v>
      </c>
      <c r="F20" s="7" t="s">
        <v>164</v>
      </c>
      <c r="G20" s="7" t="s">
        <v>165</v>
      </c>
      <c r="H20" s="7" t="s">
        <v>166</v>
      </c>
      <c r="I20" s="7"/>
      <c r="J20" s="7" t="s">
        <v>160</v>
      </c>
      <c r="K20" s="7" t="s">
        <v>161</v>
      </c>
      <c r="L20" s="7" t="s">
        <v>162</v>
      </c>
      <c r="M20" s="7" t="s">
        <v>163</v>
      </c>
      <c r="N20" s="7" t="s">
        <v>164</v>
      </c>
      <c r="O20" s="7" t="s">
        <v>165</v>
      </c>
      <c r="P20" s="7" t="s">
        <v>166</v>
      </c>
      <c r="Q20" s="7"/>
      <c r="R20" s="7"/>
      <c r="S20" s="7"/>
      <c r="T20" s="7"/>
      <c r="U20" s="7"/>
      <c r="V20" s="7"/>
      <c r="W20" s="7"/>
      <c r="X20" s="7"/>
      <c r="Y20" s="7"/>
    </row>
    <row r="21" spans="1:25" x14ac:dyDescent="0.25">
      <c r="A21" t="s">
        <v>333</v>
      </c>
      <c r="B21" s="11">
        <v>0.13714499252615844</v>
      </c>
      <c r="C21" s="11">
        <v>0.13714499252615844</v>
      </c>
      <c r="D21" s="11">
        <v>0.5436241610738255</v>
      </c>
      <c r="E21" s="11">
        <v>0.5436241610738255</v>
      </c>
      <c r="F21" s="11">
        <v>0.5436241610738255</v>
      </c>
      <c r="G21" s="11">
        <v>0.82911944202266785</v>
      </c>
      <c r="H21" s="11">
        <v>0.82911944202266785</v>
      </c>
      <c r="I21" s="11"/>
      <c r="J21" s="11">
        <v>9.2018124782154057E-2</v>
      </c>
      <c r="K21" s="11">
        <v>9.2018124782154057E-2</v>
      </c>
      <c r="L21" s="11">
        <v>0.31127914303717708</v>
      </c>
      <c r="M21" s="11">
        <v>0.31127914303717708</v>
      </c>
      <c r="N21" s="11">
        <v>0.31127914303717708</v>
      </c>
      <c r="O21" s="11">
        <v>0.62714392244593586</v>
      </c>
      <c r="P21" s="11">
        <v>0.62714392244593586</v>
      </c>
      <c r="Q21" s="11"/>
      <c r="R21" s="11"/>
      <c r="S21" s="11"/>
      <c r="T21" s="11"/>
      <c r="U21" s="11"/>
      <c r="V21" s="11"/>
      <c r="W21" s="11"/>
      <c r="X21" s="11"/>
      <c r="Y21" s="11"/>
    </row>
    <row r="22" spans="1:25" x14ac:dyDescent="0.25">
      <c r="A22" t="s">
        <v>331</v>
      </c>
      <c r="B22" s="11">
        <v>0.17166212534059946</v>
      </c>
      <c r="C22" s="11">
        <v>0.17166212534059946</v>
      </c>
      <c r="D22" s="11">
        <v>0.18973359324236516</v>
      </c>
      <c r="E22" s="11">
        <v>0.18973359324236516</v>
      </c>
      <c r="F22" s="11">
        <v>0.18973359324236516</v>
      </c>
      <c r="G22" s="11">
        <v>0.24395373291272346</v>
      </c>
      <c r="H22" s="11">
        <v>0.24395373291272346</v>
      </c>
      <c r="I22" s="11"/>
      <c r="J22" s="11">
        <v>0.12878787878787878</v>
      </c>
      <c r="K22" s="11">
        <v>0.12878787878787878</v>
      </c>
      <c r="L22" s="11">
        <v>0.2540485829959514</v>
      </c>
      <c r="M22" s="11">
        <v>0.2540485829959514</v>
      </c>
      <c r="N22" s="11">
        <v>0.2540485829959514</v>
      </c>
      <c r="O22" s="11">
        <v>0.2413793103448276</v>
      </c>
      <c r="P22" s="11">
        <v>0.2413793103448276</v>
      </c>
      <c r="Q22" s="11"/>
      <c r="R22" s="11"/>
      <c r="S22" s="11"/>
      <c r="T22" s="11"/>
      <c r="U22" s="11"/>
      <c r="V22" s="11"/>
      <c r="W22" s="11"/>
      <c r="X22" s="11"/>
      <c r="Y22" s="11"/>
    </row>
    <row r="23" spans="1:25" x14ac:dyDescent="0.25">
      <c r="A23" t="s">
        <v>332</v>
      </c>
      <c r="B23" s="11">
        <v>3.5422343324250684E-2</v>
      </c>
      <c r="C23" s="11">
        <v>3.5422343324250684E-2</v>
      </c>
      <c r="D23" s="11">
        <v>5.7829759584145546E-2</v>
      </c>
      <c r="E23" s="11">
        <v>5.7829759584145546E-2</v>
      </c>
      <c r="F23" s="11">
        <v>5.7829759584145546E-2</v>
      </c>
      <c r="G23" s="11">
        <v>5.362776025236593E-2</v>
      </c>
      <c r="H23" s="11">
        <v>5.362776025236593E-2</v>
      </c>
      <c r="I23" s="11"/>
      <c r="J23" s="11">
        <v>2.2727272727272728E-2</v>
      </c>
      <c r="K23" s="11">
        <v>2.2727272727272728E-2</v>
      </c>
      <c r="L23" s="11">
        <v>5.3643724696356275E-2</v>
      </c>
      <c r="M23" s="11">
        <v>5.3643724696356275E-2</v>
      </c>
      <c r="N23" s="11">
        <v>5.3643724696356275E-2</v>
      </c>
      <c r="O23" s="11">
        <v>5.8263971462544591E-2</v>
      </c>
      <c r="P23" s="11">
        <v>5.8263971462544591E-2</v>
      </c>
      <c r="Q23" s="11"/>
      <c r="R23" s="11"/>
      <c r="S23" s="11"/>
      <c r="T23" s="11"/>
      <c r="U23" s="11"/>
      <c r="V23" s="11"/>
      <c r="W23" s="11"/>
      <c r="X23" s="11"/>
    </row>
    <row r="25" spans="1:25" x14ac:dyDescent="0.25">
      <c r="A25" s="5"/>
      <c r="B25" t="s">
        <v>353</v>
      </c>
    </row>
    <row r="26" spans="1:25" x14ac:dyDescent="0.25">
      <c r="B26" t="s">
        <v>0</v>
      </c>
      <c r="J26" t="s">
        <v>1</v>
      </c>
    </row>
    <row r="27" spans="1:25" x14ac:dyDescent="0.25">
      <c r="B27" s="7" t="s">
        <v>160</v>
      </c>
      <c r="C27" s="7" t="s">
        <v>161</v>
      </c>
      <c r="D27" s="7" t="s">
        <v>162</v>
      </c>
      <c r="E27" s="7" t="s">
        <v>163</v>
      </c>
      <c r="F27" s="7" t="s">
        <v>164</v>
      </c>
      <c r="G27" s="7" t="s">
        <v>165</v>
      </c>
      <c r="H27" s="7" t="s">
        <v>166</v>
      </c>
      <c r="I27" s="7"/>
      <c r="J27" s="7" t="s">
        <v>160</v>
      </c>
      <c r="K27" s="7" t="s">
        <v>161</v>
      </c>
      <c r="L27" s="7" t="s">
        <v>162</v>
      </c>
      <c r="M27" s="7" t="s">
        <v>163</v>
      </c>
      <c r="N27" s="7" t="s">
        <v>164</v>
      </c>
      <c r="O27" s="7" t="s">
        <v>165</v>
      </c>
      <c r="P27" s="7" t="s">
        <v>166</v>
      </c>
      <c r="Q27" s="7"/>
      <c r="R27" s="7"/>
      <c r="S27" s="7"/>
      <c r="T27" s="7"/>
      <c r="U27" s="7"/>
      <c r="V27" s="7"/>
      <c r="W27" s="7"/>
      <c r="X27" s="7"/>
      <c r="Y27" s="7"/>
    </row>
    <row r="28" spans="1:25" x14ac:dyDescent="0.25">
      <c r="A28" t="s">
        <v>333</v>
      </c>
      <c r="B28" s="11">
        <v>0.13714499252615844</v>
      </c>
      <c r="C28" s="11">
        <v>0.13714499252615844</v>
      </c>
      <c r="D28" s="11">
        <v>0.5436241610738255</v>
      </c>
      <c r="E28" s="11">
        <v>0.5436241610738255</v>
      </c>
      <c r="F28" s="11">
        <v>0.5436241610738255</v>
      </c>
      <c r="G28" s="11">
        <v>0.82911944202266785</v>
      </c>
      <c r="H28" s="11">
        <v>0.82911944202266785</v>
      </c>
      <c r="I28" s="11"/>
      <c r="J28" s="11">
        <v>9.2018124782154057E-2</v>
      </c>
      <c r="K28" s="11">
        <v>9.2018124782154057E-2</v>
      </c>
      <c r="L28" s="11">
        <v>0.31127914303717708</v>
      </c>
      <c r="M28" s="11">
        <v>0.31127914303717708</v>
      </c>
      <c r="N28" s="11">
        <v>0.31127914303717708</v>
      </c>
      <c r="O28" s="11">
        <v>0.62714392244593586</v>
      </c>
      <c r="P28" s="11">
        <v>0.62714392244593586</v>
      </c>
      <c r="Q28" s="11"/>
      <c r="R28" s="11"/>
      <c r="S28" s="11"/>
      <c r="T28" s="11"/>
      <c r="U28" s="11"/>
      <c r="V28" s="11"/>
      <c r="W28" s="11"/>
      <c r="X28" s="11"/>
      <c r="Y28" s="11"/>
    </row>
    <row r="29" spans="1:25" x14ac:dyDescent="0.25">
      <c r="A29" t="s">
        <v>331</v>
      </c>
      <c r="B29" s="11">
        <v>0.17166212534059946</v>
      </c>
      <c r="C29" s="11">
        <v>0.17166212534059946</v>
      </c>
      <c r="D29" s="11">
        <v>0.18973359324236516</v>
      </c>
      <c r="E29" s="11">
        <v>0.18973359324236516</v>
      </c>
      <c r="F29" s="11">
        <v>0.18973359324236516</v>
      </c>
      <c r="G29" s="11">
        <v>0.24395373291272346</v>
      </c>
      <c r="H29" s="11">
        <v>0.24395373291272346</v>
      </c>
      <c r="I29" s="11"/>
      <c r="J29" s="11">
        <v>0.12878787878787878</v>
      </c>
      <c r="K29" s="11">
        <v>0.12878787878787878</v>
      </c>
      <c r="L29" s="11">
        <v>0.2540485829959514</v>
      </c>
      <c r="M29" s="11">
        <v>0.2540485829959514</v>
      </c>
      <c r="N29" s="11">
        <v>0.2540485829959514</v>
      </c>
      <c r="O29" s="11">
        <v>0.2413793103448276</v>
      </c>
      <c r="P29" s="11">
        <v>0.2413793103448276</v>
      </c>
      <c r="Q29" s="11"/>
      <c r="R29" s="11"/>
      <c r="S29" s="11"/>
      <c r="T29" s="11"/>
      <c r="U29" s="11"/>
      <c r="V29" s="11"/>
      <c r="W29" s="11"/>
      <c r="X29" s="11"/>
      <c r="Y29" s="11"/>
    </row>
    <row r="30" spans="1:25" x14ac:dyDescent="0.25">
      <c r="A30" t="s">
        <v>332</v>
      </c>
      <c r="B30" s="11">
        <v>3.5422343324250684E-2</v>
      </c>
      <c r="C30" s="11">
        <v>3.5422343324250684E-2</v>
      </c>
      <c r="D30" s="11">
        <v>5.7829759584145546E-2</v>
      </c>
      <c r="E30" s="11">
        <v>5.7829759584145546E-2</v>
      </c>
      <c r="F30" s="11">
        <v>5.7829759584145546E-2</v>
      </c>
      <c r="G30" s="11">
        <v>5.362776025236593E-2</v>
      </c>
      <c r="H30" s="11">
        <v>5.362776025236593E-2</v>
      </c>
      <c r="I30" s="11"/>
      <c r="J30" s="11">
        <v>2.2727272727272728E-2</v>
      </c>
      <c r="K30" s="11">
        <v>2.2727272727272728E-2</v>
      </c>
      <c r="L30" s="11">
        <v>5.3643724696356275E-2</v>
      </c>
      <c r="M30" s="11">
        <v>5.3643724696356275E-2</v>
      </c>
      <c r="N30" s="11">
        <v>5.3643724696356275E-2</v>
      </c>
      <c r="O30" s="11">
        <v>5.8263971462544591E-2</v>
      </c>
      <c r="P30" s="11">
        <v>5.8263971462544591E-2</v>
      </c>
      <c r="Q30" s="11"/>
      <c r="R30" s="11"/>
      <c r="S30" s="11"/>
      <c r="T30" s="11"/>
      <c r="U30" s="11"/>
      <c r="V30" s="11"/>
      <c r="W30" s="11"/>
      <c r="X30" s="11"/>
    </row>
    <row r="33" spans="1:16" ht="18.75" x14ac:dyDescent="0.3">
      <c r="A33" s="33" t="s">
        <v>342</v>
      </c>
    </row>
    <row r="34" spans="1:16" ht="15.75" x14ac:dyDescent="0.25">
      <c r="A34" s="25"/>
      <c r="B34" s="25" t="s">
        <v>511</v>
      </c>
      <c r="C34" s="25"/>
      <c r="D34" s="25"/>
      <c r="E34" s="25"/>
      <c r="F34" s="25"/>
      <c r="G34" s="25"/>
      <c r="H34" s="25"/>
      <c r="I34" s="25"/>
      <c r="J34" s="25"/>
      <c r="K34" s="25"/>
      <c r="L34" s="25"/>
      <c r="M34" s="25"/>
      <c r="N34" s="25"/>
      <c r="O34" s="25"/>
      <c r="P34" s="25"/>
    </row>
    <row r="35" spans="1:16" ht="15.75" x14ac:dyDescent="0.25">
      <c r="A35" s="25"/>
      <c r="B35" s="25" t="s">
        <v>0</v>
      </c>
      <c r="C35" s="25"/>
      <c r="D35" s="25"/>
      <c r="E35" s="25"/>
      <c r="F35" s="25"/>
      <c r="G35" s="25"/>
      <c r="H35" s="25"/>
      <c r="I35" s="25"/>
      <c r="J35" s="25" t="s">
        <v>1</v>
      </c>
      <c r="K35" s="25"/>
      <c r="L35" s="25"/>
      <c r="M35" s="25"/>
      <c r="N35" s="25"/>
      <c r="O35" s="25"/>
      <c r="P35" s="25"/>
    </row>
    <row r="36" spans="1:16" x14ac:dyDescent="0.25">
      <c r="B36" s="7" t="s">
        <v>160</v>
      </c>
      <c r="C36" s="7" t="s">
        <v>161</v>
      </c>
      <c r="D36" s="7" t="s">
        <v>162</v>
      </c>
      <c r="E36" s="7" t="s">
        <v>163</v>
      </c>
      <c r="F36" s="7" t="s">
        <v>164</v>
      </c>
      <c r="G36" s="7" t="s">
        <v>165</v>
      </c>
      <c r="H36" s="7" t="s">
        <v>166</v>
      </c>
      <c r="I36" s="7"/>
      <c r="J36" s="7" t="s">
        <v>160</v>
      </c>
      <c r="K36" s="7" t="s">
        <v>161</v>
      </c>
      <c r="L36" s="7" t="s">
        <v>162</v>
      </c>
      <c r="M36" s="7" t="s">
        <v>163</v>
      </c>
      <c r="N36" s="7" t="s">
        <v>164</v>
      </c>
      <c r="O36" s="7" t="s">
        <v>165</v>
      </c>
      <c r="P36" s="7" t="s">
        <v>166</v>
      </c>
    </row>
    <row r="37" spans="1:16" x14ac:dyDescent="0.25">
      <c r="A37" t="s">
        <v>333</v>
      </c>
      <c r="B37" s="11">
        <v>0.22226331360946747</v>
      </c>
      <c r="C37" s="11">
        <v>0.22226331360946747</v>
      </c>
      <c r="D37" s="11">
        <v>0.59873506676036548</v>
      </c>
      <c r="E37" s="11">
        <v>0.59873506676036548</v>
      </c>
      <c r="F37" s="11">
        <v>0.59873506676036548</v>
      </c>
      <c r="G37" s="11">
        <v>0.93760831889081453</v>
      </c>
      <c r="H37" s="11">
        <v>0.93760831889081453</v>
      </c>
      <c r="I37" s="11"/>
      <c r="J37" s="11">
        <v>0.16747572815533981</v>
      </c>
      <c r="K37" s="11">
        <v>0.16747572815533981</v>
      </c>
      <c r="L37" s="11">
        <v>0.38019368947203996</v>
      </c>
      <c r="M37" s="11">
        <v>0.38019368947203996</v>
      </c>
      <c r="N37" s="11">
        <v>0.38019368947203996</v>
      </c>
      <c r="O37" s="11">
        <v>0.79717682020802383</v>
      </c>
      <c r="P37" s="11">
        <v>0.79717682020802383</v>
      </c>
    </row>
    <row r="38" spans="1:16" x14ac:dyDescent="0.25">
      <c r="A38" t="s">
        <v>331</v>
      </c>
      <c r="B38" s="11">
        <v>0.18801996672212978</v>
      </c>
      <c r="C38" s="11">
        <v>0.18801996672212978</v>
      </c>
      <c r="D38" s="11">
        <v>0.18896713615023475</v>
      </c>
      <c r="E38" s="11">
        <v>0.18896713615023475</v>
      </c>
      <c r="F38" s="11">
        <v>0.18896713615023475</v>
      </c>
      <c r="G38" s="11">
        <v>0.24121996303142329</v>
      </c>
      <c r="H38" s="11">
        <v>0.24121996303142329</v>
      </c>
      <c r="I38" s="11"/>
      <c r="J38" s="11">
        <v>0.12215320910973085</v>
      </c>
      <c r="K38" s="11">
        <v>0.12215320910973085</v>
      </c>
      <c r="L38" s="11">
        <v>0.24486442070665571</v>
      </c>
      <c r="M38" s="11">
        <v>0.24486442070665571</v>
      </c>
      <c r="N38" s="11">
        <v>0.24486442070665571</v>
      </c>
      <c r="O38" s="11">
        <v>0.22273998136067102</v>
      </c>
      <c r="P38" s="11">
        <v>0.22273998136067102</v>
      </c>
    </row>
    <row r="39" spans="1:16" x14ac:dyDescent="0.25">
      <c r="A39" t="s">
        <v>332</v>
      </c>
      <c r="B39" s="11">
        <v>4.3261231281198007E-2</v>
      </c>
      <c r="C39" s="11">
        <v>4.3261231281198007E-2</v>
      </c>
      <c r="D39" s="11">
        <v>5.5751173708920188E-2</v>
      </c>
      <c r="E39" s="11">
        <v>5.5751173708920188E-2</v>
      </c>
      <c r="F39" s="11">
        <v>5.5751173708920188E-2</v>
      </c>
      <c r="G39" s="11">
        <v>4.9907578558225509E-2</v>
      </c>
      <c r="H39" s="11">
        <v>4.9907578558225509E-2</v>
      </c>
      <c r="I39" s="11"/>
      <c r="J39" s="11">
        <v>2.6915113871635612E-2</v>
      </c>
      <c r="K39" s="11">
        <v>2.6915113871635612E-2</v>
      </c>
      <c r="L39" s="11">
        <v>4.8479868529170092E-2</v>
      </c>
      <c r="M39" s="11">
        <v>4.8479868529170092E-2</v>
      </c>
      <c r="N39" s="11">
        <v>4.8479868529170092E-2</v>
      </c>
      <c r="O39" s="11">
        <v>5.0326188257222737E-2</v>
      </c>
      <c r="P39" s="11">
        <v>5.0326188257222737E-2</v>
      </c>
    </row>
    <row r="41" spans="1:16" x14ac:dyDescent="0.25">
      <c r="A41" s="5"/>
      <c r="B41" t="s">
        <v>353</v>
      </c>
    </row>
    <row r="42" spans="1:16" x14ac:dyDescent="0.25">
      <c r="B42" t="s">
        <v>0</v>
      </c>
      <c r="J42" t="s">
        <v>1</v>
      </c>
    </row>
    <row r="43" spans="1:16" x14ac:dyDescent="0.25">
      <c r="B43" s="7" t="s">
        <v>160</v>
      </c>
      <c r="C43" s="7" t="s">
        <v>161</v>
      </c>
      <c r="D43" s="7" t="s">
        <v>162</v>
      </c>
      <c r="E43" s="7" t="s">
        <v>163</v>
      </c>
      <c r="F43" s="7" t="s">
        <v>164</v>
      </c>
      <c r="G43" s="7" t="s">
        <v>165</v>
      </c>
      <c r="H43" s="7" t="s">
        <v>166</v>
      </c>
      <c r="I43" s="7"/>
      <c r="J43" s="7" t="s">
        <v>160</v>
      </c>
      <c r="K43" s="7" t="s">
        <v>161</v>
      </c>
      <c r="L43" s="7" t="s">
        <v>162</v>
      </c>
      <c r="M43" s="7" t="s">
        <v>163</v>
      </c>
      <c r="N43" s="7" t="s">
        <v>164</v>
      </c>
      <c r="O43" s="7" t="s">
        <v>165</v>
      </c>
      <c r="P43" s="7" t="s">
        <v>166</v>
      </c>
    </row>
    <row r="44" spans="1:16" x14ac:dyDescent="0.25">
      <c r="A44" t="s">
        <v>333</v>
      </c>
      <c r="B44" s="11">
        <v>0.22226331360946747</v>
      </c>
      <c r="C44" s="11">
        <v>0.22226331360946747</v>
      </c>
      <c r="D44" s="11">
        <v>0.59873506676036548</v>
      </c>
      <c r="E44" s="11">
        <v>0.59873506676036548</v>
      </c>
      <c r="F44" s="11">
        <v>0.59873506676036548</v>
      </c>
      <c r="G44" s="11">
        <v>0.93760831889081453</v>
      </c>
      <c r="H44" s="11">
        <v>0.93760831889081453</v>
      </c>
      <c r="I44" s="11"/>
      <c r="J44" s="11">
        <v>0.16747572815533981</v>
      </c>
      <c r="K44" s="11">
        <v>0.16747572815533981</v>
      </c>
      <c r="L44" s="11">
        <v>0.38019368947203996</v>
      </c>
      <c r="M44" s="11">
        <v>0.38019368947203996</v>
      </c>
      <c r="N44" s="11">
        <v>0.38019368947203996</v>
      </c>
      <c r="O44" s="11">
        <v>0.79717682020802383</v>
      </c>
      <c r="P44" s="11">
        <v>0.79717682020802383</v>
      </c>
    </row>
    <row r="45" spans="1:16" x14ac:dyDescent="0.25">
      <c r="A45" t="s">
        <v>331</v>
      </c>
      <c r="B45" s="11">
        <v>0.18801996672212978</v>
      </c>
      <c r="C45" s="11">
        <v>0.18801996672212978</v>
      </c>
      <c r="D45" s="11">
        <v>0.18896713615023475</v>
      </c>
      <c r="E45" s="11">
        <v>0.18896713615023475</v>
      </c>
      <c r="F45" s="11">
        <v>0.18896713615023475</v>
      </c>
      <c r="G45" s="11">
        <v>0.24121996303142329</v>
      </c>
      <c r="H45" s="11">
        <v>0.24121996303142329</v>
      </c>
      <c r="I45" s="11"/>
      <c r="J45" s="11">
        <v>0.12215320910973085</v>
      </c>
      <c r="K45" s="11">
        <v>0.12215320910973085</v>
      </c>
      <c r="L45" s="11">
        <v>0.24486442070665571</v>
      </c>
      <c r="M45" s="11">
        <v>0.24486442070665571</v>
      </c>
      <c r="N45" s="11">
        <v>0.24486442070665571</v>
      </c>
      <c r="O45" s="11">
        <v>0.22273998136067102</v>
      </c>
      <c r="P45" s="11">
        <v>0.22273998136067102</v>
      </c>
    </row>
    <row r="46" spans="1:16" x14ac:dyDescent="0.25">
      <c r="A46" t="s">
        <v>332</v>
      </c>
      <c r="B46" s="11">
        <v>4.3261231281198007E-2</v>
      </c>
      <c r="C46" s="11">
        <v>4.3261231281198007E-2</v>
      </c>
      <c r="D46" s="11">
        <v>5.5751173708920188E-2</v>
      </c>
      <c r="E46" s="11">
        <v>5.5751173708920188E-2</v>
      </c>
      <c r="F46" s="11">
        <v>5.5751173708920188E-2</v>
      </c>
      <c r="G46" s="11">
        <v>4.9907578558225509E-2</v>
      </c>
      <c r="H46" s="11">
        <v>4.9907578558225509E-2</v>
      </c>
      <c r="I46" s="11"/>
      <c r="J46" s="11">
        <v>2.6915113871635612E-2</v>
      </c>
      <c r="K46" s="11">
        <v>2.6915113871635612E-2</v>
      </c>
      <c r="L46" s="11">
        <v>4.8479868529170092E-2</v>
      </c>
      <c r="M46" s="11">
        <v>4.8479868529170092E-2</v>
      </c>
      <c r="N46" s="11">
        <v>4.8479868529170092E-2</v>
      </c>
      <c r="O46" s="11">
        <v>5.0326188257222737E-2</v>
      </c>
      <c r="P46" s="11">
        <v>5.0326188257222737E-2</v>
      </c>
    </row>
    <row r="49" spans="1:16" ht="18.75" x14ac:dyDescent="0.3">
      <c r="A49" s="33" t="s">
        <v>343</v>
      </c>
    </row>
    <row r="50" spans="1:16" ht="15.75" x14ac:dyDescent="0.25">
      <c r="A50" s="25"/>
      <c r="B50" s="25" t="s">
        <v>511</v>
      </c>
      <c r="C50" s="25"/>
      <c r="D50" s="25"/>
      <c r="E50" s="25"/>
      <c r="F50" s="25"/>
      <c r="G50" s="25"/>
      <c r="H50" s="25"/>
      <c r="I50" s="25"/>
      <c r="J50" s="25"/>
      <c r="K50" s="25"/>
      <c r="L50" s="25"/>
      <c r="M50" s="25"/>
      <c r="N50" s="25"/>
      <c r="O50" s="25"/>
      <c r="P50" s="25"/>
    </row>
    <row r="51" spans="1:16" ht="15.75" x14ac:dyDescent="0.25">
      <c r="A51" s="25"/>
      <c r="B51" s="25" t="s">
        <v>0</v>
      </c>
      <c r="C51" s="25"/>
      <c r="D51" s="25"/>
      <c r="E51" s="25"/>
      <c r="F51" s="25"/>
      <c r="G51" s="25"/>
      <c r="H51" s="25"/>
      <c r="I51" s="25"/>
      <c r="J51" s="25" t="s">
        <v>1</v>
      </c>
      <c r="K51" s="25"/>
      <c r="L51" s="25"/>
      <c r="M51" s="25"/>
      <c r="N51" s="25"/>
      <c r="O51" s="25"/>
      <c r="P51" s="25"/>
    </row>
    <row r="52" spans="1:16" x14ac:dyDescent="0.25">
      <c r="B52" s="7" t="s">
        <v>160</v>
      </c>
      <c r="C52" s="7" t="s">
        <v>161</v>
      </c>
      <c r="D52" s="7" t="s">
        <v>162</v>
      </c>
      <c r="E52" s="7" t="s">
        <v>163</v>
      </c>
      <c r="F52" s="7" t="s">
        <v>164</v>
      </c>
      <c r="G52" s="7" t="s">
        <v>165</v>
      </c>
      <c r="H52" s="7" t="s">
        <v>166</v>
      </c>
      <c r="I52" s="7"/>
      <c r="J52" s="7" t="s">
        <v>160</v>
      </c>
      <c r="K52" s="7" t="s">
        <v>161</v>
      </c>
      <c r="L52" s="7" t="s">
        <v>162</v>
      </c>
      <c r="M52" s="7" t="s">
        <v>163</v>
      </c>
      <c r="N52" s="7" t="s">
        <v>164</v>
      </c>
      <c r="O52" s="7" t="s">
        <v>165</v>
      </c>
      <c r="P52" s="7" t="s">
        <v>166</v>
      </c>
    </row>
    <row r="53" spans="1:16" x14ac:dyDescent="0.25">
      <c r="A53" t="s">
        <v>333</v>
      </c>
      <c r="B53" s="11">
        <v>0.30436390532544377</v>
      </c>
      <c r="C53" s="11">
        <v>0.30436390532544377</v>
      </c>
      <c r="D53" s="11">
        <v>0.6121659634317862</v>
      </c>
      <c r="E53" s="11">
        <v>0.6121659634317862</v>
      </c>
      <c r="F53" s="11">
        <v>0.6121659634317862</v>
      </c>
      <c r="G53" s="11">
        <v>0.74263431542461</v>
      </c>
      <c r="H53" s="11">
        <v>0.74263431542461</v>
      </c>
      <c r="I53" s="11"/>
      <c r="J53" s="11">
        <v>0.17453157529493407</v>
      </c>
      <c r="K53" s="11">
        <v>0.17453157529493407</v>
      </c>
      <c r="L53" s="11">
        <v>0.34249141429909458</v>
      </c>
      <c r="M53" s="11">
        <v>0.34249141429909458</v>
      </c>
      <c r="N53" s="11">
        <v>0.34249141429909458</v>
      </c>
      <c r="O53" s="11">
        <v>0.52083333333333337</v>
      </c>
      <c r="P53" s="11">
        <v>0.52083333333333337</v>
      </c>
    </row>
    <row r="54" spans="1:16" x14ac:dyDescent="0.25">
      <c r="A54" t="s">
        <v>331</v>
      </c>
      <c r="B54" s="11">
        <v>0.1701093560145808</v>
      </c>
      <c r="C54" s="11">
        <v>0.1701093560145808</v>
      </c>
      <c r="D54" s="11">
        <v>0.1958644457208501</v>
      </c>
      <c r="E54" s="11">
        <v>0.1958644457208501</v>
      </c>
      <c r="F54" s="11">
        <v>0.1958644457208501</v>
      </c>
      <c r="G54" s="11">
        <v>0.25437572928821472</v>
      </c>
      <c r="H54" s="11">
        <v>0.25437572928821472</v>
      </c>
      <c r="I54" s="11"/>
      <c r="J54" s="11">
        <v>0.13518886679920478</v>
      </c>
      <c r="K54" s="11">
        <v>0.13518886679920478</v>
      </c>
      <c r="L54" s="11">
        <v>0.2652689152233364</v>
      </c>
      <c r="M54" s="11">
        <v>0.2652689152233364</v>
      </c>
      <c r="N54" s="11">
        <v>0.2652689152233364</v>
      </c>
      <c r="O54" s="11">
        <v>0.24571428571428572</v>
      </c>
      <c r="P54" s="11">
        <v>0.24571428571428572</v>
      </c>
    </row>
    <row r="55" spans="1:16" x14ac:dyDescent="0.25">
      <c r="A55" t="s">
        <v>332</v>
      </c>
      <c r="B55" s="11">
        <v>2.9161603888213851E-2</v>
      </c>
      <c r="C55" s="11">
        <v>2.9161603888213851E-2</v>
      </c>
      <c r="D55" s="11">
        <v>5.4566341183228027E-2</v>
      </c>
      <c r="E55" s="11">
        <v>5.4566341183228027E-2</v>
      </c>
      <c r="F55" s="11">
        <v>5.4566341183228027E-2</v>
      </c>
      <c r="G55" s="11">
        <v>5.9509918319719954E-2</v>
      </c>
      <c r="H55" s="11">
        <v>5.9509918319719954E-2</v>
      </c>
      <c r="I55" s="11"/>
      <c r="J55" s="11">
        <v>2.584493041749503E-2</v>
      </c>
      <c r="K55" s="11">
        <v>2.584493041749503E-2</v>
      </c>
      <c r="L55" s="11">
        <v>5.0136736554238837E-2</v>
      </c>
      <c r="M55" s="11">
        <v>5.0136736554238837E-2</v>
      </c>
      <c r="N55" s="11">
        <v>5.0136736554238837E-2</v>
      </c>
      <c r="O55" s="11">
        <v>7.0000000000000007E-2</v>
      </c>
      <c r="P55" s="11">
        <v>7.0000000000000007E-2</v>
      </c>
    </row>
    <row r="57" spans="1:16" x14ac:dyDescent="0.25">
      <c r="A57" s="5"/>
      <c r="B57" t="s">
        <v>353</v>
      </c>
    </row>
    <row r="58" spans="1:16" x14ac:dyDescent="0.25">
      <c r="B58" t="s">
        <v>0</v>
      </c>
      <c r="J58" t="s">
        <v>1</v>
      </c>
    </row>
    <row r="59" spans="1:16" x14ac:dyDescent="0.25">
      <c r="B59" s="7" t="s">
        <v>160</v>
      </c>
      <c r="C59" s="7" t="s">
        <v>161</v>
      </c>
      <c r="D59" s="7" t="s">
        <v>162</v>
      </c>
      <c r="E59" s="7" t="s">
        <v>163</v>
      </c>
      <c r="F59" s="7" t="s">
        <v>164</v>
      </c>
      <c r="G59" s="7" t="s">
        <v>165</v>
      </c>
      <c r="H59" s="7" t="s">
        <v>166</v>
      </c>
      <c r="I59" s="7"/>
      <c r="J59" s="7" t="s">
        <v>160</v>
      </c>
      <c r="K59" s="7" t="s">
        <v>161</v>
      </c>
      <c r="L59" s="7" t="s">
        <v>162</v>
      </c>
      <c r="M59" s="7" t="s">
        <v>163</v>
      </c>
      <c r="N59" s="7" t="s">
        <v>164</v>
      </c>
      <c r="O59" s="7" t="s">
        <v>165</v>
      </c>
      <c r="P59" s="7" t="s">
        <v>166</v>
      </c>
    </row>
    <row r="60" spans="1:16" x14ac:dyDescent="0.25">
      <c r="A60" t="s">
        <v>333</v>
      </c>
      <c r="B60" s="11">
        <v>0.30436390532544377</v>
      </c>
      <c r="C60" s="11">
        <v>0.30436390532544377</v>
      </c>
      <c r="D60" s="11">
        <v>0.6121659634317862</v>
      </c>
      <c r="E60" s="11">
        <v>0.6121659634317862</v>
      </c>
      <c r="F60" s="11">
        <v>0.6121659634317862</v>
      </c>
      <c r="G60" s="11">
        <v>0.74263431542461</v>
      </c>
      <c r="H60" s="11">
        <v>0.74263431542461</v>
      </c>
      <c r="I60" s="11"/>
      <c r="J60" s="11">
        <v>0.17453157529493407</v>
      </c>
      <c r="K60" s="11">
        <v>0.17453157529493407</v>
      </c>
      <c r="L60" s="11">
        <v>0.34249141429909458</v>
      </c>
      <c r="M60" s="11">
        <v>0.34249141429909458</v>
      </c>
      <c r="N60" s="11">
        <v>0.34249141429909458</v>
      </c>
      <c r="O60" s="11">
        <v>0.52083333333333337</v>
      </c>
      <c r="P60" s="11">
        <v>0.52083333333333337</v>
      </c>
    </row>
    <row r="61" spans="1:16" x14ac:dyDescent="0.25">
      <c r="A61" t="s">
        <v>331</v>
      </c>
      <c r="B61" s="11">
        <v>0.1701093560145808</v>
      </c>
      <c r="C61" s="11">
        <v>0.1701093560145808</v>
      </c>
      <c r="D61" s="11">
        <v>0.1958644457208501</v>
      </c>
      <c r="E61" s="11">
        <v>0.1958644457208501</v>
      </c>
      <c r="F61" s="11">
        <v>0.1958644457208501</v>
      </c>
      <c r="G61" s="11">
        <v>0.25437572928821472</v>
      </c>
      <c r="H61" s="11">
        <v>0.25437572928821472</v>
      </c>
      <c r="I61" s="11"/>
      <c r="J61" s="11">
        <v>0.13518886679920478</v>
      </c>
      <c r="K61" s="11">
        <v>0.13518886679920478</v>
      </c>
      <c r="L61" s="11">
        <v>0.2652689152233364</v>
      </c>
      <c r="M61" s="11">
        <v>0.2652689152233364</v>
      </c>
      <c r="N61" s="11">
        <v>0.2652689152233364</v>
      </c>
      <c r="O61" s="11">
        <v>0.24571428571428572</v>
      </c>
      <c r="P61" s="11">
        <v>0.24571428571428572</v>
      </c>
    </row>
    <row r="62" spans="1:16" x14ac:dyDescent="0.25">
      <c r="A62" t="s">
        <v>332</v>
      </c>
      <c r="B62" s="11">
        <v>2.9161603888213851E-2</v>
      </c>
      <c r="C62" s="11">
        <v>2.9161603888213851E-2</v>
      </c>
      <c r="D62" s="11">
        <v>5.4566341183228027E-2</v>
      </c>
      <c r="E62" s="11">
        <v>5.4566341183228027E-2</v>
      </c>
      <c r="F62" s="11">
        <v>5.4566341183228027E-2</v>
      </c>
      <c r="G62" s="11">
        <v>5.9509918319719954E-2</v>
      </c>
      <c r="H62" s="11">
        <v>5.9509918319719954E-2</v>
      </c>
      <c r="I62" s="11"/>
      <c r="J62" s="11">
        <v>2.584493041749503E-2</v>
      </c>
      <c r="K62" s="11">
        <v>2.584493041749503E-2</v>
      </c>
      <c r="L62" s="11">
        <v>5.0136736554238837E-2</v>
      </c>
      <c r="M62" s="11">
        <v>5.0136736554238837E-2</v>
      </c>
      <c r="N62" s="11">
        <v>5.0136736554238837E-2</v>
      </c>
      <c r="O62" s="11">
        <v>7.0000000000000007E-2</v>
      </c>
      <c r="P62" s="11">
        <v>7.0000000000000007E-2</v>
      </c>
    </row>
    <row r="65" spans="1:16" ht="18.75" x14ac:dyDescent="0.3">
      <c r="A65" s="33" t="s">
        <v>341</v>
      </c>
    </row>
    <row r="66" spans="1:16" ht="15.75" x14ac:dyDescent="0.25">
      <c r="A66" s="25"/>
      <c r="B66" s="25" t="s">
        <v>511</v>
      </c>
      <c r="C66" s="25"/>
      <c r="D66" s="25"/>
      <c r="E66" s="25"/>
      <c r="F66" s="25"/>
      <c r="G66" s="25"/>
      <c r="H66" s="25"/>
      <c r="I66" s="25"/>
      <c r="J66" s="25"/>
      <c r="K66" s="25"/>
      <c r="L66" s="25"/>
      <c r="M66" s="25"/>
      <c r="N66" s="25"/>
      <c r="O66" s="25"/>
      <c r="P66" s="25"/>
    </row>
    <row r="67" spans="1:16" ht="15.75" x14ac:dyDescent="0.25">
      <c r="A67" s="25"/>
      <c r="B67" s="25" t="s">
        <v>0</v>
      </c>
      <c r="C67" s="25"/>
      <c r="D67" s="25"/>
      <c r="E67" s="25"/>
      <c r="F67" s="25"/>
      <c r="G67" s="25"/>
      <c r="H67" s="25"/>
      <c r="I67" s="25"/>
      <c r="J67" s="25" t="s">
        <v>1</v>
      </c>
      <c r="K67" s="25"/>
      <c r="L67" s="25"/>
      <c r="M67" s="25"/>
      <c r="N67" s="25"/>
      <c r="O67" s="25"/>
      <c r="P67" s="25"/>
    </row>
    <row r="68" spans="1:16" x14ac:dyDescent="0.25">
      <c r="B68" s="7" t="s">
        <v>160</v>
      </c>
      <c r="C68" s="7" t="s">
        <v>161</v>
      </c>
      <c r="D68" s="7" t="s">
        <v>162</v>
      </c>
      <c r="E68" s="7" t="s">
        <v>163</v>
      </c>
      <c r="F68" s="7" t="s">
        <v>164</v>
      </c>
      <c r="G68" s="7" t="s">
        <v>165</v>
      </c>
      <c r="H68" s="7" t="s">
        <v>166</v>
      </c>
      <c r="I68" s="7"/>
      <c r="J68" s="7" t="s">
        <v>160</v>
      </c>
      <c r="K68" s="7" t="s">
        <v>161</v>
      </c>
      <c r="L68" s="7" t="s">
        <v>162</v>
      </c>
      <c r="M68" s="7" t="s">
        <v>163</v>
      </c>
      <c r="N68" s="7" t="s">
        <v>164</v>
      </c>
      <c r="O68" s="7" t="s">
        <v>165</v>
      </c>
      <c r="P68" s="7" t="s">
        <v>166</v>
      </c>
    </row>
    <row r="69" spans="1:16" x14ac:dyDescent="0.25">
      <c r="A69" t="s">
        <v>333</v>
      </c>
      <c r="B69" s="11">
        <v>0.36266173752310538</v>
      </c>
      <c r="C69" s="11">
        <v>0.36266173752310538</v>
      </c>
      <c r="D69" s="11">
        <v>0.58488576449912122</v>
      </c>
      <c r="E69" s="11">
        <v>0.58488576449912122</v>
      </c>
      <c r="F69" s="11">
        <v>0.58488576449912122</v>
      </c>
      <c r="G69" s="11">
        <v>0.74196350999131189</v>
      </c>
      <c r="H69" s="11">
        <v>0.74196350999131189</v>
      </c>
      <c r="I69" s="11"/>
      <c r="J69" s="11">
        <v>0.11165048543689321</v>
      </c>
      <c r="K69" s="11">
        <v>0.11165048543689321</v>
      </c>
      <c r="L69" s="11">
        <v>0.28294815740162399</v>
      </c>
      <c r="M69" s="11">
        <v>0.28294815740162399</v>
      </c>
      <c r="N69" s="11">
        <v>0.28294815740162399</v>
      </c>
      <c r="O69" s="11">
        <v>0.52897473997028233</v>
      </c>
      <c r="P69" s="11">
        <v>0.52897473997028233</v>
      </c>
    </row>
    <row r="70" spans="1:16" x14ac:dyDescent="0.25">
      <c r="A70" t="s">
        <v>331</v>
      </c>
      <c r="B70" s="11">
        <v>0.14373088685015289</v>
      </c>
      <c r="C70" s="11">
        <v>0.14373088685015289</v>
      </c>
      <c r="D70" s="11">
        <v>0.19651442307692307</v>
      </c>
      <c r="E70" s="11">
        <v>0.19651442307692307</v>
      </c>
      <c r="F70" s="11">
        <v>0.19651442307692307</v>
      </c>
      <c r="G70" s="11">
        <v>0.24590163934426229</v>
      </c>
      <c r="H70" s="11">
        <v>0.24590163934426229</v>
      </c>
      <c r="I70" s="11"/>
      <c r="J70" s="11">
        <v>0.11180124223602485</v>
      </c>
      <c r="K70" s="11">
        <v>0.11180124223602485</v>
      </c>
      <c r="L70" s="11">
        <v>0.25938189845474613</v>
      </c>
      <c r="M70" s="11">
        <v>0.25938189845474613</v>
      </c>
      <c r="N70" s="11">
        <v>0.25938189845474613</v>
      </c>
      <c r="O70" s="11">
        <v>0.24157303370786518</v>
      </c>
      <c r="P70" s="11">
        <v>0.24157303370786518</v>
      </c>
    </row>
    <row r="71" spans="1:16" x14ac:dyDescent="0.25">
      <c r="A71" t="s">
        <v>332</v>
      </c>
      <c r="B71" s="11">
        <v>2.4464831804281346E-2</v>
      </c>
      <c r="C71" s="11">
        <v>2.4464831804281346E-2</v>
      </c>
      <c r="D71" s="11">
        <v>5.46875E-2</v>
      </c>
      <c r="E71" s="11">
        <v>5.46875E-2</v>
      </c>
      <c r="F71" s="11">
        <v>5.46875E-2</v>
      </c>
      <c r="G71" s="11">
        <v>6.0889929742388757E-2</v>
      </c>
      <c r="H71" s="11">
        <v>6.0889929742388757E-2</v>
      </c>
      <c r="I71" s="11"/>
      <c r="J71" s="11">
        <v>9.316770186335404E-3</v>
      </c>
      <c r="K71" s="11">
        <v>9.316770186335404E-3</v>
      </c>
      <c r="L71" s="11">
        <v>4.5253863134657839E-2</v>
      </c>
      <c r="M71" s="11">
        <v>4.5253863134657839E-2</v>
      </c>
      <c r="N71" s="11">
        <v>4.5253863134657839E-2</v>
      </c>
      <c r="O71" s="11">
        <v>6.741573033707865E-2</v>
      </c>
      <c r="P71" s="11">
        <v>6.741573033707865E-2</v>
      </c>
    </row>
    <row r="73" spans="1:16" x14ac:dyDescent="0.25">
      <c r="A73" s="5"/>
      <c r="B73" t="s">
        <v>353</v>
      </c>
    </row>
    <row r="74" spans="1:16" x14ac:dyDescent="0.25">
      <c r="B74" t="s">
        <v>0</v>
      </c>
      <c r="J74" t="s">
        <v>1</v>
      </c>
    </row>
    <row r="75" spans="1:16" x14ac:dyDescent="0.25">
      <c r="B75" s="7" t="s">
        <v>160</v>
      </c>
      <c r="C75" s="7" t="s">
        <v>161</v>
      </c>
      <c r="D75" s="7" t="s">
        <v>162</v>
      </c>
      <c r="E75" s="7" t="s">
        <v>163</v>
      </c>
      <c r="F75" s="7" t="s">
        <v>164</v>
      </c>
      <c r="G75" s="7" t="s">
        <v>165</v>
      </c>
      <c r="H75" s="7" t="s">
        <v>166</v>
      </c>
      <c r="I75" s="7"/>
      <c r="J75" s="7" t="s">
        <v>160</v>
      </c>
      <c r="K75" s="7" t="s">
        <v>161</v>
      </c>
      <c r="L75" s="7" t="s">
        <v>162</v>
      </c>
      <c r="M75" s="7" t="s">
        <v>163</v>
      </c>
      <c r="N75" s="7" t="s">
        <v>164</v>
      </c>
      <c r="O75" s="7" t="s">
        <v>165</v>
      </c>
      <c r="P75" s="7" t="s">
        <v>166</v>
      </c>
    </row>
    <row r="76" spans="1:16" x14ac:dyDescent="0.25">
      <c r="A76" t="s">
        <v>333</v>
      </c>
      <c r="B76" s="11">
        <v>0.36266173752310538</v>
      </c>
      <c r="C76" s="11">
        <v>0.36266173752310538</v>
      </c>
      <c r="D76" s="11">
        <v>0.58488576449912122</v>
      </c>
      <c r="E76" s="11">
        <v>0.58488576449912122</v>
      </c>
      <c r="F76" s="11">
        <v>0.58488576449912122</v>
      </c>
      <c r="G76" s="11">
        <v>0.74196350999131189</v>
      </c>
      <c r="H76" s="11">
        <v>0.74196350999131189</v>
      </c>
      <c r="I76" s="11"/>
      <c r="J76" s="11">
        <v>0.11165048543689321</v>
      </c>
      <c r="K76" s="11">
        <v>0.11165048543689321</v>
      </c>
      <c r="L76" s="11">
        <v>0.28294815740162399</v>
      </c>
      <c r="M76" s="11">
        <v>0.28294815740162399</v>
      </c>
      <c r="N76" s="11">
        <v>0.28294815740162399</v>
      </c>
      <c r="O76" s="11">
        <v>0.52897473997028233</v>
      </c>
      <c r="P76" s="11">
        <v>0.52897473997028233</v>
      </c>
    </row>
    <row r="77" spans="1:16" x14ac:dyDescent="0.25">
      <c r="A77" t="s">
        <v>331</v>
      </c>
      <c r="B77" s="11">
        <v>0.14373088685015289</v>
      </c>
      <c r="C77" s="11">
        <v>0.14373088685015289</v>
      </c>
      <c r="D77" s="11">
        <v>0.19651442307692307</v>
      </c>
      <c r="E77" s="11">
        <v>0.19651442307692307</v>
      </c>
      <c r="F77" s="11">
        <v>0.19651442307692307</v>
      </c>
      <c r="G77" s="11">
        <v>0.24590163934426229</v>
      </c>
      <c r="H77" s="11">
        <v>0.24590163934426229</v>
      </c>
      <c r="I77" s="11"/>
      <c r="J77" s="11">
        <v>0.11180124223602485</v>
      </c>
      <c r="K77" s="11">
        <v>0.11180124223602485</v>
      </c>
      <c r="L77" s="11">
        <v>0.25938189845474613</v>
      </c>
      <c r="M77" s="11">
        <v>0.25938189845474613</v>
      </c>
      <c r="N77" s="11">
        <v>0.25938189845474613</v>
      </c>
      <c r="O77" s="11">
        <v>0.24157303370786518</v>
      </c>
      <c r="P77" s="11">
        <v>0.24157303370786518</v>
      </c>
    </row>
    <row r="78" spans="1:16" x14ac:dyDescent="0.25">
      <c r="A78" t="s">
        <v>332</v>
      </c>
      <c r="B78" s="11">
        <v>2.4464831804281346E-2</v>
      </c>
      <c r="C78" s="11">
        <v>2.4464831804281346E-2</v>
      </c>
      <c r="D78" s="11">
        <v>5.46875E-2</v>
      </c>
      <c r="E78" s="11">
        <v>5.46875E-2</v>
      </c>
      <c r="F78" s="11">
        <v>5.46875E-2</v>
      </c>
      <c r="G78" s="11">
        <v>6.0889929742388757E-2</v>
      </c>
      <c r="H78" s="11">
        <v>6.0889929742388757E-2</v>
      </c>
      <c r="I78" s="11"/>
      <c r="J78" s="11">
        <v>9.316770186335404E-3</v>
      </c>
      <c r="K78" s="11">
        <v>9.316770186335404E-3</v>
      </c>
      <c r="L78" s="11">
        <v>4.5253863134657839E-2</v>
      </c>
      <c r="M78" s="11">
        <v>4.5253863134657839E-2</v>
      </c>
      <c r="N78" s="11">
        <v>4.5253863134657839E-2</v>
      </c>
      <c r="O78" s="11">
        <v>6.741573033707865E-2</v>
      </c>
      <c r="P78" s="11">
        <v>6.741573033707865E-2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0" tint="-0.14999847407452621"/>
  </sheetPr>
  <dimension ref="B1:N31"/>
  <sheetViews>
    <sheetView tabSelected="1" zoomScaleNormal="100" workbookViewId="0">
      <selection activeCell="O8" sqref="O8"/>
    </sheetView>
  </sheetViews>
  <sheetFormatPr defaultRowHeight="14.25" x14ac:dyDescent="0.2"/>
  <cols>
    <col min="1" max="1" width="1.140625" style="54" customWidth="1"/>
    <col min="2" max="2" width="5.7109375" style="54" customWidth="1"/>
    <col min="3" max="3" width="10.5703125" style="54" customWidth="1"/>
    <col min="4" max="6" width="9.140625" style="54" customWidth="1"/>
    <col min="7" max="7" width="22.7109375" style="54" customWidth="1"/>
    <col min="8" max="8" width="17.85546875" style="54" customWidth="1"/>
    <col min="9" max="11" width="16.85546875" style="54" customWidth="1"/>
    <col min="12" max="12" width="17.42578125" style="54" customWidth="1"/>
    <col min="13" max="13" width="1.7109375" style="54" customWidth="1"/>
    <col min="14" max="16384" width="9.140625" style="54"/>
  </cols>
  <sheetData>
    <row r="1" spans="2:13" ht="26.25" customHeight="1" x14ac:dyDescent="0.3">
      <c r="L1" s="55" t="s">
        <v>522</v>
      </c>
    </row>
    <row r="4" spans="2:13" ht="5.25" customHeight="1" x14ac:dyDescent="0.2"/>
    <row r="5" spans="2:13" ht="37.5" customHeight="1" x14ac:dyDescent="0.2">
      <c r="B5" s="130" t="s">
        <v>590</v>
      </c>
      <c r="C5" s="130"/>
      <c r="D5" s="130"/>
      <c r="E5" s="130"/>
      <c r="F5" s="130"/>
      <c r="G5" s="130"/>
      <c r="H5" s="130"/>
      <c r="I5" s="130"/>
      <c r="J5" s="130"/>
      <c r="K5" s="130"/>
      <c r="L5" s="130"/>
      <c r="M5" s="130"/>
    </row>
    <row r="6" spans="2:13" ht="24" customHeight="1" x14ac:dyDescent="0.2">
      <c r="B6" s="56" t="str">
        <f>Lookups!F1</f>
        <v>England</v>
      </c>
    </row>
    <row r="7" spans="2:13" ht="21" customHeight="1" x14ac:dyDescent="0.2">
      <c r="C7" s="57" t="s">
        <v>337</v>
      </c>
    </row>
    <row r="8" spans="2:13" ht="15" customHeight="1" thickBot="1" x14ac:dyDescent="0.25"/>
    <row r="9" spans="2:13" ht="15" x14ac:dyDescent="0.25">
      <c r="B9" s="58" t="str">
        <f>"Population estimates for " &amp;B6</f>
        <v>Population estimates for England</v>
      </c>
      <c r="I9" s="59" t="s">
        <v>573</v>
      </c>
      <c r="J9" s="60"/>
      <c r="K9" s="60"/>
      <c r="L9" s="61"/>
    </row>
    <row r="10" spans="2:13" x14ac:dyDescent="0.2">
      <c r="G10" s="62" t="s">
        <v>578</v>
      </c>
      <c r="H10" s="84">
        <f>VLOOKUP(Lookups!E1,Baseline!A6:Q157,17,FALSE)</f>
        <v>22805612</v>
      </c>
      <c r="I10" s="63"/>
      <c r="J10" s="64"/>
      <c r="K10" s="64"/>
      <c r="L10" s="65"/>
    </row>
    <row r="11" spans="2:13" x14ac:dyDescent="0.2">
      <c r="G11" s="62" t="s">
        <v>520</v>
      </c>
      <c r="H11" s="84">
        <f>VLOOKUP(Lookups!E1,Baseline!A6:CA157,79,FALSE)</f>
        <v>3133091.575374689</v>
      </c>
      <c r="I11" s="63"/>
      <c r="J11" s="66" t="s">
        <v>552</v>
      </c>
      <c r="K11" s="67"/>
      <c r="L11" s="65"/>
    </row>
    <row r="12" spans="2:13" x14ac:dyDescent="0.2">
      <c r="G12" s="62" t="s">
        <v>572</v>
      </c>
      <c r="H12" s="84">
        <f>VLOOKUP(Lookups!E1,Baseline!A6:DF157,110,FALSE)</f>
        <v>1566545.7876873445</v>
      </c>
      <c r="I12" s="63"/>
      <c r="J12" s="64" t="s">
        <v>551</v>
      </c>
      <c r="K12" s="85">
        <f>Baseline!DF162</f>
        <v>0</v>
      </c>
      <c r="L12" s="65"/>
    </row>
    <row r="13" spans="2:13" ht="11.25" customHeight="1" thickBot="1" x14ac:dyDescent="0.25">
      <c r="G13" s="62"/>
      <c r="I13" s="68"/>
      <c r="J13" s="69"/>
      <c r="K13" s="69"/>
      <c r="L13" s="70"/>
    </row>
    <row r="14" spans="2:13" ht="15" x14ac:dyDescent="0.25">
      <c r="B14" s="58" t="s">
        <v>568</v>
      </c>
      <c r="D14" s="62"/>
      <c r="H14" s="113"/>
    </row>
    <row r="15" spans="2:13" s="73" customFormat="1" ht="33" customHeight="1" thickBot="1" x14ac:dyDescent="0.25">
      <c r="B15" s="71"/>
      <c r="C15" s="71"/>
      <c r="D15" s="71"/>
      <c r="E15" s="71"/>
      <c r="F15" s="71"/>
      <c r="G15" s="71"/>
      <c r="H15" s="72" t="s">
        <v>335</v>
      </c>
      <c r="I15" s="72" t="s">
        <v>341</v>
      </c>
      <c r="J15" s="72" t="s">
        <v>547</v>
      </c>
      <c r="K15" s="72" t="s">
        <v>536</v>
      </c>
      <c r="L15" s="72" t="s">
        <v>535</v>
      </c>
    </row>
    <row r="16" spans="2:13" s="73" customFormat="1" ht="21.75" customHeight="1" x14ac:dyDescent="0.2">
      <c r="B16" s="74"/>
      <c r="C16" s="74"/>
      <c r="D16" s="74"/>
      <c r="E16" s="74"/>
      <c r="F16" s="74"/>
      <c r="G16" s="75" t="s">
        <v>530</v>
      </c>
      <c r="H16" s="86" t="s">
        <v>532</v>
      </c>
      <c r="I16" s="86" t="s">
        <v>531</v>
      </c>
      <c r="J16" s="86" t="s">
        <v>533</v>
      </c>
      <c r="K16" s="86" t="s">
        <v>534</v>
      </c>
      <c r="L16" s="86" t="s">
        <v>542</v>
      </c>
    </row>
    <row r="17" spans="2:14" ht="20.25" customHeight="1" x14ac:dyDescent="0.2">
      <c r="B17" s="131" t="s">
        <v>526</v>
      </c>
      <c r="C17" s="131"/>
      <c r="D17" s="131"/>
      <c r="E17" s="131"/>
      <c r="F17" s="131"/>
      <c r="G17" s="131"/>
      <c r="H17" s="87">
        <f>'Calcs filter'!AF164</f>
        <v>628832.51343944564</v>
      </c>
      <c r="I17" s="88">
        <f>'Calcs Cam'!AF164</f>
        <v>586538.2145323765</v>
      </c>
      <c r="J17" s="87">
        <f>'Calcs LRA'!AF164</f>
        <v>522490.46688798856</v>
      </c>
      <c r="K17" s="88">
        <f>'Calc LPR'!AF164</f>
        <v>649246.34933661763</v>
      </c>
      <c r="L17" s="87">
        <f>'Calcs QD'!AF164</f>
        <v>617723.79582365416</v>
      </c>
      <c r="N17" s="76"/>
    </row>
    <row r="18" spans="2:14" ht="33.75" customHeight="1" x14ac:dyDescent="0.2">
      <c r="B18" s="132" t="s">
        <v>524</v>
      </c>
      <c r="C18" s="132"/>
      <c r="D18" s="132"/>
      <c r="E18" s="132"/>
      <c r="F18" s="132"/>
      <c r="G18" s="132"/>
      <c r="H18" s="89">
        <f>'Calcs filter'!BK164</f>
        <v>111283.66994218182</v>
      </c>
      <c r="I18" s="90">
        <f>'Calcs Cam'!BK164</f>
        <v>112683.3964143612</v>
      </c>
      <c r="J18" s="89">
        <f>'Calcs LRA'!BK164</f>
        <v>111809.1137345132</v>
      </c>
      <c r="K18" s="90">
        <f>'Calc LPR'!BK164</f>
        <v>134424.78227769351</v>
      </c>
      <c r="L18" s="89">
        <f>'Calcs QD'!BK164</f>
        <v>130649.97890670149</v>
      </c>
    </row>
    <row r="19" spans="2:14" ht="33.75" customHeight="1" x14ac:dyDescent="0.2">
      <c r="B19" s="128" t="s">
        <v>525</v>
      </c>
      <c r="C19" s="128"/>
      <c r="D19" s="128"/>
      <c r="E19" s="128"/>
      <c r="F19" s="128"/>
      <c r="G19" s="128"/>
      <c r="H19" s="91">
        <f>'Calcs filter'!CP164</f>
        <v>29076.850747285927</v>
      </c>
      <c r="I19" s="92">
        <f>'Calcs Cam'!CP164</f>
        <v>28486.704583680803</v>
      </c>
      <c r="J19" s="91">
        <f>'Calcs LRA'!CP164</f>
        <v>27440.063410545372</v>
      </c>
      <c r="K19" s="92">
        <f>'Calc LPR'!CP164</f>
        <v>31421.980943252656</v>
      </c>
      <c r="L19" s="91">
        <f>'Calcs QD'!CP164</f>
        <v>29655.374937535911</v>
      </c>
    </row>
    <row r="20" spans="2:14" ht="15" customHeight="1" x14ac:dyDescent="0.2">
      <c r="D20" s="62"/>
      <c r="E20" s="64"/>
      <c r="F20" s="77"/>
      <c r="G20" s="64"/>
      <c r="H20" s="64"/>
    </row>
    <row r="21" spans="2:14" ht="15" x14ac:dyDescent="0.2">
      <c r="B21" s="78" t="s">
        <v>529</v>
      </c>
      <c r="C21" s="64"/>
      <c r="D21" s="66"/>
      <c r="E21" s="64"/>
      <c r="F21" s="77"/>
      <c r="G21" s="64"/>
      <c r="H21" s="64"/>
    </row>
    <row r="22" spans="2:14" ht="32.25" customHeight="1" x14ac:dyDescent="0.2">
      <c r="B22" s="131" t="s">
        <v>527</v>
      </c>
      <c r="C22" s="131"/>
      <c r="D22" s="131"/>
      <c r="E22" s="131"/>
      <c r="F22" s="131"/>
      <c r="G22" s="131"/>
      <c r="H22" s="93">
        <f>H18/H17</f>
        <v>0.17696869605788609</v>
      </c>
      <c r="I22" s="94">
        <f>I18/I17</f>
        <v>0.19211603544740757</v>
      </c>
      <c r="J22" s="95">
        <f>J18/J17</f>
        <v>0.21399263875657051</v>
      </c>
      <c r="K22" s="94">
        <f>K18/K17</f>
        <v>0.20704742108299126</v>
      </c>
      <c r="L22" s="95">
        <f>L18/L17</f>
        <v>0.21150226005539705</v>
      </c>
    </row>
    <row r="23" spans="2:14" ht="32.25" customHeight="1" x14ac:dyDescent="0.2">
      <c r="B23" s="128" t="s">
        <v>528</v>
      </c>
      <c r="C23" s="128"/>
      <c r="D23" s="128"/>
      <c r="E23" s="128"/>
      <c r="F23" s="128"/>
      <c r="G23" s="128"/>
      <c r="H23" s="96">
        <f>H19/H17</f>
        <v>4.6239420077451077E-2</v>
      </c>
      <c r="I23" s="97">
        <f>I19/I17</f>
        <v>4.8567516792391976E-2</v>
      </c>
      <c r="J23" s="98">
        <f>J19/J17</f>
        <v>5.251782596911566E-2</v>
      </c>
      <c r="K23" s="97">
        <f>K19/K17</f>
        <v>4.8397624376877571E-2</v>
      </c>
      <c r="L23" s="98">
        <f>L19/L17</f>
        <v>4.8007499691661279E-2</v>
      </c>
    </row>
    <row r="24" spans="2:14" ht="13.5" customHeight="1" x14ac:dyDescent="0.2">
      <c r="D24" s="62"/>
      <c r="E24" s="64"/>
      <c r="H24" s="64"/>
    </row>
    <row r="25" spans="2:14" ht="15" x14ac:dyDescent="0.2">
      <c r="B25" s="78" t="s">
        <v>344</v>
      </c>
      <c r="D25" s="62"/>
      <c r="E25" s="64"/>
      <c r="H25" s="64"/>
    </row>
    <row r="26" spans="2:14" ht="21.75" customHeight="1" x14ac:dyDescent="0.2">
      <c r="B26" s="79"/>
      <c r="C26" s="79"/>
      <c r="D26" s="80"/>
      <c r="E26" s="79"/>
      <c r="F26" s="81"/>
      <c r="G26" s="82" t="s">
        <v>338</v>
      </c>
      <c r="H26" s="99" t="s">
        <v>330</v>
      </c>
      <c r="I26" s="100">
        <f>I17-H17</f>
        <v>-42294.29890706914</v>
      </c>
      <c r="J26" s="101">
        <f>J17-H17</f>
        <v>-106342.04655145708</v>
      </c>
      <c r="K26" s="100">
        <f>K17-H17</f>
        <v>20413.835897171986</v>
      </c>
      <c r="L26" s="101">
        <f>L17-H17</f>
        <v>-11108.71761579148</v>
      </c>
    </row>
    <row r="27" spans="2:14" ht="21.75" customHeight="1" x14ac:dyDescent="0.2">
      <c r="B27" s="79"/>
      <c r="C27" s="79"/>
      <c r="D27" s="79"/>
      <c r="E27" s="79"/>
      <c r="F27" s="81"/>
      <c r="G27" s="82" t="s">
        <v>340</v>
      </c>
      <c r="H27" s="99" t="s">
        <v>330</v>
      </c>
      <c r="I27" s="100">
        <f>I18-H18</f>
        <v>1399.7264721793763</v>
      </c>
      <c r="J27" s="101">
        <f>J18-H18</f>
        <v>525.4437923313817</v>
      </c>
      <c r="K27" s="100">
        <f>K18-H18</f>
        <v>23141.112335511687</v>
      </c>
      <c r="L27" s="101">
        <f>L18-H18</f>
        <v>19366.308964519674</v>
      </c>
    </row>
    <row r="28" spans="2:14" ht="21.75" customHeight="1" x14ac:dyDescent="0.2">
      <c r="E28" s="64"/>
      <c r="F28" s="77"/>
      <c r="G28" s="83" t="s">
        <v>339</v>
      </c>
      <c r="H28" s="102" t="s">
        <v>330</v>
      </c>
      <c r="I28" s="103">
        <f>I19-H19</f>
        <v>-590.14616360512446</v>
      </c>
      <c r="J28" s="104">
        <f>J19-H19</f>
        <v>-1636.7873367405555</v>
      </c>
      <c r="K28" s="103">
        <f>K19-H19</f>
        <v>2345.1301959667289</v>
      </c>
      <c r="L28" s="104">
        <f>L19-H19</f>
        <v>578.5241902499838</v>
      </c>
    </row>
    <row r="29" spans="2:14" ht="6" customHeight="1" x14ac:dyDescent="0.2">
      <c r="E29" s="64"/>
      <c r="F29" s="77"/>
      <c r="G29" s="83"/>
      <c r="H29" s="108"/>
      <c r="I29" s="109"/>
      <c r="J29" s="104"/>
      <c r="K29" s="109"/>
      <c r="L29" s="104"/>
    </row>
    <row r="30" spans="2:14" ht="28.5" customHeight="1" x14ac:dyDescent="0.2">
      <c r="B30" s="129" t="s">
        <v>569</v>
      </c>
      <c r="C30" s="129"/>
      <c r="D30" s="129"/>
      <c r="E30" s="129"/>
      <c r="F30" s="129"/>
      <c r="G30" s="129"/>
      <c r="H30" s="129"/>
      <c r="I30" s="129"/>
      <c r="J30" s="129"/>
      <c r="K30" s="129"/>
      <c r="L30" s="129"/>
    </row>
    <row r="31" spans="2:14" x14ac:dyDescent="0.2">
      <c r="E31" s="64"/>
      <c r="F31" s="77"/>
      <c r="G31" s="64"/>
    </row>
  </sheetData>
  <sheetProtection password="D903" sheet="1" objects="1" scenarios="1"/>
  <mergeCells count="7">
    <mergeCell ref="B23:G23"/>
    <mergeCell ref="B30:L30"/>
    <mergeCell ref="B5:M5"/>
    <mergeCell ref="B17:G17"/>
    <mergeCell ref="B18:G18"/>
    <mergeCell ref="B19:G19"/>
    <mergeCell ref="B22:G22"/>
  </mergeCells>
  <pageMargins left="0.7" right="0.7" top="0.75" bottom="0.75" header="0.3" footer="0.3"/>
  <pageSetup paperSize="9" scale="83" orientation="landscape" r:id="rId1"/>
  <rowBreaks count="1" manualBreakCount="1">
    <brk id="30" max="12" man="1"/>
  </rowBreaks>
  <ignoredErrors>
    <ignoredError sqref="B9 B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Drop Down 1">
              <controlPr defaultSize="0" autoLine="0" autoPict="0">
                <anchor moveWithCells="1">
                  <from>
                    <xdr:col>3</xdr:col>
                    <xdr:colOff>38100</xdr:colOff>
                    <xdr:row>6</xdr:row>
                    <xdr:rowOff>9525</xdr:rowOff>
                  </from>
                  <to>
                    <xdr:col>6</xdr:col>
                    <xdr:colOff>1295400</xdr:colOff>
                    <xdr:row>6</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6"/>
  <sheetViews>
    <sheetView workbookViewId="0">
      <selection activeCell="H9" sqref="H9"/>
    </sheetView>
  </sheetViews>
  <sheetFormatPr defaultRowHeight="15" x14ac:dyDescent="0.25"/>
  <cols>
    <col min="2" max="8" width="8.7109375" customWidth="1"/>
    <col min="17" max="18" width="13.42578125" customWidth="1"/>
  </cols>
  <sheetData>
    <row r="1" spans="1:16" x14ac:dyDescent="0.25">
      <c r="A1" t="s">
        <v>329</v>
      </c>
    </row>
    <row r="2" spans="1:16" x14ac:dyDescent="0.25">
      <c r="A2" t="s">
        <v>328</v>
      </c>
    </row>
    <row r="3" spans="1:16" x14ac:dyDescent="0.25">
      <c r="J3" s="30" t="s">
        <v>334</v>
      </c>
      <c r="K3" s="30"/>
      <c r="L3" s="30"/>
      <c r="M3" s="30"/>
      <c r="N3" s="30"/>
      <c r="O3" s="30"/>
      <c r="P3" s="30"/>
    </row>
    <row r="4" spans="1:16" x14ac:dyDescent="0.25">
      <c r="B4" t="s">
        <v>160</v>
      </c>
      <c r="C4" t="s">
        <v>161</v>
      </c>
      <c r="D4" t="s">
        <v>162</v>
      </c>
      <c r="E4" t="s">
        <v>163</v>
      </c>
      <c r="F4" t="s">
        <v>164</v>
      </c>
      <c r="G4" t="s">
        <v>165</v>
      </c>
      <c r="H4" t="s">
        <v>166</v>
      </c>
      <c r="J4" s="30" t="s">
        <v>160</v>
      </c>
      <c r="K4" s="30" t="s">
        <v>161</v>
      </c>
      <c r="L4" s="30" t="s">
        <v>162</v>
      </c>
      <c r="M4" s="30" t="s">
        <v>163</v>
      </c>
      <c r="N4" s="30" t="s">
        <v>164</v>
      </c>
      <c r="O4" s="30" t="s">
        <v>165</v>
      </c>
      <c r="P4" s="30" t="s">
        <v>166</v>
      </c>
    </row>
    <row r="5" spans="1:16" x14ac:dyDescent="0.25">
      <c r="A5" t="s">
        <v>0</v>
      </c>
      <c r="B5" s="11">
        <v>8.5010004446420637E-2</v>
      </c>
      <c r="C5" s="11">
        <v>0.15080041753986151</v>
      </c>
      <c r="D5" s="11">
        <v>0.23583783631919536</v>
      </c>
      <c r="E5" s="11">
        <v>0.33293988322641099</v>
      </c>
      <c r="F5" s="11">
        <v>0.44528197397163338</v>
      </c>
      <c r="G5" s="11">
        <v>0.56692998156347141</v>
      </c>
      <c r="H5" s="11">
        <v>0.66364590289039394</v>
      </c>
      <c r="J5" s="31">
        <f>1-B5</f>
        <v>0.9149899955535794</v>
      </c>
      <c r="K5" s="31">
        <f t="shared" ref="K5:O5" si="0">1-C5</f>
        <v>0.84919958246013849</v>
      </c>
      <c r="L5" s="31">
        <f t="shared" si="0"/>
        <v>0.7641621636808047</v>
      </c>
      <c r="M5" s="31">
        <f t="shared" si="0"/>
        <v>0.66706011677358901</v>
      </c>
      <c r="N5" s="31">
        <f t="shared" si="0"/>
        <v>0.55471802602836662</v>
      </c>
      <c r="O5" s="31">
        <f t="shared" si="0"/>
        <v>0.43307001843652859</v>
      </c>
      <c r="P5" s="31">
        <f>1-H5</f>
        <v>0.33635409710960606</v>
      </c>
    </row>
    <row r="6" spans="1:16" x14ac:dyDescent="0.25">
      <c r="A6" t="s">
        <v>1</v>
      </c>
      <c r="B6" s="11">
        <v>8.7717879538621008E-2</v>
      </c>
      <c r="C6" s="11">
        <v>0.14036043088337902</v>
      </c>
      <c r="D6" s="11">
        <v>0.21673260638811154</v>
      </c>
      <c r="E6" s="11">
        <v>0.3060375695477332</v>
      </c>
      <c r="F6" s="11">
        <v>0.40926377578438261</v>
      </c>
      <c r="G6" s="11">
        <v>0.52758526532045191</v>
      </c>
      <c r="H6" s="11">
        <v>0.62674999278353494</v>
      </c>
      <c r="J6" s="31">
        <f>1-B6</f>
        <v>0.91228212046137902</v>
      </c>
      <c r="K6" s="31">
        <f t="shared" ref="K6" si="1">1-C6</f>
        <v>0.85963956911662098</v>
      </c>
      <c r="L6" s="31">
        <f t="shared" ref="L6" si="2">1-D6</f>
        <v>0.78326739361188846</v>
      </c>
      <c r="M6" s="31">
        <f t="shared" ref="M6" si="3">1-E6</f>
        <v>0.6939624304522668</v>
      </c>
      <c r="N6" s="31">
        <f t="shared" ref="N6" si="4">1-F6</f>
        <v>0.59073622421561733</v>
      </c>
      <c r="O6" s="31">
        <f t="shared" ref="O6" si="5">1-G6</f>
        <v>0.47241473467954809</v>
      </c>
      <c r="P6" s="31">
        <f>1-H6</f>
        <v>0.37325000721646506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167"/>
  <sheetViews>
    <sheetView workbookViewId="0">
      <pane xSplit="2" ySplit="5" topLeftCell="CB147"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9.28515625" style="18" bestFit="1" customWidth="1"/>
    <col min="17" max="17" width="10.140625" style="18" bestFit="1" customWidth="1"/>
    <col min="18" max="18" width="2.140625" customWidth="1"/>
    <col min="19" max="19" width="8.28515625" customWidth="1"/>
    <col min="20" max="31" width="6.28515625" customWidth="1"/>
    <col min="32" max="32" width="12" bestFit="1" customWidth="1"/>
    <col min="33" max="33" width="1.140625" customWidth="1"/>
    <col min="34" max="47" width="5.7109375" customWidth="1"/>
    <col min="48" max="48" width="9.5703125" customWidth="1"/>
    <col min="49" max="49" width="2.140625" customWidth="1"/>
    <col min="50" max="50" width="10.85546875" style="18" customWidth="1"/>
    <col min="51" max="55" width="10.5703125" style="18" bestFit="1" customWidth="1"/>
    <col min="56" max="56" width="9" style="18" bestFit="1" customWidth="1"/>
    <col min="57" max="62" width="10.5703125" style="18" bestFit="1" customWidth="1"/>
    <col min="63" max="63" width="9" style="18" customWidth="1"/>
    <col min="64" max="64" width="1.85546875" style="18" customWidth="1"/>
    <col min="65" max="78" width="9.140625" style="18"/>
    <col min="79" max="79" width="11.5703125" style="18" bestFit="1" customWidth="1"/>
    <col min="80" max="80" width="1.7109375" customWidth="1"/>
    <col min="81" max="94" width="8.5703125" customWidth="1"/>
    <col min="95" max="95" width="2.42578125" customWidth="1"/>
    <col min="96" max="109" width="8.42578125" customWidth="1"/>
    <col min="110" max="110" width="10.5703125" bestFit="1" customWidth="1"/>
    <col min="112" max="112" width="9.5703125" customWidth="1"/>
    <col min="113" max="125" width="9.140625" customWidth="1"/>
    <col min="126" max="126" width="9.5703125" customWidth="1"/>
    <col min="127" max="159" width="9.140625" customWidth="1"/>
  </cols>
  <sheetData>
    <row r="1" spans="1:256" x14ac:dyDescent="0.25">
      <c r="S1">
        <v>34</v>
      </c>
      <c r="T1">
        <f>S1+1</f>
        <v>35</v>
      </c>
      <c r="U1">
        <f t="shared" ref="U1:AF1" si="0">T1+1</f>
        <v>36</v>
      </c>
      <c r="V1">
        <f t="shared" si="0"/>
        <v>37</v>
      </c>
      <c r="W1">
        <f t="shared" si="0"/>
        <v>38</v>
      </c>
      <c r="X1">
        <f t="shared" si="0"/>
        <v>39</v>
      </c>
      <c r="Y1">
        <f t="shared" si="0"/>
        <v>40</v>
      </c>
      <c r="Z1">
        <v>48</v>
      </c>
      <c r="AA1">
        <f t="shared" si="0"/>
        <v>49</v>
      </c>
      <c r="AB1">
        <f t="shared" si="0"/>
        <v>50</v>
      </c>
      <c r="AC1">
        <f t="shared" si="0"/>
        <v>51</v>
      </c>
      <c r="AD1">
        <f t="shared" si="0"/>
        <v>52</v>
      </c>
      <c r="AE1">
        <f t="shared" si="0"/>
        <v>53</v>
      </c>
      <c r="AF1">
        <f t="shared" si="0"/>
        <v>54</v>
      </c>
      <c r="AH1">
        <v>41</v>
      </c>
      <c r="AI1">
        <f>AH1+1</f>
        <v>42</v>
      </c>
      <c r="AJ1">
        <f t="shared" ref="AJ1:AU1" si="1">AI1+1</f>
        <v>43</v>
      </c>
      <c r="AK1">
        <f t="shared" si="1"/>
        <v>44</v>
      </c>
      <c r="AL1">
        <f t="shared" si="1"/>
        <v>45</v>
      </c>
      <c r="AM1">
        <f t="shared" si="1"/>
        <v>46</v>
      </c>
      <c r="AN1">
        <f t="shared" si="1"/>
        <v>47</v>
      </c>
      <c r="AO1">
        <v>55</v>
      </c>
      <c r="AP1">
        <f t="shared" si="1"/>
        <v>56</v>
      </c>
      <c r="AQ1">
        <f t="shared" si="1"/>
        <v>57</v>
      </c>
      <c r="AR1">
        <f t="shared" si="1"/>
        <v>58</v>
      </c>
      <c r="AS1">
        <f t="shared" si="1"/>
        <v>59</v>
      </c>
      <c r="AT1">
        <f t="shared" si="1"/>
        <v>60</v>
      </c>
      <c r="AU1">
        <f t="shared" si="1"/>
        <v>61</v>
      </c>
      <c r="AX1" s="21" t="s">
        <v>513</v>
      </c>
      <c r="CC1" s="5" t="s">
        <v>515</v>
      </c>
    </row>
    <row r="2" spans="1:256" x14ac:dyDescent="0.25">
      <c r="AX2" s="18" t="s">
        <v>514</v>
      </c>
      <c r="CC2" t="s">
        <v>336</v>
      </c>
    </row>
    <row r="3" spans="1:256" x14ac:dyDescent="0.25">
      <c r="C3" s="18" t="s">
        <v>327</v>
      </c>
      <c r="S3" t="s">
        <v>511</v>
      </c>
      <c r="AH3" t="s">
        <v>512</v>
      </c>
      <c r="AX3" s="18" t="s">
        <v>511</v>
      </c>
      <c r="BM3" s="18" t="s">
        <v>353</v>
      </c>
      <c r="CC3" t="s">
        <v>511</v>
      </c>
      <c r="CR3" t="s">
        <v>353</v>
      </c>
    </row>
    <row r="4" spans="1:256" x14ac:dyDescent="0.25">
      <c r="C4" s="18" t="s">
        <v>0</v>
      </c>
      <c r="J4" s="18" t="s">
        <v>1</v>
      </c>
      <c r="S4" t="s">
        <v>0</v>
      </c>
      <c r="Z4" t="s">
        <v>1</v>
      </c>
      <c r="AH4" t="s">
        <v>0</v>
      </c>
      <c r="AO4" t="s">
        <v>1</v>
      </c>
      <c r="AX4" s="18" t="s">
        <v>0</v>
      </c>
      <c r="BE4" s="18" t="s">
        <v>1</v>
      </c>
      <c r="BM4" s="18" t="s">
        <v>0</v>
      </c>
      <c r="BT4" s="18" t="s">
        <v>1</v>
      </c>
      <c r="CC4" t="s">
        <v>0</v>
      </c>
      <c r="CJ4" t="s">
        <v>1</v>
      </c>
      <c r="CR4" t="s">
        <v>0</v>
      </c>
      <c r="CY4" t="s">
        <v>1</v>
      </c>
    </row>
    <row r="5" spans="1:256"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Q5" s="19" t="s">
        <v>2</v>
      </c>
      <c r="S5" s="7" t="s">
        <v>160</v>
      </c>
      <c r="T5" s="7" t="s">
        <v>161</v>
      </c>
      <c r="U5" s="7" t="s">
        <v>162</v>
      </c>
      <c r="V5" s="7" t="s">
        <v>163</v>
      </c>
      <c r="W5" s="7" t="s">
        <v>164</v>
      </c>
      <c r="X5" s="7" t="s">
        <v>165</v>
      </c>
      <c r="Y5" s="7" t="s">
        <v>166</v>
      </c>
      <c r="Z5" s="7" t="s">
        <v>160</v>
      </c>
      <c r="AA5" s="7" t="s">
        <v>161</v>
      </c>
      <c r="AB5" s="7" t="s">
        <v>162</v>
      </c>
      <c r="AC5" s="7" t="s">
        <v>163</v>
      </c>
      <c r="AD5" s="7" t="s">
        <v>164</v>
      </c>
      <c r="AE5" s="7" t="s">
        <v>165</v>
      </c>
      <c r="AF5" s="7" t="s">
        <v>166</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t="s">
        <v>2</v>
      </c>
      <c r="AX5" s="19" t="s">
        <v>160</v>
      </c>
      <c r="AY5" s="19" t="s">
        <v>161</v>
      </c>
      <c r="AZ5" s="19" t="s">
        <v>162</v>
      </c>
      <c r="BA5" s="19" t="s">
        <v>163</v>
      </c>
      <c r="BB5" s="19" t="s">
        <v>164</v>
      </c>
      <c r="BC5" s="19" t="s">
        <v>165</v>
      </c>
      <c r="BD5" s="19" t="s">
        <v>166</v>
      </c>
      <c r="BE5" s="19" t="s">
        <v>160</v>
      </c>
      <c r="BF5" s="19" t="s">
        <v>161</v>
      </c>
      <c r="BG5" s="19" t="s">
        <v>162</v>
      </c>
      <c r="BH5" s="19" t="s">
        <v>163</v>
      </c>
      <c r="BI5" s="19" t="s">
        <v>164</v>
      </c>
      <c r="BJ5" s="19" t="s">
        <v>165</v>
      </c>
      <c r="BK5" s="19" t="s">
        <v>166</v>
      </c>
      <c r="BL5" s="19"/>
      <c r="BM5" s="19" t="s">
        <v>160</v>
      </c>
      <c r="BN5" s="19" t="s">
        <v>161</v>
      </c>
      <c r="BO5" s="19" t="s">
        <v>162</v>
      </c>
      <c r="BP5" s="19" t="s">
        <v>163</v>
      </c>
      <c r="BQ5" s="19" t="s">
        <v>164</v>
      </c>
      <c r="BR5" s="19" t="s">
        <v>165</v>
      </c>
      <c r="BS5" s="19" t="s">
        <v>166</v>
      </c>
      <c r="BT5" s="19" t="s">
        <v>160</v>
      </c>
      <c r="BU5" s="19" t="s">
        <v>161</v>
      </c>
      <c r="BV5" s="19" t="s">
        <v>162</v>
      </c>
      <c r="BW5" s="19" t="s">
        <v>163</v>
      </c>
      <c r="BX5" s="19" t="s">
        <v>164</v>
      </c>
      <c r="BY5" s="19" t="s">
        <v>165</v>
      </c>
      <c r="BZ5" s="19" t="s">
        <v>166</v>
      </c>
      <c r="CA5" s="19" t="s">
        <v>2</v>
      </c>
      <c r="CC5" s="7" t="s">
        <v>160</v>
      </c>
      <c r="CD5" s="7" t="s">
        <v>161</v>
      </c>
      <c r="CE5" s="7" t="s">
        <v>162</v>
      </c>
      <c r="CF5" s="7" t="s">
        <v>163</v>
      </c>
      <c r="CG5" s="7" t="s">
        <v>164</v>
      </c>
      <c r="CH5" s="7" t="s">
        <v>165</v>
      </c>
      <c r="CI5" s="7" t="s">
        <v>166</v>
      </c>
      <c r="CJ5" s="7" t="s">
        <v>160</v>
      </c>
      <c r="CK5" s="7" t="s">
        <v>161</v>
      </c>
      <c r="CL5" s="7" t="s">
        <v>162</v>
      </c>
      <c r="CM5" s="7" t="s">
        <v>163</v>
      </c>
      <c r="CN5" s="7" t="s">
        <v>164</v>
      </c>
      <c r="CO5" s="7" t="s">
        <v>165</v>
      </c>
      <c r="CP5" s="7" t="s">
        <v>166</v>
      </c>
      <c r="CR5" s="7" t="s">
        <v>160</v>
      </c>
      <c r="CS5" s="7" t="s">
        <v>161</v>
      </c>
      <c r="CT5" s="7" t="s">
        <v>162</v>
      </c>
      <c r="CU5" s="7" t="s">
        <v>163</v>
      </c>
      <c r="CV5" s="7" t="s">
        <v>164</v>
      </c>
      <c r="CW5" s="7" t="s">
        <v>165</v>
      </c>
      <c r="CX5" s="7" t="s">
        <v>166</v>
      </c>
      <c r="CY5" s="7" t="s">
        <v>160</v>
      </c>
      <c r="CZ5" s="7" t="s">
        <v>161</v>
      </c>
      <c r="DA5" s="7" t="s">
        <v>162</v>
      </c>
      <c r="DB5" s="7" t="s">
        <v>163</v>
      </c>
      <c r="DC5" s="7" t="s">
        <v>164</v>
      </c>
      <c r="DD5" s="7" t="s">
        <v>165</v>
      </c>
      <c r="DE5" s="7" t="s">
        <v>166</v>
      </c>
      <c r="DF5" s="7" t="s">
        <v>2</v>
      </c>
      <c r="DG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c r="GJ5" s="7"/>
      <c r="GK5" s="7"/>
      <c r="GL5" s="7"/>
      <c r="GM5" s="7"/>
      <c r="GN5" s="7"/>
      <c r="GO5" s="7"/>
      <c r="GP5" s="7"/>
      <c r="GQ5" s="7"/>
      <c r="GR5" s="7"/>
      <c r="GS5" s="7"/>
      <c r="GT5" s="7"/>
      <c r="GU5" s="7"/>
      <c r="GV5" s="7"/>
      <c r="GW5" s="7"/>
      <c r="GX5" s="7"/>
      <c r="GZ5" s="7"/>
      <c r="HA5" s="7"/>
      <c r="HB5" s="7"/>
      <c r="HC5" s="7"/>
      <c r="HD5" s="7"/>
      <c r="HE5" s="7"/>
      <c r="HF5" s="7"/>
      <c r="HG5" s="7"/>
      <c r="HH5" s="7"/>
      <c r="HI5" s="7"/>
      <c r="HJ5" s="7"/>
      <c r="HK5" s="7"/>
      <c r="HL5" s="7"/>
      <c r="HM5" s="7"/>
      <c r="HN5" s="7"/>
      <c r="HP5" s="7"/>
      <c r="HQ5" s="7"/>
      <c r="HR5" s="7"/>
      <c r="HS5" s="7"/>
      <c r="HT5" s="7"/>
      <c r="HU5" s="7"/>
      <c r="HV5" s="7"/>
      <c r="HW5" s="7"/>
      <c r="HX5" s="7"/>
      <c r="HY5" s="7"/>
      <c r="HZ5" s="7"/>
      <c r="IA5" s="7"/>
      <c r="IB5" s="7"/>
      <c r="IC5" s="7"/>
      <c r="ID5" s="7"/>
      <c r="IF5" s="7"/>
      <c r="IG5" s="7"/>
      <c r="IH5" s="7"/>
      <c r="II5" s="7"/>
      <c r="IJ5" s="7"/>
      <c r="IK5" s="7"/>
      <c r="IL5" s="7"/>
      <c r="IM5" s="7"/>
      <c r="IN5" s="7"/>
      <c r="IO5" s="7"/>
      <c r="IP5" s="7"/>
      <c r="IQ5" s="7"/>
      <c r="IR5" s="7"/>
      <c r="IS5" s="7"/>
      <c r="IT5" s="7"/>
    </row>
    <row r="6" spans="1:256" x14ac:dyDescent="0.25">
      <c r="A6" s="8" t="s">
        <v>20</v>
      </c>
      <c r="B6" s="8" t="s">
        <v>171</v>
      </c>
      <c r="C6" s="20">
        <f>Population!H6</f>
        <v>18684</v>
      </c>
      <c r="D6" s="20">
        <f>Population!I6</f>
        <v>19930</v>
      </c>
      <c r="E6" s="20">
        <f>Population!J6</f>
        <v>19972</v>
      </c>
      <c r="F6" s="20">
        <f>Population!K6</f>
        <v>16800</v>
      </c>
      <c r="G6" s="20">
        <f>Population!L6</f>
        <v>14132</v>
      </c>
      <c r="H6" s="20">
        <f>Population!M6</f>
        <v>14032</v>
      </c>
      <c r="I6" s="20">
        <f>Population!N6</f>
        <v>10675</v>
      </c>
      <c r="J6" s="20">
        <f>Population!X6</f>
        <v>19017</v>
      </c>
      <c r="K6" s="20">
        <f>Population!Y6</f>
        <v>20852</v>
      </c>
      <c r="L6" s="20">
        <f>Population!Z6</f>
        <v>19692</v>
      </c>
      <c r="M6" s="20">
        <f>Population!AA6</f>
        <v>16735</v>
      </c>
      <c r="N6" s="20">
        <f>Population!AB6</f>
        <v>14554</v>
      </c>
      <c r="O6" s="20">
        <f>Population!AC6</f>
        <v>15107</v>
      </c>
      <c r="P6" s="20">
        <f>Population!AD6</f>
        <v>11834</v>
      </c>
      <c r="Q6" s="20">
        <f>SUM(C6:P6)</f>
        <v>232016</v>
      </c>
      <c r="S6">
        <f>VLOOKUP($A6,'Census 2011'!$A$4:$BI$156,S$1,FALSE)*Baseline!C6</f>
        <v>16517.82375</v>
      </c>
      <c r="T6">
        <f>VLOOKUP($A6,'Census 2011'!$A$4:$BI$156,T$1,FALSE)*Baseline!D6</f>
        <v>18197.552303310087</v>
      </c>
      <c r="U6">
        <f>VLOOKUP($A6,'Census 2011'!$A$4:$BI$156,U$1,FALSE)*Baseline!E6</f>
        <v>18463.26330547922</v>
      </c>
      <c r="V6">
        <f>VLOOKUP($A6,'Census 2011'!$A$4:$BI$156,V$1,FALSE)*Baseline!F6</f>
        <v>15676.827822421288</v>
      </c>
      <c r="W6">
        <f>VLOOKUP($A6,'Census 2011'!$A$4:$BI$156,W$1,FALSE)*Baseline!G6</f>
        <v>13616.267188009122</v>
      </c>
      <c r="X6">
        <f>VLOOKUP($A6,'Census 2011'!$A$4:$BI$156,X$1,FALSE)*Baseline!H6</f>
        <v>13486.376019983349</v>
      </c>
      <c r="Y6">
        <f>VLOOKUP($A6,'Census 2011'!$A$4:$BI$156,Y$1,FALSE)*Baseline!I6</f>
        <v>10137.850318471337</v>
      </c>
      <c r="Z6">
        <f>VLOOKUP($A6,'Census 2011'!$A$4:$BI$156,Z$1,FALSE)*Baseline!J6</f>
        <v>16848.697814878469</v>
      </c>
      <c r="AA6">
        <f>VLOOKUP($A6,'Census 2011'!$A$4:$BI$156,AA$1,FALSE)*Baseline!K6</f>
        <v>19094.797333598646</v>
      </c>
      <c r="AB6">
        <f>VLOOKUP($A6,'Census 2011'!$A$4:$BI$156,AB$1,FALSE)*Baseline!L6</f>
        <v>18107.25385440786</v>
      </c>
      <c r="AC6">
        <f>VLOOKUP($A6,'Census 2011'!$A$4:$BI$156,AC$1,FALSE)*Baseline!M6</f>
        <v>15583.967644549452</v>
      </c>
      <c r="AD6">
        <f>VLOOKUP($A6,'Census 2011'!$A$4:$BI$156,AD$1,FALSE)*Baseline!N6</f>
        <v>13860.95238095238</v>
      </c>
      <c r="AE6">
        <f>VLOOKUP($A6,'Census 2011'!$A$4:$BI$156,AE$1,FALSE)*Baseline!O6</f>
        <v>14529.123590188501</v>
      </c>
      <c r="AF6">
        <f>VLOOKUP($A6,'Census 2011'!$A$4:$BI$156,AF$1,FALSE)*Baseline!P6</f>
        <v>11296.040071826859</v>
      </c>
      <c r="AH6" s="6">
        <f>VLOOKUP($A6,'Census 2011'!$A$4:$BI$156,AH$1,FALSE)*Baseline!C6</f>
        <v>2166.17625</v>
      </c>
      <c r="AI6" s="6">
        <f>VLOOKUP($A6,'Census 2011'!$A$4:$BI$156,AI$1,FALSE)*Baseline!D6</f>
        <v>1732.4476966899126</v>
      </c>
      <c r="AJ6" s="6">
        <f>VLOOKUP($A6,'Census 2011'!$A$4:$BI$156,AJ$1,FALSE)*Baseline!E6</f>
        <v>1508.7366945207784</v>
      </c>
      <c r="AK6" s="6">
        <f>VLOOKUP($A6,'Census 2011'!$A$4:$BI$156,AK$1,FALSE)*Baseline!F6</f>
        <v>1123.1721775787116</v>
      </c>
      <c r="AL6" s="6">
        <f>VLOOKUP($A6,'Census 2011'!$A$4:$BI$156,AL$1,FALSE)*Baseline!G6</f>
        <v>515.73281199087648</v>
      </c>
      <c r="AM6" s="6">
        <f>VLOOKUP($A6,'Census 2011'!$A$4:$BI$156,AM$1,FALSE)*Baseline!H6</f>
        <v>545.62398001665281</v>
      </c>
      <c r="AN6" s="6">
        <f>VLOOKUP($A6,'Census 2011'!$A$4:$BI$156,AN$1,FALSE)*Baseline!I6</f>
        <v>537.14968152866243</v>
      </c>
      <c r="AO6" s="6">
        <f>VLOOKUP($A6,'Census 2011'!$A$4:$BI$156,AO$1,FALSE)*Baseline!J6</f>
        <v>2168.3021851215321</v>
      </c>
      <c r="AP6" s="6">
        <f>VLOOKUP($A6,'Census 2011'!$A$4:$BI$156,AP$1,FALSE)*Baseline!K6</f>
        <v>1757.2026664013531</v>
      </c>
      <c r="AQ6" s="6">
        <f>VLOOKUP($A6,'Census 2011'!$A$4:$BI$156,AQ$1,FALSE)*Baseline!L6</f>
        <v>1584.7461455921386</v>
      </c>
      <c r="AR6" s="6">
        <f>VLOOKUP($A6,'Census 2011'!$A$4:$BI$156,AR$1,FALSE)*Baseline!M6</f>
        <v>1151.032355450548</v>
      </c>
      <c r="AS6" s="6">
        <f>VLOOKUP($A6,'Census 2011'!$A$4:$BI$156,AS$1,FALSE)*Baseline!N6</f>
        <v>693.04761904761904</v>
      </c>
      <c r="AT6" s="6">
        <f>VLOOKUP($A6,'Census 2011'!$A$4:$BI$156,AT$1,FALSE)*Baseline!O6</f>
        <v>577.87640981149934</v>
      </c>
      <c r="AU6" s="6">
        <f>VLOOKUP($A6,'Census 2011'!$A$4:$BI$156,AU$1,FALSE)*Baseline!P6</f>
        <v>537.95992817314061</v>
      </c>
      <c r="AV6">
        <f>SUM(S6:AU6)</f>
        <v>232015.99999999997</v>
      </c>
      <c r="AX6" s="22">
        <f>(S6*'Eligible population'!J$5)/5</f>
        <v>3022.7286959134617</v>
      </c>
      <c r="AY6" s="22">
        <f>(T6*'Eligible population'!K$5)/5</f>
        <v>3090.6707635534917</v>
      </c>
      <c r="AZ6" s="22">
        <f>(U6*'Eligible population'!L$5)/5</f>
        <v>2821.7854472246813</v>
      </c>
      <c r="BA6" s="22">
        <f>(V6*'Eligible population'!M$5)/5</f>
        <v>2091.4773195727585</v>
      </c>
      <c r="BB6" s="22">
        <f>(W6*'Eligible population'!N$5)/5</f>
        <v>1510.6377712814478</v>
      </c>
      <c r="BC6" s="22">
        <f>(X6*'Eligible population'!O$5)/5</f>
        <v>1168.1090223232291</v>
      </c>
      <c r="BD6" s="22">
        <f>(Y6*'Eligible population'!P$5)/5</f>
        <v>681.9814981003517</v>
      </c>
      <c r="BE6" s="22">
        <f>(Z6*'Eligible population'!J$6)/5</f>
        <v>3074.1531539140665</v>
      </c>
      <c r="BF6" s="22">
        <f>(AA6*'Eligible population'!K$6)/5</f>
        <v>3282.9286704447886</v>
      </c>
      <c r="BG6" s="22">
        <f>(AB6*'Eligible population'!L$6)/5</f>
        <v>2836.5643064021729</v>
      </c>
      <c r="BH6" s="22">
        <f>(AC6*'Eligible population'!M$6)/5</f>
        <v>2162.937612540205</v>
      </c>
      <c r="BI6" s="22">
        <f>(AD6*'Eligible population'!N$6)/5</f>
        <v>1637.6333347112561</v>
      </c>
      <c r="BJ6" s="22">
        <f>(AE6*'Eligible population'!O$6)/5</f>
        <v>1372.7544131970528</v>
      </c>
      <c r="BK6" s="22">
        <f>(AF6*'Eligible population'!P$6)/5</f>
        <v>843.24940766537077</v>
      </c>
      <c r="BL6" s="23"/>
      <c r="BM6" s="22">
        <f>(AH6*'Eligible population'!J$5)/5</f>
        <v>396.40591947115388</v>
      </c>
      <c r="BN6" s="22">
        <f>(AI6*'Eligible population'!K$5)/5</f>
        <v>294.23877213262051</v>
      </c>
      <c r="BO6" s="22">
        <f>(AJ6*'Eligible population'!L$5)/5</f>
        <v>230.58389938192468</v>
      </c>
      <c r="BP6" s="22">
        <f>(AK6*'Eligible population'!M$5)/5</f>
        <v>149.84467278650033</v>
      </c>
      <c r="BQ6" s="22">
        <f>(AL6*'Eligible population'!N$5)/5</f>
        <v>57.217257485127547</v>
      </c>
      <c r="BR6" s="22">
        <f>(AM6*'Eligible population'!O$5)/5</f>
        <v>47.258677417044787</v>
      </c>
      <c r="BS6" s="22">
        <f>(AN6*'Eligible population'!P$5)/5</f>
        <v>36.134499228657134</v>
      </c>
      <c r="BT6" s="22">
        <f>(AO6*'Eligible population'!J$6)/5</f>
        <v>395.62066304874259</v>
      </c>
      <c r="BU6" s="22">
        <f>(AP6*'Eligible population'!K$6)/5</f>
        <v>302.11218859916733</v>
      </c>
      <c r="BV6" s="22">
        <f>(AQ6*'Eligible population'!L$6)/5</f>
        <v>248.25599659888817</v>
      </c>
      <c r="BW6" s="22">
        <f>(AR6*'Eligible population'!M$6)/5</f>
        <v>159.75464218353196</v>
      </c>
      <c r="BX6" s="22">
        <f>(AS6*'Eligible population'!N$6)/5</f>
        <v>81.881666735562803</v>
      </c>
      <c r="BY6" s="22">
        <f>(AT6*'Eligible population'!O$6)/5</f>
        <v>54.599466163733851</v>
      </c>
      <c r="BZ6" s="22">
        <f>(AU6*'Eligible population'!P$6)/5</f>
        <v>40.15870941455875</v>
      </c>
      <c r="CA6" s="23">
        <f>SUM(AX6:BZ6)</f>
        <v>32091.678447491551</v>
      </c>
      <c r="CC6" s="2">
        <f>AX6*50%</f>
        <v>1511.3643479567309</v>
      </c>
      <c r="CD6" s="2">
        <f t="shared" ref="CD6:CP6" si="2">AY6*50%</f>
        <v>1545.3353817767459</v>
      </c>
      <c r="CE6" s="2">
        <f t="shared" si="2"/>
        <v>1410.8927236123407</v>
      </c>
      <c r="CF6" s="2">
        <f t="shared" si="2"/>
        <v>1045.7386597863792</v>
      </c>
      <c r="CG6" s="2">
        <f t="shared" si="2"/>
        <v>755.31888564072392</v>
      </c>
      <c r="CH6" s="2">
        <f t="shared" si="2"/>
        <v>584.05451116161453</v>
      </c>
      <c r="CI6" s="2">
        <f t="shared" si="2"/>
        <v>340.99074905017585</v>
      </c>
      <c r="CJ6" s="2">
        <f t="shared" si="2"/>
        <v>1537.0765769570332</v>
      </c>
      <c r="CK6" s="2">
        <f t="shared" si="2"/>
        <v>1641.4643352223943</v>
      </c>
      <c r="CL6" s="2">
        <f t="shared" si="2"/>
        <v>1418.2821532010864</v>
      </c>
      <c r="CM6" s="2">
        <f t="shared" si="2"/>
        <v>1081.4688062701025</v>
      </c>
      <c r="CN6" s="2">
        <f t="shared" si="2"/>
        <v>818.81666735562806</v>
      </c>
      <c r="CO6" s="2">
        <f t="shared" si="2"/>
        <v>686.37720659852641</v>
      </c>
      <c r="CP6" s="2">
        <f t="shared" si="2"/>
        <v>421.62470383268538</v>
      </c>
      <c r="CQ6" s="2"/>
      <c r="CR6" s="2">
        <f>BM6*50%</f>
        <v>198.20295973557694</v>
      </c>
      <c r="CS6" s="2">
        <f t="shared" ref="CS6:DE6" si="3">BN6*50%</f>
        <v>147.11938606631026</v>
      </c>
      <c r="CT6" s="2">
        <f t="shared" si="3"/>
        <v>115.29194969096234</v>
      </c>
      <c r="CU6" s="2">
        <f t="shared" si="3"/>
        <v>74.922336393250163</v>
      </c>
      <c r="CV6" s="2">
        <f t="shared" si="3"/>
        <v>28.608628742563774</v>
      </c>
      <c r="CW6" s="2">
        <f t="shared" si="3"/>
        <v>23.629338708522393</v>
      </c>
      <c r="CX6" s="2">
        <f t="shared" si="3"/>
        <v>18.067249614328567</v>
      </c>
      <c r="CY6" s="2">
        <f t="shared" si="3"/>
        <v>197.81033152437129</v>
      </c>
      <c r="CZ6" s="2">
        <f t="shared" si="3"/>
        <v>151.05609429958366</v>
      </c>
      <c r="DA6" s="2">
        <f t="shared" si="3"/>
        <v>124.12799829944409</v>
      </c>
      <c r="DB6" s="2">
        <f t="shared" si="3"/>
        <v>79.877321091765978</v>
      </c>
      <c r="DC6" s="2">
        <f t="shared" si="3"/>
        <v>40.940833367781401</v>
      </c>
      <c r="DD6" s="2">
        <f t="shared" si="3"/>
        <v>27.299733081866925</v>
      </c>
      <c r="DE6" s="2">
        <f t="shared" si="3"/>
        <v>20.079354707279375</v>
      </c>
      <c r="DF6" s="2">
        <f>SUM(CC6:DE6)</f>
        <v>16045.839223745776</v>
      </c>
      <c r="DG6" s="2"/>
      <c r="DH6" s="14"/>
      <c r="DI6" s="14"/>
      <c r="DJ6" s="14"/>
      <c r="DK6" s="14"/>
      <c r="DL6" s="14"/>
      <c r="DM6" s="14"/>
      <c r="DN6" s="14"/>
      <c r="DO6" s="14"/>
      <c r="DP6" s="14"/>
      <c r="DQ6" s="14"/>
      <c r="DR6" s="14"/>
      <c r="DS6" s="14"/>
      <c r="DT6" s="14"/>
      <c r="DU6" s="14"/>
      <c r="DV6" s="14"/>
      <c r="DX6" s="6"/>
      <c r="DY6" s="6"/>
      <c r="DZ6" s="6"/>
      <c r="EA6" s="6"/>
      <c r="EB6" s="6"/>
      <c r="EC6" s="6"/>
      <c r="ED6" s="6"/>
      <c r="EE6" s="6"/>
      <c r="EF6" s="6"/>
      <c r="EG6" s="6"/>
      <c r="EH6" s="6"/>
      <c r="EI6" s="6"/>
      <c r="EJ6" s="6"/>
      <c r="EK6" s="6"/>
      <c r="EL6" s="6"/>
      <c r="EN6" s="6"/>
      <c r="EO6" s="6"/>
      <c r="EP6" s="6"/>
      <c r="EQ6" s="6"/>
      <c r="ER6" s="6"/>
      <c r="ES6" s="6"/>
      <c r="ET6" s="6"/>
      <c r="EU6" s="6"/>
      <c r="EV6" s="6"/>
      <c r="EW6" s="6"/>
      <c r="EX6" s="6"/>
      <c r="EY6" s="6"/>
      <c r="EZ6" s="6"/>
      <c r="FA6" s="6"/>
      <c r="FB6" s="6"/>
      <c r="FD6" s="6"/>
      <c r="FE6" s="6"/>
      <c r="FF6" s="6"/>
      <c r="FG6" s="6"/>
      <c r="FH6" s="6"/>
      <c r="FI6" s="6"/>
      <c r="FJ6" s="6"/>
      <c r="FK6" s="6"/>
      <c r="FL6" s="6"/>
      <c r="FM6" s="6"/>
      <c r="FN6" s="6"/>
      <c r="FO6" s="6"/>
      <c r="FP6" s="6"/>
      <c r="FQ6" s="6"/>
      <c r="FR6" s="6"/>
      <c r="FT6" s="6"/>
      <c r="FU6" s="6"/>
      <c r="FV6" s="6"/>
      <c r="FW6" s="6"/>
      <c r="FX6" s="6"/>
      <c r="FY6" s="6"/>
      <c r="FZ6" s="6"/>
      <c r="GA6" s="6"/>
      <c r="GB6" s="6"/>
      <c r="GC6" s="6"/>
      <c r="GD6" s="6"/>
      <c r="GE6" s="6"/>
      <c r="GF6" s="6"/>
      <c r="GG6" s="6"/>
      <c r="GH6" s="6"/>
      <c r="GJ6" s="6"/>
      <c r="GK6" s="6"/>
      <c r="GL6" s="6"/>
      <c r="GM6" s="6"/>
      <c r="GN6" s="6"/>
      <c r="GO6" s="6"/>
      <c r="GP6" s="6"/>
      <c r="GQ6" s="6"/>
      <c r="GR6" s="6"/>
      <c r="GS6" s="6"/>
      <c r="GT6" s="6"/>
      <c r="GU6" s="6"/>
      <c r="GV6" s="6"/>
      <c r="GW6" s="6"/>
      <c r="GX6" s="6"/>
      <c r="GZ6" s="1"/>
      <c r="HA6" s="1"/>
      <c r="HB6" s="1"/>
      <c r="HC6" s="1"/>
      <c r="HD6" s="1"/>
      <c r="HE6" s="1"/>
      <c r="HF6" s="1"/>
      <c r="HG6" s="1"/>
      <c r="HH6" s="1"/>
      <c r="HI6" s="1"/>
      <c r="HJ6" s="1"/>
      <c r="HK6" s="1"/>
      <c r="HL6" s="1"/>
      <c r="HM6" s="1"/>
      <c r="HN6" s="2"/>
      <c r="HP6" s="2"/>
      <c r="HQ6" s="2"/>
      <c r="HR6" s="2"/>
      <c r="HS6" s="2"/>
      <c r="HT6" s="2"/>
      <c r="HU6" s="2"/>
      <c r="HV6" s="2"/>
      <c r="HW6" s="2"/>
      <c r="HX6" s="2"/>
      <c r="HY6" s="2"/>
      <c r="HZ6" s="2"/>
      <c r="IA6" s="2"/>
      <c r="IB6" s="2"/>
      <c r="IC6" s="2"/>
      <c r="ID6" s="2"/>
      <c r="IF6" s="2"/>
      <c r="IG6" s="2"/>
      <c r="IH6" s="2"/>
      <c r="II6" s="2"/>
      <c r="IJ6" s="2"/>
      <c r="IK6" s="2"/>
      <c r="IL6" s="2"/>
      <c r="IM6" s="2"/>
      <c r="IN6" s="2"/>
      <c r="IO6" s="2"/>
      <c r="IP6" s="2"/>
      <c r="IQ6" s="2"/>
      <c r="IR6" s="2"/>
      <c r="IS6" s="2"/>
      <c r="IT6" s="2"/>
      <c r="IV6" s="6"/>
    </row>
    <row r="7" spans="1:256" x14ac:dyDescent="0.25">
      <c r="A7" s="8" t="s">
        <v>23</v>
      </c>
      <c r="B7" s="8" t="s">
        <v>172</v>
      </c>
      <c r="C7" s="20">
        <f>Population!H7</f>
        <v>22326</v>
      </c>
      <c r="D7" s="20">
        <f>Population!I7</f>
        <v>23359</v>
      </c>
      <c r="E7" s="20">
        <f>Population!J7</f>
        <v>22651</v>
      </c>
      <c r="F7" s="20">
        <f>Population!K7</f>
        <v>19288</v>
      </c>
      <c r="G7" s="20">
        <f>Population!L7</f>
        <v>16982</v>
      </c>
      <c r="H7" s="20">
        <f>Population!M7</f>
        <v>18219</v>
      </c>
      <c r="I7" s="20">
        <f>Population!N7</f>
        <v>13233</v>
      </c>
      <c r="J7" s="20">
        <f>Population!X7</f>
        <v>22124</v>
      </c>
      <c r="K7" s="20">
        <f>Population!Y7</f>
        <v>23308</v>
      </c>
      <c r="L7" s="20">
        <f>Population!Z7</f>
        <v>22568</v>
      </c>
      <c r="M7" s="20">
        <f>Population!AA7</f>
        <v>19079</v>
      </c>
      <c r="N7" s="20">
        <f>Population!AB7</f>
        <v>17917</v>
      </c>
      <c r="O7" s="20">
        <f>Population!AC7</f>
        <v>18639</v>
      </c>
      <c r="P7" s="20">
        <f>Population!AD7</f>
        <v>13949</v>
      </c>
      <c r="Q7" s="20">
        <f t="shared" ref="Q7:Q70" si="4">SUM(C7:P7)</f>
        <v>273642</v>
      </c>
      <c r="S7">
        <f>VLOOKUP($A7,'Census 2011'!$A$4:$BI$156,S$1,FALSE)*Baseline!C7</f>
        <v>21121.432622887034</v>
      </c>
      <c r="T7">
        <f>VLOOKUP($A7,'Census 2011'!$A$4:$BI$156,T$1,FALSE)*Baseline!D7</f>
        <v>22424.843077591828</v>
      </c>
      <c r="U7">
        <f>VLOOKUP($A7,'Census 2011'!$A$4:$BI$156,U$1,FALSE)*Baseline!E7</f>
        <v>21877.317772523769</v>
      </c>
      <c r="V7">
        <f>VLOOKUP($A7,'Census 2011'!$A$4:$BI$156,V$1,FALSE)*Baseline!F7</f>
        <v>18824.288041930155</v>
      </c>
      <c r="W7">
        <f>VLOOKUP($A7,'Census 2011'!$A$4:$BI$156,W$1,FALSE)*Baseline!G7</f>
        <v>16728.389662659534</v>
      </c>
      <c r="X7">
        <f>VLOOKUP($A7,'Census 2011'!$A$4:$BI$156,X$1,FALSE)*Baseline!H7</f>
        <v>17978.87331047004</v>
      </c>
      <c r="Y7">
        <f>VLOOKUP($A7,'Census 2011'!$A$4:$BI$156,Y$1,FALSE)*Baseline!I7</f>
        <v>13036.336210732403</v>
      </c>
      <c r="Z7">
        <f>VLOOKUP($A7,'Census 2011'!$A$4:$BI$156,Z$1,FALSE)*Baseline!J7</f>
        <v>20825.450577885113</v>
      </c>
      <c r="AA7">
        <f>VLOOKUP($A7,'Census 2011'!$A$4:$BI$156,AA$1,FALSE)*Baseline!K7</f>
        <v>22326.332403208929</v>
      </c>
      <c r="AB7">
        <f>VLOOKUP($A7,'Census 2011'!$A$4:$BI$156,AB$1,FALSE)*Baseline!L7</f>
        <v>21740.143067921646</v>
      </c>
      <c r="AC7">
        <f>VLOOKUP($A7,'Census 2011'!$A$4:$BI$156,AC$1,FALSE)*Baseline!M7</f>
        <v>18525.909166206515</v>
      </c>
      <c r="AD7">
        <f>VLOOKUP($A7,'Census 2011'!$A$4:$BI$156,AD$1,FALSE)*Baseline!N7</f>
        <v>17611.170071897792</v>
      </c>
      <c r="AE7">
        <f>VLOOKUP($A7,'Census 2011'!$A$4:$BI$156,AE$1,FALSE)*Baseline!O7</f>
        <v>18423.170912459471</v>
      </c>
      <c r="AF7">
        <f>VLOOKUP($A7,'Census 2011'!$A$4:$BI$156,AF$1,FALSE)*Baseline!P7</f>
        <v>13752.386861313869</v>
      </c>
      <c r="AH7" s="6">
        <f>VLOOKUP($A7,'Census 2011'!$A$4:$BI$156,AH$1,FALSE)*Baseline!C7</f>
        <v>1204.5673771129655</v>
      </c>
      <c r="AI7" s="6">
        <f>VLOOKUP($A7,'Census 2011'!$A$4:$BI$156,AI$1,FALSE)*Baseline!D7</f>
        <v>934.15692240817214</v>
      </c>
      <c r="AJ7" s="6">
        <f>VLOOKUP($A7,'Census 2011'!$A$4:$BI$156,AJ$1,FALSE)*Baseline!E7</f>
        <v>773.68222747623133</v>
      </c>
      <c r="AK7" s="6">
        <f>VLOOKUP($A7,'Census 2011'!$A$4:$BI$156,AK$1,FALSE)*Baseline!F7</f>
        <v>463.71195806984559</v>
      </c>
      <c r="AL7" s="6">
        <f>VLOOKUP($A7,'Census 2011'!$A$4:$BI$156,AL$1,FALSE)*Baseline!G7</f>
        <v>253.61033734046498</v>
      </c>
      <c r="AM7" s="6">
        <f>VLOOKUP($A7,'Census 2011'!$A$4:$BI$156,AM$1,FALSE)*Baseline!H7</f>
        <v>240.12668952995762</v>
      </c>
      <c r="AN7" s="6">
        <f>VLOOKUP($A7,'Census 2011'!$A$4:$BI$156,AN$1,FALSE)*Baseline!I7</f>
        <v>196.6637892675981</v>
      </c>
      <c r="AO7" s="6">
        <f>VLOOKUP($A7,'Census 2011'!$A$4:$BI$156,AO$1,FALSE)*Baseline!J7</f>
        <v>1298.549422114887</v>
      </c>
      <c r="AP7" s="6">
        <f>VLOOKUP($A7,'Census 2011'!$A$4:$BI$156,AP$1,FALSE)*Baseline!K7</f>
        <v>981.66759679107076</v>
      </c>
      <c r="AQ7" s="6">
        <f>VLOOKUP($A7,'Census 2011'!$A$4:$BI$156,AQ$1,FALSE)*Baseline!L7</f>
        <v>827.85693207835163</v>
      </c>
      <c r="AR7" s="6">
        <f>VLOOKUP($A7,'Census 2011'!$A$4:$BI$156,AR$1,FALSE)*Baseline!M7</f>
        <v>553.09083379348431</v>
      </c>
      <c r="AS7" s="6">
        <f>VLOOKUP($A7,'Census 2011'!$A$4:$BI$156,AS$1,FALSE)*Baseline!N7</f>
        <v>305.82992810220861</v>
      </c>
      <c r="AT7" s="6">
        <f>VLOOKUP($A7,'Census 2011'!$A$4:$BI$156,AT$1,FALSE)*Baseline!O7</f>
        <v>215.82908754052801</v>
      </c>
      <c r="AU7" s="6">
        <f>VLOOKUP($A7,'Census 2011'!$A$4:$BI$156,AU$1,FALSE)*Baseline!P7</f>
        <v>196.61313868613138</v>
      </c>
      <c r="AV7">
        <f t="shared" ref="AV7:AV70" si="5">SUM(S7:AU7)</f>
        <v>273641.99999999994</v>
      </c>
      <c r="AX7" s="22">
        <f>(S7*'Eligible population'!J$5)/5</f>
        <v>3865.1799083401265</v>
      </c>
      <c r="AY7" s="22">
        <f>(T7*'Eligible population'!K$5)/5</f>
        <v>3808.633475645021</v>
      </c>
      <c r="AZ7" s="22">
        <f>(U7*'Eligible population'!L$5)/5</f>
        <v>3343.5636969168577</v>
      </c>
      <c r="BA7" s="22">
        <f>(V7*'Eligible population'!M$5)/5</f>
        <v>2511.3863558859207</v>
      </c>
      <c r="BB7" s="22">
        <f>(W7*'Eligible population'!N$5)/5</f>
        <v>1855.9078584607662</v>
      </c>
      <c r="BC7" s="22">
        <f>(X7*'Eligible population'!O$5)/5</f>
        <v>1557.2221992066545</v>
      </c>
      <c r="BD7" s="22">
        <f>(Y7*'Eligible population'!P$5)/5</f>
        <v>876.96501915563204</v>
      </c>
      <c r="BE7" s="22">
        <f>(Z7*'Eligible population'!J$6)/5</f>
        <v>3799.7372425513363</v>
      </c>
      <c r="BF7" s="22">
        <f>(AA7*'Eligible population'!K$6)/5</f>
        <v>3838.5197534097956</v>
      </c>
      <c r="BG7" s="22">
        <f>(AB7*'Eligible population'!L$6)/5</f>
        <v>3405.6690395121104</v>
      </c>
      <c r="BH7" s="22">
        <f>(AC7*'Eligible population'!M$6)/5</f>
        <v>2571.2569902637201</v>
      </c>
      <c r="BI7" s="22">
        <f>(AD7*'Eligible population'!N$6)/5</f>
        <v>2080.7112224583971</v>
      </c>
      <c r="BJ7" s="22">
        <f>(AE7*'Eligible population'!O$6)/5</f>
        <v>1740.6754797131016</v>
      </c>
      <c r="BK7" s="22">
        <f>(AF7*'Eligible population'!P$6)/5</f>
        <v>1026.6156990458044</v>
      </c>
      <c r="BL7" s="23"/>
      <c r="BM7" s="22">
        <f>(AH7*'Eligible population'!J$5)/5</f>
        <v>220.4334198057158</v>
      </c>
      <c r="BN7" s="22">
        <f>(AI7*'Eligible population'!K$5)/5</f>
        <v>158.65713369225355</v>
      </c>
      <c r="BO7" s="22">
        <f>(AJ7*'Eligible population'!L$5)/5</f>
        <v>118.24373698992429</v>
      </c>
      <c r="BP7" s="22">
        <f>(AK7*'Eligible population'!M$5)/5</f>
        <v>61.864750579876159</v>
      </c>
      <c r="BQ7" s="22">
        <f>(AL7*'Eligible population'!N$5)/5</f>
        <v>28.136445141978179</v>
      </c>
      <c r="BR7" s="22">
        <f>(AM7*'Eligible population'!O$5)/5</f>
        <v>20.798333972368262</v>
      </c>
      <c r="BS7" s="22">
        <f>(AN7*'Eligible population'!P$5)/5</f>
        <v>13.229734254651358</v>
      </c>
      <c r="BT7" s="22">
        <f>(AO7*'Eligible population'!J$6)/5</f>
        <v>236.9286840661735</v>
      </c>
      <c r="BU7" s="22">
        <f>(AP7*'Eligible population'!K$6)/5</f>
        <v>168.77606198424499</v>
      </c>
      <c r="BV7" s="22">
        <f>(AQ7*'Eligible population'!L$6)/5</f>
        <v>129.68666829450893</v>
      </c>
      <c r="BW7" s="22">
        <f>(AR7*'Eligible population'!M$6)/5</f>
        <v>76.764851856039428</v>
      </c>
      <c r="BX7" s="22">
        <f>(AS7*'Eligible population'!N$6)/5</f>
        <v>36.132963395846488</v>
      </c>
      <c r="BY7" s="22">
        <f>(AT7*'Eligible population'!O$6)/5</f>
        <v>20.392168225317498</v>
      </c>
      <c r="BZ7" s="22">
        <f>(AU7*'Eligible population'!P$6)/5</f>
        <v>14.677171086690077</v>
      </c>
      <c r="CA7" s="23">
        <f t="shared" ref="CA7:CA70" si="6">SUM(AX7:BZ7)</f>
        <v>37586.766063910836</v>
      </c>
      <c r="CC7" s="2">
        <f t="shared" ref="CC7:CC70" si="7">AX7*50%</f>
        <v>1932.5899541700633</v>
      </c>
      <c r="CD7" s="2">
        <f t="shared" ref="CD7:CD70" si="8">AY7*50%</f>
        <v>1904.3167378225105</v>
      </c>
      <c r="CE7" s="2">
        <f t="shared" ref="CE7:CE70" si="9">AZ7*50%</f>
        <v>1671.7818484584288</v>
      </c>
      <c r="CF7" s="2">
        <f t="shared" ref="CF7:CF70" si="10">BA7*50%</f>
        <v>1255.6931779429603</v>
      </c>
      <c r="CG7" s="2">
        <f t="shared" ref="CG7:CG70" si="11">BB7*50%</f>
        <v>927.9539292303831</v>
      </c>
      <c r="CH7" s="2">
        <f t="shared" ref="CH7:CH70" si="12">BC7*50%</f>
        <v>778.61109960332726</v>
      </c>
      <c r="CI7" s="2">
        <f t="shared" ref="CI7:CI70" si="13">BD7*50%</f>
        <v>438.48250957781602</v>
      </c>
      <c r="CJ7" s="2">
        <f t="shared" ref="CJ7:CJ70" si="14">BE7*50%</f>
        <v>1899.8686212756681</v>
      </c>
      <c r="CK7" s="2">
        <f t="shared" ref="CK7:CK70" si="15">BF7*50%</f>
        <v>1919.2598767048978</v>
      </c>
      <c r="CL7" s="2">
        <f t="shared" ref="CL7:CL70" si="16">BG7*50%</f>
        <v>1702.8345197560552</v>
      </c>
      <c r="CM7" s="2">
        <f t="shared" ref="CM7:CM70" si="17">BH7*50%</f>
        <v>1285.6284951318601</v>
      </c>
      <c r="CN7" s="2">
        <f t="shared" ref="CN7:CN70" si="18">BI7*50%</f>
        <v>1040.3556112291985</v>
      </c>
      <c r="CO7" s="2">
        <f t="shared" ref="CO7:CO70" si="19">BJ7*50%</f>
        <v>870.3377398565508</v>
      </c>
      <c r="CP7" s="2">
        <f t="shared" ref="CP7:CP70" si="20">BK7*50%</f>
        <v>513.30784952290219</v>
      </c>
      <c r="CQ7" s="2"/>
      <c r="CR7" s="2">
        <f t="shared" ref="CR7:CR70" si="21">BM7*50%</f>
        <v>110.2167099028579</v>
      </c>
      <c r="CS7" s="2">
        <f t="shared" ref="CS7:CS70" si="22">BN7*50%</f>
        <v>79.328566846126776</v>
      </c>
      <c r="CT7" s="2">
        <f t="shared" ref="CT7:CT70" si="23">BO7*50%</f>
        <v>59.121868494962143</v>
      </c>
      <c r="CU7" s="2">
        <f t="shared" ref="CU7:CU70" si="24">BP7*50%</f>
        <v>30.932375289938079</v>
      </c>
      <c r="CV7" s="2">
        <f t="shared" ref="CV7:CV70" si="25">BQ7*50%</f>
        <v>14.068222570989089</v>
      </c>
      <c r="CW7" s="2">
        <f t="shared" ref="CW7:CW70" si="26">BR7*50%</f>
        <v>10.399166986184131</v>
      </c>
      <c r="CX7" s="2">
        <f t="shared" ref="CX7:CX70" si="27">BS7*50%</f>
        <v>6.6148671273256792</v>
      </c>
      <c r="CY7" s="2">
        <f t="shared" ref="CY7:CY70" si="28">BT7*50%</f>
        <v>118.46434203308675</v>
      </c>
      <c r="CZ7" s="2">
        <f t="shared" ref="CZ7:CZ70" si="29">BU7*50%</f>
        <v>84.388030992122495</v>
      </c>
      <c r="DA7" s="2">
        <f t="shared" ref="DA7:DA70" si="30">BV7*50%</f>
        <v>64.843334147254467</v>
      </c>
      <c r="DB7" s="2">
        <f t="shared" ref="DB7:DB70" si="31">BW7*50%</f>
        <v>38.382425928019714</v>
      </c>
      <c r="DC7" s="2">
        <f t="shared" ref="DC7:DC70" si="32">BX7*50%</f>
        <v>18.066481697923244</v>
      </c>
      <c r="DD7" s="2">
        <f t="shared" ref="DD7:DD70" si="33">BY7*50%</f>
        <v>10.196084112658749</v>
      </c>
      <c r="DE7" s="2">
        <f t="shared" ref="DE7:DE70" si="34">BZ7*50%</f>
        <v>7.3385855433450384</v>
      </c>
      <c r="DF7" s="2">
        <f t="shared" ref="DF7:DF70" si="35">SUM(CC7:DE7)</f>
        <v>18793.383031955418</v>
      </c>
      <c r="DG7" s="2"/>
      <c r="DH7" s="14"/>
      <c r="DI7" s="14"/>
      <c r="DJ7" s="14"/>
      <c r="DK7" s="14"/>
      <c r="DL7" s="14"/>
      <c r="DM7" s="14"/>
      <c r="DN7" s="14"/>
      <c r="DO7" s="14"/>
      <c r="DP7" s="14"/>
      <c r="DQ7" s="14"/>
      <c r="DR7" s="14"/>
      <c r="DS7" s="14"/>
      <c r="DT7" s="14"/>
      <c r="DU7" s="14"/>
      <c r="DV7" s="14"/>
      <c r="DX7" s="6"/>
      <c r="DY7" s="6"/>
      <c r="DZ7" s="6"/>
      <c r="EA7" s="6"/>
      <c r="EB7" s="6"/>
      <c r="EC7" s="6"/>
      <c r="ED7" s="6"/>
      <c r="EE7" s="6"/>
      <c r="EF7" s="6"/>
      <c r="EG7" s="6"/>
      <c r="EH7" s="6"/>
      <c r="EI7" s="6"/>
      <c r="EJ7" s="6"/>
      <c r="EK7" s="6"/>
      <c r="EL7" s="6"/>
      <c r="EN7" s="6"/>
      <c r="EO7" s="6"/>
      <c r="EP7" s="6"/>
      <c r="EQ7" s="6"/>
      <c r="ER7" s="6"/>
      <c r="ES7" s="6"/>
      <c r="ET7" s="6"/>
      <c r="EU7" s="6"/>
      <c r="EV7" s="6"/>
      <c r="EW7" s="6"/>
      <c r="EX7" s="6"/>
      <c r="EY7" s="6"/>
      <c r="EZ7" s="6"/>
      <c r="FA7" s="6"/>
      <c r="FB7" s="6"/>
      <c r="FD7" s="6"/>
      <c r="FE7" s="6"/>
      <c r="FF7" s="6"/>
      <c r="FG7" s="6"/>
      <c r="FH7" s="6"/>
      <c r="FI7" s="6"/>
      <c r="FJ7" s="6"/>
      <c r="FK7" s="6"/>
      <c r="FL7" s="6"/>
      <c r="FM7" s="6"/>
      <c r="FN7" s="6"/>
      <c r="FO7" s="6"/>
      <c r="FP7" s="6"/>
      <c r="FQ7" s="6"/>
      <c r="FR7" s="6"/>
      <c r="FT7" s="6"/>
      <c r="FU7" s="6"/>
      <c r="FV7" s="6"/>
      <c r="FW7" s="6"/>
      <c r="FX7" s="6"/>
      <c r="FY7" s="6"/>
      <c r="FZ7" s="6"/>
      <c r="GA7" s="6"/>
      <c r="GB7" s="6"/>
      <c r="GC7" s="6"/>
      <c r="GD7" s="6"/>
      <c r="GE7" s="6"/>
      <c r="GF7" s="6"/>
      <c r="GG7" s="6"/>
      <c r="GH7" s="6"/>
      <c r="GJ7" s="6"/>
      <c r="GK7" s="6"/>
      <c r="GL7" s="6"/>
      <c r="GM7" s="6"/>
      <c r="GN7" s="6"/>
      <c r="GO7" s="6"/>
      <c r="GP7" s="6"/>
      <c r="GQ7" s="6"/>
      <c r="GR7" s="6"/>
      <c r="GS7" s="6"/>
      <c r="GT7" s="6"/>
      <c r="GU7" s="6"/>
      <c r="GV7" s="6"/>
      <c r="GW7" s="6"/>
      <c r="GX7" s="6"/>
      <c r="GZ7" s="1"/>
      <c r="HA7" s="1"/>
      <c r="HB7" s="1"/>
      <c r="HC7" s="1"/>
      <c r="HD7" s="1"/>
      <c r="HE7" s="1"/>
      <c r="HF7" s="1"/>
      <c r="HG7" s="1"/>
      <c r="HH7" s="1"/>
      <c r="HI7" s="1"/>
      <c r="HJ7" s="1"/>
      <c r="HK7" s="1"/>
      <c r="HL7" s="1"/>
      <c r="HM7" s="1"/>
      <c r="HN7" s="2"/>
      <c r="HP7" s="2"/>
      <c r="HQ7" s="2"/>
      <c r="HR7" s="2"/>
      <c r="HS7" s="2"/>
      <c r="HT7" s="2"/>
      <c r="HU7" s="2"/>
      <c r="HV7" s="2"/>
      <c r="HW7" s="2"/>
      <c r="HX7" s="2"/>
      <c r="HY7" s="2"/>
      <c r="HZ7" s="2"/>
      <c r="IA7" s="2"/>
      <c r="IB7" s="2"/>
      <c r="IC7" s="2"/>
      <c r="ID7" s="2"/>
      <c r="IF7" s="2"/>
      <c r="IG7" s="2"/>
      <c r="IH7" s="2"/>
      <c r="II7" s="2"/>
      <c r="IJ7" s="2"/>
      <c r="IK7" s="2"/>
      <c r="IL7" s="2"/>
      <c r="IM7" s="2"/>
      <c r="IN7" s="2"/>
      <c r="IO7" s="2"/>
      <c r="IP7" s="2"/>
      <c r="IQ7" s="2"/>
      <c r="IR7" s="2"/>
      <c r="IS7" s="2"/>
      <c r="IT7" s="2"/>
      <c r="IV7" s="6"/>
    </row>
    <row r="8" spans="1:256" x14ac:dyDescent="0.25">
      <c r="A8" s="8" t="s">
        <v>33</v>
      </c>
      <c r="B8" s="8" t="s">
        <v>173</v>
      </c>
      <c r="C8" s="20">
        <f>Population!H8</f>
        <v>14865</v>
      </c>
      <c r="D8" s="20">
        <f>Population!I8</f>
        <v>18271</v>
      </c>
      <c r="E8" s="20">
        <f>Population!J8</f>
        <v>19358</v>
      </c>
      <c r="F8" s="20">
        <f>Population!K8</f>
        <v>17725</v>
      </c>
      <c r="G8" s="20">
        <f>Population!L8</f>
        <v>16422</v>
      </c>
      <c r="H8" s="20">
        <f>Population!M8</f>
        <v>18192</v>
      </c>
      <c r="I8" s="20">
        <f>Population!N8</f>
        <v>13506</v>
      </c>
      <c r="J8" s="20">
        <f>Population!X8</f>
        <v>16006</v>
      </c>
      <c r="K8" s="20">
        <f>Population!Y8</f>
        <v>19170</v>
      </c>
      <c r="L8" s="20">
        <f>Population!Z8</f>
        <v>19599</v>
      </c>
      <c r="M8" s="20">
        <f>Population!AA8</f>
        <v>18030</v>
      </c>
      <c r="N8" s="20">
        <f>Population!AB8</f>
        <v>16679</v>
      </c>
      <c r="O8" s="20">
        <f>Population!AC8</f>
        <v>18086</v>
      </c>
      <c r="P8" s="20">
        <f>Population!AD8</f>
        <v>13808</v>
      </c>
      <c r="Q8" s="20">
        <f t="shared" si="4"/>
        <v>239717</v>
      </c>
      <c r="S8">
        <f>VLOOKUP($A8,'Census 2011'!$A$4:$BI$156,S$1,FALSE)*Baseline!C8</f>
        <v>14682.341029314524</v>
      </c>
      <c r="T8">
        <f>VLOOKUP($A8,'Census 2011'!$A$4:$BI$156,T$1,FALSE)*Baseline!D8</f>
        <v>18113.630311835212</v>
      </c>
      <c r="U8">
        <f>VLOOKUP($A8,'Census 2011'!$A$4:$BI$156,U$1,FALSE)*Baseline!E8</f>
        <v>19245.664971813861</v>
      </c>
      <c r="V8">
        <f>VLOOKUP($A8,'Census 2011'!$A$4:$BI$156,V$1,FALSE)*Baseline!F8</f>
        <v>17643.712285783247</v>
      </c>
      <c r="W8">
        <f>VLOOKUP($A8,'Census 2011'!$A$4:$BI$156,W$1,FALSE)*Baseline!G8</f>
        <v>16366.802899007405</v>
      </c>
      <c r="X8">
        <f>VLOOKUP($A8,'Census 2011'!$A$4:$BI$156,X$1,FALSE)*Baseline!H8</f>
        <v>18142.890703186727</v>
      </c>
      <c r="Y8">
        <f>VLOOKUP($A8,'Census 2011'!$A$4:$BI$156,Y$1,FALSE)*Baseline!I8</f>
        <v>13464.714309319234</v>
      </c>
      <c r="Z8">
        <f>VLOOKUP($A8,'Census 2011'!$A$4:$BI$156,Z$1,FALSE)*Baseline!J8</f>
        <v>15784.246946221776</v>
      </c>
      <c r="AA8">
        <f>VLOOKUP($A8,'Census 2011'!$A$4:$BI$156,AA$1,FALSE)*Baseline!K8</f>
        <v>19000.014864172219</v>
      </c>
      <c r="AB8">
        <f>VLOOKUP($A8,'Census 2011'!$A$4:$BI$156,AB$1,FALSE)*Baseline!L8</f>
        <v>19450.912943495401</v>
      </c>
      <c r="AC8">
        <f>VLOOKUP($A8,'Census 2011'!$A$4:$BI$156,AC$1,FALSE)*Baseline!M8</f>
        <v>17941.267554915376</v>
      </c>
      <c r="AD8">
        <f>VLOOKUP($A8,'Census 2011'!$A$4:$BI$156,AD$1,FALSE)*Baseline!N8</f>
        <v>16622.761867130288</v>
      </c>
      <c r="AE8">
        <f>VLOOKUP($A8,'Census 2011'!$A$4:$BI$156,AE$1,FALSE)*Baseline!O8</f>
        <v>18048.054025701549</v>
      </c>
      <c r="AF8">
        <f>VLOOKUP($A8,'Census 2011'!$A$4:$BI$156,AF$1,FALSE)*Baseline!P8</f>
        <v>13776.876729364216</v>
      </c>
      <c r="AH8" s="6">
        <f>VLOOKUP($A8,'Census 2011'!$A$4:$BI$156,AH$1,FALSE)*Baseline!C8</f>
        <v>182.658970685475</v>
      </c>
      <c r="AI8" s="6">
        <f>VLOOKUP($A8,'Census 2011'!$A$4:$BI$156,AI$1,FALSE)*Baseline!D8</f>
        <v>157.36968816479012</v>
      </c>
      <c r="AJ8" s="6">
        <f>VLOOKUP($A8,'Census 2011'!$A$4:$BI$156,AJ$1,FALSE)*Baseline!E8</f>
        <v>112.33502818613906</v>
      </c>
      <c r="AK8" s="6">
        <f>VLOOKUP($A8,'Census 2011'!$A$4:$BI$156,AK$1,FALSE)*Baseline!F8</f>
        <v>81.287714216751155</v>
      </c>
      <c r="AL8" s="6">
        <f>VLOOKUP($A8,'Census 2011'!$A$4:$BI$156,AL$1,FALSE)*Baseline!G8</f>
        <v>55.197100992594926</v>
      </c>
      <c r="AM8" s="6">
        <f>VLOOKUP($A8,'Census 2011'!$A$4:$BI$156,AM$1,FALSE)*Baseline!H8</f>
        <v>49.109296813273637</v>
      </c>
      <c r="AN8" s="6">
        <f>VLOOKUP($A8,'Census 2011'!$A$4:$BI$156,AN$1,FALSE)*Baseline!I8</f>
        <v>41.285690680766692</v>
      </c>
      <c r="AO8" s="6">
        <f>VLOOKUP($A8,'Census 2011'!$A$4:$BI$156,AO$1,FALSE)*Baseline!J8</f>
        <v>221.75305377822431</v>
      </c>
      <c r="AP8" s="6">
        <f>VLOOKUP($A8,'Census 2011'!$A$4:$BI$156,AP$1,FALSE)*Baseline!K8</f>
        <v>169.98513582778065</v>
      </c>
      <c r="AQ8" s="6">
        <f>VLOOKUP($A8,'Census 2011'!$A$4:$BI$156,AQ$1,FALSE)*Baseline!L8</f>
        <v>148.08705650459922</v>
      </c>
      <c r="AR8" s="6">
        <f>VLOOKUP($A8,'Census 2011'!$A$4:$BI$156,AR$1,FALSE)*Baseline!M8</f>
        <v>88.732445084623691</v>
      </c>
      <c r="AS8" s="6">
        <f>VLOOKUP($A8,'Census 2011'!$A$4:$BI$156,AS$1,FALSE)*Baseline!N8</f>
        <v>56.238132869711819</v>
      </c>
      <c r="AT8" s="6">
        <f>VLOOKUP($A8,'Census 2011'!$A$4:$BI$156,AT$1,FALSE)*Baseline!O8</f>
        <v>37.945974298452661</v>
      </c>
      <c r="AU8" s="6">
        <f>VLOOKUP($A8,'Census 2011'!$A$4:$BI$156,AU$1,FALSE)*Baseline!P8</f>
        <v>31.123270635784237</v>
      </c>
      <c r="AV8">
        <f t="shared" si="5"/>
        <v>239717.00000000003</v>
      </c>
      <c r="AX8" s="22">
        <f>(S8*'Eligible population'!J$5)/5</f>
        <v>2686.8390306257265</v>
      </c>
      <c r="AY8" s="22">
        <f>(T8*'Eligible population'!K$5)/5</f>
        <v>3076.417459529554</v>
      </c>
      <c r="AZ8" s="22">
        <f>(U8*'Eligible population'!L$5)/5</f>
        <v>2941.3617972674306</v>
      </c>
      <c r="BA8" s="22">
        <f>(V8*'Eligible population'!M$5)/5</f>
        <v>2353.883355534836</v>
      </c>
      <c r="BB8" s="22">
        <f>(W8*'Eligible population'!N$5)/5</f>
        <v>1815.7921193065472</v>
      </c>
      <c r="BC8" s="22">
        <f>(X8*'Eligible population'!O$5)/5</f>
        <v>1571.4284022642</v>
      </c>
      <c r="BD8" s="22">
        <f>(Y8*'Eligible population'!P$5)/5</f>
        <v>905.78236486997287</v>
      </c>
      <c r="BE8" s="22">
        <f>(Z8*'Eligible population'!J$6)/5</f>
        <v>2879.9372547970497</v>
      </c>
      <c r="BF8" s="22">
        <f>(AA8*'Eligible population'!K$6)/5</f>
        <v>3266.63291820928</v>
      </c>
      <c r="BG8" s="22">
        <f>(AB8*'Eligible population'!L$6)/5</f>
        <v>3047.0531769246777</v>
      </c>
      <c r="BH8" s="22">
        <f>(AC8*'Eligible population'!M$6)/5</f>
        <v>2490.1131275606945</v>
      </c>
      <c r="BI8" s="22">
        <f>(AD8*'Eligible population'!N$6)/5</f>
        <v>1963.9335162847783</v>
      </c>
      <c r="BJ8" s="22">
        <f>(AE8*'Eligible population'!O$6)/5</f>
        <v>1705.2333308067894</v>
      </c>
      <c r="BK8" s="22">
        <f>(AF8*'Eligible population'!P$6)/5</f>
        <v>1028.4438677311086</v>
      </c>
      <c r="BL8" s="23"/>
      <c r="BM8" s="22">
        <f>(AH8*'Eligible population'!J$5)/5</f>
        <v>33.426226155064832</v>
      </c>
      <c r="BN8" s="22">
        <f>(AI8*'Eligible population'!K$5)/5</f>
        <v>26.727654696284397</v>
      </c>
      <c r="BO8" s="22">
        <f>(AJ8*'Eligible population'!L$5)/5</f>
        <v>17.168435639172841</v>
      </c>
      <c r="BP8" s="22">
        <f>(AK8*'Eligible population'!M$5)/5</f>
        <v>10.844758427536831</v>
      </c>
      <c r="BQ8" s="22">
        <f>(AL8*'Eligible population'!N$5)/5</f>
        <v>6.1237653810201307</v>
      </c>
      <c r="BR8" s="22">
        <f>(AM8*'Eligible population'!O$5)/5</f>
        <v>4.2535528152658735</v>
      </c>
      <c r="BS8" s="22">
        <f>(AN8*'Eligible population'!P$5)/5</f>
        <v>2.7773222424951518</v>
      </c>
      <c r="BT8" s="22">
        <f>(AO8*'Eligible population'!J$6)/5</f>
        <v>40.460269223916939</v>
      </c>
      <c r="BU8" s="22">
        <f>(AP8*'Eligible population'!K$6)/5</f>
        <v>29.22518978384473</v>
      </c>
      <c r="BV8" s="22">
        <f>(AQ8*'Eligible population'!L$6)/5</f>
        <v>23.198352555202778</v>
      </c>
      <c r="BW8" s="22">
        <f>(AR8*'Eligible population'!M$6)/5</f>
        <v>12.315396650179551</v>
      </c>
      <c r="BX8" s="22">
        <f>(AS8*'Eligible population'!N$6)/5</f>
        <v>6.644380453677952</v>
      </c>
      <c r="BY8" s="22">
        <f>(AT8*'Eligible population'!O$6)/5</f>
        <v>3.5852474760720932</v>
      </c>
      <c r="BZ8" s="22">
        <f>(AU8*'Eligible population'!P$6)/5</f>
        <v>2.3233521978812925</v>
      </c>
      <c r="CA8" s="23">
        <f t="shared" si="6"/>
        <v>31951.925625410262</v>
      </c>
      <c r="CC8" s="2">
        <f t="shared" si="7"/>
        <v>1343.4195153128633</v>
      </c>
      <c r="CD8" s="2">
        <f t="shared" si="8"/>
        <v>1538.208729764777</v>
      </c>
      <c r="CE8" s="2">
        <f t="shared" si="9"/>
        <v>1470.6808986337153</v>
      </c>
      <c r="CF8" s="2">
        <f t="shared" si="10"/>
        <v>1176.941677767418</v>
      </c>
      <c r="CG8" s="2">
        <f t="shared" si="11"/>
        <v>907.8960596532736</v>
      </c>
      <c r="CH8" s="2">
        <f t="shared" si="12"/>
        <v>785.71420113210002</v>
      </c>
      <c r="CI8" s="2">
        <f t="shared" si="13"/>
        <v>452.89118243498643</v>
      </c>
      <c r="CJ8" s="2">
        <f t="shared" si="14"/>
        <v>1439.9686273985249</v>
      </c>
      <c r="CK8" s="2">
        <f t="shared" si="15"/>
        <v>1633.31645910464</v>
      </c>
      <c r="CL8" s="2">
        <f t="shared" si="16"/>
        <v>1523.5265884623389</v>
      </c>
      <c r="CM8" s="2">
        <f t="shared" si="17"/>
        <v>1245.0565637803472</v>
      </c>
      <c r="CN8" s="2">
        <f t="shared" si="18"/>
        <v>981.96675814238915</v>
      </c>
      <c r="CO8" s="2">
        <f t="shared" si="19"/>
        <v>852.61666540339468</v>
      </c>
      <c r="CP8" s="2">
        <f t="shared" si="20"/>
        <v>514.22193386555432</v>
      </c>
      <c r="CQ8" s="2"/>
      <c r="CR8" s="2">
        <f t="shared" si="21"/>
        <v>16.713113077532416</v>
      </c>
      <c r="CS8" s="2">
        <f t="shared" si="22"/>
        <v>13.363827348142198</v>
      </c>
      <c r="CT8" s="2">
        <f t="shared" si="23"/>
        <v>8.5842178195864207</v>
      </c>
      <c r="CU8" s="2">
        <f t="shared" si="24"/>
        <v>5.4223792137684157</v>
      </c>
      <c r="CV8" s="2">
        <f t="shared" si="25"/>
        <v>3.0618826905100653</v>
      </c>
      <c r="CW8" s="2">
        <f t="shared" si="26"/>
        <v>2.1267764076329367</v>
      </c>
      <c r="CX8" s="2">
        <f t="shared" si="27"/>
        <v>1.3886611212475759</v>
      </c>
      <c r="CY8" s="2">
        <f t="shared" si="28"/>
        <v>20.230134611958469</v>
      </c>
      <c r="CZ8" s="2">
        <f t="shared" si="29"/>
        <v>14.612594891922365</v>
      </c>
      <c r="DA8" s="2">
        <f t="shared" si="30"/>
        <v>11.599176277601389</v>
      </c>
      <c r="DB8" s="2">
        <f t="shared" si="31"/>
        <v>6.1576983250897754</v>
      </c>
      <c r="DC8" s="2">
        <f t="shared" si="32"/>
        <v>3.322190226838976</v>
      </c>
      <c r="DD8" s="2">
        <f t="shared" si="33"/>
        <v>1.7926237380360466</v>
      </c>
      <c r="DE8" s="2">
        <f t="shared" si="34"/>
        <v>1.1616760989406463</v>
      </c>
      <c r="DF8" s="2">
        <f t="shared" si="35"/>
        <v>15975.962812705131</v>
      </c>
      <c r="DG8" s="2"/>
      <c r="DH8" s="14"/>
      <c r="DI8" s="14"/>
      <c r="DJ8" s="14"/>
      <c r="DK8" s="14"/>
      <c r="DL8" s="14"/>
      <c r="DM8" s="14"/>
      <c r="DN8" s="14"/>
      <c r="DO8" s="14"/>
      <c r="DP8" s="14"/>
      <c r="DQ8" s="14"/>
      <c r="DR8" s="14"/>
      <c r="DS8" s="14"/>
      <c r="DT8" s="14"/>
      <c r="DU8" s="14"/>
      <c r="DV8" s="14"/>
      <c r="DX8" s="6"/>
      <c r="DY8" s="6"/>
      <c r="DZ8" s="6"/>
      <c r="EA8" s="6"/>
      <c r="EB8" s="6"/>
      <c r="EC8" s="6"/>
      <c r="ED8" s="6"/>
      <c r="EE8" s="6"/>
      <c r="EF8" s="6"/>
      <c r="EG8" s="6"/>
      <c r="EH8" s="6"/>
      <c r="EI8" s="6"/>
      <c r="EJ8" s="6"/>
      <c r="EK8" s="6"/>
      <c r="EL8" s="6"/>
      <c r="EN8" s="6"/>
      <c r="EO8" s="6"/>
      <c r="EP8" s="6"/>
      <c r="EQ8" s="6"/>
      <c r="ER8" s="6"/>
      <c r="ES8" s="6"/>
      <c r="ET8" s="6"/>
      <c r="EU8" s="6"/>
      <c r="EV8" s="6"/>
      <c r="EW8" s="6"/>
      <c r="EX8" s="6"/>
      <c r="EY8" s="6"/>
      <c r="EZ8" s="6"/>
      <c r="FA8" s="6"/>
      <c r="FB8" s="6"/>
      <c r="FD8" s="6"/>
      <c r="FE8" s="6"/>
      <c r="FF8" s="6"/>
      <c r="FG8" s="6"/>
      <c r="FH8" s="6"/>
      <c r="FI8" s="6"/>
      <c r="FJ8" s="6"/>
      <c r="FK8" s="6"/>
      <c r="FL8" s="6"/>
      <c r="FM8" s="6"/>
      <c r="FN8" s="6"/>
      <c r="FO8" s="6"/>
      <c r="FP8" s="6"/>
      <c r="FQ8" s="6"/>
      <c r="FR8" s="6"/>
      <c r="FT8" s="6"/>
      <c r="FU8" s="6"/>
      <c r="FV8" s="6"/>
      <c r="FW8" s="6"/>
      <c r="FX8" s="6"/>
      <c r="FY8" s="6"/>
      <c r="FZ8" s="6"/>
      <c r="GA8" s="6"/>
      <c r="GB8" s="6"/>
      <c r="GC8" s="6"/>
      <c r="GD8" s="6"/>
      <c r="GE8" s="6"/>
      <c r="GF8" s="6"/>
      <c r="GG8" s="6"/>
      <c r="GH8" s="6"/>
      <c r="GJ8" s="6"/>
      <c r="GK8" s="6"/>
      <c r="GL8" s="6"/>
      <c r="GM8" s="6"/>
      <c r="GN8" s="6"/>
      <c r="GO8" s="6"/>
      <c r="GP8" s="6"/>
      <c r="GQ8" s="6"/>
      <c r="GR8" s="6"/>
      <c r="GS8" s="6"/>
      <c r="GT8" s="6"/>
      <c r="GU8" s="6"/>
      <c r="GV8" s="6"/>
      <c r="GW8" s="6"/>
      <c r="GX8" s="6"/>
      <c r="GZ8" s="1"/>
      <c r="HA8" s="1"/>
      <c r="HB8" s="1"/>
      <c r="HC8" s="1"/>
      <c r="HD8" s="1"/>
      <c r="HE8" s="1"/>
      <c r="HF8" s="1"/>
      <c r="HG8" s="1"/>
      <c r="HH8" s="1"/>
      <c r="HI8" s="1"/>
      <c r="HJ8" s="1"/>
      <c r="HK8" s="1"/>
      <c r="HL8" s="1"/>
      <c r="HM8" s="1"/>
      <c r="HN8" s="2"/>
      <c r="HP8" s="2"/>
      <c r="HQ8" s="2"/>
      <c r="HR8" s="2"/>
      <c r="HS8" s="2"/>
      <c r="HT8" s="2"/>
      <c r="HU8" s="2"/>
      <c r="HV8" s="2"/>
      <c r="HW8" s="2"/>
      <c r="HX8" s="2"/>
      <c r="HY8" s="2"/>
      <c r="HZ8" s="2"/>
      <c r="IA8" s="2"/>
      <c r="IB8" s="2"/>
      <c r="IC8" s="2"/>
      <c r="ID8" s="2"/>
      <c r="IF8" s="2"/>
      <c r="IG8" s="2"/>
      <c r="IH8" s="2"/>
      <c r="II8" s="2"/>
      <c r="IJ8" s="2"/>
      <c r="IK8" s="2"/>
      <c r="IL8" s="2"/>
      <c r="IM8" s="2"/>
      <c r="IN8" s="2"/>
      <c r="IO8" s="2"/>
      <c r="IP8" s="2"/>
      <c r="IQ8" s="2"/>
      <c r="IR8" s="2"/>
      <c r="IS8" s="2"/>
      <c r="IT8" s="2"/>
      <c r="IV8" s="6"/>
    </row>
    <row r="9" spans="1:256" x14ac:dyDescent="0.25">
      <c r="A9" s="8" t="s">
        <v>36</v>
      </c>
      <c r="B9" s="8" t="s">
        <v>174</v>
      </c>
      <c r="C9" s="20">
        <f>Population!H9</f>
        <v>26204</v>
      </c>
      <c r="D9" s="20">
        <f>Population!I9</f>
        <v>30590</v>
      </c>
      <c r="E9" s="20">
        <f>Population!J9</f>
        <v>30338</v>
      </c>
      <c r="F9" s="20">
        <f>Population!K9</f>
        <v>26658</v>
      </c>
      <c r="G9" s="20">
        <f>Population!L9</f>
        <v>24218</v>
      </c>
      <c r="H9" s="20">
        <f>Population!M9</f>
        <v>25800</v>
      </c>
      <c r="I9" s="20">
        <f>Population!N9</f>
        <v>19410</v>
      </c>
      <c r="J9" s="20">
        <f>Population!X9</f>
        <v>26861</v>
      </c>
      <c r="K9" s="20">
        <f>Population!Y9</f>
        <v>31366</v>
      </c>
      <c r="L9" s="20">
        <f>Population!Z9</f>
        <v>30373</v>
      </c>
      <c r="M9" s="20">
        <f>Population!AA9</f>
        <v>26451</v>
      </c>
      <c r="N9" s="20">
        <f>Population!AB9</f>
        <v>24504</v>
      </c>
      <c r="O9" s="20">
        <f>Population!AC9</f>
        <v>26776</v>
      </c>
      <c r="P9" s="20">
        <f>Population!AD9</f>
        <v>20493</v>
      </c>
      <c r="Q9" s="20">
        <f t="shared" si="4"/>
        <v>370042</v>
      </c>
      <c r="S9">
        <f>VLOOKUP($A9,'Census 2011'!$A$4:$BI$156,S$1,FALSE)*Baseline!C9</f>
        <v>25720.534585539681</v>
      </c>
      <c r="T9">
        <f>VLOOKUP($A9,'Census 2011'!$A$4:$BI$156,T$1,FALSE)*Baseline!D9</f>
        <v>30096.323356807512</v>
      </c>
      <c r="U9">
        <f>VLOOKUP($A9,'Census 2011'!$A$4:$BI$156,U$1,FALSE)*Baseline!E9</f>
        <v>29933.89409951563</v>
      </c>
      <c r="V9">
        <f>VLOOKUP($A9,'Census 2011'!$A$4:$BI$156,V$1,FALSE)*Baseline!F9</f>
        <v>26358.168952542783</v>
      </c>
      <c r="W9">
        <f>VLOOKUP($A9,'Census 2011'!$A$4:$BI$156,W$1,FALSE)*Baseline!G9</f>
        <v>24078.407298626917</v>
      </c>
      <c r="X9">
        <f>VLOOKUP($A9,'Census 2011'!$A$4:$BI$156,X$1,FALSE)*Baseline!H9</f>
        <v>25683.858520900321</v>
      </c>
      <c r="Y9">
        <f>VLOOKUP($A9,'Census 2011'!$A$4:$BI$156,Y$1,FALSE)*Baseline!I9</f>
        <v>19269.712750185325</v>
      </c>
      <c r="Z9">
        <f>VLOOKUP($A9,'Census 2011'!$A$4:$BI$156,Z$1,FALSE)*Baseline!J9</f>
        <v>26327.460192074472</v>
      </c>
      <c r="AA9">
        <f>VLOOKUP($A9,'Census 2011'!$A$4:$BI$156,AA$1,FALSE)*Baseline!K9</f>
        <v>30838.617891456764</v>
      </c>
      <c r="AB9">
        <f>VLOOKUP($A9,'Census 2011'!$A$4:$BI$156,AB$1,FALSE)*Baseline!L9</f>
        <v>29949.084976613656</v>
      </c>
      <c r="AC9">
        <f>VLOOKUP($A9,'Census 2011'!$A$4:$BI$156,AC$1,FALSE)*Baseline!M9</f>
        <v>26163.035331255818</v>
      </c>
      <c r="AD9">
        <f>VLOOKUP($A9,'Census 2011'!$A$4:$BI$156,AD$1,FALSE)*Baseline!N9</f>
        <v>24324.216184803139</v>
      </c>
      <c r="AE9">
        <f>VLOOKUP($A9,'Census 2011'!$A$4:$BI$156,AE$1,FALSE)*Baseline!O9</f>
        <v>26629.526884589726</v>
      </c>
      <c r="AF9">
        <f>VLOOKUP($A9,'Census 2011'!$A$4:$BI$156,AF$1,FALSE)*Baseline!P9</f>
        <v>20393.7602905569</v>
      </c>
      <c r="AH9" s="6">
        <f>VLOOKUP($A9,'Census 2011'!$A$4:$BI$156,AH$1,FALSE)*Baseline!C9</f>
        <v>483.46541446031904</v>
      </c>
      <c r="AI9" s="6">
        <f>VLOOKUP($A9,'Census 2011'!$A$4:$BI$156,AI$1,FALSE)*Baseline!D9</f>
        <v>493.67664319248826</v>
      </c>
      <c r="AJ9" s="6">
        <f>VLOOKUP($A9,'Census 2011'!$A$4:$BI$156,AJ$1,FALSE)*Baseline!E9</f>
        <v>404.10590048436814</v>
      </c>
      <c r="AK9" s="6">
        <f>VLOOKUP($A9,'Census 2011'!$A$4:$BI$156,AK$1,FALSE)*Baseline!F9</f>
        <v>299.83104745721573</v>
      </c>
      <c r="AL9" s="6">
        <f>VLOOKUP($A9,'Census 2011'!$A$4:$BI$156,AL$1,FALSE)*Baseline!G9</f>
        <v>139.59270137308172</v>
      </c>
      <c r="AM9" s="6">
        <f>VLOOKUP($A9,'Census 2011'!$A$4:$BI$156,AM$1,FALSE)*Baseline!H9</f>
        <v>116.14147909967845</v>
      </c>
      <c r="AN9" s="6">
        <f>VLOOKUP($A9,'Census 2011'!$A$4:$BI$156,AN$1,FALSE)*Baseline!I9</f>
        <v>140.28724981467755</v>
      </c>
      <c r="AO9" s="6">
        <f>VLOOKUP($A9,'Census 2011'!$A$4:$BI$156,AO$1,FALSE)*Baseline!J9</f>
        <v>533.53980792553011</v>
      </c>
      <c r="AP9" s="6">
        <f>VLOOKUP($A9,'Census 2011'!$A$4:$BI$156,AP$1,FALSE)*Baseline!K9</f>
        <v>527.38210854323552</v>
      </c>
      <c r="AQ9" s="6">
        <f>VLOOKUP($A9,'Census 2011'!$A$4:$BI$156,AQ$1,FALSE)*Baseline!L9</f>
        <v>423.9150233863424</v>
      </c>
      <c r="AR9" s="6">
        <f>VLOOKUP($A9,'Census 2011'!$A$4:$BI$156,AR$1,FALSE)*Baseline!M9</f>
        <v>287.96466874418229</v>
      </c>
      <c r="AS9" s="6">
        <f>VLOOKUP($A9,'Census 2011'!$A$4:$BI$156,AS$1,FALSE)*Baseline!N9</f>
        <v>179.78381519686184</v>
      </c>
      <c r="AT9" s="6">
        <f>VLOOKUP($A9,'Census 2011'!$A$4:$BI$156,AT$1,FALSE)*Baseline!O9</f>
        <v>146.47311541027352</v>
      </c>
      <c r="AU9" s="6">
        <f>VLOOKUP($A9,'Census 2011'!$A$4:$BI$156,AU$1,FALSE)*Baseline!P9</f>
        <v>99.239709443099272</v>
      </c>
      <c r="AV9">
        <f t="shared" si="5"/>
        <v>370042.00000000012</v>
      </c>
      <c r="AX9" s="22">
        <f>(S9*'Eligible population'!J$5)/5</f>
        <v>4706.806365211728</v>
      </c>
      <c r="AY9" s="22">
        <f>(T9*'Eligible population'!K$5)/5</f>
        <v>5111.5570456372507</v>
      </c>
      <c r="AZ9" s="22">
        <f>(U9*'Eligible population'!L$5)/5</f>
        <v>4574.8698564955866</v>
      </c>
      <c r="BA9" s="22">
        <f>(V9*'Eligible population'!M$5)/5</f>
        <v>3516.4966518842352</v>
      </c>
      <c r="BB9" s="22">
        <f>(W9*'Eligible population'!N$5)/5</f>
        <v>2671.3453133202679</v>
      </c>
      <c r="BC9" s="22">
        <f>(X9*'Eligible population'!O$5)/5</f>
        <v>2224.5818166334989</v>
      </c>
      <c r="BD9" s="22">
        <f>(Y9*'Eligible population'!P$5)/5</f>
        <v>1296.2893667300098</v>
      </c>
      <c r="BE9" s="22">
        <f>(Z9*'Eligible population'!J$6)/5</f>
        <v>4803.6142420776487</v>
      </c>
      <c r="BF9" s="22">
        <f>(AA9*'Eligible population'!K$6)/5</f>
        <v>5302.0192392728022</v>
      </c>
      <c r="BG9" s="22">
        <f>(AB9*'Eligible population'!L$6)/5</f>
        <v>4691.6283461386283</v>
      </c>
      <c r="BH9" s="22">
        <f>(AC9*'Eligible population'!M$6)/5</f>
        <v>3631.2327172973628</v>
      </c>
      <c r="BI9" s="22">
        <f>(AD9*'Eligible population'!N$6)/5</f>
        <v>2873.8391252030028</v>
      </c>
      <c r="BJ9" s="22">
        <f>(AE9*'Eligible population'!O$6)/5</f>
        <v>2516.0361755650697</v>
      </c>
      <c r="BK9" s="22">
        <f>(AF9*'Eligible population'!P$6)/5</f>
        <v>1522.3942351242445</v>
      </c>
      <c r="BL9" s="23"/>
      <c r="BM9" s="22">
        <f>(AH9*'Eligible population'!J$5)/5</f>
        <v>88.473203485471345</v>
      </c>
      <c r="BN9" s="22">
        <f>(AI9*'Eligible population'!K$5)/5</f>
        <v>83.845999853876762</v>
      </c>
      <c r="BO9" s="22">
        <f>(AJ9*'Eligible population'!L$5)/5</f>
        <v>61.760487854062944</v>
      </c>
      <c r="BP9" s="22">
        <f>(AK9*'Eligible population'!M$5)/5</f>
        <v>40.001066705831569</v>
      </c>
      <c r="BQ9" s="22">
        <f>(AL9*'Eligible population'!N$5)/5</f>
        <v>15.486917550728631</v>
      </c>
      <c r="BR9" s="22">
        <f>(AM9*'Eligible population'!O$5)/5</f>
        <v>10.059478498988689</v>
      </c>
      <c r="BS9" s="22">
        <f>(AN9*'Eligible population'!P$5)/5</f>
        <v>9.4372382494811227</v>
      </c>
      <c r="BT9" s="22">
        <f>(AO9*'Eligible population'!J$6)/5</f>
        <v>97.3477654649719</v>
      </c>
      <c r="BU9" s="22">
        <f>(AP9*'Eligible population'!K$6)/5</f>
        <v>90.671705709584401</v>
      </c>
      <c r="BV9" s="22">
        <f>(AQ9*'Eligible population'!L$6)/5</f>
        <v>66.407763096148628</v>
      </c>
      <c r="BW9" s="22">
        <f>(AR9*'Eligible population'!M$6)/5</f>
        <v>39.96733228121893</v>
      </c>
      <c r="BX9" s="22">
        <f>(AS9*'Eligible population'!N$6)/5</f>
        <v>21.240962432894499</v>
      </c>
      <c r="BY9" s="22">
        <f>(AT9*'Eligible population'!O$6)/5</f>
        <v>13.839211590846238</v>
      </c>
      <c r="BZ9" s="22">
        <f>(AU9*'Eligible population'!P$6)/5</f>
        <v>7.4082444531593392</v>
      </c>
      <c r="CA9" s="23">
        <f t="shared" si="6"/>
        <v>50088.657873818578</v>
      </c>
      <c r="CC9" s="2">
        <f t="shared" si="7"/>
        <v>2353.403182605864</v>
      </c>
      <c r="CD9" s="2">
        <f t="shared" si="8"/>
        <v>2555.7785228186253</v>
      </c>
      <c r="CE9" s="2">
        <f t="shared" si="9"/>
        <v>2287.4349282477933</v>
      </c>
      <c r="CF9" s="2">
        <f t="shared" si="10"/>
        <v>1758.2483259421176</v>
      </c>
      <c r="CG9" s="2">
        <f t="shared" si="11"/>
        <v>1335.672656660134</v>
      </c>
      <c r="CH9" s="2">
        <f t="shared" si="12"/>
        <v>1112.2909083167494</v>
      </c>
      <c r="CI9" s="2">
        <f t="shared" si="13"/>
        <v>648.14468336500488</v>
      </c>
      <c r="CJ9" s="2">
        <f t="shared" si="14"/>
        <v>2401.8071210388243</v>
      </c>
      <c r="CK9" s="2">
        <f t="shared" si="15"/>
        <v>2651.0096196364011</v>
      </c>
      <c r="CL9" s="2">
        <f t="shared" si="16"/>
        <v>2345.8141730693142</v>
      </c>
      <c r="CM9" s="2">
        <f t="shared" si="17"/>
        <v>1815.6163586486814</v>
      </c>
      <c r="CN9" s="2">
        <f t="shared" si="18"/>
        <v>1436.9195626015014</v>
      </c>
      <c r="CO9" s="2">
        <f t="shared" si="19"/>
        <v>1258.0180877825348</v>
      </c>
      <c r="CP9" s="2">
        <f t="shared" si="20"/>
        <v>761.19711756212223</v>
      </c>
      <c r="CQ9" s="2"/>
      <c r="CR9" s="2">
        <f t="shared" si="21"/>
        <v>44.236601742735672</v>
      </c>
      <c r="CS9" s="2">
        <f t="shared" si="22"/>
        <v>41.922999926938381</v>
      </c>
      <c r="CT9" s="2">
        <f t="shared" si="23"/>
        <v>30.880243927031472</v>
      </c>
      <c r="CU9" s="2">
        <f t="shared" si="24"/>
        <v>20.000533352915784</v>
      </c>
      <c r="CV9" s="2">
        <f t="shared" si="25"/>
        <v>7.7434587753643154</v>
      </c>
      <c r="CW9" s="2">
        <f t="shared" si="26"/>
        <v>5.0297392494943445</v>
      </c>
      <c r="CX9" s="2">
        <f t="shared" si="27"/>
        <v>4.7186191247405613</v>
      </c>
      <c r="CY9" s="2">
        <f t="shared" si="28"/>
        <v>48.67388273248595</v>
      </c>
      <c r="CZ9" s="2">
        <f t="shared" si="29"/>
        <v>45.335852854792201</v>
      </c>
      <c r="DA9" s="2">
        <f t="shared" si="30"/>
        <v>33.203881548074314</v>
      </c>
      <c r="DB9" s="2">
        <f t="shared" si="31"/>
        <v>19.983666140609465</v>
      </c>
      <c r="DC9" s="2">
        <f t="shared" si="32"/>
        <v>10.620481216447249</v>
      </c>
      <c r="DD9" s="2">
        <f t="shared" si="33"/>
        <v>6.9196057954231192</v>
      </c>
      <c r="DE9" s="2">
        <f t="shared" si="34"/>
        <v>3.7041222265796696</v>
      </c>
      <c r="DF9" s="2">
        <f t="shared" si="35"/>
        <v>25044.328936909289</v>
      </c>
      <c r="DG9" s="2"/>
      <c r="DH9" s="14"/>
      <c r="DI9" s="14"/>
      <c r="DJ9" s="14"/>
      <c r="DK9" s="14"/>
      <c r="DL9" s="14"/>
      <c r="DM9" s="14"/>
      <c r="DN9" s="14"/>
      <c r="DO9" s="14"/>
      <c r="DP9" s="14"/>
      <c r="DQ9" s="14"/>
      <c r="DR9" s="14"/>
      <c r="DS9" s="14"/>
      <c r="DT9" s="14"/>
      <c r="DU9" s="14"/>
      <c r="DV9" s="14"/>
      <c r="DX9" s="6"/>
      <c r="DY9" s="6"/>
      <c r="DZ9" s="6"/>
      <c r="EA9" s="6"/>
      <c r="EB9" s="6"/>
      <c r="EC9" s="6"/>
      <c r="ED9" s="6"/>
      <c r="EE9" s="6"/>
      <c r="EF9" s="6"/>
      <c r="EG9" s="6"/>
      <c r="EH9" s="6"/>
      <c r="EI9" s="6"/>
      <c r="EJ9" s="6"/>
      <c r="EK9" s="6"/>
      <c r="EL9" s="6"/>
      <c r="EN9" s="6"/>
      <c r="EO9" s="6"/>
      <c r="EP9" s="6"/>
      <c r="EQ9" s="6"/>
      <c r="ER9" s="6"/>
      <c r="ES9" s="6"/>
      <c r="ET9" s="6"/>
      <c r="EU9" s="6"/>
      <c r="EV9" s="6"/>
      <c r="EW9" s="6"/>
      <c r="EX9" s="6"/>
      <c r="EY9" s="6"/>
      <c r="EZ9" s="6"/>
      <c r="FA9" s="6"/>
      <c r="FB9" s="6"/>
      <c r="FD9" s="6"/>
      <c r="FE9" s="6"/>
      <c r="FF9" s="6"/>
      <c r="FG9" s="6"/>
      <c r="FH9" s="6"/>
      <c r="FI9" s="6"/>
      <c r="FJ9" s="6"/>
      <c r="FK9" s="6"/>
      <c r="FL9" s="6"/>
      <c r="FM9" s="6"/>
      <c r="FN9" s="6"/>
      <c r="FO9" s="6"/>
      <c r="FP9" s="6"/>
      <c r="FQ9" s="6"/>
      <c r="FR9" s="6"/>
      <c r="FT9" s="6"/>
      <c r="FU9" s="6"/>
      <c r="FV9" s="6"/>
      <c r="FW9" s="6"/>
      <c r="FX9" s="6"/>
      <c r="FY9" s="6"/>
      <c r="FZ9" s="6"/>
      <c r="GA9" s="6"/>
      <c r="GB9" s="6"/>
      <c r="GC9" s="6"/>
      <c r="GD9" s="6"/>
      <c r="GE9" s="6"/>
      <c r="GF9" s="6"/>
      <c r="GG9" s="6"/>
      <c r="GH9" s="6"/>
      <c r="GJ9" s="6"/>
      <c r="GK9" s="6"/>
      <c r="GL9" s="6"/>
      <c r="GM9" s="6"/>
      <c r="GN9" s="6"/>
      <c r="GO9" s="6"/>
      <c r="GP9" s="6"/>
      <c r="GQ9" s="6"/>
      <c r="GR9" s="6"/>
      <c r="GS9" s="6"/>
      <c r="GT9" s="6"/>
      <c r="GU9" s="6"/>
      <c r="GV9" s="6"/>
      <c r="GW9" s="6"/>
      <c r="GX9" s="6"/>
      <c r="GZ9" s="1"/>
      <c r="HA9" s="1"/>
      <c r="HB9" s="1"/>
      <c r="HC9" s="1"/>
      <c r="HD9" s="1"/>
      <c r="HE9" s="1"/>
      <c r="HF9" s="1"/>
      <c r="HG9" s="1"/>
      <c r="HH9" s="1"/>
      <c r="HI9" s="1"/>
      <c r="HJ9" s="1"/>
      <c r="HK9" s="1"/>
      <c r="HL9" s="1"/>
      <c r="HM9" s="1"/>
      <c r="HN9" s="2"/>
      <c r="HP9" s="2"/>
      <c r="HQ9" s="2"/>
      <c r="HR9" s="2"/>
      <c r="HS9" s="2"/>
      <c r="HT9" s="2"/>
      <c r="HU9" s="2"/>
      <c r="HV9" s="2"/>
      <c r="HW9" s="2"/>
      <c r="HX9" s="2"/>
      <c r="HY9" s="2"/>
      <c r="HZ9" s="2"/>
      <c r="IA9" s="2"/>
      <c r="IB9" s="2"/>
      <c r="IC9" s="2"/>
      <c r="ID9" s="2"/>
      <c r="IF9" s="2"/>
      <c r="IG9" s="2"/>
      <c r="IH9" s="2"/>
      <c r="II9" s="2"/>
      <c r="IJ9" s="2"/>
      <c r="IK9" s="2"/>
      <c r="IL9" s="2"/>
      <c r="IM9" s="2"/>
      <c r="IN9" s="2"/>
      <c r="IO9" s="2"/>
      <c r="IP9" s="2"/>
      <c r="IQ9" s="2"/>
      <c r="IR9" s="2"/>
      <c r="IS9" s="2"/>
      <c r="IT9" s="2"/>
      <c r="IV9" s="6"/>
    </row>
    <row r="10" spans="1:256" x14ac:dyDescent="0.25">
      <c r="A10" s="8" t="s">
        <v>37</v>
      </c>
      <c r="B10" s="8" t="s">
        <v>175</v>
      </c>
      <c r="C10" s="20">
        <f>Population!H10</f>
        <v>21750</v>
      </c>
      <c r="D10" s="20">
        <f>Population!I10</f>
        <v>25853</v>
      </c>
      <c r="E10" s="20">
        <f>Population!J10</f>
        <v>27173</v>
      </c>
      <c r="F10" s="20">
        <f>Population!K10</f>
        <v>25106</v>
      </c>
      <c r="G10" s="20">
        <f>Population!L10</f>
        <v>24445</v>
      </c>
      <c r="H10" s="20">
        <f>Population!M10</f>
        <v>28093</v>
      </c>
      <c r="I10" s="20">
        <f>Population!N10</f>
        <v>21562</v>
      </c>
      <c r="J10" s="20">
        <f>Population!X10</f>
        <v>23170</v>
      </c>
      <c r="K10" s="20">
        <f>Population!Y10</f>
        <v>27753</v>
      </c>
      <c r="L10" s="20">
        <f>Population!Z10</f>
        <v>29147</v>
      </c>
      <c r="M10" s="20">
        <f>Population!AA10</f>
        <v>26852</v>
      </c>
      <c r="N10" s="20">
        <f>Population!AB10</f>
        <v>26787</v>
      </c>
      <c r="O10" s="20">
        <f>Population!AC10</f>
        <v>29885</v>
      </c>
      <c r="P10" s="20">
        <f>Population!AD10</f>
        <v>23276</v>
      </c>
      <c r="Q10" s="20">
        <f t="shared" si="4"/>
        <v>360852</v>
      </c>
      <c r="S10">
        <f>VLOOKUP($A10,'Census 2011'!$A$4:$BI$156,S$1,FALSE)*Baseline!C10</f>
        <v>21452.470936203426</v>
      </c>
      <c r="T10">
        <f>VLOOKUP($A10,'Census 2011'!$A$4:$BI$156,T$1,FALSE)*Baseline!D10</f>
        <v>25586.634579228397</v>
      </c>
      <c r="U10">
        <f>VLOOKUP($A10,'Census 2011'!$A$4:$BI$156,U$1,FALSE)*Baseline!E10</f>
        <v>26961.848308862624</v>
      </c>
      <c r="V10">
        <f>VLOOKUP($A10,'Census 2011'!$A$4:$BI$156,V$1,FALSE)*Baseline!F10</f>
        <v>24983.479736897942</v>
      </c>
      <c r="W10">
        <f>VLOOKUP($A10,'Census 2011'!$A$4:$BI$156,W$1,FALSE)*Baseline!G10</f>
        <v>24389.728313534077</v>
      </c>
      <c r="X10">
        <f>VLOOKUP($A10,'Census 2011'!$A$4:$BI$156,X$1,FALSE)*Baseline!H10</f>
        <v>28033.483454090929</v>
      </c>
      <c r="Y10">
        <f>VLOOKUP($A10,'Census 2011'!$A$4:$BI$156,Y$1,FALSE)*Baseline!I10</f>
        <v>21497.696250069035</v>
      </c>
      <c r="Z10">
        <f>VLOOKUP($A10,'Census 2011'!$A$4:$BI$156,Z$1,FALSE)*Baseline!J10</f>
        <v>22785.08976076555</v>
      </c>
      <c r="AA10">
        <f>VLOOKUP($A10,'Census 2011'!$A$4:$BI$156,AA$1,FALSE)*Baseline!K10</f>
        <v>27454.749434389141</v>
      </c>
      <c r="AB10">
        <f>VLOOKUP($A10,'Census 2011'!$A$4:$BI$156,AB$1,FALSE)*Baseline!L10</f>
        <v>28867.060827806996</v>
      </c>
      <c r="AC10">
        <f>VLOOKUP($A10,'Census 2011'!$A$4:$BI$156,AC$1,FALSE)*Baseline!M10</f>
        <v>26637.663105998356</v>
      </c>
      <c r="AD10">
        <f>VLOOKUP($A10,'Census 2011'!$A$4:$BI$156,AD$1,FALSE)*Baseline!N10</f>
        <v>26649.312336222538</v>
      </c>
      <c r="AE10">
        <f>VLOOKUP($A10,'Census 2011'!$A$4:$BI$156,AE$1,FALSE)*Baseline!O10</f>
        <v>29786.626992091849</v>
      </c>
      <c r="AF10">
        <f>VLOOKUP($A10,'Census 2011'!$A$4:$BI$156,AF$1,FALSE)*Baseline!P10</f>
        <v>23217.225190646936</v>
      </c>
      <c r="AH10" s="6">
        <f>VLOOKUP($A10,'Census 2011'!$A$4:$BI$156,AH$1,FALSE)*Baseline!C10</f>
        <v>297.52906379657395</v>
      </c>
      <c r="AI10" s="6">
        <f>VLOOKUP($A10,'Census 2011'!$A$4:$BI$156,AI$1,FALSE)*Baseline!D10</f>
        <v>266.36542077160266</v>
      </c>
      <c r="AJ10" s="6">
        <f>VLOOKUP($A10,'Census 2011'!$A$4:$BI$156,AJ$1,FALSE)*Baseline!E10</f>
        <v>211.15169113737679</v>
      </c>
      <c r="AK10" s="6">
        <f>VLOOKUP($A10,'Census 2011'!$A$4:$BI$156,AK$1,FALSE)*Baseline!F10</f>
        <v>122.52026310205814</v>
      </c>
      <c r="AL10" s="6">
        <f>VLOOKUP($A10,'Census 2011'!$A$4:$BI$156,AL$1,FALSE)*Baseline!G10</f>
        <v>55.271686465922549</v>
      </c>
      <c r="AM10" s="6">
        <f>VLOOKUP($A10,'Census 2011'!$A$4:$BI$156,AM$1,FALSE)*Baseline!H10</f>
        <v>59.516545909071645</v>
      </c>
      <c r="AN10" s="6">
        <f>VLOOKUP($A10,'Census 2011'!$A$4:$BI$156,AN$1,FALSE)*Baseline!I10</f>
        <v>64.303749930965935</v>
      </c>
      <c r="AO10" s="6">
        <f>VLOOKUP($A10,'Census 2011'!$A$4:$BI$156,AO$1,FALSE)*Baseline!J10</f>
        <v>384.91023923444982</v>
      </c>
      <c r="AP10" s="6">
        <f>VLOOKUP($A10,'Census 2011'!$A$4:$BI$156,AP$1,FALSE)*Baseline!K10</f>
        <v>298.25056561085972</v>
      </c>
      <c r="AQ10" s="6">
        <f>VLOOKUP($A10,'Census 2011'!$A$4:$BI$156,AQ$1,FALSE)*Baseline!L10</f>
        <v>279.93917219300255</v>
      </c>
      <c r="AR10" s="6">
        <f>VLOOKUP($A10,'Census 2011'!$A$4:$BI$156,AR$1,FALSE)*Baseline!M10</f>
        <v>214.33689400164337</v>
      </c>
      <c r="AS10" s="6">
        <f>VLOOKUP($A10,'Census 2011'!$A$4:$BI$156,AS$1,FALSE)*Baseline!N10</f>
        <v>137.68766377746422</v>
      </c>
      <c r="AT10" s="6">
        <f>VLOOKUP($A10,'Census 2011'!$A$4:$BI$156,AT$1,FALSE)*Baseline!O10</f>
        <v>98.373007908153028</v>
      </c>
      <c r="AU10" s="6">
        <f>VLOOKUP($A10,'Census 2011'!$A$4:$BI$156,AU$1,FALSE)*Baseline!P10</f>
        <v>58.77480935306297</v>
      </c>
      <c r="AV10">
        <f t="shared" si="5"/>
        <v>360852.00000000006</v>
      </c>
      <c r="AX10" s="22">
        <f>(S10*'Eligible population'!J$5)/5</f>
        <v>3925.7592573060128</v>
      </c>
      <c r="AY10" s="22">
        <f>(T10*'Eligible population'!K$5)/5</f>
        <v>4345.6318802481792</v>
      </c>
      <c r="AZ10" s="22">
        <f>(U10*'Eligible population'!L$5)/5</f>
        <v>4120.6448681068214</v>
      </c>
      <c r="BA10" s="22">
        <f>(V10*'Eligible population'!M$5)/5</f>
        <v>3333.0965821411469</v>
      </c>
      <c r="BB10" s="22">
        <f>(W10*'Eligible population'!N$5)/5</f>
        <v>2705.8843890903572</v>
      </c>
      <c r="BC10" s="22">
        <f>(X10*'Eligible population'!O$5)/5</f>
        <v>2428.0922392606558</v>
      </c>
      <c r="BD10" s="22">
        <f>(Y10*'Eligible population'!P$5)/5</f>
        <v>1446.1676424257068</v>
      </c>
      <c r="BE10" s="22">
        <f>(Z10*'Eligible population'!J$6)/5</f>
        <v>4157.2860003708101</v>
      </c>
      <c r="BF10" s="22">
        <f>(AA10*'Eligible population'!K$6)/5</f>
        <v>4720.2377947966152</v>
      </c>
      <c r="BG10" s="22">
        <f>(AB10*'Eligible population'!L$6)/5</f>
        <v>4522.1254991664455</v>
      </c>
      <c r="BH10" s="22">
        <f>(AC10*'Eligible population'!M$6)/5</f>
        <v>3697.1074861214593</v>
      </c>
      <c r="BI10" s="22">
        <f>(AD10*'Eligible population'!N$6)/5</f>
        <v>3148.5428294885546</v>
      </c>
      <c r="BJ10" s="22">
        <f>(AE10*'Eligible population'!O$6)/5</f>
        <v>2814.3282974935473</v>
      </c>
      <c r="BK10" s="22">
        <f>(AF10*'Eligible population'!P$6)/5</f>
        <v>1733.1658939910526</v>
      </c>
      <c r="BL10" s="23"/>
      <c r="BM10" s="22">
        <f>(AH10*'Eligible population'!J$5)/5</f>
        <v>54.447223352057563</v>
      </c>
      <c r="BN10" s="22">
        <f>(AI10*'Eligible population'!K$5)/5</f>
        <v>45.239480820212819</v>
      </c>
      <c r="BO10" s="22">
        <f>(AJ10*'Eligible population'!L$5)/5</f>
        <v>32.270826632879768</v>
      </c>
      <c r="BP10" s="22">
        <f>(AK10*'Eligible population'!M$5)/5</f>
        <v>16.34567620239795</v>
      </c>
      <c r="BQ10" s="22">
        <f>(AL10*'Eligible population'!N$5)/5</f>
        <v>6.1320401623270691</v>
      </c>
      <c r="BR10" s="22">
        <f>(AM10*'Eligible population'!O$5)/5</f>
        <v>5.1549663268240318</v>
      </c>
      <c r="BS10" s="22">
        <f>(AN10*'Eligible population'!P$5)/5</f>
        <v>4.325765949758388</v>
      </c>
      <c r="BT10" s="22">
        <f>(AO10*'Eligible population'!J$6)/5</f>
        <v>70.229345847220117</v>
      </c>
      <c r="BU10" s="22">
        <f>(AP10*'Eligible population'!K$6)/5</f>
        <v>51.277597542101589</v>
      </c>
      <c r="BV10" s="22">
        <f>(AQ10*'Eligible population'!L$6)/5</f>
        <v>43.853445154696551</v>
      </c>
      <c r="BW10" s="22">
        <f>(AR10*'Eligible population'!M$6)/5</f>
        <v>29.748350379394065</v>
      </c>
      <c r="BX10" s="22">
        <f>(AS10*'Eligible population'!N$6)/5</f>
        <v>16.267418124193728</v>
      </c>
      <c r="BY10" s="22">
        <f>(AT10*'Eligible population'!O$6)/5</f>
        <v>9.2945716861118406</v>
      </c>
      <c r="BZ10" s="22">
        <f>(AU10*'Eligible population'!P$6)/5</f>
        <v>4.3875396030354228</v>
      </c>
      <c r="CA10" s="23">
        <f t="shared" si="6"/>
        <v>47487.044907790594</v>
      </c>
      <c r="CC10" s="2">
        <f t="shared" si="7"/>
        <v>1962.8796286530064</v>
      </c>
      <c r="CD10" s="2">
        <f t="shared" si="8"/>
        <v>2172.8159401240896</v>
      </c>
      <c r="CE10" s="2">
        <f t="shared" si="9"/>
        <v>2060.3224340534107</v>
      </c>
      <c r="CF10" s="2">
        <f t="shared" si="10"/>
        <v>1666.5482910705734</v>
      </c>
      <c r="CG10" s="2">
        <f t="shared" si="11"/>
        <v>1352.9421945451786</v>
      </c>
      <c r="CH10" s="2">
        <f t="shared" si="12"/>
        <v>1214.0461196303279</v>
      </c>
      <c r="CI10" s="2">
        <f t="shared" si="13"/>
        <v>723.08382121285342</v>
      </c>
      <c r="CJ10" s="2">
        <f t="shared" si="14"/>
        <v>2078.6430001854051</v>
      </c>
      <c r="CK10" s="2">
        <f t="shared" si="15"/>
        <v>2360.1188973983076</v>
      </c>
      <c r="CL10" s="2">
        <f t="shared" si="16"/>
        <v>2261.0627495832227</v>
      </c>
      <c r="CM10" s="2">
        <f t="shared" si="17"/>
        <v>1848.5537430607296</v>
      </c>
      <c r="CN10" s="2">
        <f t="shared" si="18"/>
        <v>1574.2714147442773</v>
      </c>
      <c r="CO10" s="2">
        <f t="shared" si="19"/>
        <v>1407.1641487467737</v>
      </c>
      <c r="CP10" s="2">
        <f t="shared" si="20"/>
        <v>866.5829469955263</v>
      </c>
      <c r="CQ10" s="2"/>
      <c r="CR10" s="2">
        <f t="shared" si="21"/>
        <v>27.223611676028781</v>
      </c>
      <c r="CS10" s="2">
        <f t="shared" si="22"/>
        <v>22.619740410106409</v>
      </c>
      <c r="CT10" s="2">
        <f t="shared" si="23"/>
        <v>16.135413316439884</v>
      </c>
      <c r="CU10" s="2">
        <f t="shared" si="24"/>
        <v>8.172838101198975</v>
      </c>
      <c r="CV10" s="2">
        <f t="shared" si="25"/>
        <v>3.0660200811635345</v>
      </c>
      <c r="CW10" s="2">
        <f t="shared" si="26"/>
        <v>2.5774831634120159</v>
      </c>
      <c r="CX10" s="2">
        <f t="shared" si="27"/>
        <v>2.162882974879194</v>
      </c>
      <c r="CY10" s="2">
        <f t="shared" si="28"/>
        <v>35.114672923610058</v>
      </c>
      <c r="CZ10" s="2">
        <f t="shared" si="29"/>
        <v>25.638798771050794</v>
      </c>
      <c r="DA10" s="2">
        <f t="shared" si="30"/>
        <v>21.926722577348276</v>
      </c>
      <c r="DB10" s="2">
        <f t="shared" si="31"/>
        <v>14.874175189697032</v>
      </c>
      <c r="DC10" s="2">
        <f t="shared" si="32"/>
        <v>8.1337090620968642</v>
      </c>
      <c r="DD10" s="2">
        <f t="shared" si="33"/>
        <v>4.6472858430559203</v>
      </c>
      <c r="DE10" s="2">
        <f t="shared" si="34"/>
        <v>2.1937698015177114</v>
      </c>
      <c r="DF10" s="2">
        <f t="shared" si="35"/>
        <v>23743.522453895297</v>
      </c>
      <c r="DG10" s="2"/>
      <c r="DH10" s="14"/>
      <c r="DI10" s="14"/>
      <c r="DJ10" s="14"/>
      <c r="DK10" s="14"/>
      <c r="DL10" s="14"/>
      <c r="DM10" s="14"/>
      <c r="DN10" s="14"/>
      <c r="DO10" s="14"/>
      <c r="DP10" s="14"/>
      <c r="DQ10" s="14"/>
      <c r="DR10" s="14"/>
      <c r="DS10" s="14"/>
      <c r="DT10" s="14"/>
      <c r="DU10" s="14"/>
      <c r="DV10" s="14"/>
      <c r="DX10" s="6"/>
      <c r="DY10" s="6"/>
      <c r="DZ10" s="6"/>
      <c r="EA10" s="6"/>
      <c r="EB10" s="6"/>
      <c r="EC10" s="6"/>
      <c r="ED10" s="6"/>
      <c r="EE10" s="6"/>
      <c r="EF10" s="6"/>
      <c r="EG10" s="6"/>
      <c r="EH10" s="6"/>
      <c r="EI10" s="6"/>
      <c r="EJ10" s="6"/>
      <c r="EK10" s="6"/>
      <c r="EL10" s="6"/>
      <c r="EN10" s="6"/>
      <c r="EO10" s="6"/>
      <c r="EP10" s="6"/>
      <c r="EQ10" s="6"/>
      <c r="ER10" s="6"/>
      <c r="ES10" s="6"/>
      <c r="ET10" s="6"/>
      <c r="EU10" s="6"/>
      <c r="EV10" s="6"/>
      <c r="EW10" s="6"/>
      <c r="EX10" s="6"/>
      <c r="EY10" s="6"/>
      <c r="EZ10" s="6"/>
      <c r="FA10" s="6"/>
      <c r="FB10" s="6"/>
      <c r="FD10" s="6"/>
      <c r="FE10" s="6"/>
      <c r="FF10" s="6"/>
      <c r="FG10" s="6"/>
      <c r="FH10" s="6"/>
      <c r="FI10" s="6"/>
      <c r="FJ10" s="6"/>
      <c r="FK10" s="6"/>
      <c r="FL10" s="6"/>
      <c r="FM10" s="6"/>
      <c r="FN10" s="6"/>
      <c r="FO10" s="6"/>
      <c r="FP10" s="6"/>
      <c r="FQ10" s="6"/>
      <c r="FR10" s="6"/>
      <c r="FT10" s="6"/>
      <c r="FU10" s="6"/>
      <c r="FV10" s="6"/>
      <c r="FW10" s="6"/>
      <c r="FX10" s="6"/>
      <c r="FY10" s="6"/>
      <c r="FZ10" s="6"/>
      <c r="GA10" s="6"/>
      <c r="GB10" s="6"/>
      <c r="GC10" s="6"/>
      <c r="GD10" s="6"/>
      <c r="GE10" s="6"/>
      <c r="GF10" s="6"/>
      <c r="GG10" s="6"/>
      <c r="GH10" s="6"/>
      <c r="GJ10" s="6"/>
      <c r="GK10" s="6"/>
      <c r="GL10" s="6"/>
      <c r="GM10" s="6"/>
      <c r="GN10" s="6"/>
      <c r="GO10" s="6"/>
      <c r="GP10" s="6"/>
      <c r="GQ10" s="6"/>
      <c r="GR10" s="6"/>
      <c r="GS10" s="6"/>
      <c r="GT10" s="6"/>
      <c r="GU10" s="6"/>
      <c r="GV10" s="6"/>
      <c r="GW10" s="6"/>
      <c r="GX10" s="6"/>
      <c r="GZ10" s="1"/>
      <c r="HA10" s="1"/>
      <c r="HB10" s="1"/>
      <c r="HC10" s="1"/>
      <c r="HD10" s="1"/>
      <c r="HE10" s="1"/>
      <c r="HF10" s="1"/>
      <c r="HG10" s="1"/>
      <c r="HH10" s="1"/>
      <c r="HI10" s="1"/>
      <c r="HJ10" s="1"/>
      <c r="HK10" s="1"/>
      <c r="HL10" s="1"/>
      <c r="HM10" s="1"/>
      <c r="HN10" s="2"/>
      <c r="HP10" s="2"/>
      <c r="HQ10" s="2"/>
      <c r="HR10" s="2"/>
      <c r="HS10" s="2"/>
      <c r="HT10" s="2"/>
      <c r="HU10" s="2"/>
      <c r="HV10" s="2"/>
      <c r="HW10" s="2"/>
      <c r="HX10" s="2"/>
      <c r="HY10" s="2"/>
      <c r="HZ10" s="2"/>
      <c r="IA10" s="2"/>
      <c r="IB10" s="2"/>
      <c r="IC10" s="2"/>
      <c r="ID10" s="2"/>
      <c r="IF10" s="2"/>
      <c r="IG10" s="2"/>
      <c r="IH10" s="2"/>
      <c r="II10" s="2"/>
      <c r="IJ10" s="2"/>
      <c r="IK10" s="2"/>
      <c r="IL10" s="2"/>
      <c r="IM10" s="2"/>
      <c r="IN10" s="2"/>
      <c r="IO10" s="2"/>
      <c r="IP10" s="2"/>
      <c r="IQ10" s="2"/>
      <c r="IR10" s="2"/>
      <c r="IS10" s="2"/>
      <c r="IT10" s="2"/>
      <c r="IV10" s="6"/>
    </row>
    <row r="11" spans="1:256" x14ac:dyDescent="0.25">
      <c r="A11" s="8" t="s">
        <v>39</v>
      </c>
      <c r="B11" s="8" t="s">
        <v>176</v>
      </c>
      <c r="C11" s="20">
        <f>Population!H11</f>
        <v>11716</v>
      </c>
      <c r="D11" s="20">
        <f>Population!I11</f>
        <v>14065</v>
      </c>
      <c r="E11" s="20">
        <f>Population!J11</f>
        <v>15319</v>
      </c>
      <c r="F11" s="20">
        <f>Population!K11</f>
        <v>14158</v>
      </c>
      <c r="G11" s="20">
        <f>Population!L11</f>
        <v>13656</v>
      </c>
      <c r="H11" s="20">
        <f>Population!M11</f>
        <v>16570</v>
      </c>
      <c r="I11" s="20">
        <f>Population!N11</f>
        <v>13213</v>
      </c>
      <c r="J11" s="20">
        <f>Population!X11</f>
        <v>12441</v>
      </c>
      <c r="K11" s="20">
        <f>Population!Y11</f>
        <v>14859</v>
      </c>
      <c r="L11" s="20">
        <f>Population!Z11</f>
        <v>15969</v>
      </c>
      <c r="M11" s="20">
        <f>Population!AA11</f>
        <v>15040</v>
      </c>
      <c r="N11" s="20">
        <f>Population!AB11</f>
        <v>15215</v>
      </c>
      <c r="O11" s="20">
        <f>Population!AC11</f>
        <v>18262</v>
      </c>
      <c r="P11" s="20">
        <f>Population!AD11</f>
        <v>14203</v>
      </c>
      <c r="Q11" s="20">
        <f t="shared" si="4"/>
        <v>204686</v>
      </c>
      <c r="S11">
        <f>VLOOKUP($A11,'Census 2011'!$A$4:$BI$156,S$1,FALSE)*Baseline!C11</f>
        <v>11524.178528708133</v>
      </c>
      <c r="T11">
        <f>VLOOKUP($A11,'Census 2011'!$A$4:$BI$156,T$1,FALSE)*Baseline!D11</f>
        <v>13897.189154769087</v>
      </c>
      <c r="U11">
        <f>VLOOKUP($A11,'Census 2011'!$A$4:$BI$156,U$1,FALSE)*Baseline!E11</f>
        <v>15167.88089148703</v>
      </c>
      <c r="V11">
        <f>VLOOKUP($A11,'Census 2011'!$A$4:$BI$156,V$1,FALSE)*Baseline!F11</f>
        <v>14067.042294455068</v>
      </c>
      <c r="W11">
        <f>VLOOKUP($A11,'Census 2011'!$A$4:$BI$156,W$1,FALSE)*Baseline!G11</f>
        <v>13603.297481968872</v>
      </c>
      <c r="X11">
        <f>VLOOKUP($A11,'Census 2011'!$A$4:$BI$156,X$1,FALSE)*Baseline!H11</f>
        <v>16525.586062011011</v>
      </c>
      <c r="Y11">
        <f>VLOOKUP($A11,'Census 2011'!$A$4:$BI$156,Y$1,FALSE)*Baseline!I11</f>
        <v>13171.498160279996</v>
      </c>
      <c r="Z11">
        <f>VLOOKUP($A11,'Census 2011'!$A$4:$BI$156,Z$1,FALSE)*Baseline!J11</f>
        <v>12250.824742268042</v>
      </c>
      <c r="AA11">
        <f>VLOOKUP($A11,'Census 2011'!$A$4:$BI$156,AA$1,FALSE)*Baseline!K11</f>
        <v>14691.457342110409</v>
      </c>
      <c r="AB11">
        <f>VLOOKUP($A11,'Census 2011'!$A$4:$BI$156,AB$1,FALSE)*Baseline!L11</f>
        <v>15782.527792952744</v>
      </c>
      <c r="AC11">
        <f>VLOOKUP($A11,'Census 2011'!$A$4:$BI$156,AC$1,FALSE)*Baseline!M11</f>
        <v>14922.699943278503</v>
      </c>
      <c r="AD11">
        <f>VLOOKUP($A11,'Census 2011'!$A$4:$BI$156,AD$1,FALSE)*Baseline!N11</f>
        <v>15131.920048281412</v>
      </c>
      <c r="AE11">
        <f>VLOOKUP($A11,'Census 2011'!$A$4:$BI$156,AE$1,FALSE)*Baseline!O11</f>
        <v>18216.538518468678</v>
      </c>
      <c r="AF11">
        <f>VLOOKUP($A11,'Census 2011'!$A$4:$BI$156,AF$1,FALSE)*Baseline!P11</f>
        <v>14154.024137931034</v>
      </c>
      <c r="AH11" s="6">
        <f>VLOOKUP($A11,'Census 2011'!$A$4:$BI$156,AH$1,FALSE)*Baseline!C11</f>
        <v>191.82147129186603</v>
      </c>
      <c r="AI11" s="6">
        <f>VLOOKUP($A11,'Census 2011'!$A$4:$BI$156,AI$1,FALSE)*Baseline!D11</f>
        <v>167.8108452309136</v>
      </c>
      <c r="AJ11" s="6">
        <f>VLOOKUP($A11,'Census 2011'!$A$4:$BI$156,AJ$1,FALSE)*Baseline!E11</f>
        <v>151.1191085129704</v>
      </c>
      <c r="AK11" s="6">
        <f>VLOOKUP($A11,'Census 2011'!$A$4:$BI$156,AK$1,FALSE)*Baseline!F11</f>
        <v>90.957705544933077</v>
      </c>
      <c r="AL11" s="6">
        <f>VLOOKUP($A11,'Census 2011'!$A$4:$BI$156,AL$1,FALSE)*Baseline!G11</f>
        <v>52.702518031127418</v>
      </c>
      <c r="AM11" s="6">
        <f>VLOOKUP($A11,'Census 2011'!$A$4:$BI$156,AM$1,FALSE)*Baseline!H11</f>
        <v>44.4139379889887</v>
      </c>
      <c r="AN11" s="6">
        <f>VLOOKUP($A11,'Census 2011'!$A$4:$BI$156,AN$1,FALSE)*Baseline!I11</f>
        <v>41.501839720003588</v>
      </c>
      <c r="AO11" s="6">
        <f>VLOOKUP($A11,'Census 2011'!$A$4:$BI$156,AO$1,FALSE)*Baseline!J11</f>
        <v>190.17525773195877</v>
      </c>
      <c r="AP11" s="6">
        <f>VLOOKUP($A11,'Census 2011'!$A$4:$BI$156,AP$1,FALSE)*Baseline!K11</f>
        <v>167.54265788959137</v>
      </c>
      <c r="AQ11" s="6">
        <f>VLOOKUP($A11,'Census 2011'!$A$4:$BI$156,AQ$1,FALSE)*Baseline!L11</f>
        <v>186.47220704725484</v>
      </c>
      <c r="AR11" s="6">
        <f>VLOOKUP($A11,'Census 2011'!$A$4:$BI$156,AR$1,FALSE)*Baseline!M11</f>
        <v>117.30005672149746</v>
      </c>
      <c r="AS11" s="6">
        <f>VLOOKUP($A11,'Census 2011'!$A$4:$BI$156,AS$1,FALSE)*Baseline!N11</f>
        <v>83.079951718588347</v>
      </c>
      <c r="AT11" s="6">
        <f>VLOOKUP($A11,'Census 2011'!$A$4:$BI$156,AT$1,FALSE)*Baseline!O11</f>
        <v>45.461481531319386</v>
      </c>
      <c r="AU11" s="6">
        <f>VLOOKUP($A11,'Census 2011'!$A$4:$BI$156,AU$1,FALSE)*Baseline!P11</f>
        <v>48.975862068965519</v>
      </c>
      <c r="AV11">
        <f t="shared" si="5"/>
        <v>204685.99999999994</v>
      </c>
      <c r="AX11" s="22">
        <f>(S11*'Eligible population'!J$5)/5</f>
        <v>2108.9016121482618</v>
      </c>
      <c r="AY11" s="22">
        <f>(T11*'Eligible population'!K$5)/5</f>
        <v>2360.2974455198946</v>
      </c>
      <c r="AZ11" s="22">
        <f>(U11*'Eligible population'!L$5)/5</f>
        <v>2318.1441360982926</v>
      </c>
      <c r="BA11" s="22">
        <f>(V11*'Eligible population'!M$5)/5</f>
        <v>1876.7125751196425</v>
      </c>
      <c r="BB11" s="22">
        <f>(W11*'Eligible population'!N$5)/5</f>
        <v>1509.1988653348844</v>
      </c>
      <c r="BC11" s="22">
        <f>(X11*'Eligible population'!O$5)/5</f>
        <v>1431.3471721099097</v>
      </c>
      <c r="BD11" s="22">
        <f>(Y11*'Eligible population'!P$5)/5</f>
        <v>886.05747425636309</v>
      </c>
      <c r="BE11" s="22">
        <f>(Z11*'Eligible population'!J$6)/5</f>
        <v>2235.2416746554031</v>
      </c>
      <c r="BF11" s="22">
        <f>(AA11*'Eligible population'!K$6)/5</f>
        <v>2525.8716118534021</v>
      </c>
      <c r="BG11" s="22">
        <f>(AB11*'Eligible population'!L$6)/5</f>
        <v>2472.3878817986574</v>
      </c>
      <c r="BH11" s="22">
        <f>(AC11*'Eligible population'!M$6)/5</f>
        <v>2071.1586243094907</v>
      </c>
      <c r="BI11" s="22">
        <f>(AD11*'Eligible population'!N$6)/5</f>
        <v>1787.7946628908726</v>
      </c>
      <c r="BJ11" s="22">
        <f>(AE11*'Eligible population'!O$6)/5</f>
        <v>1721.1522421964298</v>
      </c>
      <c r="BK11" s="22">
        <f>(AF11*'Eligible population'!P$6)/5</f>
        <v>1056.5979223249558</v>
      </c>
      <c r="BL11" s="23"/>
      <c r="BM11" s="22">
        <f>(AH11*'Eligible population'!J$5)/5</f>
        <v>35.102945432885107</v>
      </c>
      <c r="BN11" s="22">
        <f>(AI11*'Eligible population'!K$5)/5</f>
        <v>28.500979940474952</v>
      </c>
      <c r="BO11" s="22">
        <f>(AJ11*'Eligible population'!L$5)/5</f>
        <v>23.095900986957155</v>
      </c>
      <c r="BP11" s="22">
        <f>(AK11*'Eligible population'!M$5)/5</f>
        <v>12.134851536452157</v>
      </c>
      <c r="BQ11" s="22">
        <f>(AL11*'Eligible population'!N$5)/5</f>
        <v>5.8470073537902802</v>
      </c>
      <c r="BR11" s="22">
        <f>(AM11*'Eligible population'!O$5)/5</f>
        <v>3.846868988746035</v>
      </c>
      <c r="BS11" s="22">
        <f>(AN11*'Eligible population'!P$5)/5</f>
        <v>2.7918627654818784</v>
      </c>
      <c r="BT11" s="22">
        <f>(AO11*'Eligible population'!J$6)/5</f>
        <v>34.698697476600117</v>
      </c>
      <c r="BU11" s="22">
        <f>(AP11*'Eligible population'!K$6)/5</f>
        <v>28.805259647372349</v>
      </c>
      <c r="BV11" s="22">
        <f>(AQ11*'Eligible population'!L$6)/5</f>
        <v>29.211519918991947</v>
      </c>
      <c r="BW11" s="22">
        <f>(AR11*'Eligible population'!M$6)/5</f>
        <v>16.280366490927825</v>
      </c>
      <c r="BX11" s="22">
        <f>(AS11*'Eligible population'!N$6)/5</f>
        <v>9.8156673972509338</v>
      </c>
      <c r="BY11" s="22">
        <f>(AT11*'Eligible population'!O$6)/5</f>
        <v>4.2953347471514842</v>
      </c>
      <c r="BZ11" s="22">
        <f>(AU11*'Eligible population'!P$6)/5</f>
        <v>3.6560481741347957</v>
      </c>
      <c r="CA11" s="23">
        <f t="shared" si="6"/>
        <v>26598.947211473678</v>
      </c>
      <c r="CC11" s="2">
        <f t="shared" si="7"/>
        <v>1054.4508060741309</v>
      </c>
      <c r="CD11" s="2">
        <f t="shared" si="8"/>
        <v>1180.1487227599473</v>
      </c>
      <c r="CE11" s="2">
        <f t="shared" si="9"/>
        <v>1159.0720680491463</v>
      </c>
      <c r="CF11" s="2">
        <f t="shared" si="10"/>
        <v>938.35628755982123</v>
      </c>
      <c r="CG11" s="2">
        <f t="shared" si="11"/>
        <v>754.59943266744222</v>
      </c>
      <c r="CH11" s="2">
        <f t="shared" si="12"/>
        <v>715.67358605495485</v>
      </c>
      <c r="CI11" s="2">
        <f t="shared" si="13"/>
        <v>443.02873712818155</v>
      </c>
      <c r="CJ11" s="2">
        <f t="shared" si="14"/>
        <v>1117.6208373277016</v>
      </c>
      <c r="CK11" s="2">
        <f t="shared" si="15"/>
        <v>1262.9358059267011</v>
      </c>
      <c r="CL11" s="2">
        <f t="shared" si="16"/>
        <v>1236.1939408993287</v>
      </c>
      <c r="CM11" s="2">
        <f t="shared" si="17"/>
        <v>1035.5793121547454</v>
      </c>
      <c r="CN11" s="2">
        <f t="shared" si="18"/>
        <v>893.89733144543629</v>
      </c>
      <c r="CO11" s="2">
        <f t="shared" si="19"/>
        <v>860.57612109821491</v>
      </c>
      <c r="CP11" s="2">
        <f t="shared" si="20"/>
        <v>528.29896116247789</v>
      </c>
      <c r="CQ11" s="2"/>
      <c r="CR11" s="2">
        <f t="shared" si="21"/>
        <v>17.551472716442554</v>
      </c>
      <c r="CS11" s="2">
        <f t="shared" si="22"/>
        <v>14.250489970237476</v>
      </c>
      <c r="CT11" s="2">
        <f t="shared" si="23"/>
        <v>11.547950493478577</v>
      </c>
      <c r="CU11" s="2">
        <f t="shared" si="24"/>
        <v>6.0674257682260784</v>
      </c>
      <c r="CV11" s="2">
        <f t="shared" si="25"/>
        <v>2.9235036768951401</v>
      </c>
      <c r="CW11" s="2">
        <f t="shared" si="26"/>
        <v>1.9234344943730175</v>
      </c>
      <c r="CX11" s="2">
        <f t="shared" si="27"/>
        <v>1.3959313827409392</v>
      </c>
      <c r="CY11" s="2">
        <f t="shared" si="28"/>
        <v>17.349348738300058</v>
      </c>
      <c r="CZ11" s="2">
        <f t="shared" si="29"/>
        <v>14.402629823686175</v>
      </c>
      <c r="DA11" s="2">
        <f t="shared" si="30"/>
        <v>14.605759959495973</v>
      </c>
      <c r="DB11" s="2">
        <f t="shared" si="31"/>
        <v>8.1401832454639127</v>
      </c>
      <c r="DC11" s="2">
        <f t="shared" si="32"/>
        <v>4.9078336986254669</v>
      </c>
      <c r="DD11" s="2">
        <f t="shared" si="33"/>
        <v>2.1476673735757421</v>
      </c>
      <c r="DE11" s="2">
        <f t="shared" si="34"/>
        <v>1.8280240870673978</v>
      </c>
      <c r="DF11" s="2">
        <f t="shared" si="35"/>
        <v>13299.473605736839</v>
      </c>
      <c r="DG11" s="2"/>
      <c r="DH11" s="14"/>
      <c r="DI11" s="14"/>
      <c r="DJ11" s="14"/>
      <c r="DK11" s="14"/>
      <c r="DL11" s="14"/>
      <c r="DM11" s="14"/>
      <c r="DN11" s="14"/>
      <c r="DO11" s="14"/>
      <c r="DP11" s="14"/>
      <c r="DQ11" s="14"/>
      <c r="DR11" s="14"/>
      <c r="DS11" s="14"/>
      <c r="DT11" s="14"/>
      <c r="DU11" s="14"/>
      <c r="DV11" s="14"/>
      <c r="DX11" s="6"/>
      <c r="DY11" s="6"/>
      <c r="DZ11" s="6"/>
      <c r="EA11" s="6"/>
      <c r="EB11" s="6"/>
      <c r="EC11" s="6"/>
      <c r="ED11" s="6"/>
      <c r="EE11" s="6"/>
      <c r="EF11" s="6"/>
      <c r="EG11" s="6"/>
      <c r="EH11" s="6"/>
      <c r="EI11" s="6"/>
      <c r="EJ11" s="6"/>
      <c r="EK11" s="6"/>
      <c r="EL11" s="6"/>
      <c r="EN11" s="6"/>
      <c r="EO11" s="6"/>
      <c r="EP11" s="6"/>
      <c r="EQ11" s="6"/>
      <c r="ER11" s="6"/>
      <c r="ES11" s="6"/>
      <c r="ET11" s="6"/>
      <c r="EU11" s="6"/>
      <c r="EV11" s="6"/>
      <c r="EW11" s="6"/>
      <c r="EX11" s="6"/>
      <c r="EY11" s="6"/>
      <c r="EZ11" s="6"/>
      <c r="FA11" s="6"/>
      <c r="FB11" s="6"/>
      <c r="FD11" s="6"/>
      <c r="FE11" s="6"/>
      <c r="FF11" s="6"/>
      <c r="FG11" s="6"/>
      <c r="FH11" s="6"/>
      <c r="FI11" s="6"/>
      <c r="FJ11" s="6"/>
      <c r="FK11" s="6"/>
      <c r="FL11" s="6"/>
      <c r="FM11" s="6"/>
      <c r="FN11" s="6"/>
      <c r="FO11" s="6"/>
      <c r="FP11" s="6"/>
      <c r="FQ11" s="6"/>
      <c r="FR11" s="6"/>
      <c r="FT11" s="6"/>
      <c r="FU11" s="6"/>
      <c r="FV11" s="6"/>
      <c r="FW11" s="6"/>
      <c r="FX11" s="6"/>
      <c r="FY11" s="6"/>
      <c r="FZ11" s="6"/>
      <c r="GA11" s="6"/>
      <c r="GB11" s="6"/>
      <c r="GC11" s="6"/>
      <c r="GD11" s="6"/>
      <c r="GE11" s="6"/>
      <c r="GF11" s="6"/>
      <c r="GG11" s="6"/>
      <c r="GH11" s="6"/>
      <c r="GJ11" s="6"/>
      <c r="GK11" s="6"/>
      <c r="GL11" s="6"/>
      <c r="GM11" s="6"/>
      <c r="GN11" s="6"/>
      <c r="GO11" s="6"/>
      <c r="GP11" s="6"/>
      <c r="GQ11" s="6"/>
      <c r="GR11" s="6"/>
      <c r="GS11" s="6"/>
      <c r="GT11" s="6"/>
      <c r="GU11" s="6"/>
      <c r="GV11" s="6"/>
      <c r="GW11" s="6"/>
      <c r="GX11" s="6"/>
      <c r="GZ11" s="1"/>
      <c r="HA11" s="1"/>
      <c r="HB11" s="1"/>
      <c r="HC11" s="1"/>
      <c r="HD11" s="1"/>
      <c r="HE11" s="1"/>
      <c r="HF11" s="1"/>
      <c r="HG11" s="1"/>
      <c r="HH11" s="1"/>
      <c r="HI11" s="1"/>
      <c r="HJ11" s="1"/>
      <c r="HK11" s="1"/>
      <c r="HL11" s="1"/>
      <c r="HM11" s="1"/>
      <c r="HN11" s="2"/>
      <c r="HP11" s="2"/>
      <c r="HQ11" s="2"/>
      <c r="HR11" s="2"/>
      <c r="HS11" s="2"/>
      <c r="HT11" s="2"/>
      <c r="HU11" s="2"/>
      <c r="HV11" s="2"/>
      <c r="HW11" s="2"/>
      <c r="HX11" s="2"/>
      <c r="HY11" s="2"/>
      <c r="HZ11" s="2"/>
      <c r="IA11" s="2"/>
      <c r="IB11" s="2"/>
      <c r="IC11" s="2"/>
      <c r="ID11" s="2"/>
      <c r="IF11" s="2"/>
      <c r="IG11" s="2"/>
      <c r="IH11" s="2"/>
      <c r="II11" s="2"/>
      <c r="IJ11" s="2"/>
      <c r="IK11" s="2"/>
      <c r="IL11" s="2"/>
      <c r="IM11" s="2"/>
      <c r="IN11" s="2"/>
      <c r="IO11" s="2"/>
      <c r="IP11" s="2"/>
      <c r="IQ11" s="2"/>
      <c r="IR11" s="2"/>
      <c r="IS11" s="2"/>
      <c r="IT11" s="2"/>
      <c r="IV11" s="6"/>
    </row>
    <row r="12" spans="1:256" x14ac:dyDescent="0.25">
      <c r="A12" s="8" t="s">
        <v>43</v>
      </c>
      <c r="B12" s="8" t="s">
        <v>177</v>
      </c>
      <c r="C12" s="20">
        <f>Population!H12</f>
        <v>15924</v>
      </c>
      <c r="D12" s="20">
        <f>Population!I12</f>
        <v>19051</v>
      </c>
      <c r="E12" s="20">
        <f>Population!J12</f>
        <v>19870</v>
      </c>
      <c r="F12" s="20">
        <f>Population!K12</f>
        <v>17686</v>
      </c>
      <c r="G12" s="20">
        <f>Population!L12</f>
        <v>16449</v>
      </c>
      <c r="H12" s="20">
        <f>Population!M12</f>
        <v>19389</v>
      </c>
      <c r="I12" s="20">
        <f>Population!N12</f>
        <v>14576</v>
      </c>
      <c r="J12" s="20">
        <f>Population!X12</f>
        <v>17087</v>
      </c>
      <c r="K12" s="20">
        <f>Population!Y12</f>
        <v>20044</v>
      </c>
      <c r="L12" s="20">
        <f>Population!Z12</f>
        <v>20627</v>
      </c>
      <c r="M12" s="20">
        <f>Population!AA12</f>
        <v>18741</v>
      </c>
      <c r="N12" s="20">
        <f>Population!AB12</f>
        <v>18279</v>
      </c>
      <c r="O12" s="20">
        <f>Population!AC12</f>
        <v>21321</v>
      </c>
      <c r="P12" s="20">
        <f>Population!AD12</f>
        <v>16133</v>
      </c>
      <c r="Q12" s="20">
        <f t="shared" si="4"/>
        <v>255177</v>
      </c>
      <c r="S12">
        <f>VLOOKUP($A12,'Census 2011'!$A$4:$BI$156,S$1,FALSE)*Baseline!C12</f>
        <v>15405.797677158727</v>
      </c>
      <c r="T12">
        <f>VLOOKUP($A12,'Census 2011'!$A$4:$BI$156,T$1,FALSE)*Baseline!D12</f>
        <v>18641.067966689083</v>
      </c>
      <c r="U12">
        <f>VLOOKUP($A12,'Census 2011'!$A$4:$BI$156,U$1,FALSE)*Baseline!E12</f>
        <v>19465.336814621409</v>
      </c>
      <c r="V12">
        <f>VLOOKUP($A12,'Census 2011'!$A$4:$BI$156,V$1,FALSE)*Baseline!F12</f>
        <v>17409.586589362239</v>
      </c>
      <c r="W12">
        <f>VLOOKUP($A12,'Census 2011'!$A$4:$BI$156,W$1,FALSE)*Baseline!G12</f>
        <v>16316.157719714964</v>
      </c>
      <c r="X12">
        <f>VLOOKUP($A12,'Census 2011'!$A$4:$BI$156,X$1,FALSE)*Baseline!H12</f>
        <v>19231.718254982115</v>
      </c>
      <c r="Y12">
        <f>VLOOKUP($A12,'Census 2011'!$A$4:$BI$156,Y$1,FALSE)*Baseline!I12</f>
        <v>14443.306159271713</v>
      </c>
      <c r="Z12">
        <f>VLOOKUP($A12,'Census 2011'!$A$4:$BI$156,Z$1,FALSE)*Baseline!J12</f>
        <v>16545.532881140374</v>
      </c>
      <c r="AA12">
        <f>VLOOKUP($A12,'Census 2011'!$A$4:$BI$156,AA$1,FALSE)*Baseline!K12</f>
        <v>19516.57888966411</v>
      </c>
      <c r="AB12">
        <f>VLOOKUP($A12,'Census 2011'!$A$4:$BI$156,AB$1,FALSE)*Baseline!L12</f>
        <v>20129.33414123609</v>
      </c>
      <c r="AC12">
        <f>VLOOKUP($A12,'Census 2011'!$A$4:$BI$156,AC$1,FALSE)*Baseline!M12</f>
        <v>18392.682424242423</v>
      </c>
      <c r="AD12">
        <f>VLOOKUP($A12,'Census 2011'!$A$4:$BI$156,AD$1,FALSE)*Baseline!N12</f>
        <v>18032.046508237352</v>
      </c>
      <c r="AE12">
        <f>VLOOKUP($A12,'Census 2011'!$A$4:$BI$156,AE$1,FALSE)*Baseline!O12</f>
        <v>21127.287826603326</v>
      </c>
      <c r="AF12">
        <f>VLOOKUP($A12,'Census 2011'!$A$4:$BI$156,AF$1,FALSE)*Baseline!P12</f>
        <v>15998.911699936067</v>
      </c>
      <c r="AH12" s="6">
        <f>VLOOKUP($A12,'Census 2011'!$A$4:$BI$156,AH$1,FALSE)*Baseline!C12</f>
        <v>518.20232284127246</v>
      </c>
      <c r="AI12" s="6">
        <f>VLOOKUP($A12,'Census 2011'!$A$4:$BI$156,AI$1,FALSE)*Baseline!D12</f>
        <v>409.93203331091917</v>
      </c>
      <c r="AJ12" s="6">
        <f>VLOOKUP($A12,'Census 2011'!$A$4:$BI$156,AJ$1,FALSE)*Baseline!E12</f>
        <v>404.66318537859007</v>
      </c>
      <c r="AK12" s="6">
        <f>VLOOKUP($A12,'Census 2011'!$A$4:$BI$156,AK$1,FALSE)*Baseline!F12</f>
        <v>276.41341063776156</v>
      </c>
      <c r="AL12" s="6">
        <f>VLOOKUP($A12,'Census 2011'!$A$4:$BI$156,AL$1,FALSE)*Baseline!G12</f>
        <v>132.84228028503563</v>
      </c>
      <c r="AM12" s="6">
        <f>VLOOKUP($A12,'Census 2011'!$A$4:$BI$156,AM$1,FALSE)*Baseline!H12</f>
        <v>157.2817450178845</v>
      </c>
      <c r="AN12" s="6">
        <f>VLOOKUP($A12,'Census 2011'!$A$4:$BI$156,AN$1,FALSE)*Baseline!I12</f>
        <v>132.69384072828674</v>
      </c>
      <c r="AO12" s="6">
        <f>VLOOKUP($A12,'Census 2011'!$A$4:$BI$156,AO$1,FALSE)*Baseline!J12</f>
        <v>541.46711885962588</v>
      </c>
      <c r="AP12" s="6">
        <f>VLOOKUP($A12,'Census 2011'!$A$4:$BI$156,AP$1,FALSE)*Baseline!K12</f>
        <v>527.42111033589151</v>
      </c>
      <c r="AQ12" s="6">
        <f>VLOOKUP($A12,'Census 2011'!$A$4:$BI$156,AQ$1,FALSE)*Baseline!L12</f>
        <v>497.66585876390877</v>
      </c>
      <c r="AR12" s="6">
        <f>VLOOKUP($A12,'Census 2011'!$A$4:$BI$156,AR$1,FALSE)*Baseline!M12</f>
        <v>348.31757575757581</v>
      </c>
      <c r="AS12" s="6">
        <f>VLOOKUP($A12,'Census 2011'!$A$4:$BI$156,AS$1,FALSE)*Baseline!N12</f>
        <v>246.95349176264762</v>
      </c>
      <c r="AT12" s="6">
        <f>VLOOKUP($A12,'Census 2011'!$A$4:$BI$156,AT$1,FALSE)*Baseline!O12</f>
        <v>193.71217339667459</v>
      </c>
      <c r="AU12" s="6">
        <f>VLOOKUP($A12,'Census 2011'!$A$4:$BI$156,AU$1,FALSE)*Baseline!P12</f>
        <v>134.0883000639341</v>
      </c>
      <c r="AV12">
        <f t="shared" si="5"/>
        <v>255176.99999999997</v>
      </c>
      <c r="AX12" s="22">
        <f>(S12*'Eligible population'!J$5)/5</f>
        <v>2819.2301496245614</v>
      </c>
      <c r="AY12" s="22">
        <f>(T12*'Eligible population'!K$5)/5</f>
        <v>3165.9974267846865</v>
      </c>
      <c r="AZ12" s="22">
        <f>(U12*'Eligible population'!L$5)/5</f>
        <v>2974.9347794073437</v>
      </c>
      <c r="BA12" s="22">
        <f>(V12*'Eligible population'!M$5)/5</f>
        <v>2322.6481726559769</v>
      </c>
      <c r="BB12" s="22">
        <f>(W12*'Eligible population'!N$5)/5</f>
        <v>1810.1733605295562</v>
      </c>
      <c r="BC12" s="22">
        <f>(X12*'Eligible population'!O$5)/5</f>
        <v>1665.7361158502456</v>
      </c>
      <c r="BD12" s="22">
        <f>(Y12*'Eligible population'!P$5)/5</f>
        <v>971.61304049588978</v>
      </c>
      <c r="BE12" s="22">
        <f>(Z12*'Eligible population'!J$6)/5</f>
        <v>3018.8387641940421</v>
      </c>
      <c r="BF12" s="22">
        <f>(AA12*'Eligible population'!K$6)/5</f>
        <v>3355.4446934682792</v>
      </c>
      <c r="BG12" s="22">
        <f>(AB12*'Eligible population'!L$6)/5</f>
        <v>3153.3302175897584</v>
      </c>
      <c r="BH12" s="22">
        <f>(AC12*'Eligible population'!M$6)/5</f>
        <v>2552.7661195327923</v>
      </c>
      <c r="BI12" s="22">
        <f>(AD12*'Eligible population'!N$6)/5</f>
        <v>2130.436613831308</v>
      </c>
      <c r="BJ12" s="22">
        <f>(AE12*'Eligible population'!O$6)/5</f>
        <v>1996.1684146206512</v>
      </c>
      <c r="BK12" s="22">
        <f>(AF12*'Eligible population'!P$6)/5</f>
        <v>1194.3187814913449</v>
      </c>
      <c r="BL12" s="23"/>
      <c r="BM12" s="22">
        <f>(AH12*'Eligible population'!J$5)/5</f>
        <v>94.829988214478078</v>
      </c>
      <c r="BN12" s="22">
        <f>(AI12*'Eligible population'!K$5)/5</f>
        <v>69.622822304933635</v>
      </c>
      <c r="BO12" s="22">
        <f>(AJ12*'Eligible population'!L$5)/5</f>
        <v>61.845659060173986</v>
      </c>
      <c r="BP12" s="22">
        <f>(AK12*'Eligible population'!M$5)/5</f>
        <v>36.876872395562245</v>
      </c>
      <c r="BQ12" s="22">
        <f>(AL12*'Eligible population'!N$5)/5</f>
        <v>14.738001498564392</v>
      </c>
      <c r="BR12" s="22">
        <f>(AM12*'Eligible population'!O$5)/5</f>
        <v>13.622801642924927</v>
      </c>
      <c r="BS12" s="22">
        <f>(AN12*'Eligible population'!P$5)/5</f>
        <v>8.9264233980337515</v>
      </c>
      <c r="BT12" s="22">
        <f>(AO12*'Eligible population'!J$6)/5</f>
        <v>98.794154270674611</v>
      </c>
      <c r="BU12" s="22">
        <f>(AP12*'Eligible population'!K$6)/5</f>
        <v>90.678411206431122</v>
      </c>
      <c r="BV12" s="22">
        <f>(AQ12*'Eligible population'!L$6)/5</f>
        <v>77.96108801672581</v>
      </c>
      <c r="BW12" s="22">
        <f>(AR12*'Eligible population'!M$6)/5</f>
        <v>48.343862288393773</v>
      </c>
      <c r="BX12" s="22">
        <f>(AS12*'Eligible population'!N$6)/5</f>
        <v>29.176874656145806</v>
      </c>
      <c r="BY12" s="22">
        <f>(AT12*'Eligible population'!O$6)/5</f>
        <v>18.302496999877725</v>
      </c>
      <c r="BZ12" s="22">
        <f>(AU12*'Eligible population'!P$6)/5</f>
        <v>10.009691793301387</v>
      </c>
      <c r="CA12" s="23">
        <f t="shared" si="6"/>
        <v>33805.365797822655</v>
      </c>
      <c r="CC12" s="2">
        <f t="shared" si="7"/>
        <v>1409.6150748122807</v>
      </c>
      <c r="CD12" s="2">
        <f t="shared" si="8"/>
        <v>1582.9987133923432</v>
      </c>
      <c r="CE12" s="2">
        <f t="shared" si="9"/>
        <v>1487.4673897036719</v>
      </c>
      <c r="CF12" s="2">
        <f t="shared" si="10"/>
        <v>1161.3240863279884</v>
      </c>
      <c r="CG12" s="2">
        <f t="shared" si="11"/>
        <v>905.08668026477812</v>
      </c>
      <c r="CH12" s="2">
        <f t="shared" si="12"/>
        <v>832.8680579251228</v>
      </c>
      <c r="CI12" s="2">
        <f t="shared" si="13"/>
        <v>485.80652024794489</v>
      </c>
      <c r="CJ12" s="2">
        <f t="shared" si="14"/>
        <v>1509.4193820970211</v>
      </c>
      <c r="CK12" s="2">
        <f t="shared" si="15"/>
        <v>1677.7223467341396</v>
      </c>
      <c r="CL12" s="2">
        <f t="shared" si="16"/>
        <v>1576.6651087948792</v>
      </c>
      <c r="CM12" s="2">
        <f t="shared" si="17"/>
        <v>1276.3830597663962</v>
      </c>
      <c r="CN12" s="2">
        <f t="shared" si="18"/>
        <v>1065.218306915654</v>
      </c>
      <c r="CO12" s="2">
        <f t="shared" si="19"/>
        <v>998.08420731032561</v>
      </c>
      <c r="CP12" s="2">
        <f t="shared" si="20"/>
        <v>597.15939074567245</v>
      </c>
      <c r="CQ12" s="2"/>
      <c r="CR12" s="2">
        <f t="shared" si="21"/>
        <v>47.414994107239039</v>
      </c>
      <c r="CS12" s="2">
        <f t="shared" si="22"/>
        <v>34.811411152466817</v>
      </c>
      <c r="CT12" s="2">
        <f t="shared" si="23"/>
        <v>30.922829530086993</v>
      </c>
      <c r="CU12" s="2">
        <f t="shared" si="24"/>
        <v>18.438436197781122</v>
      </c>
      <c r="CV12" s="2">
        <f t="shared" si="25"/>
        <v>7.3690007492821961</v>
      </c>
      <c r="CW12" s="2">
        <f t="shared" si="26"/>
        <v>6.8114008214624633</v>
      </c>
      <c r="CX12" s="2">
        <f t="shared" si="27"/>
        <v>4.4632116990168758</v>
      </c>
      <c r="CY12" s="2">
        <f t="shared" si="28"/>
        <v>49.397077135337305</v>
      </c>
      <c r="CZ12" s="2">
        <f t="shared" si="29"/>
        <v>45.339205603215561</v>
      </c>
      <c r="DA12" s="2">
        <f t="shared" si="30"/>
        <v>38.980544008362905</v>
      </c>
      <c r="DB12" s="2">
        <f t="shared" si="31"/>
        <v>24.171931144196886</v>
      </c>
      <c r="DC12" s="2">
        <f t="shared" si="32"/>
        <v>14.588437328072903</v>
      </c>
      <c r="DD12" s="2">
        <f t="shared" si="33"/>
        <v>9.1512484999388626</v>
      </c>
      <c r="DE12" s="2">
        <f t="shared" si="34"/>
        <v>5.0048458966506937</v>
      </c>
      <c r="DF12" s="2">
        <f t="shared" si="35"/>
        <v>16902.682898911327</v>
      </c>
      <c r="DG12" s="2"/>
      <c r="DH12" s="14"/>
      <c r="DI12" s="14"/>
      <c r="DJ12" s="14"/>
      <c r="DK12" s="14"/>
      <c r="DL12" s="14"/>
      <c r="DM12" s="14"/>
      <c r="DN12" s="14"/>
      <c r="DO12" s="14"/>
      <c r="DP12" s="14"/>
      <c r="DQ12" s="14"/>
      <c r="DR12" s="14"/>
      <c r="DS12" s="14"/>
      <c r="DT12" s="14"/>
      <c r="DU12" s="14"/>
      <c r="DV12" s="14"/>
      <c r="DX12" s="6"/>
      <c r="DY12" s="6"/>
      <c r="DZ12" s="6"/>
      <c r="EA12" s="6"/>
      <c r="EB12" s="6"/>
      <c r="EC12" s="6"/>
      <c r="ED12" s="6"/>
      <c r="EE12" s="6"/>
      <c r="EF12" s="6"/>
      <c r="EG12" s="6"/>
      <c r="EH12" s="6"/>
      <c r="EI12" s="6"/>
      <c r="EJ12" s="6"/>
      <c r="EK12" s="6"/>
      <c r="EL12" s="6"/>
      <c r="EN12" s="6"/>
      <c r="EO12" s="6"/>
      <c r="EP12" s="6"/>
      <c r="EQ12" s="6"/>
      <c r="ER12" s="6"/>
      <c r="ES12" s="6"/>
      <c r="ET12" s="6"/>
      <c r="EU12" s="6"/>
      <c r="EV12" s="6"/>
      <c r="EW12" s="6"/>
      <c r="EX12" s="6"/>
      <c r="EY12" s="6"/>
      <c r="EZ12" s="6"/>
      <c r="FA12" s="6"/>
      <c r="FB12" s="6"/>
      <c r="FD12" s="6"/>
      <c r="FE12" s="6"/>
      <c r="FF12" s="6"/>
      <c r="FG12" s="6"/>
      <c r="FH12" s="6"/>
      <c r="FI12" s="6"/>
      <c r="FJ12" s="6"/>
      <c r="FK12" s="6"/>
      <c r="FL12" s="6"/>
      <c r="FM12" s="6"/>
      <c r="FN12" s="6"/>
      <c r="FO12" s="6"/>
      <c r="FP12" s="6"/>
      <c r="FQ12" s="6"/>
      <c r="FR12" s="6"/>
      <c r="FT12" s="6"/>
      <c r="FU12" s="6"/>
      <c r="FV12" s="6"/>
      <c r="FW12" s="6"/>
      <c r="FX12" s="6"/>
      <c r="FY12" s="6"/>
      <c r="FZ12" s="6"/>
      <c r="GA12" s="6"/>
      <c r="GB12" s="6"/>
      <c r="GC12" s="6"/>
      <c r="GD12" s="6"/>
      <c r="GE12" s="6"/>
      <c r="GF12" s="6"/>
      <c r="GG12" s="6"/>
      <c r="GH12" s="6"/>
      <c r="GJ12" s="6"/>
      <c r="GK12" s="6"/>
      <c r="GL12" s="6"/>
      <c r="GM12" s="6"/>
      <c r="GN12" s="6"/>
      <c r="GO12" s="6"/>
      <c r="GP12" s="6"/>
      <c r="GQ12" s="6"/>
      <c r="GR12" s="6"/>
      <c r="GS12" s="6"/>
      <c r="GT12" s="6"/>
      <c r="GU12" s="6"/>
      <c r="GV12" s="6"/>
      <c r="GW12" s="6"/>
      <c r="GX12" s="6"/>
      <c r="GZ12" s="1"/>
      <c r="HA12" s="1"/>
      <c r="HB12" s="1"/>
      <c r="HC12" s="1"/>
      <c r="HD12" s="1"/>
      <c r="HE12" s="1"/>
      <c r="HF12" s="1"/>
      <c r="HG12" s="1"/>
      <c r="HH12" s="1"/>
      <c r="HI12" s="1"/>
      <c r="HJ12" s="1"/>
      <c r="HK12" s="1"/>
      <c r="HL12" s="1"/>
      <c r="HM12" s="1"/>
      <c r="HN12" s="2"/>
      <c r="HP12" s="2"/>
      <c r="HQ12" s="2"/>
      <c r="HR12" s="2"/>
      <c r="HS12" s="2"/>
      <c r="HT12" s="2"/>
      <c r="HU12" s="2"/>
      <c r="HV12" s="2"/>
      <c r="HW12" s="2"/>
      <c r="HX12" s="2"/>
      <c r="HY12" s="2"/>
      <c r="HZ12" s="2"/>
      <c r="IA12" s="2"/>
      <c r="IB12" s="2"/>
      <c r="IC12" s="2"/>
      <c r="ID12" s="2"/>
      <c r="IF12" s="2"/>
      <c r="IG12" s="2"/>
      <c r="IH12" s="2"/>
      <c r="II12" s="2"/>
      <c r="IJ12" s="2"/>
      <c r="IK12" s="2"/>
      <c r="IL12" s="2"/>
      <c r="IM12" s="2"/>
      <c r="IN12" s="2"/>
      <c r="IO12" s="2"/>
      <c r="IP12" s="2"/>
      <c r="IQ12" s="2"/>
      <c r="IR12" s="2"/>
      <c r="IS12" s="2"/>
      <c r="IT12" s="2"/>
      <c r="IV12" s="6"/>
    </row>
    <row r="13" spans="1:256" x14ac:dyDescent="0.25">
      <c r="A13" s="8" t="s">
        <v>45</v>
      </c>
      <c r="B13" s="8" t="s">
        <v>178</v>
      </c>
      <c r="C13" s="20">
        <f>Population!H13</f>
        <v>46984</v>
      </c>
      <c r="D13" s="20">
        <f>Population!I13</f>
        <v>52185</v>
      </c>
      <c r="E13" s="20">
        <f>Population!J13</f>
        <v>51454</v>
      </c>
      <c r="F13" s="20">
        <f>Population!K13</f>
        <v>44834</v>
      </c>
      <c r="G13" s="20">
        <f>Population!L13</f>
        <v>39671</v>
      </c>
      <c r="H13" s="20">
        <f>Population!M13</f>
        <v>43641</v>
      </c>
      <c r="I13" s="20">
        <f>Population!N13</f>
        <v>32151</v>
      </c>
      <c r="J13" s="20">
        <f>Population!X13</f>
        <v>49284</v>
      </c>
      <c r="K13" s="20">
        <f>Population!Y13</f>
        <v>54804</v>
      </c>
      <c r="L13" s="20">
        <f>Population!Z13</f>
        <v>53338</v>
      </c>
      <c r="M13" s="20">
        <f>Population!AA13</f>
        <v>46016</v>
      </c>
      <c r="N13" s="20">
        <f>Population!AB13</f>
        <v>42391</v>
      </c>
      <c r="O13" s="20">
        <f>Population!AC13</f>
        <v>47868</v>
      </c>
      <c r="P13" s="20">
        <f>Population!AD13</f>
        <v>35403</v>
      </c>
      <c r="Q13" s="20">
        <f t="shared" si="4"/>
        <v>640024</v>
      </c>
      <c r="S13">
        <f>VLOOKUP($A13,'Census 2011'!$A$4:$BI$156,S$1,FALSE)*Baseline!C13</f>
        <v>44729.61489028213</v>
      </c>
      <c r="T13">
        <f>VLOOKUP($A13,'Census 2011'!$A$4:$BI$156,T$1,FALSE)*Baseline!D13</f>
        <v>50126.698729722943</v>
      </c>
      <c r="U13">
        <f>VLOOKUP($A13,'Census 2011'!$A$4:$BI$156,U$1,FALSE)*Baseline!E13</f>
        <v>49797.760158013545</v>
      </c>
      <c r="V13">
        <f>VLOOKUP($A13,'Census 2011'!$A$4:$BI$156,V$1,FALSE)*Baseline!F13</f>
        <v>43746.644908107053</v>
      </c>
      <c r="W13">
        <f>VLOOKUP($A13,'Census 2011'!$A$4:$BI$156,W$1,FALSE)*Baseline!G13</f>
        <v>38993.63914803732</v>
      </c>
      <c r="X13">
        <f>VLOOKUP($A13,'Census 2011'!$A$4:$BI$156,X$1,FALSE)*Baseline!H13</f>
        <v>42979.145971563979</v>
      </c>
      <c r="Y13">
        <f>VLOOKUP($A13,'Census 2011'!$A$4:$BI$156,Y$1,FALSE)*Baseline!I13</f>
        <v>31659.8009562154</v>
      </c>
      <c r="Z13">
        <f>VLOOKUP($A13,'Census 2011'!$A$4:$BI$156,Z$1,FALSE)*Baseline!J13</f>
        <v>46802.29015833939</v>
      </c>
      <c r="AA13">
        <f>VLOOKUP($A13,'Census 2011'!$A$4:$BI$156,AA$1,FALSE)*Baseline!K13</f>
        <v>52663.639968073061</v>
      </c>
      <c r="AB13">
        <f>VLOOKUP($A13,'Census 2011'!$A$4:$BI$156,AB$1,FALSE)*Baseline!L13</f>
        <v>51569.201307800096</v>
      </c>
      <c r="AC13">
        <f>VLOOKUP($A13,'Census 2011'!$A$4:$BI$156,AC$1,FALSE)*Baseline!M13</f>
        <v>44691.914635001514</v>
      </c>
      <c r="AD13">
        <f>VLOOKUP($A13,'Census 2011'!$A$4:$BI$156,AD$1,FALSE)*Baseline!N13</f>
        <v>41610.558942260643</v>
      </c>
      <c r="AE13">
        <f>VLOOKUP($A13,'Census 2011'!$A$4:$BI$156,AE$1,FALSE)*Baseline!O13</f>
        <v>47135.652273975466</v>
      </c>
      <c r="AF13">
        <f>VLOOKUP($A13,'Census 2011'!$A$4:$BI$156,AF$1,FALSE)*Baseline!P13</f>
        <v>34950.850085992737</v>
      </c>
      <c r="AH13" s="6">
        <f>VLOOKUP($A13,'Census 2011'!$A$4:$BI$156,AH$1,FALSE)*Baseline!C13</f>
        <v>2254.3851097178685</v>
      </c>
      <c r="AI13" s="6">
        <f>VLOOKUP($A13,'Census 2011'!$A$4:$BI$156,AI$1,FALSE)*Baseline!D13</f>
        <v>2058.3012702770634</v>
      </c>
      <c r="AJ13" s="6">
        <f>VLOOKUP($A13,'Census 2011'!$A$4:$BI$156,AJ$1,FALSE)*Baseline!E13</f>
        <v>1656.2398419864558</v>
      </c>
      <c r="AK13" s="6">
        <f>VLOOKUP($A13,'Census 2011'!$A$4:$BI$156,AK$1,FALSE)*Baseline!F13</f>
        <v>1087.3550918929459</v>
      </c>
      <c r="AL13" s="6">
        <f>VLOOKUP($A13,'Census 2011'!$A$4:$BI$156,AL$1,FALSE)*Baseline!G13</f>
        <v>677.36085196268255</v>
      </c>
      <c r="AM13" s="6">
        <f>VLOOKUP($A13,'Census 2011'!$A$4:$BI$156,AM$1,FALSE)*Baseline!H13</f>
        <v>661.85402843601901</v>
      </c>
      <c r="AN13" s="6">
        <f>VLOOKUP($A13,'Census 2011'!$A$4:$BI$156,AN$1,FALSE)*Baseline!I13</f>
        <v>491.19904378459989</v>
      </c>
      <c r="AO13" s="6">
        <f>VLOOKUP($A13,'Census 2011'!$A$4:$BI$156,AO$1,FALSE)*Baseline!J13</f>
        <v>2481.7098416606054</v>
      </c>
      <c r="AP13" s="6">
        <f>VLOOKUP($A13,'Census 2011'!$A$4:$BI$156,AP$1,FALSE)*Baseline!K13</f>
        <v>2140.360031926939</v>
      </c>
      <c r="AQ13" s="6">
        <f>VLOOKUP($A13,'Census 2011'!$A$4:$BI$156,AQ$1,FALSE)*Baseline!L13</f>
        <v>1768.7986921999066</v>
      </c>
      <c r="AR13" s="6">
        <f>VLOOKUP($A13,'Census 2011'!$A$4:$BI$156,AR$1,FALSE)*Baseline!M13</f>
        <v>1324.0853649984806</v>
      </c>
      <c r="AS13" s="6">
        <f>VLOOKUP($A13,'Census 2011'!$A$4:$BI$156,AS$1,FALSE)*Baseline!N13</f>
        <v>780.44105773935746</v>
      </c>
      <c r="AT13" s="6">
        <f>VLOOKUP($A13,'Census 2011'!$A$4:$BI$156,AT$1,FALSE)*Baseline!O13</f>
        <v>732.3477260245312</v>
      </c>
      <c r="AU13" s="6">
        <f>VLOOKUP($A13,'Census 2011'!$A$4:$BI$156,AU$1,FALSE)*Baseline!P13</f>
        <v>452.14991400726166</v>
      </c>
      <c r="AV13">
        <f t="shared" si="5"/>
        <v>640023.99999999977</v>
      </c>
      <c r="AX13" s="22">
        <f>(S13*'Eligible population'!J$5)/5</f>
        <v>8185.4300259145139</v>
      </c>
      <c r="AY13" s="22">
        <f>(T13*'Eligible population'!K$5)/5</f>
        <v>8513.5143262771762</v>
      </c>
      <c r="AZ13" s="22">
        <f>(U13*'Eligible population'!L$5)/5</f>
        <v>7610.7128297610807</v>
      </c>
      <c r="BA13" s="22">
        <f>(V13*'Eligible population'!M$5)/5</f>
        <v>5836.3284121709248</v>
      </c>
      <c r="BB13" s="22">
        <f>(W13*'Eligible population'!N$5)/5</f>
        <v>4326.0949071723398</v>
      </c>
      <c r="BC13" s="22">
        <f>(X13*'Eligible population'!O$5)/5</f>
        <v>3722.5959076582935</v>
      </c>
      <c r="BD13" s="22">
        <f>(Y13*'Eligible population'!P$5)/5</f>
        <v>2129.7807530595346</v>
      </c>
      <c r="BE13" s="22">
        <f>(Z13*'Eligible population'!J$6)/5</f>
        <v>8539.378501619718</v>
      </c>
      <c r="BF13" s="22">
        <f>(AA13*'Eligible population'!K$6)/5</f>
        <v>9054.3497540534372</v>
      </c>
      <c r="BG13" s="22">
        <f>(AB13*'Eligible population'!L$6)/5</f>
        <v>8078.4947798014746</v>
      </c>
      <c r="BH13" s="22">
        <f>(AC13*'Eligible population'!M$6)/5</f>
        <v>6202.9019403341763</v>
      </c>
      <c r="BI13" s="22">
        <f>(AD13*'Eligible population'!N$6)/5</f>
        <v>4916.1728954104892</v>
      </c>
      <c r="BJ13" s="22">
        <f>(AE13*'Eligible population'!O$6)/5</f>
        <v>4453.5153325915107</v>
      </c>
      <c r="BK13" s="22">
        <f>(AF13*'Eligible population'!P$6)/5</f>
        <v>2609.0810093636755</v>
      </c>
      <c r="BL13" s="23"/>
      <c r="BM13" s="22">
        <f>(AH13*'Eligible population'!J$5)/5</f>
        <v>412.54796430336165</v>
      </c>
      <c r="BN13" s="22">
        <f>(AI13*'Eligible population'!K$5)/5</f>
        <v>349.58171585929097</v>
      </c>
      <c r="BO13" s="22">
        <f>(AJ13*'Eligible population'!L$5)/5</f>
        <v>253.12716424534483</v>
      </c>
      <c r="BP13" s="22">
        <f>(AK13*'Eligible population'!M$5)/5</f>
        <v>145.06624291449302</v>
      </c>
      <c r="BQ13" s="22">
        <f>(AL13*'Eligible population'!N$5)/5</f>
        <v>75.148854941926373</v>
      </c>
      <c r="BR13" s="22">
        <f>(AM13*'Eligible population'!O$5)/5</f>
        <v>57.325827259415497</v>
      </c>
      <c r="BS13" s="22">
        <f>(AN13*'Eligible population'!P$5)/5</f>
        <v>33.043362174654192</v>
      </c>
      <c r="BT13" s="22">
        <f>(AO13*'Eligible population'!J$6)/5</f>
        <v>452.80390334400209</v>
      </c>
      <c r="BU13" s="22">
        <f>(AP13*'Eligible population'!K$6)/5</f>
        <v>367.98763512002222</v>
      </c>
      <c r="BV13" s="22">
        <f>(AQ13*'Eligible population'!L$6)/5</f>
        <v>277.08846829270755</v>
      </c>
      <c r="BW13" s="22">
        <f>(AR13*'Eligible population'!M$6)/5</f>
        <v>183.77309960412447</v>
      </c>
      <c r="BX13" s="22">
        <f>(AS13*'Eligible population'!N$6)/5</f>
        <v>92.20696073435812</v>
      </c>
      <c r="BY13" s="22">
        <f>(AT13*'Eligible population'!O$6)/5</f>
        <v>69.194371336609862</v>
      </c>
      <c r="BZ13" s="22">
        <f>(AU13*'Eligible population'!P$6)/5</f>
        <v>33.752991733226892</v>
      </c>
      <c r="CA13" s="23">
        <f t="shared" si="6"/>
        <v>86980.999937051893</v>
      </c>
      <c r="CC13" s="2">
        <f t="shared" si="7"/>
        <v>4092.7150129572569</v>
      </c>
      <c r="CD13" s="2">
        <f t="shared" si="8"/>
        <v>4256.7571631385881</v>
      </c>
      <c r="CE13" s="2">
        <f t="shared" si="9"/>
        <v>3805.3564148805403</v>
      </c>
      <c r="CF13" s="2">
        <f t="shared" si="10"/>
        <v>2918.1642060854624</v>
      </c>
      <c r="CG13" s="2">
        <f t="shared" si="11"/>
        <v>2163.0474535861699</v>
      </c>
      <c r="CH13" s="2">
        <f t="shared" si="12"/>
        <v>1861.2979538291468</v>
      </c>
      <c r="CI13" s="2">
        <f t="shared" si="13"/>
        <v>1064.8903765297673</v>
      </c>
      <c r="CJ13" s="2">
        <f t="shared" si="14"/>
        <v>4269.689250809859</v>
      </c>
      <c r="CK13" s="2">
        <f t="shared" si="15"/>
        <v>4527.1748770267186</v>
      </c>
      <c r="CL13" s="2">
        <f t="shared" si="16"/>
        <v>4039.2473899007373</v>
      </c>
      <c r="CM13" s="2">
        <f t="shared" si="17"/>
        <v>3101.4509701670881</v>
      </c>
      <c r="CN13" s="2">
        <f t="shared" si="18"/>
        <v>2458.0864477052446</v>
      </c>
      <c r="CO13" s="2">
        <f t="shared" si="19"/>
        <v>2226.7576662957554</v>
      </c>
      <c r="CP13" s="2">
        <f t="shared" si="20"/>
        <v>1304.5405046818378</v>
      </c>
      <c r="CQ13" s="2"/>
      <c r="CR13" s="2">
        <f t="shared" si="21"/>
        <v>206.27398215168083</v>
      </c>
      <c r="CS13" s="2">
        <f t="shared" si="22"/>
        <v>174.79085792964548</v>
      </c>
      <c r="CT13" s="2">
        <f t="shared" si="23"/>
        <v>126.56358212267241</v>
      </c>
      <c r="CU13" s="2">
        <f t="shared" si="24"/>
        <v>72.533121457246509</v>
      </c>
      <c r="CV13" s="2">
        <f t="shared" si="25"/>
        <v>37.574427470963187</v>
      </c>
      <c r="CW13" s="2">
        <f t="shared" si="26"/>
        <v>28.662913629707749</v>
      </c>
      <c r="CX13" s="2">
        <f t="shared" si="27"/>
        <v>16.521681087327096</v>
      </c>
      <c r="CY13" s="2">
        <f t="shared" si="28"/>
        <v>226.40195167200105</v>
      </c>
      <c r="CZ13" s="2">
        <f t="shared" si="29"/>
        <v>183.99381756001111</v>
      </c>
      <c r="DA13" s="2">
        <f t="shared" si="30"/>
        <v>138.54423414635377</v>
      </c>
      <c r="DB13" s="2">
        <f t="shared" si="31"/>
        <v>91.886549802062234</v>
      </c>
      <c r="DC13" s="2">
        <f t="shared" si="32"/>
        <v>46.10348036717906</v>
      </c>
      <c r="DD13" s="2">
        <f t="shared" si="33"/>
        <v>34.597185668304931</v>
      </c>
      <c r="DE13" s="2">
        <f t="shared" si="34"/>
        <v>16.876495866613446</v>
      </c>
      <c r="DF13" s="2">
        <f t="shared" si="35"/>
        <v>43490.499968525946</v>
      </c>
      <c r="DG13" s="2"/>
      <c r="DH13" s="14"/>
      <c r="DI13" s="14"/>
      <c r="DJ13" s="14"/>
      <c r="DK13" s="14"/>
      <c r="DL13" s="14"/>
      <c r="DM13" s="14"/>
      <c r="DN13" s="14"/>
      <c r="DO13" s="14"/>
      <c r="DP13" s="14"/>
      <c r="DQ13" s="14"/>
      <c r="DR13" s="14"/>
      <c r="DS13" s="14"/>
      <c r="DT13" s="14"/>
      <c r="DU13" s="14"/>
      <c r="DV13" s="14"/>
      <c r="DX13" s="6"/>
      <c r="DY13" s="6"/>
      <c r="DZ13" s="6"/>
      <c r="EA13" s="6"/>
      <c r="EB13" s="6"/>
      <c r="EC13" s="6"/>
      <c r="ED13" s="6"/>
      <c r="EE13" s="6"/>
      <c r="EF13" s="6"/>
      <c r="EG13" s="6"/>
      <c r="EH13" s="6"/>
      <c r="EI13" s="6"/>
      <c r="EJ13" s="6"/>
      <c r="EK13" s="6"/>
      <c r="EL13" s="6"/>
      <c r="EN13" s="6"/>
      <c r="EO13" s="6"/>
      <c r="EP13" s="6"/>
      <c r="EQ13" s="6"/>
      <c r="ER13" s="6"/>
      <c r="ES13" s="6"/>
      <c r="ET13" s="6"/>
      <c r="EU13" s="6"/>
      <c r="EV13" s="6"/>
      <c r="EW13" s="6"/>
      <c r="EX13" s="6"/>
      <c r="EY13" s="6"/>
      <c r="EZ13" s="6"/>
      <c r="FA13" s="6"/>
      <c r="FB13" s="6"/>
      <c r="FD13" s="6"/>
      <c r="FE13" s="6"/>
      <c r="FF13" s="6"/>
      <c r="FG13" s="6"/>
      <c r="FH13" s="6"/>
      <c r="FI13" s="6"/>
      <c r="FJ13" s="6"/>
      <c r="FK13" s="6"/>
      <c r="FL13" s="6"/>
      <c r="FM13" s="6"/>
      <c r="FN13" s="6"/>
      <c r="FO13" s="6"/>
      <c r="FP13" s="6"/>
      <c r="FQ13" s="6"/>
      <c r="FR13" s="6"/>
      <c r="FT13" s="6"/>
      <c r="FU13" s="6"/>
      <c r="FV13" s="6"/>
      <c r="FW13" s="6"/>
      <c r="FX13" s="6"/>
      <c r="FY13" s="6"/>
      <c r="FZ13" s="6"/>
      <c r="GA13" s="6"/>
      <c r="GB13" s="6"/>
      <c r="GC13" s="6"/>
      <c r="GD13" s="6"/>
      <c r="GE13" s="6"/>
      <c r="GF13" s="6"/>
      <c r="GG13" s="6"/>
      <c r="GH13" s="6"/>
      <c r="GJ13" s="6"/>
      <c r="GK13" s="6"/>
      <c r="GL13" s="6"/>
      <c r="GM13" s="6"/>
      <c r="GN13" s="6"/>
      <c r="GO13" s="6"/>
      <c r="GP13" s="6"/>
      <c r="GQ13" s="6"/>
      <c r="GR13" s="6"/>
      <c r="GS13" s="6"/>
      <c r="GT13" s="6"/>
      <c r="GU13" s="6"/>
      <c r="GV13" s="6"/>
      <c r="GW13" s="6"/>
      <c r="GX13" s="6"/>
      <c r="GZ13" s="1"/>
      <c r="HA13" s="1"/>
      <c r="HB13" s="1"/>
      <c r="HC13" s="1"/>
      <c r="HD13" s="1"/>
      <c r="HE13" s="1"/>
      <c r="HF13" s="1"/>
      <c r="HG13" s="1"/>
      <c r="HH13" s="1"/>
      <c r="HI13" s="1"/>
      <c r="HJ13" s="1"/>
      <c r="HK13" s="1"/>
      <c r="HL13" s="1"/>
      <c r="HM13" s="1"/>
      <c r="HN13" s="2"/>
      <c r="HP13" s="2"/>
      <c r="HQ13" s="2"/>
      <c r="HR13" s="2"/>
      <c r="HS13" s="2"/>
      <c r="HT13" s="2"/>
      <c r="HU13" s="2"/>
      <c r="HV13" s="2"/>
      <c r="HW13" s="2"/>
      <c r="HX13" s="2"/>
      <c r="HY13" s="2"/>
      <c r="HZ13" s="2"/>
      <c r="IA13" s="2"/>
      <c r="IB13" s="2"/>
      <c r="IC13" s="2"/>
      <c r="ID13" s="2"/>
      <c r="IF13" s="2"/>
      <c r="IG13" s="2"/>
      <c r="IH13" s="2"/>
      <c r="II13" s="2"/>
      <c r="IJ13" s="2"/>
      <c r="IK13" s="2"/>
      <c r="IL13" s="2"/>
      <c r="IM13" s="2"/>
      <c r="IN13" s="2"/>
      <c r="IO13" s="2"/>
      <c r="IP13" s="2"/>
      <c r="IQ13" s="2"/>
      <c r="IR13" s="2"/>
      <c r="IS13" s="2"/>
      <c r="IT13" s="2"/>
      <c r="IV13" s="6"/>
    </row>
    <row r="14" spans="1:256" x14ac:dyDescent="0.25">
      <c r="A14" s="8" t="s">
        <v>46</v>
      </c>
      <c r="B14" s="8" t="s">
        <v>179</v>
      </c>
      <c r="C14" s="20">
        <f>Population!H14</f>
        <v>20316</v>
      </c>
      <c r="D14" s="20">
        <f>Population!I14</f>
        <v>23237</v>
      </c>
      <c r="E14" s="20">
        <f>Population!J14</f>
        <v>22641</v>
      </c>
      <c r="F14" s="20">
        <f>Population!K14</f>
        <v>19912</v>
      </c>
      <c r="G14" s="20">
        <f>Population!L14</f>
        <v>18181</v>
      </c>
      <c r="H14" s="20">
        <f>Population!M14</f>
        <v>18814</v>
      </c>
      <c r="I14" s="20">
        <f>Population!N14</f>
        <v>14410</v>
      </c>
      <c r="J14" s="20">
        <f>Population!X14</f>
        <v>20456</v>
      </c>
      <c r="K14" s="20">
        <f>Population!Y14</f>
        <v>23239</v>
      </c>
      <c r="L14" s="20">
        <f>Population!Z14</f>
        <v>23676</v>
      </c>
      <c r="M14" s="20">
        <f>Population!AA14</f>
        <v>20580</v>
      </c>
      <c r="N14" s="20">
        <f>Population!AB14</f>
        <v>19061</v>
      </c>
      <c r="O14" s="20">
        <f>Population!AC14</f>
        <v>20235</v>
      </c>
      <c r="P14" s="20">
        <f>Population!AD14</f>
        <v>15690</v>
      </c>
      <c r="Q14" s="20">
        <f t="shared" si="4"/>
        <v>280448</v>
      </c>
      <c r="S14">
        <f>VLOOKUP($A14,'Census 2011'!$A$4:$BI$156,S$1,FALSE)*Baseline!C14</f>
        <v>19638.041657334827</v>
      </c>
      <c r="T14">
        <f>VLOOKUP($A14,'Census 2011'!$A$4:$BI$156,T$1,FALSE)*Baseline!D14</f>
        <v>22588.939677448099</v>
      </c>
      <c r="U14">
        <f>VLOOKUP($A14,'Census 2011'!$A$4:$BI$156,U$1,FALSE)*Baseline!E14</f>
        <v>22088.834901709612</v>
      </c>
      <c r="V14">
        <f>VLOOKUP($A14,'Census 2011'!$A$4:$BI$156,V$1,FALSE)*Baseline!F14</f>
        <v>19555.40587181853</v>
      </c>
      <c r="W14">
        <f>VLOOKUP($A14,'Census 2011'!$A$4:$BI$156,W$1,FALSE)*Baseline!G14</f>
        <v>17992.810371597141</v>
      </c>
      <c r="X14">
        <f>VLOOKUP($A14,'Census 2011'!$A$4:$BI$156,X$1,FALSE)*Baseline!H14</f>
        <v>18626.124951990783</v>
      </c>
      <c r="Y14">
        <f>VLOOKUP($A14,'Census 2011'!$A$4:$BI$156,Y$1,FALSE)*Baseline!I14</f>
        <v>14193.230659025787</v>
      </c>
      <c r="Z14">
        <f>VLOOKUP($A14,'Census 2011'!$A$4:$BI$156,Z$1,FALSE)*Baseline!J14</f>
        <v>19715.391183710002</v>
      </c>
      <c r="AA14">
        <f>VLOOKUP($A14,'Census 2011'!$A$4:$BI$156,AA$1,FALSE)*Baseline!K14</f>
        <v>22580.251998802854</v>
      </c>
      <c r="AB14">
        <f>VLOOKUP($A14,'Census 2011'!$A$4:$BI$156,AB$1,FALSE)*Baseline!L14</f>
        <v>23034.364783481502</v>
      </c>
      <c r="AC14">
        <f>VLOOKUP($A14,'Census 2011'!$A$4:$BI$156,AC$1,FALSE)*Baseline!M14</f>
        <v>20189.821561338289</v>
      </c>
      <c r="AD14">
        <f>VLOOKUP($A14,'Census 2011'!$A$4:$BI$156,AD$1,FALSE)*Baseline!N14</f>
        <v>18822.935886761032</v>
      </c>
      <c r="AE14">
        <f>VLOOKUP($A14,'Census 2011'!$A$4:$BI$156,AE$1,FALSE)*Baseline!O14</f>
        <v>20000.929878957726</v>
      </c>
      <c r="AF14">
        <f>VLOOKUP($A14,'Census 2011'!$A$4:$BI$156,AF$1,FALSE)*Baseline!P14</f>
        <v>15446.120123745568</v>
      </c>
      <c r="AH14" s="6">
        <f>VLOOKUP($A14,'Census 2011'!$A$4:$BI$156,AH$1,FALSE)*Baseline!C14</f>
        <v>677.95834266517363</v>
      </c>
      <c r="AI14" s="6">
        <f>VLOOKUP($A14,'Census 2011'!$A$4:$BI$156,AI$1,FALSE)*Baseline!D14</f>
        <v>648.06032255190235</v>
      </c>
      <c r="AJ14" s="6">
        <f>VLOOKUP($A14,'Census 2011'!$A$4:$BI$156,AJ$1,FALSE)*Baseline!E14</f>
        <v>552.16509829038773</v>
      </c>
      <c r="AK14" s="6">
        <f>VLOOKUP($A14,'Census 2011'!$A$4:$BI$156,AK$1,FALSE)*Baseline!F14</f>
        <v>356.59412818147285</v>
      </c>
      <c r="AL14" s="6">
        <f>VLOOKUP($A14,'Census 2011'!$A$4:$BI$156,AL$1,FALSE)*Baseline!G14</f>
        <v>188.18962840285684</v>
      </c>
      <c r="AM14" s="6">
        <f>VLOOKUP($A14,'Census 2011'!$A$4:$BI$156,AM$1,FALSE)*Baseline!H14</f>
        <v>187.87504800921778</v>
      </c>
      <c r="AN14" s="6">
        <f>VLOOKUP($A14,'Census 2011'!$A$4:$BI$156,AN$1,FALSE)*Baseline!I14</f>
        <v>216.76934097421201</v>
      </c>
      <c r="AO14" s="6">
        <f>VLOOKUP($A14,'Census 2011'!$A$4:$BI$156,AO$1,FALSE)*Baseline!J14</f>
        <v>740.60881628999766</v>
      </c>
      <c r="AP14" s="6">
        <f>VLOOKUP($A14,'Census 2011'!$A$4:$BI$156,AP$1,FALSE)*Baseline!K14</f>
        <v>658.74800119714394</v>
      </c>
      <c r="AQ14" s="6">
        <f>VLOOKUP($A14,'Census 2011'!$A$4:$BI$156,AQ$1,FALSE)*Baseline!L14</f>
        <v>641.63521651849726</v>
      </c>
      <c r="AR14" s="6">
        <f>VLOOKUP($A14,'Census 2011'!$A$4:$BI$156,AR$1,FALSE)*Baseline!M14</f>
        <v>390.17843866171</v>
      </c>
      <c r="AS14" s="6">
        <f>VLOOKUP($A14,'Census 2011'!$A$4:$BI$156,AS$1,FALSE)*Baseline!N14</f>
        <v>238.06411323896751</v>
      </c>
      <c r="AT14" s="6">
        <f>VLOOKUP($A14,'Census 2011'!$A$4:$BI$156,AT$1,FALSE)*Baseline!O14</f>
        <v>234.07012104227536</v>
      </c>
      <c r="AU14" s="6">
        <f>VLOOKUP($A14,'Census 2011'!$A$4:$BI$156,AU$1,FALSE)*Baseline!P14</f>
        <v>243.87987625443296</v>
      </c>
      <c r="AV14">
        <f t="shared" si="5"/>
        <v>280447.99999999988</v>
      </c>
      <c r="AX14" s="22">
        <f>(S14*'Eligible population'!J$5)/5</f>
        <v>3593.7223297451601</v>
      </c>
      <c r="AY14" s="22">
        <f>(T14*'Eligible population'!K$5)/5</f>
        <v>3836.5036284612361</v>
      </c>
      <c r="AZ14" s="22">
        <f>(U14*'Eligible population'!L$5)/5</f>
        <v>3375.8903743356982</v>
      </c>
      <c r="BA14" s="22">
        <f>(V14*'Eligible population'!M$5)/5</f>
        <v>2608.9262648820395</v>
      </c>
      <c r="BB14" s="22">
        <f>(W14*'Eligible population'!N$5)/5</f>
        <v>1996.1872504070175</v>
      </c>
      <c r="BC14" s="22">
        <f>(X14*'Eligible population'!O$5)/5</f>
        <v>1613.2832552719469</v>
      </c>
      <c r="BD14" s="22">
        <f>(Y14*'Eligible population'!P$5)/5</f>
        <v>954.79025667699955</v>
      </c>
      <c r="BE14" s="22">
        <f>(Z14*'Eligible population'!J$6)/5</f>
        <v>3597.1997749601078</v>
      </c>
      <c r="BF14" s="22">
        <f>(AA14*'Eligible population'!K$6)/5</f>
        <v>3882.1756197591212</v>
      </c>
      <c r="BG14" s="22">
        <f>(AB14*'Eligible population'!L$6)/5</f>
        <v>3608.4133734926058</v>
      </c>
      <c r="BH14" s="22">
        <f>(AC14*'Eligible population'!M$6)/5</f>
        <v>2802.1955282207796</v>
      </c>
      <c r="BI14" s="22">
        <f>(AD14*'Eligible population'!N$6)/5</f>
        <v>2223.8780148795709</v>
      </c>
      <c r="BJ14" s="22">
        <f>(AE14*'Eligible population'!O$6)/5</f>
        <v>1889.746796422412</v>
      </c>
      <c r="BK14" s="22">
        <f>(AF14*'Eligible population'!P$6)/5</f>
        <v>1153.0528895308839</v>
      </c>
      <c r="BL14" s="23"/>
      <c r="BM14" s="22">
        <f>(AH14*'Eligible population'!J$5)/5</f>
        <v>124.06502018814385</v>
      </c>
      <c r="BN14" s="22">
        <f>(AI14*'Eligible population'!K$5)/5</f>
        <v>110.06651106401164</v>
      </c>
      <c r="BO14" s="22">
        <f>(AJ14*'Eligible population'!L$5)/5</f>
        <v>84.388735243721371</v>
      </c>
      <c r="BP14" s="22">
        <f>(AK14*'Eligible population'!M$5)/5</f>
        <v>47.573944157101892</v>
      </c>
      <c r="BQ14" s="22">
        <f>(AL14*'Eligible population'!N$5)/5</f>
        <v>20.878435837328915</v>
      </c>
      <c r="BR14" s="22">
        <f>(AM14*'Eligible population'!O$5)/5</f>
        <v>16.272610101023126</v>
      </c>
      <c r="BS14" s="22">
        <f>(AN14*'Eligible population'!P$5)/5</f>
        <v>14.582251192885085</v>
      </c>
      <c r="BT14" s="22">
        <f>(AO14*'Eligible population'!J$6)/5</f>
        <v>135.12883627148619</v>
      </c>
      <c r="BU14" s="22">
        <f>(AP14*'Eligible population'!K$6)/5</f>
        <v>113.25716958110964</v>
      </c>
      <c r="BV14" s="22">
        <f>(AQ14*'Eligible population'!L$6)/5</f>
        <v>100.51438873840861</v>
      </c>
      <c r="BW14" s="22">
        <f>(AR14*'Eligible population'!M$6)/5</f>
        <v>54.153835520750192</v>
      </c>
      <c r="BX14" s="22">
        <f>(AS14*'Eligible population'!N$6)/5</f>
        <v>28.126619075205365</v>
      </c>
      <c r="BY14" s="22">
        <f>(AT14*'Eligible population'!O$6)/5</f>
        <v>22.115634825719244</v>
      </c>
      <c r="BZ14" s="22">
        <f>(AU14*'Eligible population'!P$6)/5</f>
        <v>18.205633114383541</v>
      </c>
      <c r="CA14" s="23">
        <f t="shared" si="6"/>
        <v>38025.294981956868</v>
      </c>
      <c r="CC14" s="2">
        <f t="shared" si="7"/>
        <v>1796.86116487258</v>
      </c>
      <c r="CD14" s="2">
        <f t="shared" si="8"/>
        <v>1918.251814230618</v>
      </c>
      <c r="CE14" s="2">
        <f t="shared" si="9"/>
        <v>1687.9451871678491</v>
      </c>
      <c r="CF14" s="2">
        <f t="shared" si="10"/>
        <v>1304.4631324410198</v>
      </c>
      <c r="CG14" s="2">
        <f t="shared" si="11"/>
        <v>998.09362520350874</v>
      </c>
      <c r="CH14" s="2">
        <f t="shared" si="12"/>
        <v>806.64162763597346</v>
      </c>
      <c r="CI14" s="2">
        <f t="shared" si="13"/>
        <v>477.39512833849977</v>
      </c>
      <c r="CJ14" s="2">
        <f t="shared" si="14"/>
        <v>1798.5998874800539</v>
      </c>
      <c r="CK14" s="2">
        <f t="shared" si="15"/>
        <v>1941.0878098795606</v>
      </c>
      <c r="CL14" s="2">
        <f t="shared" si="16"/>
        <v>1804.2066867463029</v>
      </c>
      <c r="CM14" s="2">
        <f t="shared" si="17"/>
        <v>1401.0977641103898</v>
      </c>
      <c r="CN14" s="2">
        <f t="shared" si="18"/>
        <v>1111.9390074397854</v>
      </c>
      <c r="CO14" s="2">
        <f t="shared" si="19"/>
        <v>944.87339821120599</v>
      </c>
      <c r="CP14" s="2">
        <f t="shared" si="20"/>
        <v>576.52644476544197</v>
      </c>
      <c r="CQ14" s="2"/>
      <c r="CR14" s="2">
        <f t="shared" si="21"/>
        <v>62.032510094071924</v>
      </c>
      <c r="CS14" s="2">
        <f t="shared" si="22"/>
        <v>55.033255532005818</v>
      </c>
      <c r="CT14" s="2">
        <f t="shared" si="23"/>
        <v>42.194367621860685</v>
      </c>
      <c r="CU14" s="2">
        <f t="shared" si="24"/>
        <v>23.786972078550946</v>
      </c>
      <c r="CV14" s="2">
        <f t="shared" si="25"/>
        <v>10.439217918664458</v>
      </c>
      <c r="CW14" s="2">
        <f t="shared" si="26"/>
        <v>8.1363050505115631</v>
      </c>
      <c r="CX14" s="2">
        <f t="shared" si="27"/>
        <v>7.2911255964425425</v>
      </c>
      <c r="CY14" s="2">
        <f t="shared" si="28"/>
        <v>67.564418135743097</v>
      </c>
      <c r="CZ14" s="2">
        <f t="shared" si="29"/>
        <v>56.628584790554818</v>
      </c>
      <c r="DA14" s="2">
        <f t="shared" si="30"/>
        <v>50.257194369204306</v>
      </c>
      <c r="DB14" s="2">
        <f t="shared" si="31"/>
        <v>27.076917760375096</v>
      </c>
      <c r="DC14" s="2">
        <f t="shared" si="32"/>
        <v>14.063309537602683</v>
      </c>
      <c r="DD14" s="2">
        <f t="shared" si="33"/>
        <v>11.057817412859622</v>
      </c>
      <c r="DE14" s="2">
        <f t="shared" si="34"/>
        <v>9.1028165571917707</v>
      </c>
      <c r="DF14" s="2">
        <f t="shared" si="35"/>
        <v>19012.647490978434</v>
      </c>
      <c r="DG14" s="2"/>
      <c r="DH14" s="14"/>
      <c r="DI14" s="14"/>
      <c r="DJ14" s="14"/>
      <c r="DK14" s="14"/>
      <c r="DL14" s="14"/>
      <c r="DM14" s="14"/>
      <c r="DN14" s="14"/>
      <c r="DO14" s="14"/>
      <c r="DP14" s="14"/>
      <c r="DQ14" s="14"/>
      <c r="DR14" s="14"/>
      <c r="DS14" s="14"/>
      <c r="DT14" s="14"/>
      <c r="DU14" s="14"/>
      <c r="DV14" s="14"/>
      <c r="DX14" s="6"/>
      <c r="DY14" s="6"/>
      <c r="DZ14" s="6"/>
      <c r="EA14" s="6"/>
      <c r="EB14" s="6"/>
      <c r="EC14" s="6"/>
      <c r="ED14" s="6"/>
      <c r="EE14" s="6"/>
      <c r="EF14" s="6"/>
      <c r="EG14" s="6"/>
      <c r="EH14" s="6"/>
      <c r="EI14" s="6"/>
      <c r="EJ14" s="6"/>
      <c r="EK14" s="6"/>
      <c r="EL14" s="6"/>
      <c r="EN14" s="6"/>
      <c r="EO14" s="6"/>
      <c r="EP14" s="6"/>
      <c r="EQ14" s="6"/>
      <c r="ER14" s="6"/>
      <c r="ES14" s="6"/>
      <c r="ET14" s="6"/>
      <c r="EU14" s="6"/>
      <c r="EV14" s="6"/>
      <c r="EW14" s="6"/>
      <c r="EX14" s="6"/>
      <c r="EY14" s="6"/>
      <c r="EZ14" s="6"/>
      <c r="FA14" s="6"/>
      <c r="FB14" s="6"/>
      <c r="FD14" s="6"/>
      <c r="FE14" s="6"/>
      <c r="FF14" s="6"/>
      <c r="FG14" s="6"/>
      <c r="FH14" s="6"/>
      <c r="FI14" s="6"/>
      <c r="FJ14" s="6"/>
      <c r="FK14" s="6"/>
      <c r="FL14" s="6"/>
      <c r="FM14" s="6"/>
      <c r="FN14" s="6"/>
      <c r="FO14" s="6"/>
      <c r="FP14" s="6"/>
      <c r="FQ14" s="6"/>
      <c r="FR14" s="6"/>
      <c r="FT14" s="6"/>
      <c r="FU14" s="6"/>
      <c r="FV14" s="6"/>
      <c r="FW14" s="6"/>
      <c r="FX14" s="6"/>
      <c r="FY14" s="6"/>
      <c r="FZ14" s="6"/>
      <c r="GA14" s="6"/>
      <c r="GB14" s="6"/>
      <c r="GC14" s="6"/>
      <c r="GD14" s="6"/>
      <c r="GE14" s="6"/>
      <c r="GF14" s="6"/>
      <c r="GG14" s="6"/>
      <c r="GH14" s="6"/>
      <c r="GJ14" s="6"/>
      <c r="GK14" s="6"/>
      <c r="GL14" s="6"/>
      <c r="GM14" s="6"/>
      <c r="GN14" s="6"/>
      <c r="GO14" s="6"/>
      <c r="GP14" s="6"/>
      <c r="GQ14" s="6"/>
      <c r="GR14" s="6"/>
      <c r="GS14" s="6"/>
      <c r="GT14" s="6"/>
      <c r="GU14" s="6"/>
      <c r="GV14" s="6"/>
      <c r="GW14" s="6"/>
      <c r="GX14" s="6"/>
      <c r="GZ14" s="1"/>
      <c r="HA14" s="1"/>
      <c r="HB14" s="1"/>
      <c r="HC14" s="1"/>
      <c r="HD14" s="1"/>
      <c r="HE14" s="1"/>
      <c r="HF14" s="1"/>
      <c r="HG14" s="1"/>
      <c r="HH14" s="1"/>
      <c r="HI14" s="1"/>
      <c r="HJ14" s="1"/>
      <c r="HK14" s="1"/>
      <c r="HL14" s="1"/>
      <c r="HM14" s="1"/>
      <c r="HN14" s="2"/>
      <c r="HP14" s="2"/>
      <c r="HQ14" s="2"/>
      <c r="HR14" s="2"/>
      <c r="HS14" s="2"/>
      <c r="HT14" s="2"/>
      <c r="HU14" s="2"/>
      <c r="HV14" s="2"/>
      <c r="HW14" s="2"/>
      <c r="HX14" s="2"/>
      <c r="HY14" s="2"/>
      <c r="HZ14" s="2"/>
      <c r="IA14" s="2"/>
      <c r="IB14" s="2"/>
      <c r="IC14" s="2"/>
      <c r="ID14" s="2"/>
      <c r="IF14" s="2"/>
      <c r="IG14" s="2"/>
      <c r="IH14" s="2"/>
      <c r="II14" s="2"/>
      <c r="IJ14" s="2"/>
      <c r="IK14" s="2"/>
      <c r="IL14" s="2"/>
      <c r="IM14" s="2"/>
      <c r="IN14" s="2"/>
      <c r="IO14" s="2"/>
      <c r="IP14" s="2"/>
      <c r="IQ14" s="2"/>
      <c r="IR14" s="2"/>
      <c r="IS14" s="2"/>
      <c r="IT14" s="2"/>
      <c r="IV14" s="6"/>
    </row>
    <row r="15" spans="1:256" x14ac:dyDescent="0.25">
      <c r="A15" s="8" t="s">
        <v>51</v>
      </c>
      <c r="B15" s="8" t="s">
        <v>180</v>
      </c>
      <c r="C15" s="20">
        <f>Population!H15</f>
        <v>44765</v>
      </c>
      <c r="D15" s="20">
        <f>Population!I15</f>
        <v>49101</v>
      </c>
      <c r="E15" s="20">
        <f>Population!J15</f>
        <v>50804</v>
      </c>
      <c r="F15" s="20">
        <f>Population!K15</f>
        <v>44370</v>
      </c>
      <c r="G15" s="20">
        <f>Population!L15</f>
        <v>37902</v>
      </c>
      <c r="H15" s="20">
        <f>Population!M15</f>
        <v>41304</v>
      </c>
      <c r="I15" s="20">
        <f>Population!N15</f>
        <v>31028</v>
      </c>
      <c r="J15" s="20">
        <f>Population!X15</f>
        <v>47652</v>
      </c>
      <c r="K15" s="20">
        <f>Population!Y15</f>
        <v>51626</v>
      </c>
      <c r="L15" s="20">
        <f>Population!Z15</f>
        <v>52289</v>
      </c>
      <c r="M15" s="20">
        <f>Population!AA15</f>
        <v>44299</v>
      </c>
      <c r="N15" s="20">
        <f>Population!AB15</f>
        <v>40027</v>
      </c>
      <c r="O15" s="20">
        <f>Population!AC15</f>
        <v>44637</v>
      </c>
      <c r="P15" s="20">
        <f>Population!AD15</f>
        <v>34213</v>
      </c>
      <c r="Q15" s="20">
        <f t="shared" si="4"/>
        <v>614017</v>
      </c>
      <c r="S15">
        <f>VLOOKUP($A15,'Census 2011'!$A$4:$BI$156,S$1,FALSE)*Baseline!C15</f>
        <v>42950.303206512712</v>
      </c>
      <c r="T15">
        <f>VLOOKUP($A15,'Census 2011'!$A$4:$BI$156,T$1,FALSE)*Baseline!D15</f>
        <v>47556.598010360256</v>
      </c>
      <c r="U15">
        <f>VLOOKUP($A15,'Census 2011'!$A$4:$BI$156,U$1,FALSE)*Baseline!E15</f>
        <v>49526.801383119848</v>
      </c>
      <c r="V15">
        <f>VLOOKUP($A15,'Census 2011'!$A$4:$BI$156,V$1,FALSE)*Baseline!F15</f>
        <v>43549.627165134349</v>
      </c>
      <c r="W15">
        <f>VLOOKUP($A15,'Census 2011'!$A$4:$BI$156,W$1,FALSE)*Baseline!G15</f>
        <v>37389.130866152736</v>
      </c>
      <c r="X15">
        <f>VLOOKUP($A15,'Census 2011'!$A$4:$BI$156,X$1,FALSE)*Baseline!H15</f>
        <v>40741.72620661206</v>
      </c>
      <c r="Y15">
        <f>VLOOKUP($A15,'Census 2011'!$A$4:$BI$156,Y$1,FALSE)*Baseline!I15</f>
        <v>30608.077399149952</v>
      </c>
      <c r="Z15">
        <f>VLOOKUP($A15,'Census 2011'!$A$4:$BI$156,Z$1,FALSE)*Baseline!J15</f>
        <v>45718.15586116568</v>
      </c>
      <c r="AA15">
        <f>VLOOKUP($A15,'Census 2011'!$A$4:$BI$156,AA$1,FALSE)*Baseline!K15</f>
        <v>50023.945084245759</v>
      </c>
      <c r="AB15">
        <f>VLOOKUP($A15,'Census 2011'!$A$4:$BI$156,AB$1,FALSE)*Baseline!L15</f>
        <v>50952.974449204405</v>
      </c>
      <c r="AC15">
        <f>VLOOKUP($A15,'Census 2011'!$A$4:$BI$156,AC$1,FALSE)*Baseline!M15</f>
        <v>43354.296998068065</v>
      </c>
      <c r="AD15">
        <f>VLOOKUP($A15,'Census 2011'!$A$4:$BI$156,AD$1,FALSE)*Baseline!N15</f>
        <v>39386.80917992114</v>
      </c>
      <c r="AE15">
        <f>VLOOKUP($A15,'Census 2011'!$A$4:$BI$156,AE$1,FALSE)*Baseline!O15</f>
        <v>44110.456806603645</v>
      </c>
      <c r="AF15">
        <f>VLOOKUP($A15,'Census 2011'!$A$4:$BI$156,AF$1,FALSE)*Baseline!P15</f>
        <v>33867.355561582532</v>
      </c>
      <c r="AH15" s="6">
        <f>VLOOKUP($A15,'Census 2011'!$A$4:$BI$156,AH$1,FALSE)*Baseline!C15</f>
        <v>1814.6967934872901</v>
      </c>
      <c r="AI15" s="6">
        <f>VLOOKUP($A15,'Census 2011'!$A$4:$BI$156,AI$1,FALSE)*Baseline!D15</f>
        <v>1544.4019896397456</v>
      </c>
      <c r="AJ15" s="6">
        <f>VLOOKUP($A15,'Census 2011'!$A$4:$BI$156,AJ$1,FALSE)*Baseline!E15</f>
        <v>1277.1986168801513</v>
      </c>
      <c r="AK15" s="6">
        <f>VLOOKUP($A15,'Census 2011'!$A$4:$BI$156,AK$1,FALSE)*Baseline!F15</f>
        <v>820.37283486564741</v>
      </c>
      <c r="AL15" s="6">
        <f>VLOOKUP($A15,'Census 2011'!$A$4:$BI$156,AL$1,FALSE)*Baseline!G15</f>
        <v>512.86913384726461</v>
      </c>
      <c r="AM15" s="6">
        <f>VLOOKUP($A15,'Census 2011'!$A$4:$BI$156,AM$1,FALSE)*Baseline!H15</f>
        <v>562.27379338794276</v>
      </c>
      <c r="AN15" s="6">
        <f>VLOOKUP($A15,'Census 2011'!$A$4:$BI$156,AN$1,FALSE)*Baseline!I15</f>
        <v>419.92260085004847</v>
      </c>
      <c r="AO15" s="6">
        <f>VLOOKUP($A15,'Census 2011'!$A$4:$BI$156,AO$1,FALSE)*Baseline!J15</f>
        <v>1933.8441388343156</v>
      </c>
      <c r="AP15" s="6">
        <f>VLOOKUP($A15,'Census 2011'!$A$4:$BI$156,AP$1,FALSE)*Baseline!K15</f>
        <v>1602.0549157542407</v>
      </c>
      <c r="AQ15" s="6">
        <f>VLOOKUP($A15,'Census 2011'!$A$4:$BI$156,AQ$1,FALSE)*Baseline!L15</f>
        <v>1336.0255507955935</v>
      </c>
      <c r="AR15" s="6">
        <f>VLOOKUP($A15,'Census 2011'!$A$4:$BI$156,AR$1,FALSE)*Baseline!M15</f>
        <v>944.70300193193634</v>
      </c>
      <c r="AS15" s="6">
        <f>VLOOKUP($A15,'Census 2011'!$A$4:$BI$156,AS$1,FALSE)*Baseline!N15</f>
        <v>640.1908200788622</v>
      </c>
      <c r="AT15" s="6">
        <f>VLOOKUP($A15,'Census 2011'!$A$4:$BI$156,AT$1,FALSE)*Baseline!O15</f>
        <v>526.54319339635492</v>
      </c>
      <c r="AU15" s="6">
        <f>VLOOKUP($A15,'Census 2011'!$A$4:$BI$156,AU$1,FALSE)*Baseline!P15</f>
        <v>345.64443841746618</v>
      </c>
      <c r="AV15">
        <f t="shared" si="5"/>
        <v>614016.99999999977</v>
      </c>
      <c r="AX15" s="22">
        <f>(S15*'Eligible population'!J$5)/5</f>
        <v>7859.8195479903907</v>
      </c>
      <c r="AY15" s="22">
        <f>(T15*'Eligible population'!K$5)/5</f>
        <v>8077.008634724516</v>
      </c>
      <c r="AZ15" s="22">
        <f>(U15*'Eligible population'!L$5)/5</f>
        <v>7569.3015410228663</v>
      </c>
      <c r="BA15" s="22">
        <f>(V15*'Eligible population'!M$5)/5</f>
        <v>5810.043876444156</v>
      </c>
      <c r="BB15" s="22">
        <f>(W15*'Eligible population'!N$5)/5</f>
        <v>4148.0849737977042</v>
      </c>
      <c r="BC15" s="22">
        <f>(X15*'Eligible population'!O$5)/5</f>
        <v>3528.804023886697</v>
      </c>
      <c r="BD15" s="22">
        <f>(Y15*'Eligible population'!P$5)/5</f>
        <v>2059.0304475704042</v>
      </c>
      <c r="BE15" s="22">
        <f>(Z15*'Eligible population'!J$6)/5</f>
        <v>8341.5712345216107</v>
      </c>
      <c r="BF15" s="22">
        <f>(AA15*'Eligible population'!K$6)/5</f>
        <v>8600.5125195469063</v>
      </c>
      <c r="BG15" s="22">
        <f>(AB15*'Eligible population'!L$6)/5</f>
        <v>7981.960698720296</v>
      </c>
      <c r="BH15" s="22">
        <f>(AC15*'Eligible population'!M$6)/5</f>
        <v>6017.2506630657463</v>
      </c>
      <c r="BI15" s="22">
        <f>(AD15*'Eligible population'!N$6)/5</f>
        <v>4653.4429877695256</v>
      </c>
      <c r="BJ15" s="22">
        <f>(AE15*'Eligible population'!O$6)/5</f>
        <v>4167.6859497770656</v>
      </c>
      <c r="BK15" s="22">
        <f>(AF15*'Eligible population'!P$6)/5</f>
        <v>2528.1981415526539</v>
      </c>
      <c r="BL15" s="23"/>
      <c r="BM15" s="22">
        <f>(AH15*'Eligible population'!J$5)/5</f>
        <v>332.08588220080605</v>
      </c>
      <c r="BN15" s="22">
        <f>(AI15*'Eligible population'!K$5)/5</f>
        <v>262.30110495053583</v>
      </c>
      <c r="BO15" s="22">
        <f>(AJ15*'Eligible population'!L$5)/5</f>
        <v>195.19737170505351</v>
      </c>
      <c r="BP15" s="22">
        <f>(AK15*'Eligible population'!M$5)/5</f>
        <v>109.44759980467181</v>
      </c>
      <c r="BQ15" s="22">
        <f>(AL15*'Eligible population'!N$5)/5</f>
        <v>56.899550707726554</v>
      </c>
      <c r="BR15" s="22">
        <f>(AM15*'Eligible population'!O$5)/5</f>
        <v>48.700784413778649</v>
      </c>
      <c r="BS15" s="22">
        <f>(AN15*'Eligible population'!P$5)/5</f>
        <v>28.24853745296711</v>
      </c>
      <c r="BT15" s="22">
        <f>(AO15*'Eligible population'!J$6)/5</f>
        <v>352.84228632351579</v>
      </c>
      <c r="BU15" s="22">
        <f>(AP15*'Eligible population'!K$6)/5</f>
        <v>275.43795949602799</v>
      </c>
      <c r="BV15" s="22">
        <f>(AQ15*'Eligible population'!L$6)/5</f>
        <v>209.29305019411044</v>
      </c>
      <c r="BW15" s="22">
        <f>(AR15*'Eligible population'!M$6)/5</f>
        <v>131.1176782552478</v>
      </c>
      <c r="BX15" s="22">
        <f>(AS15*'Eligible population'!N$6)/5</f>
        <v>75.636781566177334</v>
      </c>
      <c r="BY15" s="22">
        <f>(AT15*'Eligible population'!O$6)/5</f>
        <v>49.749352601132202</v>
      </c>
      <c r="BZ15" s="22">
        <f>(AU15*'Eligible population'!P$6)/5</f>
        <v>25.802357826730052</v>
      </c>
      <c r="CA15" s="23">
        <f t="shared" si="6"/>
        <v>83495.475537889026</v>
      </c>
      <c r="CC15" s="2">
        <f t="shared" si="7"/>
        <v>3929.9097739951953</v>
      </c>
      <c r="CD15" s="2">
        <f t="shared" si="8"/>
        <v>4038.504317362258</v>
      </c>
      <c r="CE15" s="2">
        <f t="shared" si="9"/>
        <v>3784.6507705114332</v>
      </c>
      <c r="CF15" s="2">
        <f t="shared" si="10"/>
        <v>2905.021938222078</v>
      </c>
      <c r="CG15" s="2">
        <f t="shared" si="11"/>
        <v>2074.0424868988521</v>
      </c>
      <c r="CH15" s="2">
        <f t="shared" si="12"/>
        <v>1764.4020119433485</v>
      </c>
      <c r="CI15" s="2">
        <f t="shared" si="13"/>
        <v>1029.5152237852021</v>
      </c>
      <c r="CJ15" s="2">
        <f t="shared" si="14"/>
        <v>4170.7856172608053</v>
      </c>
      <c r="CK15" s="2">
        <f t="shared" si="15"/>
        <v>4300.2562597734532</v>
      </c>
      <c r="CL15" s="2">
        <f t="shared" si="16"/>
        <v>3990.980349360148</v>
      </c>
      <c r="CM15" s="2">
        <f t="shared" si="17"/>
        <v>3008.6253315328731</v>
      </c>
      <c r="CN15" s="2">
        <f t="shared" si="18"/>
        <v>2326.7214938847628</v>
      </c>
      <c r="CO15" s="2">
        <f t="shared" si="19"/>
        <v>2083.8429748885328</v>
      </c>
      <c r="CP15" s="2">
        <f t="shared" si="20"/>
        <v>1264.0990707763269</v>
      </c>
      <c r="CQ15" s="2"/>
      <c r="CR15" s="2">
        <f t="shared" si="21"/>
        <v>166.04294110040303</v>
      </c>
      <c r="CS15" s="2">
        <f t="shared" si="22"/>
        <v>131.15055247526792</v>
      </c>
      <c r="CT15" s="2">
        <f t="shared" si="23"/>
        <v>97.598685852526756</v>
      </c>
      <c r="CU15" s="2">
        <f t="shared" si="24"/>
        <v>54.723799902335905</v>
      </c>
      <c r="CV15" s="2">
        <f t="shared" si="25"/>
        <v>28.449775353863277</v>
      </c>
      <c r="CW15" s="2">
        <f t="shared" si="26"/>
        <v>24.350392206889325</v>
      </c>
      <c r="CX15" s="2">
        <f t="shared" si="27"/>
        <v>14.124268726483555</v>
      </c>
      <c r="CY15" s="2">
        <f t="shared" si="28"/>
        <v>176.4211431617579</v>
      </c>
      <c r="CZ15" s="2">
        <f t="shared" si="29"/>
        <v>137.71897974801399</v>
      </c>
      <c r="DA15" s="2">
        <f t="shared" si="30"/>
        <v>104.64652509705522</v>
      </c>
      <c r="DB15" s="2">
        <f t="shared" si="31"/>
        <v>65.558839127623898</v>
      </c>
      <c r="DC15" s="2">
        <f t="shared" si="32"/>
        <v>37.818390783088667</v>
      </c>
      <c r="DD15" s="2">
        <f t="shared" si="33"/>
        <v>24.874676300566101</v>
      </c>
      <c r="DE15" s="2">
        <f t="shared" si="34"/>
        <v>12.901178913365026</v>
      </c>
      <c r="DF15" s="2">
        <f t="shared" si="35"/>
        <v>41747.737768944513</v>
      </c>
      <c r="DG15" s="2"/>
      <c r="DH15" s="14"/>
      <c r="DI15" s="14"/>
      <c r="DJ15" s="14"/>
      <c r="DK15" s="14"/>
      <c r="DL15" s="14"/>
      <c r="DM15" s="14"/>
      <c r="DN15" s="14"/>
      <c r="DO15" s="14"/>
      <c r="DP15" s="14"/>
      <c r="DQ15" s="14"/>
      <c r="DR15" s="14"/>
      <c r="DS15" s="14"/>
      <c r="DT15" s="14"/>
      <c r="DU15" s="14"/>
      <c r="DV15" s="14"/>
      <c r="DX15" s="6"/>
      <c r="DY15" s="6"/>
      <c r="DZ15" s="6"/>
      <c r="EA15" s="6"/>
      <c r="EB15" s="6"/>
      <c r="EC15" s="6"/>
      <c r="ED15" s="6"/>
      <c r="EE15" s="6"/>
      <c r="EF15" s="6"/>
      <c r="EG15" s="6"/>
      <c r="EH15" s="6"/>
      <c r="EI15" s="6"/>
      <c r="EJ15" s="6"/>
      <c r="EK15" s="6"/>
      <c r="EL15" s="6"/>
      <c r="EN15" s="6"/>
      <c r="EO15" s="6"/>
      <c r="EP15" s="6"/>
      <c r="EQ15" s="6"/>
      <c r="ER15" s="6"/>
      <c r="ES15" s="6"/>
      <c r="ET15" s="6"/>
      <c r="EU15" s="6"/>
      <c r="EV15" s="6"/>
      <c r="EW15" s="6"/>
      <c r="EX15" s="6"/>
      <c r="EY15" s="6"/>
      <c r="EZ15" s="6"/>
      <c r="FA15" s="6"/>
      <c r="FB15" s="6"/>
      <c r="FD15" s="6"/>
      <c r="FE15" s="6"/>
      <c r="FF15" s="6"/>
      <c r="FG15" s="6"/>
      <c r="FH15" s="6"/>
      <c r="FI15" s="6"/>
      <c r="FJ15" s="6"/>
      <c r="FK15" s="6"/>
      <c r="FL15" s="6"/>
      <c r="FM15" s="6"/>
      <c r="FN15" s="6"/>
      <c r="FO15" s="6"/>
      <c r="FP15" s="6"/>
      <c r="FQ15" s="6"/>
      <c r="FR15" s="6"/>
      <c r="FT15" s="6"/>
      <c r="FU15" s="6"/>
      <c r="FV15" s="6"/>
      <c r="FW15" s="6"/>
      <c r="FX15" s="6"/>
      <c r="FY15" s="6"/>
      <c r="FZ15" s="6"/>
      <c r="GA15" s="6"/>
      <c r="GB15" s="6"/>
      <c r="GC15" s="6"/>
      <c r="GD15" s="6"/>
      <c r="GE15" s="6"/>
      <c r="GF15" s="6"/>
      <c r="GG15" s="6"/>
      <c r="GH15" s="6"/>
      <c r="GJ15" s="6"/>
      <c r="GK15" s="6"/>
      <c r="GL15" s="6"/>
      <c r="GM15" s="6"/>
      <c r="GN15" s="6"/>
      <c r="GO15" s="6"/>
      <c r="GP15" s="6"/>
      <c r="GQ15" s="6"/>
      <c r="GR15" s="6"/>
      <c r="GS15" s="6"/>
      <c r="GT15" s="6"/>
      <c r="GU15" s="6"/>
      <c r="GV15" s="6"/>
      <c r="GW15" s="6"/>
      <c r="GX15" s="6"/>
      <c r="GZ15" s="1"/>
      <c r="HA15" s="1"/>
      <c r="HB15" s="1"/>
      <c r="HC15" s="1"/>
      <c r="HD15" s="1"/>
      <c r="HE15" s="1"/>
      <c r="HF15" s="1"/>
      <c r="HG15" s="1"/>
      <c r="HH15" s="1"/>
      <c r="HI15" s="1"/>
      <c r="HJ15" s="1"/>
      <c r="HK15" s="1"/>
      <c r="HL15" s="1"/>
      <c r="HM15" s="1"/>
      <c r="HN15" s="2"/>
      <c r="HP15" s="2"/>
      <c r="HQ15" s="2"/>
      <c r="HR15" s="2"/>
      <c r="HS15" s="2"/>
      <c r="HT15" s="2"/>
      <c r="HU15" s="2"/>
      <c r="HV15" s="2"/>
      <c r="HW15" s="2"/>
      <c r="HX15" s="2"/>
      <c r="HY15" s="2"/>
      <c r="HZ15" s="2"/>
      <c r="IA15" s="2"/>
      <c r="IB15" s="2"/>
      <c r="IC15" s="2"/>
      <c r="ID15" s="2"/>
      <c r="IF15" s="2"/>
      <c r="IG15" s="2"/>
      <c r="IH15" s="2"/>
      <c r="II15" s="2"/>
      <c r="IJ15" s="2"/>
      <c r="IK15" s="2"/>
      <c r="IL15" s="2"/>
      <c r="IM15" s="2"/>
      <c r="IN15" s="2"/>
      <c r="IO15" s="2"/>
      <c r="IP15" s="2"/>
      <c r="IQ15" s="2"/>
      <c r="IR15" s="2"/>
      <c r="IS15" s="2"/>
      <c r="IT15" s="2"/>
      <c r="IV15" s="6"/>
    </row>
    <row r="16" spans="1:256" x14ac:dyDescent="0.25">
      <c r="A16" s="8" t="s">
        <v>57</v>
      </c>
      <c r="B16" s="8" t="s">
        <v>181</v>
      </c>
      <c r="C16" s="20">
        <f>Population!H16</f>
        <v>41353</v>
      </c>
      <c r="D16" s="20">
        <f>Population!I16</f>
        <v>43054</v>
      </c>
      <c r="E16" s="20">
        <f>Population!J16</f>
        <v>41858</v>
      </c>
      <c r="F16" s="20">
        <f>Population!K16</f>
        <v>34993</v>
      </c>
      <c r="G16" s="20">
        <f>Population!L16</f>
        <v>28594</v>
      </c>
      <c r="H16" s="20">
        <f>Population!M16</f>
        <v>27843</v>
      </c>
      <c r="I16" s="20">
        <f>Population!N16</f>
        <v>20371</v>
      </c>
      <c r="J16" s="20">
        <f>Population!X16</f>
        <v>43170</v>
      </c>
      <c r="K16" s="20">
        <f>Population!Y16</f>
        <v>44138</v>
      </c>
      <c r="L16" s="20">
        <f>Population!Z16</f>
        <v>42793</v>
      </c>
      <c r="M16" s="20">
        <f>Population!AA16</f>
        <v>35025</v>
      </c>
      <c r="N16" s="20">
        <f>Population!AB16</f>
        <v>29201</v>
      </c>
      <c r="O16" s="20">
        <f>Population!AC16</f>
        <v>30284</v>
      </c>
      <c r="P16" s="20">
        <f>Population!AD16</f>
        <v>22707</v>
      </c>
      <c r="Q16" s="20">
        <f t="shared" si="4"/>
        <v>485384</v>
      </c>
      <c r="S16">
        <f>VLOOKUP($A16,'Census 2011'!$A$4:$BI$156,S$1,FALSE)*Baseline!C16</f>
        <v>37110.400285700904</v>
      </c>
      <c r="T16">
        <f>VLOOKUP($A16,'Census 2011'!$A$4:$BI$156,T$1,FALSE)*Baseline!D16</f>
        <v>39437.809249487291</v>
      </c>
      <c r="U16">
        <f>VLOOKUP($A16,'Census 2011'!$A$4:$BI$156,U$1,FALSE)*Baseline!E16</f>
        <v>38917.82156831216</v>
      </c>
      <c r="V16">
        <f>VLOOKUP($A16,'Census 2011'!$A$4:$BI$156,V$1,FALSE)*Baseline!F16</f>
        <v>32762.187863488209</v>
      </c>
      <c r="W16">
        <f>VLOOKUP($A16,'Census 2011'!$A$4:$BI$156,W$1,FALSE)*Baseline!G16</f>
        <v>27345.120511140234</v>
      </c>
      <c r="X16">
        <f>VLOOKUP($A16,'Census 2011'!$A$4:$BI$156,X$1,FALSE)*Baseline!H16</f>
        <v>26722.142918584148</v>
      </c>
      <c r="Y16">
        <f>VLOOKUP($A16,'Census 2011'!$A$4:$BI$156,Y$1,FALSE)*Baseline!I16</f>
        <v>19403.57583297274</v>
      </c>
      <c r="Z16">
        <f>VLOOKUP($A16,'Census 2011'!$A$4:$BI$156,Z$1,FALSE)*Baseline!J16</f>
        <v>38558.647922595337</v>
      </c>
      <c r="AA16">
        <f>VLOOKUP($A16,'Census 2011'!$A$4:$BI$156,AA$1,FALSE)*Baseline!K16</f>
        <v>40325.302718323852</v>
      </c>
      <c r="AB16">
        <f>VLOOKUP($A16,'Census 2011'!$A$4:$BI$156,AB$1,FALSE)*Baseline!L16</f>
        <v>39590.763639780904</v>
      </c>
      <c r="AC16">
        <f>VLOOKUP($A16,'Census 2011'!$A$4:$BI$156,AC$1,FALSE)*Baseline!M16</f>
        <v>32609.288040499145</v>
      </c>
      <c r="AD16">
        <f>VLOOKUP($A16,'Census 2011'!$A$4:$BI$156,AD$1,FALSE)*Baseline!N16</f>
        <v>27730.853593666885</v>
      </c>
      <c r="AE16">
        <f>VLOOKUP($A16,'Census 2011'!$A$4:$BI$156,AE$1,FALSE)*Baseline!O16</f>
        <v>28948.193256246461</v>
      </c>
      <c r="AF16">
        <f>VLOOKUP($A16,'Census 2011'!$A$4:$BI$156,AF$1,FALSE)*Baseline!P16</f>
        <v>21825.258275323202</v>
      </c>
      <c r="AH16" s="6">
        <f>VLOOKUP($A16,'Census 2011'!$A$4:$BI$156,AH$1,FALSE)*Baseline!C16</f>
        <v>4242.5997142990964</v>
      </c>
      <c r="AI16" s="6">
        <f>VLOOKUP($A16,'Census 2011'!$A$4:$BI$156,AI$1,FALSE)*Baseline!D16</f>
        <v>3616.1907505127083</v>
      </c>
      <c r="AJ16" s="6">
        <f>VLOOKUP($A16,'Census 2011'!$A$4:$BI$156,AJ$1,FALSE)*Baseline!E16</f>
        <v>2940.1784316878384</v>
      </c>
      <c r="AK16" s="6">
        <f>VLOOKUP($A16,'Census 2011'!$A$4:$BI$156,AK$1,FALSE)*Baseline!F16</f>
        <v>2230.8121365117913</v>
      </c>
      <c r="AL16" s="6">
        <f>VLOOKUP($A16,'Census 2011'!$A$4:$BI$156,AL$1,FALSE)*Baseline!G16</f>
        <v>1248.879488859764</v>
      </c>
      <c r="AM16" s="6">
        <f>VLOOKUP($A16,'Census 2011'!$A$4:$BI$156,AM$1,FALSE)*Baseline!H16</f>
        <v>1120.8570814158531</v>
      </c>
      <c r="AN16" s="6">
        <f>VLOOKUP($A16,'Census 2011'!$A$4:$BI$156,AN$1,FALSE)*Baseline!I16</f>
        <v>967.42416702726086</v>
      </c>
      <c r="AO16" s="6">
        <f>VLOOKUP($A16,'Census 2011'!$A$4:$BI$156,AO$1,FALSE)*Baseline!J16</f>
        <v>4611.3520774046665</v>
      </c>
      <c r="AP16" s="6">
        <f>VLOOKUP($A16,'Census 2011'!$A$4:$BI$156,AP$1,FALSE)*Baseline!K16</f>
        <v>3812.697281676149</v>
      </c>
      <c r="AQ16" s="6">
        <f>VLOOKUP($A16,'Census 2011'!$A$4:$BI$156,AQ$1,FALSE)*Baseline!L16</f>
        <v>3202.2363602190958</v>
      </c>
      <c r="AR16" s="6">
        <f>VLOOKUP($A16,'Census 2011'!$A$4:$BI$156,AR$1,FALSE)*Baseline!M16</f>
        <v>2415.7119595008544</v>
      </c>
      <c r="AS16" s="6">
        <f>VLOOKUP($A16,'Census 2011'!$A$4:$BI$156,AS$1,FALSE)*Baseline!N16</f>
        <v>1470.1464063331141</v>
      </c>
      <c r="AT16" s="6">
        <f>VLOOKUP($A16,'Census 2011'!$A$4:$BI$156,AT$1,FALSE)*Baseline!O16</f>
        <v>1335.8067437535378</v>
      </c>
      <c r="AU16" s="6">
        <f>VLOOKUP($A16,'Census 2011'!$A$4:$BI$156,AU$1,FALSE)*Baseline!P16</f>
        <v>881.74172467680057</v>
      </c>
      <c r="AV16">
        <f t="shared" si="5"/>
        <v>485384</v>
      </c>
      <c r="AX16" s="22">
        <f>(S16*'Eligible population'!J$5)/5</f>
        <v>6791.1289984810046</v>
      </c>
      <c r="AY16" s="22">
        <f>(T16*'Eligible population'!K$5)/5</f>
        <v>6698.1142295614391</v>
      </c>
      <c r="AZ16" s="22">
        <f>(U16*'Eligible population'!L$5)/5</f>
        <v>5947.9053470769813</v>
      </c>
      <c r="BA16" s="22">
        <f>(V16*'Eligible population'!M$5)/5</f>
        <v>4370.869772395341</v>
      </c>
      <c r="BB16" s="22">
        <f>(W16*'Eligible population'!N$5)/5</f>
        <v>3033.7662542895023</v>
      </c>
      <c r="BC16" s="22">
        <f>(X16*'Eligible population'!O$5)/5</f>
        <v>2314.511785282958</v>
      </c>
      <c r="BD16" s="22">
        <f>(Y16*'Eligible population'!P$5)/5</f>
        <v>1305.2944459994637</v>
      </c>
      <c r="BE16" s="22">
        <f>(Z16*'Eligible population'!J$6)/5</f>
        <v>7035.2730177898047</v>
      </c>
      <c r="BF16" s="22">
        <f>(AA16*'Eligible population'!K$6)/5</f>
        <v>6933.0451706554431</v>
      </c>
      <c r="BG16" s="22">
        <f>(AB16*'Eligible population'!L$6)/5</f>
        <v>6202.0308494471019</v>
      </c>
      <c r="BH16" s="22">
        <f>(AC16*'Eligible population'!M$6)/5</f>
        <v>4525.9241567805648</v>
      </c>
      <c r="BI16" s="22">
        <f>(AD16*'Eligible population'!N$6)/5</f>
        <v>3276.323949239772</v>
      </c>
      <c r="BJ16" s="22">
        <f>(AE16*'Eligible population'!O$6)/5</f>
        <v>2735.110607320391</v>
      </c>
      <c r="BK16" s="22">
        <f>(AF16*'Eligible population'!P$6)/5</f>
        <v>1629.2555617531198</v>
      </c>
      <c r="BL16" s="23"/>
      <c r="BM16" s="22">
        <f>(AH16*'Eligible population'!J$5)/5</f>
        <v>776.38725874442957</v>
      </c>
      <c r="BN16" s="22">
        <f>(AI16*'Eligible population'!K$5)/5</f>
        <v>614.17353508632129</v>
      </c>
      <c r="BO16" s="22">
        <f>(AJ16*'Eligible population'!L$5)/5</f>
        <v>449.35462239324272</v>
      </c>
      <c r="BP16" s="22">
        <f>(AK16*'Eligible population'!M$5)/5</f>
        <v>297.61716085629899</v>
      </c>
      <c r="BQ16" s="22">
        <f>(AL16*'Eligible population'!N$5)/5</f>
        <v>138.55519296152076</v>
      </c>
      <c r="BR16" s="22">
        <f>(AM16*'Eligible population'!O$5)/5</f>
        <v>97.081919382695432</v>
      </c>
      <c r="BS16" s="22">
        <f>(AN16*'Eligible population'!P$5)/5</f>
        <v>65.079416444493418</v>
      </c>
      <c r="BT16" s="22">
        <f>(AO16*'Eligible population'!J$6)/5</f>
        <v>841.37081027374279</v>
      </c>
      <c r="BU16" s="22">
        <f>(AP16*'Eligible population'!K$6)/5</f>
        <v>655.5090896784393</v>
      </c>
      <c r="BV16" s="22">
        <f>(AQ16*'Eligible population'!L$6)/5</f>
        <v>501.6414655196063</v>
      </c>
      <c r="BW16" s="22">
        <f>(AR16*'Eligible population'!M$6)/5</f>
        <v>335.28266853756418</v>
      </c>
      <c r="BX16" s="22">
        <f>(AS16*'Eligible population'!N$6)/5</f>
        <v>173.69374742427652</v>
      </c>
      <c r="BY16" s="22">
        <f>(AT16*'Eligible population'!O$6)/5</f>
        <v>126.21095768669572</v>
      </c>
      <c r="BZ16" s="22">
        <f>(AU16*'Eligible population'!P$6)/5</f>
        <v>65.822021019734834</v>
      </c>
      <c r="CA16" s="23">
        <f t="shared" si="6"/>
        <v>67936.334012081948</v>
      </c>
      <c r="CC16" s="2">
        <f t="shared" si="7"/>
        <v>3395.5644992405023</v>
      </c>
      <c r="CD16" s="2">
        <f t="shared" si="8"/>
        <v>3349.0571147807195</v>
      </c>
      <c r="CE16" s="2">
        <f t="shared" si="9"/>
        <v>2973.9526735384907</v>
      </c>
      <c r="CF16" s="2">
        <f t="shared" si="10"/>
        <v>2185.4348861976705</v>
      </c>
      <c r="CG16" s="2">
        <f t="shared" si="11"/>
        <v>1516.8831271447511</v>
      </c>
      <c r="CH16" s="2">
        <f t="shared" si="12"/>
        <v>1157.255892641479</v>
      </c>
      <c r="CI16" s="2">
        <f t="shared" si="13"/>
        <v>652.64722299973187</v>
      </c>
      <c r="CJ16" s="2">
        <f t="shared" si="14"/>
        <v>3517.6365088949024</v>
      </c>
      <c r="CK16" s="2">
        <f t="shared" si="15"/>
        <v>3466.5225853277216</v>
      </c>
      <c r="CL16" s="2">
        <f t="shared" si="16"/>
        <v>3101.015424723551</v>
      </c>
      <c r="CM16" s="2">
        <f t="shared" si="17"/>
        <v>2262.9620783902824</v>
      </c>
      <c r="CN16" s="2">
        <f t="shared" si="18"/>
        <v>1638.161974619886</v>
      </c>
      <c r="CO16" s="2">
        <f t="shared" si="19"/>
        <v>1367.5553036601955</v>
      </c>
      <c r="CP16" s="2">
        <f t="shared" si="20"/>
        <v>814.62778087655988</v>
      </c>
      <c r="CQ16" s="2"/>
      <c r="CR16" s="2">
        <f t="shared" si="21"/>
        <v>388.19362937221479</v>
      </c>
      <c r="CS16" s="2">
        <f t="shared" si="22"/>
        <v>307.08676754316065</v>
      </c>
      <c r="CT16" s="2">
        <f t="shared" si="23"/>
        <v>224.67731119662136</v>
      </c>
      <c r="CU16" s="2">
        <f t="shared" si="24"/>
        <v>148.8085804281495</v>
      </c>
      <c r="CV16" s="2">
        <f t="shared" si="25"/>
        <v>69.27759648076038</v>
      </c>
      <c r="CW16" s="2">
        <f t="shared" si="26"/>
        <v>48.540959691347716</v>
      </c>
      <c r="CX16" s="2">
        <f t="shared" si="27"/>
        <v>32.539708222246709</v>
      </c>
      <c r="CY16" s="2">
        <f t="shared" si="28"/>
        <v>420.6854051368714</v>
      </c>
      <c r="CZ16" s="2">
        <f t="shared" si="29"/>
        <v>327.75454483921965</v>
      </c>
      <c r="DA16" s="2">
        <f t="shared" si="30"/>
        <v>250.82073275980315</v>
      </c>
      <c r="DB16" s="2">
        <f t="shared" si="31"/>
        <v>167.64133426878209</v>
      </c>
      <c r="DC16" s="2">
        <f t="shared" si="32"/>
        <v>86.846873712138262</v>
      </c>
      <c r="DD16" s="2">
        <f t="shared" si="33"/>
        <v>63.105478843347861</v>
      </c>
      <c r="DE16" s="2">
        <f t="shared" si="34"/>
        <v>32.911010509867417</v>
      </c>
      <c r="DF16" s="2">
        <f t="shared" si="35"/>
        <v>33968.167006040974</v>
      </c>
      <c r="DG16" s="2"/>
      <c r="DH16" s="14"/>
      <c r="DI16" s="14"/>
      <c r="DJ16" s="14"/>
      <c r="DK16" s="14"/>
      <c r="DL16" s="14"/>
      <c r="DM16" s="14"/>
      <c r="DN16" s="14"/>
      <c r="DO16" s="14"/>
      <c r="DP16" s="14"/>
      <c r="DQ16" s="14"/>
      <c r="DR16" s="14"/>
      <c r="DS16" s="14"/>
      <c r="DT16" s="14"/>
      <c r="DU16" s="14"/>
      <c r="DV16" s="14"/>
      <c r="DX16" s="6"/>
      <c r="DY16" s="6"/>
      <c r="DZ16" s="6"/>
      <c r="EA16" s="6"/>
      <c r="EB16" s="6"/>
      <c r="EC16" s="6"/>
      <c r="ED16" s="6"/>
      <c r="EE16" s="6"/>
      <c r="EF16" s="6"/>
      <c r="EG16" s="6"/>
      <c r="EH16" s="6"/>
      <c r="EI16" s="6"/>
      <c r="EJ16" s="6"/>
      <c r="EK16" s="6"/>
      <c r="EL16" s="6"/>
      <c r="EN16" s="6"/>
      <c r="EO16" s="6"/>
      <c r="EP16" s="6"/>
      <c r="EQ16" s="6"/>
      <c r="ER16" s="6"/>
      <c r="ES16" s="6"/>
      <c r="ET16" s="6"/>
      <c r="EU16" s="6"/>
      <c r="EV16" s="6"/>
      <c r="EW16" s="6"/>
      <c r="EX16" s="6"/>
      <c r="EY16" s="6"/>
      <c r="EZ16" s="6"/>
      <c r="FA16" s="6"/>
      <c r="FB16" s="6"/>
      <c r="FD16" s="6"/>
      <c r="FE16" s="6"/>
      <c r="FF16" s="6"/>
      <c r="FG16" s="6"/>
      <c r="FH16" s="6"/>
      <c r="FI16" s="6"/>
      <c r="FJ16" s="6"/>
      <c r="FK16" s="6"/>
      <c r="FL16" s="6"/>
      <c r="FM16" s="6"/>
      <c r="FN16" s="6"/>
      <c r="FO16" s="6"/>
      <c r="FP16" s="6"/>
      <c r="FQ16" s="6"/>
      <c r="FR16" s="6"/>
      <c r="FT16" s="6"/>
      <c r="FU16" s="6"/>
      <c r="FV16" s="6"/>
      <c r="FW16" s="6"/>
      <c r="FX16" s="6"/>
      <c r="FY16" s="6"/>
      <c r="FZ16" s="6"/>
      <c r="GA16" s="6"/>
      <c r="GB16" s="6"/>
      <c r="GC16" s="6"/>
      <c r="GD16" s="6"/>
      <c r="GE16" s="6"/>
      <c r="GF16" s="6"/>
      <c r="GG16" s="6"/>
      <c r="GH16" s="6"/>
      <c r="GJ16" s="6"/>
      <c r="GK16" s="6"/>
      <c r="GL16" s="6"/>
      <c r="GM16" s="6"/>
      <c r="GN16" s="6"/>
      <c r="GO16" s="6"/>
      <c r="GP16" s="6"/>
      <c r="GQ16" s="6"/>
      <c r="GR16" s="6"/>
      <c r="GS16" s="6"/>
      <c r="GT16" s="6"/>
      <c r="GU16" s="6"/>
      <c r="GV16" s="6"/>
      <c r="GW16" s="6"/>
      <c r="GX16" s="6"/>
      <c r="GZ16" s="1"/>
      <c r="HA16" s="1"/>
      <c r="HB16" s="1"/>
      <c r="HC16" s="1"/>
      <c r="HD16" s="1"/>
      <c r="HE16" s="1"/>
      <c r="HF16" s="1"/>
      <c r="HG16" s="1"/>
      <c r="HH16" s="1"/>
      <c r="HI16" s="1"/>
      <c r="HJ16" s="1"/>
      <c r="HK16" s="1"/>
      <c r="HL16" s="1"/>
      <c r="HM16" s="1"/>
      <c r="HN16" s="2"/>
      <c r="HP16" s="2"/>
      <c r="HQ16" s="2"/>
      <c r="HR16" s="2"/>
      <c r="HS16" s="2"/>
      <c r="HT16" s="2"/>
      <c r="HU16" s="2"/>
      <c r="HV16" s="2"/>
      <c r="HW16" s="2"/>
      <c r="HX16" s="2"/>
      <c r="HY16" s="2"/>
      <c r="HZ16" s="2"/>
      <c r="IA16" s="2"/>
      <c r="IB16" s="2"/>
      <c r="IC16" s="2"/>
      <c r="ID16" s="2"/>
      <c r="IF16" s="2"/>
      <c r="IG16" s="2"/>
      <c r="IH16" s="2"/>
      <c r="II16" s="2"/>
      <c r="IJ16" s="2"/>
      <c r="IK16" s="2"/>
      <c r="IL16" s="2"/>
      <c r="IM16" s="2"/>
      <c r="IN16" s="2"/>
      <c r="IO16" s="2"/>
      <c r="IP16" s="2"/>
      <c r="IQ16" s="2"/>
      <c r="IR16" s="2"/>
      <c r="IS16" s="2"/>
      <c r="IT16" s="2"/>
      <c r="IV16" s="6"/>
    </row>
    <row r="17" spans="1:256" x14ac:dyDescent="0.25">
      <c r="A17" s="8" t="s">
        <v>63</v>
      </c>
      <c r="B17" s="8" t="s">
        <v>182</v>
      </c>
      <c r="C17" s="20">
        <f>Population!H17</f>
        <v>48749</v>
      </c>
      <c r="D17" s="20">
        <f>Population!I17</f>
        <v>55242</v>
      </c>
      <c r="E17" s="20">
        <f>Population!J17</f>
        <v>54372</v>
      </c>
      <c r="F17" s="20">
        <f>Population!K17</f>
        <v>46360</v>
      </c>
      <c r="G17" s="20">
        <f>Population!L17</f>
        <v>41599</v>
      </c>
      <c r="H17" s="20">
        <f>Population!M17</f>
        <v>45950</v>
      </c>
      <c r="I17" s="20">
        <f>Population!N17</f>
        <v>33568</v>
      </c>
      <c r="J17" s="20">
        <f>Population!X17</f>
        <v>51032</v>
      </c>
      <c r="K17" s="20">
        <f>Population!Y17</f>
        <v>56791</v>
      </c>
      <c r="L17" s="20">
        <f>Population!Z17</f>
        <v>54847</v>
      </c>
      <c r="M17" s="20">
        <f>Population!AA17</f>
        <v>47593</v>
      </c>
      <c r="N17" s="20">
        <f>Population!AB17</f>
        <v>43489</v>
      </c>
      <c r="O17" s="20">
        <f>Population!AC17</f>
        <v>49046</v>
      </c>
      <c r="P17" s="20">
        <f>Population!AD17</f>
        <v>36593</v>
      </c>
      <c r="Q17" s="20">
        <f t="shared" si="4"/>
        <v>665231</v>
      </c>
      <c r="S17">
        <f>VLOOKUP($A17,'Census 2011'!$A$4:$BI$156,S$1,FALSE)*Baseline!C17</f>
        <v>46140.571230930298</v>
      </c>
      <c r="T17">
        <f>VLOOKUP($A17,'Census 2011'!$A$4:$BI$156,T$1,FALSE)*Baseline!D17</f>
        <v>52917.420211593562</v>
      </c>
      <c r="U17">
        <f>VLOOKUP($A17,'Census 2011'!$A$4:$BI$156,U$1,FALSE)*Baseline!E17</f>
        <v>52507.948321722608</v>
      </c>
      <c r="V17">
        <f>VLOOKUP($A17,'Census 2011'!$A$4:$BI$156,V$1,FALSE)*Baseline!F17</f>
        <v>45094.483890143863</v>
      </c>
      <c r="W17">
        <f>VLOOKUP($A17,'Census 2011'!$A$4:$BI$156,W$1,FALSE)*Baseline!G17</f>
        <v>40900.769532742008</v>
      </c>
      <c r="X17">
        <f>VLOOKUP($A17,'Census 2011'!$A$4:$BI$156,X$1,FALSE)*Baseline!H17</f>
        <v>45200.319325927114</v>
      </c>
      <c r="Y17">
        <f>VLOOKUP($A17,'Census 2011'!$A$4:$BI$156,Y$1,FALSE)*Baseline!I17</f>
        <v>33053.516745087181</v>
      </c>
      <c r="Z17">
        <f>VLOOKUP($A17,'Census 2011'!$A$4:$BI$156,Z$1,FALSE)*Baseline!J17</f>
        <v>48311.232381194503</v>
      </c>
      <c r="AA17">
        <f>VLOOKUP($A17,'Census 2011'!$A$4:$BI$156,AA$1,FALSE)*Baseline!K17</f>
        <v>54446.776662916869</v>
      </c>
      <c r="AB17">
        <f>VLOOKUP($A17,'Census 2011'!$A$4:$BI$156,AB$1,FALSE)*Baseline!L17</f>
        <v>52988.185807015354</v>
      </c>
      <c r="AC17">
        <f>VLOOKUP($A17,'Census 2011'!$A$4:$BI$156,AC$1,FALSE)*Baseline!M17</f>
        <v>46172.902196435971</v>
      </c>
      <c r="AD17">
        <f>VLOOKUP($A17,'Census 2011'!$A$4:$BI$156,AD$1,FALSE)*Baseline!N17</f>
        <v>42636.101746424087</v>
      </c>
      <c r="AE17">
        <f>VLOOKUP($A17,'Census 2011'!$A$4:$BI$156,AE$1,FALSE)*Baseline!O17</f>
        <v>48293.947268540775</v>
      </c>
      <c r="AF17">
        <f>VLOOKUP($A17,'Census 2011'!$A$4:$BI$156,AF$1,FALSE)*Baseline!P17</f>
        <v>36148.033903098098</v>
      </c>
      <c r="AH17" s="6">
        <f>VLOOKUP($A17,'Census 2011'!$A$4:$BI$156,AH$1,FALSE)*Baseline!C17</f>
        <v>2608.4287690696979</v>
      </c>
      <c r="AI17" s="6">
        <f>VLOOKUP($A17,'Census 2011'!$A$4:$BI$156,AI$1,FALSE)*Baseline!D17</f>
        <v>2324.5797884064359</v>
      </c>
      <c r="AJ17" s="6">
        <f>VLOOKUP($A17,'Census 2011'!$A$4:$BI$156,AJ$1,FALSE)*Baseline!E17</f>
        <v>1864.0516782773907</v>
      </c>
      <c r="AK17" s="6">
        <f>VLOOKUP($A17,'Census 2011'!$A$4:$BI$156,AK$1,FALSE)*Baseline!F17</f>
        <v>1265.5161098561407</v>
      </c>
      <c r="AL17" s="6">
        <f>VLOOKUP($A17,'Census 2011'!$A$4:$BI$156,AL$1,FALSE)*Baseline!G17</f>
        <v>698.23046725798918</v>
      </c>
      <c r="AM17" s="6">
        <f>VLOOKUP($A17,'Census 2011'!$A$4:$BI$156,AM$1,FALSE)*Baseline!H17</f>
        <v>749.6806740728814</v>
      </c>
      <c r="AN17" s="6">
        <f>VLOOKUP($A17,'Census 2011'!$A$4:$BI$156,AN$1,FALSE)*Baseline!I17</f>
        <v>514.4832549128148</v>
      </c>
      <c r="AO17" s="6">
        <f>VLOOKUP($A17,'Census 2011'!$A$4:$BI$156,AO$1,FALSE)*Baseline!J17</f>
        <v>2720.7676188054984</v>
      </c>
      <c r="AP17" s="6">
        <f>VLOOKUP($A17,'Census 2011'!$A$4:$BI$156,AP$1,FALSE)*Baseline!K17</f>
        <v>2344.2233370831368</v>
      </c>
      <c r="AQ17" s="6">
        <f>VLOOKUP($A17,'Census 2011'!$A$4:$BI$156,AQ$1,FALSE)*Baseline!L17</f>
        <v>1858.8141929846461</v>
      </c>
      <c r="AR17" s="6">
        <f>VLOOKUP($A17,'Census 2011'!$A$4:$BI$156,AR$1,FALSE)*Baseline!M17</f>
        <v>1420.0978035640283</v>
      </c>
      <c r="AS17" s="6">
        <f>VLOOKUP($A17,'Census 2011'!$A$4:$BI$156,AS$1,FALSE)*Baseline!N17</f>
        <v>852.89825357591474</v>
      </c>
      <c r="AT17" s="6">
        <f>VLOOKUP($A17,'Census 2011'!$A$4:$BI$156,AT$1,FALSE)*Baseline!O17</f>
        <v>752.05273145922422</v>
      </c>
      <c r="AU17" s="6">
        <f>VLOOKUP($A17,'Census 2011'!$A$4:$BI$156,AU$1,FALSE)*Baseline!P17</f>
        <v>444.96609690190411</v>
      </c>
      <c r="AV17">
        <f t="shared" si="5"/>
        <v>665231</v>
      </c>
      <c r="AX17" s="22">
        <f>(S17*'Eligible population'!J$5)/5</f>
        <v>8443.6322130857043</v>
      </c>
      <c r="AY17" s="22">
        <f>(T17*'Eligible population'!K$5)/5</f>
        <v>8987.4902297105891</v>
      </c>
      <c r="AZ17" s="22">
        <f>(U17*'Eligible population'!L$5)/5</f>
        <v>8024.9174799934844</v>
      </c>
      <c r="BA17" s="22">
        <f>(V17*'Eligible population'!M$5)/5</f>
        <v>6016.146337920819</v>
      </c>
      <c r="BB17" s="22">
        <f>(W17*'Eligible population'!N$5)/5</f>
        <v>4537.6788276487614</v>
      </c>
      <c r="BC17" s="22">
        <f>(X17*'Eligible population'!O$5)/5</f>
        <v>3914.9806247632469</v>
      </c>
      <c r="BD17" s="22">
        <f>(Y17*'Eligible population'!P$5)/5</f>
        <v>2223.537156218209</v>
      </c>
      <c r="BE17" s="22">
        <f>(Z17*'Eligible population'!J$6)/5</f>
        <v>8814.694703763711</v>
      </c>
      <c r="BF17" s="22">
        <f>(AA17*'Eligible population'!K$6)/5</f>
        <v>9360.9207260597505</v>
      </c>
      <c r="BG17" s="22">
        <f>(AB17*'Eligible population'!L$6)/5</f>
        <v>8300.7836378566753</v>
      </c>
      <c r="BH17" s="22">
        <f>(AC17*'Eligible population'!M$6)/5</f>
        <v>6408.4518858547035</v>
      </c>
      <c r="BI17" s="22">
        <f>(AD17*'Eligible population'!N$6)/5</f>
        <v>5037.3379521910911</v>
      </c>
      <c r="BJ17" s="22">
        <f>(AE17*'Eligible population'!O$6)/5</f>
        <v>4562.9544570991548</v>
      </c>
      <c r="BK17" s="22">
        <f>(AF17*'Eligible population'!P$6)/5</f>
        <v>2698.4507830384778</v>
      </c>
      <c r="BL17" s="23"/>
      <c r="BM17" s="22">
        <f>(AH17*'Eligible population'!J$5)/5</f>
        <v>477.33724556258232</v>
      </c>
      <c r="BN17" s="22">
        <f>(AI17*'Eligible population'!K$5)/5</f>
        <v>394.80643714200448</v>
      </c>
      <c r="BO17" s="22">
        <f>(AJ17*'Eligible population'!L$5)/5</f>
        <v>284.88755273705726</v>
      </c>
      <c r="BP17" s="22">
        <f>(AK17*'Eligible population'!M$5)/5</f>
        <v>168.83506480389906</v>
      </c>
      <c r="BQ17" s="22">
        <f>(AL17*'Eligible population'!N$5)/5</f>
        <v>77.464205302043155</v>
      </c>
      <c r="BR17" s="22">
        <f>(AM17*'Eligible population'!O$5)/5</f>
        <v>64.932844668450386</v>
      </c>
      <c r="BS17" s="22">
        <f>(AN17*'Eligible population'!P$5)/5</f>
        <v>34.609710136842224</v>
      </c>
      <c r="BT17" s="22">
        <f>(AO17*'Eligible population'!J$6)/5</f>
        <v>496.4215305133074</v>
      </c>
      <c r="BU17" s="22">
        <f>(AP17*'Eligible population'!K$6)/5</f>
        <v>403.037427880655</v>
      </c>
      <c r="BV17" s="22">
        <f>(AQ17*'Eligible population'!L$6)/5</f>
        <v>291.18970962957394</v>
      </c>
      <c r="BW17" s="22">
        <f>(AR17*'Eligible population'!M$6)/5</f>
        <v>197.09890464824375</v>
      </c>
      <c r="BX17" s="22">
        <f>(AS17*'Eligible population'!N$6)/5</f>
        <v>100.767578791506</v>
      </c>
      <c r="BY17" s="22">
        <f>(AT17*'Eligible population'!O$6)/5</f>
        <v>71.05615831946777</v>
      </c>
      <c r="BZ17" s="22">
        <f>(AU17*'Eligible population'!P$6)/5</f>
        <v>33.216719775943602</v>
      </c>
      <c r="CA17" s="23">
        <f t="shared" si="6"/>
        <v>90427.638105115955</v>
      </c>
      <c r="CC17" s="2">
        <f t="shared" si="7"/>
        <v>4221.8161065428521</v>
      </c>
      <c r="CD17" s="2">
        <f t="shared" si="8"/>
        <v>4493.7451148552946</v>
      </c>
      <c r="CE17" s="2">
        <f t="shared" si="9"/>
        <v>4012.4587399967422</v>
      </c>
      <c r="CF17" s="2">
        <f t="shared" si="10"/>
        <v>3008.0731689604095</v>
      </c>
      <c r="CG17" s="2">
        <f t="shared" si="11"/>
        <v>2268.8394138243807</v>
      </c>
      <c r="CH17" s="2">
        <f t="shared" si="12"/>
        <v>1957.4903123816234</v>
      </c>
      <c r="CI17" s="2">
        <f t="shared" si="13"/>
        <v>1111.7685781091045</v>
      </c>
      <c r="CJ17" s="2">
        <f t="shared" si="14"/>
        <v>4407.3473518818555</v>
      </c>
      <c r="CK17" s="2">
        <f t="shared" si="15"/>
        <v>4680.4603630298752</v>
      </c>
      <c r="CL17" s="2">
        <f t="shared" si="16"/>
        <v>4150.3918189283377</v>
      </c>
      <c r="CM17" s="2">
        <f t="shared" si="17"/>
        <v>3204.2259429273518</v>
      </c>
      <c r="CN17" s="2">
        <f t="shared" si="18"/>
        <v>2518.6689760955455</v>
      </c>
      <c r="CO17" s="2">
        <f t="shared" si="19"/>
        <v>2281.4772285495774</v>
      </c>
      <c r="CP17" s="2">
        <f t="shared" si="20"/>
        <v>1349.2253915192389</v>
      </c>
      <c r="CQ17" s="2"/>
      <c r="CR17" s="2">
        <f t="shared" si="21"/>
        <v>238.66862278129116</v>
      </c>
      <c r="CS17" s="2">
        <f t="shared" si="22"/>
        <v>197.40321857100224</v>
      </c>
      <c r="CT17" s="2">
        <f t="shared" si="23"/>
        <v>142.44377636852863</v>
      </c>
      <c r="CU17" s="2">
        <f t="shared" si="24"/>
        <v>84.417532401949529</v>
      </c>
      <c r="CV17" s="2">
        <f t="shared" si="25"/>
        <v>38.732102651021577</v>
      </c>
      <c r="CW17" s="2">
        <f t="shared" si="26"/>
        <v>32.466422334225193</v>
      </c>
      <c r="CX17" s="2">
        <f t="shared" si="27"/>
        <v>17.304855068421112</v>
      </c>
      <c r="CY17" s="2">
        <f t="shared" si="28"/>
        <v>248.2107652566537</v>
      </c>
      <c r="CZ17" s="2">
        <f t="shared" si="29"/>
        <v>201.5187139403275</v>
      </c>
      <c r="DA17" s="2">
        <f t="shared" si="30"/>
        <v>145.59485481478697</v>
      </c>
      <c r="DB17" s="2">
        <f t="shared" si="31"/>
        <v>98.549452324121873</v>
      </c>
      <c r="DC17" s="2">
        <f t="shared" si="32"/>
        <v>50.383789395752999</v>
      </c>
      <c r="DD17" s="2">
        <f t="shared" si="33"/>
        <v>35.528079159733885</v>
      </c>
      <c r="DE17" s="2">
        <f t="shared" si="34"/>
        <v>16.608359887971801</v>
      </c>
      <c r="DF17" s="2">
        <f t="shared" si="35"/>
        <v>45213.819052557978</v>
      </c>
      <c r="DG17" s="2"/>
      <c r="DH17" s="14"/>
      <c r="DI17" s="14"/>
      <c r="DJ17" s="14"/>
      <c r="DK17" s="14"/>
      <c r="DL17" s="14"/>
      <c r="DM17" s="14"/>
      <c r="DN17" s="14"/>
      <c r="DO17" s="14"/>
      <c r="DP17" s="14"/>
      <c r="DQ17" s="14"/>
      <c r="DR17" s="14"/>
      <c r="DS17" s="14"/>
      <c r="DT17" s="14"/>
      <c r="DU17" s="14"/>
      <c r="DV17" s="14"/>
      <c r="DX17" s="6"/>
      <c r="DY17" s="6"/>
      <c r="DZ17" s="6"/>
      <c r="EA17" s="6"/>
      <c r="EB17" s="6"/>
      <c r="EC17" s="6"/>
      <c r="ED17" s="6"/>
      <c r="EE17" s="6"/>
      <c r="EF17" s="6"/>
      <c r="EG17" s="6"/>
      <c r="EH17" s="6"/>
      <c r="EI17" s="6"/>
      <c r="EJ17" s="6"/>
      <c r="EK17" s="6"/>
      <c r="EL17" s="6"/>
      <c r="EN17" s="6"/>
      <c r="EO17" s="6"/>
      <c r="EP17" s="6"/>
      <c r="EQ17" s="6"/>
      <c r="ER17" s="6"/>
      <c r="ES17" s="6"/>
      <c r="ET17" s="6"/>
      <c r="EU17" s="6"/>
      <c r="EV17" s="6"/>
      <c r="EW17" s="6"/>
      <c r="EX17" s="6"/>
      <c r="EY17" s="6"/>
      <c r="EZ17" s="6"/>
      <c r="FA17" s="6"/>
      <c r="FB17" s="6"/>
      <c r="FD17" s="6"/>
      <c r="FE17" s="6"/>
      <c r="FF17" s="6"/>
      <c r="FG17" s="6"/>
      <c r="FH17" s="6"/>
      <c r="FI17" s="6"/>
      <c r="FJ17" s="6"/>
      <c r="FK17" s="6"/>
      <c r="FL17" s="6"/>
      <c r="FM17" s="6"/>
      <c r="FN17" s="6"/>
      <c r="FO17" s="6"/>
      <c r="FP17" s="6"/>
      <c r="FQ17" s="6"/>
      <c r="FR17" s="6"/>
      <c r="FT17" s="6"/>
      <c r="FU17" s="6"/>
      <c r="FV17" s="6"/>
      <c r="FW17" s="6"/>
      <c r="FX17" s="6"/>
      <c r="FY17" s="6"/>
      <c r="FZ17" s="6"/>
      <c r="GA17" s="6"/>
      <c r="GB17" s="6"/>
      <c r="GC17" s="6"/>
      <c r="GD17" s="6"/>
      <c r="GE17" s="6"/>
      <c r="GF17" s="6"/>
      <c r="GG17" s="6"/>
      <c r="GH17" s="6"/>
      <c r="GJ17" s="6"/>
      <c r="GK17" s="6"/>
      <c r="GL17" s="6"/>
      <c r="GM17" s="6"/>
      <c r="GN17" s="6"/>
      <c r="GO17" s="6"/>
      <c r="GP17" s="6"/>
      <c r="GQ17" s="6"/>
      <c r="GR17" s="6"/>
      <c r="GS17" s="6"/>
      <c r="GT17" s="6"/>
      <c r="GU17" s="6"/>
      <c r="GV17" s="6"/>
      <c r="GW17" s="6"/>
      <c r="GX17" s="6"/>
      <c r="GZ17" s="1"/>
      <c r="HA17" s="1"/>
      <c r="HB17" s="1"/>
      <c r="HC17" s="1"/>
      <c r="HD17" s="1"/>
      <c r="HE17" s="1"/>
      <c r="HF17" s="1"/>
      <c r="HG17" s="1"/>
      <c r="HH17" s="1"/>
      <c r="HI17" s="1"/>
      <c r="HJ17" s="1"/>
      <c r="HK17" s="1"/>
      <c r="HL17" s="1"/>
      <c r="HM17" s="1"/>
      <c r="HN17" s="2"/>
      <c r="HP17" s="2"/>
      <c r="HQ17" s="2"/>
      <c r="HR17" s="2"/>
      <c r="HS17" s="2"/>
      <c r="HT17" s="2"/>
      <c r="HU17" s="2"/>
      <c r="HV17" s="2"/>
      <c r="HW17" s="2"/>
      <c r="HX17" s="2"/>
      <c r="HY17" s="2"/>
      <c r="HZ17" s="2"/>
      <c r="IA17" s="2"/>
      <c r="IB17" s="2"/>
      <c r="IC17" s="2"/>
      <c r="ID17" s="2"/>
      <c r="IF17" s="2"/>
      <c r="IG17" s="2"/>
      <c r="IH17" s="2"/>
      <c r="II17" s="2"/>
      <c r="IJ17" s="2"/>
      <c r="IK17" s="2"/>
      <c r="IL17" s="2"/>
      <c r="IM17" s="2"/>
      <c r="IN17" s="2"/>
      <c r="IO17" s="2"/>
      <c r="IP17" s="2"/>
      <c r="IQ17" s="2"/>
      <c r="IR17" s="2"/>
      <c r="IS17" s="2"/>
      <c r="IT17" s="2"/>
      <c r="IV17" s="6"/>
    </row>
    <row r="18" spans="1:256" x14ac:dyDescent="0.25">
      <c r="A18" s="8" t="s">
        <v>69</v>
      </c>
      <c r="B18" s="8" t="s">
        <v>183</v>
      </c>
      <c r="C18" s="20">
        <f>Population!H18</f>
        <v>37213</v>
      </c>
      <c r="D18" s="20">
        <f>Population!I18</f>
        <v>42410</v>
      </c>
      <c r="E18" s="20">
        <f>Population!J18</f>
        <v>42754</v>
      </c>
      <c r="F18" s="20">
        <f>Population!K18</f>
        <v>37455</v>
      </c>
      <c r="G18" s="20">
        <f>Population!L18</f>
        <v>34073</v>
      </c>
      <c r="H18" s="20">
        <f>Population!M18</f>
        <v>36934</v>
      </c>
      <c r="I18" s="20">
        <f>Population!N18</f>
        <v>27406</v>
      </c>
      <c r="J18" s="20">
        <f>Population!X18</f>
        <v>38226</v>
      </c>
      <c r="K18" s="20">
        <f>Population!Y18</f>
        <v>43286</v>
      </c>
      <c r="L18" s="20">
        <f>Population!Z18</f>
        <v>43383</v>
      </c>
      <c r="M18" s="20">
        <f>Population!AA18</f>
        <v>38546</v>
      </c>
      <c r="N18" s="20">
        <f>Population!AB18</f>
        <v>35075</v>
      </c>
      <c r="O18" s="20">
        <f>Population!AC18</f>
        <v>38242</v>
      </c>
      <c r="P18" s="20">
        <f>Population!AD18</f>
        <v>29367</v>
      </c>
      <c r="Q18" s="20">
        <f t="shared" si="4"/>
        <v>524370</v>
      </c>
      <c r="S18">
        <f>VLOOKUP($A18,'Census 2011'!$A$4:$BI$156,S$1,FALSE)*Baseline!C18</f>
        <v>34933.313453470633</v>
      </c>
      <c r="T18">
        <f>VLOOKUP($A18,'Census 2011'!$A$4:$BI$156,T$1,FALSE)*Baseline!D18</f>
        <v>40740.763125621859</v>
      </c>
      <c r="U18">
        <f>VLOOKUP($A18,'Census 2011'!$A$4:$BI$156,U$1,FALSE)*Baseline!E18</f>
        <v>41029.431652624757</v>
      </c>
      <c r="V18">
        <f>VLOOKUP($A18,'Census 2011'!$A$4:$BI$156,V$1,FALSE)*Baseline!F18</f>
        <v>36007.964935324519</v>
      </c>
      <c r="W18">
        <f>VLOOKUP($A18,'Census 2011'!$A$4:$BI$156,W$1,FALSE)*Baseline!G18</f>
        <v>33328.925422332097</v>
      </c>
      <c r="X18">
        <f>VLOOKUP($A18,'Census 2011'!$A$4:$BI$156,X$1,FALSE)*Baseline!H18</f>
        <v>36311.002349102775</v>
      </c>
      <c r="Y18">
        <f>VLOOKUP($A18,'Census 2011'!$A$4:$BI$156,Y$1,FALSE)*Baseline!I18</f>
        <v>26749.002996592913</v>
      </c>
      <c r="Z18">
        <f>VLOOKUP($A18,'Census 2011'!$A$4:$BI$156,Z$1,FALSE)*Baseline!J18</f>
        <v>36102.184794012726</v>
      </c>
      <c r="AA18">
        <f>VLOOKUP($A18,'Census 2011'!$A$4:$BI$156,AA$1,FALSE)*Baseline!K18</f>
        <v>41634.468342537635</v>
      </c>
      <c r="AB18">
        <f>VLOOKUP($A18,'Census 2011'!$A$4:$BI$156,AB$1,FALSE)*Baseline!L18</f>
        <v>41547.3920545238</v>
      </c>
      <c r="AC18">
        <f>VLOOKUP($A18,'Census 2011'!$A$4:$BI$156,AC$1,FALSE)*Baseline!M18</f>
        <v>37088.396433005983</v>
      </c>
      <c r="AD18">
        <f>VLOOKUP($A18,'Census 2011'!$A$4:$BI$156,AD$1,FALSE)*Baseline!N18</f>
        <v>34314.341602093184</v>
      </c>
      <c r="AE18">
        <f>VLOOKUP($A18,'Census 2011'!$A$4:$BI$156,AE$1,FALSE)*Baseline!O18</f>
        <v>37616.633501456723</v>
      </c>
      <c r="AF18">
        <f>VLOOKUP($A18,'Census 2011'!$A$4:$BI$156,AF$1,FALSE)*Baseline!P18</f>
        <v>28792.657688670322</v>
      </c>
      <c r="AH18" s="6">
        <f>VLOOKUP($A18,'Census 2011'!$A$4:$BI$156,AH$1,FALSE)*Baseline!C18</f>
        <v>2279.6865465293668</v>
      </c>
      <c r="AI18" s="6">
        <f>VLOOKUP($A18,'Census 2011'!$A$4:$BI$156,AI$1,FALSE)*Baseline!D18</f>
        <v>1669.2368743781383</v>
      </c>
      <c r="AJ18" s="6">
        <f>VLOOKUP($A18,'Census 2011'!$A$4:$BI$156,AJ$1,FALSE)*Baseline!E18</f>
        <v>1724.5683473752431</v>
      </c>
      <c r="AK18" s="6">
        <f>VLOOKUP($A18,'Census 2011'!$A$4:$BI$156,AK$1,FALSE)*Baseline!F18</f>
        <v>1447.0350646754805</v>
      </c>
      <c r="AL18" s="6">
        <f>VLOOKUP($A18,'Census 2011'!$A$4:$BI$156,AL$1,FALSE)*Baseline!G18</f>
        <v>744.07457766790276</v>
      </c>
      <c r="AM18" s="6">
        <f>VLOOKUP($A18,'Census 2011'!$A$4:$BI$156,AM$1,FALSE)*Baseline!H18</f>
        <v>622.99765089722678</v>
      </c>
      <c r="AN18" s="6">
        <f>VLOOKUP($A18,'Census 2011'!$A$4:$BI$156,AN$1,FALSE)*Baseline!I18</f>
        <v>656.99700340708512</v>
      </c>
      <c r="AO18" s="6">
        <f>VLOOKUP($A18,'Census 2011'!$A$4:$BI$156,AO$1,FALSE)*Baseline!J18</f>
        <v>2123.81520598727</v>
      </c>
      <c r="AP18" s="6">
        <f>VLOOKUP($A18,'Census 2011'!$A$4:$BI$156,AP$1,FALSE)*Baseline!K18</f>
        <v>1651.5316574623616</v>
      </c>
      <c r="AQ18" s="6">
        <f>VLOOKUP($A18,'Census 2011'!$A$4:$BI$156,AQ$1,FALSE)*Baseline!L18</f>
        <v>1835.6079454761966</v>
      </c>
      <c r="AR18" s="6">
        <f>VLOOKUP($A18,'Census 2011'!$A$4:$BI$156,AR$1,FALSE)*Baseline!M18</f>
        <v>1457.6035669940172</v>
      </c>
      <c r="AS18" s="6">
        <f>VLOOKUP($A18,'Census 2011'!$A$4:$BI$156,AS$1,FALSE)*Baseline!N18</f>
        <v>760.65839790681298</v>
      </c>
      <c r="AT18" s="6">
        <f>VLOOKUP($A18,'Census 2011'!$A$4:$BI$156,AT$1,FALSE)*Baseline!O18</f>
        <v>625.36649854327868</v>
      </c>
      <c r="AU18" s="6">
        <f>VLOOKUP($A18,'Census 2011'!$A$4:$BI$156,AU$1,FALSE)*Baseline!P18</f>
        <v>574.34231132967659</v>
      </c>
      <c r="AV18">
        <f t="shared" si="5"/>
        <v>524370.00000000012</v>
      </c>
      <c r="AX18" s="22">
        <f>(S18*'Eligible population'!J$5)/5</f>
        <v>6392.7264642925784</v>
      </c>
      <c r="AY18" s="22">
        <f>(T18*'Eligible population'!K$5)/5</f>
        <v>6919.4078070770975</v>
      </c>
      <c r="AZ18" s="22">
        <f>(U18*'Eligible population'!L$5)/5</f>
        <v>6270.6278532526858</v>
      </c>
      <c r="BA18" s="22">
        <f>(V18*'Eligible population'!M$5)/5</f>
        <v>4803.8954589073746</v>
      </c>
      <c r="BB18" s="22">
        <f>(W18*'Eligible population'!N$5)/5</f>
        <v>3697.6311439845413</v>
      </c>
      <c r="BC18" s="22">
        <f>(X18*'Eligible population'!O$5)/5</f>
        <v>3145.0412913549544</v>
      </c>
      <c r="BD18" s="22">
        <f>(Y18*'Eligible population'!P$5)/5</f>
        <v>1799.4273503002314</v>
      </c>
      <c r="BE18" s="22">
        <f>(Z18*'Eligible population'!J$6)/5</f>
        <v>6587.0755394340977</v>
      </c>
      <c r="BF18" s="22">
        <f>(AA18*'Eligible population'!K$6)/5</f>
        <v>7158.1272852757302</v>
      </c>
      <c r="BG18" s="22">
        <f>(AB18*'Eligible population'!L$6)/5</f>
        <v>6508.5434971836276</v>
      </c>
      <c r="BH18" s="22">
        <f>(AC18*'Eligible population'!M$6)/5</f>
        <v>5147.5907460452026</v>
      </c>
      <c r="BI18" s="22">
        <f>(AD18*'Eligible population'!N$6)/5</f>
        <v>4054.144918893081</v>
      </c>
      <c r="BJ18" s="22">
        <f>(AE18*'Eligible population'!O$6)/5</f>
        <v>3554.1303870256952</v>
      </c>
      <c r="BK18" s="22">
        <f>(AF18*'Eligible population'!P$6)/5</f>
        <v>2149.3719380154812</v>
      </c>
      <c r="BL18" s="23"/>
      <c r="BM18" s="22">
        <f>(AH18*'Eligible population'!J$5)/5</f>
        <v>417.17807661449206</v>
      </c>
      <c r="BN18" s="22">
        <f>(AI18*'Eligible population'!K$5)/5</f>
        <v>283.50305134979635</v>
      </c>
      <c r="BO18" s="22">
        <f>(AJ18*'Eligible population'!L$5)/5</f>
        <v>263.56997594913906</v>
      </c>
      <c r="BP18" s="22">
        <f>(AK18*'Eligible population'!M$5)/5</f>
        <v>193.0518758435808</v>
      </c>
      <c r="BQ18" s="22">
        <f>(AL18*'Eligible population'!N$5)/5</f>
        <v>82.550316188365912</v>
      </c>
      <c r="BR18" s="22">
        <f>(AM18*'Eligible population'!O$5)/5</f>
        <v>53.960320831995205</v>
      </c>
      <c r="BS18" s="22">
        <f>(AN18*'Eligible population'!P$5)/5</f>
        <v>44.196726776941382</v>
      </c>
      <c r="BT18" s="22">
        <f>(AO18*'Eligible population'!J$6)/5</f>
        <v>387.50372791723743</v>
      </c>
      <c r="BU18" s="22">
        <f>(AP18*'Eligible population'!K$6)/5</f>
        <v>283.94439248068068</v>
      </c>
      <c r="BV18" s="22">
        <f>(AQ18*'Eligible population'!L$6)/5</f>
        <v>287.55437022928282</v>
      </c>
      <c r="BW18" s="22">
        <f>(AR18*'Eligible population'!M$6)/5</f>
        <v>202.30442279741234</v>
      </c>
      <c r="BX18" s="22">
        <f>(AS18*'Eligible population'!N$6)/5</f>
        <v>89.869693979474263</v>
      </c>
      <c r="BY18" s="22">
        <f>(AT18*'Eligible population'!O$6)/5</f>
        <v>59.086469697360201</v>
      </c>
      <c r="BZ18" s="22">
        <f>(AU18*'Eligible population'!P$6)/5</f>
        <v>42.874654369704601</v>
      </c>
      <c r="CA18" s="23">
        <f t="shared" si="6"/>
        <v>70878.889756067831</v>
      </c>
      <c r="CC18" s="2">
        <f t="shared" si="7"/>
        <v>3196.3632321462892</v>
      </c>
      <c r="CD18" s="2">
        <f t="shared" si="8"/>
        <v>3459.7039035385487</v>
      </c>
      <c r="CE18" s="2">
        <f t="shared" si="9"/>
        <v>3135.3139266263429</v>
      </c>
      <c r="CF18" s="2">
        <f t="shared" si="10"/>
        <v>2401.9477294536873</v>
      </c>
      <c r="CG18" s="2">
        <f t="shared" si="11"/>
        <v>1848.8155719922706</v>
      </c>
      <c r="CH18" s="2">
        <f t="shared" si="12"/>
        <v>1572.5206456774772</v>
      </c>
      <c r="CI18" s="2">
        <f t="shared" si="13"/>
        <v>899.71367515011571</v>
      </c>
      <c r="CJ18" s="2">
        <f t="shared" si="14"/>
        <v>3293.5377697170488</v>
      </c>
      <c r="CK18" s="2">
        <f t="shared" si="15"/>
        <v>3579.0636426378651</v>
      </c>
      <c r="CL18" s="2">
        <f t="shared" si="16"/>
        <v>3254.2717485918138</v>
      </c>
      <c r="CM18" s="2">
        <f t="shared" si="17"/>
        <v>2573.7953730226013</v>
      </c>
      <c r="CN18" s="2">
        <f t="shared" si="18"/>
        <v>2027.0724594465405</v>
      </c>
      <c r="CO18" s="2">
        <f t="shared" si="19"/>
        <v>1777.0651935128476</v>
      </c>
      <c r="CP18" s="2">
        <f t="shared" si="20"/>
        <v>1074.6859690077406</v>
      </c>
      <c r="CQ18" s="2"/>
      <c r="CR18" s="2">
        <f t="shared" si="21"/>
        <v>208.58903830724603</v>
      </c>
      <c r="CS18" s="2">
        <f t="shared" si="22"/>
        <v>141.75152567489818</v>
      </c>
      <c r="CT18" s="2">
        <f t="shared" si="23"/>
        <v>131.78498797456953</v>
      </c>
      <c r="CU18" s="2">
        <f t="shared" si="24"/>
        <v>96.525937921790401</v>
      </c>
      <c r="CV18" s="2">
        <f t="shared" si="25"/>
        <v>41.275158094182956</v>
      </c>
      <c r="CW18" s="2">
        <f t="shared" si="26"/>
        <v>26.980160415997602</v>
      </c>
      <c r="CX18" s="2">
        <f t="shared" si="27"/>
        <v>22.098363388470691</v>
      </c>
      <c r="CY18" s="2">
        <f t="shared" si="28"/>
        <v>193.75186395861871</v>
      </c>
      <c r="CZ18" s="2">
        <f t="shared" si="29"/>
        <v>141.97219624034034</v>
      </c>
      <c r="DA18" s="2">
        <f t="shared" si="30"/>
        <v>143.77718511464141</v>
      </c>
      <c r="DB18" s="2">
        <f t="shared" si="31"/>
        <v>101.15221139870617</v>
      </c>
      <c r="DC18" s="2">
        <f t="shared" si="32"/>
        <v>44.934846989737132</v>
      </c>
      <c r="DD18" s="2">
        <f t="shared" si="33"/>
        <v>29.5432348486801</v>
      </c>
      <c r="DE18" s="2">
        <f t="shared" si="34"/>
        <v>21.4373271848523</v>
      </c>
      <c r="DF18" s="2">
        <f t="shared" si="35"/>
        <v>35439.444878033915</v>
      </c>
      <c r="DG18" s="2"/>
      <c r="DH18" s="14"/>
      <c r="DI18" s="14"/>
      <c r="DJ18" s="14"/>
      <c r="DK18" s="14"/>
      <c r="DL18" s="14"/>
      <c r="DM18" s="14"/>
      <c r="DN18" s="14"/>
      <c r="DO18" s="14"/>
      <c r="DP18" s="14"/>
      <c r="DQ18" s="14"/>
      <c r="DR18" s="14"/>
      <c r="DS18" s="14"/>
      <c r="DT18" s="14"/>
      <c r="DU18" s="14"/>
      <c r="DV18" s="14"/>
      <c r="DX18" s="6"/>
      <c r="DY18" s="6"/>
      <c r="DZ18" s="6"/>
      <c r="EA18" s="6"/>
      <c r="EB18" s="6"/>
      <c r="EC18" s="6"/>
      <c r="ED18" s="6"/>
      <c r="EE18" s="6"/>
      <c r="EF18" s="6"/>
      <c r="EG18" s="6"/>
      <c r="EH18" s="6"/>
      <c r="EI18" s="6"/>
      <c r="EJ18" s="6"/>
      <c r="EK18" s="6"/>
      <c r="EL18" s="6"/>
      <c r="EN18" s="6"/>
      <c r="EO18" s="6"/>
      <c r="EP18" s="6"/>
      <c r="EQ18" s="6"/>
      <c r="ER18" s="6"/>
      <c r="ES18" s="6"/>
      <c r="ET18" s="6"/>
      <c r="EU18" s="6"/>
      <c r="EV18" s="6"/>
      <c r="EW18" s="6"/>
      <c r="EX18" s="6"/>
      <c r="EY18" s="6"/>
      <c r="EZ18" s="6"/>
      <c r="FA18" s="6"/>
      <c r="FB18" s="6"/>
      <c r="FD18" s="6"/>
      <c r="FE18" s="6"/>
      <c r="FF18" s="6"/>
      <c r="FG18" s="6"/>
      <c r="FH18" s="6"/>
      <c r="FI18" s="6"/>
      <c r="FJ18" s="6"/>
      <c r="FK18" s="6"/>
      <c r="FL18" s="6"/>
      <c r="FM18" s="6"/>
      <c r="FN18" s="6"/>
      <c r="FO18" s="6"/>
      <c r="FP18" s="6"/>
      <c r="FQ18" s="6"/>
      <c r="FR18" s="6"/>
      <c r="FT18" s="6"/>
      <c r="FU18" s="6"/>
      <c r="FV18" s="6"/>
      <c r="FW18" s="6"/>
      <c r="FX18" s="6"/>
      <c r="FY18" s="6"/>
      <c r="FZ18" s="6"/>
      <c r="GA18" s="6"/>
      <c r="GB18" s="6"/>
      <c r="GC18" s="6"/>
      <c r="GD18" s="6"/>
      <c r="GE18" s="6"/>
      <c r="GF18" s="6"/>
      <c r="GG18" s="6"/>
      <c r="GH18" s="6"/>
      <c r="GJ18" s="6"/>
      <c r="GK18" s="6"/>
      <c r="GL18" s="6"/>
      <c r="GM18" s="6"/>
      <c r="GN18" s="6"/>
      <c r="GO18" s="6"/>
      <c r="GP18" s="6"/>
      <c r="GQ18" s="6"/>
      <c r="GR18" s="6"/>
      <c r="GS18" s="6"/>
      <c r="GT18" s="6"/>
      <c r="GU18" s="6"/>
      <c r="GV18" s="6"/>
      <c r="GW18" s="6"/>
      <c r="GX18" s="6"/>
      <c r="GZ18" s="1"/>
      <c r="HA18" s="1"/>
      <c r="HB18" s="1"/>
      <c r="HC18" s="1"/>
      <c r="HD18" s="1"/>
      <c r="HE18" s="1"/>
      <c r="HF18" s="1"/>
      <c r="HG18" s="1"/>
      <c r="HH18" s="1"/>
      <c r="HI18" s="1"/>
      <c r="HJ18" s="1"/>
      <c r="HK18" s="1"/>
      <c r="HL18" s="1"/>
      <c r="HM18" s="1"/>
      <c r="HN18" s="2"/>
      <c r="HP18" s="2"/>
      <c r="HQ18" s="2"/>
      <c r="HR18" s="2"/>
      <c r="HS18" s="2"/>
      <c r="HT18" s="2"/>
      <c r="HU18" s="2"/>
      <c r="HV18" s="2"/>
      <c r="HW18" s="2"/>
      <c r="HX18" s="2"/>
      <c r="HY18" s="2"/>
      <c r="HZ18" s="2"/>
      <c r="IA18" s="2"/>
      <c r="IB18" s="2"/>
      <c r="IC18" s="2"/>
      <c r="ID18" s="2"/>
      <c r="IF18" s="2"/>
      <c r="IG18" s="2"/>
      <c r="IH18" s="2"/>
      <c r="II18" s="2"/>
      <c r="IJ18" s="2"/>
      <c r="IK18" s="2"/>
      <c r="IL18" s="2"/>
      <c r="IM18" s="2"/>
      <c r="IN18" s="2"/>
      <c r="IO18" s="2"/>
      <c r="IP18" s="2"/>
      <c r="IQ18" s="2"/>
      <c r="IR18" s="2"/>
      <c r="IS18" s="2"/>
      <c r="IT18" s="2"/>
      <c r="IV18" s="6"/>
    </row>
    <row r="19" spans="1:256" x14ac:dyDescent="0.25">
      <c r="A19" s="8" t="s">
        <v>72</v>
      </c>
      <c r="B19" s="8" t="s">
        <v>184</v>
      </c>
      <c r="C19" s="20">
        <f>Population!H19</f>
        <v>22261</v>
      </c>
      <c r="D19" s="20">
        <f>Population!I19</f>
        <v>25172</v>
      </c>
      <c r="E19" s="20">
        <f>Population!J19</f>
        <v>25168</v>
      </c>
      <c r="F19" s="20">
        <f>Population!K19</f>
        <v>21628</v>
      </c>
      <c r="G19" s="20">
        <f>Population!L19</f>
        <v>19894</v>
      </c>
      <c r="H19" s="20">
        <f>Population!M19</f>
        <v>20950</v>
      </c>
      <c r="I19" s="20">
        <f>Population!N19</f>
        <v>15303</v>
      </c>
      <c r="J19" s="20">
        <f>Population!X19</f>
        <v>23037</v>
      </c>
      <c r="K19" s="20">
        <f>Population!Y19</f>
        <v>25882</v>
      </c>
      <c r="L19" s="20">
        <f>Population!Z19</f>
        <v>25501</v>
      </c>
      <c r="M19" s="20">
        <f>Population!AA19</f>
        <v>21560</v>
      </c>
      <c r="N19" s="20">
        <f>Population!AB19</f>
        <v>19945</v>
      </c>
      <c r="O19" s="20">
        <f>Population!AC19</f>
        <v>21638</v>
      </c>
      <c r="P19" s="20">
        <f>Population!AD19</f>
        <v>16431</v>
      </c>
      <c r="Q19" s="20">
        <f t="shared" si="4"/>
        <v>304370</v>
      </c>
      <c r="S19">
        <f>VLOOKUP($A19,'Census 2011'!$A$4:$BI$156,S$1,FALSE)*Baseline!C19</f>
        <v>20690.341064064352</v>
      </c>
      <c r="T19">
        <f>VLOOKUP($A19,'Census 2011'!$A$4:$BI$156,T$1,FALSE)*Baseline!D19</f>
        <v>23559.064076589999</v>
      </c>
      <c r="U19">
        <f>VLOOKUP($A19,'Census 2011'!$A$4:$BI$156,U$1,FALSE)*Baseline!E19</f>
        <v>23440.406449869381</v>
      </c>
      <c r="V19">
        <f>VLOOKUP($A19,'Census 2011'!$A$4:$BI$156,V$1,FALSE)*Baseline!F19</f>
        <v>20322.531877213696</v>
      </c>
      <c r="W19">
        <f>VLOOKUP($A19,'Census 2011'!$A$4:$BI$156,W$1,FALSE)*Baseline!G19</f>
        <v>19187.293963254593</v>
      </c>
      <c r="X19">
        <f>VLOOKUP($A19,'Census 2011'!$A$4:$BI$156,X$1,FALSE)*Baseline!H19</f>
        <v>20303.661044837518</v>
      </c>
      <c r="Y19">
        <f>VLOOKUP($A19,'Census 2011'!$A$4:$BI$156,Y$1,FALSE)*Baseline!I19</f>
        <v>14784.672580645161</v>
      </c>
      <c r="Z19">
        <f>VLOOKUP($A19,'Census 2011'!$A$4:$BI$156,Z$1,FALSE)*Baseline!J19</f>
        <v>21246.944475029493</v>
      </c>
      <c r="AA19">
        <f>VLOOKUP($A19,'Census 2011'!$A$4:$BI$156,AA$1,FALSE)*Baseline!K19</f>
        <v>24093.214071681519</v>
      </c>
      <c r="AB19">
        <f>VLOOKUP($A19,'Census 2011'!$A$4:$BI$156,AB$1,FALSE)*Baseline!L19</f>
        <v>23839.80257666485</v>
      </c>
      <c r="AC19">
        <f>VLOOKUP($A19,'Census 2011'!$A$4:$BI$156,AC$1,FALSE)*Baseline!M19</f>
        <v>20361.805064928605</v>
      </c>
      <c r="AD19">
        <f>VLOOKUP($A19,'Census 2011'!$A$4:$BI$156,AD$1,FALSE)*Baseline!N19</f>
        <v>19208.354151689433</v>
      </c>
      <c r="AE19">
        <f>VLOOKUP($A19,'Census 2011'!$A$4:$BI$156,AE$1,FALSE)*Baseline!O19</f>
        <v>20967.866546539783</v>
      </c>
      <c r="AF19">
        <f>VLOOKUP($A19,'Census 2011'!$A$4:$BI$156,AF$1,FALSE)*Baseline!P19</f>
        <v>15973.11575562701</v>
      </c>
      <c r="AH19" s="6">
        <f>VLOOKUP($A19,'Census 2011'!$A$4:$BI$156,AH$1,FALSE)*Baseline!C19</f>
        <v>1570.6589359356497</v>
      </c>
      <c r="AI19" s="6">
        <f>VLOOKUP($A19,'Census 2011'!$A$4:$BI$156,AI$1,FALSE)*Baseline!D19</f>
        <v>1612.9359234100027</v>
      </c>
      <c r="AJ19" s="6">
        <f>VLOOKUP($A19,'Census 2011'!$A$4:$BI$156,AJ$1,FALSE)*Baseline!E19</f>
        <v>1727.593550130619</v>
      </c>
      <c r="AK19" s="6">
        <f>VLOOKUP($A19,'Census 2011'!$A$4:$BI$156,AK$1,FALSE)*Baseline!F19</f>
        <v>1305.4681227863045</v>
      </c>
      <c r="AL19" s="6">
        <f>VLOOKUP($A19,'Census 2011'!$A$4:$BI$156,AL$1,FALSE)*Baseline!G19</f>
        <v>706.70603674540678</v>
      </c>
      <c r="AM19" s="6">
        <f>VLOOKUP($A19,'Census 2011'!$A$4:$BI$156,AM$1,FALSE)*Baseline!H19</f>
        <v>646.33895516248458</v>
      </c>
      <c r="AN19" s="6">
        <f>VLOOKUP($A19,'Census 2011'!$A$4:$BI$156,AN$1,FALSE)*Baseline!I19</f>
        <v>518.32741935483875</v>
      </c>
      <c r="AO19" s="6">
        <f>VLOOKUP($A19,'Census 2011'!$A$4:$BI$156,AO$1,FALSE)*Baseline!J19</f>
        <v>1790.0555249705071</v>
      </c>
      <c r="AP19" s="6">
        <f>VLOOKUP($A19,'Census 2011'!$A$4:$BI$156,AP$1,FALSE)*Baseline!K19</f>
        <v>1788.7859283184807</v>
      </c>
      <c r="AQ19" s="6">
        <f>VLOOKUP($A19,'Census 2011'!$A$4:$BI$156,AQ$1,FALSE)*Baseline!L19</f>
        <v>1661.197423335148</v>
      </c>
      <c r="AR19" s="6">
        <f>VLOOKUP($A19,'Census 2011'!$A$4:$BI$156,AR$1,FALSE)*Baseline!M19</f>
        <v>1198.1949350713965</v>
      </c>
      <c r="AS19" s="6">
        <f>VLOOKUP($A19,'Census 2011'!$A$4:$BI$156,AS$1,FALSE)*Baseline!N19</f>
        <v>736.645848310568</v>
      </c>
      <c r="AT19" s="6">
        <f>VLOOKUP($A19,'Census 2011'!$A$4:$BI$156,AT$1,FALSE)*Baseline!O19</f>
        <v>670.13345346021742</v>
      </c>
      <c r="AU19" s="6">
        <f>VLOOKUP($A19,'Census 2011'!$A$4:$BI$156,AU$1,FALSE)*Baseline!P19</f>
        <v>457.88424437299039</v>
      </c>
      <c r="AV19">
        <f t="shared" si="5"/>
        <v>304370</v>
      </c>
      <c r="AX19" s="22">
        <f>(S19*'Eligible population'!J$5)/5</f>
        <v>3786.2910156420562</v>
      </c>
      <c r="AY19" s="22">
        <f>(T19*'Eligible population'!K$5)/5</f>
        <v>4001.2694753983751</v>
      </c>
      <c r="AZ19" s="22">
        <f>(U19*'Eligible population'!L$5)/5</f>
        <v>3582.4543420579348</v>
      </c>
      <c r="BA19" s="22">
        <f>(V19*'Eligible population'!M$5)/5</f>
        <v>2711.2700974298305</v>
      </c>
      <c r="BB19" s="22">
        <f>(W19*'Eligible population'!N$5)/5</f>
        <v>2128.7075664245167</v>
      </c>
      <c r="BC19" s="22">
        <f>(X19*'Eligible population'!O$5)/5</f>
        <v>1758.5813726033623</v>
      </c>
      <c r="BD19" s="22">
        <f>(Y19*'Eligible population'!P$5)/5</f>
        <v>994.57703938481063</v>
      </c>
      <c r="BE19" s="22">
        <f>(Z19*'Eligible population'!J$6)/5</f>
        <v>3876.6415118010177</v>
      </c>
      <c r="BF19" s="22">
        <f>(AA19*'Eligible population'!K$6)/5</f>
        <v>4142.296032642962</v>
      </c>
      <c r="BG19" s="22">
        <f>(AB19*'Eligible population'!L$6)/5</f>
        <v>3734.588005689252</v>
      </c>
      <c r="BH19" s="22">
        <f>(AC19*'Eligible population'!M$6)/5</f>
        <v>2826.0655462506265</v>
      </c>
      <c r="BI19" s="22">
        <f>(AD19*'Eligible population'!N$6)/5</f>
        <v>2269.4141209930785</v>
      </c>
      <c r="BJ19" s="22">
        <f>(AE19*'Eligible population'!O$6)/5</f>
        <v>1981.1058222759525</v>
      </c>
      <c r="BK19" s="22">
        <f>(AF19*'Eligible population'!P$6)/5</f>
        <v>1192.3931142114427</v>
      </c>
      <c r="BL19" s="23"/>
      <c r="BM19" s="22">
        <f>(AH19*'Eligible population'!J$5)/5</f>
        <v>287.42744256159</v>
      </c>
      <c r="BN19" s="22">
        <f>(AI19*'Eligible population'!K$5)/5</f>
        <v>273.94090253894649</v>
      </c>
      <c r="BO19" s="22">
        <f>(AJ19*'Eligible population'!L$5)/5</f>
        <v>264.03232504576329</v>
      </c>
      <c r="BP19" s="22">
        <f>(AK19*'Eligible population'!M$5)/5</f>
        <v>174.16514368600605</v>
      </c>
      <c r="BQ19" s="22">
        <f>(AL19*'Eligible population'!N$5)/5</f>
        <v>78.40451553714847</v>
      </c>
      <c r="BR19" s="22">
        <f>(AM19*'Eligible population'!O$5)/5</f>
        <v>55.982004645692768</v>
      </c>
      <c r="BS19" s="22">
        <f>(AN19*'Eligible population'!P$5)/5</f>
        <v>34.868310228849786</v>
      </c>
      <c r="BT19" s="22">
        <f>(AO19*'Eligible population'!J$6)/5</f>
        <v>326.60713001274024</v>
      </c>
      <c r="BU19" s="22">
        <f>(AP19*'Eligible population'!K$6)/5</f>
        <v>307.54223293231473</v>
      </c>
      <c r="BV19" s="22">
        <f>(AQ19*'Eligible population'!L$6)/5</f>
        <v>260.23235521010122</v>
      </c>
      <c r="BW19" s="22">
        <f>(AR19*'Eligible population'!M$6)/5</f>
        <v>166.30045385954844</v>
      </c>
      <c r="BX19" s="22">
        <f>(AS19*'Eligible population'!N$6)/5</f>
        <v>87.032677403019065</v>
      </c>
      <c r="BY19" s="22">
        <f>(AT19*'Eligible population'!O$6)/5</f>
        <v>63.316183523259575</v>
      </c>
      <c r="BZ19" s="22">
        <f>(AU19*'Eligible population'!P$6)/5</f>
        <v>34.181059503304866</v>
      </c>
      <c r="CA19" s="23">
        <f t="shared" si="6"/>
        <v>41399.687799493506</v>
      </c>
      <c r="CC19" s="2">
        <f t="shared" si="7"/>
        <v>1893.1455078210281</v>
      </c>
      <c r="CD19" s="2">
        <f t="shared" si="8"/>
        <v>2000.6347376991876</v>
      </c>
      <c r="CE19" s="2">
        <f t="shared" si="9"/>
        <v>1791.2271710289674</v>
      </c>
      <c r="CF19" s="2">
        <f t="shared" si="10"/>
        <v>1355.6350487149152</v>
      </c>
      <c r="CG19" s="2">
        <f t="shared" si="11"/>
        <v>1064.3537832122583</v>
      </c>
      <c r="CH19" s="2">
        <f t="shared" si="12"/>
        <v>879.29068630168115</v>
      </c>
      <c r="CI19" s="2">
        <f t="shared" si="13"/>
        <v>497.28851969240532</v>
      </c>
      <c r="CJ19" s="2">
        <f t="shared" si="14"/>
        <v>1938.3207559005089</v>
      </c>
      <c r="CK19" s="2">
        <f t="shared" si="15"/>
        <v>2071.148016321481</v>
      </c>
      <c r="CL19" s="2">
        <f t="shared" si="16"/>
        <v>1867.294002844626</v>
      </c>
      <c r="CM19" s="2">
        <f t="shared" si="17"/>
        <v>1413.0327731253133</v>
      </c>
      <c r="CN19" s="2">
        <f t="shared" si="18"/>
        <v>1134.7070604965393</v>
      </c>
      <c r="CO19" s="2">
        <f t="shared" si="19"/>
        <v>990.55291113797625</v>
      </c>
      <c r="CP19" s="2">
        <f t="shared" si="20"/>
        <v>596.19655710572135</v>
      </c>
      <c r="CQ19" s="2"/>
      <c r="CR19" s="2">
        <f t="shared" si="21"/>
        <v>143.713721280795</v>
      </c>
      <c r="CS19" s="2">
        <f t="shared" si="22"/>
        <v>136.97045126947324</v>
      </c>
      <c r="CT19" s="2">
        <f t="shared" si="23"/>
        <v>132.01616252288164</v>
      </c>
      <c r="CU19" s="2">
        <f t="shared" si="24"/>
        <v>87.082571843003024</v>
      </c>
      <c r="CV19" s="2">
        <f t="shared" si="25"/>
        <v>39.202257768574235</v>
      </c>
      <c r="CW19" s="2">
        <f t="shared" si="26"/>
        <v>27.991002322846384</v>
      </c>
      <c r="CX19" s="2">
        <f t="shared" si="27"/>
        <v>17.434155114424893</v>
      </c>
      <c r="CY19" s="2">
        <f t="shared" si="28"/>
        <v>163.30356500637012</v>
      </c>
      <c r="CZ19" s="2">
        <f t="shared" si="29"/>
        <v>153.77111646615737</v>
      </c>
      <c r="DA19" s="2">
        <f t="shared" si="30"/>
        <v>130.11617760505061</v>
      </c>
      <c r="DB19" s="2">
        <f t="shared" si="31"/>
        <v>83.15022692977422</v>
      </c>
      <c r="DC19" s="2">
        <f t="shared" si="32"/>
        <v>43.516338701509532</v>
      </c>
      <c r="DD19" s="2">
        <f t="shared" si="33"/>
        <v>31.658091761629787</v>
      </c>
      <c r="DE19" s="2">
        <f t="shared" si="34"/>
        <v>17.090529751652433</v>
      </c>
      <c r="DF19" s="2">
        <f t="shared" si="35"/>
        <v>20699.843899746753</v>
      </c>
      <c r="DG19" s="2"/>
      <c r="DH19" s="14"/>
      <c r="DI19" s="14"/>
      <c r="DJ19" s="14"/>
      <c r="DK19" s="14"/>
      <c r="DL19" s="14"/>
      <c r="DM19" s="14"/>
      <c r="DN19" s="14"/>
      <c r="DO19" s="14"/>
      <c r="DP19" s="14"/>
      <c r="DQ19" s="14"/>
      <c r="DR19" s="14"/>
      <c r="DS19" s="14"/>
      <c r="DT19" s="14"/>
      <c r="DU19" s="14"/>
      <c r="DV19" s="14"/>
      <c r="DX19" s="6"/>
      <c r="DY19" s="6"/>
      <c r="DZ19" s="6"/>
      <c r="EA19" s="6"/>
      <c r="EB19" s="6"/>
      <c r="EC19" s="6"/>
      <c r="ED19" s="6"/>
      <c r="EE19" s="6"/>
      <c r="EF19" s="6"/>
      <c r="EG19" s="6"/>
      <c r="EH19" s="6"/>
      <c r="EI19" s="6"/>
      <c r="EJ19" s="6"/>
      <c r="EK19" s="6"/>
      <c r="EL19" s="6"/>
      <c r="EN19" s="6"/>
      <c r="EO19" s="6"/>
      <c r="EP19" s="6"/>
      <c r="EQ19" s="6"/>
      <c r="ER19" s="6"/>
      <c r="ES19" s="6"/>
      <c r="ET19" s="6"/>
      <c r="EU19" s="6"/>
      <c r="EV19" s="6"/>
      <c r="EW19" s="6"/>
      <c r="EX19" s="6"/>
      <c r="EY19" s="6"/>
      <c r="EZ19" s="6"/>
      <c r="FA19" s="6"/>
      <c r="FB19" s="6"/>
      <c r="FD19" s="6"/>
      <c r="FE19" s="6"/>
      <c r="FF19" s="6"/>
      <c r="FG19" s="6"/>
      <c r="FH19" s="6"/>
      <c r="FI19" s="6"/>
      <c r="FJ19" s="6"/>
      <c r="FK19" s="6"/>
      <c r="FL19" s="6"/>
      <c r="FM19" s="6"/>
      <c r="FN19" s="6"/>
      <c r="FO19" s="6"/>
      <c r="FP19" s="6"/>
      <c r="FQ19" s="6"/>
      <c r="FR19" s="6"/>
      <c r="FT19" s="6"/>
      <c r="FU19" s="6"/>
      <c r="FV19" s="6"/>
      <c r="FW19" s="6"/>
      <c r="FX19" s="6"/>
      <c r="FY19" s="6"/>
      <c r="FZ19" s="6"/>
      <c r="GA19" s="6"/>
      <c r="GB19" s="6"/>
      <c r="GC19" s="6"/>
      <c r="GD19" s="6"/>
      <c r="GE19" s="6"/>
      <c r="GF19" s="6"/>
      <c r="GG19" s="6"/>
      <c r="GH19" s="6"/>
      <c r="GJ19" s="6"/>
      <c r="GK19" s="6"/>
      <c r="GL19" s="6"/>
      <c r="GM19" s="6"/>
      <c r="GN19" s="6"/>
      <c r="GO19" s="6"/>
      <c r="GP19" s="6"/>
      <c r="GQ19" s="6"/>
      <c r="GR19" s="6"/>
      <c r="GS19" s="6"/>
      <c r="GT19" s="6"/>
      <c r="GU19" s="6"/>
      <c r="GV19" s="6"/>
      <c r="GW19" s="6"/>
      <c r="GX19" s="6"/>
      <c r="GZ19" s="1"/>
      <c r="HA19" s="1"/>
      <c r="HB19" s="1"/>
      <c r="HC19" s="1"/>
      <c r="HD19" s="1"/>
      <c r="HE19" s="1"/>
      <c r="HF19" s="1"/>
      <c r="HG19" s="1"/>
      <c r="HH19" s="1"/>
      <c r="HI19" s="1"/>
      <c r="HJ19" s="1"/>
      <c r="HK19" s="1"/>
      <c r="HL19" s="1"/>
      <c r="HM19" s="1"/>
      <c r="HN19" s="2"/>
      <c r="HP19" s="2"/>
      <c r="HQ19" s="2"/>
      <c r="HR19" s="2"/>
      <c r="HS19" s="2"/>
      <c r="HT19" s="2"/>
      <c r="HU19" s="2"/>
      <c r="HV19" s="2"/>
      <c r="HW19" s="2"/>
      <c r="HX19" s="2"/>
      <c r="HY19" s="2"/>
      <c r="HZ19" s="2"/>
      <c r="IA19" s="2"/>
      <c r="IB19" s="2"/>
      <c r="IC19" s="2"/>
      <c r="ID19" s="2"/>
      <c r="IF19" s="2"/>
      <c r="IG19" s="2"/>
      <c r="IH19" s="2"/>
      <c r="II19" s="2"/>
      <c r="IJ19" s="2"/>
      <c r="IK19" s="2"/>
      <c r="IL19" s="2"/>
      <c r="IM19" s="2"/>
      <c r="IN19" s="2"/>
      <c r="IO19" s="2"/>
      <c r="IP19" s="2"/>
      <c r="IQ19" s="2"/>
      <c r="IR19" s="2"/>
      <c r="IS19" s="2"/>
      <c r="IT19" s="2"/>
      <c r="IV19" s="6"/>
    </row>
    <row r="20" spans="1:256" x14ac:dyDescent="0.25">
      <c r="A20" s="8" t="s">
        <v>74</v>
      </c>
      <c r="B20" s="8" t="s">
        <v>185</v>
      </c>
      <c r="C20" s="20">
        <f>Population!H20</f>
        <v>21942</v>
      </c>
      <c r="D20" s="20">
        <f>Population!I20</f>
        <v>25161</v>
      </c>
      <c r="E20" s="20">
        <f>Population!J20</f>
        <v>26395</v>
      </c>
      <c r="F20" s="20">
        <f>Population!K20</f>
        <v>23390</v>
      </c>
      <c r="G20" s="20">
        <f>Population!L20</f>
        <v>22677</v>
      </c>
      <c r="H20" s="20">
        <f>Population!M20</f>
        <v>26123</v>
      </c>
      <c r="I20" s="20">
        <f>Population!N20</f>
        <v>20137</v>
      </c>
      <c r="J20" s="20">
        <f>Population!X20</f>
        <v>23245</v>
      </c>
      <c r="K20" s="20">
        <f>Population!Y20</f>
        <v>26886</v>
      </c>
      <c r="L20" s="20">
        <f>Population!Z20</f>
        <v>27882</v>
      </c>
      <c r="M20" s="20">
        <f>Population!AA20</f>
        <v>25160</v>
      </c>
      <c r="N20" s="20">
        <f>Population!AB20</f>
        <v>24123</v>
      </c>
      <c r="O20" s="20">
        <f>Population!AC20</f>
        <v>26820</v>
      </c>
      <c r="P20" s="20">
        <f>Population!AD20</f>
        <v>20948</v>
      </c>
      <c r="Q20" s="20">
        <f t="shared" si="4"/>
        <v>340889</v>
      </c>
      <c r="S20">
        <f>VLOOKUP($A20,'Census 2011'!$A$4:$BI$156,S$1,FALSE)*Baseline!C20</f>
        <v>21546.737874435781</v>
      </c>
      <c r="T20">
        <f>VLOOKUP($A20,'Census 2011'!$A$4:$BI$156,T$1,FALSE)*Baseline!D20</f>
        <v>24807.642362447095</v>
      </c>
      <c r="U20">
        <f>VLOOKUP($A20,'Census 2011'!$A$4:$BI$156,U$1,FALSE)*Baseline!E20</f>
        <v>26036.778132312273</v>
      </c>
      <c r="V20">
        <f>VLOOKUP($A20,'Census 2011'!$A$4:$BI$156,V$1,FALSE)*Baseline!F20</f>
        <v>23165.116553287982</v>
      </c>
      <c r="W20">
        <f>VLOOKUP($A20,'Census 2011'!$A$4:$BI$156,W$1,FALSE)*Baseline!G20</f>
        <v>22553.916737239204</v>
      </c>
      <c r="X20">
        <f>VLOOKUP($A20,'Census 2011'!$A$4:$BI$156,X$1,FALSE)*Baseline!H20</f>
        <v>26001.902335838698</v>
      </c>
      <c r="Y20">
        <f>VLOOKUP($A20,'Census 2011'!$A$4:$BI$156,Y$1,FALSE)*Baseline!I20</f>
        <v>20048.290748898678</v>
      </c>
      <c r="Z20">
        <f>VLOOKUP($A20,'Census 2011'!$A$4:$BI$156,Z$1,FALSE)*Baseline!J20</f>
        <v>22819.021026234568</v>
      </c>
      <c r="AA20">
        <f>VLOOKUP($A20,'Census 2011'!$A$4:$BI$156,AA$1,FALSE)*Baseline!K20</f>
        <v>26447.268740438551</v>
      </c>
      <c r="AB20">
        <f>VLOOKUP($A20,'Census 2011'!$A$4:$BI$156,AB$1,FALSE)*Baseline!L20</f>
        <v>27503.703757225434</v>
      </c>
      <c r="AC20">
        <f>VLOOKUP($A20,'Census 2011'!$A$4:$BI$156,AC$1,FALSE)*Baseline!M20</f>
        <v>24885.723605150215</v>
      </c>
      <c r="AD20">
        <f>VLOOKUP($A20,'Census 2011'!$A$4:$BI$156,AD$1,FALSE)*Baseline!N20</f>
        <v>23973.598141999031</v>
      </c>
      <c r="AE20">
        <f>VLOOKUP($A20,'Census 2011'!$A$4:$BI$156,AE$1,FALSE)*Baseline!O20</f>
        <v>26709.634513274337</v>
      </c>
      <c r="AF20">
        <f>VLOOKUP($A20,'Census 2011'!$A$4:$BI$156,AF$1,FALSE)*Baseline!P20</f>
        <v>20846.724096253161</v>
      </c>
      <c r="AH20" s="6">
        <f>VLOOKUP($A20,'Census 2011'!$A$4:$BI$156,AH$1,FALSE)*Baseline!C20</f>
        <v>395.26212556421831</v>
      </c>
      <c r="AI20" s="6">
        <f>VLOOKUP($A20,'Census 2011'!$A$4:$BI$156,AI$1,FALSE)*Baseline!D20</f>
        <v>353.35763755290498</v>
      </c>
      <c r="AJ20" s="6">
        <f>VLOOKUP($A20,'Census 2011'!$A$4:$BI$156,AJ$1,FALSE)*Baseline!E20</f>
        <v>358.22186768772599</v>
      </c>
      <c r="AK20" s="6">
        <f>VLOOKUP($A20,'Census 2011'!$A$4:$BI$156,AK$1,FALSE)*Baseline!F20</f>
        <v>224.88344671201813</v>
      </c>
      <c r="AL20" s="6">
        <f>VLOOKUP($A20,'Census 2011'!$A$4:$BI$156,AL$1,FALSE)*Baseline!G20</f>
        <v>123.0832627607976</v>
      </c>
      <c r="AM20" s="6">
        <f>VLOOKUP($A20,'Census 2011'!$A$4:$BI$156,AM$1,FALSE)*Baseline!H20</f>
        <v>121.09766416130338</v>
      </c>
      <c r="AN20" s="6">
        <f>VLOOKUP($A20,'Census 2011'!$A$4:$BI$156,AN$1,FALSE)*Baseline!I20</f>
        <v>88.709251101321598</v>
      </c>
      <c r="AO20" s="6">
        <f>VLOOKUP($A20,'Census 2011'!$A$4:$BI$156,AO$1,FALSE)*Baseline!J20</f>
        <v>425.97897376543216</v>
      </c>
      <c r="AP20" s="6">
        <f>VLOOKUP($A20,'Census 2011'!$A$4:$BI$156,AP$1,FALSE)*Baseline!K20</f>
        <v>438.73125956144827</v>
      </c>
      <c r="AQ20" s="6">
        <f>VLOOKUP($A20,'Census 2011'!$A$4:$BI$156,AQ$1,FALSE)*Baseline!L20</f>
        <v>378.29624277456645</v>
      </c>
      <c r="AR20" s="6">
        <f>VLOOKUP($A20,'Census 2011'!$A$4:$BI$156,AR$1,FALSE)*Baseline!M20</f>
        <v>274.27639484978545</v>
      </c>
      <c r="AS20" s="6">
        <f>VLOOKUP($A20,'Census 2011'!$A$4:$BI$156,AS$1,FALSE)*Baseline!N20</f>
        <v>149.40185800097004</v>
      </c>
      <c r="AT20" s="6">
        <f>VLOOKUP($A20,'Census 2011'!$A$4:$BI$156,AT$1,FALSE)*Baseline!O20</f>
        <v>110.36548672566371</v>
      </c>
      <c r="AU20" s="6">
        <f>VLOOKUP($A20,'Census 2011'!$A$4:$BI$156,AU$1,FALSE)*Baseline!P20</f>
        <v>101.27590374684101</v>
      </c>
      <c r="AV20">
        <f t="shared" si="5"/>
        <v>340888.99999999994</v>
      </c>
      <c r="AX20" s="22">
        <f>(S20*'Eligible population'!J$5)/5</f>
        <v>3943.0099183848274</v>
      </c>
      <c r="AY20" s="22">
        <f>(T20*'Eligible population'!K$5)/5</f>
        <v>4213.3279072021032</v>
      </c>
      <c r="AZ20" s="22">
        <f>(U20*'Eligible population'!L$5)/5</f>
        <v>3979.2641425729612</v>
      </c>
      <c r="BA20" s="22">
        <f>(V20*'Eligible population'!M$5)/5</f>
        <v>3090.5050706220163</v>
      </c>
      <c r="BB20" s="22">
        <f>(W20*'Eligible population'!N$5)/5</f>
        <v>2502.212834337894</v>
      </c>
      <c r="BC20" s="22">
        <f>(X20*'Eligible population'!O$5)/5</f>
        <v>2252.1288647932961</v>
      </c>
      <c r="BD20" s="22">
        <f>(Y20*'Eligible population'!P$5)/5</f>
        <v>1348.6649466873366</v>
      </c>
      <c r="BE20" s="22">
        <f>(Z20*'Eligible population'!J$6)/5</f>
        <v>4163.4769777332131</v>
      </c>
      <c r="BF20" s="22">
        <f>(AA20*'Eligible population'!K$6)/5</f>
        <v>4547.0237408684152</v>
      </c>
      <c r="BG20" s="22">
        <f>(AB20*'Eligible population'!L$6)/5</f>
        <v>4308.5508713190939</v>
      </c>
      <c r="BH20" s="22">
        <f>(AC20*'Eligible population'!M$6)/5</f>
        <v>3453.9514473186782</v>
      </c>
      <c r="BI20" s="22">
        <f>(AD20*'Eligible population'!N$6)/5</f>
        <v>2832.4145694534095</v>
      </c>
      <c r="BJ20" s="22">
        <f>(AE20*'Eligible population'!O$6)/5</f>
        <v>2523.6049803952392</v>
      </c>
      <c r="BK20" s="22">
        <f>(AF20*'Eligible population'!P$6)/5</f>
        <v>1556.2079838732298</v>
      </c>
      <c r="BL20" s="23"/>
      <c r="BM20" s="22">
        <f>(AH20*'Eligible population'!J$5)/5</f>
        <v>72.332178102500492</v>
      </c>
      <c r="BN20" s="22">
        <f>(AI20*'Eligible population'!K$5)/5</f>
        <v>60.014231653805574</v>
      </c>
      <c r="BO20" s="22">
        <f>(AJ20*'Eligible population'!L$5)/5</f>
        <v>54.747919498006333</v>
      </c>
      <c r="BP20" s="22">
        <f>(AK20*'Eligible population'!M$5)/5</f>
        <v>30.002155644833199</v>
      </c>
      <c r="BQ20" s="22">
        <f>(AL20*'Eligible population'!N$5)/5</f>
        <v>13.655300911160083</v>
      </c>
      <c r="BR20" s="22">
        <f>(AM20*'Eligible population'!O$5)/5</f>
        <v>10.488753530191241</v>
      </c>
      <c r="BS20" s="22">
        <f>(AN20*'Eligible population'!P$5)/5</f>
        <v>5.9675440118908707</v>
      </c>
      <c r="BT20" s="22">
        <f>(AO20*'Eligible population'!J$6)/5</f>
        <v>77.722600291738118</v>
      </c>
      <c r="BU20" s="22">
        <f>(AP20*'Eligible population'!K$6)/5</f>
        <v>75.430150185479164</v>
      </c>
      <c r="BV20" s="22">
        <f>(AQ20*'Eligible population'!L$6)/5</f>
        <v>59.261422418240976</v>
      </c>
      <c r="BW20" s="22">
        <f>(AR20*'Eligible population'!M$6)/5</f>
        <v>38.067502717128541</v>
      </c>
      <c r="BX20" s="22">
        <f>(AS20*'Eligible population'!N$6)/5</f>
        <v>17.65141789725817</v>
      </c>
      <c r="BY20" s="22">
        <f>(AT20*'Eligible population'!O$6)/5</f>
        <v>10.427656425856721</v>
      </c>
      <c r="BZ20" s="22">
        <f>(AU20*'Eligible population'!P$6)/5</f>
        <v>7.5602463608724859</v>
      </c>
      <c r="CA20" s="23">
        <f t="shared" si="6"/>
        <v>45247.673335210675</v>
      </c>
      <c r="CC20" s="2">
        <f t="shared" si="7"/>
        <v>1971.5049591924137</v>
      </c>
      <c r="CD20" s="2">
        <f t="shared" si="8"/>
        <v>2106.6639536010516</v>
      </c>
      <c r="CE20" s="2">
        <f t="shared" si="9"/>
        <v>1989.6320712864806</v>
      </c>
      <c r="CF20" s="2">
        <f t="shared" si="10"/>
        <v>1545.2525353110082</v>
      </c>
      <c r="CG20" s="2">
        <f t="shared" si="11"/>
        <v>1251.106417168947</v>
      </c>
      <c r="CH20" s="2">
        <f t="shared" si="12"/>
        <v>1126.064432396648</v>
      </c>
      <c r="CI20" s="2">
        <f t="shared" si="13"/>
        <v>674.33247334366831</v>
      </c>
      <c r="CJ20" s="2">
        <f t="shared" si="14"/>
        <v>2081.7384888666065</v>
      </c>
      <c r="CK20" s="2">
        <f t="shared" si="15"/>
        <v>2273.5118704342076</v>
      </c>
      <c r="CL20" s="2">
        <f t="shared" si="16"/>
        <v>2154.2754356595469</v>
      </c>
      <c r="CM20" s="2">
        <f t="shared" si="17"/>
        <v>1726.9757236593391</v>
      </c>
      <c r="CN20" s="2">
        <f t="shared" si="18"/>
        <v>1416.2072847267048</v>
      </c>
      <c r="CO20" s="2">
        <f t="shared" si="19"/>
        <v>1261.8024901976196</v>
      </c>
      <c r="CP20" s="2">
        <f t="shared" si="20"/>
        <v>778.10399193661488</v>
      </c>
      <c r="CQ20" s="2"/>
      <c r="CR20" s="2">
        <f t="shared" si="21"/>
        <v>36.166089051250246</v>
      </c>
      <c r="CS20" s="2">
        <f t="shared" si="22"/>
        <v>30.007115826902787</v>
      </c>
      <c r="CT20" s="2">
        <f t="shared" si="23"/>
        <v>27.373959749003166</v>
      </c>
      <c r="CU20" s="2">
        <f t="shared" si="24"/>
        <v>15.001077822416599</v>
      </c>
      <c r="CV20" s="2">
        <f t="shared" si="25"/>
        <v>6.8276504555800415</v>
      </c>
      <c r="CW20" s="2">
        <f t="shared" si="26"/>
        <v>5.2443767650956206</v>
      </c>
      <c r="CX20" s="2">
        <f t="shared" si="27"/>
        <v>2.9837720059454353</v>
      </c>
      <c r="CY20" s="2">
        <f t="shared" si="28"/>
        <v>38.861300145869059</v>
      </c>
      <c r="CZ20" s="2">
        <f t="shared" si="29"/>
        <v>37.715075092739582</v>
      </c>
      <c r="DA20" s="2">
        <f t="shared" si="30"/>
        <v>29.630711209120488</v>
      </c>
      <c r="DB20" s="2">
        <f t="shared" si="31"/>
        <v>19.03375135856427</v>
      </c>
      <c r="DC20" s="2">
        <f t="shared" si="32"/>
        <v>8.8257089486290852</v>
      </c>
      <c r="DD20" s="2">
        <f t="shared" si="33"/>
        <v>5.2138282129283606</v>
      </c>
      <c r="DE20" s="2">
        <f t="shared" si="34"/>
        <v>3.780123180436243</v>
      </c>
      <c r="DF20" s="2">
        <f t="shared" si="35"/>
        <v>22623.836667605337</v>
      </c>
      <c r="DG20" s="2"/>
      <c r="DH20" s="14"/>
      <c r="DI20" s="14"/>
      <c r="DJ20" s="14"/>
      <c r="DK20" s="14"/>
      <c r="DL20" s="14"/>
      <c r="DM20" s="14"/>
      <c r="DN20" s="14"/>
      <c r="DO20" s="14"/>
      <c r="DP20" s="14"/>
      <c r="DQ20" s="14"/>
      <c r="DR20" s="14"/>
      <c r="DS20" s="14"/>
      <c r="DT20" s="14"/>
      <c r="DU20" s="14"/>
      <c r="DV20" s="14"/>
      <c r="DX20" s="6"/>
      <c r="DY20" s="6"/>
      <c r="DZ20" s="6"/>
      <c r="EA20" s="6"/>
      <c r="EB20" s="6"/>
      <c r="EC20" s="6"/>
      <c r="ED20" s="6"/>
      <c r="EE20" s="6"/>
      <c r="EF20" s="6"/>
      <c r="EG20" s="6"/>
      <c r="EH20" s="6"/>
      <c r="EI20" s="6"/>
      <c r="EJ20" s="6"/>
      <c r="EK20" s="6"/>
      <c r="EL20" s="6"/>
      <c r="EN20" s="6"/>
      <c r="EO20" s="6"/>
      <c r="EP20" s="6"/>
      <c r="EQ20" s="6"/>
      <c r="ER20" s="6"/>
      <c r="ES20" s="6"/>
      <c r="ET20" s="6"/>
      <c r="EU20" s="6"/>
      <c r="EV20" s="6"/>
      <c r="EW20" s="6"/>
      <c r="EX20" s="6"/>
      <c r="EY20" s="6"/>
      <c r="EZ20" s="6"/>
      <c r="FA20" s="6"/>
      <c r="FB20" s="6"/>
      <c r="FD20" s="6"/>
      <c r="FE20" s="6"/>
      <c r="FF20" s="6"/>
      <c r="FG20" s="6"/>
      <c r="FH20" s="6"/>
      <c r="FI20" s="6"/>
      <c r="FJ20" s="6"/>
      <c r="FK20" s="6"/>
      <c r="FL20" s="6"/>
      <c r="FM20" s="6"/>
      <c r="FN20" s="6"/>
      <c r="FO20" s="6"/>
      <c r="FP20" s="6"/>
      <c r="FQ20" s="6"/>
      <c r="FR20" s="6"/>
      <c r="FT20" s="6"/>
      <c r="FU20" s="6"/>
      <c r="FV20" s="6"/>
      <c r="FW20" s="6"/>
      <c r="FX20" s="6"/>
      <c r="FY20" s="6"/>
      <c r="FZ20" s="6"/>
      <c r="GA20" s="6"/>
      <c r="GB20" s="6"/>
      <c r="GC20" s="6"/>
      <c r="GD20" s="6"/>
      <c r="GE20" s="6"/>
      <c r="GF20" s="6"/>
      <c r="GG20" s="6"/>
      <c r="GH20" s="6"/>
      <c r="GJ20" s="6"/>
      <c r="GK20" s="6"/>
      <c r="GL20" s="6"/>
      <c r="GM20" s="6"/>
      <c r="GN20" s="6"/>
      <c r="GO20" s="6"/>
      <c r="GP20" s="6"/>
      <c r="GQ20" s="6"/>
      <c r="GR20" s="6"/>
      <c r="GS20" s="6"/>
      <c r="GT20" s="6"/>
      <c r="GU20" s="6"/>
      <c r="GV20" s="6"/>
      <c r="GW20" s="6"/>
      <c r="GX20" s="6"/>
      <c r="GZ20" s="1"/>
      <c r="HA20" s="1"/>
      <c r="HB20" s="1"/>
      <c r="HC20" s="1"/>
      <c r="HD20" s="1"/>
      <c r="HE20" s="1"/>
      <c r="HF20" s="1"/>
      <c r="HG20" s="1"/>
      <c r="HH20" s="1"/>
      <c r="HI20" s="1"/>
      <c r="HJ20" s="1"/>
      <c r="HK20" s="1"/>
      <c r="HL20" s="1"/>
      <c r="HM20" s="1"/>
      <c r="HN20" s="2"/>
      <c r="HP20" s="2"/>
      <c r="HQ20" s="2"/>
      <c r="HR20" s="2"/>
      <c r="HS20" s="2"/>
      <c r="HT20" s="2"/>
      <c r="HU20" s="2"/>
      <c r="HV20" s="2"/>
      <c r="HW20" s="2"/>
      <c r="HX20" s="2"/>
      <c r="HY20" s="2"/>
      <c r="HZ20" s="2"/>
      <c r="IA20" s="2"/>
      <c r="IB20" s="2"/>
      <c r="IC20" s="2"/>
      <c r="ID20" s="2"/>
      <c r="IF20" s="2"/>
      <c r="IG20" s="2"/>
      <c r="IH20" s="2"/>
      <c r="II20" s="2"/>
      <c r="IJ20" s="2"/>
      <c r="IK20" s="2"/>
      <c r="IL20" s="2"/>
      <c r="IM20" s="2"/>
      <c r="IN20" s="2"/>
      <c r="IO20" s="2"/>
      <c r="IP20" s="2"/>
      <c r="IQ20" s="2"/>
      <c r="IR20" s="2"/>
      <c r="IS20" s="2"/>
      <c r="IT20" s="2"/>
      <c r="IV20" s="6"/>
    </row>
    <row r="21" spans="1:256" x14ac:dyDescent="0.25">
      <c r="A21" s="8" t="s">
        <v>84</v>
      </c>
      <c r="B21" s="8" t="s">
        <v>186</v>
      </c>
      <c r="C21" s="20">
        <f>Population!H21</f>
        <v>26431</v>
      </c>
      <c r="D21" s="20">
        <f>Population!I21</f>
        <v>29862</v>
      </c>
      <c r="E21" s="20">
        <f>Population!J21</f>
        <v>30406</v>
      </c>
      <c r="F21" s="20">
        <f>Population!K21</f>
        <v>27162</v>
      </c>
      <c r="G21" s="20">
        <f>Population!L21</f>
        <v>26377</v>
      </c>
      <c r="H21" s="20">
        <f>Population!M21</f>
        <v>30889</v>
      </c>
      <c r="I21" s="20">
        <f>Population!N21</f>
        <v>24093</v>
      </c>
      <c r="J21" s="20">
        <f>Population!X21</f>
        <v>27099</v>
      </c>
      <c r="K21" s="20">
        <f>Population!Y21</f>
        <v>30597</v>
      </c>
      <c r="L21" s="20">
        <f>Population!Z21</f>
        <v>31210</v>
      </c>
      <c r="M21" s="20">
        <f>Population!AA21</f>
        <v>28551</v>
      </c>
      <c r="N21" s="20">
        <f>Population!AB21</f>
        <v>28626</v>
      </c>
      <c r="O21" s="20">
        <f>Population!AC21</f>
        <v>32904</v>
      </c>
      <c r="P21" s="20">
        <f>Population!AD21</f>
        <v>25145</v>
      </c>
      <c r="Q21" s="20">
        <f t="shared" si="4"/>
        <v>399352</v>
      </c>
      <c r="S21">
        <f>VLOOKUP($A21,'Census 2011'!$A$4:$BI$156,S$1,FALSE)*Baseline!C21</f>
        <v>25783.486228373702</v>
      </c>
      <c r="T21">
        <f>VLOOKUP($A21,'Census 2011'!$A$4:$BI$156,T$1,FALSE)*Baseline!D21</f>
        <v>29333.636333344439</v>
      </c>
      <c r="U21">
        <f>VLOOKUP($A21,'Census 2011'!$A$4:$BI$156,U$1,FALSE)*Baseline!E21</f>
        <v>30003.22656744186</v>
      </c>
      <c r="V21">
        <f>VLOOKUP($A21,'Census 2011'!$A$4:$BI$156,V$1,FALSE)*Baseline!F21</f>
        <v>26929.14640256792</v>
      </c>
      <c r="W21">
        <f>VLOOKUP($A21,'Census 2011'!$A$4:$BI$156,W$1,FALSE)*Baseline!G21</f>
        <v>26210.210110739794</v>
      </c>
      <c r="X21">
        <f>VLOOKUP($A21,'Census 2011'!$A$4:$BI$156,X$1,FALSE)*Baseline!H21</f>
        <v>30742.936010372574</v>
      </c>
      <c r="Y21">
        <f>VLOOKUP($A21,'Census 2011'!$A$4:$BI$156,Y$1,FALSE)*Baseline!I21</f>
        <v>23973.374677742766</v>
      </c>
      <c r="Z21">
        <f>VLOOKUP($A21,'Census 2011'!$A$4:$BI$156,Z$1,FALSE)*Baseline!J21</f>
        <v>26401.313139845253</v>
      </c>
      <c r="AA21">
        <f>VLOOKUP($A21,'Census 2011'!$A$4:$BI$156,AA$1,FALSE)*Baseline!K21</f>
        <v>30060.24566341559</v>
      </c>
      <c r="AB21">
        <f>VLOOKUP($A21,'Census 2011'!$A$4:$BI$156,AB$1,FALSE)*Baseline!L21</f>
        <v>30771.635314773011</v>
      </c>
      <c r="AC21">
        <f>VLOOKUP($A21,'Census 2011'!$A$4:$BI$156,AC$1,FALSE)*Baseline!M21</f>
        <v>28226.214864619298</v>
      </c>
      <c r="AD21">
        <f>VLOOKUP($A21,'Census 2011'!$A$4:$BI$156,AD$1,FALSE)*Baseline!N21</f>
        <v>28432.049807727522</v>
      </c>
      <c r="AE21">
        <f>VLOOKUP($A21,'Census 2011'!$A$4:$BI$156,AE$1,FALSE)*Baseline!O21</f>
        <v>32772.703039343651</v>
      </c>
      <c r="AF21">
        <f>VLOOKUP($A21,'Census 2011'!$A$4:$BI$156,AF$1,FALSE)*Baseline!P21</f>
        <v>25073.455649896125</v>
      </c>
      <c r="AH21" s="6">
        <f>VLOOKUP($A21,'Census 2011'!$A$4:$BI$156,AH$1,FALSE)*Baseline!C21</f>
        <v>647.51377162629763</v>
      </c>
      <c r="AI21" s="6">
        <f>VLOOKUP($A21,'Census 2011'!$A$4:$BI$156,AI$1,FALSE)*Baseline!D21</f>
        <v>528.36366665555965</v>
      </c>
      <c r="AJ21" s="6">
        <f>VLOOKUP($A21,'Census 2011'!$A$4:$BI$156,AJ$1,FALSE)*Baseline!E21</f>
        <v>402.77343255813958</v>
      </c>
      <c r="AK21" s="6">
        <f>VLOOKUP($A21,'Census 2011'!$A$4:$BI$156,AK$1,FALSE)*Baseline!F21</f>
        <v>232.85359743208332</v>
      </c>
      <c r="AL21" s="6">
        <f>VLOOKUP($A21,'Census 2011'!$A$4:$BI$156,AL$1,FALSE)*Baseline!G21</f>
        <v>166.78988926020577</v>
      </c>
      <c r="AM21" s="6">
        <f>VLOOKUP($A21,'Census 2011'!$A$4:$BI$156,AM$1,FALSE)*Baseline!H21</f>
        <v>146.06398962742631</v>
      </c>
      <c r="AN21" s="6">
        <f>VLOOKUP($A21,'Census 2011'!$A$4:$BI$156,AN$1,FALSE)*Baseline!I21</f>
        <v>119.62532225723288</v>
      </c>
      <c r="AO21" s="6">
        <f>VLOOKUP($A21,'Census 2011'!$A$4:$BI$156,AO$1,FALSE)*Baseline!J21</f>
        <v>697.68686015474543</v>
      </c>
      <c r="AP21" s="6">
        <f>VLOOKUP($A21,'Census 2011'!$A$4:$BI$156,AP$1,FALSE)*Baseline!K21</f>
        <v>536.75433658440795</v>
      </c>
      <c r="AQ21" s="6">
        <f>VLOOKUP($A21,'Census 2011'!$A$4:$BI$156,AQ$1,FALSE)*Baseline!L21</f>
        <v>438.36468522698772</v>
      </c>
      <c r="AR21" s="6">
        <f>VLOOKUP($A21,'Census 2011'!$A$4:$BI$156,AR$1,FALSE)*Baseline!M21</f>
        <v>324.78513538070143</v>
      </c>
      <c r="AS21" s="6">
        <f>VLOOKUP($A21,'Census 2011'!$A$4:$BI$156,AS$1,FALSE)*Baseline!N21</f>
        <v>193.95019227247758</v>
      </c>
      <c r="AT21" s="6">
        <f>VLOOKUP($A21,'Census 2011'!$A$4:$BI$156,AT$1,FALSE)*Baseline!O21</f>
        <v>131.29696065634909</v>
      </c>
      <c r="AU21" s="6">
        <f>VLOOKUP($A21,'Census 2011'!$A$4:$BI$156,AU$1,FALSE)*Baseline!P21</f>
        <v>71.54435010387499</v>
      </c>
      <c r="AV21">
        <f t="shared" si="5"/>
        <v>399351.99999999988</v>
      </c>
      <c r="AX21" s="22">
        <f>(S21*'Eligible population'!J$5)/5</f>
        <v>4718.3263898910864</v>
      </c>
      <c r="AY21" s="22">
        <f>(T21*'Eligible population'!K$5)/5</f>
        <v>4982.0223452627288</v>
      </c>
      <c r="AZ21" s="22">
        <f>(U21*'Eligible population'!L$5)/5</f>
        <v>4585.4661062363548</v>
      </c>
      <c r="BA21" s="22">
        <f>(V21*'Eligible population'!M$5)/5</f>
        <v>3592.6719087820065</v>
      </c>
      <c r="BB21" s="22">
        <f>(W21*'Eligible population'!N$5)/5</f>
        <v>2907.855202883663</v>
      </c>
      <c r="BC21" s="22">
        <f>(X21*'Eligible population'!O$5)/5</f>
        <v>2662.7687729610138</v>
      </c>
      <c r="BD21" s="22">
        <f>(Y21*'Eligible population'!P$5)/5</f>
        <v>1612.7085588804923</v>
      </c>
      <c r="BE21" s="22">
        <f>(Z21*'Eligible population'!J$6)/5</f>
        <v>4817.0891868365788</v>
      </c>
      <c r="BF21" s="22">
        <f>(AA21*'Eligible population'!K$6)/5</f>
        <v>5168.1953259276706</v>
      </c>
      <c r="BG21" s="22">
        <f>(AB21*'Eligible population'!L$6)/5</f>
        <v>4820.4837180355598</v>
      </c>
      <c r="BH21" s="22">
        <f>(AC21*'Eligible population'!M$6)/5</f>
        <v>3917.5865339838215</v>
      </c>
      <c r="BI21" s="22">
        <f>(AD21*'Eligible population'!N$6)/5</f>
        <v>3359.1683500254649</v>
      </c>
      <c r="BJ21" s="22">
        <f>(AE21*'Eligible population'!O$6)/5</f>
        <v>3096.4615622126303</v>
      </c>
      <c r="BK21" s="22">
        <f>(AF21*'Eligible population'!P$6)/5</f>
        <v>1871.7335004530892</v>
      </c>
      <c r="BL21" s="23"/>
      <c r="BM21" s="22">
        <f>(AH21*'Eligible population'!J$5)/5</f>
        <v>118.4937246042455</v>
      </c>
      <c r="BN21" s="22">
        <f>(AI21*'Eligible population'!K$5)/5</f>
        <v>89.7372410222018</v>
      </c>
      <c r="BO21" s="22">
        <f>(AJ21*'Eligible population'!L$5)/5</f>
        <v>61.556843539354517</v>
      </c>
      <c r="BP21" s="22">
        <f>(AK21*'Eligible population'!M$5)/5</f>
        <v>31.065469578839156</v>
      </c>
      <c r="BQ21" s="22">
        <f>(AL21*'Eligible population'!N$5)/5</f>
        <v>18.504271626382241</v>
      </c>
      <c r="BR21" s="22">
        <f>(AM21*'Eligible population'!O$5)/5</f>
        <v>12.651186936172486</v>
      </c>
      <c r="BS21" s="22">
        <f>(AN21*'Eligible population'!P$5)/5</f>
        <v>8.0472934518554453</v>
      </c>
      <c r="BT21" s="22">
        <f>(AO21*'Eligible population'!J$6)/5</f>
        <v>127.29744964000255</v>
      </c>
      <c r="BU21" s="22">
        <f>(AP21*'Eligible population'!K$6)/5</f>
        <v>92.28305332457964</v>
      </c>
      <c r="BV21" s="22">
        <f>(AQ21*'Eligible population'!L$6)/5</f>
        <v>68.671352889847725</v>
      </c>
      <c r="BW21" s="22">
        <f>(AR21*'Eligible population'!M$6)/5</f>
        <v>45.077736384712018</v>
      </c>
      <c r="BX21" s="22">
        <f>(AS21*'Eligible population'!N$6)/5</f>
        <v>22.914680853787281</v>
      </c>
      <c r="BY21" s="22">
        <f>(AT21*'Eligible population'!O$6)/5</f>
        <v>12.405323766540043</v>
      </c>
      <c r="BZ21" s="22">
        <f>(AU21*'Eligible population'!P$6)/5</f>
        <v>5.340785838513729</v>
      </c>
      <c r="CA21" s="23">
        <f t="shared" si="6"/>
        <v>52826.583875829201</v>
      </c>
      <c r="CC21" s="2">
        <f t="shared" si="7"/>
        <v>2359.1631949455432</v>
      </c>
      <c r="CD21" s="2">
        <f t="shared" si="8"/>
        <v>2491.0111726313644</v>
      </c>
      <c r="CE21" s="2">
        <f t="shared" si="9"/>
        <v>2292.7330531181774</v>
      </c>
      <c r="CF21" s="2">
        <f t="shared" si="10"/>
        <v>1796.3359543910033</v>
      </c>
      <c r="CG21" s="2">
        <f t="shared" si="11"/>
        <v>1453.9276014418315</v>
      </c>
      <c r="CH21" s="2">
        <f t="shared" si="12"/>
        <v>1331.3843864805069</v>
      </c>
      <c r="CI21" s="2">
        <f t="shared" si="13"/>
        <v>806.35427944024616</v>
      </c>
      <c r="CJ21" s="2">
        <f t="shared" si="14"/>
        <v>2408.5445934182894</v>
      </c>
      <c r="CK21" s="2">
        <f t="shared" si="15"/>
        <v>2584.0976629638353</v>
      </c>
      <c r="CL21" s="2">
        <f t="shared" si="16"/>
        <v>2410.2418590177799</v>
      </c>
      <c r="CM21" s="2">
        <f t="shared" si="17"/>
        <v>1958.7932669919107</v>
      </c>
      <c r="CN21" s="2">
        <f t="shared" si="18"/>
        <v>1679.5841750127324</v>
      </c>
      <c r="CO21" s="2">
        <f t="shared" si="19"/>
        <v>1548.2307811063151</v>
      </c>
      <c r="CP21" s="2">
        <f t="shared" si="20"/>
        <v>935.86675022654458</v>
      </c>
      <c r="CQ21" s="2"/>
      <c r="CR21" s="2">
        <f t="shared" si="21"/>
        <v>59.24686230212275</v>
      </c>
      <c r="CS21" s="2">
        <f t="shared" si="22"/>
        <v>44.8686205111009</v>
      </c>
      <c r="CT21" s="2">
        <f t="shared" si="23"/>
        <v>30.778421769677259</v>
      </c>
      <c r="CU21" s="2">
        <f t="shared" si="24"/>
        <v>15.532734789419578</v>
      </c>
      <c r="CV21" s="2">
        <f t="shared" si="25"/>
        <v>9.2521358131911207</v>
      </c>
      <c r="CW21" s="2">
        <f t="shared" si="26"/>
        <v>6.3255934680862431</v>
      </c>
      <c r="CX21" s="2">
        <f t="shared" si="27"/>
        <v>4.0236467259277227</v>
      </c>
      <c r="CY21" s="2">
        <f t="shared" si="28"/>
        <v>63.648724820001277</v>
      </c>
      <c r="CZ21" s="2">
        <f t="shared" si="29"/>
        <v>46.14152666228982</v>
      </c>
      <c r="DA21" s="2">
        <f t="shared" si="30"/>
        <v>34.335676444923863</v>
      </c>
      <c r="DB21" s="2">
        <f t="shared" si="31"/>
        <v>22.538868192356009</v>
      </c>
      <c r="DC21" s="2">
        <f t="shared" si="32"/>
        <v>11.457340426893641</v>
      </c>
      <c r="DD21" s="2">
        <f t="shared" si="33"/>
        <v>6.2026618832700215</v>
      </c>
      <c r="DE21" s="2">
        <f t="shared" si="34"/>
        <v>2.6703929192568645</v>
      </c>
      <c r="DF21" s="2">
        <f t="shared" si="35"/>
        <v>26413.291937914601</v>
      </c>
      <c r="DG21" s="2"/>
      <c r="DH21" s="14"/>
      <c r="DI21" s="14"/>
      <c r="DJ21" s="14"/>
      <c r="DK21" s="14"/>
      <c r="DL21" s="14"/>
      <c r="DM21" s="14"/>
      <c r="DN21" s="14"/>
      <c r="DO21" s="14"/>
      <c r="DP21" s="14"/>
      <c r="DQ21" s="14"/>
      <c r="DR21" s="14"/>
      <c r="DS21" s="14"/>
      <c r="DT21" s="14"/>
      <c r="DU21" s="14"/>
      <c r="DV21" s="14"/>
      <c r="DX21" s="6"/>
      <c r="DY21" s="6"/>
      <c r="DZ21" s="6"/>
      <c r="EA21" s="6"/>
      <c r="EB21" s="6"/>
      <c r="EC21" s="6"/>
      <c r="ED21" s="6"/>
      <c r="EE21" s="6"/>
      <c r="EF21" s="6"/>
      <c r="EG21" s="6"/>
      <c r="EH21" s="6"/>
      <c r="EI21" s="6"/>
      <c r="EJ21" s="6"/>
      <c r="EK21" s="6"/>
      <c r="EL21" s="6"/>
      <c r="EN21" s="6"/>
      <c r="EO21" s="6"/>
      <c r="EP21" s="6"/>
      <c r="EQ21" s="6"/>
      <c r="ER21" s="6"/>
      <c r="ES21" s="6"/>
      <c r="ET21" s="6"/>
      <c r="EU21" s="6"/>
      <c r="EV21" s="6"/>
      <c r="EW21" s="6"/>
      <c r="EX21" s="6"/>
      <c r="EY21" s="6"/>
      <c r="EZ21" s="6"/>
      <c r="FA21" s="6"/>
      <c r="FB21" s="6"/>
      <c r="FD21" s="6"/>
      <c r="FE21" s="6"/>
      <c r="FF21" s="6"/>
      <c r="FG21" s="6"/>
      <c r="FH21" s="6"/>
      <c r="FI21" s="6"/>
      <c r="FJ21" s="6"/>
      <c r="FK21" s="6"/>
      <c r="FL21" s="6"/>
      <c r="FM21" s="6"/>
      <c r="FN21" s="6"/>
      <c r="FO21" s="6"/>
      <c r="FP21" s="6"/>
      <c r="FQ21" s="6"/>
      <c r="FR21" s="6"/>
      <c r="FT21" s="6"/>
      <c r="FU21" s="6"/>
      <c r="FV21" s="6"/>
      <c r="FW21" s="6"/>
      <c r="FX21" s="6"/>
      <c r="FY21" s="6"/>
      <c r="FZ21" s="6"/>
      <c r="GA21" s="6"/>
      <c r="GB21" s="6"/>
      <c r="GC21" s="6"/>
      <c r="GD21" s="6"/>
      <c r="GE21" s="6"/>
      <c r="GF21" s="6"/>
      <c r="GG21" s="6"/>
      <c r="GH21" s="6"/>
      <c r="GJ21" s="6"/>
      <c r="GK21" s="6"/>
      <c r="GL21" s="6"/>
      <c r="GM21" s="6"/>
      <c r="GN21" s="6"/>
      <c r="GO21" s="6"/>
      <c r="GP21" s="6"/>
      <c r="GQ21" s="6"/>
      <c r="GR21" s="6"/>
      <c r="GS21" s="6"/>
      <c r="GT21" s="6"/>
      <c r="GU21" s="6"/>
      <c r="GV21" s="6"/>
      <c r="GW21" s="6"/>
      <c r="GX21" s="6"/>
      <c r="GZ21" s="1"/>
      <c r="HA21" s="1"/>
      <c r="HB21" s="1"/>
      <c r="HC21" s="1"/>
      <c r="HD21" s="1"/>
      <c r="HE21" s="1"/>
      <c r="HF21" s="1"/>
      <c r="HG21" s="1"/>
      <c r="HH21" s="1"/>
      <c r="HI21" s="1"/>
      <c r="HJ21" s="1"/>
      <c r="HK21" s="1"/>
      <c r="HL21" s="1"/>
      <c r="HM21" s="1"/>
      <c r="HN21" s="2"/>
      <c r="HP21" s="2"/>
      <c r="HQ21" s="2"/>
      <c r="HR21" s="2"/>
      <c r="HS21" s="2"/>
      <c r="HT21" s="2"/>
      <c r="HU21" s="2"/>
      <c r="HV21" s="2"/>
      <c r="HW21" s="2"/>
      <c r="HX21" s="2"/>
      <c r="HY21" s="2"/>
      <c r="HZ21" s="2"/>
      <c r="IA21" s="2"/>
      <c r="IB21" s="2"/>
      <c r="IC21" s="2"/>
      <c r="ID21" s="2"/>
      <c r="IF21" s="2"/>
      <c r="IG21" s="2"/>
      <c r="IH21" s="2"/>
      <c r="II21" s="2"/>
      <c r="IJ21" s="2"/>
      <c r="IK21" s="2"/>
      <c r="IL21" s="2"/>
      <c r="IM21" s="2"/>
      <c r="IN21" s="2"/>
      <c r="IO21" s="2"/>
      <c r="IP21" s="2"/>
      <c r="IQ21" s="2"/>
      <c r="IR21" s="2"/>
      <c r="IS21" s="2"/>
      <c r="IT21" s="2"/>
      <c r="IV21" s="6"/>
    </row>
    <row r="22" spans="1:256" x14ac:dyDescent="0.25">
      <c r="A22" s="8" t="s">
        <v>90</v>
      </c>
      <c r="B22" s="8" t="s">
        <v>187</v>
      </c>
      <c r="C22" s="20">
        <f>Population!H22</f>
        <v>25180</v>
      </c>
      <c r="D22" s="20">
        <f>Population!I22</f>
        <v>27077</v>
      </c>
      <c r="E22" s="20">
        <f>Population!J22</f>
        <v>26307</v>
      </c>
      <c r="F22" s="20">
        <f>Population!K22</f>
        <v>21980</v>
      </c>
      <c r="G22" s="20">
        <f>Population!L22</f>
        <v>19724</v>
      </c>
      <c r="H22" s="20">
        <f>Population!M22</f>
        <v>20481</v>
      </c>
      <c r="I22" s="20">
        <f>Population!N22</f>
        <v>14732</v>
      </c>
      <c r="J22" s="20">
        <f>Population!X22</f>
        <v>26084</v>
      </c>
      <c r="K22" s="20">
        <f>Population!Y22</f>
        <v>27459</v>
      </c>
      <c r="L22" s="20">
        <f>Population!Z22</f>
        <v>26503</v>
      </c>
      <c r="M22" s="20">
        <f>Population!AA22</f>
        <v>22269</v>
      </c>
      <c r="N22" s="20">
        <f>Population!AB22</f>
        <v>20473</v>
      </c>
      <c r="O22" s="20">
        <f>Population!AC22</f>
        <v>21909</v>
      </c>
      <c r="P22" s="20">
        <f>Population!AD22</f>
        <v>15224</v>
      </c>
      <c r="Q22" s="20">
        <f t="shared" si="4"/>
        <v>315402</v>
      </c>
      <c r="S22">
        <f>VLOOKUP($A22,'Census 2011'!$A$4:$BI$156,S$1,FALSE)*Baseline!C22</f>
        <v>23517.33923946094</v>
      </c>
      <c r="T22">
        <f>VLOOKUP($A22,'Census 2011'!$A$4:$BI$156,T$1,FALSE)*Baseline!D22</f>
        <v>25485.959644603725</v>
      </c>
      <c r="U22">
        <f>VLOOKUP($A22,'Census 2011'!$A$4:$BI$156,U$1,FALSE)*Baseline!E22</f>
        <v>24950.444033790918</v>
      </c>
      <c r="V22">
        <f>VLOOKUP($A22,'Census 2011'!$A$4:$BI$156,V$1,FALSE)*Baseline!F22</f>
        <v>21056.488913140533</v>
      </c>
      <c r="W22">
        <f>VLOOKUP($A22,'Census 2011'!$A$4:$BI$156,W$1,FALSE)*Baseline!G22</f>
        <v>19249.262904048603</v>
      </c>
      <c r="X22">
        <f>VLOOKUP($A22,'Census 2011'!$A$4:$BI$156,X$1,FALSE)*Baseline!H22</f>
        <v>20050.327649575225</v>
      </c>
      <c r="Y22">
        <f>VLOOKUP($A22,'Census 2011'!$A$4:$BI$156,Y$1,FALSE)*Baseline!I22</f>
        <v>14257.559042113955</v>
      </c>
      <c r="Z22">
        <f>VLOOKUP($A22,'Census 2011'!$A$4:$BI$156,Z$1,FALSE)*Baseline!J22</f>
        <v>24371.763345850821</v>
      </c>
      <c r="AA22">
        <f>VLOOKUP($A22,'Census 2011'!$A$4:$BI$156,AA$1,FALSE)*Baseline!K22</f>
        <v>25913.759239231775</v>
      </c>
      <c r="AB22">
        <f>VLOOKUP($A22,'Census 2011'!$A$4:$BI$156,AB$1,FALSE)*Baseline!L22</f>
        <v>25127.355337757657</v>
      </c>
      <c r="AC22">
        <f>VLOOKUP($A22,'Census 2011'!$A$4:$BI$156,AC$1,FALSE)*Baseline!M22</f>
        <v>21311.12379842703</v>
      </c>
      <c r="AD22">
        <f>VLOOKUP($A22,'Census 2011'!$A$4:$BI$156,AD$1,FALSE)*Baseline!N22</f>
        <v>19911.00310844534</v>
      </c>
      <c r="AE22">
        <f>VLOOKUP($A22,'Census 2011'!$A$4:$BI$156,AE$1,FALSE)*Baseline!O22</f>
        <v>21361.798637667303</v>
      </c>
      <c r="AF22">
        <f>VLOOKUP($A22,'Census 2011'!$A$4:$BI$156,AF$1,FALSE)*Baseline!P22</f>
        <v>14749.975090651111</v>
      </c>
      <c r="AH22" s="6">
        <f>VLOOKUP($A22,'Census 2011'!$A$4:$BI$156,AH$1,FALSE)*Baseline!C22</f>
        <v>1662.6607605390593</v>
      </c>
      <c r="AI22" s="6">
        <f>VLOOKUP($A22,'Census 2011'!$A$4:$BI$156,AI$1,FALSE)*Baseline!D22</f>
        <v>1591.0403553962742</v>
      </c>
      <c r="AJ22" s="6">
        <f>VLOOKUP($A22,'Census 2011'!$A$4:$BI$156,AJ$1,FALSE)*Baseline!E22</f>
        <v>1356.5559662090811</v>
      </c>
      <c r="AK22" s="6">
        <f>VLOOKUP($A22,'Census 2011'!$A$4:$BI$156,AK$1,FALSE)*Baseline!F22</f>
        <v>923.51108685946713</v>
      </c>
      <c r="AL22" s="6">
        <f>VLOOKUP($A22,'Census 2011'!$A$4:$BI$156,AL$1,FALSE)*Baseline!G22</f>
        <v>474.73709595139826</v>
      </c>
      <c r="AM22" s="6">
        <f>VLOOKUP($A22,'Census 2011'!$A$4:$BI$156,AM$1,FALSE)*Baseline!H22</f>
        <v>430.67235042477557</v>
      </c>
      <c r="AN22" s="6">
        <f>VLOOKUP($A22,'Census 2011'!$A$4:$BI$156,AN$1,FALSE)*Baseline!I22</f>
        <v>474.44095788604466</v>
      </c>
      <c r="AO22" s="6">
        <f>VLOOKUP($A22,'Census 2011'!$A$4:$BI$156,AO$1,FALSE)*Baseline!J22</f>
        <v>1712.2366541491788</v>
      </c>
      <c r="AP22" s="6">
        <f>VLOOKUP($A22,'Census 2011'!$A$4:$BI$156,AP$1,FALSE)*Baseline!K22</f>
        <v>1545.2407607682267</v>
      </c>
      <c r="AQ22" s="6">
        <f>VLOOKUP($A22,'Census 2011'!$A$4:$BI$156,AQ$1,FALSE)*Baseline!L22</f>
        <v>1375.6446622423416</v>
      </c>
      <c r="AR22" s="6">
        <f>VLOOKUP($A22,'Census 2011'!$A$4:$BI$156,AR$1,FALSE)*Baseline!M22</f>
        <v>957.87620157296828</v>
      </c>
      <c r="AS22" s="6">
        <f>VLOOKUP($A22,'Census 2011'!$A$4:$BI$156,AS$1,FALSE)*Baseline!N22</f>
        <v>561.99689155466046</v>
      </c>
      <c r="AT22" s="6">
        <f>VLOOKUP($A22,'Census 2011'!$A$4:$BI$156,AT$1,FALSE)*Baseline!O22</f>
        <v>547.20136233269602</v>
      </c>
      <c r="AU22" s="6">
        <f>VLOOKUP($A22,'Census 2011'!$A$4:$BI$156,AU$1,FALSE)*Baseline!P22</f>
        <v>474.02490934888851</v>
      </c>
      <c r="AV22">
        <f t="shared" si="5"/>
        <v>315401.99999999994</v>
      </c>
      <c r="AX22" s="22">
        <f>(S22*'Eligible population'!J$5)/5</f>
        <v>4303.6260252292768</v>
      </c>
      <c r="AY22" s="22">
        <f>(T22*'Eligible population'!K$5)/5</f>
        <v>4328.5332577586842</v>
      </c>
      <c r="AZ22" s="22">
        <f>(U22*'Eligible population'!L$5)/5</f>
        <v>3813.2370595316984</v>
      </c>
      <c r="BA22" s="22">
        <f>(V22*'Eligible population'!M$5)/5</f>
        <v>2809.1887906482611</v>
      </c>
      <c r="BB22" s="22">
        <f>(W22*'Eligible population'!N$5)/5</f>
        <v>2135.582624126981</v>
      </c>
      <c r="BC22" s="22">
        <f>(X22*'Eligible population'!O$5)/5</f>
        <v>1736.6391529719963</v>
      </c>
      <c r="BD22" s="22">
        <f>(Y22*'Eligible population'!P$5)/5</f>
        <v>959.11767971942788</v>
      </c>
      <c r="BE22" s="22">
        <f>(Z22*'Eligible population'!J$6)/5</f>
        <v>4446.78478890714</v>
      </c>
      <c r="BF22" s="22">
        <f>(AA22*'Eligible population'!K$6)/5</f>
        <v>4455.2985653210117</v>
      </c>
      <c r="BG22" s="22">
        <f>(AB22*'Eligible population'!L$6)/5</f>
        <v>3936.2876247530426</v>
      </c>
      <c r="BH22" s="22">
        <f>(AC22*'Eligible population'!M$6)/5</f>
        <v>2957.8238533651133</v>
      </c>
      <c r="BI22" s="22">
        <f>(AD22*'Eligible population'!N$6)/5</f>
        <v>2352.4301593256841</v>
      </c>
      <c r="BJ22" s="22">
        <f>(AE22*'Eligible population'!O$6)/5</f>
        <v>2018.3256871383062</v>
      </c>
      <c r="BK22" s="22">
        <f>(AF22*'Eligible population'!P$6)/5</f>
        <v>1101.0856618056414</v>
      </c>
      <c r="BL22" s="23"/>
      <c r="BM22" s="22">
        <f>(AH22*'Eligible population'!J$5)/5</f>
        <v>304.26359237854894</v>
      </c>
      <c r="BN22" s="22">
        <f>(AI22*'Eligible population'!K$5)/5</f>
        <v>270.22216109594928</v>
      </c>
      <c r="BO22" s="22">
        <f>(AJ22*'Eligible population'!L$5)/5</f>
        <v>207.32574845848723</v>
      </c>
      <c r="BP22" s="22">
        <f>(AK22*'Eligible population'!M$5)/5</f>
        <v>123.20748268843604</v>
      </c>
      <c r="BQ22" s="22">
        <f>(AL22*'Eligible population'!N$5)/5</f>
        <v>52.669044949719783</v>
      </c>
      <c r="BR22" s="22">
        <f>(AM22*'Eligible population'!O$5)/5</f>
        <v>37.302256547712133</v>
      </c>
      <c r="BS22" s="22">
        <f>(AN22*'Eligible population'!P$5)/5</f>
        <v>31.91603200431544</v>
      </c>
      <c r="BT22" s="22">
        <f>(AO22*'Eligible population'!J$6)/5</f>
        <v>312.4085771157819</v>
      </c>
      <c r="BU22" s="22">
        <f>(AP22*'Eligible population'!K$6)/5</f>
        <v>265.6700203536476</v>
      </c>
      <c r="BV22" s="22">
        <f>(AQ22*'Eligible population'!L$6)/5</f>
        <v>215.4995218261331</v>
      </c>
      <c r="BW22" s="22">
        <f>(AR22*'Eligible population'!M$6)/5</f>
        <v>132.94601938319249</v>
      </c>
      <c r="BX22" s="22">
        <f>(AS22*'Eligible population'!N$6)/5</f>
        <v>66.398384347582777</v>
      </c>
      <c r="BY22" s="22">
        <f>(AT22*'Eligible population'!O$6)/5</f>
        <v>51.701197280537563</v>
      </c>
      <c r="BZ22" s="22">
        <f>(AU22*'Eligible population'!P$6)/5</f>
        <v>35.385960167051365</v>
      </c>
      <c r="CA22" s="23">
        <f t="shared" si="6"/>
        <v>43460.876929199352</v>
      </c>
      <c r="CC22" s="2">
        <f t="shared" si="7"/>
        <v>2151.8130126146384</v>
      </c>
      <c r="CD22" s="2">
        <f t="shared" si="8"/>
        <v>2164.2666288793421</v>
      </c>
      <c r="CE22" s="2">
        <f t="shared" si="9"/>
        <v>1906.6185297658492</v>
      </c>
      <c r="CF22" s="2">
        <f t="shared" si="10"/>
        <v>1404.5943953241306</v>
      </c>
      <c r="CG22" s="2">
        <f t="shared" si="11"/>
        <v>1067.7913120634905</v>
      </c>
      <c r="CH22" s="2">
        <f t="shared" si="12"/>
        <v>868.31957648599814</v>
      </c>
      <c r="CI22" s="2">
        <f t="shared" si="13"/>
        <v>479.55883985971394</v>
      </c>
      <c r="CJ22" s="2">
        <f t="shared" si="14"/>
        <v>2223.39239445357</v>
      </c>
      <c r="CK22" s="2">
        <f t="shared" si="15"/>
        <v>2227.6492826605058</v>
      </c>
      <c r="CL22" s="2">
        <f t="shared" si="16"/>
        <v>1968.1438123765213</v>
      </c>
      <c r="CM22" s="2">
        <f t="shared" si="17"/>
        <v>1478.9119266825567</v>
      </c>
      <c r="CN22" s="2">
        <f t="shared" si="18"/>
        <v>1176.2150796628421</v>
      </c>
      <c r="CO22" s="2">
        <f t="shared" si="19"/>
        <v>1009.1628435691531</v>
      </c>
      <c r="CP22" s="2">
        <f t="shared" si="20"/>
        <v>550.5428309028207</v>
      </c>
      <c r="CQ22" s="2"/>
      <c r="CR22" s="2">
        <f t="shared" si="21"/>
        <v>152.13179618927447</v>
      </c>
      <c r="CS22" s="2">
        <f t="shared" si="22"/>
        <v>135.11108054797464</v>
      </c>
      <c r="CT22" s="2">
        <f t="shared" si="23"/>
        <v>103.66287422924361</v>
      </c>
      <c r="CU22" s="2">
        <f t="shared" si="24"/>
        <v>61.603741344218022</v>
      </c>
      <c r="CV22" s="2">
        <f t="shared" si="25"/>
        <v>26.334522474859892</v>
      </c>
      <c r="CW22" s="2">
        <f t="shared" si="26"/>
        <v>18.651128273856067</v>
      </c>
      <c r="CX22" s="2">
        <f t="shared" si="27"/>
        <v>15.95801600215772</v>
      </c>
      <c r="CY22" s="2">
        <f t="shared" si="28"/>
        <v>156.20428855789095</v>
      </c>
      <c r="CZ22" s="2">
        <f t="shared" si="29"/>
        <v>132.8350101768238</v>
      </c>
      <c r="DA22" s="2">
        <f t="shared" si="30"/>
        <v>107.74976091306655</v>
      </c>
      <c r="DB22" s="2">
        <f t="shared" si="31"/>
        <v>66.473009691596246</v>
      </c>
      <c r="DC22" s="2">
        <f t="shared" si="32"/>
        <v>33.199192173791388</v>
      </c>
      <c r="DD22" s="2">
        <f t="shared" si="33"/>
        <v>25.850598640268782</v>
      </c>
      <c r="DE22" s="2">
        <f t="shared" si="34"/>
        <v>17.692980083525683</v>
      </c>
      <c r="DF22" s="2">
        <f t="shared" si="35"/>
        <v>21730.438464599676</v>
      </c>
      <c r="DG22" s="2"/>
      <c r="DH22" s="14"/>
      <c r="DI22" s="14"/>
      <c r="DJ22" s="14"/>
      <c r="DK22" s="14"/>
      <c r="DL22" s="14"/>
      <c r="DM22" s="14"/>
      <c r="DN22" s="14"/>
      <c r="DO22" s="14"/>
      <c r="DP22" s="14"/>
      <c r="DQ22" s="14"/>
      <c r="DR22" s="14"/>
      <c r="DS22" s="14"/>
      <c r="DT22" s="14"/>
      <c r="DU22" s="14"/>
      <c r="DV22" s="14"/>
      <c r="DX22" s="6"/>
      <c r="DY22" s="6"/>
      <c r="DZ22" s="6"/>
      <c r="EA22" s="6"/>
      <c r="EB22" s="6"/>
      <c r="EC22" s="6"/>
      <c r="ED22" s="6"/>
      <c r="EE22" s="6"/>
      <c r="EF22" s="6"/>
      <c r="EG22" s="6"/>
      <c r="EH22" s="6"/>
      <c r="EI22" s="6"/>
      <c r="EJ22" s="6"/>
      <c r="EK22" s="6"/>
      <c r="EL22" s="6"/>
      <c r="EN22" s="6"/>
      <c r="EO22" s="6"/>
      <c r="EP22" s="6"/>
      <c r="EQ22" s="6"/>
      <c r="ER22" s="6"/>
      <c r="ES22" s="6"/>
      <c r="ET22" s="6"/>
      <c r="EU22" s="6"/>
      <c r="EV22" s="6"/>
      <c r="EW22" s="6"/>
      <c r="EX22" s="6"/>
      <c r="EY22" s="6"/>
      <c r="EZ22" s="6"/>
      <c r="FA22" s="6"/>
      <c r="FB22" s="6"/>
      <c r="FD22" s="6"/>
      <c r="FE22" s="6"/>
      <c r="FF22" s="6"/>
      <c r="FG22" s="6"/>
      <c r="FH22" s="6"/>
      <c r="FI22" s="6"/>
      <c r="FJ22" s="6"/>
      <c r="FK22" s="6"/>
      <c r="FL22" s="6"/>
      <c r="FM22" s="6"/>
      <c r="FN22" s="6"/>
      <c r="FO22" s="6"/>
      <c r="FP22" s="6"/>
      <c r="FQ22" s="6"/>
      <c r="FR22" s="6"/>
      <c r="FT22" s="6"/>
      <c r="FU22" s="6"/>
      <c r="FV22" s="6"/>
      <c r="FW22" s="6"/>
      <c r="FX22" s="6"/>
      <c r="FY22" s="6"/>
      <c r="FZ22" s="6"/>
      <c r="GA22" s="6"/>
      <c r="GB22" s="6"/>
      <c r="GC22" s="6"/>
      <c r="GD22" s="6"/>
      <c r="GE22" s="6"/>
      <c r="GF22" s="6"/>
      <c r="GG22" s="6"/>
      <c r="GH22" s="6"/>
      <c r="GJ22" s="6"/>
      <c r="GK22" s="6"/>
      <c r="GL22" s="6"/>
      <c r="GM22" s="6"/>
      <c r="GN22" s="6"/>
      <c r="GO22" s="6"/>
      <c r="GP22" s="6"/>
      <c r="GQ22" s="6"/>
      <c r="GR22" s="6"/>
      <c r="GS22" s="6"/>
      <c r="GT22" s="6"/>
      <c r="GU22" s="6"/>
      <c r="GV22" s="6"/>
      <c r="GW22" s="6"/>
      <c r="GX22" s="6"/>
      <c r="GZ22" s="1"/>
      <c r="HA22" s="1"/>
      <c r="HB22" s="1"/>
      <c r="HC22" s="1"/>
      <c r="HD22" s="1"/>
      <c r="HE22" s="1"/>
      <c r="HF22" s="1"/>
      <c r="HG22" s="1"/>
      <c r="HH22" s="1"/>
      <c r="HI22" s="1"/>
      <c r="HJ22" s="1"/>
      <c r="HK22" s="1"/>
      <c r="HL22" s="1"/>
      <c r="HM22" s="1"/>
      <c r="HN22" s="2"/>
      <c r="HP22" s="2"/>
      <c r="HQ22" s="2"/>
      <c r="HR22" s="2"/>
      <c r="HS22" s="2"/>
      <c r="HT22" s="2"/>
      <c r="HU22" s="2"/>
      <c r="HV22" s="2"/>
      <c r="HW22" s="2"/>
      <c r="HX22" s="2"/>
      <c r="HY22" s="2"/>
      <c r="HZ22" s="2"/>
      <c r="IA22" s="2"/>
      <c r="IB22" s="2"/>
      <c r="IC22" s="2"/>
      <c r="ID22" s="2"/>
      <c r="IF22" s="2"/>
      <c r="IG22" s="2"/>
      <c r="IH22" s="2"/>
      <c r="II22" s="2"/>
      <c r="IJ22" s="2"/>
      <c r="IK22" s="2"/>
      <c r="IL22" s="2"/>
      <c r="IM22" s="2"/>
      <c r="IN22" s="2"/>
      <c r="IO22" s="2"/>
      <c r="IP22" s="2"/>
      <c r="IQ22" s="2"/>
      <c r="IR22" s="2"/>
      <c r="IS22" s="2"/>
      <c r="IT22" s="2"/>
      <c r="IV22" s="6"/>
    </row>
    <row r="23" spans="1:256" x14ac:dyDescent="0.25">
      <c r="A23" s="8" t="s">
        <v>89</v>
      </c>
      <c r="B23" s="8" t="s">
        <v>188</v>
      </c>
      <c r="C23" s="20">
        <f>Population!H23</f>
        <v>18149</v>
      </c>
      <c r="D23" s="20">
        <f>Population!I23</f>
        <v>21926</v>
      </c>
      <c r="E23" s="20">
        <f>Population!J23</f>
        <v>23483</v>
      </c>
      <c r="F23" s="20">
        <f>Population!K23</f>
        <v>21281</v>
      </c>
      <c r="G23" s="20">
        <f>Population!L23</f>
        <v>19461</v>
      </c>
      <c r="H23" s="20">
        <f>Population!M23</f>
        <v>21392</v>
      </c>
      <c r="I23" s="20">
        <f>Population!N23</f>
        <v>15699</v>
      </c>
      <c r="J23" s="20">
        <f>Population!X23</f>
        <v>19480</v>
      </c>
      <c r="K23" s="20">
        <f>Population!Y23</f>
        <v>23299</v>
      </c>
      <c r="L23" s="20">
        <f>Population!Z23</f>
        <v>24379</v>
      </c>
      <c r="M23" s="20">
        <f>Population!AA23</f>
        <v>21894</v>
      </c>
      <c r="N23" s="20">
        <f>Population!AB23</f>
        <v>20399</v>
      </c>
      <c r="O23" s="20">
        <f>Population!AC23</f>
        <v>22126</v>
      </c>
      <c r="P23" s="20">
        <f>Population!AD23</f>
        <v>17457</v>
      </c>
      <c r="Q23" s="20">
        <f t="shared" si="4"/>
        <v>290425</v>
      </c>
      <c r="S23">
        <f>VLOOKUP($A23,'Census 2011'!$A$4:$BI$156,S$1,FALSE)*Baseline!C23</f>
        <v>17789.588382644863</v>
      </c>
      <c r="T23">
        <f>VLOOKUP($A23,'Census 2011'!$A$4:$BI$156,T$1,FALSE)*Baseline!D23</f>
        <v>21638.639326476587</v>
      </c>
      <c r="U23">
        <f>VLOOKUP($A23,'Census 2011'!$A$4:$BI$156,U$1,FALSE)*Baseline!E23</f>
        <v>23266.298154393855</v>
      </c>
      <c r="V23">
        <f>VLOOKUP($A23,'Census 2011'!$A$4:$BI$156,V$1,FALSE)*Baseline!F23</f>
        <v>21107.424592182208</v>
      </c>
      <c r="W23">
        <f>VLOOKUP($A23,'Census 2011'!$A$4:$BI$156,W$1,FALSE)*Baseline!G23</f>
        <v>19384.959745570195</v>
      </c>
      <c r="X23">
        <f>VLOOKUP($A23,'Census 2011'!$A$4:$BI$156,X$1,FALSE)*Baseline!H23</f>
        <v>21290.395650929899</v>
      </c>
      <c r="Y23">
        <f>VLOOKUP($A23,'Census 2011'!$A$4:$BI$156,Y$1,FALSE)*Baseline!I23</f>
        <v>15639.044947121034</v>
      </c>
      <c r="Z23">
        <f>VLOOKUP($A23,'Census 2011'!$A$4:$BI$156,Z$1,FALSE)*Baseline!J23</f>
        <v>19095.400659595329</v>
      </c>
      <c r="AA23">
        <f>VLOOKUP($A23,'Census 2011'!$A$4:$BI$156,AA$1,FALSE)*Baseline!K23</f>
        <v>22991.903863580195</v>
      </c>
      <c r="AB23">
        <f>VLOOKUP($A23,'Census 2011'!$A$4:$BI$156,AB$1,FALSE)*Baseline!L23</f>
        <v>24141.304468370225</v>
      </c>
      <c r="AC23">
        <f>VLOOKUP($A23,'Census 2011'!$A$4:$BI$156,AC$1,FALSE)*Baseline!M23</f>
        <v>21728.942565221703</v>
      </c>
      <c r="AD23">
        <f>VLOOKUP($A23,'Census 2011'!$A$4:$BI$156,AD$1,FALSE)*Baseline!N23</f>
        <v>20295.254864673625</v>
      </c>
      <c r="AE23">
        <f>VLOOKUP($A23,'Census 2011'!$A$4:$BI$156,AE$1,FALSE)*Baseline!O23</f>
        <v>22009.049973304856</v>
      </c>
      <c r="AF23">
        <f>VLOOKUP($A23,'Census 2011'!$A$4:$BI$156,AF$1,FALSE)*Baseline!P23</f>
        <v>17401.859601624445</v>
      </c>
      <c r="AH23" s="6">
        <f>VLOOKUP($A23,'Census 2011'!$A$4:$BI$156,AH$1,FALSE)*Baseline!C23</f>
        <v>359.41161735513748</v>
      </c>
      <c r="AI23" s="6">
        <f>VLOOKUP($A23,'Census 2011'!$A$4:$BI$156,AI$1,FALSE)*Baseline!D23</f>
        <v>287.36067352341274</v>
      </c>
      <c r="AJ23" s="6">
        <f>VLOOKUP($A23,'Census 2011'!$A$4:$BI$156,AJ$1,FALSE)*Baseline!E23</f>
        <v>216.70184560614575</v>
      </c>
      <c r="AK23" s="6">
        <f>VLOOKUP($A23,'Census 2011'!$A$4:$BI$156,AK$1,FALSE)*Baseline!F23</f>
        <v>173.57540781779008</v>
      </c>
      <c r="AL23" s="6">
        <f>VLOOKUP($A23,'Census 2011'!$A$4:$BI$156,AL$1,FALSE)*Baseline!G23</f>
        <v>76.040254429804634</v>
      </c>
      <c r="AM23" s="6">
        <f>VLOOKUP($A23,'Census 2011'!$A$4:$BI$156,AM$1,FALSE)*Baseline!H23</f>
        <v>101.60434907010014</v>
      </c>
      <c r="AN23" s="6">
        <f>VLOOKUP($A23,'Census 2011'!$A$4:$BI$156,AN$1,FALSE)*Baseline!I23</f>
        <v>59.955052878965923</v>
      </c>
      <c r="AO23" s="6">
        <f>VLOOKUP($A23,'Census 2011'!$A$4:$BI$156,AO$1,FALSE)*Baseline!J23</f>
        <v>384.59934040467067</v>
      </c>
      <c r="AP23" s="6">
        <f>VLOOKUP($A23,'Census 2011'!$A$4:$BI$156,AP$1,FALSE)*Baseline!K23</f>
        <v>307.09613641980394</v>
      </c>
      <c r="AQ23" s="6">
        <f>VLOOKUP($A23,'Census 2011'!$A$4:$BI$156,AQ$1,FALSE)*Baseline!L23</f>
        <v>237.69553162977681</v>
      </c>
      <c r="AR23" s="6">
        <f>VLOOKUP($A23,'Census 2011'!$A$4:$BI$156,AR$1,FALSE)*Baseline!M23</f>
        <v>165.0574347782958</v>
      </c>
      <c r="AS23" s="6">
        <f>VLOOKUP($A23,'Census 2011'!$A$4:$BI$156,AS$1,FALSE)*Baseline!N23</f>
        <v>103.74513532637538</v>
      </c>
      <c r="AT23" s="6">
        <f>VLOOKUP($A23,'Census 2011'!$A$4:$BI$156,AT$1,FALSE)*Baseline!O23</f>
        <v>116.95002669514149</v>
      </c>
      <c r="AU23" s="6">
        <f>VLOOKUP($A23,'Census 2011'!$A$4:$BI$156,AU$1,FALSE)*Baseline!P23</f>
        <v>55.140398375555989</v>
      </c>
      <c r="AV23">
        <f t="shared" si="5"/>
        <v>290425.00000000006</v>
      </c>
      <c r="AX23" s="22">
        <f>(S23*'Eligible population'!J$5)/5</f>
        <v>3255.4590790272459</v>
      </c>
      <c r="AY23" s="22">
        <f>(T23*'Eligible population'!K$5)/5</f>
        <v>3675.1046962098903</v>
      </c>
      <c r="AZ23" s="22">
        <f>(U23*'Eligible population'!L$5)/5</f>
        <v>3555.8449477008644</v>
      </c>
      <c r="BA23" s="22">
        <f>(V23*'Eligible population'!M$5)/5</f>
        <v>2815.9842226501578</v>
      </c>
      <c r="BB23" s="22">
        <f>(W23*'Eligible population'!N$5)/5</f>
        <v>2150.6373209404092</v>
      </c>
      <c r="BC23" s="22">
        <f>(X23*'Eligible population'!O$5)/5</f>
        <v>1844.0464074138399</v>
      </c>
      <c r="BD23" s="22">
        <f>(Y23*'Eligible population'!P$5)/5</f>
        <v>1052.0513685690885</v>
      </c>
      <c r="BE23" s="22">
        <f>(Z23*'Eligible population'!J$6)/5</f>
        <v>3484.0785209590481</v>
      </c>
      <c r="BF23" s="22">
        <f>(AA23*'Eligible population'!K$6)/5</f>
        <v>3952.9500660917706</v>
      </c>
      <c r="BG23" s="22">
        <f>(AB23*'Eligible population'!L$6)/5</f>
        <v>3781.8193258662768</v>
      </c>
      <c r="BH23" s="22">
        <f>(AC23*'Eligible population'!M$6)/5</f>
        <v>3015.8139587437931</v>
      </c>
      <c r="BI23" s="22">
        <f>(AD23*'Eligible population'!N$6)/5</f>
        <v>2397.8284456501874</v>
      </c>
      <c r="BJ23" s="22">
        <f>(AE23*'Eligible population'!O$6)/5</f>
        <v>2079.4799007375459</v>
      </c>
      <c r="BK23" s="22">
        <f>(AF23*'Eligible population'!P$6)/5</f>
        <v>1299.0488443772472</v>
      </c>
      <c r="BL23" s="23"/>
      <c r="BM23" s="22">
        <f>(AH23*'Eligible population'!J$5)/5</f>
        <v>65.771606833136403</v>
      </c>
      <c r="BN23" s="22">
        <f>(AI23*'Eligible population'!K$5)/5</f>
        <v>48.805312794309252</v>
      </c>
      <c r="BO23" s="22">
        <f>(AJ23*'Eligible population'!L$5)/5</f>
        <v>33.119070242403204</v>
      </c>
      <c r="BP23" s="22">
        <f>(AK23*'Eligible population'!M$5)/5</f>
        <v>23.157046361591675</v>
      </c>
      <c r="BQ23" s="22">
        <f>(AL23*'Eligible population'!N$5)/5</f>
        <v>8.4361799671991982</v>
      </c>
      <c r="BR23" s="22">
        <f>(AM23*'Eligible population'!O$5)/5</f>
        <v>8.8003594650039521</v>
      </c>
      <c r="BS23" s="22">
        <f>(AN23*'Eligible population'!P$5)/5</f>
        <v>4.0332255356526536</v>
      </c>
      <c r="BT23" s="22">
        <f>(AO23*'Eligible population'!J$6)/5</f>
        <v>70.172620358484139</v>
      </c>
      <c r="BU23" s="22">
        <f>(AP23*'Eligible population'!K$6)/5</f>
        <v>52.798398077859858</v>
      </c>
      <c r="BV23" s="22">
        <f>(AQ23*'Eligible population'!L$6)/5</f>
        <v>37.235831906569494</v>
      </c>
      <c r="BW23" s="22">
        <f>(AR23*'Eligible population'!M$6)/5</f>
        <v>22.908731720592534</v>
      </c>
      <c r="BX23" s="22">
        <f>(AS23*'Eligible population'!N$6)/5</f>
        <v>12.257201904688248</v>
      </c>
      <c r="BY23" s="22">
        <f>(AT23*'Eligible population'!O$6)/5</f>
        <v>11.049783166390267</v>
      </c>
      <c r="BZ23" s="22">
        <f>(AU23*'Eligible population'!P$6)/5</f>
        <v>4.1162308183190062</v>
      </c>
      <c r="CA23" s="23">
        <f t="shared" si="6"/>
        <v>38762.808704089563</v>
      </c>
      <c r="CC23" s="2">
        <f t="shared" si="7"/>
        <v>1627.729539513623</v>
      </c>
      <c r="CD23" s="2">
        <f t="shared" si="8"/>
        <v>1837.5523481049452</v>
      </c>
      <c r="CE23" s="2">
        <f t="shared" si="9"/>
        <v>1777.9224738504322</v>
      </c>
      <c r="CF23" s="2">
        <f t="shared" si="10"/>
        <v>1407.9921113250789</v>
      </c>
      <c r="CG23" s="2">
        <f t="shared" si="11"/>
        <v>1075.3186604702046</v>
      </c>
      <c r="CH23" s="2">
        <f t="shared" si="12"/>
        <v>922.02320370691996</v>
      </c>
      <c r="CI23" s="2">
        <f t="shared" si="13"/>
        <v>526.02568428454424</v>
      </c>
      <c r="CJ23" s="2">
        <f t="shared" si="14"/>
        <v>1742.039260479524</v>
      </c>
      <c r="CK23" s="2">
        <f t="shared" si="15"/>
        <v>1976.4750330458853</v>
      </c>
      <c r="CL23" s="2">
        <f t="shared" si="16"/>
        <v>1890.9096629331384</v>
      </c>
      <c r="CM23" s="2">
        <f t="shared" si="17"/>
        <v>1507.9069793718966</v>
      </c>
      <c r="CN23" s="2">
        <f t="shared" si="18"/>
        <v>1198.9142228250937</v>
      </c>
      <c r="CO23" s="2">
        <f t="shared" si="19"/>
        <v>1039.739950368773</v>
      </c>
      <c r="CP23" s="2">
        <f t="shared" si="20"/>
        <v>649.52442218862359</v>
      </c>
      <c r="CQ23" s="2"/>
      <c r="CR23" s="2">
        <f t="shared" si="21"/>
        <v>32.885803416568201</v>
      </c>
      <c r="CS23" s="2">
        <f t="shared" si="22"/>
        <v>24.402656397154626</v>
      </c>
      <c r="CT23" s="2">
        <f t="shared" si="23"/>
        <v>16.559535121201602</v>
      </c>
      <c r="CU23" s="2">
        <f t="shared" si="24"/>
        <v>11.578523180795838</v>
      </c>
      <c r="CV23" s="2">
        <f t="shared" si="25"/>
        <v>4.2180899835995991</v>
      </c>
      <c r="CW23" s="2">
        <f t="shared" si="26"/>
        <v>4.400179732501976</v>
      </c>
      <c r="CX23" s="2">
        <f t="shared" si="27"/>
        <v>2.0166127678263268</v>
      </c>
      <c r="CY23" s="2">
        <f t="shared" si="28"/>
        <v>35.086310179242069</v>
      </c>
      <c r="CZ23" s="2">
        <f t="shared" si="29"/>
        <v>26.399199038929929</v>
      </c>
      <c r="DA23" s="2">
        <f t="shared" si="30"/>
        <v>18.617915953284747</v>
      </c>
      <c r="DB23" s="2">
        <f t="shared" si="31"/>
        <v>11.454365860296267</v>
      </c>
      <c r="DC23" s="2">
        <f t="shared" si="32"/>
        <v>6.1286009523441241</v>
      </c>
      <c r="DD23" s="2">
        <f t="shared" si="33"/>
        <v>5.5248915831951333</v>
      </c>
      <c r="DE23" s="2">
        <f t="shared" si="34"/>
        <v>2.0581154091595031</v>
      </c>
      <c r="DF23" s="2">
        <f t="shared" si="35"/>
        <v>19381.404352044781</v>
      </c>
      <c r="DG23" s="2"/>
      <c r="DH23" s="14"/>
      <c r="DI23" s="14"/>
      <c r="DJ23" s="14"/>
      <c r="DK23" s="14"/>
      <c r="DL23" s="14"/>
      <c r="DM23" s="14"/>
      <c r="DN23" s="14"/>
      <c r="DO23" s="14"/>
      <c r="DP23" s="14"/>
      <c r="DQ23" s="14"/>
      <c r="DR23" s="14"/>
      <c r="DS23" s="14"/>
      <c r="DT23" s="14"/>
      <c r="DU23" s="14"/>
      <c r="DV23" s="14"/>
      <c r="DX23" s="6"/>
      <c r="DY23" s="6"/>
      <c r="DZ23" s="6"/>
      <c r="EA23" s="6"/>
      <c r="EB23" s="6"/>
      <c r="EC23" s="6"/>
      <c r="ED23" s="6"/>
      <c r="EE23" s="6"/>
      <c r="EF23" s="6"/>
      <c r="EG23" s="6"/>
      <c r="EH23" s="6"/>
      <c r="EI23" s="6"/>
      <c r="EJ23" s="6"/>
      <c r="EK23" s="6"/>
      <c r="EL23" s="6"/>
      <c r="EN23" s="6"/>
      <c r="EO23" s="6"/>
      <c r="EP23" s="6"/>
      <c r="EQ23" s="6"/>
      <c r="ER23" s="6"/>
      <c r="ES23" s="6"/>
      <c r="ET23" s="6"/>
      <c r="EU23" s="6"/>
      <c r="EV23" s="6"/>
      <c r="EW23" s="6"/>
      <c r="EX23" s="6"/>
      <c r="EY23" s="6"/>
      <c r="EZ23" s="6"/>
      <c r="FA23" s="6"/>
      <c r="FB23" s="6"/>
      <c r="FD23" s="6"/>
      <c r="FE23" s="6"/>
      <c r="FF23" s="6"/>
      <c r="FG23" s="6"/>
      <c r="FH23" s="6"/>
      <c r="FI23" s="6"/>
      <c r="FJ23" s="6"/>
      <c r="FK23" s="6"/>
      <c r="FL23" s="6"/>
      <c r="FM23" s="6"/>
      <c r="FN23" s="6"/>
      <c r="FO23" s="6"/>
      <c r="FP23" s="6"/>
      <c r="FQ23" s="6"/>
      <c r="FR23" s="6"/>
      <c r="FT23" s="6"/>
      <c r="FU23" s="6"/>
      <c r="FV23" s="6"/>
      <c r="FW23" s="6"/>
      <c r="FX23" s="6"/>
      <c r="FY23" s="6"/>
      <c r="FZ23" s="6"/>
      <c r="GA23" s="6"/>
      <c r="GB23" s="6"/>
      <c r="GC23" s="6"/>
      <c r="GD23" s="6"/>
      <c r="GE23" s="6"/>
      <c r="GF23" s="6"/>
      <c r="GG23" s="6"/>
      <c r="GH23" s="6"/>
      <c r="GJ23" s="6"/>
      <c r="GK23" s="6"/>
      <c r="GL23" s="6"/>
      <c r="GM23" s="6"/>
      <c r="GN23" s="6"/>
      <c r="GO23" s="6"/>
      <c r="GP23" s="6"/>
      <c r="GQ23" s="6"/>
      <c r="GR23" s="6"/>
      <c r="GS23" s="6"/>
      <c r="GT23" s="6"/>
      <c r="GU23" s="6"/>
      <c r="GV23" s="6"/>
      <c r="GW23" s="6"/>
      <c r="GX23" s="6"/>
      <c r="GZ23" s="1"/>
      <c r="HA23" s="1"/>
      <c r="HB23" s="1"/>
      <c r="HC23" s="1"/>
      <c r="HD23" s="1"/>
      <c r="HE23" s="1"/>
      <c r="HF23" s="1"/>
      <c r="HG23" s="1"/>
      <c r="HH23" s="1"/>
      <c r="HI23" s="1"/>
      <c r="HJ23" s="1"/>
      <c r="HK23" s="1"/>
      <c r="HL23" s="1"/>
      <c r="HM23" s="1"/>
      <c r="HN23" s="2"/>
      <c r="HP23" s="2"/>
      <c r="HQ23" s="2"/>
      <c r="HR23" s="2"/>
      <c r="HS23" s="2"/>
      <c r="HT23" s="2"/>
      <c r="HU23" s="2"/>
      <c r="HV23" s="2"/>
      <c r="HW23" s="2"/>
      <c r="HX23" s="2"/>
      <c r="HY23" s="2"/>
      <c r="HZ23" s="2"/>
      <c r="IA23" s="2"/>
      <c r="IB23" s="2"/>
      <c r="IC23" s="2"/>
      <c r="ID23" s="2"/>
      <c r="IF23" s="2"/>
      <c r="IG23" s="2"/>
      <c r="IH23" s="2"/>
      <c r="II23" s="2"/>
      <c r="IJ23" s="2"/>
      <c r="IK23" s="2"/>
      <c r="IL23" s="2"/>
      <c r="IM23" s="2"/>
      <c r="IN23" s="2"/>
      <c r="IO23" s="2"/>
      <c r="IP23" s="2"/>
      <c r="IQ23" s="2"/>
      <c r="IR23" s="2"/>
      <c r="IS23" s="2"/>
      <c r="IT23" s="2"/>
      <c r="IV23" s="6"/>
    </row>
    <row r="24" spans="1:256" x14ac:dyDescent="0.25">
      <c r="A24" s="8" t="s">
        <v>92</v>
      </c>
      <c r="B24" s="8" t="s">
        <v>189</v>
      </c>
      <c r="C24" s="20">
        <f>Population!H24</f>
        <v>26348</v>
      </c>
      <c r="D24" s="20">
        <f>Population!I24</f>
        <v>30174</v>
      </c>
      <c r="E24" s="20">
        <f>Population!J24</f>
        <v>30329</v>
      </c>
      <c r="F24" s="20">
        <f>Population!K24</f>
        <v>26397</v>
      </c>
      <c r="G24" s="20">
        <f>Population!L24</f>
        <v>23957</v>
      </c>
      <c r="H24" s="20">
        <f>Population!M24</f>
        <v>24892</v>
      </c>
      <c r="I24" s="20">
        <f>Population!N24</f>
        <v>18738</v>
      </c>
      <c r="J24" s="20">
        <f>Population!X24</f>
        <v>27385</v>
      </c>
      <c r="K24" s="20">
        <f>Population!Y24</f>
        <v>30650</v>
      </c>
      <c r="L24" s="20">
        <f>Population!Z24</f>
        <v>30948</v>
      </c>
      <c r="M24" s="20">
        <f>Population!AA24</f>
        <v>26746</v>
      </c>
      <c r="N24" s="20">
        <f>Population!AB24</f>
        <v>24197</v>
      </c>
      <c r="O24" s="20">
        <f>Population!AC24</f>
        <v>26131</v>
      </c>
      <c r="P24" s="20">
        <f>Population!AD24</f>
        <v>20386</v>
      </c>
      <c r="Q24" s="20">
        <f t="shared" si="4"/>
        <v>367278</v>
      </c>
      <c r="S24">
        <f>VLOOKUP($A24,'Census 2011'!$A$4:$BI$156,S$1,FALSE)*Baseline!C24</f>
        <v>25476.252997883847</v>
      </c>
      <c r="T24">
        <f>VLOOKUP($A24,'Census 2011'!$A$4:$BI$156,T$1,FALSE)*Baseline!D24</f>
        <v>29217.501027296745</v>
      </c>
      <c r="U24">
        <f>VLOOKUP($A24,'Census 2011'!$A$4:$BI$156,U$1,FALSE)*Baseline!E24</f>
        <v>29535.333492822967</v>
      </c>
      <c r="V24">
        <f>VLOOKUP($A24,'Census 2011'!$A$4:$BI$156,V$1,FALSE)*Baseline!F24</f>
        <v>25834.337520768328</v>
      </c>
      <c r="W24">
        <f>VLOOKUP($A24,'Census 2011'!$A$4:$BI$156,W$1,FALSE)*Baseline!G24</f>
        <v>23668.974475670348</v>
      </c>
      <c r="X24">
        <f>VLOOKUP($A24,'Census 2011'!$A$4:$BI$156,X$1,FALSE)*Baseline!H24</f>
        <v>24586.204397705544</v>
      </c>
      <c r="Y24">
        <f>VLOOKUP($A24,'Census 2011'!$A$4:$BI$156,Y$1,FALSE)*Baseline!I24</f>
        <v>18460.501927666606</v>
      </c>
      <c r="Z24">
        <f>VLOOKUP($A24,'Census 2011'!$A$4:$BI$156,Z$1,FALSE)*Baseline!J24</f>
        <v>26474.306991182588</v>
      </c>
      <c r="AA24">
        <f>VLOOKUP($A24,'Census 2011'!$A$4:$BI$156,AA$1,FALSE)*Baseline!K24</f>
        <v>29745.319067021719</v>
      </c>
      <c r="AB24">
        <f>VLOOKUP($A24,'Census 2011'!$A$4:$BI$156,AB$1,FALSE)*Baseline!L24</f>
        <v>30190.570703408266</v>
      </c>
      <c r="AC24">
        <f>VLOOKUP($A24,'Census 2011'!$A$4:$BI$156,AC$1,FALSE)*Baseline!M24</f>
        <v>26238.226359985398</v>
      </c>
      <c r="AD24">
        <f>VLOOKUP($A24,'Census 2011'!$A$4:$BI$156,AD$1,FALSE)*Baseline!N24</f>
        <v>23836.877122129983</v>
      </c>
      <c r="AE24">
        <f>VLOOKUP($A24,'Census 2011'!$A$4:$BI$156,AE$1,FALSE)*Baseline!O24</f>
        <v>25812.973278843132</v>
      </c>
      <c r="AF24">
        <f>VLOOKUP($A24,'Census 2011'!$A$4:$BI$156,AF$1,FALSE)*Baseline!P24</f>
        <v>20115.231334426044</v>
      </c>
      <c r="AH24" s="6">
        <f>VLOOKUP($A24,'Census 2011'!$A$4:$BI$156,AH$1,FALSE)*Baseline!C24</f>
        <v>871.74700211615334</v>
      </c>
      <c r="AI24" s="6">
        <f>VLOOKUP($A24,'Census 2011'!$A$4:$BI$156,AI$1,FALSE)*Baseline!D24</f>
        <v>956.498972703258</v>
      </c>
      <c r="AJ24" s="6">
        <f>VLOOKUP($A24,'Census 2011'!$A$4:$BI$156,AJ$1,FALSE)*Baseline!E24</f>
        <v>793.66650717703351</v>
      </c>
      <c r="AK24" s="6">
        <f>VLOOKUP($A24,'Census 2011'!$A$4:$BI$156,AK$1,FALSE)*Baseline!F24</f>
        <v>562.66247923167327</v>
      </c>
      <c r="AL24" s="6">
        <f>VLOOKUP($A24,'Census 2011'!$A$4:$BI$156,AL$1,FALSE)*Baseline!G24</f>
        <v>288.0255243296545</v>
      </c>
      <c r="AM24" s="6">
        <f>VLOOKUP($A24,'Census 2011'!$A$4:$BI$156,AM$1,FALSE)*Baseline!H24</f>
        <v>305.79560229445508</v>
      </c>
      <c r="AN24" s="6">
        <f>VLOOKUP($A24,'Census 2011'!$A$4:$BI$156,AN$1,FALSE)*Baseline!I24</f>
        <v>277.49807233339453</v>
      </c>
      <c r="AO24" s="6">
        <f>VLOOKUP($A24,'Census 2011'!$A$4:$BI$156,AO$1,FALSE)*Baseline!J24</f>
        <v>910.69300881741015</v>
      </c>
      <c r="AP24" s="6">
        <f>VLOOKUP($A24,'Census 2011'!$A$4:$BI$156,AP$1,FALSE)*Baseline!K24</f>
        <v>904.68093297827977</v>
      </c>
      <c r="AQ24" s="6">
        <f>VLOOKUP($A24,'Census 2011'!$A$4:$BI$156,AQ$1,FALSE)*Baseline!L24</f>
        <v>757.42929659173319</v>
      </c>
      <c r="AR24" s="6">
        <f>VLOOKUP($A24,'Census 2011'!$A$4:$BI$156,AR$1,FALSE)*Baseline!M24</f>
        <v>507.77364001460387</v>
      </c>
      <c r="AS24" s="6">
        <f>VLOOKUP($A24,'Census 2011'!$A$4:$BI$156,AS$1,FALSE)*Baseline!N24</f>
        <v>360.12287787001719</v>
      </c>
      <c r="AT24" s="6">
        <f>VLOOKUP($A24,'Census 2011'!$A$4:$BI$156,AT$1,FALSE)*Baseline!O24</f>
        <v>318.02672115686892</v>
      </c>
      <c r="AU24" s="6">
        <f>VLOOKUP($A24,'Census 2011'!$A$4:$BI$156,AU$1,FALSE)*Baseline!P24</f>
        <v>270.76866557395579</v>
      </c>
      <c r="AV24">
        <f t="shared" si="5"/>
        <v>367278</v>
      </c>
      <c r="AX24" s="22">
        <f>(S24*'Eligible population'!J$5)/5</f>
        <v>4662.1033234511215</v>
      </c>
      <c r="AY24" s="22">
        <f>(T24*'Eligible population'!K$5)/5</f>
        <v>4962.2979345818121</v>
      </c>
      <c r="AZ24" s="22">
        <f>(U24*'Eligible population'!L$5)/5</f>
        <v>4513.9568693819474</v>
      </c>
      <c r="BA24" s="22">
        <f>(V24*'Eligible population'!M$5)/5</f>
        <v>3446.611240674406</v>
      </c>
      <c r="BB24" s="22">
        <f>(W24*'Eligible population'!N$5)/5</f>
        <v>2625.92135985193</v>
      </c>
      <c r="BC24" s="22">
        <f>(X24*'Eligible population'!O$5)/5</f>
        <v>2129.5095983597198</v>
      </c>
      <c r="BD24" s="22">
        <f>(Y24*'Eligible population'!P$5)/5</f>
        <v>1241.8530916140887</v>
      </c>
      <c r="BE24" s="22">
        <f>(Z24*'Eligible population'!J$6)/5</f>
        <v>4830.4073839323119</v>
      </c>
      <c r="BF24" s="22">
        <f>(AA24*'Eligible population'!K$6)/5</f>
        <v>5114.0506532021918</v>
      </c>
      <c r="BG24" s="22">
        <f>(AB24*'Eligible population'!L$6)/5</f>
        <v>4729.457925302806</v>
      </c>
      <c r="BH24" s="22">
        <f>(AC24*'Eligible population'!M$6)/5</f>
        <v>3641.6686671064404</v>
      </c>
      <c r="BI24" s="22">
        <f>(AD24*'Eligible population'!N$6)/5</f>
        <v>2816.2613576437393</v>
      </c>
      <c r="BJ24" s="22">
        <f>(AE24*'Eligible population'!O$6)/5</f>
        <v>2438.8857845629886</v>
      </c>
      <c r="BK24" s="22">
        <f>(AF24*'Eligible population'!P$6)/5</f>
        <v>1501.6020481470771</v>
      </c>
      <c r="BL24" s="23"/>
      <c r="BM24" s="22">
        <f>(AH24*'Eligible population'!J$5)/5</f>
        <v>159.52795711802108</v>
      </c>
      <c r="BN24" s="22">
        <f>(AI24*'Eligible population'!K$5)/5</f>
        <v>162.45170564863162</v>
      </c>
      <c r="BO24" s="22">
        <f>(AJ24*'Eligible population'!L$5)/5</f>
        <v>121.29798307307776</v>
      </c>
      <c r="BP24" s="22">
        <f>(AK24*'Eligible population'!M$5)/5</f>
        <v>75.065939820079421</v>
      </c>
      <c r="BQ24" s="22">
        <f>(AL24*'Eligible population'!N$5)/5</f>
        <v>31.954590060386245</v>
      </c>
      <c r="BR24" s="22">
        <f>(AM24*'Eligible population'!O$5)/5</f>
        <v>26.486181424693804</v>
      </c>
      <c r="BS24" s="22">
        <f>(AN24*'Eligible population'!P$5)/5</f>
        <v>18.667522713871016</v>
      </c>
      <c r="BT24" s="22">
        <f>(AO24*'Eligible population'!J$6)/5</f>
        <v>166.16178983466006</v>
      </c>
      <c r="BU24" s="22">
        <f>(AP24*'Eligible population'!K$6)/5</f>
        <v>155.53990548269422</v>
      </c>
      <c r="BV24" s="22">
        <f>(AQ24*'Eligible population'!L$6)/5</f>
        <v>118.65393419733857</v>
      </c>
      <c r="BW24" s="22">
        <f>(AR24*'Eligible population'!M$6)/5</f>
        <v>70.475165868825769</v>
      </c>
      <c r="BX24" s="22">
        <f>(AS24*'Eligible population'!N$6)/5</f>
        <v>42.54752582531917</v>
      </c>
      <c r="BY24" s="22">
        <f>(AT24*'Eligible population'!O$6)/5</f>
        <v>30.048101819265771</v>
      </c>
      <c r="BZ24" s="22">
        <f>(AU24*'Eligible population'!P$6)/5</f>
        <v>20.212881275894322</v>
      </c>
      <c r="CA24" s="23">
        <f t="shared" si="6"/>
        <v>49853.678421975324</v>
      </c>
      <c r="CC24" s="2">
        <f t="shared" si="7"/>
        <v>2331.0516617255607</v>
      </c>
      <c r="CD24" s="2">
        <f t="shared" si="8"/>
        <v>2481.1489672909061</v>
      </c>
      <c r="CE24" s="2">
        <f t="shared" si="9"/>
        <v>2256.9784346909737</v>
      </c>
      <c r="CF24" s="2">
        <f t="shared" si="10"/>
        <v>1723.305620337203</v>
      </c>
      <c r="CG24" s="2">
        <f t="shared" si="11"/>
        <v>1312.960679925965</v>
      </c>
      <c r="CH24" s="2">
        <f t="shared" si="12"/>
        <v>1064.7547991798599</v>
      </c>
      <c r="CI24" s="2">
        <f t="shared" si="13"/>
        <v>620.92654580704436</v>
      </c>
      <c r="CJ24" s="2">
        <f t="shared" si="14"/>
        <v>2415.2036919661559</v>
      </c>
      <c r="CK24" s="2">
        <f t="shared" si="15"/>
        <v>2557.0253266010959</v>
      </c>
      <c r="CL24" s="2">
        <f t="shared" si="16"/>
        <v>2364.728962651403</v>
      </c>
      <c r="CM24" s="2">
        <f t="shared" si="17"/>
        <v>1820.8343335532202</v>
      </c>
      <c r="CN24" s="2">
        <f t="shared" si="18"/>
        <v>1408.1306788218697</v>
      </c>
      <c r="CO24" s="2">
        <f t="shared" si="19"/>
        <v>1219.4428922814943</v>
      </c>
      <c r="CP24" s="2">
        <f t="shared" si="20"/>
        <v>750.80102407353854</v>
      </c>
      <c r="CQ24" s="2"/>
      <c r="CR24" s="2">
        <f t="shared" si="21"/>
        <v>79.763978559010539</v>
      </c>
      <c r="CS24" s="2">
        <f t="shared" si="22"/>
        <v>81.225852824315808</v>
      </c>
      <c r="CT24" s="2">
        <f t="shared" si="23"/>
        <v>60.64899153653888</v>
      </c>
      <c r="CU24" s="2">
        <f t="shared" si="24"/>
        <v>37.532969910039711</v>
      </c>
      <c r="CV24" s="2">
        <f t="shared" si="25"/>
        <v>15.977295030193122</v>
      </c>
      <c r="CW24" s="2">
        <f t="shared" si="26"/>
        <v>13.243090712346902</v>
      </c>
      <c r="CX24" s="2">
        <f t="shared" si="27"/>
        <v>9.3337613569355078</v>
      </c>
      <c r="CY24" s="2">
        <f t="shared" si="28"/>
        <v>83.080894917330028</v>
      </c>
      <c r="CZ24" s="2">
        <f t="shared" si="29"/>
        <v>77.769952741347112</v>
      </c>
      <c r="DA24" s="2">
        <f t="shared" si="30"/>
        <v>59.326967098669286</v>
      </c>
      <c r="DB24" s="2">
        <f t="shared" si="31"/>
        <v>35.237582934412885</v>
      </c>
      <c r="DC24" s="2">
        <f t="shared" si="32"/>
        <v>21.273762912659585</v>
      </c>
      <c r="DD24" s="2">
        <f t="shared" si="33"/>
        <v>15.024050909632885</v>
      </c>
      <c r="DE24" s="2">
        <f t="shared" si="34"/>
        <v>10.106440637947161</v>
      </c>
      <c r="DF24" s="2">
        <f t="shared" si="35"/>
        <v>24926.839210987662</v>
      </c>
      <c r="DG24" s="2"/>
      <c r="DH24" s="14"/>
      <c r="DI24" s="14"/>
      <c r="DJ24" s="14"/>
      <c r="DK24" s="14"/>
      <c r="DL24" s="14"/>
      <c r="DM24" s="14"/>
      <c r="DN24" s="14"/>
      <c r="DO24" s="14"/>
      <c r="DP24" s="14"/>
      <c r="DQ24" s="14"/>
      <c r="DR24" s="14"/>
      <c r="DS24" s="14"/>
      <c r="DT24" s="14"/>
      <c r="DU24" s="14"/>
      <c r="DV24" s="14"/>
      <c r="DX24" s="6"/>
      <c r="DY24" s="6"/>
      <c r="DZ24" s="6"/>
      <c r="EA24" s="6"/>
      <c r="EB24" s="6"/>
      <c r="EC24" s="6"/>
      <c r="ED24" s="6"/>
      <c r="EE24" s="6"/>
      <c r="EF24" s="6"/>
      <c r="EG24" s="6"/>
      <c r="EH24" s="6"/>
      <c r="EI24" s="6"/>
      <c r="EJ24" s="6"/>
      <c r="EK24" s="6"/>
      <c r="EL24" s="6"/>
      <c r="EN24" s="6"/>
      <c r="EO24" s="6"/>
      <c r="EP24" s="6"/>
      <c r="EQ24" s="6"/>
      <c r="ER24" s="6"/>
      <c r="ES24" s="6"/>
      <c r="ET24" s="6"/>
      <c r="EU24" s="6"/>
      <c r="EV24" s="6"/>
      <c r="EW24" s="6"/>
      <c r="EX24" s="6"/>
      <c r="EY24" s="6"/>
      <c r="EZ24" s="6"/>
      <c r="FA24" s="6"/>
      <c r="FB24" s="6"/>
      <c r="FD24" s="6"/>
      <c r="FE24" s="6"/>
      <c r="FF24" s="6"/>
      <c r="FG24" s="6"/>
      <c r="FH24" s="6"/>
      <c r="FI24" s="6"/>
      <c r="FJ24" s="6"/>
      <c r="FK24" s="6"/>
      <c r="FL24" s="6"/>
      <c r="FM24" s="6"/>
      <c r="FN24" s="6"/>
      <c r="FO24" s="6"/>
      <c r="FP24" s="6"/>
      <c r="FQ24" s="6"/>
      <c r="FR24" s="6"/>
      <c r="FT24" s="6"/>
      <c r="FU24" s="6"/>
      <c r="FV24" s="6"/>
      <c r="FW24" s="6"/>
      <c r="FX24" s="6"/>
      <c r="FY24" s="6"/>
      <c r="FZ24" s="6"/>
      <c r="GA24" s="6"/>
      <c r="GB24" s="6"/>
      <c r="GC24" s="6"/>
      <c r="GD24" s="6"/>
      <c r="GE24" s="6"/>
      <c r="GF24" s="6"/>
      <c r="GG24" s="6"/>
      <c r="GH24" s="6"/>
      <c r="GJ24" s="6"/>
      <c r="GK24" s="6"/>
      <c r="GL24" s="6"/>
      <c r="GM24" s="6"/>
      <c r="GN24" s="6"/>
      <c r="GO24" s="6"/>
      <c r="GP24" s="6"/>
      <c r="GQ24" s="6"/>
      <c r="GR24" s="6"/>
      <c r="GS24" s="6"/>
      <c r="GT24" s="6"/>
      <c r="GU24" s="6"/>
      <c r="GV24" s="6"/>
      <c r="GW24" s="6"/>
      <c r="GX24" s="6"/>
      <c r="GZ24" s="1"/>
      <c r="HA24" s="1"/>
      <c r="HB24" s="1"/>
      <c r="HC24" s="1"/>
      <c r="HD24" s="1"/>
      <c r="HE24" s="1"/>
      <c r="HF24" s="1"/>
      <c r="HG24" s="1"/>
      <c r="HH24" s="1"/>
      <c r="HI24" s="1"/>
      <c r="HJ24" s="1"/>
      <c r="HK24" s="1"/>
      <c r="HL24" s="1"/>
      <c r="HM24" s="1"/>
      <c r="HN24" s="2"/>
      <c r="HP24" s="2"/>
      <c r="HQ24" s="2"/>
      <c r="HR24" s="2"/>
      <c r="HS24" s="2"/>
      <c r="HT24" s="2"/>
      <c r="HU24" s="2"/>
      <c r="HV24" s="2"/>
      <c r="HW24" s="2"/>
      <c r="HX24" s="2"/>
      <c r="HY24" s="2"/>
      <c r="HZ24" s="2"/>
      <c r="IA24" s="2"/>
      <c r="IB24" s="2"/>
      <c r="IC24" s="2"/>
      <c r="ID24" s="2"/>
      <c r="IF24" s="2"/>
      <c r="IG24" s="2"/>
      <c r="IH24" s="2"/>
      <c r="II24" s="2"/>
      <c r="IJ24" s="2"/>
      <c r="IK24" s="2"/>
      <c r="IL24" s="2"/>
      <c r="IM24" s="2"/>
      <c r="IN24" s="2"/>
      <c r="IO24" s="2"/>
      <c r="IP24" s="2"/>
      <c r="IQ24" s="2"/>
      <c r="IR24" s="2"/>
      <c r="IS24" s="2"/>
      <c r="IT24" s="2"/>
      <c r="IV24" s="6"/>
    </row>
    <row r="25" spans="1:256" x14ac:dyDescent="0.25">
      <c r="A25" s="8" t="s">
        <v>94</v>
      </c>
      <c r="B25" s="8" t="s">
        <v>190</v>
      </c>
      <c r="C25" s="20">
        <f>Population!H25</f>
        <v>21956</v>
      </c>
      <c r="D25" s="20">
        <f>Population!I25</f>
        <v>23734</v>
      </c>
      <c r="E25" s="20">
        <f>Population!J25</f>
        <v>23397</v>
      </c>
      <c r="F25" s="20">
        <f>Population!K25</f>
        <v>19659</v>
      </c>
      <c r="G25" s="20">
        <f>Population!L25</f>
        <v>16885</v>
      </c>
      <c r="H25" s="20">
        <f>Population!M25</f>
        <v>17577</v>
      </c>
      <c r="I25" s="20">
        <f>Population!N25</f>
        <v>13138</v>
      </c>
      <c r="J25" s="20">
        <f>Population!X25</f>
        <v>23068</v>
      </c>
      <c r="K25" s="20">
        <f>Population!Y25</f>
        <v>24359</v>
      </c>
      <c r="L25" s="20">
        <f>Population!Z25</f>
        <v>23788</v>
      </c>
      <c r="M25" s="20">
        <f>Population!AA25</f>
        <v>20114</v>
      </c>
      <c r="N25" s="20">
        <f>Population!AB25</f>
        <v>17696</v>
      </c>
      <c r="O25" s="20">
        <f>Population!AC25</f>
        <v>18396</v>
      </c>
      <c r="P25" s="20">
        <f>Population!AD25</f>
        <v>14737</v>
      </c>
      <c r="Q25" s="20">
        <f t="shared" si="4"/>
        <v>278504</v>
      </c>
      <c r="S25">
        <f>VLOOKUP($A25,'Census 2011'!$A$4:$BI$156,S$1,FALSE)*Baseline!C25</f>
        <v>20451.207095569513</v>
      </c>
      <c r="T25">
        <f>VLOOKUP($A25,'Census 2011'!$A$4:$BI$156,T$1,FALSE)*Baseline!D25</f>
        <v>22510.731117065818</v>
      </c>
      <c r="U25">
        <f>VLOOKUP($A25,'Census 2011'!$A$4:$BI$156,U$1,FALSE)*Baseline!E25</f>
        <v>22398.660987160085</v>
      </c>
      <c r="V25">
        <f>VLOOKUP($A25,'Census 2011'!$A$4:$BI$156,V$1,FALSE)*Baseline!F25</f>
        <v>19021.631735685787</v>
      </c>
      <c r="W25">
        <f>VLOOKUP($A25,'Census 2011'!$A$4:$BI$156,W$1,FALSE)*Baseline!G25</f>
        <v>16558.350298443827</v>
      </c>
      <c r="X25">
        <f>VLOOKUP($A25,'Census 2011'!$A$4:$BI$156,X$1,FALSE)*Baseline!H25</f>
        <v>17269.4388261229</v>
      </c>
      <c r="Y25">
        <f>VLOOKUP($A25,'Census 2011'!$A$4:$BI$156,Y$1,FALSE)*Baseline!I25</f>
        <v>12820.809691554257</v>
      </c>
      <c r="Z25">
        <f>VLOOKUP($A25,'Census 2011'!$A$4:$BI$156,Z$1,FALSE)*Baseline!J25</f>
        <v>21471.226317744666</v>
      </c>
      <c r="AA25">
        <f>VLOOKUP($A25,'Census 2011'!$A$4:$BI$156,AA$1,FALSE)*Baseline!K25</f>
        <v>23139.496811880374</v>
      </c>
      <c r="AB25">
        <f>VLOOKUP($A25,'Census 2011'!$A$4:$BI$156,AB$1,FALSE)*Baseline!L25</f>
        <v>22705.21849588606</v>
      </c>
      <c r="AC25">
        <f>VLOOKUP($A25,'Census 2011'!$A$4:$BI$156,AC$1,FALSE)*Baseline!M25</f>
        <v>19389.519934011547</v>
      </c>
      <c r="AD25">
        <f>VLOOKUP($A25,'Census 2011'!$A$4:$BI$156,AD$1,FALSE)*Baseline!N25</f>
        <v>17237.282909090911</v>
      </c>
      <c r="AE25">
        <f>VLOOKUP($A25,'Census 2011'!$A$4:$BI$156,AE$1,FALSE)*Baseline!O25</f>
        <v>18024.316112531971</v>
      </c>
      <c r="AF25">
        <f>VLOOKUP($A25,'Census 2011'!$A$4:$BI$156,AF$1,FALSE)*Baseline!P25</f>
        <v>14398.540350043557</v>
      </c>
      <c r="AH25" s="6">
        <f>VLOOKUP($A25,'Census 2011'!$A$4:$BI$156,AH$1,FALSE)*Baseline!C25</f>
        <v>1504.7929044304872</v>
      </c>
      <c r="AI25" s="6">
        <f>VLOOKUP($A25,'Census 2011'!$A$4:$BI$156,AI$1,FALSE)*Baseline!D25</f>
        <v>1223.2688829341819</v>
      </c>
      <c r="AJ25" s="6">
        <f>VLOOKUP($A25,'Census 2011'!$A$4:$BI$156,AJ$1,FALSE)*Baseline!E25</f>
        <v>998.33901283991599</v>
      </c>
      <c r="AK25" s="6">
        <f>VLOOKUP($A25,'Census 2011'!$A$4:$BI$156,AK$1,FALSE)*Baseline!F25</f>
        <v>637.36826431421025</v>
      </c>
      <c r="AL25" s="6">
        <f>VLOOKUP($A25,'Census 2011'!$A$4:$BI$156,AL$1,FALSE)*Baseline!G25</f>
        <v>326.64970155617135</v>
      </c>
      <c r="AM25" s="6">
        <f>VLOOKUP($A25,'Census 2011'!$A$4:$BI$156,AM$1,FALSE)*Baseline!H25</f>
        <v>307.56117387710111</v>
      </c>
      <c r="AN25" s="6">
        <f>VLOOKUP($A25,'Census 2011'!$A$4:$BI$156,AN$1,FALSE)*Baseline!I25</f>
        <v>317.19030844574274</v>
      </c>
      <c r="AO25" s="6">
        <f>VLOOKUP($A25,'Census 2011'!$A$4:$BI$156,AO$1,FALSE)*Baseline!J25</f>
        <v>1596.773682255335</v>
      </c>
      <c r="AP25" s="6">
        <f>VLOOKUP($A25,'Census 2011'!$A$4:$BI$156,AP$1,FALSE)*Baseline!K25</f>
        <v>1219.5031881196264</v>
      </c>
      <c r="AQ25" s="6">
        <f>VLOOKUP($A25,'Census 2011'!$A$4:$BI$156,AQ$1,FALSE)*Baseline!L25</f>
        <v>1082.7815041139393</v>
      </c>
      <c r="AR25" s="6">
        <f>VLOOKUP($A25,'Census 2011'!$A$4:$BI$156,AR$1,FALSE)*Baseline!M25</f>
        <v>724.480065988452</v>
      </c>
      <c r="AS25" s="6">
        <f>VLOOKUP($A25,'Census 2011'!$A$4:$BI$156,AS$1,FALSE)*Baseline!N25</f>
        <v>458.71709090909093</v>
      </c>
      <c r="AT25" s="6">
        <f>VLOOKUP($A25,'Census 2011'!$A$4:$BI$156,AT$1,FALSE)*Baseline!O25</f>
        <v>371.68388746803066</v>
      </c>
      <c r="AU25" s="6">
        <f>VLOOKUP($A25,'Census 2011'!$A$4:$BI$156,AU$1,FALSE)*Baseline!P25</f>
        <v>338.45964995644255</v>
      </c>
      <c r="AV25">
        <f t="shared" si="5"/>
        <v>278503.99999999988</v>
      </c>
      <c r="AX25" s="22">
        <f>(S25*'Eligible population'!J$5)/5</f>
        <v>3742.5299778880958</v>
      </c>
      <c r="AY25" s="22">
        <f>(T25*'Eligible population'!K$5)/5</f>
        <v>3823.2206930969478</v>
      </c>
      <c r="AZ25" s="22">
        <f>(U25*'Eligible population'!L$5)/5</f>
        <v>3423.2418487002155</v>
      </c>
      <c r="BA25" s="22">
        <f>(V25*'Eligible population'!M$5)/5</f>
        <v>2537.7143773661537</v>
      </c>
      <c r="BB25" s="22">
        <f>(W25*'Eligible population'!N$5)/5</f>
        <v>1837.0430783677953</v>
      </c>
      <c r="BC25" s="22">
        <f>(X25*'Eligible population'!O$5)/5</f>
        <v>1495.7752381635094</v>
      </c>
      <c r="BD25" s="22">
        <f>(Y25*'Eligible population'!P$5)/5</f>
        <v>862.46637360336388</v>
      </c>
      <c r="BE25" s="22">
        <f>(Z25*'Eligible population'!J$6)/5</f>
        <v>3917.5631748116539</v>
      </c>
      <c r="BF25" s="22">
        <f>(AA25*'Eligible population'!K$6)/5</f>
        <v>3978.325413788054</v>
      </c>
      <c r="BG25" s="22">
        <f>(AB25*'Eligible population'!L$6)/5</f>
        <v>3556.8514625322232</v>
      </c>
      <c r="BH25" s="22">
        <f>(AC25*'Eligible population'!M$6)/5</f>
        <v>2691.1196757418656</v>
      </c>
      <c r="BI25" s="22">
        <f>(AD25*'Eligible population'!N$6)/5</f>
        <v>2036.5374842905512</v>
      </c>
      <c r="BJ25" s="22">
        <f>(AE25*'Eligible population'!O$6)/5</f>
        <v>1702.9905028164189</v>
      </c>
      <c r="BK25" s="22">
        <f>(AF25*'Eligible population'!P$6)/5</f>
        <v>1074.8510579120643</v>
      </c>
      <c r="BL25" s="23"/>
      <c r="BM25" s="22">
        <f>(AH25*'Eligible population'!J$5)/5</f>
        <v>275.37409058678185</v>
      </c>
      <c r="BN25" s="22">
        <f>(AI25*'Eligible population'!K$5)/5</f>
        <v>207.75988492483742</v>
      </c>
      <c r="BO25" s="22">
        <f>(AJ25*'Eligible population'!L$5)/5</f>
        <v>152.57858002774179</v>
      </c>
      <c r="BP25" s="22">
        <f>(AK25*'Eligible population'!M$5)/5</f>
        <v>85.032589764243369</v>
      </c>
      <c r="BQ25" s="22">
        <f>(AL25*'Eligible population'!N$5)/5</f>
        <v>36.23969552999889</v>
      </c>
      <c r="BR25" s="22">
        <f>(AM25*'Eligible population'!O$5)/5</f>
        <v>26.639104648263309</v>
      </c>
      <c r="BS25" s="22">
        <f>(AN25*'Eligible population'!P$5)/5</f>
        <v>21.33765196183705</v>
      </c>
      <c r="BT25" s="22">
        <f>(AO25*'Eligible population'!J$6)/5</f>
        <v>291.34161614896425</v>
      </c>
      <c r="BU25" s="22">
        <f>(AP25*'Eligible population'!K$6)/5</f>
        <v>209.66663903430026</v>
      </c>
      <c r="BV25" s="22">
        <f>(AQ25*'Eligible population'!L$6)/5</f>
        <v>169.62148931569709</v>
      </c>
      <c r="BW25" s="22">
        <f>(AR25*'Eligible population'!M$6)/5</f>
        <v>100.55238948151296</v>
      </c>
      <c r="BX25" s="22">
        <f>(AS25*'Eligible population'!N$6)/5</f>
        <v>54.196160453361685</v>
      </c>
      <c r="BY25" s="22">
        <f>(AT25*'Eligible population'!O$6)/5</f>
        <v>35.117789016574548</v>
      </c>
      <c r="BZ25" s="22">
        <f>(AU25*'Eligible population'!P$6)/5</f>
        <v>25.266013357744885</v>
      </c>
      <c r="CA25" s="23">
        <f t="shared" si="6"/>
        <v>38370.954053330788</v>
      </c>
      <c r="CC25" s="2">
        <f t="shared" si="7"/>
        <v>1871.2649889440479</v>
      </c>
      <c r="CD25" s="2">
        <f t="shared" si="8"/>
        <v>1911.6103465484739</v>
      </c>
      <c r="CE25" s="2">
        <f t="shared" si="9"/>
        <v>1711.6209243501078</v>
      </c>
      <c r="CF25" s="2">
        <f t="shared" si="10"/>
        <v>1268.8571886830769</v>
      </c>
      <c r="CG25" s="2">
        <f t="shared" si="11"/>
        <v>918.52153918389763</v>
      </c>
      <c r="CH25" s="2">
        <f t="shared" si="12"/>
        <v>747.88761908175468</v>
      </c>
      <c r="CI25" s="2">
        <f t="shared" si="13"/>
        <v>431.23318680168194</v>
      </c>
      <c r="CJ25" s="2">
        <f t="shared" si="14"/>
        <v>1958.7815874058269</v>
      </c>
      <c r="CK25" s="2">
        <f t="shared" si="15"/>
        <v>1989.162706894027</v>
      </c>
      <c r="CL25" s="2">
        <f t="shared" si="16"/>
        <v>1778.4257312661116</v>
      </c>
      <c r="CM25" s="2">
        <f t="shared" si="17"/>
        <v>1345.5598378709328</v>
      </c>
      <c r="CN25" s="2">
        <f t="shared" si="18"/>
        <v>1018.2687421452756</v>
      </c>
      <c r="CO25" s="2">
        <f t="shared" si="19"/>
        <v>851.49525140820947</v>
      </c>
      <c r="CP25" s="2">
        <f t="shared" si="20"/>
        <v>537.42552895603217</v>
      </c>
      <c r="CQ25" s="2"/>
      <c r="CR25" s="2">
        <f t="shared" si="21"/>
        <v>137.68704529339092</v>
      </c>
      <c r="CS25" s="2">
        <f t="shared" si="22"/>
        <v>103.87994246241871</v>
      </c>
      <c r="CT25" s="2">
        <f t="shared" si="23"/>
        <v>76.289290013870897</v>
      </c>
      <c r="CU25" s="2">
        <f t="shared" si="24"/>
        <v>42.516294882121684</v>
      </c>
      <c r="CV25" s="2">
        <f t="shared" si="25"/>
        <v>18.119847764999445</v>
      </c>
      <c r="CW25" s="2">
        <f t="shared" si="26"/>
        <v>13.319552324131655</v>
      </c>
      <c r="CX25" s="2">
        <f t="shared" si="27"/>
        <v>10.668825980918525</v>
      </c>
      <c r="CY25" s="2">
        <f t="shared" si="28"/>
        <v>145.67080807448212</v>
      </c>
      <c r="CZ25" s="2">
        <f t="shared" si="29"/>
        <v>104.83331951715013</v>
      </c>
      <c r="DA25" s="2">
        <f t="shared" si="30"/>
        <v>84.810744657848545</v>
      </c>
      <c r="DB25" s="2">
        <f t="shared" si="31"/>
        <v>50.27619474075648</v>
      </c>
      <c r="DC25" s="2">
        <f t="shared" si="32"/>
        <v>27.098080226680842</v>
      </c>
      <c r="DD25" s="2">
        <f t="shared" si="33"/>
        <v>17.558894508287274</v>
      </c>
      <c r="DE25" s="2">
        <f t="shared" si="34"/>
        <v>12.633006678872443</v>
      </c>
      <c r="DF25" s="2">
        <f t="shared" si="35"/>
        <v>19185.477026665394</v>
      </c>
      <c r="DG25" s="2"/>
      <c r="DH25" s="14"/>
      <c r="DI25" s="14"/>
      <c r="DJ25" s="14"/>
      <c r="DK25" s="14"/>
      <c r="DL25" s="14"/>
      <c r="DM25" s="14"/>
      <c r="DN25" s="14"/>
      <c r="DO25" s="14"/>
      <c r="DP25" s="14"/>
      <c r="DQ25" s="14"/>
      <c r="DR25" s="14"/>
      <c r="DS25" s="14"/>
      <c r="DT25" s="14"/>
      <c r="DU25" s="14"/>
      <c r="DV25" s="14"/>
      <c r="DX25" s="6"/>
      <c r="DY25" s="6"/>
      <c r="DZ25" s="6"/>
      <c r="EA25" s="6"/>
      <c r="EB25" s="6"/>
      <c r="EC25" s="6"/>
      <c r="ED25" s="6"/>
      <c r="EE25" s="6"/>
      <c r="EF25" s="6"/>
      <c r="EG25" s="6"/>
      <c r="EH25" s="6"/>
      <c r="EI25" s="6"/>
      <c r="EJ25" s="6"/>
      <c r="EK25" s="6"/>
      <c r="EL25" s="6"/>
      <c r="EN25" s="6"/>
      <c r="EO25" s="6"/>
      <c r="EP25" s="6"/>
      <c r="EQ25" s="6"/>
      <c r="ER25" s="6"/>
      <c r="ES25" s="6"/>
      <c r="ET25" s="6"/>
      <c r="EU25" s="6"/>
      <c r="EV25" s="6"/>
      <c r="EW25" s="6"/>
      <c r="EX25" s="6"/>
      <c r="EY25" s="6"/>
      <c r="EZ25" s="6"/>
      <c r="FA25" s="6"/>
      <c r="FB25" s="6"/>
      <c r="FD25" s="6"/>
      <c r="FE25" s="6"/>
      <c r="FF25" s="6"/>
      <c r="FG25" s="6"/>
      <c r="FH25" s="6"/>
      <c r="FI25" s="6"/>
      <c r="FJ25" s="6"/>
      <c r="FK25" s="6"/>
      <c r="FL25" s="6"/>
      <c r="FM25" s="6"/>
      <c r="FN25" s="6"/>
      <c r="FO25" s="6"/>
      <c r="FP25" s="6"/>
      <c r="FQ25" s="6"/>
      <c r="FR25" s="6"/>
      <c r="FT25" s="6"/>
      <c r="FU25" s="6"/>
      <c r="FV25" s="6"/>
      <c r="FW25" s="6"/>
      <c r="FX25" s="6"/>
      <c r="FY25" s="6"/>
      <c r="FZ25" s="6"/>
      <c r="GA25" s="6"/>
      <c r="GB25" s="6"/>
      <c r="GC25" s="6"/>
      <c r="GD25" s="6"/>
      <c r="GE25" s="6"/>
      <c r="GF25" s="6"/>
      <c r="GG25" s="6"/>
      <c r="GH25" s="6"/>
      <c r="GJ25" s="6"/>
      <c r="GK25" s="6"/>
      <c r="GL25" s="6"/>
      <c r="GM25" s="6"/>
      <c r="GN25" s="6"/>
      <c r="GO25" s="6"/>
      <c r="GP25" s="6"/>
      <c r="GQ25" s="6"/>
      <c r="GR25" s="6"/>
      <c r="GS25" s="6"/>
      <c r="GT25" s="6"/>
      <c r="GU25" s="6"/>
      <c r="GV25" s="6"/>
      <c r="GW25" s="6"/>
      <c r="GX25" s="6"/>
      <c r="GZ25" s="1"/>
      <c r="HA25" s="1"/>
      <c r="HB25" s="1"/>
      <c r="HC25" s="1"/>
      <c r="HD25" s="1"/>
      <c r="HE25" s="1"/>
      <c r="HF25" s="1"/>
      <c r="HG25" s="1"/>
      <c r="HH25" s="1"/>
      <c r="HI25" s="1"/>
      <c r="HJ25" s="1"/>
      <c r="HK25" s="1"/>
      <c r="HL25" s="1"/>
      <c r="HM25" s="1"/>
      <c r="HN25" s="2"/>
      <c r="HP25" s="2"/>
      <c r="HQ25" s="2"/>
      <c r="HR25" s="2"/>
      <c r="HS25" s="2"/>
      <c r="HT25" s="2"/>
      <c r="HU25" s="2"/>
      <c r="HV25" s="2"/>
      <c r="HW25" s="2"/>
      <c r="HX25" s="2"/>
      <c r="HY25" s="2"/>
      <c r="HZ25" s="2"/>
      <c r="IA25" s="2"/>
      <c r="IB25" s="2"/>
      <c r="IC25" s="2"/>
      <c r="ID25" s="2"/>
      <c r="IF25" s="2"/>
      <c r="IG25" s="2"/>
      <c r="IH25" s="2"/>
      <c r="II25" s="2"/>
      <c r="IJ25" s="2"/>
      <c r="IK25" s="2"/>
      <c r="IL25" s="2"/>
      <c r="IM25" s="2"/>
      <c r="IN25" s="2"/>
      <c r="IO25" s="2"/>
      <c r="IP25" s="2"/>
      <c r="IQ25" s="2"/>
      <c r="IR25" s="2"/>
      <c r="IS25" s="2"/>
      <c r="IT25" s="2"/>
      <c r="IV25" s="6"/>
    </row>
    <row r="26" spans="1:256" x14ac:dyDescent="0.25">
      <c r="A26" s="8" t="s">
        <v>113</v>
      </c>
      <c r="B26" s="8" t="s">
        <v>191</v>
      </c>
      <c r="C26" s="20">
        <f>Population!H26</f>
        <v>15910</v>
      </c>
      <c r="D26" s="20">
        <f>Population!I26</f>
        <v>19032</v>
      </c>
      <c r="E26" s="20">
        <f>Population!J26</f>
        <v>19921</v>
      </c>
      <c r="F26" s="20">
        <f>Population!K26</f>
        <v>18097</v>
      </c>
      <c r="G26" s="20">
        <f>Population!L26</f>
        <v>17718</v>
      </c>
      <c r="H26" s="20">
        <f>Population!M26</f>
        <v>19198</v>
      </c>
      <c r="I26" s="20">
        <f>Population!N26</f>
        <v>14400</v>
      </c>
      <c r="J26" s="20">
        <f>Population!X26</f>
        <v>17246</v>
      </c>
      <c r="K26" s="20">
        <f>Population!Y26</f>
        <v>20239</v>
      </c>
      <c r="L26" s="20">
        <f>Population!Z26</f>
        <v>20788</v>
      </c>
      <c r="M26" s="20">
        <f>Population!AA26</f>
        <v>18663</v>
      </c>
      <c r="N26" s="20">
        <f>Population!AB26</f>
        <v>18370</v>
      </c>
      <c r="O26" s="20">
        <f>Population!AC26</f>
        <v>20048</v>
      </c>
      <c r="P26" s="20">
        <f>Population!AD26</f>
        <v>15704</v>
      </c>
      <c r="Q26" s="20">
        <f t="shared" si="4"/>
        <v>255334</v>
      </c>
      <c r="S26">
        <f>VLOOKUP($A26,'Census 2011'!$A$4:$BI$156,S$1,FALSE)*Baseline!C26</f>
        <v>15676.055182288797</v>
      </c>
      <c r="T26">
        <f>VLOOKUP($A26,'Census 2011'!$A$4:$BI$156,T$1,FALSE)*Baseline!D26</f>
        <v>18839.836801978156</v>
      </c>
      <c r="U26">
        <f>VLOOKUP($A26,'Census 2011'!$A$4:$BI$156,U$1,FALSE)*Baseline!E26</f>
        <v>19754.292451784528</v>
      </c>
      <c r="V26">
        <f>VLOOKUP($A26,'Census 2011'!$A$4:$BI$156,V$1,FALSE)*Baseline!F26</f>
        <v>17993.473877765453</v>
      </c>
      <c r="W26">
        <f>VLOOKUP($A26,'Census 2011'!$A$4:$BI$156,W$1,FALSE)*Baseline!G26</f>
        <v>17664.045832258063</v>
      </c>
      <c r="X26">
        <f>VLOOKUP($A26,'Census 2011'!$A$4:$BI$156,X$1,FALSE)*Baseline!H26</f>
        <v>19148.758576466818</v>
      </c>
      <c r="Y26">
        <f>VLOOKUP($A26,'Census 2011'!$A$4:$BI$156,Y$1,FALSE)*Baseline!I26</f>
        <v>14359.700386863116</v>
      </c>
      <c r="Z26">
        <f>VLOOKUP($A26,'Census 2011'!$A$4:$BI$156,Z$1,FALSE)*Baseline!J26</f>
        <v>16935.577398653935</v>
      </c>
      <c r="AA26">
        <f>VLOOKUP($A26,'Census 2011'!$A$4:$BI$156,AA$1,FALSE)*Baseline!K26</f>
        <v>19992.98784464868</v>
      </c>
      <c r="AB26">
        <f>VLOOKUP($A26,'Census 2011'!$A$4:$BI$156,AB$1,FALSE)*Baseline!L26</f>
        <v>20565.831280854989</v>
      </c>
      <c r="AC26">
        <f>VLOOKUP($A26,'Census 2011'!$A$4:$BI$156,AC$1,FALSE)*Baseline!M26</f>
        <v>18517.038311136297</v>
      </c>
      <c r="AD26">
        <f>VLOOKUP($A26,'Census 2011'!$A$4:$BI$156,AD$1,FALSE)*Baseline!N26</f>
        <v>18288.896247240617</v>
      </c>
      <c r="AE26">
        <f>VLOOKUP($A26,'Census 2011'!$A$4:$BI$156,AE$1,FALSE)*Baseline!O26</f>
        <v>19976.443315184511</v>
      </c>
      <c r="AF26">
        <f>VLOOKUP($A26,'Census 2011'!$A$4:$BI$156,AF$1,FALSE)*Baseline!P26</f>
        <v>15655.181742361057</v>
      </c>
      <c r="AH26" s="6">
        <f>VLOOKUP($A26,'Census 2011'!$A$4:$BI$156,AH$1,FALSE)*Baseline!C26</f>
        <v>233.94481771120169</v>
      </c>
      <c r="AI26" s="6">
        <f>VLOOKUP($A26,'Census 2011'!$A$4:$BI$156,AI$1,FALSE)*Baseline!D26</f>
        <v>192.16319802184216</v>
      </c>
      <c r="AJ26" s="6">
        <f>VLOOKUP($A26,'Census 2011'!$A$4:$BI$156,AJ$1,FALSE)*Baseline!E26</f>
        <v>166.70754821547331</v>
      </c>
      <c r="AK26" s="6">
        <f>VLOOKUP($A26,'Census 2011'!$A$4:$BI$156,AK$1,FALSE)*Baseline!F26</f>
        <v>103.52612223454555</v>
      </c>
      <c r="AL26" s="6">
        <f>VLOOKUP($A26,'Census 2011'!$A$4:$BI$156,AL$1,FALSE)*Baseline!G26</f>
        <v>53.954167741935478</v>
      </c>
      <c r="AM26" s="6">
        <f>VLOOKUP($A26,'Census 2011'!$A$4:$BI$156,AM$1,FALSE)*Baseline!H26</f>
        <v>49.241423533183713</v>
      </c>
      <c r="AN26" s="6">
        <f>VLOOKUP($A26,'Census 2011'!$A$4:$BI$156,AN$1,FALSE)*Baseline!I26</f>
        <v>40.299613136883693</v>
      </c>
      <c r="AO26" s="6">
        <f>VLOOKUP($A26,'Census 2011'!$A$4:$BI$156,AO$1,FALSE)*Baseline!J26</f>
        <v>310.42260134606357</v>
      </c>
      <c r="AP26" s="6">
        <f>VLOOKUP($A26,'Census 2011'!$A$4:$BI$156,AP$1,FALSE)*Baseline!K26</f>
        <v>246.01215535131928</v>
      </c>
      <c r="AQ26" s="6">
        <f>VLOOKUP($A26,'Census 2011'!$A$4:$BI$156,AQ$1,FALSE)*Baseline!L26</f>
        <v>222.16871914501166</v>
      </c>
      <c r="AR26" s="6">
        <f>VLOOKUP($A26,'Census 2011'!$A$4:$BI$156,AR$1,FALSE)*Baseline!M26</f>
        <v>145.96168886370077</v>
      </c>
      <c r="AS26" s="6">
        <f>VLOOKUP($A26,'Census 2011'!$A$4:$BI$156,AS$1,FALSE)*Baseline!N26</f>
        <v>81.103752759381905</v>
      </c>
      <c r="AT26" s="6">
        <f>VLOOKUP($A26,'Census 2011'!$A$4:$BI$156,AT$1,FALSE)*Baseline!O26</f>
        <v>71.556684815487003</v>
      </c>
      <c r="AU26" s="6">
        <f>VLOOKUP($A26,'Census 2011'!$A$4:$BI$156,AU$1,FALSE)*Baseline!P26</f>
        <v>48.818257638941539</v>
      </c>
      <c r="AV26">
        <f t="shared" si="5"/>
        <v>255334</v>
      </c>
      <c r="AX26" s="22">
        <f>(S26*'Eligible population'!J$5)/5</f>
        <v>2868.6867323080182</v>
      </c>
      <c r="AY26" s="22">
        <f>(T26*'Eligible population'!K$5)/5</f>
        <v>3199.7563091714001</v>
      </c>
      <c r="AZ26" s="22">
        <f>(U26*'Eligible population'!L$5)/5</f>
        <v>3019.0965723878107</v>
      </c>
      <c r="BA26" s="22">
        <f>(V26*'Eligible population'!M$5)/5</f>
        <v>2400.5457572129494</v>
      </c>
      <c r="BB26" s="22">
        <f>(W26*'Eligible population'!N$5)/5</f>
        <v>1959.712927148958</v>
      </c>
      <c r="BC26" s="22">
        <f>(X26*'Eligible population'!O$5)/5</f>
        <v>1658.5506459494241</v>
      </c>
      <c r="BD26" s="22">
        <f>(Y26*'Eligible population'!P$5)/5</f>
        <v>965.98881167756076</v>
      </c>
      <c r="BE26" s="22">
        <f>(Z26*'Eligible population'!J$6)/5</f>
        <v>3090.0048920963636</v>
      </c>
      <c r="BF26" s="22">
        <f>(AA26*'Eligible population'!K$6)/5</f>
        <v>3437.3526912255265</v>
      </c>
      <c r="BG26" s="22">
        <f>(AB26*'Eligible population'!L$6)/5</f>
        <v>3221.7090129634266</v>
      </c>
      <c r="BH26" s="22">
        <f>(AC26*'Eligible population'!M$6)/5</f>
        <v>2570.0257822347767</v>
      </c>
      <c r="BI26" s="22">
        <f>(AD26*'Eligible population'!N$6)/5</f>
        <v>2160.782702833219</v>
      </c>
      <c r="BJ26" s="22">
        <f>(AE26*'Eligible population'!O$6)/5</f>
        <v>1887.4332337167846</v>
      </c>
      <c r="BK26" s="22">
        <f>(AF26*'Eligible population'!P$6)/5</f>
        <v>1168.6593396622673</v>
      </c>
      <c r="BL26" s="23"/>
      <c r="BM26" s="22">
        <f>(AH26*'Eligible population'!J$5)/5</f>
        <v>42.811433543471075</v>
      </c>
      <c r="BN26" s="22">
        <f>(AI26*'Eligible population'!K$5)/5</f>
        <v>32.636981504870654</v>
      </c>
      <c r="BO26" s="22">
        <f>(AJ26*'Eligible population'!L$5)/5</f>
        <v>25.47832014925163</v>
      </c>
      <c r="BP26" s="22">
        <f>(AK26*'Eligible population'!M$5)/5</f>
        <v>13.811629437378562</v>
      </c>
      <c r="BQ26" s="22">
        <f>(AL26*'Eligible population'!N$5)/5</f>
        <v>5.9858698851619652</v>
      </c>
      <c r="BR26" s="22">
        <f>(AM26*'Eligible population'!O$5)/5</f>
        <v>4.2649968394713564</v>
      </c>
      <c r="BS26" s="22">
        <f>(AN26*'Eligible population'!P$5)/5</f>
        <v>2.7109879981045868</v>
      </c>
      <c r="BT26" s="22">
        <f>(AO26*'Eligible population'!J$6)/5</f>
        <v>56.638597799024843</v>
      </c>
      <c r="BU26" s="22">
        <f>(AP26*'Eligible population'!K$6)/5</f>
        <v>42.296356644731866</v>
      </c>
      <c r="BV26" s="22">
        <f>(AQ26*'Eligible population'!L$6)/5</f>
        <v>34.803502717360985</v>
      </c>
      <c r="BW26" s="22">
        <f>(AR26*'Eligible population'!M$6)/5</f>
        <v>20.258385671354269</v>
      </c>
      <c r="BX26" s="22">
        <f>(AS26*'Eligible population'!N$6)/5</f>
        <v>9.5821849349588444</v>
      </c>
      <c r="BY26" s="22">
        <f>(AT26*'Eligible population'!O$6)/5</f>
        <v>6.7608864543312679</v>
      </c>
      <c r="BZ26" s="22">
        <f>(AU26*'Eligible population'!P$6)/5</f>
        <v>3.6442830032060356</v>
      </c>
      <c r="CA26" s="23">
        <f t="shared" si="6"/>
        <v>33909.98982717115</v>
      </c>
      <c r="CC26" s="2">
        <f t="shared" si="7"/>
        <v>1434.3433661540091</v>
      </c>
      <c r="CD26" s="2">
        <f t="shared" si="8"/>
        <v>1599.8781545857</v>
      </c>
      <c r="CE26" s="2">
        <f t="shared" si="9"/>
        <v>1509.5482861939054</v>
      </c>
      <c r="CF26" s="2">
        <f t="shared" si="10"/>
        <v>1200.2728786064747</v>
      </c>
      <c r="CG26" s="2">
        <f t="shared" si="11"/>
        <v>979.85646357447899</v>
      </c>
      <c r="CH26" s="2">
        <f t="shared" si="12"/>
        <v>829.27532297471203</v>
      </c>
      <c r="CI26" s="2">
        <f t="shared" si="13"/>
        <v>482.99440583878038</v>
      </c>
      <c r="CJ26" s="2">
        <f t="shared" si="14"/>
        <v>1545.0024460481818</v>
      </c>
      <c r="CK26" s="2">
        <f t="shared" si="15"/>
        <v>1718.6763456127633</v>
      </c>
      <c r="CL26" s="2">
        <f t="shared" si="16"/>
        <v>1610.8545064817133</v>
      </c>
      <c r="CM26" s="2">
        <f t="shared" si="17"/>
        <v>1285.0128911173883</v>
      </c>
      <c r="CN26" s="2">
        <f t="shared" si="18"/>
        <v>1080.3913514166095</v>
      </c>
      <c r="CO26" s="2">
        <f t="shared" si="19"/>
        <v>943.71661685839229</v>
      </c>
      <c r="CP26" s="2">
        <f t="shared" si="20"/>
        <v>584.32966983113363</v>
      </c>
      <c r="CQ26" s="2"/>
      <c r="CR26" s="2">
        <f t="shared" si="21"/>
        <v>21.405716771735538</v>
      </c>
      <c r="CS26" s="2">
        <f t="shared" si="22"/>
        <v>16.318490752435327</v>
      </c>
      <c r="CT26" s="2">
        <f t="shared" si="23"/>
        <v>12.739160074625815</v>
      </c>
      <c r="CU26" s="2">
        <f t="shared" si="24"/>
        <v>6.9058147186892809</v>
      </c>
      <c r="CV26" s="2">
        <f t="shared" si="25"/>
        <v>2.9929349425809826</v>
      </c>
      <c r="CW26" s="2">
        <f t="shared" si="26"/>
        <v>2.1324984197356782</v>
      </c>
      <c r="CX26" s="2">
        <f t="shared" si="27"/>
        <v>1.3554939990522934</v>
      </c>
      <c r="CY26" s="2">
        <f t="shared" si="28"/>
        <v>28.319298899512422</v>
      </c>
      <c r="CZ26" s="2">
        <f t="shared" si="29"/>
        <v>21.148178322365933</v>
      </c>
      <c r="DA26" s="2">
        <f t="shared" si="30"/>
        <v>17.401751358680492</v>
      </c>
      <c r="DB26" s="2">
        <f t="shared" si="31"/>
        <v>10.129192835677134</v>
      </c>
      <c r="DC26" s="2">
        <f t="shared" si="32"/>
        <v>4.7910924674794222</v>
      </c>
      <c r="DD26" s="2">
        <f t="shared" si="33"/>
        <v>3.3804432271656339</v>
      </c>
      <c r="DE26" s="2">
        <f t="shared" si="34"/>
        <v>1.8221415016030178</v>
      </c>
      <c r="DF26" s="2">
        <f t="shared" si="35"/>
        <v>16954.994913585575</v>
      </c>
      <c r="DG26" s="2"/>
      <c r="DH26" s="14"/>
      <c r="DI26" s="14"/>
      <c r="DJ26" s="14"/>
      <c r="DK26" s="14"/>
      <c r="DL26" s="14"/>
      <c r="DM26" s="14"/>
      <c r="DN26" s="14"/>
      <c r="DO26" s="14"/>
      <c r="DP26" s="14"/>
      <c r="DQ26" s="14"/>
      <c r="DR26" s="14"/>
      <c r="DS26" s="14"/>
      <c r="DT26" s="14"/>
      <c r="DU26" s="14"/>
      <c r="DV26" s="14"/>
      <c r="DX26" s="6"/>
      <c r="DY26" s="6"/>
      <c r="DZ26" s="6"/>
      <c r="EA26" s="6"/>
      <c r="EB26" s="6"/>
      <c r="EC26" s="6"/>
      <c r="ED26" s="6"/>
      <c r="EE26" s="6"/>
      <c r="EF26" s="6"/>
      <c r="EG26" s="6"/>
      <c r="EH26" s="6"/>
      <c r="EI26" s="6"/>
      <c r="EJ26" s="6"/>
      <c r="EK26" s="6"/>
      <c r="EL26" s="6"/>
      <c r="EN26" s="6"/>
      <c r="EO26" s="6"/>
      <c r="EP26" s="6"/>
      <c r="EQ26" s="6"/>
      <c r="ER26" s="6"/>
      <c r="ES26" s="6"/>
      <c r="ET26" s="6"/>
      <c r="EU26" s="6"/>
      <c r="EV26" s="6"/>
      <c r="EW26" s="6"/>
      <c r="EX26" s="6"/>
      <c r="EY26" s="6"/>
      <c r="EZ26" s="6"/>
      <c r="FA26" s="6"/>
      <c r="FB26" s="6"/>
      <c r="FD26" s="6"/>
      <c r="FE26" s="6"/>
      <c r="FF26" s="6"/>
      <c r="FG26" s="6"/>
      <c r="FH26" s="6"/>
      <c r="FI26" s="6"/>
      <c r="FJ26" s="6"/>
      <c r="FK26" s="6"/>
      <c r="FL26" s="6"/>
      <c r="FM26" s="6"/>
      <c r="FN26" s="6"/>
      <c r="FO26" s="6"/>
      <c r="FP26" s="6"/>
      <c r="FQ26" s="6"/>
      <c r="FR26" s="6"/>
      <c r="FT26" s="6"/>
      <c r="FU26" s="6"/>
      <c r="FV26" s="6"/>
      <c r="FW26" s="6"/>
      <c r="FX26" s="6"/>
      <c r="FY26" s="6"/>
      <c r="FZ26" s="6"/>
      <c r="GA26" s="6"/>
      <c r="GB26" s="6"/>
      <c r="GC26" s="6"/>
      <c r="GD26" s="6"/>
      <c r="GE26" s="6"/>
      <c r="GF26" s="6"/>
      <c r="GG26" s="6"/>
      <c r="GH26" s="6"/>
      <c r="GJ26" s="6"/>
      <c r="GK26" s="6"/>
      <c r="GL26" s="6"/>
      <c r="GM26" s="6"/>
      <c r="GN26" s="6"/>
      <c r="GO26" s="6"/>
      <c r="GP26" s="6"/>
      <c r="GQ26" s="6"/>
      <c r="GR26" s="6"/>
      <c r="GS26" s="6"/>
      <c r="GT26" s="6"/>
      <c r="GU26" s="6"/>
      <c r="GV26" s="6"/>
      <c r="GW26" s="6"/>
      <c r="GX26" s="6"/>
      <c r="GZ26" s="1"/>
      <c r="HA26" s="1"/>
      <c r="HB26" s="1"/>
      <c r="HC26" s="1"/>
      <c r="HD26" s="1"/>
      <c r="HE26" s="1"/>
      <c r="HF26" s="1"/>
      <c r="HG26" s="1"/>
      <c r="HH26" s="1"/>
      <c r="HI26" s="1"/>
      <c r="HJ26" s="1"/>
      <c r="HK26" s="1"/>
      <c r="HL26" s="1"/>
      <c r="HM26" s="1"/>
      <c r="HN26" s="2"/>
      <c r="HP26" s="2"/>
      <c r="HQ26" s="2"/>
      <c r="HR26" s="2"/>
      <c r="HS26" s="2"/>
      <c r="HT26" s="2"/>
      <c r="HU26" s="2"/>
      <c r="HV26" s="2"/>
      <c r="HW26" s="2"/>
      <c r="HX26" s="2"/>
      <c r="HY26" s="2"/>
      <c r="HZ26" s="2"/>
      <c r="IA26" s="2"/>
      <c r="IB26" s="2"/>
      <c r="IC26" s="2"/>
      <c r="ID26" s="2"/>
      <c r="IF26" s="2"/>
      <c r="IG26" s="2"/>
      <c r="IH26" s="2"/>
      <c r="II26" s="2"/>
      <c r="IJ26" s="2"/>
      <c r="IK26" s="2"/>
      <c r="IL26" s="2"/>
      <c r="IM26" s="2"/>
      <c r="IN26" s="2"/>
      <c r="IO26" s="2"/>
      <c r="IP26" s="2"/>
      <c r="IQ26" s="2"/>
      <c r="IR26" s="2"/>
      <c r="IS26" s="2"/>
      <c r="IT26" s="2"/>
      <c r="IV26" s="6"/>
    </row>
    <row r="27" spans="1:256" x14ac:dyDescent="0.25">
      <c r="A27" s="8" t="s">
        <v>120</v>
      </c>
      <c r="B27" s="8" t="s">
        <v>192</v>
      </c>
      <c r="C27" s="20">
        <f>Population!H27</f>
        <v>28639</v>
      </c>
      <c r="D27" s="20">
        <f>Population!I27</f>
        <v>32811</v>
      </c>
      <c r="E27" s="20">
        <f>Population!J27</f>
        <v>32423</v>
      </c>
      <c r="F27" s="20">
        <f>Population!K27</f>
        <v>27895</v>
      </c>
      <c r="G27" s="20">
        <f>Population!L27</f>
        <v>25754</v>
      </c>
      <c r="H27" s="20">
        <f>Population!M27</f>
        <v>27671</v>
      </c>
      <c r="I27" s="20">
        <f>Population!N27</f>
        <v>22028</v>
      </c>
      <c r="J27" s="20">
        <f>Population!X27</f>
        <v>28869</v>
      </c>
      <c r="K27" s="20">
        <f>Population!Y27</f>
        <v>32904</v>
      </c>
      <c r="L27" s="20">
        <f>Population!Z27</f>
        <v>32683</v>
      </c>
      <c r="M27" s="20">
        <f>Population!AA27</f>
        <v>28454</v>
      </c>
      <c r="N27" s="20">
        <f>Population!AB27</f>
        <v>26552</v>
      </c>
      <c r="O27" s="20">
        <f>Population!AC27</f>
        <v>28833</v>
      </c>
      <c r="P27" s="20">
        <f>Population!AD27</f>
        <v>23223</v>
      </c>
      <c r="Q27" s="20">
        <f t="shared" si="4"/>
        <v>398739</v>
      </c>
      <c r="S27">
        <f>VLOOKUP($A27,'Census 2011'!$A$4:$BI$156,S$1,FALSE)*Baseline!C27</f>
        <v>27651.814963797264</v>
      </c>
      <c r="T27">
        <f>VLOOKUP($A27,'Census 2011'!$A$4:$BI$156,T$1,FALSE)*Baseline!D27</f>
        <v>31957.462127008417</v>
      </c>
      <c r="U27">
        <f>VLOOKUP($A27,'Census 2011'!$A$4:$BI$156,U$1,FALSE)*Baseline!E27</f>
        <v>31696.087457485941</v>
      </c>
      <c r="V27">
        <f>VLOOKUP($A27,'Census 2011'!$A$4:$BI$156,V$1,FALSE)*Baseline!F27</f>
        <v>27388.891744783792</v>
      </c>
      <c r="W27">
        <f>VLOOKUP($A27,'Census 2011'!$A$4:$BI$156,W$1,FALSE)*Baseline!G27</f>
        <v>25485.233490727434</v>
      </c>
      <c r="X27">
        <f>VLOOKUP($A27,'Census 2011'!$A$4:$BI$156,X$1,FALSE)*Baseline!H27</f>
        <v>27433.845936192898</v>
      </c>
      <c r="Y27">
        <f>VLOOKUP($A27,'Census 2011'!$A$4:$BI$156,Y$1,FALSE)*Baseline!I27</f>
        <v>21776.860661468138</v>
      </c>
      <c r="Z27">
        <f>VLOOKUP($A27,'Census 2011'!$A$4:$BI$156,Z$1,FALSE)*Baseline!J27</f>
        <v>27970.312621120305</v>
      </c>
      <c r="AA27">
        <f>VLOOKUP($A27,'Census 2011'!$A$4:$BI$156,AA$1,FALSE)*Baseline!K27</f>
        <v>32120.048318562582</v>
      </c>
      <c r="AB27">
        <f>VLOOKUP($A27,'Census 2011'!$A$4:$BI$156,AB$1,FALSE)*Baseline!L27</f>
        <v>31900.22059277026</v>
      </c>
      <c r="AC27">
        <f>VLOOKUP($A27,'Census 2011'!$A$4:$BI$156,AC$1,FALSE)*Baseline!M27</f>
        <v>27971.782116936225</v>
      </c>
      <c r="AD27">
        <f>VLOOKUP($A27,'Census 2011'!$A$4:$BI$156,AD$1,FALSE)*Baseline!N27</f>
        <v>26255.49278309277</v>
      </c>
      <c r="AE27">
        <f>VLOOKUP($A27,'Census 2011'!$A$4:$BI$156,AE$1,FALSE)*Baseline!O27</f>
        <v>28603.734749608448</v>
      </c>
      <c r="AF27">
        <f>VLOOKUP($A27,'Census 2011'!$A$4:$BI$156,AF$1,FALSE)*Baseline!P27</f>
        <v>22985.01878736123</v>
      </c>
      <c r="AH27" s="6">
        <f>VLOOKUP($A27,'Census 2011'!$A$4:$BI$156,AH$1,FALSE)*Baseline!C27</f>
        <v>987.18503620273532</v>
      </c>
      <c r="AI27" s="6">
        <f>VLOOKUP($A27,'Census 2011'!$A$4:$BI$156,AI$1,FALSE)*Baseline!D27</f>
        <v>853.53787299158375</v>
      </c>
      <c r="AJ27" s="6">
        <f>VLOOKUP($A27,'Census 2011'!$A$4:$BI$156,AJ$1,FALSE)*Baseline!E27</f>
        <v>726.91254251405564</v>
      </c>
      <c r="AK27" s="6">
        <f>VLOOKUP($A27,'Census 2011'!$A$4:$BI$156,AK$1,FALSE)*Baseline!F27</f>
        <v>506.10825521620808</v>
      </c>
      <c r="AL27" s="6">
        <f>VLOOKUP($A27,'Census 2011'!$A$4:$BI$156,AL$1,FALSE)*Baseline!G27</f>
        <v>268.76650927256554</v>
      </c>
      <c r="AM27" s="6">
        <f>VLOOKUP($A27,'Census 2011'!$A$4:$BI$156,AM$1,FALSE)*Baseline!H27</f>
        <v>237.15406380710243</v>
      </c>
      <c r="AN27" s="6">
        <f>VLOOKUP($A27,'Census 2011'!$A$4:$BI$156,AN$1,FALSE)*Baseline!I27</f>
        <v>251.13933853186342</v>
      </c>
      <c r="AO27" s="6">
        <f>VLOOKUP($A27,'Census 2011'!$A$4:$BI$156,AO$1,FALSE)*Baseline!J27</f>
        <v>898.68737887969485</v>
      </c>
      <c r="AP27" s="6">
        <f>VLOOKUP($A27,'Census 2011'!$A$4:$BI$156,AP$1,FALSE)*Baseline!K27</f>
        <v>783.9516814374166</v>
      </c>
      <c r="AQ27" s="6">
        <f>VLOOKUP($A27,'Census 2011'!$A$4:$BI$156,AQ$1,FALSE)*Baseline!L27</f>
        <v>782.77940722974131</v>
      </c>
      <c r="AR27" s="6">
        <f>VLOOKUP($A27,'Census 2011'!$A$4:$BI$156,AR$1,FALSE)*Baseline!M27</f>
        <v>482.2178830637734</v>
      </c>
      <c r="AS27" s="6">
        <f>VLOOKUP($A27,'Census 2011'!$A$4:$BI$156,AS$1,FALSE)*Baseline!N27</f>
        <v>296.50721690723026</v>
      </c>
      <c r="AT27" s="6">
        <f>VLOOKUP($A27,'Census 2011'!$A$4:$BI$156,AT$1,FALSE)*Baseline!O27</f>
        <v>229.26525039155052</v>
      </c>
      <c r="AU27" s="6">
        <f>VLOOKUP($A27,'Census 2011'!$A$4:$BI$156,AU$1,FALSE)*Baseline!P27</f>
        <v>237.9812126387703</v>
      </c>
      <c r="AV27">
        <f t="shared" si="5"/>
        <v>398739.00000000006</v>
      </c>
      <c r="AX27" s="22">
        <f>(S27*'Eligible population'!J$5)/5</f>
        <v>5060.2268101546524</v>
      </c>
      <c r="AY27" s="22">
        <f>(T27*'Eligible population'!K$5)/5</f>
        <v>5427.6526989482472</v>
      </c>
      <c r="AZ27" s="22">
        <f>(U27*'Eligible population'!L$5)/5</f>
        <v>4844.1901543456943</v>
      </c>
      <c r="BA27" s="22">
        <f>(V27*'Eligible population'!M$5)/5</f>
        <v>3654.0074651149325</v>
      </c>
      <c r="BB27" s="22">
        <f>(W27*'Eligible population'!N$5)/5</f>
        <v>2827.4236829696683</v>
      </c>
      <c r="BC27" s="22">
        <f>(X27*'Eligible population'!O$5)/5</f>
        <v>2376.1552330743884</v>
      </c>
      <c r="BD27" s="22">
        <f>(Y27*'Eligible population'!P$5)/5</f>
        <v>1464.9472611339629</v>
      </c>
      <c r="BE27" s="22">
        <f>(Z27*'Eligible population'!J$6)/5</f>
        <v>5103.3632215926609</v>
      </c>
      <c r="BF27" s="22">
        <f>(AA27*'Eligible population'!K$6)/5</f>
        <v>5522.3328993148371</v>
      </c>
      <c r="BG27" s="22">
        <f>(AB27*'Eligible population'!L$6)/5</f>
        <v>4997.280527868691</v>
      </c>
      <c r="BH27" s="22">
        <f>(AC27*'Eligible population'!M$6)/5</f>
        <v>3882.2731803900629</v>
      </c>
      <c r="BI27" s="22">
        <f>(AD27*'Eligible population'!N$6)/5</f>
        <v>3102.0141343209225</v>
      </c>
      <c r="BJ27" s="22">
        <f>(AE27*'Eligible population'!O$6)/5</f>
        <v>2702.5651525160893</v>
      </c>
      <c r="BK27" s="22">
        <f>(AF27*'Eligible population'!P$6)/5</f>
        <v>1715.8316856506328</v>
      </c>
      <c r="BL27" s="23"/>
      <c r="BM27" s="22">
        <f>(AH27*'Eligible population'!J$5)/5</f>
        <v>180.65288637714019</v>
      </c>
      <c r="BN27" s="22">
        <f>(AI27*'Eligible population'!K$5)/5</f>
        <v>144.96480107167355</v>
      </c>
      <c r="BO27" s="22">
        <f>(AJ27*'Eligible population'!L$5)/5</f>
        <v>111.09581225885113</v>
      </c>
      <c r="BP27" s="22">
        <f>(AK27*'Eligible population'!M$5)/5</f>
        <v>67.520926364920228</v>
      </c>
      <c r="BQ27" s="22">
        <f>(AL27*'Eligible population'!N$5)/5</f>
        <v>29.817925497242449</v>
      </c>
      <c r="BR27" s="22">
        <f>(AM27*'Eligible population'!O$5)/5</f>
        <v>20.540862957047906</v>
      </c>
      <c r="BS27" s="22">
        <f>(AN27*'Eligible population'!P$5)/5</f>
        <v>16.894349092117725</v>
      </c>
      <c r="BT27" s="22">
        <f>(AO27*'Eligible population'!J$6)/5</f>
        <v>163.97128552724934</v>
      </c>
      <c r="BU27" s="22">
        <f>(AP27*'Eligible population'!K$6)/5</f>
        <v>134.78317712782228</v>
      </c>
      <c r="BV27" s="22">
        <f>(AQ27*'Eligible population'!L$6)/5</f>
        <v>122.62511721477969</v>
      </c>
      <c r="BW27" s="22">
        <f>(AR27*'Eligible population'!M$6)/5</f>
        <v>66.928218827696639</v>
      </c>
      <c r="BX27" s="22">
        <f>(AS27*'Eligible population'!N$6)/5</f>
        <v>35.031510753691649</v>
      </c>
      <c r="BY27" s="22">
        <f>(AT27*'Eligible population'!O$6)/5</f>
        <v>21.6616564869929</v>
      </c>
      <c r="BZ27" s="22">
        <f>(AU27*'Eligible population'!P$6)/5</f>
        <v>17.765297866960825</v>
      </c>
      <c r="CA27" s="23">
        <f t="shared" si="6"/>
        <v>53814.517934819618</v>
      </c>
      <c r="CC27" s="2">
        <f t="shared" si="7"/>
        <v>2530.1134050773262</v>
      </c>
      <c r="CD27" s="2">
        <f t="shared" si="8"/>
        <v>2713.8263494741236</v>
      </c>
      <c r="CE27" s="2">
        <f t="shared" si="9"/>
        <v>2422.0950771728471</v>
      </c>
      <c r="CF27" s="2">
        <f t="shared" si="10"/>
        <v>1827.0037325574663</v>
      </c>
      <c r="CG27" s="2">
        <f t="shared" si="11"/>
        <v>1413.7118414848342</v>
      </c>
      <c r="CH27" s="2">
        <f t="shared" si="12"/>
        <v>1188.0776165371942</v>
      </c>
      <c r="CI27" s="2">
        <f t="shared" si="13"/>
        <v>732.47363056698146</v>
      </c>
      <c r="CJ27" s="2">
        <f t="shared" si="14"/>
        <v>2551.6816107963305</v>
      </c>
      <c r="CK27" s="2">
        <f t="shared" si="15"/>
        <v>2761.1664496574185</v>
      </c>
      <c r="CL27" s="2">
        <f t="shared" si="16"/>
        <v>2498.6402639343455</v>
      </c>
      <c r="CM27" s="2">
        <f t="shared" si="17"/>
        <v>1941.1365901950314</v>
      </c>
      <c r="CN27" s="2">
        <f t="shared" si="18"/>
        <v>1551.0070671604612</v>
      </c>
      <c r="CO27" s="2">
        <f t="shared" si="19"/>
        <v>1351.2825762580446</v>
      </c>
      <c r="CP27" s="2">
        <f t="shared" si="20"/>
        <v>857.91584282531642</v>
      </c>
      <c r="CQ27" s="2"/>
      <c r="CR27" s="2">
        <f t="shared" si="21"/>
        <v>90.326443188570096</v>
      </c>
      <c r="CS27" s="2">
        <f t="shared" si="22"/>
        <v>72.482400535836774</v>
      </c>
      <c r="CT27" s="2">
        <f t="shared" si="23"/>
        <v>55.547906129425563</v>
      </c>
      <c r="CU27" s="2">
        <f t="shared" si="24"/>
        <v>33.760463182460114</v>
      </c>
      <c r="CV27" s="2">
        <f t="shared" si="25"/>
        <v>14.908962748621224</v>
      </c>
      <c r="CW27" s="2">
        <f t="shared" si="26"/>
        <v>10.270431478523953</v>
      </c>
      <c r="CX27" s="2">
        <f t="shared" si="27"/>
        <v>8.4471745460588625</v>
      </c>
      <c r="CY27" s="2">
        <f t="shared" si="28"/>
        <v>81.985642763624668</v>
      </c>
      <c r="CZ27" s="2">
        <f t="shared" si="29"/>
        <v>67.391588563911142</v>
      </c>
      <c r="DA27" s="2">
        <f t="shared" si="30"/>
        <v>61.312558607389846</v>
      </c>
      <c r="DB27" s="2">
        <f t="shared" si="31"/>
        <v>33.46410941384832</v>
      </c>
      <c r="DC27" s="2">
        <f t="shared" si="32"/>
        <v>17.515755376845824</v>
      </c>
      <c r="DD27" s="2">
        <f t="shared" si="33"/>
        <v>10.83082824349645</v>
      </c>
      <c r="DE27" s="2">
        <f t="shared" si="34"/>
        <v>8.8826489334804126</v>
      </c>
      <c r="DF27" s="2">
        <f t="shared" si="35"/>
        <v>26907.258967409809</v>
      </c>
      <c r="DG27" s="2"/>
      <c r="DH27" s="14"/>
      <c r="DI27" s="14"/>
      <c r="DJ27" s="14"/>
      <c r="DK27" s="14"/>
      <c r="DL27" s="14"/>
      <c r="DM27" s="14"/>
      <c r="DN27" s="14"/>
      <c r="DO27" s="14"/>
      <c r="DP27" s="14"/>
      <c r="DQ27" s="14"/>
      <c r="DR27" s="14"/>
      <c r="DS27" s="14"/>
      <c r="DT27" s="14"/>
      <c r="DU27" s="14"/>
      <c r="DV27" s="14"/>
      <c r="DX27" s="6"/>
      <c r="DY27" s="6"/>
      <c r="DZ27" s="6"/>
      <c r="EA27" s="6"/>
      <c r="EB27" s="6"/>
      <c r="EC27" s="6"/>
      <c r="ED27" s="6"/>
      <c r="EE27" s="6"/>
      <c r="EF27" s="6"/>
      <c r="EG27" s="6"/>
      <c r="EH27" s="6"/>
      <c r="EI27" s="6"/>
      <c r="EJ27" s="6"/>
      <c r="EK27" s="6"/>
      <c r="EL27" s="6"/>
      <c r="EN27" s="6"/>
      <c r="EO27" s="6"/>
      <c r="EP27" s="6"/>
      <c r="EQ27" s="6"/>
      <c r="ER27" s="6"/>
      <c r="ES27" s="6"/>
      <c r="ET27" s="6"/>
      <c r="EU27" s="6"/>
      <c r="EV27" s="6"/>
      <c r="EW27" s="6"/>
      <c r="EX27" s="6"/>
      <c r="EY27" s="6"/>
      <c r="EZ27" s="6"/>
      <c r="FA27" s="6"/>
      <c r="FB27" s="6"/>
      <c r="FD27" s="6"/>
      <c r="FE27" s="6"/>
      <c r="FF27" s="6"/>
      <c r="FG27" s="6"/>
      <c r="FH27" s="6"/>
      <c r="FI27" s="6"/>
      <c r="FJ27" s="6"/>
      <c r="FK27" s="6"/>
      <c r="FL27" s="6"/>
      <c r="FM27" s="6"/>
      <c r="FN27" s="6"/>
      <c r="FO27" s="6"/>
      <c r="FP27" s="6"/>
      <c r="FQ27" s="6"/>
      <c r="FR27" s="6"/>
      <c r="FT27" s="6"/>
      <c r="FU27" s="6"/>
      <c r="FV27" s="6"/>
      <c r="FW27" s="6"/>
      <c r="FX27" s="6"/>
      <c r="FY27" s="6"/>
      <c r="FZ27" s="6"/>
      <c r="GA27" s="6"/>
      <c r="GB27" s="6"/>
      <c r="GC27" s="6"/>
      <c r="GD27" s="6"/>
      <c r="GE27" s="6"/>
      <c r="GF27" s="6"/>
      <c r="GG27" s="6"/>
      <c r="GH27" s="6"/>
      <c r="GJ27" s="6"/>
      <c r="GK27" s="6"/>
      <c r="GL27" s="6"/>
      <c r="GM27" s="6"/>
      <c r="GN27" s="6"/>
      <c r="GO27" s="6"/>
      <c r="GP27" s="6"/>
      <c r="GQ27" s="6"/>
      <c r="GR27" s="6"/>
      <c r="GS27" s="6"/>
      <c r="GT27" s="6"/>
      <c r="GU27" s="6"/>
      <c r="GV27" s="6"/>
      <c r="GW27" s="6"/>
      <c r="GX27" s="6"/>
      <c r="GZ27" s="1"/>
      <c r="HA27" s="1"/>
      <c r="HB27" s="1"/>
      <c r="HC27" s="1"/>
      <c r="HD27" s="1"/>
      <c r="HE27" s="1"/>
      <c r="HF27" s="1"/>
      <c r="HG27" s="1"/>
      <c r="HH27" s="1"/>
      <c r="HI27" s="1"/>
      <c r="HJ27" s="1"/>
      <c r="HK27" s="1"/>
      <c r="HL27" s="1"/>
      <c r="HM27" s="1"/>
      <c r="HN27" s="2"/>
      <c r="HP27" s="2"/>
      <c r="HQ27" s="2"/>
      <c r="HR27" s="2"/>
      <c r="HS27" s="2"/>
      <c r="HT27" s="2"/>
      <c r="HU27" s="2"/>
      <c r="HV27" s="2"/>
      <c r="HW27" s="2"/>
      <c r="HX27" s="2"/>
      <c r="HY27" s="2"/>
      <c r="HZ27" s="2"/>
      <c r="IA27" s="2"/>
      <c r="IB27" s="2"/>
      <c r="IC27" s="2"/>
      <c r="ID27" s="2"/>
      <c r="IF27" s="2"/>
      <c r="IG27" s="2"/>
      <c r="IH27" s="2"/>
      <c r="II27" s="2"/>
      <c r="IJ27" s="2"/>
      <c r="IK27" s="2"/>
      <c r="IL27" s="2"/>
      <c r="IM27" s="2"/>
      <c r="IN27" s="2"/>
      <c r="IO27" s="2"/>
      <c r="IP27" s="2"/>
      <c r="IQ27" s="2"/>
      <c r="IR27" s="2"/>
      <c r="IS27" s="2"/>
      <c r="IT27" s="2"/>
      <c r="IV27" s="6"/>
    </row>
    <row r="28" spans="1:256" x14ac:dyDescent="0.25">
      <c r="A28" s="8" t="s">
        <v>124</v>
      </c>
      <c r="B28" s="8" t="s">
        <v>193</v>
      </c>
      <c r="C28" s="20">
        <f>Population!H28</f>
        <v>22737</v>
      </c>
      <c r="D28" s="20">
        <f>Population!I28</f>
        <v>26104</v>
      </c>
      <c r="E28" s="20">
        <f>Population!J28</f>
        <v>26053</v>
      </c>
      <c r="F28" s="20">
        <f>Population!K28</f>
        <v>23080</v>
      </c>
      <c r="G28" s="20">
        <f>Population!L28</f>
        <v>21788</v>
      </c>
      <c r="H28" s="20">
        <f>Population!M28</f>
        <v>24948</v>
      </c>
      <c r="I28" s="20">
        <f>Population!N28</f>
        <v>18674</v>
      </c>
      <c r="J28" s="20">
        <f>Population!X28</f>
        <v>23489</v>
      </c>
      <c r="K28" s="20">
        <f>Population!Y28</f>
        <v>26701</v>
      </c>
      <c r="L28" s="20">
        <f>Population!Z28</f>
        <v>26714</v>
      </c>
      <c r="M28" s="20">
        <f>Population!AA28</f>
        <v>24087</v>
      </c>
      <c r="N28" s="20">
        <f>Population!AB28</f>
        <v>23515</v>
      </c>
      <c r="O28" s="20">
        <f>Population!AC28</f>
        <v>26559</v>
      </c>
      <c r="P28" s="20">
        <f>Population!AD28</f>
        <v>19958</v>
      </c>
      <c r="Q28" s="20">
        <f t="shared" si="4"/>
        <v>334407</v>
      </c>
      <c r="S28">
        <f>VLOOKUP($A28,'Census 2011'!$A$4:$BI$156,S$1,FALSE)*Baseline!C28</f>
        <v>21962.707723372034</v>
      </c>
      <c r="T28">
        <f>VLOOKUP($A28,'Census 2011'!$A$4:$BI$156,T$1,FALSE)*Baseline!D28</f>
        <v>25347.76931647904</v>
      </c>
      <c r="U28">
        <f>VLOOKUP($A28,'Census 2011'!$A$4:$BI$156,U$1,FALSE)*Baseline!E28</f>
        <v>25488.6630351192</v>
      </c>
      <c r="V28">
        <f>VLOOKUP($A28,'Census 2011'!$A$4:$BI$156,V$1,FALSE)*Baseline!F28</f>
        <v>22742.22821036982</v>
      </c>
      <c r="W28">
        <f>VLOOKUP($A28,'Census 2011'!$A$4:$BI$156,W$1,FALSE)*Baseline!G28</f>
        <v>21628.164580177017</v>
      </c>
      <c r="X28">
        <f>VLOOKUP($A28,'Census 2011'!$A$4:$BI$156,X$1,FALSE)*Baseline!H28</f>
        <v>24773.989464442493</v>
      </c>
      <c r="Y28">
        <f>VLOOKUP($A28,'Census 2011'!$A$4:$BI$156,Y$1,FALSE)*Baseline!I28</f>
        <v>18489.562603521255</v>
      </c>
      <c r="Z28">
        <f>VLOOKUP($A28,'Census 2011'!$A$4:$BI$156,Z$1,FALSE)*Baseline!J28</f>
        <v>22749.060769438132</v>
      </c>
      <c r="AA28">
        <f>VLOOKUP($A28,'Census 2011'!$A$4:$BI$156,AA$1,FALSE)*Baseline!K28</f>
        <v>25948.463454962235</v>
      </c>
      <c r="AB28">
        <f>VLOOKUP($A28,'Census 2011'!$A$4:$BI$156,AB$1,FALSE)*Baseline!L28</f>
        <v>26168.088748019018</v>
      </c>
      <c r="AC28">
        <f>VLOOKUP($A28,'Census 2011'!$A$4:$BI$156,AC$1,FALSE)*Baseline!M28</f>
        <v>23692.217438811189</v>
      </c>
      <c r="AD28">
        <f>VLOOKUP($A28,'Census 2011'!$A$4:$BI$156,AD$1,FALSE)*Baseline!N28</f>
        <v>23276.516551048109</v>
      </c>
      <c r="AE28">
        <f>VLOOKUP($A28,'Census 2011'!$A$4:$BI$156,AE$1,FALSE)*Baseline!O28</f>
        <v>26349.697438784129</v>
      </c>
      <c r="AF28">
        <f>VLOOKUP($A28,'Census 2011'!$A$4:$BI$156,AF$1,FALSE)*Baseline!P28</f>
        <v>19808.781308411217</v>
      </c>
      <c r="AH28" s="6">
        <f>VLOOKUP($A28,'Census 2011'!$A$4:$BI$156,AH$1,FALSE)*Baseline!C28</f>
        <v>774.29227662796563</v>
      </c>
      <c r="AI28" s="6">
        <f>VLOOKUP($A28,'Census 2011'!$A$4:$BI$156,AI$1,FALSE)*Baseline!D28</f>
        <v>756.23068352095902</v>
      </c>
      <c r="AJ28" s="6">
        <f>VLOOKUP($A28,'Census 2011'!$A$4:$BI$156,AJ$1,FALSE)*Baseline!E28</f>
        <v>564.33696488079988</v>
      </c>
      <c r="AK28" s="6">
        <f>VLOOKUP($A28,'Census 2011'!$A$4:$BI$156,AK$1,FALSE)*Baseline!F28</f>
        <v>337.77178963018031</v>
      </c>
      <c r="AL28" s="6">
        <f>VLOOKUP($A28,'Census 2011'!$A$4:$BI$156,AL$1,FALSE)*Baseline!G28</f>
        <v>159.83541982298064</v>
      </c>
      <c r="AM28" s="6">
        <f>VLOOKUP($A28,'Census 2011'!$A$4:$BI$156,AM$1,FALSE)*Baseline!H28</f>
        <v>174.01053555750659</v>
      </c>
      <c r="AN28" s="6">
        <f>VLOOKUP($A28,'Census 2011'!$A$4:$BI$156,AN$1,FALSE)*Baseline!I28</f>
        <v>184.43739647874364</v>
      </c>
      <c r="AO28" s="6">
        <f>VLOOKUP($A28,'Census 2011'!$A$4:$BI$156,AO$1,FALSE)*Baseline!J28</f>
        <v>739.93923056186702</v>
      </c>
      <c r="AP28" s="6">
        <f>VLOOKUP($A28,'Census 2011'!$A$4:$BI$156,AP$1,FALSE)*Baseline!K28</f>
        <v>752.53654503776625</v>
      </c>
      <c r="AQ28" s="6">
        <f>VLOOKUP($A28,'Census 2011'!$A$4:$BI$156,AQ$1,FALSE)*Baseline!L28</f>
        <v>545.91125198098257</v>
      </c>
      <c r="AR28" s="6">
        <f>VLOOKUP($A28,'Census 2011'!$A$4:$BI$156,AR$1,FALSE)*Baseline!M28</f>
        <v>394.7825611888112</v>
      </c>
      <c r="AS28" s="6">
        <f>VLOOKUP($A28,'Census 2011'!$A$4:$BI$156,AS$1,FALSE)*Baseline!N28</f>
        <v>238.4834489518926</v>
      </c>
      <c r="AT28" s="6">
        <f>VLOOKUP($A28,'Census 2011'!$A$4:$BI$156,AT$1,FALSE)*Baseline!O28</f>
        <v>209.30256121587391</v>
      </c>
      <c r="AU28" s="6">
        <f>VLOOKUP($A28,'Census 2011'!$A$4:$BI$156,AU$1,FALSE)*Baseline!P28</f>
        <v>149.21869158878505</v>
      </c>
      <c r="AV28">
        <f t="shared" si="5"/>
        <v>334407</v>
      </c>
      <c r="AX28" s="22">
        <f>(S28*'Eligible population'!J$5)/5</f>
        <v>4019.1315684305482</v>
      </c>
      <c r="AY28" s="22">
        <f>(T28*'Eligible population'!K$5)/5</f>
        <v>4305.0630239699822</v>
      </c>
      <c r="AZ28" s="22">
        <f>(U28*'Eligible population'!L$5)/5</f>
        <v>3895.494378849527</v>
      </c>
      <c r="BA28" s="22">
        <f>(V28*'Eligible population'!M$5)/5</f>
        <v>3034.0866811401802</v>
      </c>
      <c r="BB28" s="22">
        <f>(W28*'Eligible population'!N$5)/5</f>
        <v>2399.5065525064865</v>
      </c>
      <c r="BC28" s="22">
        <f>(X28*'Eligible population'!O$5)/5</f>
        <v>2145.7744148224951</v>
      </c>
      <c r="BD28" s="22">
        <f>(Y28*'Eligible population'!P$5)/5</f>
        <v>1243.8080270917858</v>
      </c>
      <c r="BE28" s="22">
        <f>(Z28*'Eligible population'!J$6)/5</f>
        <v>4150.7122794495581</v>
      </c>
      <c r="BF28" s="22">
        <f>(AA28*'Eligible population'!K$6)/5</f>
        <v>4461.2651887324246</v>
      </c>
      <c r="BG28" s="22">
        <f>(AB28*'Eligible population'!L$6)/5</f>
        <v>4099.322133893088</v>
      </c>
      <c r="BH28" s="22">
        <f>(AC28*'Eligible population'!M$6)/5</f>
        <v>3288.3017593281984</v>
      </c>
      <c r="BI28" s="22">
        <f>(AD28*'Eligible population'!N$6)/5</f>
        <v>2750.0563000516968</v>
      </c>
      <c r="BJ28" s="22">
        <f>(AE28*'Eligible population'!O$6)/5</f>
        <v>2489.5970648859143</v>
      </c>
      <c r="BK28" s="22">
        <f>(AF28*'Eligible population'!P$6)/5</f>
        <v>1478.725553262773</v>
      </c>
      <c r="BL28" s="23"/>
      <c r="BM28" s="22">
        <f>(AH28*'Eligible population'!J$5)/5</f>
        <v>141.69393734979863</v>
      </c>
      <c r="BN28" s="22">
        <f>(AI28*'Eligible population'!K$5)/5</f>
        <v>128.43815613790872</v>
      </c>
      <c r="BO28" s="22">
        <f>(AJ28*'Eligible population'!L$5)/5</f>
        <v>86.248991225674075</v>
      </c>
      <c r="BP28" s="22">
        <f>(AK28*'Eligible population'!M$5)/5</f>
        <v>45.062817886706441</v>
      </c>
      <c r="BQ28" s="22">
        <f>(AL28*'Eligible population'!N$5)/5</f>
        <v>17.732717714723815</v>
      </c>
      <c r="BR28" s="22">
        <f>(AM28*'Eligible population'!O$5)/5</f>
        <v>15.071749168407919</v>
      </c>
      <c r="BS28" s="22">
        <f>(AN28*'Eligible population'!P$5)/5</f>
        <v>12.40725479317085</v>
      </c>
      <c r="BT28" s="22">
        <f>(AO28*'Eligible population'!J$6)/5</f>
        <v>135.00666605390825</v>
      </c>
      <c r="BU28" s="22">
        <f>(AP28*'Eligible population'!K$6)/5</f>
        <v>129.3820382641552</v>
      </c>
      <c r="BV28" s="22">
        <f>(AQ28*'Eligible population'!L$6)/5</f>
        <v>85.518896696509415</v>
      </c>
      <c r="BW28" s="22">
        <f>(AR28*'Eligible population'!M$6)/5</f>
        <v>54.792853132551635</v>
      </c>
      <c r="BX28" s="22">
        <f>(AS28*'Eligible population'!N$6)/5</f>
        <v>28.176162434351788</v>
      </c>
      <c r="BY28" s="22">
        <f>(AT28*'Eligible population'!O$6)/5</f>
        <v>19.775522784909391</v>
      </c>
      <c r="BZ28" s="22">
        <f>(AU28*'Eligible population'!P$6)/5</f>
        <v>11.139175542469099</v>
      </c>
      <c r="CA28" s="23">
        <f t="shared" si="6"/>
        <v>44671.291865599902</v>
      </c>
      <c r="CC28" s="2">
        <f t="shared" si="7"/>
        <v>2009.5657842152741</v>
      </c>
      <c r="CD28" s="2">
        <f t="shared" si="8"/>
        <v>2152.5315119849911</v>
      </c>
      <c r="CE28" s="2">
        <f t="shared" si="9"/>
        <v>1947.7471894247635</v>
      </c>
      <c r="CF28" s="2">
        <f t="shared" si="10"/>
        <v>1517.0433405700901</v>
      </c>
      <c r="CG28" s="2">
        <f t="shared" si="11"/>
        <v>1199.7532762532433</v>
      </c>
      <c r="CH28" s="2">
        <f t="shared" si="12"/>
        <v>1072.8872074112476</v>
      </c>
      <c r="CI28" s="2">
        <f t="shared" si="13"/>
        <v>621.90401354589289</v>
      </c>
      <c r="CJ28" s="2">
        <f t="shared" si="14"/>
        <v>2075.356139724779</v>
      </c>
      <c r="CK28" s="2">
        <f t="shared" si="15"/>
        <v>2230.6325943662123</v>
      </c>
      <c r="CL28" s="2">
        <f t="shared" si="16"/>
        <v>2049.661066946544</v>
      </c>
      <c r="CM28" s="2">
        <f t="shared" si="17"/>
        <v>1644.1508796640992</v>
      </c>
      <c r="CN28" s="2">
        <f t="shared" si="18"/>
        <v>1375.0281500258484</v>
      </c>
      <c r="CO28" s="2">
        <f t="shared" si="19"/>
        <v>1244.7985324429571</v>
      </c>
      <c r="CP28" s="2">
        <f t="shared" si="20"/>
        <v>739.36277663138651</v>
      </c>
      <c r="CQ28" s="2"/>
      <c r="CR28" s="2">
        <f t="shared" si="21"/>
        <v>70.846968674899315</v>
      </c>
      <c r="CS28" s="2">
        <f t="shared" si="22"/>
        <v>64.21907806895436</v>
      </c>
      <c r="CT28" s="2">
        <f t="shared" si="23"/>
        <v>43.124495612837038</v>
      </c>
      <c r="CU28" s="2">
        <f t="shared" si="24"/>
        <v>22.53140894335322</v>
      </c>
      <c r="CV28" s="2">
        <f t="shared" si="25"/>
        <v>8.8663588573619077</v>
      </c>
      <c r="CW28" s="2">
        <f t="shared" si="26"/>
        <v>7.5358745842039596</v>
      </c>
      <c r="CX28" s="2">
        <f t="shared" si="27"/>
        <v>6.2036273965854249</v>
      </c>
      <c r="CY28" s="2">
        <f t="shared" si="28"/>
        <v>67.503333026954124</v>
      </c>
      <c r="CZ28" s="2">
        <f t="shared" si="29"/>
        <v>64.691019132077599</v>
      </c>
      <c r="DA28" s="2">
        <f t="shared" si="30"/>
        <v>42.759448348254708</v>
      </c>
      <c r="DB28" s="2">
        <f t="shared" si="31"/>
        <v>27.396426566275817</v>
      </c>
      <c r="DC28" s="2">
        <f t="shared" si="32"/>
        <v>14.088081217175894</v>
      </c>
      <c r="DD28" s="2">
        <f t="shared" si="33"/>
        <v>9.8877613924546957</v>
      </c>
      <c r="DE28" s="2">
        <f t="shared" si="34"/>
        <v>5.5695877712345494</v>
      </c>
      <c r="DF28" s="2">
        <f t="shared" si="35"/>
        <v>22335.645932799951</v>
      </c>
      <c r="DG28" s="2"/>
      <c r="DH28" s="14"/>
      <c r="DI28" s="14"/>
      <c r="DJ28" s="14"/>
      <c r="DK28" s="14"/>
      <c r="DL28" s="14"/>
      <c r="DM28" s="14"/>
      <c r="DN28" s="14"/>
      <c r="DO28" s="14"/>
      <c r="DP28" s="14"/>
      <c r="DQ28" s="14"/>
      <c r="DR28" s="14"/>
      <c r="DS28" s="14"/>
      <c r="DT28" s="14"/>
      <c r="DU28" s="14"/>
      <c r="DV28" s="14"/>
      <c r="DX28" s="6"/>
      <c r="DY28" s="6"/>
      <c r="DZ28" s="6"/>
      <c r="EA28" s="6"/>
      <c r="EB28" s="6"/>
      <c r="EC28" s="6"/>
      <c r="ED28" s="6"/>
      <c r="EE28" s="6"/>
      <c r="EF28" s="6"/>
      <c r="EG28" s="6"/>
      <c r="EH28" s="6"/>
      <c r="EI28" s="6"/>
      <c r="EJ28" s="6"/>
      <c r="EK28" s="6"/>
      <c r="EL28" s="6"/>
      <c r="EN28" s="6"/>
      <c r="EO28" s="6"/>
      <c r="EP28" s="6"/>
      <c r="EQ28" s="6"/>
      <c r="ER28" s="6"/>
      <c r="ES28" s="6"/>
      <c r="ET28" s="6"/>
      <c r="EU28" s="6"/>
      <c r="EV28" s="6"/>
      <c r="EW28" s="6"/>
      <c r="EX28" s="6"/>
      <c r="EY28" s="6"/>
      <c r="EZ28" s="6"/>
      <c r="FA28" s="6"/>
      <c r="FB28" s="6"/>
      <c r="FD28" s="6"/>
      <c r="FE28" s="6"/>
      <c r="FF28" s="6"/>
      <c r="FG28" s="6"/>
      <c r="FH28" s="6"/>
      <c r="FI28" s="6"/>
      <c r="FJ28" s="6"/>
      <c r="FK28" s="6"/>
      <c r="FL28" s="6"/>
      <c r="FM28" s="6"/>
      <c r="FN28" s="6"/>
      <c r="FO28" s="6"/>
      <c r="FP28" s="6"/>
      <c r="FQ28" s="6"/>
      <c r="FR28" s="6"/>
      <c r="FT28" s="6"/>
      <c r="FU28" s="6"/>
      <c r="FV28" s="6"/>
      <c r="FW28" s="6"/>
      <c r="FX28" s="6"/>
      <c r="FY28" s="6"/>
      <c r="FZ28" s="6"/>
      <c r="GA28" s="6"/>
      <c r="GB28" s="6"/>
      <c r="GC28" s="6"/>
      <c r="GD28" s="6"/>
      <c r="GE28" s="6"/>
      <c r="GF28" s="6"/>
      <c r="GG28" s="6"/>
      <c r="GH28" s="6"/>
      <c r="GJ28" s="6"/>
      <c r="GK28" s="6"/>
      <c r="GL28" s="6"/>
      <c r="GM28" s="6"/>
      <c r="GN28" s="6"/>
      <c r="GO28" s="6"/>
      <c r="GP28" s="6"/>
      <c r="GQ28" s="6"/>
      <c r="GR28" s="6"/>
      <c r="GS28" s="6"/>
      <c r="GT28" s="6"/>
      <c r="GU28" s="6"/>
      <c r="GV28" s="6"/>
      <c r="GW28" s="6"/>
      <c r="GX28" s="6"/>
      <c r="GZ28" s="1"/>
      <c r="HA28" s="1"/>
      <c r="HB28" s="1"/>
      <c r="HC28" s="1"/>
      <c r="HD28" s="1"/>
      <c r="HE28" s="1"/>
      <c r="HF28" s="1"/>
      <c r="HG28" s="1"/>
      <c r="HH28" s="1"/>
      <c r="HI28" s="1"/>
      <c r="HJ28" s="1"/>
      <c r="HK28" s="1"/>
      <c r="HL28" s="1"/>
      <c r="HM28" s="1"/>
      <c r="HN28" s="2"/>
      <c r="HP28" s="2"/>
      <c r="HQ28" s="2"/>
      <c r="HR28" s="2"/>
      <c r="HS28" s="2"/>
      <c r="HT28" s="2"/>
      <c r="HU28" s="2"/>
      <c r="HV28" s="2"/>
      <c r="HW28" s="2"/>
      <c r="HX28" s="2"/>
      <c r="HY28" s="2"/>
      <c r="HZ28" s="2"/>
      <c r="IA28" s="2"/>
      <c r="IB28" s="2"/>
      <c r="IC28" s="2"/>
      <c r="ID28" s="2"/>
      <c r="IF28" s="2"/>
      <c r="IG28" s="2"/>
      <c r="IH28" s="2"/>
      <c r="II28" s="2"/>
      <c r="IJ28" s="2"/>
      <c r="IK28" s="2"/>
      <c r="IL28" s="2"/>
      <c r="IM28" s="2"/>
      <c r="IN28" s="2"/>
      <c r="IO28" s="2"/>
      <c r="IP28" s="2"/>
      <c r="IQ28" s="2"/>
      <c r="IR28" s="2"/>
      <c r="IS28" s="2"/>
      <c r="IT28" s="2"/>
      <c r="IV28" s="6"/>
    </row>
    <row r="29" spans="1:256" x14ac:dyDescent="0.25">
      <c r="A29" s="8" t="s">
        <v>126</v>
      </c>
      <c r="B29" s="8" t="s">
        <v>194</v>
      </c>
      <c r="C29" s="20">
        <f>Population!H29</f>
        <v>42264</v>
      </c>
      <c r="D29" s="20">
        <f>Population!I29</f>
        <v>43798</v>
      </c>
      <c r="E29" s="20">
        <f>Population!J29</f>
        <v>43617</v>
      </c>
      <c r="F29" s="20">
        <f>Population!K29</f>
        <v>35845</v>
      </c>
      <c r="G29" s="20">
        <f>Population!L29</f>
        <v>30238</v>
      </c>
      <c r="H29" s="20">
        <f>Population!M29</f>
        <v>31064</v>
      </c>
      <c r="I29" s="20">
        <f>Population!N29</f>
        <v>23038</v>
      </c>
      <c r="J29" s="20">
        <f>Population!X29</f>
        <v>43513</v>
      </c>
      <c r="K29" s="20">
        <f>Population!Y29</f>
        <v>44706</v>
      </c>
      <c r="L29" s="20">
        <f>Population!Z29</f>
        <v>43812</v>
      </c>
      <c r="M29" s="20">
        <f>Population!AA29</f>
        <v>36360</v>
      </c>
      <c r="N29" s="20">
        <f>Population!AB29</f>
        <v>31204</v>
      </c>
      <c r="O29" s="20">
        <f>Population!AC29</f>
        <v>33288</v>
      </c>
      <c r="P29" s="20">
        <f>Population!AD29</f>
        <v>25748</v>
      </c>
      <c r="Q29" s="20">
        <f t="shared" si="4"/>
        <v>508495</v>
      </c>
      <c r="S29">
        <f>VLOOKUP($A29,'Census 2011'!$A$4:$BI$156,S$1,FALSE)*Baseline!C29</f>
        <v>39059.639807786058</v>
      </c>
      <c r="T29">
        <f>VLOOKUP($A29,'Census 2011'!$A$4:$BI$156,T$1,FALSE)*Baseline!D29</f>
        <v>41327.930536942731</v>
      </c>
      <c r="U29">
        <f>VLOOKUP($A29,'Census 2011'!$A$4:$BI$156,U$1,FALSE)*Baseline!E29</f>
        <v>41535.02927098675</v>
      </c>
      <c r="V29">
        <f>VLOOKUP($A29,'Census 2011'!$A$4:$BI$156,V$1,FALSE)*Baseline!F29</f>
        <v>34210.746152198524</v>
      </c>
      <c r="W29">
        <f>VLOOKUP($A29,'Census 2011'!$A$4:$BI$156,W$1,FALSE)*Baseline!G29</f>
        <v>29306.137665618848</v>
      </c>
      <c r="X29">
        <f>VLOOKUP($A29,'Census 2011'!$A$4:$BI$156,X$1,FALSE)*Baseline!H29</f>
        <v>30239.775500841104</v>
      </c>
      <c r="Y29">
        <f>VLOOKUP($A29,'Census 2011'!$A$4:$BI$156,Y$1,FALSE)*Baseline!I29</f>
        <v>22382.460820078795</v>
      </c>
      <c r="Z29">
        <f>VLOOKUP($A29,'Census 2011'!$A$4:$BI$156,Z$1,FALSE)*Baseline!J29</f>
        <v>40035.434637297563</v>
      </c>
      <c r="AA29">
        <f>VLOOKUP($A29,'Census 2011'!$A$4:$BI$156,AA$1,FALSE)*Baseline!K29</f>
        <v>42076.64477811144</v>
      </c>
      <c r="AB29">
        <f>VLOOKUP($A29,'Census 2011'!$A$4:$BI$156,AB$1,FALSE)*Baseline!L29</f>
        <v>41316.36538760292</v>
      </c>
      <c r="AC29">
        <f>VLOOKUP($A29,'Census 2011'!$A$4:$BI$156,AC$1,FALSE)*Baseline!M29</f>
        <v>34456.734594561713</v>
      </c>
      <c r="AD29">
        <f>VLOOKUP($A29,'Census 2011'!$A$4:$BI$156,AD$1,FALSE)*Baseline!N29</f>
        <v>29955.486813808715</v>
      </c>
      <c r="AE29">
        <f>VLOOKUP($A29,'Census 2011'!$A$4:$BI$156,AE$1,FALSE)*Baseline!O29</f>
        <v>32365.734039904684</v>
      </c>
      <c r="AF29">
        <f>VLOOKUP($A29,'Census 2011'!$A$4:$BI$156,AF$1,FALSE)*Baseline!P29</f>
        <v>25113.448950319467</v>
      </c>
      <c r="AH29" s="6">
        <f>VLOOKUP($A29,'Census 2011'!$A$4:$BI$156,AH$1,FALSE)*Baseline!C29</f>
        <v>3204.3601922139424</v>
      </c>
      <c r="AI29" s="6">
        <f>VLOOKUP($A29,'Census 2011'!$A$4:$BI$156,AI$1,FALSE)*Baseline!D29</f>
        <v>2470.069463057268</v>
      </c>
      <c r="AJ29" s="6">
        <f>VLOOKUP($A29,'Census 2011'!$A$4:$BI$156,AJ$1,FALSE)*Baseline!E29</f>
        <v>2081.9707290132546</v>
      </c>
      <c r="AK29" s="6">
        <f>VLOOKUP($A29,'Census 2011'!$A$4:$BI$156,AK$1,FALSE)*Baseline!F29</f>
        <v>1634.2538478014749</v>
      </c>
      <c r="AL29" s="6">
        <f>VLOOKUP($A29,'Census 2011'!$A$4:$BI$156,AL$1,FALSE)*Baseline!G29</f>
        <v>931.86233438115107</v>
      </c>
      <c r="AM29" s="6">
        <f>VLOOKUP($A29,'Census 2011'!$A$4:$BI$156,AM$1,FALSE)*Baseline!H29</f>
        <v>824.22449915889274</v>
      </c>
      <c r="AN29" s="6">
        <f>VLOOKUP($A29,'Census 2011'!$A$4:$BI$156,AN$1,FALSE)*Baseline!I29</f>
        <v>655.53917992120239</v>
      </c>
      <c r="AO29" s="6">
        <f>VLOOKUP($A29,'Census 2011'!$A$4:$BI$156,AO$1,FALSE)*Baseline!J29</f>
        <v>3477.5653627024362</v>
      </c>
      <c r="AP29" s="6">
        <f>VLOOKUP($A29,'Census 2011'!$A$4:$BI$156,AP$1,FALSE)*Baseline!K29</f>
        <v>2629.3552218885552</v>
      </c>
      <c r="AQ29" s="6">
        <f>VLOOKUP($A29,'Census 2011'!$A$4:$BI$156,AQ$1,FALSE)*Baseline!L29</f>
        <v>2495.6346123970793</v>
      </c>
      <c r="AR29" s="6">
        <f>VLOOKUP($A29,'Census 2011'!$A$4:$BI$156,AR$1,FALSE)*Baseline!M29</f>
        <v>1903.2654054382872</v>
      </c>
      <c r="AS29" s="6">
        <f>VLOOKUP($A29,'Census 2011'!$A$4:$BI$156,AS$1,FALSE)*Baseline!N29</f>
        <v>1248.5131861912846</v>
      </c>
      <c r="AT29" s="6">
        <f>VLOOKUP($A29,'Census 2011'!$A$4:$BI$156,AT$1,FALSE)*Baseline!O29</f>
        <v>922.26596009531602</v>
      </c>
      <c r="AU29" s="6">
        <f>VLOOKUP($A29,'Census 2011'!$A$4:$BI$156,AU$1,FALSE)*Baseline!P29</f>
        <v>634.55104968053206</v>
      </c>
      <c r="AV29">
        <f t="shared" si="5"/>
        <v>508495.00000000006</v>
      </c>
      <c r="AX29" s="22">
        <f>(S29*'Eligible population'!J$5)/5</f>
        <v>7147.8359308101153</v>
      </c>
      <c r="AY29" s="22">
        <f>(T29*'Eligible population'!K$5)/5</f>
        <v>7019.1322711826751</v>
      </c>
      <c r="AZ29" s="22">
        <f>(U29*'Eligible population'!L$5)/5</f>
        <v>6347.899567252558</v>
      </c>
      <c r="BA29" s="22">
        <f>(V29*'Eligible population'!M$5)/5</f>
        <v>4564.1248646394315</v>
      </c>
      <c r="BB29" s="22">
        <f>(W29*'Eligible population'!N$5)/5</f>
        <v>3251.3285672775301</v>
      </c>
      <c r="BC29" s="22">
        <f>(X29*'Eligible population'!O$5)/5</f>
        <v>2619.1880267331485</v>
      </c>
      <c r="BD29" s="22">
        <f>(Y29*'Eligible population'!P$5)/5</f>
        <v>1505.6864800457472</v>
      </c>
      <c r="BE29" s="22">
        <f>(Z29*'Eligible population'!J$6)/5</f>
        <v>7304.722240901353</v>
      </c>
      <c r="BF29" s="22">
        <f>(AA29*'Eligible population'!K$6)/5</f>
        <v>7234.1497573857678</v>
      </c>
      <c r="BG29" s="22">
        <f>(AB29*'Eligible population'!L$6)/5</f>
        <v>6472.3523661328363</v>
      </c>
      <c r="BH29" s="22">
        <f>(AC29*'Eligible population'!M$6)/5</f>
        <v>4782.3358569381498</v>
      </c>
      <c r="BI29" s="22">
        <f>(AD29*'Eligible population'!N$6)/5</f>
        <v>3539.1582349860146</v>
      </c>
      <c r="BJ29" s="22">
        <f>(AE29*'Eligible population'!O$6)/5</f>
        <v>3058.0099318340776</v>
      </c>
      <c r="BK29" s="22">
        <f>(AF29*'Eligible population'!P$6)/5</f>
        <v>1874.7190003874136</v>
      </c>
      <c r="BL29" s="23"/>
      <c r="BM29" s="22">
        <f>(AH29*'Eligible population'!J$5)/5</f>
        <v>586.39150360518045</v>
      </c>
      <c r="BN29" s="22">
        <f>(AI29*'Eligible population'!K$5)/5</f>
        <v>419.51639133515408</v>
      </c>
      <c r="BO29" s="22">
        <f>(AJ29*'Eligible population'!L$5)/5</f>
        <v>318.19265140057416</v>
      </c>
      <c r="BP29" s="22">
        <f>(AK29*'Eligible population'!M$5)/5</f>
        <v>218.02911251042778</v>
      </c>
      <c r="BQ29" s="22">
        <f>(AL29*'Eligible population'!N$5)/5</f>
        <v>103.38416693161957</v>
      </c>
      <c r="BR29" s="22">
        <f>(AM29*'Eligible population'!O$5)/5</f>
        <v>71.389383809316044</v>
      </c>
      <c r="BS29" s="22">
        <f>(AN29*'Eligible population'!P$5)/5</f>
        <v>44.098657796473525</v>
      </c>
      <c r="BT29" s="22">
        <f>(AO29*'Eligible population'!J$6)/5</f>
        <v>634.50414062584457</v>
      </c>
      <c r="BU29" s="22">
        <f>(AP29*'Eligible population'!K$6)/5</f>
        <v>452.059557999763</v>
      </c>
      <c r="BV29" s="22">
        <f>(AQ29*'Eligible population'!L$6)/5</f>
        <v>390.94984365197513</v>
      </c>
      <c r="BW29" s="22">
        <f>(AR29*'Eligible population'!M$6)/5</f>
        <v>264.15893731073459</v>
      </c>
      <c r="BX29" s="22">
        <f>(AS29*'Eligible population'!N$6)/5</f>
        <v>147.5083930988099</v>
      </c>
      <c r="BY29" s="22">
        <f>(AT29*'Eligible population'!O$6)/5</f>
        <v>87.138405768481476</v>
      </c>
      <c r="BZ29" s="22">
        <f>(AU29*'Eligible population'!P$6)/5</f>
        <v>47.369236774494816</v>
      </c>
      <c r="CA29" s="23">
        <f t="shared" si="6"/>
        <v>70505.333479125678</v>
      </c>
      <c r="CC29" s="2">
        <f t="shared" si="7"/>
        <v>3573.9179654050577</v>
      </c>
      <c r="CD29" s="2">
        <f t="shared" si="8"/>
        <v>3509.5661355913376</v>
      </c>
      <c r="CE29" s="2">
        <f t="shared" si="9"/>
        <v>3173.949783626279</v>
      </c>
      <c r="CF29" s="2">
        <f t="shared" si="10"/>
        <v>2282.0624323197158</v>
      </c>
      <c r="CG29" s="2">
        <f t="shared" si="11"/>
        <v>1625.664283638765</v>
      </c>
      <c r="CH29" s="2">
        <f t="shared" si="12"/>
        <v>1309.5940133665742</v>
      </c>
      <c r="CI29" s="2">
        <f t="shared" si="13"/>
        <v>752.8432400228736</v>
      </c>
      <c r="CJ29" s="2">
        <f t="shared" si="14"/>
        <v>3652.3611204506765</v>
      </c>
      <c r="CK29" s="2">
        <f t="shared" si="15"/>
        <v>3617.0748786928839</v>
      </c>
      <c r="CL29" s="2">
        <f t="shared" si="16"/>
        <v>3236.1761830664182</v>
      </c>
      <c r="CM29" s="2">
        <f t="shared" si="17"/>
        <v>2391.1679284690749</v>
      </c>
      <c r="CN29" s="2">
        <f t="shared" si="18"/>
        <v>1769.5791174930073</v>
      </c>
      <c r="CO29" s="2">
        <f t="shared" si="19"/>
        <v>1529.0049659170388</v>
      </c>
      <c r="CP29" s="2">
        <f t="shared" si="20"/>
        <v>937.35950019370682</v>
      </c>
      <c r="CQ29" s="2"/>
      <c r="CR29" s="2">
        <f t="shared" si="21"/>
        <v>293.19575180259022</v>
      </c>
      <c r="CS29" s="2">
        <f t="shared" si="22"/>
        <v>209.75819566757704</v>
      </c>
      <c r="CT29" s="2">
        <f t="shared" si="23"/>
        <v>159.09632570028708</v>
      </c>
      <c r="CU29" s="2">
        <f t="shared" si="24"/>
        <v>109.01455625521389</v>
      </c>
      <c r="CV29" s="2">
        <f t="shared" si="25"/>
        <v>51.692083465809787</v>
      </c>
      <c r="CW29" s="2">
        <f t="shared" si="26"/>
        <v>35.694691904658022</v>
      </c>
      <c r="CX29" s="2">
        <f t="shared" si="27"/>
        <v>22.049328898236762</v>
      </c>
      <c r="CY29" s="2">
        <f t="shared" si="28"/>
        <v>317.25207031292229</v>
      </c>
      <c r="CZ29" s="2">
        <f t="shared" si="29"/>
        <v>226.0297789998815</v>
      </c>
      <c r="DA29" s="2">
        <f t="shared" si="30"/>
        <v>195.47492182598756</v>
      </c>
      <c r="DB29" s="2">
        <f t="shared" si="31"/>
        <v>132.07946865536729</v>
      </c>
      <c r="DC29" s="2">
        <f t="shared" si="32"/>
        <v>73.754196549404952</v>
      </c>
      <c r="DD29" s="2">
        <f t="shared" si="33"/>
        <v>43.569202884240738</v>
      </c>
      <c r="DE29" s="2">
        <f t="shared" si="34"/>
        <v>23.684618387247408</v>
      </c>
      <c r="DF29" s="2">
        <f t="shared" si="35"/>
        <v>35252.666739562839</v>
      </c>
      <c r="DG29" s="2"/>
      <c r="DH29" s="14"/>
      <c r="DI29" s="14"/>
      <c r="DJ29" s="14"/>
      <c r="DK29" s="14"/>
      <c r="DL29" s="14"/>
      <c r="DM29" s="14"/>
      <c r="DN29" s="14"/>
      <c r="DO29" s="14"/>
      <c r="DP29" s="14"/>
      <c r="DQ29" s="14"/>
      <c r="DR29" s="14"/>
      <c r="DS29" s="14"/>
      <c r="DT29" s="14"/>
      <c r="DU29" s="14"/>
      <c r="DV29" s="14"/>
      <c r="DX29" s="6"/>
      <c r="DY29" s="6"/>
      <c r="DZ29" s="6"/>
      <c r="EA29" s="6"/>
      <c r="EB29" s="6"/>
      <c r="EC29" s="6"/>
      <c r="ED29" s="6"/>
      <c r="EE29" s="6"/>
      <c r="EF29" s="6"/>
      <c r="EG29" s="6"/>
      <c r="EH29" s="6"/>
      <c r="EI29" s="6"/>
      <c r="EJ29" s="6"/>
      <c r="EK29" s="6"/>
      <c r="EL29" s="6"/>
      <c r="EN29" s="6"/>
      <c r="EO29" s="6"/>
      <c r="EP29" s="6"/>
      <c r="EQ29" s="6"/>
      <c r="ER29" s="6"/>
      <c r="ES29" s="6"/>
      <c r="ET29" s="6"/>
      <c r="EU29" s="6"/>
      <c r="EV29" s="6"/>
      <c r="EW29" s="6"/>
      <c r="EX29" s="6"/>
      <c r="EY29" s="6"/>
      <c r="EZ29" s="6"/>
      <c r="FA29" s="6"/>
      <c r="FB29" s="6"/>
      <c r="FD29" s="6"/>
      <c r="FE29" s="6"/>
      <c r="FF29" s="6"/>
      <c r="FG29" s="6"/>
      <c r="FH29" s="6"/>
      <c r="FI29" s="6"/>
      <c r="FJ29" s="6"/>
      <c r="FK29" s="6"/>
      <c r="FL29" s="6"/>
      <c r="FM29" s="6"/>
      <c r="FN29" s="6"/>
      <c r="FO29" s="6"/>
      <c r="FP29" s="6"/>
      <c r="FQ29" s="6"/>
      <c r="FR29" s="6"/>
      <c r="FT29" s="6"/>
      <c r="FU29" s="6"/>
      <c r="FV29" s="6"/>
      <c r="FW29" s="6"/>
      <c r="FX29" s="6"/>
      <c r="FY29" s="6"/>
      <c r="FZ29" s="6"/>
      <c r="GA29" s="6"/>
      <c r="GB29" s="6"/>
      <c r="GC29" s="6"/>
      <c r="GD29" s="6"/>
      <c r="GE29" s="6"/>
      <c r="GF29" s="6"/>
      <c r="GG29" s="6"/>
      <c r="GH29" s="6"/>
      <c r="GJ29" s="6"/>
      <c r="GK29" s="6"/>
      <c r="GL29" s="6"/>
      <c r="GM29" s="6"/>
      <c r="GN29" s="6"/>
      <c r="GO29" s="6"/>
      <c r="GP29" s="6"/>
      <c r="GQ29" s="6"/>
      <c r="GR29" s="6"/>
      <c r="GS29" s="6"/>
      <c r="GT29" s="6"/>
      <c r="GU29" s="6"/>
      <c r="GV29" s="6"/>
      <c r="GW29" s="6"/>
      <c r="GX29" s="6"/>
      <c r="GZ29" s="1"/>
      <c r="HA29" s="1"/>
      <c r="HB29" s="1"/>
      <c r="HC29" s="1"/>
      <c r="HD29" s="1"/>
      <c r="HE29" s="1"/>
      <c r="HF29" s="1"/>
      <c r="HG29" s="1"/>
      <c r="HH29" s="1"/>
      <c r="HI29" s="1"/>
      <c r="HJ29" s="1"/>
      <c r="HK29" s="1"/>
      <c r="HL29" s="1"/>
      <c r="HM29" s="1"/>
      <c r="HN29" s="2"/>
      <c r="HP29" s="2"/>
      <c r="HQ29" s="2"/>
      <c r="HR29" s="2"/>
      <c r="HS29" s="2"/>
      <c r="HT29" s="2"/>
      <c r="HU29" s="2"/>
      <c r="HV29" s="2"/>
      <c r="HW29" s="2"/>
      <c r="HX29" s="2"/>
      <c r="HY29" s="2"/>
      <c r="HZ29" s="2"/>
      <c r="IA29" s="2"/>
      <c r="IB29" s="2"/>
      <c r="IC29" s="2"/>
      <c r="ID29" s="2"/>
      <c r="IF29" s="2"/>
      <c r="IG29" s="2"/>
      <c r="IH29" s="2"/>
      <c r="II29" s="2"/>
      <c r="IJ29" s="2"/>
      <c r="IK29" s="2"/>
      <c r="IL29" s="2"/>
      <c r="IM29" s="2"/>
      <c r="IN29" s="2"/>
      <c r="IO29" s="2"/>
      <c r="IP29" s="2"/>
      <c r="IQ29" s="2"/>
      <c r="IR29" s="2"/>
      <c r="IS29" s="2"/>
      <c r="IT29" s="2"/>
      <c r="IV29" s="6"/>
    </row>
    <row r="30" spans="1:256" x14ac:dyDescent="0.25">
      <c r="A30" s="8" t="s">
        <v>140</v>
      </c>
      <c r="B30" s="8" t="s">
        <v>195</v>
      </c>
      <c r="C30" s="20">
        <f>Population!H30</f>
        <v>18431</v>
      </c>
      <c r="D30" s="20">
        <f>Population!I30</f>
        <v>20284</v>
      </c>
      <c r="E30" s="20">
        <f>Population!J30</f>
        <v>20414</v>
      </c>
      <c r="F30" s="20">
        <f>Population!K30</f>
        <v>17618</v>
      </c>
      <c r="G30" s="20">
        <f>Population!L30</f>
        <v>15833</v>
      </c>
      <c r="H30" s="20">
        <f>Population!M30</f>
        <v>16820</v>
      </c>
      <c r="I30" s="20">
        <f>Population!N30</f>
        <v>13451</v>
      </c>
      <c r="J30" s="20">
        <f>Population!X30</f>
        <v>18942</v>
      </c>
      <c r="K30" s="20">
        <f>Population!Y30</f>
        <v>20954</v>
      </c>
      <c r="L30" s="20">
        <f>Population!Z30</f>
        <v>20710</v>
      </c>
      <c r="M30" s="20">
        <f>Population!AA30</f>
        <v>17340</v>
      </c>
      <c r="N30" s="20">
        <f>Population!AB30</f>
        <v>16232</v>
      </c>
      <c r="O30" s="20">
        <f>Population!AC30</f>
        <v>17600</v>
      </c>
      <c r="P30" s="20">
        <f>Population!AD30</f>
        <v>14348</v>
      </c>
      <c r="Q30" s="20">
        <f t="shared" si="4"/>
        <v>248977</v>
      </c>
      <c r="S30">
        <f>VLOOKUP($A30,'Census 2011'!$A$4:$BI$156,S$1,FALSE)*Baseline!C30</f>
        <v>17307.898274658422</v>
      </c>
      <c r="T30">
        <f>VLOOKUP($A30,'Census 2011'!$A$4:$BI$156,T$1,FALSE)*Baseline!D30</f>
        <v>19255.332856256857</v>
      </c>
      <c r="U30">
        <f>VLOOKUP($A30,'Census 2011'!$A$4:$BI$156,U$1,FALSE)*Baseline!E30</f>
        <v>19476.293675846307</v>
      </c>
      <c r="V30">
        <f>VLOOKUP($A30,'Census 2011'!$A$4:$BI$156,V$1,FALSE)*Baseline!F30</f>
        <v>16903.828351476513</v>
      </c>
      <c r="W30">
        <f>VLOOKUP($A30,'Census 2011'!$A$4:$BI$156,W$1,FALSE)*Baseline!G30</f>
        <v>15389.456441511966</v>
      </c>
      <c r="X30">
        <f>VLOOKUP($A30,'Census 2011'!$A$4:$BI$156,X$1,FALSE)*Baseline!H30</f>
        <v>16428.966382669572</v>
      </c>
      <c r="Y30">
        <f>VLOOKUP($A30,'Census 2011'!$A$4:$BI$156,Y$1,FALSE)*Baseline!I30</f>
        <v>13078.540633173987</v>
      </c>
      <c r="Z30">
        <f>VLOOKUP($A30,'Census 2011'!$A$4:$BI$156,Z$1,FALSE)*Baseline!J30</f>
        <v>17811.610923803102</v>
      </c>
      <c r="AA30">
        <f>VLOOKUP($A30,'Census 2011'!$A$4:$BI$156,AA$1,FALSE)*Baseline!K30</f>
        <v>19915.411300670057</v>
      </c>
      <c r="AB30">
        <f>VLOOKUP($A30,'Census 2011'!$A$4:$BI$156,AB$1,FALSE)*Baseline!L30</f>
        <v>19766.256046613897</v>
      </c>
      <c r="AC30">
        <f>VLOOKUP($A30,'Census 2011'!$A$4:$BI$156,AC$1,FALSE)*Baseline!M30</f>
        <v>16599.116658665385</v>
      </c>
      <c r="AD30">
        <f>VLOOKUP($A30,'Census 2011'!$A$4:$BI$156,AD$1,FALSE)*Baseline!N30</f>
        <v>15768.177699775133</v>
      </c>
      <c r="AE30">
        <f>VLOOKUP($A30,'Census 2011'!$A$4:$BI$156,AE$1,FALSE)*Baseline!O30</f>
        <v>17173.415844775347</v>
      </c>
      <c r="AF30">
        <f>VLOOKUP($A30,'Census 2011'!$A$4:$BI$156,AF$1,FALSE)*Baseline!P30</f>
        <v>13943.145386843195</v>
      </c>
      <c r="AH30" s="6">
        <f>VLOOKUP($A30,'Census 2011'!$A$4:$BI$156,AH$1,FALSE)*Baseline!C30</f>
        <v>1123.1017253415778</v>
      </c>
      <c r="AI30" s="6">
        <f>VLOOKUP($A30,'Census 2011'!$A$4:$BI$156,AI$1,FALSE)*Baseline!D30</f>
        <v>1028.6671437431421</v>
      </c>
      <c r="AJ30" s="6">
        <f>VLOOKUP($A30,'Census 2011'!$A$4:$BI$156,AJ$1,FALSE)*Baseline!E30</f>
        <v>937.7063241536955</v>
      </c>
      <c r="AK30" s="6">
        <f>VLOOKUP($A30,'Census 2011'!$A$4:$BI$156,AK$1,FALSE)*Baseline!F30</f>
        <v>714.17164852348594</v>
      </c>
      <c r="AL30" s="6">
        <f>VLOOKUP($A30,'Census 2011'!$A$4:$BI$156,AL$1,FALSE)*Baseline!G30</f>
        <v>443.54355848803397</v>
      </c>
      <c r="AM30" s="6">
        <f>VLOOKUP($A30,'Census 2011'!$A$4:$BI$156,AM$1,FALSE)*Baseline!H30</f>
        <v>391.03361733042732</v>
      </c>
      <c r="AN30" s="6">
        <f>VLOOKUP($A30,'Census 2011'!$A$4:$BI$156,AN$1,FALSE)*Baseline!I30</f>
        <v>372.45936682601246</v>
      </c>
      <c r="AO30" s="6">
        <f>VLOOKUP($A30,'Census 2011'!$A$4:$BI$156,AO$1,FALSE)*Baseline!J30</f>
        <v>1130.3890761968983</v>
      </c>
      <c r="AP30" s="6">
        <f>VLOOKUP($A30,'Census 2011'!$A$4:$BI$156,AP$1,FALSE)*Baseline!K30</f>
        <v>1038.5886993299434</v>
      </c>
      <c r="AQ30" s="6">
        <f>VLOOKUP($A30,'Census 2011'!$A$4:$BI$156,AQ$1,FALSE)*Baseline!L30</f>
        <v>943.74395338610373</v>
      </c>
      <c r="AR30" s="6">
        <f>VLOOKUP($A30,'Census 2011'!$A$4:$BI$156,AR$1,FALSE)*Baseline!M30</f>
        <v>740.88334133461353</v>
      </c>
      <c r="AS30" s="6">
        <f>VLOOKUP($A30,'Census 2011'!$A$4:$BI$156,AS$1,FALSE)*Baseline!N30</f>
        <v>463.82230022486698</v>
      </c>
      <c r="AT30" s="6">
        <f>VLOOKUP($A30,'Census 2011'!$A$4:$BI$156,AT$1,FALSE)*Baseline!O30</f>
        <v>426.58415522465032</v>
      </c>
      <c r="AU30" s="6">
        <f>VLOOKUP($A30,'Census 2011'!$A$4:$BI$156,AU$1,FALSE)*Baseline!P30</f>
        <v>404.85461315680595</v>
      </c>
      <c r="AV30">
        <f t="shared" si="5"/>
        <v>248977.00000000006</v>
      </c>
      <c r="AX30" s="22">
        <f>(S30*'Eligible population'!J$5)/5</f>
        <v>3167.3107530743027</v>
      </c>
      <c r="AY30" s="22">
        <f>(T30*'Eligible population'!K$5)/5</f>
        <v>3270.3241243328621</v>
      </c>
      <c r="AZ30" s="22">
        <f>(U30*'Eligible population'!L$5)/5</f>
        <v>2976.6093431634972</v>
      </c>
      <c r="BA30" s="22">
        <f>(V30*'Eligible population'!M$5)/5</f>
        <v>2255.1739428113256</v>
      </c>
      <c r="BB30" s="22">
        <f>(W30*'Eligible population'!N$5)/5</f>
        <v>1707.3617797770098</v>
      </c>
      <c r="BC30" s="22">
        <f>(X30*'Eligible population'!O$5)/5</f>
        <v>1422.9785548471641</v>
      </c>
      <c r="BD30" s="22">
        <f>(Y30*'Eligible population'!P$5)/5</f>
        <v>879.80414523650632</v>
      </c>
      <c r="BE30" s="22">
        <f>(Z30*'Eligible population'!J$6)/5</f>
        <v>3249.8428364800311</v>
      </c>
      <c r="BF30" s="22">
        <f>(AA30*'Eligible population'!K$6)/5</f>
        <v>3424.0151178576584</v>
      </c>
      <c r="BG30" s="22">
        <f>(AB30*'Eligible population'!L$6)/5</f>
        <v>3096.4527710192992</v>
      </c>
      <c r="BH30" s="22">
        <f>(AC30*'Eligible population'!M$6)/5</f>
        <v>2303.8326679616284</v>
      </c>
      <c r="BI30" s="22">
        <f>(AD30*'Eligible population'!N$6)/5</f>
        <v>1862.9667514252119</v>
      </c>
      <c r="BJ30" s="22">
        <f>(AE30*'Eligible population'!O$6)/5</f>
        <v>1622.5949379702186</v>
      </c>
      <c r="BK30" s="22">
        <f>(AF30*'Eligible population'!P$6)/5</f>
        <v>1040.8558232518888</v>
      </c>
      <c r="BL30" s="23"/>
      <c r="BM30" s="22">
        <f>(AH30*'Eligible population'!J$5)/5</f>
        <v>205.52536853530151</v>
      </c>
      <c r="BN30" s="22">
        <f>(AI30*'Eligible population'!K$5)/5</f>
        <v>174.70874179142791</v>
      </c>
      <c r="BO30" s="22">
        <f>(AJ30*'Eligible population'!L$5)/5</f>
        <v>143.31193871249238</v>
      </c>
      <c r="BP30" s="22">
        <f>(AK30*'Eligible population'!M$5)/5</f>
        <v>95.279084652092621</v>
      </c>
      <c r="BQ30" s="22">
        <f>(AL30*'Eligible population'!N$5)/5</f>
        <v>49.208321444415915</v>
      </c>
      <c r="BR30" s="22">
        <f>(AM30*'Eligible population'!O$5)/5</f>
        <v>33.868987173318125</v>
      </c>
      <c r="BS30" s="22">
        <f>(AN30*'Eligible population'!P$5)/5</f>
        <v>25.055646807755796</v>
      </c>
      <c r="BT30" s="22">
        <f>(AO30*'Eligible population'!J$6)/5</f>
        <v>206.24674867585713</v>
      </c>
      <c r="BU30" s="22">
        <f>(AP30*'Eligible population'!K$6)/5</f>
        <v>178.56238839627687</v>
      </c>
      <c r="BV30" s="22">
        <f>(AQ30*'Eligible population'!L$6)/5</f>
        <v>147.84077332114262</v>
      </c>
      <c r="BW30" s="22">
        <f>(AR30*'Eligible population'!M$6)/5</f>
        <v>102.82904084683295</v>
      </c>
      <c r="BX30" s="22">
        <f>(AS30*'Eligible population'!N$6)/5</f>
        <v>54.799326868368077</v>
      </c>
      <c r="BY30" s="22">
        <f>(AT30*'Eligible population'!O$6)/5</f>
        <v>40.304928101790466</v>
      </c>
      <c r="BZ30" s="22">
        <f>(AU30*'Eligible population'!P$6)/5</f>
        <v>30.222397456479399</v>
      </c>
      <c r="CA30" s="23">
        <f t="shared" si="6"/>
        <v>33767.887241992146</v>
      </c>
      <c r="CC30" s="2">
        <f t="shared" si="7"/>
        <v>1583.6553765371514</v>
      </c>
      <c r="CD30" s="2">
        <f t="shared" si="8"/>
        <v>1635.162062166431</v>
      </c>
      <c r="CE30" s="2">
        <f t="shared" si="9"/>
        <v>1488.3046715817486</v>
      </c>
      <c r="CF30" s="2">
        <f t="shared" si="10"/>
        <v>1127.5869714056628</v>
      </c>
      <c r="CG30" s="2">
        <f t="shared" si="11"/>
        <v>853.68088988850491</v>
      </c>
      <c r="CH30" s="2">
        <f t="shared" si="12"/>
        <v>711.48927742358205</v>
      </c>
      <c r="CI30" s="2">
        <f t="shared" si="13"/>
        <v>439.90207261825316</v>
      </c>
      <c r="CJ30" s="2">
        <f t="shared" si="14"/>
        <v>1624.9214182400156</v>
      </c>
      <c r="CK30" s="2">
        <f t="shared" si="15"/>
        <v>1712.0075589288292</v>
      </c>
      <c r="CL30" s="2">
        <f t="shared" si="16"/>
        <v>1548.2263855096496</v>
      </c>
      <c r="CM30" s="2">
        <f t="shared" si="17"/>
        <v>1151.9163339808142</v>
      </c>
      <c r="CN30" s="2">
        <f t="shared" si="18"/>
        <v>931.48337571260595</v>
      </c>
      <c r="CO30" s="2">
        <f t="shared" si="19"/>
        <v>811.29746898510928</v>
      </c>
      <c r="CP30" s="2">
        <f t="shared" si="20"/>
        <v>520.42791162594438</v>
      </c>
      <c r="CQ30" s="2"/>
      <c r="CR30" s="2">
        <f t="shared" si="21"/>
        <v>102.76268426765076</v>
      </c>
      <c r="CS30" s="2">
        <f t="shared" si="22"/>
        <v>87.354370895713956</v>
      </c>
      <c r="CT30" s="2">
        <f t="shared" si="23"/>
        <v>71.655969356246189</v>
      </c>
      <c r="CU30" s="2">
        <f t="shared" si="24"/>
        <v>47.63954232604631</v>
      </c>
      <c r="CV30" s="2">
        <f t="shared" si="25"/>
        <v>24.604160722207958</v>
      </c>
      <c r="CW30" s="2">
        <f t="shared" si="26"/>
        <v>16.934493586659062</v>
      </c>
      <c r="CX30" s="2">
        <f t="shared" si="27"/>
        <v>12.527823403877898</v>
      </c>
      <c r="CY30" s="2">
        <f t="shared" si="28"/>
        <v>103.12337433792857</v>
      </c>
      <c r="CZ30" s="2">
        <f t="shared" si="29"/>
        <v>89.281194198138436</v>
      </c>
      <c r="DA30" s="2">
        <f t="shared" si="30"/>
        <v>73.92038666057131</v>
      </c>
      <c r="DB30" s="2">
        <f t="shared" si="31"/>
        <v>51.414520423416477</v>
      </c>
      <c r="DC30" s="2">
        <f t="shared" si="32"/>
        <v>27.399663434184038</v>
      </c>
      <c r="DD30" s="2">
        <f t="shared" si="33"/>
        <v>20.152464050895233</v>
      </c>
      <c r="DE30" s="2">
        <f t="shared" si="34"/>
        <v>15.1111987282397</v>
      </c>
      <c r="DF30" s="2">
        <f t="shared" si="35"/>
        <v>16883.943620996073</v>
      </c>
      <c r="DG30" s="2"/>
      <c r="DH30" s="14"/>
      <c r="DI30" s="14"/>
      <c r="DJ30" s="14"/>
      <c r="DK30" s="14"/>
      <c r="DL30" s="14"/>
      <c r="DM30" s="14"/>
      <c r="DN30" s="14"/>
      <c r="DO30" s="14"/>
      <c r="DP30" s="14"/>
      <c r="DQ30" s="14"/>
      <c r="DR30" s="14"/>
      <c r="DS30" s="14"/>
      <c r="DT30" s="14"/>
      <c r="DU30" s="14"/>
      <c r="DV30" s="14"/>
      <c r="DX30" s="6"/>
      <c r="DY30" s="6"/>
      <c r="DZ30" s="6"/>
      <c r="EA30" s="6"/>
      <c r="EB30" s="6"/>
      <c r="EC30" s="6"/>
      <c r="ED30" s="6"/>
      <c r="EE30" s="6"/>
      <c r="EF30" s="6"/>
      <c r="EG30" s="6"/>
      <c r="EH30" s="6"/>
      <c r="EI30" s="6"/>
      <c r="EJ30" s="6"/>
      <c r="EK30" s="6"/>
      <c r="EL30" s="6"/>
      <c r="EN30" s="6"/>
      <c r="EO30" s="6"/>
      <c r="EP30" s="6"/>
      <c r="EQ30" s="6"/>
      <c r="ER30" s="6"/>
      <c r="ES30" s="6"/>
      <c r="ET30" s="6"/>
      <c r="EU30" s="6"/>
      <c r="EV30" s="6"/>
      <c r="EW30" s="6"/>
      <c r="EX30" s="6"/>
      <c r="EY30" s="6"/>
      <c r="EZ30" s="6"/>
      <c r="FA30" s="6"/>
      <c r="FB30" s="6"/>
      <c r="FD30" s="6"/>
      <c r="FE30" s="6"/>
      <c r="FF30" s="6"/>
      <c r="FG30" s="6"/>
      <c r="FH30" s="6"/>
      <c r="FI30" s="6"/>
      <c r="FJ30" s="6"/>
      <c r="FK30" s="6"/>
      <c r="FL30" s="6"/>
      <c r="FM30" s="6"/>
      <c r="FN30" s="6"/>
      <c r="FO30" s="6"/>
      <c r="FP30" s="6"/>
      <c r="FQ30" s="6"/>
      <c r="FR30" s="6"/>
      <c r="FT30" s="6"/>
      <c r="FU30" s="6"/>
      <c r="FV30" s="6"/>
      <c r="FW30" s="6"/>
      <c r="FX30" s="6"/>
      <c r="FY30" s="6"/>
      <c r="FZ30" s="6"/>
      <c r="GA30" s="6"/>
      <c r="GB30" s="6"/>
      <c r="GC30" s="6"/>
      <c r="GD30" s="6"/>
      <c r="GE30" s="6"/>
      <c r="GF30" s="6"/>
      <c r="GG30" s="6"/>
      <c r="GH30" s="6"/>
      <c r="GJ30" s="6"/>
      <c r="GK30" s="6"/>
      <c r="GL30" s="6"/>
      <c r="GM30" s="6"/>
      <c r="GN30" s="6"/>
      <c r="GO30" s="6"/>
      <c r="GP30" s="6"/>
      <c r="GQ30" s="6"/>
      <c r="GR30" s="6"/>
      <c r="GS30" s="6"/>
      <c r="GT30" s="6"/>
      <c r="GU30" s="6"/>
      <c r="GV30" s="6"/>
      <c r="GW30" s="6"/>
      <c r="GX30" s="6"/>
      <c r="GZ30" s="1"/>
      <c r="HA30" s="1"/>
      <c r="HB30" s="1"/>
      <c r="HC30" s="1"/>
      <c r="HD30" s="1"/>
      <c r="HE30" s="1"/>
      <c r="HF30" s="1"/>
      <c r="HG30" s="1"/>
      <c r="HH30" s="1"/>
      <c r="HI30" s="1"/>
      <c r="HJ30" s="1"/>
      <c r="HK30" s="1"/>
      <c r="HL30" s="1"/>
      <c r="HM30" s="1"/>
      <c r="HN30" s="2"/>
      <c r="HP30" s="2"/>
      <c r="HQ30" s="2"/>
      <c r="HR30" s="2"/>
      <c r="HS30" s="2"/>
      <c r="HT30" s="2"/>
      <c r="HU30" s="2"/>
      <c r="HV30" s="2"/>
      <c r="HW30" s="2"/>
      <c r="HX30" s="2"/>
      <c r="HY30" s="2"/>
      <c r="HZ30" s="2"/>
      <c r="IA30" s="2"/>
      <c r="IB30" s="2"/>
      <c r="IC30" s="2"/>
      <c r="ID30" s="2"/>
      <c r="IF30" s="2"/>
      <c r="IG30" s="2"/>
      <c r="IH30" s="2"/>
      <c r="II30" s="2"/>
      <c r="IJ30" s="2"/>
      <c r="IK30" s="2"/>
      <c r="IL30" s="2"/>
      <c r="IM30" s="2"/>
      <c r="IN30" s="2"/>
      <c r="IO30" s="2"/>
      <c r="IP30" s="2"/>
      <c r="IQ30" s="2"/>
      <c r="IR30" s="2"/>
      <c r="IS30" s="2"/>
      <c r="IT30" s="2"/>
      <c r="IV30" s="6"/>
    </row>
    <row r="31" spans="1:256" x14ac:dyDescent="0.25">
      <c r="A31" s="8" t="s">
        <v>142</v>
      </c>
      <c r="B31" s="8" t="s">
        <v>196</v>
      </c>
      <c r="C31" s="20">
        <f>Population!H31</f>
        <v>26665</v>
      </c>
      <c r="D31" s="20">
        <f>Population!I31</f>
        <v>30464</v>
      </c>
      <c r="E31" s="20">
        <f>Population!J31</f>
        <v>29981</v>
      </c>
      <c r="F31" s="20">
        <f>Population!K31</f>
        <v>25950</v>
      </c>
      <c r="G31" s="20">
        <f>Population!L31</f>
        <v>23550</v>
      </c>
      <c r="H31" s="20">
        <f>Population!M31</f>
        <v>25961</v>
      </c>
      <c r="I31" s="20">
        <f>Population!N31</f>
        <v>20008</v>
      </c>
      <c r="J31" s="20">
        <f>Population!X31</f>
        <v>28886</v>
      </c>
      <c r="K31" s="20">
        <f>Population!Y31</f>
        <v>31181</v>
      </c>
      <c r="L31" s="20">
        <f>Population!Z31</f>
        <v>31285</v>
      </c>
      <c r="M31" s="20">
        <f>Population!AA31</f>
        <v>27583</v>
      </c>
      <c r="N31" s="20">
        <f>Population!AB31</f>
        <v>25207</v>
      </c>
      <c r="O31" s="20">
        <f>Population!AC31</f>
        <v>28826</v>
      </c>
      <c r="P31" s="20">
        <f>Population!AD31</f>
        <v>22185</v>
      </c>
      <c r="Q31" s="20">
        <f t="shared" si="4"/>
        <v>377732</v>
      </c>
      <c r="S31">
        <f>VLOOKUP($A31,'Census 2011'!$A$4:$BI$156,S$1,FALSE)*Baseline!C31</f>
        <v>25218.491668654377</v>
      </c>
      <c r="T31">
        <f>VLOOKUP($A31,'Census 2011'!$A$4:$BI$156,T$1,FALSE)*Baseline!D31</f>
        <v>29341.858047138045</v>
      </c>
      <c r="U31">
        <f>VLOOKUP($A31,'Census 2011'!$A$4:$BI$156,U$1,FALSE)*Baseline!E31</f>
        <v>28925.266962322796</v>
      </c>
      <c r="V31">
        <f>VLOOKUP($A31,'Census 2011'!$A$4:$BI$156,V$1,FALSE)*Baseline!F31</f>
        <v>25197.618542259203</v>
      </c>
      <c r="W31">
        <f>VLOOKUP($A31,'Census 2011'!$A$4:$BI$156,W$1,FALSE)*Baseline!G31</f>
        <v>23136.557037718492</v>
      </c>
      <c r="X31">
        <f>VLOOKUP($A31,'Census 2011'!$A$4:$BI$156,X$1,FALSE)*Baseline!H31</f>
        <v>25622.284260201719</v>
      </c>
      <c r="Y31">
        <f>VLOOKUP($A31,'Census 2011'!$A$4:$BI$156,Y$1,FALSE)*Baseline!I31</f>
        <v>19676.343430806046</v>
      </c>
      <c r="Z31">
        <f>VLOOKUP($A31,'Census 2011'!$A$4:$BI$156,Z$1,FALSE)*Baseline!J31</f>
        <v>27431.929566255472</v>
      </c>
      <c r="AA31">
        <f>VLOOKUP($A31,'Census 2011'!$A$4:$BI$156,AA$1,FALSE)*Baseline!K31</f>
        <v>29960.555623452226</v>
      </c>
      <c r="AB31">
        <f>VLOOKUP($A31,'Census 2011'!$A$4:$BI$156,AB$1,FALSE)*Baseline!L31</f>
        <v>30101.782350384005</v>
      </c>
      <c r="AC31">
        <f>VLOOKUP($A31,'Census 2011'!$A$4:$BI$156,AC$1,FALSE)*Baseline!M31</f>
        <v>26713.205333981841</v>
      </c>
      <c r="AD31">
        <f>VLOOKUP($A31,'Census 2011'!$A$4:$BI$156,AD$1,FALSE)*Baseline!N31</f>
        <v>24697.632515836784</v>
      </c>
      <c r="AE31">
        <f>VLOOKUP($A31,'Census 2011'!$A$4:$BI$156,AE$1,FALSE)*Baseline!O31</f>
        <v>28434.130092493007</v>
      </c>
      <c r="AF31">
        <f>VLOOKUP($A31,'Census 2011'!$A$4:$BI$156,AF$1,FALSE)*Baseline!P31</f>
        <v>21872.377956718672</v>
      </c>
      <c r="AH31" s="6">
        <f>VLOOKUP($A31,'Census 2011'!$A$4:$BI$156,AH$1,FALSE)*Baseline!C31</f>
        <v>1446.508331345623</v>
      </c>
      <c r="AI31" s="6">
        <f>VLOOKUP($A31,'Census 2011'!$A$4:$BI$156,AI$1,FALSE)*Baseline!D31</f>
        <v>1122.1419528619529</v>
      </c>
      <c r="AJ31" s="6">
        <f>VLOOKUP($A31,'Census 2011'!$A$4:$BI$156,AJ$1,FALSE)*Baseline!E31</f>
        <v>1055.7330376772043</v>
      </c>
      <c r="AK31" s="6">
        <f>VLOOKUP($A31,'Census 2011'!$A$4:$BI$156,AK$1,FALSE)*Baseline!F31</f>
        <v>752.38145774079885</v>
      </c>
      <c r="AL31" s="6">
        <f>VLOOKUP($A31,'Census 2011'!$A$4:$BI$156,AL$1,FALSE)*Baseline!G31</f>
        <v>413.44296228150876</v>
      </c>
      <c r="AM31" s="6">
        <f>VLOOKUP($A31,'Census 2011'!$A$4:$BI$156,AM$1,FALSE)*Baseline!H31</f>
        <v>338.71573979827889</v>
      </c>
      <c r="AN31" s="6">
        <f>VLOOKUP($A31,'Census 2011'!$A$4:$BI$156,AN$1,FALSE)*Baseline!I31</f>
        <v>331.6565691939532</v>
      </c>
      <c r="AO31" s="6">
        <f>VLOOKUP($A31,'Census 2011'!$A$4:$BI$156,AO$1,FALSE)*Baseline!J31</f>
        <v>1454.0704337445284</v>
      </c>
      <c r="AP31" s="6">
        <f>VLOOKUP($A31,'Census 2011'!$A$4:$BI$156,AP$1,FALSE)*Baseline!K31</f>
        <v>1220.4443765477758</v>
      </c>
      <c r="AQ31" s="6">
        <f>VLOOKUP($A31,'Census 2011'!$A$4:$BI$156,AQ$1,FALSE)*Baseline!L31</f>
        <v>1183.2176496159975</v>
      </c>
      <c r="AR31" s="6">
        <f>VLOOKUP($A31,'Census 2011'!$A$4:$BI$156,AR$1,FALSE)*Baseline!M31</f>
        <v>869.79466601815818</v>
      </c>
      <c r="AS31" s="6">
        <f>VLOOKUP($A31,'Census 2011'!$A$4:$BI$156,AS$1,FALSE)*Baseline!N31</f>
        <v>509.36748416321626</v>
      </c>
      <c r="AT31" s="6">
        <f>VLOOKUP($A31,'Census 2011'!$A$4:$BI$156,AT$1,FALSE)*Baseline!O31</f>
        <v>391.86990750699078</v>
      </c>
      <c r="AU31" s="6">
        <f>VLOOKUP($A31,'Census 2011'!$A$4:$BI$156,AU$1,FALSE)*Baseline!P31</f>
        <v>312.62204328132862</v>
      </c>
      <c r="AV31">
        <f t="shared" si="5"/>
        <v>377732</v>
      </c>
      <c r="AX31" s="22">
        <f>(S31*'Eligible population'!J$5)/5</f>
        <v>4614.9335159540096</v>
      </c>
      <c r="AY31" s="22">
        <f>(T31*'Eligible population'!K$5)/5</f>
        <v>4983.4187204468562</v>
      </c>
      <c r="AZ31" s="22">
        <f>(U31*'Eligible population'!L$5)/5</f>
        <v>4420.7189173946972</v>
      </c>
      <c r="BA31" s="22">
        <f>(V31*'Eligible population'!M$5)/5</f>
        <v>3361.6652734431545</v>
      </c>
      <c r="BB31" s="22">
        <f>(W31*'Eligible population'!N$5)/5</f>
        <v>2566.8530498111832</v>
      </c>
      <c r="BC31" s="22">
        <f>(X31*'Eligible population'!O$5)/5</f>
        <v>2219.2486233903069</v>
      </c>
      <c r="BD31" s="22">
        <f>(Y31*'Eligible population'!P$5)/5</f>
        <v>1323.6437458174591</v>
      </c>
      <c r="BE31" s="22">
        <f>(Z31*'Eligible population'!J$6)/5</f>
        <v>5005.1317746101477</v>
      </c>
      <c r="BF31" s="22">
        <f>(AA31*'Eligible population'!K$6)/5</f>
        <v>5151.055825327805</v>
      </c>
      <c r="BG31" s="22">
        <f>(AB31*'Eligible population'!L$6)/5</f>
        <v>4715.5489209315256</v>
      </c>
      <c r="BH31" s="22">
        <f>(AC31*'Eligible population'!M$6)/5</f>
        <v>3707.5921797480996</v>
      </c>
      <c r="BI31" s="22">
        <f>(AD31*'Eligible population'!N$6)/5</f>
        <v>2917.9572358940559</v>
      </c>
      <c r="BJ31" s="22">
        <f>(AE31*'Eligible population'!O$6)/5</f>
        <v>2686.5404046977678</v>
      </c>
      <c r="BK31" s="22">
        <f>(AF31*'Eligible population'!P$6)/5</f>
        <v>1632.7730460372991</v>
      </c>
      <c r="BL31" s="23"/>
      <c r="BM31" s="22">
        <f>(AH31*'Eligible population'!J$5)/5</f>
        <v>264.70813033322941</v>
      </c>
      <c r="BN31" s="22">
        <f>(AI31*'Eligible population'!K$5)/5</f>
        <v>190.58449556627494</v>
      </c>
      <c r="BO31" s="22">
        <f>(AJ31*'Eligible population'!L$5)/5</f>
        <v>161.35024846814417</v>
      </c>
      <c r="BP31" s="22">
        <f>(AK31*'Eligible population'!M$5)/5</f>
        <v>100.37673261177208</v>
      </c>
      <c r="BQ31" s="22">
        <f>(AL31*'Eligible population'!N$5)/5</f>
        <v>45.868852782423794</v>
      </c>
      <c r="BR31" s="22">
        <f>(AM31*'Eligible population'!O$5)/5</f>
        <v>29.337526335836611</v>
      </c>
      <c r="BS31" s="22">
        <f>(AN31*'Eligible population'!P$5)/5</f>
        <v>22.310809176340346</v>
      </c>
      <c r="BT31" s="22">
        <f>(AO31*'Eligible population'!J$6)/5</f>
        <v>265.30449171933111</v>
      </c>
      <c r="BU31" s="22">
        <f>(AP31*'Eligible population'!K$6)/5</f>
        <v>209.82845559726661</v>
      </c>
      <c r="BV31" s="22">
        <f>(AQ31*'Eligible population'!L$6)/5</f>
        <v>185.35516089806143</v>
      </c>
      <c r="BW31" s="22">
        <f>(AR31*'Eligible population'!M$6)/5</f>
        <v>120.72096408487576</v>
      </c>
      <c r="BX31" s="22">
        <f>(AS31*'Eligible population'!N$6)/5</f>
        <v>60.180364866557326</v>
      </c>
      <c r="BY31" s="22">
        <f>(AT31*'Eligible population'!O$6)/5</f>
        <v>37.025023676762821</v>
      </c>
      <c r="BZ31" s="22">
        <f>(AU31*'Eligible population'!P$6)/5</f>
        <v>23.337235982156393</v>
      </c>
      <c r="CA31" s="23">
        <f t="shared" si="6"/>
        <v>51023.369725603421</v>
      </c>
      <c r="CC31" s="2">
        <f t="shared" si="7"/>
        <v>2307.4667579770048</v>
      </c>
      <c r="CD31" s="2">
        <f t="shared" si="8"/>
        <v>2491.7093602234281</v>
      </c>
      <c r="CE31" s="2">
        <f t="shared" si="9"/>
        <v>2210.3594586973486</v>
      </c>
      <c r="CF31" s="2">
        <f t="shared" si="10"/>
        <v>1680.8326367215773</v>
      </c>
      <c r="CG31" s="2">
        <f t="shared" si="11"/>
        <v>1283.4265249055916</v>
      </c>
      <c r="CH31" s="2">
        <f t="shared" si="12"/>
        <v>1109.6243116951534</v>
      </c>
      <c r="CI31" s="2">
        <f t="shared" si="13"/>
        <v>661.82187290872957</v>
      </c>
      <c r="CJ31" s="2">
        <f t="shared" si="14"/>
        <v>2502.5658873050738</v>
      </c>
      <c r="CK31" s="2">
        <f t="shared" si="15"/>
        <v>2575.5279126639025</v>
      </c>
      <c r="CL31" s="2">
        <f t="shared" si="16"/>
        <v>2357.7744604657628</v>
      </c>
      <c r="CM31" s="2">
        <f t="shared" si="17"/>
        <v>1853.7960898740498</v>
      </c>
      <c r="CN31" s="2">
        <f t="shared" si="18"/>
        <v>1458.9786179470279</v>
      </c>
      <c r="CO31" s="2">
        <f t="shared" si="19"/>
        <v>1343.2702023488839</v>
      </c>
      <c r="CP31" s="2">
        <f t="shared" si="20"/>
        <v>816.38652301864954</v>
      </c>
      <c r="CQ31" s="2"/>
      <c r="CR31" s="2">
        <f t="shared" si="21"/>
        <v>132.3540651666147</v>
      </c>
      <c r="CS31" s="2">
        <f t="shared" si="22"/>
        <v>95.292247783137469</v>
      </c>
      <c r="CT31" s="2">
        <f t="shared" si="23"/>
        <v>80.675124234072086</v>
      </c>
      <c r="CU31" s="2">
        <f t="shared" si="24"/>
        <v>50.188366305886042</v>
      </c>
      <c r="CV31" s="2">
        <f t="shared" si="25"/>
        <v>22.934426391211897</v>
      </c>
      <c r="CW31" s="2">
        <f t="shared" si="26"/>
        <v>14.668763167918305</v>
      </c>
      <c r="CX31" s="2">
        <f t="shared" si="27"/>
        <v>11.155404588170173</v>
      </c>
      <c r="CY31" s="2">
        <f t="shared" si="28"/>
        <v>132.65224585966556</v>
      </c>
      <c r="CZ31" s="2">
        <f t="shared" si="29"/>
        <v>104.91422779863331</v>
      </c>
      <c r="DA31" s="2">
        <f t="shared" si="30"/>
        <v>92.677580449030714</v>
      </c>
      <c r="DB31" s="2">
        <f t="shared" si="31"/>
        <v>60.36048204243788</v>
      </c>
      <c r="DC31" s="2">
        <f t="shared" si="32"/>
        <v>30.090182433278663</v>
      </c>
      <c r="DD31" s="2">
        <f t="shared" si="33"/>
        <v>18.51251183838141</v>
      </c>
      <c r="DE31" s="2">
        <f t="shared" si="34"/>
        <v>11.668617991078197</v>
      </c>
      <c r="DF31" s="2">
        <f t="shared" si="35"/>
        <v>25511.684862801711</v>
      </c>
      <c r="DG31" s="2"/>
      <c r="DH31" s="14"/>
      <c r="DI31" s="14"/>
      <c r="DJ31" s="14"/>
      <c r="DK31" s="14"/>
      <c r="DL31" s="14"/>
      <c r="DM31" s="14"/>
      <c r="DN31" s="14"/>
      <c r="DO31" s="14"/>
      <c r="DP31" s="14"/>
      <c r="DQ31" s="14"/>
      <c r="DR31" s="14"/>
      <c r="DS31" s="14"/>
      <c r="DT31" s="14"/>
      <c r="DU31" s="14"/>
      <c r="DV31" s="14"/>
      <c r="DX31" s="6"/>
      <c r="DY31" s="6"/>
      <c r="DZ31" s="6"/>
      <c r="EA31" s="6"/>
      <c r="EB31" s="6"/>
      <c r="EC31" s="6"/>
      <c r="ED31" s="6"/>
      <c r="EE31" s="6"/>
      <c r="EF31" s="6"/>
      <c r="EG31" s="6"/>
      <c r="EH31" s="6"/>
      <c r="EI31" s="6"/>
      <c r="EJ31" s="6"/>
      <c r="EK31" s="6"/>
      <c r="EL31" s="6"/>
      <c r="EN31" s="6"/>
      <c r="EO31" s="6"/>
      <c r="EP31" s="6"/>
      <c r="EQ31" s="6"/>
      <c r="ER31" s="6"/>
      <c r="ES31" s="6"/>
      <c r="ET31" s="6"/>
      <c r="EU31" s="6"/>
      <c r="EV31" s="6"/>
      <c r="EW31" s="6"/>
      <c r="EX31" s="6"/>
      <c r="EY31" s="6"/>
      <c r="EZ31" s="6"/>
      <c r="FA31" s="6"/>
      <c r="FB31" s="6"/>
      <c r="FD31" s="6"/>
      <c r="FE31" s="6"/>
      <c r="FF31" s="6"/>
      <c r="FG31" s="6"/>
      <c r="FH31" s="6"/>
      <c r="FI31" s="6"/>
      <c r="FJ31" s="6"/>
      <c r="FK31" s="6"/>
      <c r="FL31" s="6"/>
      <c r="FM31" s="6"/>
      <c r="FN31" s="6"/>
      <c r="FO31" s="6"/>
      <c r="FP31" s="6"/>
      <c r="FQ31" s="6"/>
      <c r="FR31" s="6"/>
      <c r="FT31" s="6"/>
      <c r="FU31" s="6"/>
      <c r="FV31" s="6"/>
      <c r="FW31" s="6"/>
      <c r="FX31" s="6"/>
      <c r="FY31" s="6"/>
      <c r="FZ31" s="6"/>
      <c r="GA31" s="6"/>
      <c r="GB31" s="6"/>
      <c r="GC31" s="6"/>
      <c r="GD31" s="6"/>
      <c r="GE31" s="6"/>
      <c r="GF31" s="6"/>
      <c r="GG31" s="6"/>
      <c r="GH31" s="6"/>
      <c r="GJ31" s="6"/>
      <c r="GK31" s="6"/>
      <c r="GL31" s="6"/>
      <c r="GM31" s="6"/>
      <c r="GN31" s="6"/>
      <c r="GO31" s="6"/>
      <c r="GP31" s="6"/>
      <c r="GQ31" s="6"/>
      <c r="GR31" s="6"/>
      <c r="GS31" s="6"/>
      <c r="GT31" s="6"/>
      <c r="GU31" s="6"/>
      <c r="GV31" s="6"/>
      <c r="GW31" s="6"/>
      <c r="GX31" s="6"/>
      <c r="GZ31" s="1"/>
      <c r="HA31" s="1"/>
      <c r="HB31" s="1"/>
      <c r="HC31" s="1"/>
      <c r="HD31" s="1"/>
      <c r="HE31" s="1"/>
      <c r="HF31" s="1"/>
      <c r="HG31" s="1"/>
      <c r="HH31" s="1"/>
      <c r="HI31" s="1"/>
      <c r="HJ31" s="1"/>
      <c r="HK31" s="1"/>
      <c r="HL31" s="1"/>
      <c r="HM31" s="1"/>
      <c r="HN31" s="2"/>
      <c r="HP31" s="2"/>
      <c r="HQ31" s="2"/>
      <c r="HR31" s="2"/>
      <c r="HS31" s="2"/>
      <c r="HT31" s="2"/>
      <c r="HU31" s="2"/>
      <c r="HV31" s="2"/>
      <c r="HW31" s="2"/>
      <c r="HX31" s="2"/>
      <c r="HY31" s="2"/>
      <c r="HZ31" s="2"/>
      <c r="IA31" s="2"/>
      <c r="IB31" s="2"/>
      <c r="IC31" s="2"/>
      <c r="ID31" s="2"/>
      <c r="IF31" s="2"/>
      <c r="IG31" s="2"/>
      <c r="IH31" s="2"/>
      <c r="II31" s="2"/>
      <c r="IJ31" s="2"/>
      <c r="IK31" s="2"/>
      <c r="IL31" s="2"/>
      <c r="IM31" s="2"/>
      <c r="IN31" s="2"/>
      <c r="IO31" s="2"/>
      <c r="IP31" s="2"/>
      <c r="IQ31" s="2"/>
      <c r="IR31" s="2"/>
      <c r="IS31" s="2"/>
      <c r="IT31" s="2"/>
      <c r="IV31" s="6"/>
    </row>
    <row r="32" spans="1:256" x14ac:dyDescent="0.25">
      <c r="A32" s="8" t="s">
        <v>150</v>
      </c>
      <c r="B32" s="8" t="s">
        <v>197</v>
      </c>
      <c r="C32" s="20">
        <f>Population!H32</f>
        <v>18483</v>
      </c>
      <c r="D32" s="20">
        <f>Population!I32</f>
        <v>21082</v>
      </c>
      <c r="E32" s="20">
        <f>Population!J32</f>
        <v>21181</v>
      </c>
      <c r="F32" s="20">
        <f>Population!K32</f>
        <v>18575</v>
      </c>
      <c r="G32" s="20">
        <f>Population!L32</f>
        <v>17910</v>
      </c>
      <c r="H32" s="20">
        <f>Population!M32</f>
        <v>19531</v>
      </c>
      <c r="I32" s="20">
        <f>Population!N32</f>
        <v>14722</v>
      </c>
      <c r="J32" s="20">
        <f>Population!X32</f>
        <v>19337</v>
      </c>
      <c r="K32" s="20">
        <f>Population!Y32</f>
        <v>21880</v>
      </c>
      <c r="L32" s="20">
        <f>Population!Z32</f>
        <v>21399</v>
      </c>
      <c r="M32" s="20">
        <f>Population!AA32</f>
        <v>18946</v>
      </c>
      <c r="N32" s="20">
        <f>Population!AB32</f>
        <v>18542</v>
      </c>
      <c r="O32" s="20">
        <f>Population!AC32</f>
        <v>19748</v>
      </c>
      <c r="P32" s="20">
        <f>Population!AD32</f>
        <v>15536</v>
      </c>
      <c r="Q32" s="20">
        <f t="shared" si="4"/>
        <v>266872</v>
      </c>
      <c r="S32">
        <f>VLOOKUP($A32,'Census 2011'!$A$4:$BI$156,S$1,FALSE)*Baseline!C32</f>
        <v>17882.356208833786</v>
      </c>
      <c r="T32">
        <f>VLOOKUP($A32,'Census 2011'!$A$4:$BI$156,T$1,FALSE)*Baseline!D32</f>
        <v>20576.609589041098</v>
      </c>
      <c r="U32">
        <f>VLOOKUP($A32,'Census 2011'!$A$4:$BI$156,U$1,FALSE)*Baseline!E32</f>
        <v>20698.496730647541</v>
      </c>
      <c r="V32">
        <f>VLOOKUP($A32,'Census 2011'!$A$4:$BI$156,V$1,FALSE)*Baseline!F32</f>
        <v>18272.620998579703</v>
      </c>
      <c r="W32">
        <f>VLOOKUP($A32,'Census 2011'!$A$4:$BI$156,W$1,FALSE)*Baseline!G32</f>
        <v>17759.142017629776</v>
      </c>
      <c r="X32">
        <f>VLOOKUP($A32,'Census 2011'!$A$4:$BI$156,X$1,FALSE)*Baseline!H32</f>
        <v>19362.877766847025</v>
      </c>
      <c r="Y32">
        <f>VLOOKUP($A32,'Census 2011'!$A$4:$BI$156,Y$1,FALSE)*Baseline!I32</f>
        <v>14605.994854064485</v>
      </c>
      <c r="Z32">
        <f>VLOOKUP($A32,'Census 2011'!$A$4:$BI$156,Z$1,FALSE)*Baseline!J32</f>
        <v>18757.897135416668</v>
      </c>
      <c r="AA32">
        <f>VLOOKUP($A32,'Census 2011'!$A$4:$BI$156,AA$1,FALSE)*Baseline!K32</f>
        <v>21326.782649037345</v>
      </c>
      <c r="AB32">
        <f>VLOOKUP($A32,'Census 2011'!$A$4:$BI$156,AB$1,FALSE)*Baseline!L32</f>
        <v>20941.369098039217</v>
      </c>
      <c r="AC32">
        <f>VLOOKUP($A32,'Census 2011'!$A$4:$BI$156,AC$1,FALSE)*Baseline!M32</f>
        <v>18600.951883183363</v>
      </c>
      <c r="AD32">
        <f>VLOOKUP($A32,'Census 2011'!$A$4:$BI$156,AD$1,FALSE)*Baseline!N32</f>
        <v>18364.520820998619</v>
      </c>
      <c r="AE32">
        <f>VLOOKUP($A32,'Census 2011'!$A$4:$BI$156,AE$1,FALSE)*Baseline!O32</f>
        <v>19622.351192245944</v>
      </c>
      <c r="AF32">
        <f>VLOOKUP($A32,'Census 2011'!$A$4:$BI$156,AF$1,FALSE)*Baseline!P32</f>
        <v>15423.360146531328</v>
      </c>
      <c r="AH32" s="6">
        <f>VLOOKUP($A32,'Census 2011'!$A$4:$BI$156,AH$1,FALSE)*Baseline!C32</f>
        <v>600.64379116621467</v>
      </c>
      <c r="AI32" s="6">
        <f>VLOOKUP($A32,'Census 2011'!$A$4:$BI$156,AI$1,FALSE)*Baseline!D32</f>
        <v>505.39041095890406</v>
      </c>
      <c r="AJ32" s="6">
        <f>VLOOKUP($A32,'Census 2011'!$A$4:$BI$156,AJ$1,FALSE)*Baseline!E32</f>
        <v>482.50326935245727</v>
      </c>
      <c r="AK32" s="6">
        <f>VLOOKUP($A32,'Census 2011'!$A$4:$BI$156,AK$1,FALSE)*Baseline!F32</f>
        <v>302.37900142029935</v>
      </c>
      <c r="AL32" s="6">
        <f>VLOOKUP($A32,'Census 2011'!$A$4:$BI$156,AL$1,FALSE)*Baseline!G32</f>
        <v>150.85798237022527</v>
      </c>
      <c r="AM32" s="6">
        <f>VLOOKUP($A32,'Census 2011'!$A$4:$BI$156,AM$1,FALSE)*Baseline!H32</f>
        <v>168.12223315297589</v>
      </c>
      <c r="AN32" s="6">
        <f>VLOOKUP($A32,'Census 2011'!$A$4:$BI$156,AN$1,FALSE)*Baseline!I32</f>
        <v>116.00514593551499</v>
      </c>
      <c r="AO32" s="6">
        <f>VLOOKUP($A32,'Census 2011'!$A$4:$BI$156,AO$1,FALSE)*Baseline!J32</f>
        <v>579.10286458333337</v>
      </c>
      <c r="AP32" s="6">
        <f>VLOOKUP($A32,'Census 2011'!$A$4:$BI$156,AP$1,FALSE)*Baseline!K32</f>
        <v>553.21735096265365</v>
      </c>
      <c r="AQ32" s="6">
        <f>VLOOKUP($A32,'Census 2011'!$A$4:$BI$156,AQ$1,FALSE)*Baseline!L32</f>
        <v>457.63090196078429</v>
      </c>
      <c r="AR32" s="6">
        <f>VLOOKUP($A32,'Census 2011'!$A$4:$BI$156,AR$1,FALSE)*Baseline!M32</f>
        <v>345.04811681663887</v>
      </c>
      <c r="AS32" s="6">
        <f>VLOOKUP($A32,'Census 2011'!$A$4:$BI$156,AS$1,FALSE)*Baseline!N32</f>
        <v>177.47917900138148</v>
      </c>
      <c r="AT32" s="6">
        <f>VLOOKUP($A32,'Census 2011'!$A$4:$BI$156,AT$1,FALSE)*Baseline!O32</f>
        <v>125.64880775405838</v>
      </c>
      <c r="AU32" s="6">
        <f>VLOOKUP($A32,'Census 2011'!$A$4:$BI$156,AU$1,FALSE)*Baseline!P32</f>
        <v>112.63985346867129</v>
      </c>
      <c r="AV32">
        <f t="shared" si="5"/>
        <v>266871.99999999988</v>
      </c>
      <c r="AX32" s="22">
        <f>(S32*'Eligible population'!J$5)/5</f>
        <v>3272.43540560167</v>
      </c>
      <c r="AY32" s="22">
        <f>(T32*'Eligible population'!K$5)/5</f>
        <v>3494.7296542917966</v>
      </c>
      <c r="AZ32" s="22">
        <f>(U32*'Eligible population'!L$5)/5</f>
        <v>3163.4016093263372</v>
      </c>
      <c r="BA32" s="22">
        <f>(V32*'Eligible population'!M$5)/5</f>
        <v>2437.7873394144221</v>
      </c>
      <c r="BB32" s="22">
        <f>(W32*'Eligible population'!N$5)/5</f>
        <v>1970.2632407954029</v>
      </c>
      <c r="BC32" s="22">
        <f>(X32*'Eligible population'!O$5)/5</f>
        <v>1677.0963662945383</v>
      </c>
      <c r="BD32" s="22">
        <f>(Y32*'Eligible population'!P$5)/5</f>
        <v>982.55724230528244</v>
      </c>
      <c r="BE32" s="22">
        <f>(Z32*'Eligible population'!J$6)/5</f>
        <v>3422.4988348188695</v>
      </c>
      <c r="BF32" s="22">
        <f>(AA32*'Eligible population'!K$6)/5</f>
        <v>3666.6692494124582</v>
      </c>
      <c r="BG32" s="22">
        <f>(AB32*'Eligible population'!L$6)/5</f>
        <v>3280.5383184171442</v>
      </c>
      <c r="BH32" s="22">
        <f>(AC32*'Eligible population'!M$6)/5</f>
        <v>2581.6723555159192</v>
      </c>
      <c r="BI32" s="22">
        <f>(AD32*'Eligible population'!N$6)/5</f>
        <v>2169.7175378651627</v>
      </c>
      <c r="BJ32" s="22">
        <f>(AE32*'Eligible population'!O$6)/5</f>
        <v>1853.9775664547565</v>
      </c>
      <c r="BK32" s="22">
        <f>(AF32*'Eligible population'!P$6)/5</f>
        <v>1151.3538571989916</v>
      </c>
      <c r="BL32" s="23"/>
      <c r="BM32" s="22">
        <f>(AH32*'Eligible population'!J$5)/5</f>
        <v>109.91661196169198</v>
      </c>
      <c r="BN32" s="22">
        <f>(AI32*'Eligible population'!K$5)/5</f>
        <v>85.835465193131824</v>
      </c>
      <c r="BO32" s="22">
        <f>(AJ32*'Eligible population'!L$5)/5</f>
        <v>73.742148458287176</v>
      </c>
      <c r="BP32" s="22">
        <f>(AK32*'Eligible population'!M$5)/5</f>
        <v>40.340994399461223</v>
      </c>
      <c r="BQ32" s="22">
        <f>(AL32*'Eligible population'!N$5)/5</f>
        <v>16.736728438206701</v>
      </c>
      <c r="BR32" s="22">
        <f>(AM32*'Eligible population'!O$5)/5</f>
        <v>14.561739722229925</v>
      </c>
      <c r="BS32" s="22">
        <f>(AN32*'Eligible population'!P$5)/5</f>
        <v>7.8037612242416454</v>
      </c>
      <c r="BT32" s="22">
        <f>(AO32*'Eligible population'!J$6)/5</f>
        <v>105.66103785346843</v>
      </c>
      <c r="BU32" s="22">
        <f>(AP32*'Eligible population'!K$6)/5</f>
        <v>95.113505041874816</v>
      </c>
      <c r="BV32" s="22">
        <f>(AQ32*'Eligible population'!L$6)/5</f>
        <v>71.689472763016241</v>
      </c>
      <c r="BW32" s="22">
        <f>(AR32*'Eligible population'!M$6)/5</f>
        <v>47.890085953810477</v>
      </c>
      <c r="BX32" s="22">
        <f>(AS32*'Eligible population'!N$6)/5</f>
        <v>20.968676016032752</v>
      </c>
      <c r="BY32" s="22">
        <f>(AT32*'Eligible population'!O$6)/5</f>
        <v>11.871669635587008</v>
      </c>
      <c r="BZ32" s="22">
        <f>(AU32*'Eligible population'!P$6)/5</f>
        <v>8.4085652240086244</v>
      </c>
      <c r="CA32" s="23">
        <f t="shared" si="6"/>
        <v>35835.2390395978</v>
      </c>
      <c r="CC32" s="2">
        <f t="shared" si="7"/>
        <v>1636.217702800835</v>
      </c>
      <c r="CD32" s="2">
        <f t="shared" si="8"/>
        <v>1747.3648271458983</v>
      </c>
      <c r="CE32" s="2">
        <f t="shared" si="9"/>
        <v>1581.7008046631686</v>
      </c>
      <c r="CF32" s="2">
        <f t="shared" si="10"/>
        <v>1218.8936697072111</v>
      </c>
      <c r="CG32" s="2">
        <f t="shared" si="11"/>
        <v>985.13162039770145</v>
      </c>
      <c r="CH32" s="2">
        <f t="shared" si="12"/>
        <v>838.54818314726913</v>
      </c>
      <c r="CI32" s="2">
        <f t="shared" si="13"/>
        <v>491.27862115264122</v>
      </c>
      <c r="CJ32" s="2">
        <f t="shared" si="14"/>
        <v>1711.2494174094347</v>
      </c>
      <c r="CK32" s="2">
        <f t="shared" si="15"/>
        <v>1833.3346247062291</v>
      </c>
      <c r="CL32" s="2">
        <f t="shared" si="16"/>
        <v>1640.2691592085721</v>
      </c>
      <c r="CM32" s="2">
        <f t="shared" si="17"/>
        <v>1290.8361777579596</v>
      </c>
      <c r="CN32" s="2">
        <f t="shared" si="18"/>
        <v>1084.8587689325814</v>
      </c>
      <c r="CO32" s="2">
        <f t="shared" si="19"/>
        <v>926.98878322737824</v>
      </c>
      <c r="CP32" s="2">
        <f t="shared" si="20"/>
        <v>575.6769285994958</v>
      </c>
      <c r="CQ32" s="2"/>
      <c r="CR32" s="2">
        <f t="shared" si="21"/>
        <v>54.958305980845992</v>
      </c>
      <c r="CS32" s="2">
        <f t="shared" si="22"/>
        <v>42.917732596565912</v>
      </c>
      <c r="CT32" s="2">
        <f t="shared" si="23"/>
        <v>36.871074229143588</v>
      </c>
      <c r="CU32" s="2">
        <f t="shared" si="24"/>
        <v>20.170497199730612</v>
      </c>
      <c r="CV32" s="2">
        <f t="shared" si="25"/>
        <v>8.3683642191033503</v>
      </c>
      <c r="CW32" s="2">
        <f t="shared" si="26"/>
        <v>7.2808698611149625</v>
      </c>
      <c r="CX32" s="2">
        <f t="shared" si="27"/>
        <v>3.9018806121208227</v>
      </c>
      <c r="CY32" s="2">
        <f t="shared" si="28"/>
        <v>52.830518926734214</v>
      </c>
      <c r="CZ32" s="2">
        <f t="shared" si="29"/>
        <v>47.556752520937408</v>
      </c>
      <c r="DA32" s="2">
        <f t="shared" si="30"/>
        <v>35.84473638150812</v>
      </c>
      <c r="DB32" s="2">
        <f t="shared" si="31"/>
        <v>23.945042976905238</v>
      </c>
      <c r="DC32" s="2">
        <f t="shared" si="32"/>
        <v>10.484338008016376</v>
      </c>
      <c r="DD32" s="2">
        <f t="shared" si="33"/>
        <v>5.9358348177935039</v>
      </c>
      <c r="DE32" s="2">
        <f t="shared" si="34"/>
        <v>4.2042826120043122</v>
      </c>
      <c r="DF32" s="2">
        <f t="shared" si="35"/>
        <v>17917.6195197989</v>
      </c>
      <c r="DG32" s="2"/>
      <c r="DH32" s="14"/>
      <c r="DI32" s="14"/>
      <c r="DJ32" s="14"/>
      <c r="DK32" s="14"/>
      <c r="DL32" s="14"/>
      <c r="DM32" s="14"/>
      <c r="DN32" s="14"/>
      <c r="DO32" s="14"/>
      <c r="DP32" s="14"/>
      <c r="DQ32" s="14"/>
      <c r="DR32" s="14"/>
      <c r="DS32" s="14"/>
      <c r="DT32" s="14"/>
      <c r="DU32" s="14"/>
      <c r="DV32" s="14"/>
      <c r="DX32" s="6"/>
      <c r="DY32" s="6"/>
      <c r="DZ32" s="6"/>
      <c r="EA32" s="6"/>
      <c r="EB32" s="6"/>
      <c r="EC32" s="6"/>
      <c r="ED32" s="6"/>
      <c r="EE32" s="6"/>
      <c r="EF32" s="6"/>
      <c r="EG32" s="6"/>
      <c r="EH32" s="6"/>
      <c r="EI32" s="6"/>
      <c r="EJ32" s="6"/>
      <c r="EK32" s="6"/>
      <c r="EL32" s="6"/>
      <c r="EN32" s="6"/>
      <c r="EO32" s="6"/>
      <c r="EP32" s="6"/>
      <c r="EQ32" s="6"/>
      <c r="ER32" s="6"/>
      <c r="ES32" s="6"/>
      <c r="ET32" s="6"/>
      <c r="EU32" s="6"/>
      <c r="EV32" s="6"/>
      <c r="EW32" s="6"/>
      <c r="EX32" s="6"/>
      <c r="EY32" s="6"/>
      <c r="EZ32" s="6"/>
      <c r="FA32" s="6"/>
      <c r="FB32" s="6"/>
      <c r="FD32" s="6"/>
      <c r="FE32" s="6"/>
      <c r="FF32" s="6"/>
      <c r="FG32" s="6"/>
      <c r="FH32" s="6"/>
      <c r="FI32" s="6"/>
      <c r="FJ32" s="6"/>
      <c r="FK32" s="6"/>
      <c r="FL32" s="6"/>
      <c r="FM32" s="6"/>
      <c r="FN32" s="6"/>
      <c r="FO32" s="6"/>
      <c r="FP32" s="6"/>
      <c r="FQ32" s="6"/>
      <c r="FR32" s="6"/>
      <c r="FT32" s="6"/>
      <c r="FU32" s="6"/>
      <c r="FV32" s="6"/>
      <c r="FW32" s="6"/>
      <c r="FX32" s="6"/>
      <c r="FY32" s="6"/>
      <c r="FZ32" s="6"/>
      <c r="GA32" s="6"/>
      <c r="GB32" s="6"/>
      <c r="GC32" s="6"/>
      <c r="GD32" s="6"/>
      <c r="GE32" s="6"/>
      <c r="GF32" s="6"/>
      <c r="GG32" s="6"/>
      <c r="GH32" s="6"/>
      <c r="GJ32" s="6"/>
      <c r="GK32" s="6"/>
      <c r="GL32" s="6"/>
      <c r="GM32" s="6"/>
      <c r="GN32" s="6"/>
      <c r="GO32" s="6"/>
      <c r="GP32" s="6"/>
      <c r="GQ32" s="6"/>
      <c r="GR32" s="6"/>
      <c r="GS32" s="6"/>
      <c r="GT32" s="6"/>
      <c r="GU32" s="6"/>
      <c r="GV32" s="6"/>
      <c r="GW32" s="6"/>
      <c r="GX32" s="6"/>
      <c r="GZ32" s="1"/>
      <c r="HA32" s="1"/>
      <c r="HB32" s="1"/>
      <c r="HC32" s="1"/>
      <c r="HD32" s="1"/>
      <c r="HE32" s="1"/>
      <c r="HF32" s="1"/>
      <c r="HG32" s="1"/>
      <c r="HH32" s="1"/>
      <c r="HI32" s="1"/>
      <c r="HJ32" s="1"/>
      <c r="HK32" s="1"/>
      <c r="HL32" s="1"/>
      <c r="HM32" s="1"/>
      <c r="HN32" s="2"/>
      <c r="HP32" s="2"/>
      <c r="HQ32" s="2"/>
      <c r="HR32" s="2"/>
      <c r="HS32" s="2"/>
      <c r="HT32" s="2"/>
      <c r="HU32" s="2"/>
      <c r="HV32" s="2"/>
      <c r="HW32" s="2"/>
      <c r="HX32" s="2"/>
      <c r="HY32" s="2"/>
      <c r="HZ32" s="2"/>
      <c r="IA32" s="2"/>
      <c r="IB32" s="2"/>
      <c r="IC32" s="2"/>
      <c r="ID32" s="2"/>
      <c r="IF32" s="2"/>
      <c r="IG32" s="2"/>
      <c r="IH32" s="2"/>
      <c r="II32" s="2"/>
      <c r="IJ32" s="2"/>
      <c r="IK32" s="2"/>
      <c r="IL32" s="2"/>
      <c r="IM32" s="2"/>
      <c r="IN32" s="2"/>
      <c r="IO32" s="2"/>
      <c r="IP32" s="2"/>
      <c r="IQ32" s="2"/>
      <c r="IR32" s="2"/>
      <c r="IS32" s="2"/>
      <c r="IT32" s="2"/>
      <c r="IV32" s="6"/>
    </row>
    <row r="33" spans="1:256" x14ac:dyDescent="0.25">
      <c r="A33" s="8" t="s">
        <v>28</v>
      </c>
      <c r="B33" s="8" t="s">
        <v>198</v>
      </c>
      <c r="C33" s="20">
        <f>Population!H33</f>
        <v>384</v>
      </c>
      <c r="D33" s="20">
        <f>Population!I33</f>
        <v>430</v>
      </c>
      <c r="E33" s="20">
        <f>Population!J33</f>
        <v>360</v>
      </c>
      <c r="F33" s="20">
        <f>Population!K33</f>
        <v>348</v>
      </c>
      <c r="G33" s="20">
        <f>Population!L33</f>
        <v>258</v>
      </c>
      <c r="H33" s="20">
        <f>Population!M33</f>
        <v>240</v>
      </c>
      <c r="I33" s="20">
        <f>Population!N33</f>
        <v>161</v>
      </c>
      <c r="J33" s="20">
        <f>Population!X33</f>
        <v>248</v>
      </c>
      <c r="K33" s="20">
        <f>Population!Y33</f>
        <v>278</v>
      </c>
      <c r="L33" s="20">
        <f>Population!Z33</f>
        <v>255</v>
      </c>
      <c r="M33" s="20">
        <f>Population!AA33</f>
        <v>205</v>
      </c>
      <c r="N33" s="20">
        <f>Population!AB33</f>
        <v>234</v>
      </c>
      <c r="O33" s="20">
        <f>Population!AC33</f>
        <v>234</v>
      </c>
      <c r="P33" s="20">
        <f>Population!AD33</f>
        <v>134</v>
      </c>
      <c r="Q33" s="20">
        <f t="shared" si="4"/>
        <v>3769</v>
      </c>
      <c r="S33">
        <f>VLOOKUP($A33,'Census 2011'!$A$4:$BI$156,S$1,FALSE)*Baseline!C33</f>
        <v>347.42857142857144</v>
      </c>
      <c r="T33">
        <f>VLOOKUP($A33,'Census 2011'!$A$4:$BI$156,T$1,FALSE)*Baseline!D33</f>
        <v>402.06214689265533</v>
      </c>
      <c r="U33">
        <f>VLOOKUP($A33,'Census 2011'!$A$4:$BI$156,U$1,FALSE)*Baseline!E33</f>
        <v>338.61386138613858</v>
      </c>
      <c r="V33">
        <f>VLOOKUP($A33,'Census 2011'!$A$4:$BI$156,V$1,FALSE)*Baseline!F33</f>
        <v>329.18918918918916</v>
      </c>
      <c r="W33">
        <f>VLOOKUP($A33,'Census 2011'!$A$4:$BI$156,W$1,FALSE)*Baseline!G33</f>
        <v>249.36401673640168</v>
      </c>
      <c r="X33">
        <f>VLOOKUP($A33,'Census 2011'!$A$4:$BI$156,X$1,FALSE)*Baseline!H33</f>
        <v>229.84126984126985</v>
      </c>
      <c r="Y33">
        <f>VLOOKUP($A33,'Census 2011'!$A$4:$BI$156,Y$1,FALSE)*Baseline!I33</f>
        <v>147.58333333333331</v>
      </c>
      <c r="Z33">
        <f>VLOOKUP($A33,'Census 2011'!$A$4:$BI$156,Z$1,FALSE)*Baseline!J33</f>
        <v>193.22088353413656</v>
      </c>
      <c r="AA33">
        <f>VLOOKUP($A33,'Census 2011'!$A$4:$BI$156,AA$1,FALSE)*Baseline!K33</f>
        <v>237.3170731707317</v>
      </c>
      <c r="AB33">
        <f>VLOOKUP($A33,'Census 2011'!$A$4:$BI$156,AB$1,FALSE)*Baseline!L33</f>
        <v>226.16071428571428</v>
      </c>
      <c r="AC33">
        <f>VLOOKUP($A33,'Census 2011'!$A$4:$BI$156,AC$1,FALSE)*Baseline!M33</f>
        <v>176.65898617511522</v>
      </c>
      <c r="AD33">
        <f>VLOOKUP($A33,'Census 2011'!$A$4:$BI$156,AD$1,FALSE)*Baseline!N33</f>
        <v>212.0625</v>
      </c>
      <c r="AE33">
        <f>VLOOKUP($A33,'Census 2011'!$A$4:$BI$156,AE$1,FALSE)*Baseline!O33</f>
        <v>222.29999999999998</v>
      </c>
      <c r="AF33">
        <f>VLOOKUP($A33,'Census 2011'!$A$4:$BI$156,AF$1,FALSE)*Baseline!P33</f>
        <v>128.12280701754386</v>
      </c>
      <c r="AH33" s="6">
        <f>VLOOKUP($A33,'Census 2011'!$A$4:$BI$156,AH$1,FALSE)*Baseline!C33</f>
        <v>36.571428571428569</v>
      </c>
      <c r="AI33" s="6">
        <f>VLOOKUP($A33,'Census 2011'!$A$4:$BI$156,AI$1,FALSE)*Baseline!D33</f>
        <v>27.937853107344633</v>
      </c>
      <c r="AJ33" s="6">
        <f>VLOOKUP($A33,'Census 2011'!$A$4:$BI$156,AJ$1,FALSE)*Baseline!E33</f>
        <v>21.386138613861384</v>
      </c>
      <c r="AK33" s="6">
        <f>VLOOKUP($A33,'Census 2011'!$A$4:$BI$156,AK$1,FALSE)*Baseline!F33</f>
        <v>18.810810810810811</v>
      </c>
      <c r="AL33" s="6">
        <f>VLOOKUP($A33,'Census 2011'!$A$4:$BI$156,AL$1,FALSE)*Baseline!G33</f>
        <v>8.6359832635983249</v>
      </c>
      <c r="AM33" s="6">
        <f>VLOOKUP($A33,'Census 2011'!$A$4:$BI$156,AM$1,FALSE)*Baseline!H33</f>
        <v>10.158730158730158</v>
      </c>
      <c r="AN33" s="6">
        <f>VLOOKUP($A33,'Census 2011'!$A$4:$BI$156,AN$1,FALSE)*Baseline!I33</f>
        <v>13.416666666666666</v>
      </c>
      <c r="AO33" s="6">
        <f>VLOOKUP($A33,'Census 2011'!$A$4:$BI$156,AO$1,FALSE)*Baseline!J33</f>
        <v>54.779116465863453</v>
      </c>
      <c r="AP33" s="6">
        <f>VLOOKUP($A33,'Census 2011'!$A$4:$BI$156,AP$1,FALSE)*Baseline!K33</f>
        <v>40.68292682926829</v>
      </c>
      <c r="AQ33" s="6">
        <f>VLOOKUP($A33,'Census 2011'!$A$4:$BI$156,AQ$1,FALSE)*Baseline!L33</f>
        <v>28.839285714285715</v>
      </c>
      <c r="AR33" s="6">
        <f>VLOOKUP($A33,'Census 2011'!$A$4:$BI$156,AR$1,FALSE)*Baseline!M33</f>
        <v>28.341013824884794</v>
      </c>
      <c r="AS33" s="6">
        <f>VLOOKUP($A33,'Census 2011'!$A$4:$BI$156,AS$1,FALSE)*Baseline!N33</f>
        <v>21.9375</v>
      </c>
      <c r="AT33" s="6">
        <f>VLOOKUP($A33,'Census 2011'!$A$4:$BI$156,AT$1,FALSE)*Baseline!O33</f>
        <v>11.700000000000001</v>
      </c>
      <c r="AU33" s="6">
        <f>VLOOKUP($A33,'Census 2011'!$A$4:$BI$156,AU$1,FALSE)*Baseline!P33</f>
        <v>5.8771929824561404</v>
      </c>
      <c r="AV33">
        <f t="shared" si="5"/>
        <v>3769</v>
      </c>
      <c r="AX33" s="22">
        <f>(S33*'Eligible population'!J$5)/5</f>
        <v>63.578733405323007</v>
      </c>
      <c r="AY33" s="22">
        <f>(T33*'Eligible population'!K$5)/5</f>
        <v>68.286201452853959</v>
      </c>
      <c r="AZ33" s="22">
        <f>(U33*'Eligible population'!L$5)/5</f>
        <v>51.751180193828745</v>
      </c>
      <c r="BA33" s="22">
        <f>(V33*'Eligible population'!M$5)/5</f>
        <v>43.917795796228724</v>
      </c>
      <c r="BB33" s="22">
        <f>(W33*'Eligible population'!N$5)/5</f>
        <v>27.665343025304264</v>
      </c>
      <c r="BC33" s="22">
        <f>(X33*'Eligible population'!O$5)/5</f>
        <v>19.907472593526776</v>
      </c>
      <c r="BD33" s="22">
        <f>(Y33*'Eligible population'!P$5)/5</f>
        <v>9.9280517663518708</v>
      </c>
      <c r="BE33" s="22">
        <f>(Z33*'Eligible population'!J$6)/5</f>
        <v>35.254391469588647</v>
      </c>
      <c r="BF33" s="22">
        <f>(AA33*'Eligible population'!K$6)/5</f>
        <v>40.801429304901077</v>
      </c>
      <c r="BG33" s="22">
        <f>(AB33*'Eligible population'!L$6)/5</f>
        <v>35.428862643194883</v>
      </c>
      <c r="BH33" s="22">
        <f>(AC33*'Eligible population'!M$6)/5</f>
        <v>24.518939881463272</v>
      </c>
      <c r="BI33" s="22">
        <f>(AD33*'Eligible population'!N$6)/5</f>
        <v>25.054600109544872</v>
      </c>
      <c r="BJ33" s="22">
        <f>(AE33*'Eligible population'!O$6)/5</f>
        <v>21.003559103852705</v>
      </c>
      <c r="BK33" s="22">
        <f>(AF33*'Eligible population'!P$6)/5</f>
        <v>9.5643677287784019</v>
      </c>
      <c r="BL33" s="23"/>
      <c r="BM33" s="22">
        <f>(AH33*'Eligible population'!J$5)/5</f>
        <v>6.6924982531918946</v>
      </c>
      <c r="BN33" s="22">
        <f>(AI33*'Eligible population'!K$5)/5</f>
        <v>4.7449626387179489</v>
      </c>
      <c r="BO33" s="22">
        <f>(AJ33*'Eligible population'!L$5)/5</f>
        <v>3.268495591189184</v>
      </c>
      <c r="BP33" s="22">
        <f>(AK33*'Eligible population'!M$5)/5</f>
        <v>2.5095883312130698</v>
      </c>
      <c r="BQ33" s="22">
        <f>(AL33*'Eligible population'!N$5)/5</f>
        <v>0.9581071177594549</v>
      </c>
      <c r="BR33" s="22">
        <f>(AM33*'Eligible population'!O$5)/5</f>
        <v>0.87988829142659775</v>
      </c>
      <c r="BS33" s="22">
        <f>(AN33*'Eligible population'!P$5)/5</f>
        <v>0.90255016057744286</v>
      </c>
      <c r="BT33" s="22">
        <f>(AO33*'Eligible population'!J$6)/5</f>
        <v>9.9948017052957514</v>
      </c>
      <c r="BU33" s="22">
        <f>(AP33*'Eligible population'!K$6)/5</f>
        <v>6.9945307379830428</v>
      </c>
      <c r="BV33" s="22">
        <f>(AQ33*'Eligible population'!L$6)/5</f>
        <v>4.5177744310114285</v>
      </c>
      <c r="BW33" s="22">
        <f>(AR33*'Eligible population'!M$6)/5</f>
        <v>3.9335197670796687</v>
      </c>
      <c r="BX33" s="22">
        <f>(AS33*'Eligible population'!N$6)/5</f>
        <v>2.5918551837460209</v>
      </c>
      <c r="BY33" s="22">
        <f>(AT33*'Eligible population'!O$6)/5</f>
        <v>1.1054504791501425</v>
      </c>
      <c r="BZ33" s="22">
        <f>(AU33*'Eligible population'!P$6)/5</f>
        <v>0.43873246462286247</v>
      </c>
      <c r="CA33" s="23">
        <f t="shared" si="6"/>
        <v>526.1936836277057</v>
      </c>
      <c r="CC33" s="2">
        <f t="shared" si="7"/>
        <v>31.789366702661503</v>
      </c>
      <c r="CD33" s="2">
        <f t="shared" si="8"/>
        <v>34.143100726426979</v>
      </c>
      <c r="CE33" s="2">
        <f t="shared" si="9"/>
        <v>25.875590096914372</v>
      </c>
      <c r="CF33" s="2">
        <f t="shared" si="10"/>
        <v>21.958897898114362</v>
      </c>
      <c r="CG33" s="2">
        <f t="shared" si="11"/>
        <v>13.832671512652132</v>
      </c>
      <c r="CH33" s="2">
        <f t="shared" si="12"/>
        <v>9.9537362967633882</v>
      </c>
      <c r="CI33" s="2">
        <f t="shared" si="13"/>
        <v>4.9640258831759354</v>
      </c>
      <c r="CJ33" s="2">
        <f t="shared" si="14"/>
        <v>17.627195734794324</v>
      </c>
      <c r="CK33" s="2">
        <f t="shared" si="15"/>
        <v>20.400714652450539</v>
      </c>
      <c r="CL33" s="2">
        <f t="shared" si="16"/>
        <v>17.714431321597441</v>
      </c>
      <c r="CM33" s="2">
        <f t="shared" si="17"/>
        <v>12.259469940731636</v>
      </c>
      <c r="CN33" s="2">
        <f t="shared" si="18"/>
        <v>12.527300054772436</v>
      </c>
      <c r="CO33" s="2">
        <f t="shared" si="19"/>
        <v>10.501779551926353</v>
      </c>
      <c r="CP33" s="2">
        <f t="shared" si="20"/>
        <v>4.782183864389201</v>
      </c>
      <c r="CQ33" s="2"/>
      <c r="CR33" s="2">
        <f t="shared" si="21"/>
        <v>3.3462491265959473</v>
      </c>
      <c r="CS33" s="2">
        <f t="shared" si="22"/>
        <v>2.3724813193589744</v>
      </c>
      <c r="CT33" s="2">
        <f t="shared" si="23"/>
        <v>1.634247795594592</v>
      </c>
      <c r="CU33" s="2">
        <f t="shared" si="24"/>
        <v>1.2547941656065349</v>
      </c>
      <c r="CV33" s="2">
        <f t="shared" si="25"/>
        <v>0.47905355887972745</v>
      </c>
      <c r="CW33" s="2">
        <f t="shared" si="26"/>
        <v>0.43994414571329887</v>
      </c>
      <c r="CX33" s="2">
        <f t="shared" si="27"/>
        <v>0.45127508028872143</v>
      </c>
      <c r="CY33" s="2">
        <f t="shared" si="28"/>
        <v>4.9974008526478757</v>
      </c>
      <c r="CZ33" s="2">
        <f t="shared" si="29"/>
        <v>3.4972653689915214</v>
      </c>
      <c r="DA33" s="2">
        <f t="shared" si="30"/>
        <v>2.2588872155057143</v>
      </c>
      <c r="DB33" s="2">
        <f t="shared" si="31"/>
        <v>1.9667598835398343</v>
      </c>
      <c r="DC33" s="2">
        <f t="shared" si="32"/>
        <v>1.2959275918730104</v>
      </c>
      <c r="DD33" s="2">
        <f t="shared" si="33"/>
        <v>0.55272523957507125</v>
      </c>
      <c r="DE33" s="2">
        <f t="shared" si="34"/>
        <v>0.21936623231143124</v>
      </c>
      <c r="DF33" s="2">
        <f t="shared" si="35"/>
        <v>263.09684181385285</v>
      </c>
      <c r="DG33" s="2"/>
      <c r="DH33" s="14"/>
      <c r="DI33" s="14"/>
      <c r="DJ33" s="14"/>
      <c r="DK33" s="14"/>
      <c r="DL33" s="14"/>
      <c r="DM33" s="14"/>
      <c r="DN33" s="14"/>
      <c r="DO33" s="14"/>
      <c r="DP33" s="14"/>
      <c r="DQ33" s="14"/>
      <c r="DR33" s="14"/>
      <c r="DS33" s="14"/>
      <c r="DT33" s="14"/>
      <c r="DU33" s="14"/>
      <c r="DV33" s="14"/>
      <c r="DX33" s="6"/>
      <c r="DY33" s="6"/>
      <c r="DZ33" s="6"/>
      <c r="EA33" s="6"/>
      <c r="EB33" s="6"/>
      <c r="EC33" s="6"/>
      <c r="ED33" s="6"/>
      <c r="EE33" s="6"/>
      <c r="EF33" s="6"/>
      <c r="EG33" s="6"/>
      <c r="EH33" s="6"/>
      <c r="EI33" s="6"/>
      <c r="EJ33" s="6"/>
      <c r="EK33" s="6"/>
      <c r="EL33" s="6"/>
      <c r="EN33" s="6"/>
      <c r="EO33" s="6"/>
      <c r="EP33" s="6"/>
      <c r="EQ33" s="6"/>
      <c r="ER33" s="6"/>
      <c r="ES33" s="6"/>
      <c r="ET33" s="6"/>
      <c r="EU33" s="6"/>
      <c r="EV33" s="6"/>
      <c r="EW33" s="6"/>
      <c r="EX33" s="6"/>
      <c r="EY33" s="6"/>
      <c r="EZ33" s="6"/>
      <c r="FA33" s="6"/>
      <c r="FB33" s="6"/>
      <c r="FD33" s="6"/>
      <c r="FE33" s="6"/>
      <c r="FF33" s="6"/>
      <c r="FG33" s="6"/>
      <c r="FH33" s="6"/>
      <c r="FI33" s="6"/>
      <c r="FJ33" s="6"/>
      <c r="FK33" s="6"/>
      <c r="FL33" s="6"/>
      <c r="FM33" s="6"/>
      <c r="FN33" s="6"/>
      <c r="FO33" s="6"/>
      <c r="FP33" s="6"/>
      <c r="FQ33" s="6"/>
      <c r="FR33" s="6"/>
      <c r="FT33" s="6"/>
      <c r="FU33" s="6"/>
      <c r="FV33" s="6"/>
      <c r="FW33" s="6"/>
      <c r="FX33" s="6"/>
      <c r="FY33" s="6"/>
      <c r="FZ33" s="6"/>
      <c r="GA33" s="6"/>
      <c r="GB33" s="6"/>
      <c r="GC33" s="6"/>
      <c r="GD33" s="6"/>
      <c r="GE33" s="6"/>
      <c r="GF33" s="6"/>
      <c r="GG33" s="6"/>
      <c r="GH33" s="6"/>
      <c r="GJ33" s="6"/>
      <c r="GK33" s="6"/>
      <c r="GL33" s="6"/>
      <c r="GM33" s="6"/>
      <c r="GN33" s="6"/>
      <c r="GO33" s="6"/>
      <c r="GP33" s="6"/>
      <c r="GQ33" s="6"/>
      <c r="GR33" s="6"/>
      <c r="GS33" s="6"/>
      <c r="GT33" s="6"/>
      <c r="GU33" s="6"/>
      <c r="GV33" s="6"/>
      <c r="GW33" s="6"/>
      <c r="GX33" s="6"/>
      <c r="GZ33" s="1"/>
      <c r="HA33" s="1"/>
      <c r="HB33" s="1"/>
      <c r="HC33" s="1"/>
      <c r="HD33" s="1"/>
      <c r="HE33" s="1"/>
      <c r="HF33" s="1"/>
      <c r="HG33" s="1"/>
      <c r="HH33" s="1"/>
      <c r="HI33" s="1"/>
      <c r="HJ33" s="1"/>
      <c r="HK33" s="1"/>
      <c r="HL33" s="1"/>
      <c r="HM33" s="1"/>
      <c r="HN33" s="2"/>
      <c r="HP33" s="2"/>
      <c r="HQ33" s="2"/>
      <c r="HR33" s="2"/>
      <c r="HS33" s="2"/>
      <c r="HT33" s="2"/>
      <c r="HU33" s="2"/>
      <c r="HV33" s="2"/>
      <c r="HW33" s="2"/>
      <c r="HX33" s="2"/>
      <c r="HY33" s="2"/>
      <c r="HZ33" s="2"/>
      <c r="IA33" s="2"/>
      <c r="IB33" s="2"/>
      <c r="IC33" s="2"/>
      <c r="ID33" s="2"/>
      <c r="IF33" s="2"/>
      <c r="IG33" s="2"/>
      <c r="IH33" s="2"/>
      <c r="II33" s="2"/>
      <c r="IJ33" s="2"/>
      <c r="IK33" s="2"/>
      <c r="IL33" s="2"/>
      <c r="IM33" s="2"/>
      <c r="IN33" s="2"/>
      <c r="IO33" s="2"/>
      <c r="IP33" s="2"/>
      <c r="IQ33" s="2"/>
      <c r="IR33" s="2"/>
      <c r="IS33" s="2"/>
      <c r="IT33" s="2"/>
      <c r="IV33" s="6"/>
    </row>
    <row r="34" spans="1:256" x14ac:dyDescent="0.25">
      <c r="A34" s="8" t="s">
        <v>3</v>
      </c>
      <c r="B34" s="8" t="s">
        <v>199</v>
      </c>
      <c r="C34" s="20">
        <f>Population!H34</f>
        <v>7280</v>
      </c>
      <c r="D34" s="20">
        <f>Population!I34</f>
        <v>6374</v>
      </c>
      <c r="E34" s="20">
        <f>Population!J34</f>
        <v>5639</v>
      </c>
      <c r="F34" s="20">
        <f>Population!K34</f>
        <v>4728</v>
      </c>
      <c r="G34" s="20">
        <f>Population!L34</f>
        <v>3395</v>
      </c>
      <c r="H34" s="20">
        <f>Population!M34</f>
        <v>2739</v>
      </c>
      <c r="I34" s="20">
        <f>Population!N34</f>
        <v>1912</v>
      </c>
      <c r="J34" s="20">
        <f>Population!X34</f>
        <v>7495</v>
      </c>
      <c r="K34" s="20">
        <f>Population!Y34</f>
        <v>6918</v>
      </c>
      <c r="L34" s="20">
        <f>Population!Z34</f>
        <v>6093</v>
      </c>
      <c r="M34" s="20">
        <f>Population!AA34</f>
        <v>4480</v>
      </c>
      <c r="N34" s="20">
        <f>Population!AB34</f>
        <v>3559</v>
      </c>
      <c r="O34" s="20">
        <f>Population!AC34</f>
        <v>3078</v>
      </c>
      <c r="P34" s="20">
        <f>Population!AD34</f>
        <v>2262</v>
      </c>
      <c r="Q34" s="20">
        <f t="shared" si="4"/>
        <v>65952</v>
      </c>
      <c r="S34">
        <f>VLOOKUP($A34,'Census 2011'!$A$4:$BI$156,S$1,FALSE)*Baseline!C34</f>
        <v>4277.8708133971295</v>
      </c>
      <c r="T34">
        <f>VLOOKUP($A34,'Census 2011'!$A$4:$BI$156,T$1,FALSE)*Baseline!D34</f>
        <v>4118.6179469748467</v>
      </c>
      <c r="U34">
        <f>VLOOKUP($A34,'Census 2011'!$A$4:$BI$156,U$1,FALSE)*Baseline!E34</f>
        <v>4053.4485003946329</v>
      </c>
      <c r="V34">
        <f>VLOOKUP($A34,'Census 2011'!$A$4:$BI$156,V$1,FALSE)*Baseline!F34</f>
        <v>3783.1381733021076</v>
      </c>
      <c r="W34">
        <f>VLOOKUP($A34,'Census 2011'!$A$4:$BI$156,W$1,FALSE)*Baseline!G34</f>
        <v>3004.7231417393923</v>
      </c>
      <c r="X34">
        <f>VLOOKUP($A34,'Census 2011'!$A$4:$BI$156,X$1,FALSE)*Baseline!H34</f>
        <v>2404.2857142857142</v>
      </c>
      <c r="Y34">
        <f>VLOOKUP($A34,'Census 2011'!$A$4:$BI$156,Y$1,FALSE)*Baseline!I34</f>
        <v>1660.7085714285713</v>
      </c>
      <c r="Z34">
        <f>VLOOKUP($A34,'Census 2011'!$A$4:$BI$156,Z$1,FALSE)*Baseline!J34</f>
        <v>4457.7546955036996</v>
      </c>
      <c r="AA34">
        <f>VLOOKUP($A34,'Census 2011'!$A$4:$BI$156,AA$1,FALSE)*Baseline!K34</f>
        <v>4736.1860391661403</v>
      </c>
      <c r="AB34">
        <f>VLOOKUP($A34,'Census 2011'!$A$4:$BI$156,AB$1,FALSE)*Baseline!L34</f>
        <v>4530.3131067961167</v>
      </c>
      <c r="AC34">
        <f>VLOOKUP($A34,'Census 2011'!$A$4:$BI$156,AC$1,FALSE)*Baseline!M34</f>
        <v>3539.9382080329556</v>
      </c>
      <c r="AD34">
        <f>VLOOKUP($A34,'Census 2011'!$A$4:$BI$156,AD$1,FALSE)*Baseline!N34</f>
        <v>3069.5863060989641</v>
      </c>
      <c r="AE34">
        <f>VLOOKUP($A34,'Census 2011'!$A$4:$BI$156,AE$1,FALSE)*Baseline!O34</f>
        <v>2636.1089108910892</v>
      </c>
      <c r="AF34">
        <f>VLOOKUP($A34,'Census 2011'!$A$4:$BI$156,AF$1,FALSE)*Baseline!P34</f>
        <v>1967.1203665139526</v>
      </c>
      <c r="AH34" s="6">
        <f>VLOOKUP($A34,'Census 2011'!$A$4:$BI$156,AH$1,FALSE)*Baseline!C34</f>
        <v>3002.129186602871</v>
      </c>
      <c r="AI34" s="6">
        <f>VLOOKUP($A34,'Census 2011'!$A$4:$BI$156,AI$1,FALSE)*Baseline!D34</f>
        <v>2255.3820530251528</v>
      </c>
      <c r="AJ34" s="6">
        <f>VLOOKUP($A34,'Census 2011'!$A$4:$BI$156,AJ$1,FALSE)*Baseline!E34</f>
        <v>1585.5514996053671</v>
      </c>
      <c r="AK34" s="6">
        <f>VLOOKUP($A34,'Census 2011'!$A$4:$BI$156,AK$1,FALSE)*Baseline!F34</f>
        <v>944.8618266978923</v>
      </c>
      <c r="AL34" s="6">
        <f>VLOOKUP($A34,'Census 2011'!$A$4:$BI$156,AL$1,FALSE)*Baseline!G34</f>
        <v>390.27685826060787</v>
      </c>
      <c r="AM34" s="6">
        <f>VLOOKUP($A34,'Census 2011'!$A$4:$BI$156,AM$1,FALSE)*Baseline!H34</f>
        <v>334.71428571428572</v>
      </c>
      <c r="AN34" s="6">
        <f>VLOOKUP($A34,'Census 2011'!$A$4:$BI$156,AN$1,FALSE)*Baseline!I34</f>
        <v>251.29142857142855</v>
      </c>
      <c r="AO34" s="6">
        <f>VLOOKUP($A34,'Census 2011'!$A$4:$BI$156,AO$1,FALSE)*Baseline!J34</f>
        <v>3037.2453044963004</v>
      </c>
      <c r="AP34" s="6">
        <f>VLOOKUP($A34,'Census 2011'!$A$4:$BI$156,AP$1,FALSE)*Baseline!K34</f>
        <v>2181.8139608338597</v>
      </c>
      <c r="AQ34" s="6">
        <f>VLOOKUP($A34,'Census 2011'!$A$4:$BI$156,AQ$1,FALSE)*Baseline!L34</f>
        <v>1562.6868932038833</v>
      </c>
      <c r="AR34" s="6">
        <f>VLOOKUP($A34,'Census 2011'!$A$4:$BI$156,AR$1,FALSE)*Baseline!M34</f>
        <v>940.06179196704431</v>
      </c>
      <c r="AS34" s="6">
        <f>VLOOKUP($A34,'Census 2011'!$A$4:$BI$156,AS$1,FALSE)*Baseline!N34</f>
        <v>489.41369390103563</v>
      </c>
      <c r="AT34" s="6">
        <f>VLOOKUP($A34,'Census 2011'!$A$4:$BI$156,AT$1,FALSE)*Baseline!O34</f>
        <v>441.89108910891088</v>
      </c>
      <c r="AU34" s="6">
        <f>VLOOKUP($A34,'Census 2011'!$A$4:$BI$156,AU$1,FALSE)*Baseline!P34</f>
        <v>294.87963348604745</v>
      </c>
      <c r="AV34">
        <f t="shared" si="5"/>
        <v>65952.000000000015</v>
      </c>
      <c r="AX34" s="22">
        <f>(S34*'Eligible population'!J$5)/5</f>
        <v>782.84179930580535</v>
      </c>
      <c r="AY34" s="22">
        <f>(T34*'Eligible population'!K$5)/5</f>
        <v>699.5057281767746</v>
      </c>
      <c r="AZ34" s="22">
        <f>(U34*'Eligible population'!L$5)/5</f>
        <v>619.49839528605514</v>
      </c>
      <c r="BA34" s="22">
        <f>(V34*'Eligible population'!M$5)/5</f>
        <v>504.71611833070517</v>
      </c>
      <c r="BB34" s="22">
        <f>(W34*'Eligible population'!N$5)/5</f>
        <v>333.35481798948553</v>
      </c>
      <c r="BC34" s="22">
        <f>(X34*'Eligible population'!O$5)/5</f>
        <v>208.24481172247934</v>
      </c>
      <c r="BD34" s="22">
        <f>(Y34*'Eligible population'!P$5)/5</f>
        <v>111.71722642100818</v>
      </c>
      <c r="BE34" s="22">
        <f>(Z34*'Eligible population'!J$6)/5</f>
        <v>813.34598122215687</v>
      </c>
      <c r="BF34" s="22">
        <f>(AA34*'Eligible population'!K$6)/5</f>
        <v>814.28258519298731</v>
      </c>
      <c r="BG34" s="22">
        <f>(AB34*'Eligible population'!L$6)/5</f>
        <v>709.68930788119428</v>
      </c>
      <c r="BH34" s="22">
        <f>(AC34*'Eligible population'!M$6)/5</f>
        <v>491.3168244994784</v>
      </c>
      <c r="BI34" s="22">
        <f>(AD34*'Eligible population'!N$6)/5</f>
        <v>362.66316487377327</v>
      </c>
      <c r="BJ34" s="22">
        <f>(AE34*'Eligible population'!O$6)/5</f>
        <v>249.06733834500128</v>
      </c>
      <c r="BK34" s="22">
        <f>(AF34*'Eligible population'!P$6)/5</f>
        <v>146.84553819939765</v>
      </c>
      <c r="BL34" s="23"/>
      <c r="BM34" s="22">
        <f>(AH34*'Eligible population'!J$5)/5</f>
        <v>549.38363422020643</v>
      </c>
      <c r="BN34" s="22">
        <f>(AI34*'Eligible population'!K$5)/5</f>
        <v>383.05389954340995</v>
      </c>
      <c r="BO34" s="22">
        <f>(AJ34*'Eligible population'!L$5)/5</f>
        <v>242.32369291315635</v>
      </c>
      <c r="BP34" s="22">
        <f>(AK34*'Eligible population'!M$5)/5</f>
        <v>126.05592809040054</v>
      </c>
      <c r="BQ34" s="22">
        <f>(AL34*'Eligible population'!N$5)/5</f>
        <v>43.298721683775405</v>
      </c>
      <c r="BR34" s="22">
        <f>(AM34*'Eligible population'!O$5)/5</f>
        <v>28.990944377051044</v>
      </c>
      <c r="BS34" s="22">
        <f>(AN34*'Eligible population'!P$5)/5</f>
        <v>16.904580313705182</v>
      </c>
      <c r="BT34" s="22">
        <f>(AO34*'Eligible population'!J$6)/5</f>
        <v>554.16491734945032</v>
      </c>
      <c r="BU34" s="22">
        <f>(AP34*'Eligible population'!K$6)/5</f>
        <v>375.11472263676944</v>
      </c>
      <c r="BV34" s="22">
        <f>(AQ34*'Eligible population'!L$6)/5</f>
        <v>244.80033797425304</v>
      </c>
      <c r="BW34" s="22">
        <f>(AR34*'Eligible population'!M$6)/5</f>
        <v>130.47351318575267</v>
      </c>
      <c r="BX34" s="22">
        <f>(AS34*'Eligible population'!N$6)/5</f>
        <v>57.822879522903136</v>
      </c>
      <c r="BY34" s="22">
        <f>(AT34*'Eligible population'!O$6)/5</f>
        <v>41.751172323728539</v>
      </c>
      <c r="BZ34" s="22">
        <f>(AU34*'Eligible population'!P$6)/5</f>
        <v>22.012765065331159</v>
      </c>
      <c r="CA34" s="23">
        <f t="shared" si="6"/>
        <v>9663.2413466461949</v>
      </c>
      <c r="CC34" s="2">
        <f t="shared" si="7"/>
        <v>391.42089965290268</v>
      </c>
      <c r="CD34" s="2">
        <f t="shared" si="8"/>
        <v>349.7528640883873</v>
      </c>
      <c r="CE34" s="2">
        <f t="shared" si="9"/>
        <v>309.74919764302757</v>
      </c>
      <c r="CF34" s="2">
        <f t="shared" si="10"/>
        <v>252.35805916535259</v>
      </c>
      <c r="CG34" s="2">
        <f t="shared" si="11"/>
        <v>166.67740899474276</v>
      </c>
      <c r="CH34" s="2">
        <f t="shared" si="12"/>
        <v>104.12240586123967</v>
      </c>
      <c r="CI34" s="2">
        <f t="shared" si="13"/>
        <v>55.858613210504089</v>
      </c>
      <c r="CJ34" s="2">
        <f t="shared" si="14"/>
        <v>406.67299061107843</v>
      </c>
      <c r="CK34" s="2">
        <f t="shared" si="15"/>
        <v>407.14129259649366</v>
      </c>
      <c r="CL34" s="2">
        <f t="shared" si="16"/>
        <v>354.84465394059714</v>
      </c>
      <c r="CM34" s="2">
        <f t="shared" si="17"/>
        <v>245.6584122497392</v>
      </c>
      <c r="CN34" s="2">
        <f t="shared" si="18"/>
        <v>181.33158243688663</v>
      </c>
      <c r="CO34" s="2">
        <f t="shared" si="19"/>
        <v>124.53366917250064</v>
      </c>
      <c r="CP34" s="2">
        <f t="shared" si="20"/>
        <v>73.422769099698826</v>
      </c>
      <c r="CQ34" s="2"/>
      <c r="CR34" s="2">
        <f t="shared" si="21"/>
        <v>274.69181711010322</v>
      </c>
      <c r="CS34" s="2">
        <f t="shared" si="22"/>
        <v>191.52694977170498</v>
      </c>
      <c r="CT34" s="2">
        <f t="shared" si="23"/>
        <v>121.16184645657817</v>
      </c>
      <c r="CU34" s="2">
        <f t="shared" si="24"/>
        <v>63.027964045200271</v>
      </c>
      <c r="CV34" s="2">
        <f t="shared" si="25"/>
        <v>21.649360841887702</v>
      </c>
      <c r="CW34" s="2">
        <f t="shared" si="26"/>
        <v>14.495472188525522</v>
      </c>
      <c r="CX34" s="2">
        <f t="shared" si="27"/>
        <v>8.452290156852591</v>
      </c>
      <c r="CY34" s="2">
        <f t="shared" si="28"/>
        <v>277.08245867472516</v>
      </c>
      <c r="CZ34" s="2">
        <f t="shared" si="29"/>
        <v>187.55736131838472</v>
      </c>
      <c r="DA34" s="2">
        <f t="shared" si="30"/>
        <v>122.40016898712652</v>
      </c>
      <c r="DB34" s="2">
        <f t="shared" si="31"/>
        <v>65.236756592876333</v>
      </c>
      <c r="DC34" s="2">
        <f t="shared" si="32"/>
        <v>28.911439761451568</v>
      </c>
      <c r="DD34" s="2">
        <f t="shared" si="33"/>
        <v>20.87558616186427</v>
      </c>
      <c r="DE34" s="2">
        <f t="shared" si="34"/>
        <v>11.00638253266558</v>
      </c>
      <c r="DF34" s="2">
        <f t="shared" si="35"/>
        <v>4831.6206733230974</v>
      </c>
      <c r="DG34" s="2"/>
      <c r="DH34" s="14"/>
      <c r="DI34" s="14"/>
      <c r="DJ34" s="14"/>
      <c r="DK34" s="14"/>
      <c r="DL34" s="14"/>
      <c r="DM34" s="14"/>
      <c r="DN34" s="14"/>
      <c r="DO34" s="14"/>
      <c r="DP34" s="14"/>
      <c r="DQ34" s="14"/>
      <c r="DR34" s="14"/>
      <c r="DS34" s="14"/>
      <c r="DT34" s="14"/>
      <c r="DU34" s="14"/>
      <c r="DV34" s="14"/>
      <c r="DX34" s="6"/>
      <c r="DY34" s="6"/>
      <c r="DZ34" s="6"/>
      <c r="EA34" s="6"/>
      <c r="EB34" s="6"/>
      <c r="EC34" s="6"/>
      <c r="ED34" s="6"/>
      <c r="EE34" s="6"/>
      <c r="EF34" s="6"/>
      <c r="EG34" s="6"/>
      <c r="EH34" s="6"/>
      <c r="EI34" s="6"/>
      <c r="EJ34" s="6"/>
      <c r="EK34" s="6"/>
      <c r="EL34" s="6"/>
      <c r="EN34" s="6"/>
      <c r="EO34" s="6"/>
      <c r="EP34" s="6"/>
      <c r="EQ34" s="6"/>
      <c r="ER34" s="6"/>
      <c r="ES34" s="6"/>
      <c r="ET34" s="6"/>
      <c r="EU34" s="6"/>
      <c r="EV34" s="6"/>
      <c r="EW34" s="6"/>
      <c r="EX34" s="6"/>
      <c r="EY34" s="6"/>
      <c r="EZ34" s="6"/>
      <c r="FA34" s="6"/>
      <c r="FB34" s="6"/>
      <c r="FD34" s="6"/>
      <c r="FE34" s="6"/>
      <c r="FF34" s="6"/>
      <c r="FG34" s="6"/>
      <c r="FH34" s="6"/>
      <c r="FI34" s="6"/>
      <c r="FJ34" s="6"/>
      <c r="FK34" s="6"/>
      <c r="FL34" s="6"/>
      <c r="FM34" s="6"/>
      <c r="FN34" s="6"/>
      <c r="FO34" s="6"/>
      <c r="FP34" s="6"/>
      <c r="FQ34" s="6"/>
      <c r="FR34" s="6"/>
      <c r="FT34" s="6"/>
      <c r="FU34" s="6"/>
      <c r="FV34" s="6"/>
      <c r="FW34" s="6"/>
      <c r="FX34" s="6"/>
      <c r="FY34" s="6"/>
      <c r="FZ34" s="6"/>
      <c r="GA34" s="6"/>
      <c r="GB34" s="6"/>
      <c r="GC34" s="6"/>
      <c r="GD34" s="6"/>
      <c r="GE34" s="6"/>
      <c r="GF34" s="6"/>
      <c r="GG34" s="6"/>
      <c r="GH34" s="6"/>
      <c r="GJ34" s="6"/>
      <c r="GK34" s="6"/>
      <c r="GL34" s="6"/>
      <c r="GM34" s="6"/>
      <c r="GN34" s="6"/>
      <c r="GO34" s="6"/>
      <c r="GP34" s="6"/>
      <c r="GQ34" s="6"/>
      <c r="GR34" s="6"/>
      <c r="GS34" s="6"/>
      <c r="GT34" s="6"/>
      <c r="GU34" s="6"/>
      <c r="GV34" s="6"/>
      <c r="GW34" s="6"/>
      <c r="GX34" s="6"/>
      <c r="GZ34" s="1"/>
      <c r="HA34" s="1"/>
      <c r="HB34" s="1"/>
      <c r="HC34" s="1"/>
      <c r="HD34" s="1"/>
      <c r="HE34" s="1"/>
      <c r="HF34" s="1"/>
      <c r="HG34" s="1"/>
      <c r="HH34" s="1"/>
      <c r="HI34" s="1"/>
      <c r="HJ34" s="1"/>
      <c r="HK34" s="1"/>
      <c r="HL34" s="1"/>
      <c r="HM34" s="1"/>
      <c r="HN34" s="2"/>
      <c r="HP34" s="2"/>
      <c r="HQ34" s="2"/>
      <c r="HR34" s="2"/>
      <c r="HS34" s="2"/>
      <c r="HT34" s="2"/>
      <c r="HU34" s="2"/>
      <c r="HV34" s="2"/>
      <c r="HW34" s="2"/>
      <c r="HX34" s="2"/>
      <c r="HY34" s="2"/>
      <c r="HZ34" s="2"/>
      <c r="IA34" s="2"/>
      <c r="IB34" s="2"/>
      <c r="IC34" s="2"/>
      <c r="ID34" s="2"/>
      <c r="IF34" s="2"/>
      <c r="IG34" s="2"/>
      <c r="IH34" s="2"/>
      <c r="II34" s="2"/>
      <c r="IJ34" s="2"/>
      <c r="IK34" s="2"/>
      <c r="IL34" s="2"/>
      <c r="IM34" s="2"/>
      <c r="IN34" s="2"/>
      <c r="IO34" s="2"/>
      <c r="IP34" s="2"/>
      <c r="IQ34" s="2"/>
      <c r="IR34" s="2"/>
      <c r="IS34" s="2"/>
      <c r="IT34" s="2"/>
      <c r="IV34" s="6"/>
    </row>
    <row r="35" spans="1:256" x14ac:dyDescent="0.25">
      <c r="A35" s="8" t="s">
        <v>4</v>
      </c>
      <c r="B35" s="8" t="s">
        <v>200</v>
      </c>
      <c r="C35" s="20">
        <f>Population!H35</f>
        <v>13803</v>
      </c>
      <c r="D35" s="20">
        <f>Population!I35</f>
        <v>12923</v>
      </c>
      <c r="E35" s="20">
        <f>Population!J35</f>
        <v>11382</v>
      </c>
      <c r="F35" s="20">
        <f>Population!K35</f>
        <v>9661</v>
      </c>
      <c r="G35" s="20">
        <f>Population!L35</f>
        <v>7909</v>
      </c>
      <c r="H35" s="20">
        <f>Population!M35</f>
        <v>7528</v>
      </c>
      <c r="I35" s="20">
        <f>Population!N35</f>
        <v>5437</v>
      </c>
      <c r="J35" s="20">
        <f>Population!X35</f>
        <v>13841</v>
      </c>
      <c r="K35" s="20">
        <f>Population!Y35</f>
        <v>13636</v>
      </c>
      <c r="L35" s="20">
        <f>Population!Z35</f>
        <v>12155</v>
      </c>
      <c r="M35" s="20">
        <f>Population!AA35</f>
        <v>10270</v>
      </c>
      <c r="N35" s="20">
        <f>Population!AB35</f>
        <v>8554</v>
      </c>
      <c r="O35" s="20">
        <f>Population!AC35</f>
        <v>8326</v>
      </c>
      <c r="P35" s="20">
        <f>Population!AD35</f>
        <v>6505</v>
      </c>
      <c r="Q35" s="20">
        <f t="shared" si="4"/>
        <v>141930</v>
      </c>
      <c r="S35">
        <f>VLOOKUP($A35,'Census 2011'!$A$4:$BI$156,S$1,FALSE)*Baseline!C35</f>
        <v>10070.348705627035</v>
      </c>
      <c r="T35">
        <f>VLOOKUP($A35,'Census 2011'!$A$4:$BI$156,T$1,FALSE)*Baseline!D35</f>
        <v>9555.77134092901</v>
      </c>
      <c r="U35">
        <f>VLOOKUP($A35,'Census 2011'!$A$4:$BI$156,U$1,FALSE)*Baseline!E35</f>
        <v>8383.6007506914266</v>
      </c>
      <c r="V35">
        <f>VLOOKUP($A35,'Census 2011'!$A$4:$BI$156,V$1,FALSE)*Baseline!F35</f>
        <v>7285.8477569763336</v>
      </c>
      <c r="W35">
        <f>VLOOKUP($A35,'Census 2011'!$A$4:$BI$156,W$1,FALSE)*Baseline!G35</f>
        <v>6429.4285006809459</v>
      </c>
      <c r="X35">
        <f>VLOOKUP($A35,'Census 2011'!$A$4:$BI$156,X$1,FALSE)*Baseline!H35</f>
        <v>6136.0439631485369</v>
      </c>
      <c r="Y35">
        <f>VLOOKUP($A35,'Census 2011'!$A$4:$BI$156,Y$1,FALSE)*Baseline!I35</f>
        <v>4150.9891811624948</v>
      </c>
      <c r="Z35">
        <f>VLOOKUP($A35,'Census 2011'!$A$4:$BI$156,Z$1,FALSE)*Baseline!J35</f>
        <v>9458.2357711697241</v>
      </c>
      <c r="AA35">
        <f>VLOOKUP($A35,'Census 2011'!$A$4:$BI$156,AA$1,FALSE)*Baseline!K35</f>
        <v>9587.18529715968</v>
      </c>
      <c r="AB35">
        <f>VLOOKUP($A35,'Census 2011'!$A$4:$BI$156,AB$1,FALSE)*Baseline!L35</f>
        <v>8606.2024431182381</v>
      </c>
      <c r="AC35">
        <f>VLOOKUP($A35,'Census 2011'!$A$4:$BI$156,AC$1,FALSE)*Baseline!M35</f>
        <v>7488.1636484098935</v>
      </c>
      <c r="AD35">
        <f>VLOOKUP($A35,'Census 2011'!$A$4:$BI$156,AD$1,FALSE)*Baseline!N35</f>
        <v>6719.2710809281261</v>
      </c>
      <c r="AE35">
        <f>VLOOKUP($A35,'Census 2011'!$A$4:$BI$156,AE$1,FALSE)*Baseline!O35</f>
        <v>6617.4147639725452</v>
      </c>
      <c r="AF35">
        <f>VLOOKUP($A35,'Census 2011'!$A$4:$BI$156,AF$1,FALSE)*Baseline!P35</f>
        <v>5149.7439732535631</v>
      </c>
      <c r="AH35" s="6">
        <f>VLOOKUP($A35,'Census 2011'!$A$4:$BI$156,AH$1,FALSE)*Baseline!C35</f>
        <v>3732.6512943729658</v>
      </c>
      <c r="AI35" s="6">
        <f>VLOOKUP($A35,'Census 2011'!$A$4:$BI$156,AI$1,FALSE)*Baseline!D35</f>
        <v>3367.2286590709905</v>
      </c>
      <c r="AJ35" s="6">
        <f>VLOOKUP($A35,'Census 2011'!$A$4:$BI$156,AJ$1,FALSE)*Baseline!E35</f>
        <v>2998.3992493085739</v>
      </c>
      <c r="AK35" s="6">
        <f>VLOOKUP($A35,'Census 2011'!$A$4:$BI$156,AK$1,FALSE)*Baseline!F35</f>
        <v>2375.1522430236664</v>
      </c>
      <c r="AL35" s="6">
        <f>VLOOKUP($A35,'Census 2011'!$A$4:$BI$156,AL$1,FALSE)*Baseline!G35</f>
        <v>1479.5714993190541</v>
      </c>
      <c r="AM35" s="6">
        <f>VLOOKUP($A35,'Census 2011'!$A$4:$BI$156,AM$1,FALSE)*Baseline!H35</f>
        <v>1391.9560368514628</v>
      </c>
      <c r="AN35" s="6">
        <f>VLOOKUP($A35,'Census 2011'!$A$4:$BI$156,AN$1,FALSE)*Baseline!I35</f>
        <v>1286.0108188375054</v>
      </c>
      <c r="AO35" s="6">
        <f>VLOOKUP($A35,'Census 2011'!$A$4:$BI$156,AO$1,FALSE)*Baseline!J35</f>
        <v>4382.7642288302768</v>
      </c>
      <c r="AP35" s="6">
        <f>VLOOKUP($A35,'Census 2011'!$A$4:$BI$156,AP$1,FALSE)*Baseline!K35</f>
        <v>4048.8147028403214</v>
      </c>
      <c r="AQ35" s="6">
        <f>VLOOKUP($A35,'Census 2011'!$A$4:$BI$156,AQ$1,FALSE)*Baseline!L35</f>
        <v>3548.7975568817606</v>
      </c>
      <c r="AR35" s="6">
        <f>VLOOKUP($A35,'Census 2011'!$A$4:$BI$156,AR$1,FALSE)*Baseline!M35</f>
        <v>2781.836351590106</v>
      </c>
      <c r="AS35" s="6">
        <f>VLOOKUP($A35,'Census 2011'!$A$4:$BI$156,AS$1,FALSE)*Baseline!N35</f>
        <v>1834.7289190718732</v>
      </c>
      <c r="AT35" s="6">
        <f>VLOOKUP($A35,'Census 2011'!$A$4:$BI$156,AT$1,FALSE)*Baseline!O35</f>
        <v>1708.5852360274548</v>
      </c>
      <c r="AU35" s="6">
        <f>VLOOKUP($A35,'Census 2011'!$A$4:$BI$156,AU$1,FALSE)*Baseline!P35</f>
        <v>1355.2560267464366</v>
      </c>
      <c r="AV35">
        <f t="shared" si="5"/>
        <v>141929.99999999997</v>
      </c>
      <c r="AX35" s="22">
        <f>(S35*'Eligible population'!J$5)/5</f>
        <v>1842.8536634769348</v>
      </c>
      <c r="AY35" s="22">
        <f>(T35*'Eligible population'!K$5)/5</f>
        <v>1622.9514065602946</v>
      </c>
      <c r="AZ35" s="22">
        <f>(U35*'Eligible population'!L$5)/5</f>
        <v>1281.2860978168758</v>
      </c>
      <c r="BA35" s="22">
        <f>(V35*'Eligible population'!M$5)/5</f>
        <v>972.01969111264498</v>
      </c>
      <c r="BB35" s="22">
        <f>(W35*'Eligible population'!N$5)/5</f>
        <v>713.30397727765103</v>
      </c>
      <c r="BC35" s="22">
        <f>(X35*'Eligible population'!O$5)/5</f>
        <v>531.4673344496174</v>
      </c>
      <c r="BD35" s="22">
        <f>(Y35*'Eligible population'!P$5)/5</f>
        <v>279.24044362833081</v>
      </c>
      <c r="BE35" s="22">
        <f>(Z35*'Eligible population'!J$6)/5</f>
        <v>1725.7158770292765</v>
      </c>
      <c r="BF35" s="22">
        <f>(AA35*'Eligible population'!K$6)/5</f>
        <v>1648.3047675783102</v>
      </c>
      <c r="BG35" s="22">
        <f>(AB35*'Eligible population'!L$6)/5</f>
        <v>1348.1915513034978</v>
      </c>
      <c r="BH35" s="22">
        <f>(AC35*'Eligible population'!M$6)/5</f>
        <v>1039.3008490149687</v>
      </c>
      <c r="BI35" s="22">
        <f>(AD35*'Eligible population'!N$6)/5</f>
        <v>793.86336556573417</v>
      </c>
      <c r="BJ35" s="22">
        <f>(AE35*'Eligible population'!O$6)/5</f>
        <v>625.23284799732278</v>
      </c>
      <c r="BK35" s="22">
        <f>(AF35*'Eligible population'!P$6)/5</f>
        <v>384.42839503596798</v>
      </c>
      <c r="BL35" s="23"/>
      <c r="BM35" s="22">
        <f>(AH35*'Eligible population'!J$5)/5</f>
        <v>683.06771824827649</v>
      </c>
      <c r="BN35" s="22">
        <f>(AI35*'Eligible population'!K$5)/5</f>
        <v>571.88983426617938</v>
      </c>
      <c r="BO35" s="22">
        <f>(AJ35*'Eligible population'!L$5)/5</f>
        <v>458.25265158610807</v>
      </c>
      <c r="BP35" s="22">
        <f>(AK35*'Eligible population'!M$5)/5</f>
        <v>316.87386651728377</v>
      </c>
      <c r="BQ35" s="22">
        <f>(AL35*'Eligible population'!N$5)/5</f>
        <v>164.1489962940193</v>
      </c>
      <c r="BR35" s="22">
        <f>(AM35*'Eligible population'!O$5)/5</f>
        <v>120.56288530842005</v>
      </c>
      <c r="BS35" s="22">
        <f>(AN35*'Eligible population'!P$5)/5</f>
        <v>86.511001568654862</v>
      </c>
      <c r="BT35" s="22">
        <f>(AO35*'Eligible population'!J$6)/5</f>
        <v>799.66348883191313</v>
      </c>
      <c r="BU35" s="22">
        <f>(AP35*'Eligible population'!K$6)/5</f>
        <v>696.10426531653877</v>
      </c>
      <c r="BV35" s="22">
        <f>(AQ35*'Eligible population'!L$6)/5</f>
        <v>555.93148256700283</v>
      </c>
      <c r="BW35" s="22">
        <f>(AR35*'Eligible population'!M$6)/5</f>
        <v>386.09798313398733</v>
      </c>
      <c r="BX35" s="22">
        <f>(AS35*'Eligible population'!N$6)/5</f>
        <v>216.76816682234386</v>
      </c>
      <c r="BY35" s="22">
        <f>(AT35*'Eligible population'!O$6)/5</f>
        <v>161.43216819106061</v>
      </c>
      <c r="BZ35" s="22">
        <f>(AU35*'Eligible population'!P$6)/5</f>
        <v>101.16986435265305</v>
      </c>
      <c r="CA35" s="23">
        <f t="shared" si="6"/>
        <v>20126.634640851869</v>
      </c>
      <c r="CC35" s="2">
        <f t="shared" si="7"/>
        <v>921.4268317384674</v>
      </c>
      <c r="CD35" s="2">
        <f t="shared" si="8"/>
        <v>811.47570328014729</v>
      </c>
      <c r="CE35" s="2">
        <f t="shared" si="9"/>
        <v>640.64304890843789</v>
      </c>
      <c r="CF35" s="2">
        <f t="shared" si="10"/>
        <v>486.00984555632249</v>
      </c>
      <c r="CG35" s="2">
        <f t="shared" si="11"/>
        <v>356.65198863882551</v>
      </c>
      <c r="CH35" s="2">
        <f t="shared" si="12"/>
        <v>265.7336672248087</v>
      </c>
      <c r="CI35" s="2">
        <f t="shared" si="13"/>
        <v>139.6202218141654</v>
      </c>
      <c r="CJ35" s="2">
        <f t="shared" si="14"/>
        <v>862.85793851463825</v>
      </c>
      <c r="CK35" s="2">
        <f t="shared" si="15"/>
        <v>824.15238378915512</v>
      </c>
      <c r="CL35" s="2">
        <f t="shared" si="16"/>
        <v>674.09577565174891</v>
      </c>
      <c r="CM35" s="2">
        <f t="shared" si="17"/>
        <v>519.65042450748433</v>
      </c>
      <c r="CN35" s="2">
        <f t="shared" si="18"/>
        <v>396.93168278286709</v>
      </c>
      <c r="CO35" s="2">
        <f t="shared" si="19"/>
        <v>312.61642399866139</v>
      </c>
      <c r="CP35" s="2">
        <f t="shared" si="20"/>
        <v>192.21419751798399</v>
      </c>
      <c r="CQ35" s="2"/>
      <c r="CR35" s="2">
        <f t="shared" si="21"/>
        <v>341.53385912413825</v>
      </c>
      <c r="CS35" s="2">
        <f t="shared" si="22"/>
        <v>285.94491713308969</v>
      </c>
      <c r="CT35" s="2">
        <f t="shared" si="23"/>
        <v>229.12632579305404</v>
      </c>
      <c r="CU35" s="2">
        <f t="shared" si="24"/>
        <v>158.43693325864189</v>
      </c>
      <c r="CV35" s="2">
        <f t="shared" si="25"/>
        <v>82.074498147009649</v>
      </c>
      <c r="CW35" s="2">
        <f t="shared" si="26"/>
        <v>60.281442654210025</v>
      </c>
      <c r="CX35" s="2">
        <f t="shared" si="27"/>
        <v>43.255500784327431</v>
      </c>
      <c r="CY35" s="2">
        <f t="shared" si="28"/>
        <v>399.83174441595656</v>
      </c>
      <c r="CZ35" s="2">
        <f t="shared" si="29"/>
        <v>348.05213265826939</v>
      </c>
      <c r="DA35" s="2">
        <f t="shared" si="30"/>
        <v>277.96574128350142</v>
      </c>
      <c r="DB35" s="2">
        <f t="shared" si="31"/>
        <v>193.04899156699366</v>
      </c>
      <c r="DC35" s="2">
        <f t="shared" si="32"/>
        <v>108.38408341117193</v>
      </c>
      <c r="DD35" s="2">
        <f t="shared" si="33"/>
        <v>80.716084095530306</v>
      </c>
      <c r="DE35" s="2">
        <f t="shared" si="34"/>
        <v>50.584932176326525</v>
      </c>
      <c r="DF35" s="2">
        <f t="shared" si="35"/>
        <v>10063.317320425935</v>
      </c>
      <c r="DG35" s="2"/>
      <c r="DH35" s="14"/>
      <c r="DI35" s="14"/>
      <c r="DJ35" s="14"/>
      <c r="DK35" s="14"/>
      <c r="DL35" s="14"/>
      <c r="DM35" s="14"/>
      <c r="DN35" s="14"/>
      <c r="DO35" s="14"/>
      <c r="DP35" s="14"/>
      <c r="DQ35" s="14"/>
      <c r="DR35" s="14"/>
      <c r="DS35" s="14"/>
      <c r="DT35" s="14"/>
      <c r="DU35" s="14"/>
      <c r="DV35" s="14"/>
      <c r="DX35" s="6"/>
      <c r="DY35" s="6"/>
      <c r="DZ35" s="6"/>
      <c r="EA35" s="6"/>
      <c r="EB35" s="6"/>
      <c r="EC35" s="6"/>
      <c r="ED35" s="6"/>
      <c r="EE35" s="6"/>
      <c r="EF35" s="6"/>
      <c r="EG35" s="6"/>
      <c r="EH35" s="6"/>
      <c r="EI35" s="6"/>
      <c r="EJ35" s="6"/>
      <c r="EK35" s="6"/>
      <c r="EL35" s="6"/>
      <c r="EN35" s="6"/>
      <c r="EO35" s="6"/>
      <c r="EP35" s="6"/>
      <c r="EQ35" s="6"/>
      <c r="ER35" s="6"/>
      <c r="ES35" s="6"/>
      <c r="ET35" s="6"/>
      <c r="EU35" s="6"/>
      <c r="EV35" s="6"/>
      <c r="EW35" s="6"/>
      <c r="EX35" s="6"/>
      <c r="EY35" s="6"/>
      <c r="EZ35" s="6"/>
      <c r="FA35" s="6"/>
      <c r="FB35" s="6"/>
      <c r="FD35" s="6"/>
      <c r="FE35" s="6"/>
      <c r="FF35" s="6"/>
      <c r="FG35" s="6"/>
      <c r="FH35" s="6"/>
      <c r="FI35" s="6"/>
      <c r="FJ35" s="6"/>
      <c r="FK35" s="6"/>
      <c r="FL35" s="6"/>
      <c r="FM35" s="6"/>
      <c r="FN35" s="6"/>
      <c r="FO35" s="6"/>
      <c r="FP35" s="6"/>
      <c r="FQ35" s="6"/>
      <c r="FR35" s="6"/>
      <c r="FT35" s="6"/>
      <c r="FU35" s="6"/>
      <c r="FV35" s="6"/>
      <c r="FW35" s="6"/>
      <c r="FX35" s="6"/>
      <c r="FY35" s="6"/>
      <c r="FZ35" s="6"/>
      <c r="GA35" s="6"/>
      <c r="GB35" s="6"/>
      <c r="GC35" s="6"/>
      <c r="GD35" s="6"/>
      <c r="GE35" s="6"/>
      <c r="GF35" s="6"/>
      <c r="GG35" s="6"/>
      <c r="GH35" s="6"/>
      <c r="GJ35" s="6"/>
      <c r="GK35" s="6"/>
      <c r="GL35" s="6"/>
      <c r="GM35" s="6"/>
      <c r="GN35" s="6"/>
      <c r="GO35" s="6"/>
      <c r="GP35" s="6"/>
      <c r="GQ35" s="6"/>
      <c r="GR35" s="6"/>
      <c r="GS35" s="6"/>
      <c r="GT35" s="6"/>
      <c r="GU35" s="6"/>
      <c r="GV35" s="6"/>
      <c r="GW35" s="6"/>
      <c r="GX35" s="6"/>
      <c r="GZ35" s="1"/>
      <c r="HA35" s="1"/>
      <c r="HB35" s="1"/>
      <c r="HC35" s="1"/>
      <c r="HD35" s="1"/>
      <c r="HE35" s="1"/>
      <c r="HF35" s="1"/>
      <c r="HG35" s="1"/>
      <c r="HH35" s="1"/>
      <c r="HI35" s="1"/>
      <c r="HJ35" s="1"/>
      <c r="HK35" s="1"/>
      <c r="HL35" s="1"/>
      <c r="HM35" s="1"/>
      <c r="HN35" s="2"/>
      <c r="HP35" s="2"/>
      <c r="HQ35" s="2"/>
      <c r="HR35" s="2"/>
      <c r="HS35" s="2"/>
      <c r="HT35" s="2"/>
      <c r="HU35" s="2"/>
      <c r="HV35" s="2"/>
      <c r="HW35" s="2"/>
      <c r="HX35" s="2"/>
      <c r="HY35" s="2"/>
      <c r="HZ35" s="2"/>
      <c r="IA35" s="2"/>
      <c r="IB35" s="2"/>
      <c r="IC35" s="2"/>
      <c r="ID35" s="2"/>
      <c r="IF35" s="2"/>
      <c r="IG35" s="2"/>
      <c r="IH35" s="2"/>
      <c r="II35" s="2"/>
      <c r="IJ35" s="2"/>
      <c r="IK35" s="2"/>
      <c r="IL35" s="2"/>
      <c r="IM35" s="2"/>
      <c r="IN35" s="2"/>
      <c r="IO35" s="2"/>
      <c r="IP35" s="2"/>
      <c r="IQ35" s="2"/>
      <c r="IR35" s="2"/>
      <c r="IS35" s="2"/>
      <c r="IT35" s="2"/>
      <c r="IV35" s="6"/>
    </row>
    <row r="36" spans="1:256" x14ac:dyDescent="0.25">
      <c r="A36" s="8" t="s">
        <v>8</v>
      </c>
      <c r="B36" s="8" t="s">
        <v>201</v>
      </c>
      <c r="C36" s="20">
        <f>Population!H36</f>
        <v>7681</v>
      </c>
      <c r="D36" s="20">
        <f>Population!I36</f>
        <v>8416</v>
      </c>
      <c r="E36" s="20">
        <f>Population!J36</f>
        <v>8492</v>
      </c>
      <c r="F36" s="20">
        <f>Population!K36</f>
        <v>7203</v>
      </c>
      <c r="G36" s="20">
        <f>Population!L36</f>
        <v>5654</v>
      </c>
      <c r="H36" s="20">
        <f>Population!M36</f>
        <v>5524</v>
      </c>
      <c r="I36" s="20">
        <f>Population!N36</f>
        <v>3903</v>
      </c>
      <c r="J36" s="20">
        <f>Population!X36</f>
        <v>8268</v>
      </c>
      <c r="K36" s="20">
        <f>Population!Y36</f>
        <v>9541</v>
      </c>
      <c r="L36" s="20">
        <f>Population!Z36</f>
        <v>8934</v>
      </c>
      <c r="M36" s="20">
        <f>Population!AA36</f>
        <v>7183</v>
      </c>
      <c r="N36" s="20">
        <f>Population!AB36</f>
        <v>5877</v>
      </c>
      <c r="O36" s="20">
        <f>Population!AC36</f>
        <v>6075</v>
      </c>
      <c r="P36" s="20">
        <f>Population!AD36</f>
        <v>4808</v>
      </c>
      <c r="Q36" s="20">
        <f t="shared" si="4"/>
        <v>97559</v>
      </c>
      <c r="S36">
        <f>VLOOKUP($A36,'Census 2011'!$A$4:$BI$156,S$1,FALSE)*Baseline!C36</f>
        <v>6334.3491986986382</v>
      </c>
      <c r="T36">
        <f>VLOOKUP($A36,'Census 2011'!$A$4:$BI$156,T$1,FALSE)*Baseline!D36</f>
        <v>7102.2358739255014</v>
      </c>
      <c r="U36">
        <f>VLOOKUP($A36,'Census 2011'!$A$4:$BI$156,U$1,FALSE)*Baseline!E36</f>
        <v>7311.2411558895947</v>
      </c>
      <c r="V36">
        <f>VLOOKUP($A36,'Census 2011'!$A$4:$BI$156,V$1,FALSE)*Baseline!F36</f>
        <v>6390.4199902327855</v>
      </c>
      <c r="W36">
        <f>VLOOKUP($A36,'Census 2011'!$A$4:$BI$156,W$1,FALSE)*Baseline!G36</f>
        <v>5269.8893012748104</v>
      </c>
      <c r="X36">
        <f>VLOOKUP($A36,'Census 2011'!$A$4:$BI$156,X$1,FALSE)*Baseline!H36</f>
        <v>5222.4328837508028</v>
      </c>
      <c r="Y36">
        <f>VLOOKUP($A36,'Census 2011'!$A$4:$BI$156,Y$1,FALSE)*Baseline!I36</f>
        <v>3644.5821917808221</v>
      </c>
      <c r="Z36">
        <f>VLOOKUP($A36,'Census 2011'!$A$4:$BI$156,Z$1,FALSE)*Baseline!J36</f>
        <v>6761.0419953101691</v>
      </c>
      <c r="AA36">
        <f>VLOOKUP($A36,'Census 2011'!$A$4:$BI$156,AA$1,FALSE)*Baseline!K36</f>
        <v>8105.0635451505013</v>
      </c>
      <c r="AB36">
        <f>VLOOKUP($A36,'Census 2011'!$A$4:$BI$156,AB$1,FALSE)*Baseline!L36</f>
        <v>7729.0930830547704</v>
      </c>
      <c r="AC36">
        <f>VLOOKUP($A36,'Census 2011'!$A$4:$BI$156,AC$1,FALSE)*Baseline!M36</f>
        <v>6409.4812579415502</v>
      </c>
      <c r="AD36">
        <f>VLOOKUP($A36,'Census 2011'!$A$4:$BI$156,AD$1,FALSE)*Baseline!N36</f>
        <v>5472.6110942709911</v>
      </c>
      <c r="AE36">
        <f>VLOOKUP($A36,'Census 2011'!$A$4:$BI$156,AE$1,FALSE)*Baseline!O36</f>
        <v>5656.8732125834122</v>
      </c>
      <c r="AF36">
        <f>VLOOKUP($A36,'Census 2011'!$A$4:$BI$156,AF$1,FALSE)*Baseline!P36</f>
        <v>4512.7806491627043</v>
      </c>
      <c r="AH36" s="6">
        <f>VLOOKUP($A36,'Census 2011'!$A$4:$BI$156,AH$1,FALSE)*Baseline!C36</f>
        <v>1346.6508013013615</v>
      </c>
      <c r="AI36" s="6">
        <f>VLOOKUP($A36,'Census 2011'!$A$4:$BI$156,AI$1,FALSE)*Baseline!D36</f>
        <v>1313.7641260744986</v>
      </c>
      <c r="AJ36" s="6">
        <f>VLOOKUP($A36,'Census 2011'!$A$4:$BI$156,AJ$1,FALSE)*Baseline!E36</f>
        <v>1180.7588441104058</v>
      </c>
      <c r="AK36" s="6">
        <f>VLOOKUP($A36,'Census 2011'!$A$4:$BI$156,AK$1,FALSE)*Baseline!F36</f>
        <v>812.58000976721473</v>
      </c>
      <c r="AL36" s="6">
        <f>VLOOKUP($A36,'Census 2011'!$A$4:$BI$156,AL$1,FALSE)*Baseline!G36</f>
        <v>384.11069872518959</v>
      </c>
      <c r="AM36" s="6">
        <f>VLOOKUP($A36,'Census 2011'!$A$4:$BI$156,AM$1,FALSE)*Baseline!H36</f>
        <v>301.56711624919717</v>
      </c>
      <c r="AN36" s="6">
        <f>VLOOKUP($A36,'Census 2011'!$A$4:$BI$156,AN$1,FALSE)*Baseline!I36</f>
        <v>258.41780821917808</v>
      </c>
      <c r="AO36" s="6">
        <f>VLOOKUP($A36,'Census 2011'!$A$4:$BI$156,AO$1,FALSE)*Baseline!J36</f>
        <v>1506.9580046898316</v>
      </c>
      <c r="AP36" s="6">
        <f>VLOOKUP($A36,'Census 2011'!$A$4:$BI$156,AP$1,FALSE)*Baseline!K36</f>
        <v>1435.9364548494984</v>
      </c>
      <c r="AQ36" s="6">
        <f>VLOOKUP($A36,'Census 2011'!$A$4:$BI$156,AQ$1,FALSE)*Baseline!L36</f>
        <v>1204.9069169452303</v>
      </c>
      <c r="AR36" s="6">
        <f>VLOOKUP($A36,'Census 2011'!$A$4:$BI$156,AR$1,FALSE)*Baseline!M36</f>
        <v>773.51874205844979</v>
      </c>
      <c r="AS36" s="6">
        <f>VLOOKUP($A36,'Census 2011'!$A$4:$BI$156,AS$1,FALSE)*Baseline!N36</f>
        <v>404.3889057290088</v>
      </c>
      <c r="AT36" s="6">
        <f>VLOOKUP($A36,'Census 2011'!$A$4:$BI$156,AT$1,FALSE)*Baseline!O36</f>
        <v>418.12678741658726</v>
      </c>
      <c r="AU36" s="6">
        <f>VLOOKUP($A36,'Census 2011'!$A$4:$BI$156,AU$1,FALSE)*Baseline!P36</f>
        <v>295.21935083729585</v>
      </c>
      <c r="AV36">
        <f t="shared" si="5"/>
        <v>97558.999999999985</v>
      </c>
      <c r="AX36" s="22">
        <f>(S36*'Eligible population'!J$5)/5</f>
        <v>1159.1732290304174</v>
      </c>
      <c r="AY36" s="22">
        <f>(T36*'Eligible population'!K$5)/5</f>
        <v>1206.2431477341904</v>
      </c>
      <c r="AZ36" s="22">
        <f>(U36*'Eligible population'!L$5)/5</f>
        <v>1117.394772175348</v>
      </c>
      <c r="BA36" s="22">
        <f>(V36*'Eligible population'!M$5)/5</f>
        <v>852.55886098339192</v>
      </c>
      <c r="BB36" s="22">
        <f>(W36*'Eligible population'!N$5)/5</f>
        <v>584.66051811823422</v>
      </c>
      <c r="BC36" s="22">
        <f>(X36*'Eligible population'!O$5)/5</f>
        <v>452.33582104989864</v>
      </c>
      <c r="BD36" s="22">
        <f>(Y36*'Eligible population'!P$5)/5</f>
        <v>245.1740304916375</v>
      </c>
      <c r="BE36" s="22">
        <f>(Z36*'Eligible population'!J$6)/5</f>
        <v>1233.5955456019988</v>
      </c>
      <c r="BF36" s="22">
        <f>(AA36*'Eligible population'!K$6)/5</f>
        <v>1393.486666723202</v>
      </c>
      <c r="BG36" s="22">
        <f>(AB36*'Eligible population'!L$6)/5</f>
        <v>1210.7893188295971</v>
      </c>
      <c r="BH36" s="22">
        <f>(AC36*'Eligible population'!M$6)/5</f>
        <v>889.58783833987422</v>
      </c>
      <c r="BI36" s="22">
        <f>(AD36*'Eligible population'!N$6)/5</f>
        <v>646.57392288602864</v>
      </c>
      <c r="BJ36" s="22">
        <f>(AE36*'Eligible population'!O$6)/5</f>
        <v>534.47805156768709</v>
      </c>
      <c r="BK36" s="22">
        <f>(AF36*'Eligible population'!P$6)/5</f>
        <v>336.87908197326067</v>
      </c>
      <c r="BL36" s="23"/>
      <c r="BM36" s="22">
        <f>(AH36*'Eligible population'!J$5)/5</f>
        <v>246.4344021389914</v>
      </c>
      <c r="BN36" s="22">
        <f>(AI36*'Eligible population'!K$5)/5</f>
        <v>223.12958946271459</v>
      </c>
      <c r="BO36" s="22">
        <f>(AJ36*'Eligible population'!L$5)/5</f>
        <v>180.45824662013075</v>
      </c>
      <c r="BP36" s="22">
        <f>(AK36*'Eligible population'!M$5)/5</f>
        <v>108.40794324064048</v>
      </c>
      <c r="BQ36" s="22">
        <f>(AL36*'Eligible population'!N$5)/5</f>
        <v>42.614625714642763</v>
      </c>
      <c r="BR36" s="22">
        <f>(AM36*'Eligible population'!O$5)/5</f>
        <v>26.119935318778118</v>
      </c>
      <c r="BS36" s="22">
        <f>(AN36*'Eligible population'!P$5)/5</f>
        <v>17.383977712120998</v>
      </c>
      <c r="BT36" s="22">
        <f>(AO36*'Eligible population'!J$6)/5</f>
        <v>274.95416879293765</v>
      </c>
      <c r="BU36" s="22">
        <f>(AP36*'Eligible population'!K$6)/5</f>
        <v>246.87755906513422</v>
      </c>
      <c r="BV36" s="22">
        <f>(AQ36*'Eligible population'!L$6)/5</f>
        <v>188.75286007612533</v>
      </c>
      <c r="BW36" s="22">
        <f>(AR36*'Eligible population'!M$6)/5</f>
        <v>107.35858924785236</v>
      </c>
      <c r="BX36" s="22">
        <f>(AS36*'Eligible population'!N$6)/5</f>
        <v>47.777435057007978</v>
      </c>
      <c r="BY36" s="22">
        <f>(AT36*'Eligible population'!O$6)/5</f>
        <v>39.505851067963775</v>
      </c>
      <c r="BZ36" s="22">
        <f>(AU36*'Eligible population'!P$6)/5</f>
        <v>22.038124966092163</v>
      </c>
      <c r="CA36" s="23">
        <f t="shared" si="6"/>
        <v>13634.744113985898</v>
      </c>
      <c r="CC36" s="2">
        <f t="shared" si="7"/>
        <v>579.58661451520868</v>
      </c>
      <c r="CD36" s="2">
        <f t="shared" si="8"/>
        <v>603.12157386709521</v>
      </c>
      <c r="CE36" s="2">
        <f t="shared" si="9"/>
        <v>558.69738608767398</v>
      </c>
      <c r="CF36" s="2">
        <f t="shared" si="10"/>
        <v>426.27943049169596</v>
      </c>
      <c r="CG36" s="2">
        <f t="shared" si="11"/>
        <v>292.33025905911711</v>
      </c>
      <c r="CH36" s="2">
        <f t="shared" si="12"/>
        <v>226.16791052494932</v>
      </c>
      <c r="CI36" s="2">
        <f t="shared" si="13"/>
        <v>122.58701524581875</v>
      </c>
      <c r="CJ36" s="2">
        <f t="shared" si="14"/>
        <v>616.79777280099938</v>
      </c>
      <c r="CK36" s="2">
        <f t="shared" si="15"/>
        <v>696.743333361601</v>
      </c>
      <c r="CL36" s="2">
        <f t="shared" si="16"/>
        <v>605.39465941479853</v>
      </c>
      <c r="CM36" s="2">
        <f t="shared" si="17"/>
        <v>444.79391916993711</v>
      </c>
      <c r="CN36" s="2">
        <f t="shared" si="18"/>
        <v>323.28696144301432</v>
      </c>
      <c r="CO36" s="2">
        <f t="shared" si="19"/>
        <v>267.23902578384354</v>
      </c>
      <c r="CP36" s="2">
        <f t="shared" si="20"/>
        <v>168.43954098663033</v>
      </c>
      <c r="CQ36" s="2"/>
      <c r="CR36" s="2">
        <f t="shared" si="21"/>
        <v>123.2172010694957</v>
      </c>
      <c r="CS36" s="2">
        <f t="shared" si="22"/>
        <v>111.5647947313573</v>
      </c>
      <c r="CT36" s="2">
        <f t="shared" si="23"/>
        <v>90.229123310065376</v>
      </c>
      <c r="CU36" s="2">
        <f t="shared" si="24"/>
        <v>54.203971620320239</v>
      </c>
      <c r="CV36" s="2">
        <f t="shared" si="25"/>
        <v>21.307312857321381</v>
      </c>
      <c r="CW36" s="2">
        <f t="shared" si="26"/>
        <v>13.059967659389059</v>
      </c>
      <c r="CX36" s="2">
        <f t="shared" si="27"/>
        <v>8.6919888560604992</v>
      </c>
      <c r="CY36" s="2">
        <f t="shared" si="28"/>
        <v>137.47708439646883</v>
      </c>
      <c r="CZ36" s="2">
        <f t="shared" si="29"/>
        <v>123.43877953256711</v>
      </c>
      <c r="DA36" s="2">
        <f t="shared" si="30"/>
        <v>94.376430038062665</v>
      </c>
      <c r="DB36" s="2">
        <f t="shared" si="31"/>
        <v>53.679294623926182</v>
      </c>
      <c r="DC36" s="2">
        <f t="shared" si="32"/>
        <v>23.888717528503989</v>
      </c>
      <c r="DD36" s="2">
        <f t="shared" si="33"/>
        <v>19.752925533981887</v>
      </c>
      <c r="DE36" s="2">
        <f t="shared" si="34"/>
        <v>11.019062483046081</v>
      </c>
      <c r="DF36" s="2">
        <f t="shared" si="35"/>
        <v>6817.3720569929492</v>
      </c>
      <c r="DG36" s="2"/>
      <c r="DH36" s="14"/>
      <c r="DI36" s="14"/>
      <c r="DJ36" s="14"/>
      <c r="DK36" s="14"/>
      <c r="DL36" s="14"/>
      <c r="DM36" s="14"/>
      <c r="DN36" s="14"/>
      <c r="DO36" s="14"/>
      <c r="DP36" s="14"/>
      <c r="DQ36" s="14"/>
      <c r="DR36" s="14"/>
      <c r="DS36" s="14"/>
      <c r="DT36" s="14"/>
      <c r="DU36" s="14"/>
      <c r="DV36" s="14"/>
      <c r="DX36" s="6"/>
      <c r="DY36" s="6"/>
      <c r="DZ36" s="6"/>
      <c r="EA36" s="6"/>
      <c r="EB36" s="6"/>
      <c r="EC36" s="6"/>
      <c r="ED36" s="6"/>
      <c r="EE36" s="6"/>
      <c r="EF36" s="6"/>
      <c r="EG36" s="6"/>
      <c r="EH36" s="6"/>
      <c r="EI36" s="6"/>
      <c r="EJ36" s="6"/>
      <c r="EK36" s="6"/>
      <c r="EL36" s="6"/>
      <c r="EN36" s="6"/>
      <c r="EO36" s="6"/>
      <c r="EP36" s="6"/>
      <c r="EQ36" s="6"/>
      <c r="ER36" s="6"/>
      <c r="ES36" s="6"/>
      <c r="ET36" s="6"/>
      <c r="EU36" s="6"/>
      <c r="EV36" s="6"/>
      <c r="EW36" s="6"/>
      <c r="EX36" s="6"/>
      <c r="EY36" s="6"/>
      <c r="EZ36" s="6"/>
      <c r="FA36" s="6"/>
      <c r="FB36" s="6"/>
      <c r="FD36" s="6"/>
      <c r="FE36" s="6"/>
      <c r="FF36" s="6"/>
      <c r="FG36" s="6"/>
      <c r="FH36" s="6"/>
      <c r="FI36" s="6"/>
      <c r="FJ36" s="6"/>
      <c r="FK36" s="6"/>
      <c r="FL36" s="6"/>
      <c r="FM36" s="6"/>
      <c r="FN36" s="6"/>
      <c r="FO36" s="6"/>
      <c r="FP36" s="6"/>
      <c r="FQ36" s="6"/>
      <c r="FR36" s="6"/>
      <c r="FT36" s="6"/>
      <c r="FU36" s="6"/>
      <c r="FV36" s="6"/>
      <c r="FW36" s="6"/>
      <c r="FX36" s="6"/>
      <c r="FY36" s="6"/>
      <c r="FZ36" s="6"/>
      <c r="GA36" s="6"/>
      <c r="GB36" s="6"/>
      <c r="GC36" s="6"/>
      <c r="GD36" s="6"/>
      <c r="GE36" s="6"/>
      <c r="GF36" s="6"/>
      <c r="GG36" s="6"/>
      <c r="GH36" s="6"/>
      <c r="GJ36" s="6"/>
      <c r="GK36" s="6"/>
      <c r="GL36" s="6"/>
      <c r="GM36" s="6"/>
      <c r="GN36" s="6"/>
      <c r="GO36" s="6"/>
      <c r="GP36" s="6"/>
      <c r="GQ36" s="6"/>
      <c r="GR36" s="6"/>
      <c r="GS36" s="6"/>
      <c r="GT36" s="6"/>
      <c r="GU36" s="6"/>
      <c r="GV36" s="6"/>
      <c r="GW36" s="6"/>
      <c r="GX36" s="6"/>
      <c r="GZ36" s="1"/>
      <c r="HA36" s="1"/>
      <c r="HB36" s="1"/>
      <c r="HC36" s="1"/>
      <c r="HD36" s="1"/>
      <c r="HE36" s="1"/>
      <c r="HF36" s="1"/>
      <c r="HG36" s="1"/>
      <c r="HH36" s="1"/>
      <c r="HI36" s="1"/>
      <c r="HJ36" s="1"/>
      <c r="HK36" s="1"/>
      <c r="HL36" s="1"/>
      <c r="HM36" s="1"/>
      <c r="HN36" s="2"/>
      <c r="HP36" s="2"/>
      <c r="HQ36" s="2"/>
      <c r="HR36" s="2"/>
      <c r="HS36" s="2"/>
      <c r="HT36" s="2"/>
      <c r="HU36" s="2"/>
      <c r="HV36" s="2"/>
      <c r="HW36" s="2"/>
      <c r="HX36" s="2"/>
      <c r="HY36" s="2"/>
      <c r="HZ36" s="2"/>
      <c r="IA36" s="2"/>
      <c r="IB36" s="2"/>
      <c r="IC36" s="2"/>
      <c r="ID36" s="2"/>
      <c r="IF36" s="2"/>
      <c r="IG36" s="2"/>
      <c r="IH36" s="2"/>
      <c r="II36" s="2"/>
      <c r="IJ36" s="2"/>
      <c r="IK36" s="2"/>
      <c r="IL36" s="2"/>
      <c r="IM36" s="2"/>
      <c r="IN36" s="2"/>
      <c r="IO36" s="2"/>
      <c r="IP36" s="2"/>
      <c r="IQ36" s="2"/>
      <c r="IR36" s="2"/>
      <c r="IS36" s="2"/>
      <c r="IT36" s="2"/>
      <c r="IV36" s="6"/>
    </row>
    <row r="37" spans="1:256" x14ac:dyDescent="0.25">
      <c r="A37" s="8" t="s">
        <v>16</v>
      </c>
      <c r="B37" s="8" t="s">
        <v>202</v>
      </c>
      <c r="C37" s="20">
        <f>Population!H37</f>
        <v>11389</v>
      </c>
      <c r="D37" s="20">
        <f>Population!I37</f>
        <v>10489</v>
      </c>
      <c r="E37" s="20">
        <f>Population!J37</f>
        <v>9883</v>
      </c>
      <c r="F37" s="20">
        <f>Population!K37</f>
        <v>8817</v>
      </c>
      <c r="G37" s="20">
        <f>Population!L37</f>
        <v>6777</v>
      </c>
      <c r="H37" s="20">
        <f>Population!M37</f>
        <v>5438</v>
      </c>
      <c r="I37" s="20">
        <f>Population!N37</f>
        <v>3818</v>
      </c>
      <c r="J37" s="20">
        <f>Population!X37</f>
        <v>11146</v>
      </c>
      <c r="K37" s="20">
        <f>Population!Y37</f>
        <v>10610</v>
      </c>
      <c r="L37" s="20">
        <f>Population!Z37</f>
        <v>10190</v>
      </c>
      <c r="M37" s="20">
        <f>Population!AA37</f>
        <v>8969</v>
      </c>
      <c r="N37" s="20">
        <f>Population!AB37</f>
        <v>6894</v>
      </c>
      <c r="O37" s="20">
        <f>Population!AC37</f>
        <v>5792</v>
      </c>
      <c r="P37" s="20">
        <f>Population!AD37</f>
        <v>4582</v>
      </c>
      <c r="Q37" s="20">
        <f t="shared" si="4"/>
        <v>114794</v>
      </c>
      <c r="S37">
        <f>VLOOKUP($A37,'Census 2011'!$A$4:$BI$156,S$1,FALSE)*Baseline!C37</f>
        <v>5650.894178429744</v>
      </c>
      <c r="T37">
        <f>VLOOKUP($A37,'Census 2011'!$A$4:$BI$156,T$1,FALSE)*Baseline!D37</f>
        <v>5008.6170001981372</v>
      </c>
      <c r="U37">
        <f>VLOOKUP($A37,'Census 2011'!$A$4:$BI$156,U$1,FALSE)*Baseline!E37</f>
        <v>4340.7179151673754</v>
      </c>
      <c r="V37">
        <f>VLOOKUP($A37,'Census 2011'!$A$4:$BI$156,V$1,FALSE)*Baseline!F37</f>
        <v>4013.6177204658902</v>
      </c>
      <c r="W37">
        <f>VLOOKUP($A37,'Census 2011'!$A$4:$BI$156,W$1,FALSE)*Baseline!G37</f>
        <v>3667.290024732069</v>
      </c>
      <c r="X37">
        <f>VLOOKUP($A37,'Census 2011'!$A$4:$BI$156,X$1,FALSE)*Baseline!H37</f>
        <v>2939.7553120107359</v>
      </c>
      <c r="Y37">
        <f>VLOOKUP($A37,'Census 2011'!$A$4:$BI$156,Y$1,FALSE)*Baseline!I37</f>
        <v>1764.7515794794037</v>
      </c>
      <c r="Z37">
        <f>VLOOKUP($A37,'Census 2011'!$A$4:$BI$156,Z$1,FALSE)*Baseline!J37</f>
        <v>4862.0411522633749</v>
      </c>
      <c r="AA37">
        <f>VLOOKUP($A37,'Census 2011'!$A$4:$BI$156,AA$1,FALSE)*Baseline!K37</f>
        <v>4257.3995407577495</v>
      </c>
      <c r="AB37">
        <f>VLOOKUP($A37,'Census 2011'!$A$4:$BI$156,AB$1,FALSE)*Baseline!L37</f>
        <v>3971.0546119114169</v>
      </c>
      <c r="AC37">
        <f>VLOOKUP($A37,'Census 2011'!$A$4:$BI$156,AC$1,FALSE)*Baseline!M37</f>
        <v>3826.4921864195826</v>
      </c>
      <c r="AD37">
        <f>VLOOKUP($A37,'Census 2011'!$A$4:$BI$156,AD$1,FALSE)*Baseline!N37</f>
        <v>3346.4185071739485</v>
      </c>
      <c r="AE37">
        <f>VLOOKUP($A37,'Census 2011'!$A$4:$BI$156,AE$1,FALSE)*Baseline!O37</f>
        <v>2918.1068702290072</v>
      </c>
      <c r="AF37">
        <f>VLOOKUP($A37,'Census 2011'!$A$4:$BI$156,AF$1,FALSE)*Baseline!P37</f>
        <v>2180.2709326072159</v>
      </c>
      <c r="AH37" s="6">
        <f>VLOOKUP($A37,'Census 2011'!$A$4:$BI$156,AH$1,FALSE)*Baseline!C37</f>
        <v>5738.105821570256</v>
      </c>
      <c r="AI37" s="6">
        <f>VLOOKUP($A37,'Census 2011'!$A$4:$BI$156,AI$1,FALSE)*Baseline!D37</f>
        <v>5480.3829998018628</v>
      </c>
      <c r="AJ37" s="6">
        <f>VLOOKUP($A37,'Census 2011'!$A$4:$BI$156,AJ$1,FALSE)*Baseline!E37</f>
        <v>5542.2820848326246</v>
      </c>
      <c r="AK37" s="6">
        <f>VLOOKUP($A37,'Census 2011'!$A$4:$BI$156,AK$1,FALSE)*Baseline!F37</f>
        <v>4803.3822795341093</v>
      </c>
      <c r="AL37" s="6">
        <f>VLOOKUP($A37,'Census 2011'!$A$4:$BI$156,AL$1,FALSE)*Baseline!G37</f>
        <v>3109.709975267931</v>
      </c>
      <c r="AM37" s="6">
        <f>VLOOKUP($A37,'Census 2011'!$A$4:$BI$156,AM$1,FALSE)*Baseline!H37</f>
        <v>2498.2446879892641</v>
      </c>
      <c r="AN37" s="6">
        <f>VLOOKUP($A37,'Census 2011'!$A$4:$BI$156,AN$1,FALSE)*Baseline!I37</f>
        <v>2053.2484205205965</v>
      </c>
      <c r="AO37" s="6">
        <f>VLOOKUP($A37,'Census 2011'!$A$4:$BI$156,AO$1,FALSE)*Baseline!J37</f>
        <v>6283.9588477366251</v>
      </c>
      <c r="AP37" s="6">
        <f>VLOOKUP($A37,'Census 2011'!$A$4:$BI$156,AP$1,FALSE)*Baseline!K37</f>
        <v>6352.6004592422496</v>
      </c>
      <c r="AQ37" s="6">
        <f>VLOOKUP($A37,'Census 2011'!$A$4:$BI$156,AQ$1,FALSE)*Baseline!L37</f>
        <v>6218.9453880885821</v>
      </c>
      <c r="AR37" s="6">
        <f>VLOOKUP($A37,'Census 2011'!$A$4:$BI$156,AR$1,FALSE)*Baseline!M37</f>
        <v>5142.5078135804179</v>
      </c>
      <c r="AS37" s="6">
        <f>VLOOKUP($A37,'Census 2011'!$A$4:$BI$156,AS$1,FALSE)*Baseline!N37</f>
        <v>3547.5814928260515</v>
      </c>
      <c r="AT37" s="6">
        <f>VLOOKUP($A37,'Census 2011'!$A$4:$BI$156,AT$1,FALSE)*Baseline!O37</f>
        <v>2873.8931297709923</v>
      </c>
      <c r="AU37" s="6">
        <f>VLOOKUP($A37,'Census 2011'!$A$4:$BI$156,AU$1,FALSE)*Baseline!P37</f>
        <v>2401.7290673927846</v>
      </c>
      <c r="AV37">
        <f t="shared" si="5"/>
        <v>114794.00000000001</v>
      </c>
      <c r="AX37" s="22">
        <f>(S37*'Eligible population'!J$5)/5</f>
        <v>1034.1023278390358</v>
      </c>
      <c r="AY37" s="22">
        <f>(T37*'Eligible population'!K$5)/5</f>
        <v>850.66309305420179</v>
      </c>
      <c r="AZ37" s="22">
        <f>(U37*'Eligible population'!L$5)/5</f>
        <v>663.40247879646665</v>
      </c>
      <c r="BA37" s="22">
        <f>(V37*'Eligible population'!M$5)/5</f>
        <v>535.4648610597045</v>
      </c>
      <c r="BB37" s="22">
        <f>(W37*'Eligible population'!N$5)/5</f>
        <v>406.86237667857864</v>
      </c>
      <c r="BC37" s="22">
        <f>(X37*'Eligible population'!O$5)/5</f>
        <v>254.62397743427445</v>
      </c>
      <c r="BD37" s="22">
        <f>(Y37*'Eligible population'!P$5)/5</f>
        <v>118.7162848277092</v>
      </c>
      <c r="BE37" s="22">
        <f>(Z37*'Eligible population'!J$6)/5</f>
        <v>887.11064243146359</v>
      </c>
      <c r="BF37" s="22">
        <f>(AA37*'Eligible population'!K$6)/5</f>
        <v>731.96582135485835</v>
      </c>
      <c r="BG37" s="22">
        <f>(AB37*'Eligible population'!L$6)/5</f>
        <v>622.07951915246497</v>
      </c>
      <c r="BH37" s="22">
        <f>(AC37*'Eligible population'!M$6)/5</f>
        <v>531.08836355886842</v>
      </c>
      <c r="BI37" s="22">
        <f>(AD37*'Eligible population'!N$6)/5</f>
        <v>395.37012671464021</v>
      </c>
      <c r="BJ37" s="22">
        <f>(AE37*'Eligible population'!O$6)/5</f>
        <v>275.71133657316057</v>
      </c>
      <c r="BK37" s="22">
        <f>(AF37*'Eligible population'!P$6)/5</f>
        <v>162.75722826589848</v>
      </c>
      <c r="BL37" s="23"/>
      <c r="BM37" s="22">
        <f>(AH37*'Eligible population'!J$5)/5</f>
        <v>1050.0618840329073</v>
      </c>
      <c r="BN37" s="22">
        <f>(AI37*'Eligible population'!K$5)/5</f>
        <v>930.78779103067666</v>
      </c>
      <c r="BO37" s="22">
        <f>(AJ37*'Eligible population'!L$5)/5</f>
        <v>847.04045393501178</v>
      </c>
      <c r="BP37" s="22">
        <f>(AK37*'Eligible population'!M$5)/5</f>
        <v>640.8289488588423</v>
      </c>
      <c r="BQ37" s="22">
        <f>(AL37*'Eligible population'!N$5)/5</f>
        <v>345.0024358002695</v>
      </c>
      <c r="BR37" s="22">
        <f>(AM37*'Eligible population'!O$5)/5</f>
        <v>216.38297461729402</v>
      </c>
      <c r="BS37" s="22">
        <f>(AN37*'Eligible population'!P$5)/5</f>
        <v>138.12370372518598</v>
      </c>
      <c r="BT37" s="22">
        <f>(AO37*'Eligible population'!J$6)/5</f>
        <v>1146.5486605010424</v>
      </c>
      <c r="BU37" s="22">
        <f>(AP37*'Eligible population'!K$6)/5</f>
        <v>1092.1893443106112</v>
      </c>
      <c r="BV37" s="22">
        <f>(AQ37*'Eligible population'!L$6)/5</f>
        <v>974.21942902856358</v>
      </c>
      <c r="BW37" s="22">
        <f>(AR37*'Eligible population'!M$6)/5</f>
        <v>713.74144418640788</v>
      </c>
      <c r="BX37" s="22">
        <f>(AS37*'Eligible population'!N$6)/5</f>
        <v>419.13697923385297</v>
      </c>
      <c r="BY37" s="22">
        <f>(AT37*'Eligible population'!O$6)/5</f>
        <v>271.53389207962789</v>
      </c>
      <c r="BZ37" s="22">
        <f>(AU37*'Eligible population'!P$6)/5</f>
        <v>179.28907834727016</v>
      </c>
      <c r="CA37" s="23">
        <f t="shared" si="6"/>
        <v>16434.805457428887</v>
      </c>
      <c r="CC37" s="2">
        <f t="shared" si="7"/>
        <v>517.05116391951788</v>
      </c>
      <c r="CD37" s="2">
        <f t="shared" si="8"/>
        <v>425.3315465271009</v>
      </c>
      <c r="CE37" s="2">
        <f t="shared" si="9"/>
        <v>331.70123939823333</v>
      </c>
      <c r="CF37" s="2">
        <f t="shared" si="10"/>
        <v>267.73243052985225</v>
      </c>
      <c r="CG37" s="2">
        <f t="shared" si="11"/>
        <v>203.43118833928932</v>
      </c>
      <c r="CH37" s="2">
        <f t="shared" si="12"/>
        <v>127.31198871713723</v>
      </c>
      <c r="CI37" s="2">
        <f t="shared" si="13"/>
        <v>59.358142413854601</v>
      </c>
      <c r="CJ37" s="2">
        <f t="shared" si="14"/>
        <v>443.55532121573179</v>
      </c>
      <c r="CK37" s="2">
        <f t="shared" si="15"/>
        <v>365.98291067742917</v>
      </c>
      <c r="CL37" s="2">
        <f t="shared" si="16"/>
        <v>311.03975957623248</v>
      </c>
      <c r="CM37" s="2">
        <f t="shared" si="17"/>
        <v>265.54418177943421</v>
      </c>
      <c r="CN37" s="2">
        <f t="shared" si="18"/>
        <v>197.6850633573201</v>
      </c>
      <c r="CO37" s="2">
        <f t="shared" si="19"/>
        <v>137.85566828658028</v>
      </c>
      <c r="CP37" s="2">
        <f t="shared" si="20"/>
        <v>81.378614132949238</v>
      </c>
      <c r="CQ37" s="2"/>
      <c r="CR37" s="2">
        <f t="shared" si="21"/>
        <v>525.03094201645365</v>
      </c>
      <c r="CS37" s="2">
        <f t="shared" si="22"/>
        <v>465.39389551533833</v>
      </c>
      <c r="CT37" s="2">
        <f t="shared" si="23"/>
        <v>423.52022696750589</v>
      </c>
      <c r="CU37" s="2">
        <f t="shared" si="24"/>
        <v>320.41447442942115</v>
      </c>
      <c r="CV37" s="2">
        <f t="shared" si="25"/>
        <v>172.50121790013475</v>
      </c>
      <c r="CW37" s="2">
        <f t="shared" si="26"/>
        <v>108.19148730864701</v>
      </c>
      <c r="CX37" s="2">
        <f t="shared" si="27"/>
        <v>69.061851862592988</v>
      </c>
      <c r="CY37" s="2">
        <f t="shared" si="28"/>
        <v>573.27433025052119</v>
      </c>
      <c r="CZ37" s="2">
        <f t="shared" si="29"/>
        <v>546.0946721553056</v>
      </c>
      <c r="DA37" s="2">
        <f t="shared" si="30"/>
        <v>487.10971451428179</v>
      </c>
      <c r="DB37" s="2">
        <f t="shared" si="31"/>
        <v>356.87072209320394</v>
      </c>
      <c r="DC37" s="2">
        <f t="shared" si="32"/>
        <v>209.56848961692648</v>
      </c>
      <c r="DD37" s="2">
        <f t="shared" si="33"/>
        <v>135.76694603981394</v>
      </c>
      <c r="DE37" s="2">
        <f t="shared" si="34"/>
        <v>89.644539173635081</v>
      </c>
      <c r="DF37" s="2">
        <f t="shared" si="35"/>
        <v>8217.4027287144436</v>
      </c>
      <c r="DG37" s="2"/>
      <c r="DH37" s="14"/>
      <c r="DI37" s="14"/>
      <c r="DJ37" s="14"/>
      <c r="DK37" s="14"/>
      <c r="DL37" s="14"/>
      <c r="DM37" s="14"/>
      <c r="DN37" s="14"/>
      <c r="DO37" s="14"/>
      <c r="DP37" s="14"/>
      <c r="DQ37" s="14"/>
      <c r="DR37" s="14"/>
      <c r="DS37" s="14"/>
      <c r="DT37" s="14"/>
      <c r="DU37" s="14"/>
      <c r="DV37" s="14"/>
      <c r="DX37" s="6"/>
      <c r="DY37" s="6"/>
      <c r="DZ37" s="6"/>
      <c r="EA37" s="6"/>
      <c r="EB37" s="6"/>
      <c r="EC37" s="6"/>
      <c r="ED37" s="6"/>
      <c r="EE37" s="6"/>
      <c r="EF37" s="6"/>
      <c r="EG37" s="6"/>
      <c r="EH37" s="6"/>
      <c r="EI37" s="6"/>
      <c r="EJ37" s="6"/>
      <c r="EK37" s="6"/>
      <c r="EL37" s="6"/>
      <c r="EN37" s="6"/>
      <c r="EO37" s="6"/>
      <c r="EP37" s="6"/>
      <c r="EQ37" s="6"/>
      <c r="ER37" s="6"/>
      <c r="ES37" s="6"/>
      <c r="ET37" s="6"/>
      <c r="EU37" s="6"/>
      <c r="EV37" s="6"/>
      <c r="EW37" s="6"/>
      <c r="EX37" s="6"/>
      <c r="EY37" s="6"/>
      <c r="EZ37" s="6"/>
      <c r="FA37" s="6"/>
      <c r="FB37" s="6"/>
      <c r="FD37" s="6"/>
      <c r="FE37" s="6"/>
      <c r="FF37" s="6"/>
      <c r="FG37" s="6"/>
      <c r="FH37" s="6"/>
      <c r="FI37" s="6"/>
      <c r="FJ37" s="6"/>
      <c r="FK37" s="6"/>
      <c r="FL37" s="6"/>
      <c r="FM37" s="6"/>
      <c r="FN37" s="6"/>
      <c r="FO37" s="6"/>
      <c r="FP37" s="6"/>
      <c r="FQ37" s="6"/>
      <c r="FR37" s="6"/>
      <c r="FT37" s="6"/>
      <c r="FU37" s="6"/>
      <c r="FV37" s="6"/>
      <c r="FW37" s="6"/>
      <c r="FX37" s="6"/>
      <c r="FY37" s="6"/>
      <c r="FZ37" s="6"/>
      <c r="GA37" s="6"/>
      <c r="GB37" s="6"/>
      <c r="GC37" s="6"/>
      <c r="GD37" s="6"/>
      <c r="GE37" s="6"/>
      <c r="GF37" s="6"/>
      <c r="GG37" s="6"/>
      <c r="GH37" s="6"/>
      <c r="GJ37" s="6"/>
      <c r="GK37" s="6"/>
      <c r="GL37" s="6"/>
      <c r="GM37" s="6"/>
      <c r="GN37" s="6"/>
      <c r="GO37" s="6"/>
      <c r="GP37" s="6"/>
      <c r="GQ37" s="6"/>
      <c r="GR37" s="6"/>
      <c r="GS37" s="6"/>
      <c r="GT37" s="6"/>
      <c r="GU37" s="6"/>
      <c r="GV37" s="6"/>
      <c r="GW37" s="6"/>
      <c r="GX37" s="6"/>
      <c r="GZ37" s="1"/>
      <c r="HA37" s="1"/>
      <c r="HB37" s="1"/>
      <c r="HC37" s="1"/>
      <c r="HD37" s="1"/>
      <c r="HE37" s="1"/>
      <c r="HF37" s="1"/>
      <c r="HG37" s="1"/>
      <c r="HH37" s="1"/>
      <c r="HI37" s="1"/>
      <c r="HJ37" s="1"/>
      <c r="HK37" s="1"/>
      <c r="HL37" s="1"/>
      <c r="HM37" s="1"/>
      <c r="HN37" s="2"/>
      <c r="HP37" s="2"/>
      <c r="HQ37" s="2"/>
      <c r="HR37" s="2"/>
      <c r="HS37" s="2"/>
      <c r="HT37" s="2"/>
      <c r="HU37" s="2"/>
      <c r="HV37" s="2"/>
      <c r="HW37" s="2"/>
      <c r="HX37" s="2"/>
      <c r="HY37" s="2"/>
      <c r="HZ37" s="2"/>
      <c r="IA37" s="2"/>
      <c r="IB37" s="2"/>
      <c r="IC37" s="2"/>
      <c r="ID37" s="2"/>
      <c r="IF37" s="2"/>
      <c r="IG37" s="2"/>
      <c r="IH37" s="2"/>
      <c r="II37" s="2"/>
      <c r="IJ37" s="2"/>
      <c r="IK37" s="2"/>
      <c r="IL37" s="2"/>
      <c r="IM37" s="2"/>
      <c r="IN37" s="2"/>
      <c r="IO37" s="2"/>
      <c r="IP37" s="2"/>
      <c r="IQ37" s="2"/>
      <c r="IR37" s="2"/>
      <c r="IS37" s="2"/>
      <c r="IT37" s="2"/>
      <c r="IV37" s="6"/>
    </row>
    <row r="38" spans="1:256" x14ac:dyDescent="0.25">
      <c r="A38" s="8" t="s">
        <v>19</v>
      </c>
      <c r="B38" s="8" t="s">
        <v>203</v>
      </c>
      <c r="C38" s="20">
        <f>Population!H38</f>
        <v>11407</v>
      </c>
      <c r="D38" s="20">
        <f>Population!I38</f>
        <v>12188</v>
      </c>
      <c r="E38" s="20">
        <f>Population!J38</f>
        <v>11449</v>
      </c>
      <c r="F38" s="20">
        <f>Population!K38</f>
        <v>9411</v>
      </c>
      <c r="G38" s="20">
        <f>Population!L38</f>
        <v>7573</v>
      </c>
      <c r="H38" s="20">
        <f>Population!M38</f>
        <v>8001</v>
      </c>
      <c r="I38" s="20">
        <f>Population!N38</f>
        <v>5789</v>
      </c>
      <c r="J38" s="20">
        <f>Population!X38</f>
        <v>12408</v>
      </c>
      <c r="K38" s="20">
        <f>Population!Y38</f>
        <v>13010</v>
      </c>
      <c r="L38" s="20">
        <f>Population!Z38</f>
        <v>12182</v>
      </c>
      <c r="M38" s="20">
        <f>Population!AA38</f>
        <v>9729</v>
      </c>
      <c r="N38" s="20">
        <f>Population!AB38</f>
        <v>8380</v>
      </c>
      <c r="O38" s="20">
        <f>Population!AC38</f>
        <v>9040</v>
      </c>
      <c r="P38" s="20">
        <f>Population!AD38</f>
        <v>6762</v>
      </c>
      <c r="Q38" s="20">
        <f t="shared" si="4"/>
        <v>137329</v>
      </c>
      <c r="S38">
        <f>VLOOKUP($A38,'Census 2011'!$A$4:$BI$156,S$1,FALSE)*Baseline!C38</f>
        <v>9832.9344521060066</v>
      </c>
      <c r="T38">
        <f>VLOOKUP($A38,'Census 2011'!$A$4:$BI$156,T$1,FALSE)*Baseline!D38</f>
        <v>10671.94955820537</v>
      </c>
      <c r="U38">
        <f>VLOOKUP($A38,'Census 2011'!$A$4:$BI$156,U$1,FALSE)*Baseline!E38</f>
        <v>10349.887000098261</v>
      </c>
      <c r="V38">
        <f>VLOOKUP($A38,'Census 2011'!$A$4:$BI$156,V$1,FALSE)*Baseline!F38</f>
        <v>8738.7857142857138</v>
      </c>
      <c r="W38">
        <f>VLOOKUP($A38,'Census 2011'!$A$4:$BI$156,W$1,FALSE)*Baseline!G38</f>
        <v>7242.8044737140908</v>
      </c>
      <c r="X38">
        <f>VLOOKUP($A38,'Census 2011'!$A$4:$BI$156,X$1,FALSE)*Baseline!H38</f>
        <v>7642.0721925133694</v>
      </c>
      <c r="Y38">
        <f>VLOOKUP($A38,'Census 2011'!$A$4:$BI$156,Y$1,FALSE)*Baseline!I38</f>
        <v>5430.5857772666286</v>
      </c>
      <c r="Z38">
        <f>VLOOKUP($A38,'Census 2011'!$A$4:$BI$156,Z$1,FALSE)*Baseline!J38</f>
        <v>10555.077163142701</v>
      </c>
      <c r="AA38">
        <f>VLOOKUP($A38,'Census 2011'!$A$4:$BI$156,AA$1,FALSE)*Baseline!K38</f>
        <v>11340.443303042275</v>
      </c>
      <c r="AB38">
        <f>VLOOKUP($A38,'Census 2011'!$A$4:$BI$156,AB$1,FALSE)*Baseline!L38</f>
        <v>10953.017416960123</v>
      </c>
      <c r="AC38">
        <f>VLOOKUP($A38,'Census 2011'!$A$4:$BI$156,AC$1,FALSE)*Baseline!M38</f>
        <v>8923.139037433155</v>
      </c>
      <c r="AD38">
        <f>VLOOKUP($A38,'Census 2011'!$A$4:$BI$156,AD$1,FALSE)*Baseline!N38</f>
        <v>7902.3789364997419</v>
      </c>
      <c r="AE38">
        <f>VLOOKUP($A38,'Census 2011'!$A$4:$BI$156,AE$1,FALSE)*Baseline!O38</f>
        <v>8549.4479516453994</v>
      </c>
      <c r="AF38">
        <f>VLOOKUP($A38,'Census 2011'!$A$4:$BI$156,AF$1,FALSE)*Baseline!P38</f>
        <v>6425.8089711417824</v>
      </c>
      <c r="AH38" s="6">
        <f>VLOOKUP($A38,'Census 2011'!$A$4:$BI$156,AH$1,FALSE)*Baseline!C38</f>
        <v>1574.0655478939937</v>
      </c>
      <c r="AI38" s="6">
        <f>VLOOKUP($A38,'Census 2011'!$A$4:$BI$156,AI$1,FALSE)*Baseline!D38</f>
        <v>1516.0504417946299</v>
      </c>
      <c r="AJ38" s="6">
        <f>VLOOKUP($A38,'Census 2011'!$A$4:$BI$156,AJ$1,FALSE)*Baseline!E38</f>
        <v>1099.1129999017392</v>
      </c>
      <c r="AK38" s="6">
        <f>VLOOKUP($A38,'Census 2011'!$A$4:$BI$156,AK$1,FALSE)*Baseline!F38</f>
        <v>672.21428571428567</v>
      </c>
      <c r="AL38" s="6">
        <f>VLOOKUP($A38,'Census 2011'!$A$4:$BI$156,AL$1,FALSE)*Baseline!G38</f>
        <v>330.19552628590895</v>
      </c>
      <c r="AM38" s="6">
        <f>VLOOKUP($A38,'Census 2011'!$A$4:$BI$156,AM$1,FALSE)*Baseline!H38</f>
        <v>358.92780748663102</v>
      </c>
      <c r="AN38" s="6">
        <f>VLOOKUP($A38,'Census 2011'!$A$4:$BI$156,AN$1,FALSE)*Baseline!I38</f>
        <v>358.41422273337167</v>
      </c>
      <c r="AO38" s="6">
        <f>VLOOKUP($A38,'Census 2011'!$A$4:$BI$156,AO$1,FALSE)*Baseline!J38</f>
        <v>1852.922836857299</v>
      </c>
      <c r="AP38" s="6">
        <f>VLOOKUP($A38,'Census 2011'!$A$4:$BI$156,AP$1,FALSE)*Baseline!K38</f>
        <v>1669.5566969577244</v>
      </c>
      <c r="AQ38" s="6">
        <f>VLOOKUP($A38,'Census 2011'!$A$4:$BI$156,AQ$1,FALSE)*Baseline!L38</f>
        <v>1228.9825830398781</v>
      </c>
      <c r="AR38" s="6">
        <f>VLOOKUP($A38,'Census 2011'!$A$4:$BI$156,AR$1,FALSE)*Baseline!M38</f>
        <v>805.86096256684493</v>
      </c>
      <c r="AS38" s="6">
        <f>VLOOKUP($A38,'Census 2011'!$A$4:$BI$156,AS$1,FALSE)*Baseline!N38</f>
        <v>477.62106350025817</v>
      </c>
      <c r="AT38" s="6">
        <f>VLOOKUP($A38,'Census 2011'!$A$4:$BI$156,AT$1,FALSE)*Baseline!O38</f>
        <v>490.5520483546004</v>
      </c>
      <c r="AU38" s="6">
        <f>VLOOKUP($A38,'Census 2011'!$A$4:$BI$156,AU$1,FALSE)*Baseline!P38</f>
        <v>336.19102885821832</v>
      </c>
      <c r="AV38">
        <f t="shared" si="5"/>
        <v>137329.00000000003</v>
      </c>
      <c r="AX38" s="22">
        <f>(S38*'Eligible population'!J$5)/5</f>
        <v>1799.4073301222227</v>
      </c>
      <c r="AY38" s="22">
        <f>(T38*'Eligible population'!K$5)/5</f>
        <v>1812.5230217727319</v>
      </c>
      <c r="AZ38" s="22">
        <f>(U38*'Eligible population'!L$5)/5</f>
        <v>1581.798408769384</v>
      </c>
      <c r="BA38" s="22">
        <f>(V38*'Eligible population'!M$5)/5</f>
        <v>1165.85908380616</v>
      </c>
      <c r="BB38" s="22">
        <f>(W38*'Eligible population'!N$5)/5</f>
        <v>803.54284011362063</v>
      </c>
      <c r="BC38" s="22">
        <f>(X38*'Eligible population'!O$5)/5</f>
        <v>661.91046906100951</v>
      </c>
      <c r="BD38" s="22">
        <f>(Y38*'Eligible population'!P$5)/5</f>
        <v>365.31995517775704</v>
      </c>
      <c r="BE38" s="22">
        <f>(Z38*'Eligible population'!J$6)/5</f>
        <v>1925.8416352050601</v>
      </c>
      <c r="BF38" s="22">
        <f>(AA38*'Eligible population'!K$6)/5</f>
        <v>1949.7387589237464</v>
      </c>
      <c r="BG38" s="22">
        <f>(AB38*'Eligible population'!L$6)/5</f>
        <v>1715.8282808735948</v>
      </c>
      <c r="BH38" s="22">
        <f>(AC38*'Eligible population'!M$6)/5</f>
        <v>1238.4646507361226</v>
      </c>
      <c r="BI38" s="22">
        <f>(AD38*'Eligible population'!N$6)/5</f>
        <v>933.64429905377654</v>
      </c>
      <c r="BJ38" s="22">
        <f>(AE38*'Eligible population'!O$6)/5</f>
        <v>807.77703714663346</v>
      </c>
      <c r="BK38" s="22">
        <f>(AF38*'Eligible population'!P$6)/5</f>
        <v>479.68664897005931</v>
      </c>
      <c r="BL38" s="23"/>
      <c r="BM38" s="22">
        <f>(AH38*'Eligible population'!J$5)/5</f>
        <v>288.05084573371357</v>
      </c>
      <c r="BN38" s="22">
        <f>(AI38*'Eligible population'!K$5)/5</f>
        <v>257.48588043210168</v>
      </c>
      <c r="BO38" s="22">
        <f>(AJ38*'Eligible population'!L$5)/5</f>
        <v>167.98011362692262</v>
      </c>
      <c r="BP38" s="22">
        <f>(AK38*'Eligible population'!M$5)/5</f>
        <v>89.681467985089228</v>
      </c>
      <c r="BQ38" s="22">
        <f>(AL38*'Eligible population'!N$5)/5</f>
        <v>36.633082108943412</v>
      </c>
      <c r="BR38" s="22">
        <f>(AM38*'Eligible population'!O$5)/5</f>
        <v>31.08817444112362</v>
      </c>
      <c r="BS38" s="22">
        <f>(AN38*'Eligible population'!P$5)/5</f>
        <v>24.110818455744894</v>
      </c>
      <c r="BT38" s="22">
        <f>(AO38*'Eligible population'!J$6)/5</f>
        <v>338.07767493189812</v>
      </c>
      <c r="BU38" s="22">
        <f>(AP38*'Eligible population'!K$6)/5</f>
        <v>287.04339991770144</v>
      </c>
      <c r="BV38" s="22">
        <f>(AQ38*'Eligible population'!L$6)/5</f>
        <v>192.52439692241032</v>
      </c>
      <c r="BW38" s="22">
        <f>(AR38*'Eligible population'!M$6)/5</f>
        <v>111.84744643789818</v>
      </c>
      <c r="BX38" s="22">
        <f>(AS38*'Eligible population'!N$6)/5</f>
        <v>56.429612731598027</v>
      </c>
      <c r="BY38" s="22">
        <f>(AT38*'Eligible population'!O$6)/5</f>
        <v>46.348803153989479</v>
      </c>
      <c r="BZ38" s="22">
        <f>(AU38*'Eligible population'!P$6)/5</f>
        <v>25.096660789488162</v>
      </c>
      <c r="CA38" s="23">
        <f t="shared" si="6"/>
        <v>19193.7407974005</v>
      </c>
      <c r="CC38" s="2">
        <f t="shared" si="7"/>
        <v>899.70366506111134</v>
      </c>
      <c r="CD38" s="2">
        <f t="shared" si="8"/>
        <v>906.26151088636595</v>
      </c>
      <c r="CE38" s="2">
        <f t="shared" si="9"/>
        <v>790.89920438469198</v>
      </c>
      <c r="CF38" s="2">
        <f t="shared" si="10"/>
        <v>582.92954190308001</v>
      </c>
      <c r="CG38" s="2">
        <f t="shared" si="11"/>
        <v>401.77142005681031</v>
      </c>
      <c r="CH38" s="2">
        <f t="shared" si="12"/>
        <v>330.95523453050475</v>
      </c>
      <c r="CI38" s="2">
        <f t="shared" si="13"/>
        <v>182.65997758887852</v>
      </c>
      <c r="CJ38" s="2">
        <f t="shared" si="14"/>
        <v>962.92081760253006</v>
      </c>
      <c r="CK38" s="2">
        <f t="shared" si="15"/>
        <v>974.86937946187322</v>
      </c>
      <c r="CL38" s="2">
        <f t="shared" si="16"/>
        <v>857.91414043679742</v>
      </c>
      <c r="CM38" s="2">
        <f t="shared" si="17"/>
        <v>619.23232536806131</v>
      </c>
      <c r="CN38" s="2">
        <f t="shared" si="18"/>
        <v>466.82214952688827</v>
      </c>
      <c r="CO38" s="2">
        <f t="shared" si="19"/>
        <v>403.88851857331673</v>
      </c>
      <c r="CP38" s="2">
        <f t="shared" si="20"/>
        <v>239.84332448502965</v>
      </c>
      <c r="CQ38" s="2"/>
      <c r="CR38" s="2">
        <f t="shared" si="21"/>
        <v>144.02542286685679</v>
      </c>
      <c r="CS38" s="2">
        <f t="shared" si="22"/>
        <v>128.74294021605084</v>
      </c>
      <c r="CT38" s="2">
        <f t="shared" si="23"/>
        <v>83.990056813461308</v>
      </c>
      <c r="CU38" s="2">
        <f t="shared" si="24"/>
        <v>44.840733992544614</v>
      </c>
      <c r="CV38" s="2">
        <f t="shared" si="25"/>
        <v>18.316541054471706</v>
      </c>
      <c r="CW38" s="2">
        <f t="shared" si="26"/>
        <v>15.54408722056181</v>
      </c>
      <c r="CX38" s="2">
        <f t="shared" si="27"/>
        <v>12.055409227872447</v>
      </c>
      <c r="CY38" s="2">
        <f t="shared" si="28"/>
        <v>169.03883746594906</v>
      </c>
      <c r="CZ38" s="2">
        <f t="shared" si="29"/>
        <v>143.52169995885072</v>
      </c>
      <c r="DA38" s="2">
        <f t="shared" si="30"/>
        <v>96.262198461205159</v>
      </c>
      <c r="DB38" s="2">
        <f t="shared" si="31"/>
        <v>55.923723218949092</v>
      </c>
      <c r="DC38" s="2">
        <f t="shared" si="32"/>
        <v>28.214806365799014</v>
      </c>
      <c r="DD38" s="2">
        <f t="shared" si="33"/>
        <v>23.17440157699474</v>
      </c>
      <c r="DE38" s="2">
        <f t="shared" si="34"/>
        <v>12.548330394744081</v>
      </c>
      <c r="DF38" s="2">
        <f t="shared" si="35"/>
        <v>9596.87039870025</v>
      </c>
      <c r="DG38" s="2"/>
      <c r="DH38" s="14"/>
      <c r="DI38" s="14"/>
      <c r="DJ38" s="14"/>
      <c r="DK38" s="14"/>
      <c r="DL38" s="14"/>
      <c r="DM38" s="14"/>
      <c r="DN38" s="14"/>
      <c r="DO38" s="14"/>
      <c r="DP38" s="14"/>
      <c r="DQ38" s="14"/>
      <c r="DR38" s="14"/>
      <c r="DS38" s="14"/>
      <c r="DT38" s="14"/>
      <c r="DU38" s="14"/>
      <c r="DV38" s="14"/>
      <c r="DX38" s="6"/>
      <c r="DY38" s="6"/>
      <c r="DZ38" s="6"/>
      <c r="EA38" s="6"/>
      <c r="EB38" s="6"/>
      <c r="EC38" s="6"/>
      <c r="ED38" s="6"/>
      <c r="EE38" s="6"/>
      <c r="EF38" s="6"/>
      <c r="EG38" s="6"/>
      <c r="EH38" s="6"/>
      <c r="EI38" s="6"/>
      <c r="EJ38" s="6"/>
      <c r="EK38" s="6"/>
      <c r="EL38" s="6"/>
      <c r="EN38" s="6"/>
      <c r="EO38" s="6"/>
      <c r="EP38" s="6"/>
      <c r="EQ38" s="6"/>
      <c r="ER38" s="6"/>
      <c r="ES38" s="6"/>
      <c r="ET38" s="6"/>
      <c r="EU38" s="6"/>
      <c r="EV38" s="6"/>
      <c r="EW38" s="6"/>
      <c r="EX38" s="6"/>
      <c r="EY38" s="6"/>
      <c r="EZ38" s="6"/>
      <c r="FA38" s="6"/>
      <c r="FB38" s="6"/>
      <c r="FD38" s="6"/>
      <c r="FE38" s="6"/>
      <c r="FF38" s="6"/>
      <c r="FG38" s="6"/>
      <c r="FH38" s="6"/>
      <c r="FI38" s="6"/>
      <c r="FJ38" s="6"/>
      <c r="FK38" s="6"/>
      <c r="FL38" s="6"/>
      <c r="FM38" s="6"/>
      <c r="FN38" s="6"/>
      <c r="FO38" s="6"/>
      <c r="FP38" s="6"/>
      <c r="FQ38" s="6"/>
      <c r="FR38" s="6"/>
      <c r="FT38" s="6"/>
      <c r="FU38" s="6"/>
      <c r="FV38" s="6"/>
      <c r="FW38" s="6"/>
      <c r="FX38" s="6"/>
      <c r="FY38" s="6"/>
      <c r="FZ38" s="6"/>
      <c r="GA38" s="6"/>
      <c r="GB38" s="6"/>
      <c r="GC38" s="6"/>
      <c r="GD38" s="6"/>
      <c r="GE38" s="6"/>
      <c r="GF38" s="6"/>
      <c r="GG38" s="6"/>
      <c r="GH38" s="6"/>
      <c r="GJ38" s="6"/>
      <c r="GK38" s="6"/>
      <c r="GL38" s="6"/>
      <c r="GM38" s="6"/>
      <c r="GN38" s="6"/>
      <c r="GO38" s="6"/>
      <c r="GP38" s="6"/>
      <c r="GQ38" s="6"/>
      <c r="GR38" s="6"/>
      <c r="GS38" s="6"/>
      <c r="GT38" s="6"/>
      <c r="GU38" s="6"/>
      <c r="GV38" s="6"/>
      <c r="GW38" s="6"/>
      <c r="GX38" s="6"/>
      <c r="GZ38" s="1"/>
      <c r="HA38" s="1"/>
      <c r="HB38" s="1"/>
      <c r="HC38" s="1"/>
      <c r="HD38" s="1"/>
      <c r="HE38" s="1"/>
      <c r="HF38" s="1"/>
      <c r="HG38" s="1"/>
      <c r="HH38" s="1"/>
      <c r="HI38" s="1"/>
      <c r="HJ38" s="1"/>
      <c r="HK38" s="1"/>
      <c r="HL38" s="1"/>
      <c r="HM38" s="1"/>
      <c r="HN38" s="2"/>
      <c r="HP38" s="2"/>
      <c r="HQ38" s="2"/>
      <c r="HR38" s="2"/>
      <c r="HS38" s="2"/>
      <c r="HT38" s="2"/>
      <c r="HU38" s="2"/>
      <c r="HV38" s="2"/>
      <c r="HW38" s="2"/>
      <c r="HX38" s="2"/>
      <c r="HY38" s="2"/>
      <c r="HZ38" s="2"/>
      <c r="IA38" s="2"/>
      <c r="IB38" s="2"/>
      <c r="IC38" s="2"/>
      <c r="ID38" s="2"/>
      <c r="IF38" s="2"/>
      <c r="IG38" s="2"/>
      <c r="IH38" s="2"/>
      <c r="II38" s="2"/>
      <c r="IJ38" s="2"/>
      <c r="IK38" s="2"/>
      <c r="IL38" s="2"/>
      <c r="IM38" s="2"/>
      <c r="IN38" s="2"/>
      <c r="IO38" s="2"/>
      <c r="IP38" s="2"/>
      <c r="IQ38" s="2"/>
      <c r="IR38" s="2"/>
      <c r="IS38" s="2"/>
      <c r="IT38" s="2"/>
      <c r="IV38" s="6"/>
    </row>
    <row r="39" spans="1:256" x14ac:dyDescent="0.25">
      <c r="A39" s="8" t="s">
        <v>24</v>
      </c>
      <c r="B39" s="8" t="s">
        <v>204</v>
      </c>
      <c r="C39" s="20">
        <f>Population!H39</f>
        <v>8767</v>
      </c>
      <c r="D39" s="20">
        <f>Population!I39</f>
        <v>7837</v>
      </c>
      <c r="E39" s="20">
        <f>Population!J39</f>
        <v>6514</v>
      </c>
      <c r="F39" s="20">
        <f>Population!K39</f>
        <v>5655</v>
      </c>
      <c r="G39" s="20">
        <f>Population!L39</f>
        <v>4564</v>
      </c>
      <c r="H39" s="20">
        <f>Population!M39</f>
        <v>4188</v>
      </c>
      <c r="I39" s="20">
        <f>Population!N39</f>
        <v>3043</v>
      </c>
      <c r="J39" s="20">
        <f>Population!X39</f>
        <v>8583</v>
      </c>
      <c r="K39" s="20">
        <f>Population!Y39</f>
        <v>7524</v>
      </c>
      <c r="L39" s="20">
        <f>Population!Z39</f>
        <v>6436</v>
      </c>
      <c r="M39" s="20">
        <f>Population!AA39</f>
        <v>5231</v>
      </c>
      <c r="N39" s="20">
        <f>Population!AB39</f>
        <v>4631</v>
      </c>
      <c r="O39" s="20">
        <f>Population!AC39</f>
        <v>4762</v>
      </c>
      <c r="P39" s="20">
        <f>Population!AD39</f>
        <v>3646</v>
      </c>
      <c r="Q39" s="20">
        <f t="shared" si="4"/>
        <v>81381</v>
      </c>
      <c r="S39">
        <f>VLOOKUP($A39,'Census 2011'!$A$4:$BI$156,S$1,FALSE)*Baseline!C39</f>
        <v>6967.0878470080197</v>
      </c>
      <c r="T39">
        <f>VLOOKUP($A39,'Census 2011'!$A$4:$BI$156,T$1,FALSE)*Baseline!D39</f>
        <v>6265.6039292141577</v>
      </c>
      <c r="U39">
        <f>VLOOKUP($A39,'Census 2011'!$A$4:$BI$156,U$1,FALSE)*Baseline!E39</f>
        <v>5439.0521861777152</v>
      </c>
      <c r="V39">
        <f>VLOOKUP($A39,'Census 2011'!$A$4:$BI$156,V$1,FALSE)*Baseline!F39</f>
        <v>4772.566165572729</v>
      </c>
      <c r="W39">
        <f>VLOOKUP($A39,'Census 2011'!$A$4:$BI$156,W$1,FALSE)*Baseline!G39</f>
        <v>4099.0043113228949</v>
      </c>
      <c r="X39">
        <f>VLOOKUP($A39,'Census 2011'!$A$4:$BI$156,X$1,FALSE)*Baseline!H39</f>
        <v>3742.0498679964799</v>
      </c>
      <c r="Y39">
        <f>VLOOKUP($A39,'Census 2011'!$A$4:$BI$156,Y$1,FALSE)*Baseline!I39</f>
        <v>2578.6952198852773</v>
      </c>
      <c r="Z39">
        <f>VLOOKUP($A39,'Census 2011'!$A$4:$BI$156,Z$1,FALSE)*Baseline!J39</f>
        <v>6298.7793445121952</v>
      </c>
      <c r="AA39">
        <f>VLOOKUP($A39,'Census 2011'!$A$4:$BI$156,AA$1,FALSE)*Baseline!K39</f>
        <v>5656.729927007299</v>
      </c>
      <c r="AB39">
        <f>VLOOKUP($A39,'Census 2011'!$A$4:$BI$156,AB$1,FALSE)*Baseline!L39</f>
        <v>5001.7192584184641</v>
      </c>
      <c r="AC39">
        <f>VLOOKUP($A39,'Census 2011'!$A$4:$BI$156,AC$1,FALSE)*Baseline!M39</f>
        <v>4174.4259538693686</v>
      </c>
      <c r="AD39">
        <f>VLOOKUP($A39,'Census 2011'!$A$4:$BI$156,AD$1,FALSE)*Baseline!N39</f>
        <v>3831.4647277227723</v>
      </c>
      <c r="AE39">
        <f>VLOOKUP($A39,'Census 2011'!$A$4:$BI$156,AE$1,FALSE)*Baseline!O39</f>
        <v>4044.7061842442904</v>
      </c>
      <c r="AF39">
        <f>VLOOKUP($A39,'Census 2011'!$A$4:$BI$156,AF$1,FALSE)*Baseline!P39</f>
        <v>3083.8680371352784</v>
      </c>
      <c r="AH39" s="6">
        <f>VLOOKUP($A39,'Census 2011'!$A$4:$BI$156,AH$1,FALSE)*Baseline!C39</f>
        <v>1799.9121529919803</v>
      </c>
      <c r="AI39" s="6">
        <f>VLOOKUP($A39,'Census 2011'!$A$4:$BI$156,AI$1,FALSE)*Baseline!D39</f>
        <v>1571.3960707858428</v>
      </c>
      <c r="AJ39" s="6">
        <f>VLOOKUP($A39,'Census 2011'!$A$4:$BI$156,AJ$1,FALSE)*Baseline!E39</f>
        <v>1074.9478138222848</v>
      </c>
      <c r="AK39" s="6">
        <f>VLOOKUP($A39,'Census 2011'!$A$4:$BI$156,AK$1,FALSE)*Baseline!F39</f>
        <v>882.43383442727077</v>
      </c>
      <c r="AL39" s="6">
        <f>VLOOKUP($A39,'Census 2011'!$A$4:$BI$156,AL$1,FALSE)*Baseline!G39</f>
        <v>464.99568867710457</v>
      </c>
      <c r="AM39" s="6">
        <f>VLOOKUP($A39,'Census 2011'!$A$4:$BI$156,AM$1,FALSE)*Baseline!H39</f>
        <v>445.95013200352008</v>
      </c>
      <c r="AN39" s="6">
        <f>VLOOKUP($A39,'Census 2011'!$A$4:$BI$156,AN$1,FALSE)*Baseline!I39</f>
        <v>464.3047801147228</v>
      </c>
      <c r="AO39" s="6">
        <f>VLOOKUP($A39,'Census 2011'!$A$4:$BI$156,AO$1,FALSE)*Baseline!J39</f>
        <v>2284.2206554878048</v>
      </c>
      <c r="AP39" s="6">
        <f>VLOOKUP($A39,'Census 2011'!$A$4:$BI$156,AP$1,FALSE)*Baseline!K39</f>
        <v>1867.2700729927008</v>
      </c>
      <c r="AQ39" s="6">
        <f>VLOOKUP($A39,'Census 2011'!$A$4:$BI$156,AQ$1,FALSE)*Baseline!L39</f>
        <v>1434.2807415815362</v>
      </c>
      <c r="AR39" s="6">
        <f>VLOOKUP($A39,'Census 2011'!$A$4:$BI$156,AR$1,FALSE)*Baseline!M39</f>
        <v>1056.5740461306316</v>
      </c>
      <c r="AS39" s="6">
        <f>VLOOKUP($A39,'Census 2011'!$A$4:$BI$156,AS$1,FALSE)*Baseline!N39</f>
        <v>799.5352722772277</v>
      </c>
      <c r="AT39" s="6">
        <f>VLOOKUP($A39,'Census 2011'!$A$4:$BI$156,AT$1,FALSE)*Baseline!O39</f>
        <v>717.29381575570949</v>
      </c>
      <c r="AU39" s="6">
        <f>VLOOKUP($A39,'Census 2011'!$A$4:$BI$156,AU$1,FALSE)*Baseline!P39</f>
        <v>562.13196286472146</v>
      </c>
      <c r="AV39">
        <f t="shared" si="5"/>
        <v>81381</v>
      </c>
      <c r="AX39" s="22">
        <f>(S39*'Eligible population'!J$5)/5</f>
        <v>1274.9631356310531</v>
      </c>
      <c r="AY39" s="22">
        <f>(T39*'Eligible population'!K$5)/5</f>
        <v>1064.1496481098532</v>
      </c>
      <c r="AZ39" s="22">
        <f>(U39*'Eligible population'!L$5)/5</f>
        <v>831.26357739247464</v>
      </c>
      <c r="BA39" s="22">
        <f>(V39*'Eligible population'!M$5)/5</f>
        <v>636.71770874332492</v>
      </c>
      <c r="BB39" s="22">
        <f>(W39*'Eligible population'!N$5)/5</f>
        <v>454.75831605176006</v>
      </c>
      <c r="BC39" s="22">
        <f>(X39*'Eligible population'!O$5)/5</f>
        <v>324.11392106472897</v>
      </c>
      <c r="BD39" s="22">
        <f>(Y39*'Eligible population'!P$5)/5</f>
        <v>173.47094048107391</v>
      </c>
      <c r="BE39" s="22">
        <f>(Z39*'Eligible population'!J$6)/5</f>
        <v>1149.252755345984</v>
      </c>
      <c r="BF39" s="22">
        <f>(AA39*'Eligible population'!K$6)/5</f>
        <v>972.54977541232984</v>
      </c>
      <c r="BG39" s="22">
        <f>(AB39*'Eligible population'!L$6)/5</f>
        <v>783.53672142396363</v>
      </c>
      <c r="BH39" s="22">
        <f>(AC39*'Eligible population'!M$6)/5</f>
        <v>579.37895613804187</v>
      </c>
      <c r="BI39" s="22">
        <f>(AD39*'Eligible population'!N$6)/5</f>
        <v>452.67700129405375</v>
      </c>
      <c r="BJ39" s="22">
        <f>(AE39*'Eligible population'!O$6)/5</f>
        <v>382.15575977729878</v>
      </c>
      <c r="BK39" s="22">
        <f>(AF39*'Eligible population'!P$6)/5</f>
        <v>230.21075342307373</v>
      </c>
      <c r="BL39" s="23"/>
      <c r="BM39" s="22">
        <f>(AH39*'Eligible population'!J$5)/5</f>
        <v>329.38032257259312</v>
      </c>
      <c r="BN39" s="22">
        <f>(AI39*'Eligible population'!K$5)/5</f>
        <v>266.88577743816802</v>
      </c>
      <c r="BO39" s="22">
        <f>(AJ39*'Eligible population'!L$5)/5</f>
        <v>164.2868894508776</v>
      </c>
      <c r="BP39" s="22">
        <f>(AK39*'Eligible population'!M$5)/5</f>
        <v>117.72728332760423</v>
      </c>
      <c r="BQ39" s="22">
        <f>(AL39*'Eligible population'!N$5)/5</f>
        <v>51.588298106932868</v>
      </c>
      <c r="BR39" s="22">
        <f>(AM39*'Eligible population'!O$5)/5</f>
        <v>38.625526377707359</v>
      </c>
      <c r="BS39" s="22">
        <f>(AN39*'Eligible population'!P$5)/5</f>
        <v>31.234163019832351</v>
      </c>
      <c r="BT39" s="22">
        <f>(AO39*'Eligible population'!J$6)/5</f>
        <v>416.77073263801913</v>
      </c>
      <c r="BU39" s="22">
        <f>(AP39*'Eligible population'!K$6)/5</f>
        <v>321.03584819436134</v>
      </c>
      <c r="BV39" s="22">
        <f>(AQ39*'Eligible population'!L$6)/5</f>
        <v>224.68506763325928</v>
      </c>
      <c r="BW39" s="22">
        <f>(AR39*'Eligible population'!M$6)/5</f>
        <v>146.64453860111971</v>
      </c>
      <c r="BX39" s="22">
        <f>(AS39*'Eligible population'!N$6)/5</f>
        <v>94.462889574450998</v>
      </c>
      <c r="BY39" s="22">
        <f>(AT39*'Eligible population'!O$6)/5</f>
        <v>67.772033531502828</v>
      </c>
      <c r="BZ39" s="22">
        <f>(AU39*'Eligible population'!P$6)/5</f>
        <v>41.963151839172596</v>
      </c>
      <c r="CA39" s="23">
        <f t="shared" si="6"/>
        <v>11622.261492594618</v>
      </c>
      <c r="CC39" s="2">
        <f t="shared" si="7"/>
        <v>637.48156781552655</v>
      </c>
      <c r="CD39" s="2">
        <f t="shared" si="8"/>
        <v>532.07482405492658</v>
      </c>
      <c r="CE39" s="2">
        <f t="shared" si="9"/>
        <v>415.63178869623732</v>
      </c>
      <c r="CF39" s="2">
        <f t="shared" si="10"/>
        <v>318.35885437166246</v>
      </c>
      <c r="CG39" s="2">
        <f t="shared" si="11"/>
        <v>227.37915802588003</v>
      </c>
      <c r="CH39" s="2">
        <f t="shared" si="12"/>
        <v>162.05696053236449</v>
      </c>
      <c r="CI39" s="2">
        <f t="shared" si="13"/>
        <v>86.735470240536955</v>
      </c>
      <c r="CJ39" s="2">
        <f t="shared" si="14"/>
        <v>574.62637767299202</v>
      </c>
      <c r="CK39" s="2">
        <f t="shared" si="15"/>
        <v>486.27488770616492</v>
      </c>
      <c r="CL39" s="2">
        <f t="shared" si="16"/>
        <v>391.76836071198181</v>
      </c>
      <c r="CM39" s="2">
        <f t="shared" si="17"/>
        <v>289.68947806902094</v>
      </c>
      <c r="CN39" s="2">
        <f t="shared" si="18"/>
        <v>226.33850064702688</v>
      </c>
      <c r="CO39" s="2">
        <f t="shared" si="19"/>
        <v>191.07787988864939</v>
      </c>
      <c r="CP39" s="2">
        <f t="shared" si="20"/>
        <v>115.10537671153686</v>
      </c>
      <c r="CQ39" s="2"/>
      <c r="CR39" s="2">
        <f t="shared" si="21"/>
        <v>164.69016128629656</v>
      </c>
      <c r="CS39" s="2">
        <f t="shared" si="22"/>
        <v>133.44288871908401</v>
      </c>
      <c r="CT39" s="2">
        <f t="shared" si="23"/>
        <v>82.143444725438798</v>
      </c>
      <c r="CU39" s="2">
        <f t="shared" si="24"/>
        <v>58.863641663802113</v>
      </c>
      <c r="CV39" s="2">
        <f t="shared" si="25"/>
        <v>25.794149053466434</v>
      </c>
      <c r="CW39" s="2">
        <f t="shared" si="26"/>
        <v>19.31276318885368</v>
      </c>
      <c r="CX39" s="2">
        <f t="shared" si="27"/>
        <v>15.617081509916176</v>
      </c>
      <c r="CY39" s="2">
        <f t="shared" si="28"/>
        <v>208.38536631900956</v>
      </c>
      <c r="CZ39" s="2">
        <f t="shared" si="29"/>
        <v>160.51792409718067</v>
      </c>
      <c r="DA39" s="2">
        <f t="shared" si="30"/>
        <v>112.34253381662964</v>
      </c>
      <c r="DB39" s="2">
        <f t="shared" si="31"/>
        <v>73.322269300559853</v>
      </c>
      <c r="DC39" s="2">
        <f t="shared" si="32"/>
        <v>47.231444787225499</v>
      </c>
      <c r="DD39" s="2">
        <f t="shared" si="33"/>
        <v>33.886016765751414</v>
      </c>
      <c r="DE39" s="2">
        <f t="shared" si="34"/>
        <v>20.981575919586298</v>
      </c>
      <c r="DF39" s="2">
        <f t="shared" si="35"/>
        <v>5811.1307462973091</v>
      </c>
      <c r="DG39" s="2"/>
      <c r="DH39" s="14"/>
      <c r="DI39" s="14"/>
      <c r="DJ39" s="14"/>
      <c r="DK39" s="14"/>
      <c r="DL39" s="14"/>
      <c r="DM39" s="14"/>
      <c r="DN39" s="14"/>
      <c r="DO39" s="14"/>
      <c r="DP39" s="14"/>
      <c r="DQ39" s="14"/>
      <c r="DR39" s="14"/>
      <c r="DS39" s="14"/>
      <c r="DT39" s="14"/>
      <c r="DU39" s="14"/>
      <c r="DV39" s="14"/>
      <c r="DX39" s="6"/>
      <c r="DY39" s="6"/>
      <c r="DZ39" s="6"/>
      <c r="EA39" s="6"/>
      <c r="EB39" s="6"/>
      <c r="EC39" s="6"/>
      <c r="ED39" s="6"/>
      <c r="EE39" s="6"/>
      <c r="EF39" s="6"/>
      <c r="EG39" s="6"/>
      <c r="EH39" s="6"/>
      <c r="EI39" s="6"/>
      <c r="EJ39" s="6"/>
      <c r="EK39" s="6"/>
      <c r="EL39" s="6"/>
      <c r="EN39" s="6"/>
      <c r="EO39" s="6"/>
      <c r="EP39" s="6"/>
      <c r="EQ39" s="6"/>
      <c r="ER39" s="6"/>
      <c r="ES39" s="6"/>
      <c r="ET39" s="6"/>
      <c r="EU39" s="6"/>
      <c r="EV39" s="6"/>
      <c r="EW39" s="6"/>
      <c r="EX39" s="6"/>
      <c r="EY39" s="6"/>
      <c r="EZ39" s="6"/>
      <c r="FA39" s="6"/>
      <c r="FB39" s="6"/>
      <c r="FD39" s="6"/>
      <c r="FE39" s="6"/>
      <c r="FF39" s="6"/>
      <c r="FG39" s="6"/>
      <c r="FH39" s="6"/>
      <c r="FI39" s="6"/>
      <c r="FJ39" s="6"/>
      <c r="FK39" s="6"/>
      <c r="FL39" s="6"/>
      <c r="FM39" s="6"/>
      <c r="FN39" s="6"/>
      <c r="FO39" s="6"/>
      <c r="FP39" s="6"/>
      <c r="FQ39" s="6"/>
      <c r="FR39" s="6"/>
      <c r="FT39" s="6"/>
      <c r="FU39" s="6"/>
      <c r="FV39" s="6"/>
      <c r="FW39" s="6"/>
      <c r="FX39" s="6"/>
      <c r="FY39" s="6"/>
      <c r="FZ39" s="6"/>
      <c r="GA39" s="6"/>
      <c r="GB39" s="6"/>
      <c r="GC39" s="6"/>
      <c r="GD39" s="6"/>
      <c r="GE39" s="6"/>
      <c r="GF39" s="6"/>
      <c r="GG39" s="6"/>
      <c r="GH39" s="6"/>
      <c r="GJ39" s="6"/>
      <c r="GK39" s="6"/>
      <c r="GL39" s="6"/>
      <c r="GM39" s="6"/>
      <c r="GN39" s="6"/>
      <c r="GO39" s="6"/>
      <c r="GP39" s="6"/>
      <c r="GQ39" s="6"/>
      <c r="GR39" s="6"/>
      <c r="GS39" s="6"/>
      <c r="GT39" s="6"/>
      <c r="GU39" s="6"/>
      <c r="GV39" s="6"/>
      <c r="GW39" s="6"/>
      <c r="GX39" s="6"/>
      <c r="GZ39" s="1"/>
      <c r="HA39" s="1"/>
      <c r="HB39" s="1"/>
      <c r="HC39" s="1"/>
      <c r="HD39" s="1"/>
      <c r="HE39" s="1"/>
      <c r="HF39" s="1"/>
      <c r="HG39" s="1"/>
      <c r="HH39" s="1"/>
      <c r="HI39" s="1"/>
      <c r="HJ39" s="1"/>
      <c r="HK39" s="1"/>
      <c r="HL39" s="1"/>
      <c r="HM39" s="1"/>
      <c r="HN39" s="2"/>
      <c r="HP39" s="2"/>
      <c r="HQ39" s="2"/>
      <c r="HR39" s="2"/>
      <c r="HS39" s="2"/>
      <c r="HT39" s="2"/>
      <c r="HU39" s="2"/>
      <c r="HV39" s="2"/>
      <c r="HW39" s="2"/>
      <c r="HX39" s="2"/>
      <c r="HY39" s="2"/>
      <c r="HZ39" s="2"/>
      <c r="IA39" s="2"/>
      <c r="IB39" s="2"/>
      <c r="IC39" s="2"/>
      <c r="ID39" s="2"/>
      <c r="IF39" s="2"/>
      <c r="IG39" s="2"/>
      <c r="IH39" s="2"/>
      <c r="II39" s="2"/>
      <c r="IJ39" s="2"/>
      <c r="IK39" s="2"/>
      <c r="IL39" s="2"/>
      <c r="IM39" s="2"/>
      <c r="IN39" s="2"/>
      <c r="IO39" s="2"/>
      <c r="IP39" s="2"/>
      <c r="IQ39" s="2"/>
      <c r="IR39" s="2"/>
      <c r="IS39" s="2"/>
      <c r="IT39" s="2"/>
      <c r="IV39" s="6"/>
    </row>
    <row r="40" spans="1:256" x14ac:dyDescent="0.25">
      <c r="A40" s="8" t="s">
        <v>32</v>
      </c>
      <c r="B40" s="8" t="s">
        <v>205</v>
      </c>
      <c r="C40" s="20">
        <f>Population!H40</f>
        <v>13000</v>
      </c>
      <c r="D40" s="20">
        <f>Population!I40</f>
        <v>13204</v>
      </c>
      <c r="E40" s="20">
        <f>Population!J40</f>
        <v>13404</v>
      </c>
      <c r="F40" s="20">
        <f>Population!K40</f>
        <v>10526</v>
      </c>
      <c r="G40" s="20">
        <f>Population!L40</f>
        <v>8310</v>
      </c>
      <c r="H40" s="20">
        <f>Population!M40</f>
        <v>7229</v>
      </c>
      <c r="I40" s="20">
        <f>Population!N40</f>
        <v>5091</v>
      </c>
      <c r="J40" s="20">
        <f>Population!X40</f>
        <v>13574</v>
      </c>
      <c r="K40" s="20">
        <f>Population!Y40</f>
        <v>14246</v>
      </c>
      <c r="L40" s="20">
        <f>Population!Z40</f>
        <v>14089</v>
      </c>
      <c r="M40" s="20">
        <f>Population!AA40</f>
        <v>11191</v>
      </c>
      <c r="N40" s="20">
        <f>Population!AB40</f>
        <v>9137</v>
      </c>
      <c r="O40" s="20">
        <f>Population!AC40</f>
        <v>8063</v>
      </c>
      <c r="P40" s="20">
        <f>Population!AD40</f>
        <v>5977</v>
      </c>
      <c r="Q40" s="20">
        <f t="shared" si="4"/>
        <v>147041</v>
      </c>
      <c r="S40">
        <f>VLOOKUP($A40,'Census 2011'!$A$4:$BI$156,S$1,FALSE)*Baseline!C40</f>
        <v>7918.4003698566803</v>
      </c>
      <c r="T40">
        <f>VLOOKUP($A40,'Census 2011'!$A$4:$BI$156,T$1,FALSE)*Baseline!D40</f>
        <v>8298.4891640866881</v>
      </c>
      <c r="U40">
        <f>VLOOKUP($A40,'Census 2011'!$A$4:$BI$156,U$1,FALSE)*Baseline!E40</f>
        <v>8914.5878594249207</v>
      </c>
      <c r="V40">
        <f>VLOOKUP($A40,'Census 2011'!$A$4:$BI$156,V$1,FALSE)*Baseline!F40</f>
        <v>7591.0677627193954</v>
      </c>
      <c r="W40">
        <f>VLOOKUP($A40,'Census 2011'!$A$4:$BI$156,W$1,FALSE)*Baseline!G40</f>
        <v>6676.1935562606786</v>
      </c>
      <c r="X40">
        <f>VLOOKUP($A40,'Census 2011'!$A$4:$BI$156,X$1,FALSE)*Baseline!H40</f>
        <v>5741.1466235754378</v>
      </c>
      <c r="Y40">
        <f>VLOOKUP($A40,'Census 2011'!$A$4:$BI$156,Y$1,FALSE)*Baseline!I40</f>
        <v>3752.2085927770859</v>
      </c>
      <c r="Z40">
        <f>VLOOKUP($A40,'Census 2011'!$A$4:$BI$156,Z$1,FALSE)*Baseline!J40</f>
        <v>7891.1006654396142</v>
      </c>
      <c r="AA40">
        <f>VLOOKUP($A40,'Census 2011'!$A$4:$BI$156,AA$1,FALSE)*Baseline!K40</f>
        <v>8627.0093585627437</v>
      </c>
      <c r="AB40">
        <f>VLOOKUP($A40,'Census 2011'!$A$4:$BI$156,AB$1,FALSE)*Baseline!L40</f>
        <v>9015.8618147928501</v>
      </c>
      <c r="AC40">
        <f>VLOOKUP($A40,'Census 2011'!$A$4:$BI$156,AC$1,FALSE)*Baseline!M40</f>
        <v>7724.0198240113277</v>
      </c>
      <c r="AD40">
        <f>VLOOKUP($A40,'Census 2011'!$A$4:$BI$156,AD$1,FALSE)*Baseline!N40</f>
        <v>6937.294397283531</v>
      </c>
      <c r="AE40">
        <f>VLOOKUP($A40,'Census 2011'!$A$4:$BI$156,AE$1,FALSE)*Baseline!O40</f>
        <v>6134.9958258795468</v>
      </c>
      <c r="AF40">
        <f>VLOOKUP($A40,'Census 2011'!$A$4:$BI$156,AF$1,FALSE)*Baseline!P40</f>
        <v>4453.1248695652175</v>
      </c>
      <c r="AH40" s="6">
        <f>VLOOKUP($A40,'Census 2011'!$A$4:$BI$156,AH$1,FALSE)*Baseline!C40</f>
        <v>5081.5996301433197</v>
      </c>
      <c r="AI40" s="6">
        <f>VLOOKUP($A40,'Census 2011'!$A$4:$BI$156,AI$1,FALSE)*Baseline!D40</f>
        <v>4905.5108359133128</v>
      </c>
      <c r="AJ40" s="6">
        <f>VLOOKUP($A40,'Census 2011'!$A$4:$BI$156,AJ$1,FALSE)*Baseline!E40</f>
        <v>4489.4121405750802</v>
      </c>
      <c r="AK40" s="6">
        <f>VLOOKUP($A40,'Census 2011'!$A$4:$BI$156,AK$1,FALSE)*Baseline!F40</f>
        <v>2934.9322372806041</v>
      </c>
      <c r="AL40" s="6">
        <f>VLOOKUP($A40,'Census 2011'!$A$4:$BI$156,AL$1,FALSE)*Baseline!G40</f>
        <v>1633.8064437393214</v>
      </c>
      <c r="AM40" s="6">
        <f>VLOOKUP($A40,'Census 2011'!$A$4:$BI$156,AM$1,FALSE)*Baseline!H40</f>
        <v>1487.8533764245619</v>
      </c>
      <c r="AN40" s="6">
        <f>VLOOKUP($A40,'Census 2011'!$A$4:$BI$156,AN$1,FALSE)*Baseline!I40</f>
        <v>1338.7914072229139</v>
      </c>
      <c r="AO40" s="6">
        <f>VLOOKUP($A40,'Census 2011'!$A$4:$BI$156,AO$1,FALSE)*Baseline!J40</f>
        <v>5682.8993345603849</v>
      </c>
      <c r="AP40" s="6">
        <f>VLOOKUP($A40,'Census 2011'!$A$4:$BI$156,AP$1,FALSE)*Baseline!K40</f>
        <v>5618.9906414372572</v>
      </c>
      <c r="AQ40" s="6">
        <f>VLOOKUP($A40,'Census 2011'!$A$4:$BI$156,AQ$1,FALSE)*Baseline!L40</f>
        <v>5073.1381852071509</v>
      </c>
      <c r="AR40" s="6">
        <f>VLOOKUP($A40,'Census 2011'!$A$4:$BI$156,AR$1,FALSE)*Baseline!M40</f>
        <v>3466.9801759886718</v>
      </c>
      <c r="AS40" s="6">
        <f>VLOOKUP($A40,'Census 2011'!$A$4:$BI$156,AS$1,FALSE)*Baseline!N40</f>
        <v>2199.7056027164685</v>
      </c>
      <c r="AT40" s="6">
        <f>VLOOKUP($A40,'Census 2011'!$A$4:$BI$156,AT$1,FALSE)*Baseline!O40</f>
        <v>1928.0041741204532</v>
      </c>
      <c r="AU40" s="6">
        <f>VLOOKUP($A40,'Census 2011'!$A$4:$BI$156,AU$1,FALSE)*Baseline!P40</f>
        <v>1523.8751304347825</v>
      </c>
      <c r="AV40">
        <f t="shared" si="5"/>
        <v>147041</v>
      </c>
      <c r="AX40" s="22">
        <f>(S40*'Eligible population'!J$5)/5</f>
        <v>1449.051423841325</v>
      </c>
      <c r="AY40" s="22">
        <f>(T40*'Eligible population'!K$5)/5</f>
        <v>1409.4147066384799</v>
      </c>
      <c r="AZ40" s="22">
        <f>(U40*'Eligible population'!L$5)/5</f>
        <v>1362.4381493961559</v>
      </c>
      <c r="BA40" s="22">
        <f>(V40*'Eligible population'!M$5)/5</f>
        <v>1012.7397096471653</v>
      </c>
      <c r="BB40" s="22">
        <f>(W40*'Eligible population'!N$5)/5</f>
        <v>740.68098218244495</v>
      </c>
      <c r="BC40" s="22">
        <f>(X40*'Eligible population'!O$5)/5</f>
        <v>497.26369482372576</v>
      </c>
      <c r="BD40" s="22">
        <f>(Y40*'Eligible population'!P$5)/5</f>
        <v>252.41414667808846</v>
      </c>
      <c r="BE40" s="22">
        <f>(Z40*'Eligible population'!J$6)/5</f>
        <v>1439.7820095682901</v>
      </c>
      <c r="BF40" s="22">
        <f>(AA40*'Eligible population'!K$6)/5</f>
        <v>1483.2237215519867</v>
      </c>
      <c r="BG40" s="22">
        <f>(AB40*'Eligible population'!L$6)/5</f>
        <v>1412.3661169675493</v>
      </c>
      <c r="BH40" s="22">
        <f>(AC40*'Eligible population'!M$6)/5</f>
        <v>1072.0359139864781</v>
      </c>
      <c r="BI40" s="22">
        <f>(AD40*'Eligible population'!N$6)/5</f>
        <v>819.62221970468602</v>
      </c>
      <c r="BJ40" s="22">
        <f>(AE40*'Eligible population'!O$6)/5</f>
        <v>579.65248506860428</v>
      </c>
      <c r="BK40" s="22">
        <f>(AF40*'Eligible population'!P$6)/5</f>
        <v>332.42577794020747</v>
      </c>
      <c r="BL40" s="23"/>
      <c r="BM40" s="22">
        <f>(AH40*'Eligible population'!J$5)/5</f>
        <v>929.92256459798136</v>
      </c>
      <c r="BN40" s="22">
        <f>(AI40*'Eligible population'!K$5)/5</f>
        <v>833.15155072225411</v>
      </c>
      <c r="BO40" s="22">
        <f>(AJ40*'Eligible population'!L$5)/5</f>
        <v>686.12777899934531</v>
      </c>
      <c r="BP40" s="22">
        <f>(AK40*'Eligible population'!M$5)/5</f>
        <v>391.55524818459412</v>
      </c>
      <c r="BQ40" s="22">
        <f>(AL40*'Eligible population'!N$5)/5</f>
        <v>181.26037707670039</v>
      </c>
      <c r="BR40" s="22">
        <f>(AM40*'Eligible population'!O$5)/5</f>
        <v>128.86893783180727</v>
      </c>
      <c r="BS40" s="22">
        <f>(AN40*'Eligible population'!P$5)/5</f>
        <v>90.061594998912426</v>
      </c>
      <c r="BT40" s="22">
        <f>(AO40*'Eligible population'!J$6)/5</f>
        <v>1036.8814910602616</v>
      </c>
      <c r="BU40" s="22">
        <f>(AP40*'Eligible population'!K$6)/5</f>
        <v>966.06133877508978</v>
      </c>
      <c r="BV40" s="22">
        <f>(AQ40*'Eligible population'!L$6)/5</f>
        <v>794.72474475203012</v>
      </c>
      <c r="BW40" s="22">
        <f>(AR40*'Eligible population'!M$6)/5</f>
        <v>481.19079785178531</v>
      </c>
      <c r="BX40" s="22">
        <f>(AS40*'Eligible population'!N$6)/5</f>
        <v>259.88915642693308</v>
      </c>
      <c r="BY40" s="22">
        <f>(AT40*'Eligible population'!O$6)/5</f>
        <v>182.16351607563502</v>
      </c>
      <c r="BZ40" s="22">
        <f>(AU40*'Eligible population'!P$6)/5</f>
        <v>113.75728068635483</v>
      </c>
      <c r="CA40" s="23">
        <f t="shared" si="6"/>
        <v>20938.727436034867</v>
      </c>
      <c r="CC40" s="2">
        <f t="shared" si="7"/>
        <v>724.5257119206625</v>
      </c>
      <c r="CD40" s="2">
        <f t="shared" si="8"/>
        <v>704.70735331923993</v>
      </c>
      <c r="CE40" s="2">
        <f t="shared" si="9"/>
        <v>681.21907469807797</v>
      </c>
      <c r="CF40" s="2">
        <f t="shared" si="10"/>
        <v>506.36985482358267</v>
      </c>
      <c r="CG40" s="2">
        <f t="shared" si="11"/>
        <v>370.34049109122248</v>
      </c>
      <c r="CH40" s="2">
        <f t="shared" si="12"/>
        <v>248.63184741186288</v>
      </c>
      <c r="CI40" s="2">
        <f t="shared" si="13"/>
        <v>126.20707333904423</v>
      </c>
      <c r="CJ40" s="2">
        <f t="shared" si="14"/>
        <v>719.89100478414503</v>
      </c>
      <c r="CK40" s="2">
        <f t="shared" si="15"/>
        <v>741.61186077599336</v>
      </c>
      <c r="CL40" s="2">
        <f t="shared" si="16"/>
        <v>706.18305848377463</v>
      </c>
      <c r="CM40" s="2">
        <f t="shared" si="17"/>
        <v>536.01795699323907</v>
      </c>
      <c r="CN40" s="2">
        <f t="shared" si="18"/>
        <v>409.81110985234301</v>
      </c>
      <c r="CO40" s="2">
        <f t="shared" si="19"/>
        <v>289.82624253430214</v>
      </c>
      <c r="CP40" s="2">
        <f t="shared" si="20"/>
        <v>166.21288897010373</v>
      </c>
      <c r="CQ40" s="2"/>
      <c r="CR40" s="2">
        <f t="shared" si="21"/>
        <v>464.96128229899068</v>
      </c>
      <c r="CS40" s="2">
        <f t="shared" si="22"/>
        <v>416.57577536112706</v>
      </c>
      <c r="CT40" s="2">
        <f t="shared" si="23"/>
        <v>343.06388949967265</v>
      </c>
      <c r="CU40" s="2">
        <f t="shared" si="24"/>
        <v>195.77762409229706</v>
      </c>
      <c r="CV40" s="2">
        <f t="shared" si="25"/>
        <v>90.630188538350197</v>
      </c>
      <c r="CW40" s="2">
        <f t="shared" si="26"/>
        <v>64.434468915903636</v>
      </c>
      <c r="CX40" s="2">
        <f t="shared" si="27"/>
        <v>45.030797499456213</v>
      </c>
      <c r="CY40" s="2">
        <f t="shared" si="28"/>
        <v>518.44074553013081</v>
      </c>
      <c r="CZ40" s="2">
        <f t="shared" si="29"/>
        <v>483.03066938754489</v>
      </c>
      <c r="DA40" s="2">
        <f t="shared" si="30"/>
        <v>397.36237237601506</v>
      </c>
      <c r="DB40" s="2">
        <f t="shared" si="31"/>
        <v>240.59539892589265</v>
      </c>
      <c r="DC40" s="2">
        <f t="shared" si="32"/>
        <v>129.94457821346654</v>
      </c>
      <c r="DD40" s="2">
        <f t="shared" si="33"/>
        <v>91.081758037817508</v>
      </c>
      <c r="DE40" s="2">
        <f t="shared" si="34"/>
        <v>56.878640343177416</v>
      </c>
      <c r="DF40" s="2">
        <f t="shared" si="35"/>
        <v>10469.363718017434</v>
      </c>
      <c r="DG40" s="2"/>
      <c r="DH40" s="14"/>
      <c r="DI40" s="14"/>
      <c r="DJ40" s="14"/>
      <c r="DK40" s="14"/>
      <c r="DL40" s="14"/>
      <c r="DM40" s="14"/>
      <c r="DN40" s="14"/>
      <c r="DO40" s="14"/>
      <c r="DP40" s="14"/>
      <c r="DQ40" s="14"/>
      <c r="DR40" s="14"/>
      <c r="DS40" s="14"/>
      <c r="DT40" s="14"/>
      <c r="DU40" s="14"/>
      <c r="DV40" s="14"/>
      <c r="DX40" s="6"/>
      <c r="DY40" s="6"/>
      <c r="DZ40" s="6"/>
      <c r="EA40" s="6"/>
      <c r="EB40" s="6"/>
      <c r="EC40" s="6"/>
      <c r="ED40" s="6"/>
      <c r="EE40" s="6"/>
      <c r="EF40" s="6"/>
      <c r="EG40" s="6"/>
      <c r="EH40" s="6"/>
      <c r="EI40" s="6"/>
      <c r="EJ40" s="6"/>
      <c r="EK40" s="6"/>
      <c r="EL40" s="6"/>
      <c r="EN40" s="6"/>
      <c r="EO40" s="6"/>
      <c r="EP40" s="6"/>
      <c r="EQ40" s="6"/>
      <c r="ER40" s="6"/>
      <c r="ES40" s="6"/>
      <c r="ET40" s="6"/>
      <c r="EU40" s="6"/>
      <c r="EV40" s="6"/>
      <c r="EW40" s="6"/>
      <c r="EX40" s="6"/>
      <c r="EY40" s="6"/>
      <c r="EZ40" s="6"/>
      <c r="FA40" s="6"/>
      <c r="FB40" s="6"/>
      <c r="FD40" s="6"/>
      <c r="FE40" s="6"/>
      <c r="FF40" s="6"/>
      <c r="FG40" s="6"/>
      <c r="FH40" s="6"/>
      <c r="FI40" s="6"/>
      <c r="FJ40" s="6"/>
      <c r="FK40" s="6"/>
      <c r="FL40" s="6"/>
      <c r="FM40" s="6"/>
      <c r="FN40" s="6"/>
      <c r="FO40" s="6"/>
      <c r="FP40" s="6"/>
      <c r="FQ40" s="6"/>
      <c r="FR40" s="6"/>
      <c r="FT40" s="6"/>
      <c r="FU40" s="6"/>
      <c r="FV40" s="6"/>
      <c r="FW40" s="6"/>
      <c r="FX40" s="6"/>
      <c r="FY40" s="6"/>
      <c r="FZ40" s="6"/>
      <c r="GA40" s="6"/>
      <c r="GB40" s="6"/>
      <c r="GC40" s="6"/>
      <c r="GD40" s="6"/>
      <c r="GE40" s="6"/>
      <c r="GF40" s="6"/>
      <c r="GG40" s="6"/>
      <c r="GH40" s="6"/>
      <c r="GJ40" s="6"/>
      <c r="GK40" s="6"/>
      <c r="GL40" s="6"/>
      <c r="GM40" s="6"/>
      <c r="GN40" s="6"/>
      <c r="GO40" s="6"/>
      <c r="GP40" s="6"/>
      <c r="GQ40" s="6"/>
      <c r="GR40" s="6"/>
      <c r="GS40" s="6"/>
      <c r="GT40" s="6"/>
      <c r="GU40" s="6"/>
      <c r="GV40" s="6"/>
      <c r="GW40" s="6"/>
      <c r="GX40" s="6"/>
      <c r="GZ40" s="1"/>
      <c r="HA40" s="1"/>
      <c r="HB40" s="1"/>
      <c r="HC40" s="1"/>
      <c r="HD40" s="1"/>
      <c r="HE40" s="1"/>
      <c r="HF40" s="1"/>
      <c r="HG40" s="1"/>
      <c r="HH40" s="1"/>
      <c r="HI40" s="1"/>
      <c r="HJ40" s="1"/>
      <c r="HK40" s="1"/>
      <c r="HL40" s="1"/>
      <c r="HM40" s="1"/>
      <c r="HN40" s="2"/>
      <c r="HP40" s="2"/>
      <c r="HQ40" s="2"/>
      <c r="HR40" s="2"/>
      <c r="HS40" s="2"/>
      <c r="HT40" s="2"/>
      <c r="HU40" s="2"/>
      <c r="HV40" s="2"/>
      <c r="HW40" s="2"/>
      <c r="HX40" s="2"/>
      <c r="HY40" s="2"/>
      <c r="HZ40" s="2"/>
      <c r="IA40" s="2"/>
      <c r="IB40" s="2"/>
      <c r="IC40" s="2"/>
      <c r="ID40" s="2"/>
      <c r="IF40" s="2"/>
      <c r="IG40" s="2"/>
      <c r="IH40" s="2"/>
      <c r="II40" s="2"/>
      <c r="IJ40" s="2"/>
      <c r="IK40" s="2"/>
      <c r="IL40" s="2"/>
      <c r="IM40" s="2"/>
      <c r="IN40" s="2"/>
      <c r="IO40" s="2"/>
      <c r="IP40" s="2"/>
      <c r="IQ40" s="2"/>
      <c r="IR40" s="2"/>
      <c r="IS40" s="2"/>
      <c r="IT40" s="2"/>
      <c r="IV40" s="6"/>
    </row>
    <row r="41" spans="1:256" x14ac:dyDescent="0.25">
      <c r="A41" s="8" t="s">
        <v>41</v>
      </c>
      <c r="B41" s="8" t="s">
        <v>206</v>
      </c>
      <c r="C41" s="20">
        <f>Population!H41</f>
        <v>13139</v>
      </c>
      <c r="D41" s="20">
        <f>Population!I41</f>
        <v>12174</v>
      </c>
      <c r="E41" s="20">
        <f>Population!J41</f>
        <v>10730</v>
      </c>
      <c r="F41" s="20">
        <f>Population!K41</f>
        <v>8821</v>
      </c>
      <c r="G41" s="20">
        <f>Population!L41</f>
        <v>7340</v>
      </c>
      <c r="H41" s="20">
        <f>Population!M41</f>
        <v>6112</v>
      </c>
      <c r="I41" s="20">
        <f>Population!N41</f>
        <v>4203</v>
      </c>
      <c r="J41" s="20">
        <f>Population!X41</f>
        <v>12879</v>
      </c>
      <c r="K41" s="20">
        <f>Population!Y41</f>
        <v>11967</v>
      </c>
      <c r="L41" s="20">
        <f>Population!Z41</f>
        <v>10791</v>
      </c>
      <c r="M41" s="20">
        <f>Population!AA41</f>
        <v>8998</v>
      </c>
      <c r="N41" s="20">
        <f>Population!AB41</f>
        <v>7909</v>
      </c>
      <c r="O41" s="20">
        <f>Population!AC41</f>
        <v>6553</v>
      </c>
      <c r="P41" s="20">
        <f>Population!AD41</f>
        <v>4814</v>
      </c>
      <c r="Q41" s="20">
        <f t="shared" si="4"/>
        <v>126430</v>
      </c>
      <c r="S41">
        <f>VLOOKUP($A41,'Census 2011'!$A$4:$BI$156,S$1,FALSE)*Baseline!C41</f>
        <v>7767.0494589239443</v>
      </c>
      <c r="T41">
        <f>VLOOKUP($A41,'Census 2011'!$A$4:$BI$156,T$1,FALSE)*Baseline!D41</f>
        <v>7368.6716694623465</v>
      </c>
      <c r="U41">
        <f>VLOOKUP($A41,'Census 2011'!$A$4:$BI$156,U$1,FALSE)*Baseline!E41</f>
        <v>6482.708333333333</v>
      </c>
      <c r="V41">
        <f>VLOOKUP($A41,'Census 2011'!$A$4:$BI$156,V$1,FALSE)*Baseline!F41</f>
        <v>5549.32572204394</v>
      </c>
      <c r="W41">
        <f>VLOOKUP($A41,'Census 2011'!$A$4:$BI$156,W$1,FALSE)*Baseline!G41</f>
        <v>5030.6693193122064</v>
      </c>
      <c r="X41">
        <f>VLOOKUP($A41,'Census 2011'!$A$4:$BI$156,X$1,FALSE)*Baseline!H41</f>
        <v>4153.9565751741084</v>
      </c>
      <c r="Y41">
        <f>VLOOKUP($A41,'Census 2011'!$A$4:$BI$156,Y$1,FALSE)*Baseline!I41</f>
        <v>2570.8510297482835</v>
      </c>
      <c r="Z41">
        <f>VLOOKUP($A41,'Census 2011'!$A$4:$BI$156,Z$1,FALSE)*Baseline!J41</f>
        <v>7416.6639463477695</v>
      </c>
      <c r="AA41">
        <f>VLOOKUP($A41,'Census 2011'!$A$4:$BI$156,AA$1,FALSE)*Baseline!K41</f>
        <v>6965.7264935064932</v>
      </c>
      <c r="AB41">
        <f>VLOOKUP($A41,'Census 2011'!$A$4:$BI$156,AB$1,FALSE)*Baseline!L41</f>
        <v>6231.6431014823256</v>
      </c>
      <c r="AC41">
        <f>VLOOKUP($A41,'Census 2011'!$A$4:$BI$156,AC$1,FALSE)*Baseline!M41</f>
        <v>5439.7912410473173</v>
      </c>
      <c r="AD41">
        <f>VLOOKUP($A41,'Census 2011'!$A$4:$BI$156,AD$1,FALSE)*Baseline!N41</f>
        <v>5097.3775666992597</v>
      </c>
      <c r="AE41">
        <f>VLOOKUP($A41,'Census 2011'!$A$4:$BI$156,AE$1,FALSE)*Baseline!O41</f>
        <v>4147.2574023614898</v>
      </c>
      <c r="AF41">
        <f>VLOOKUP($A41,'Census 2011'!$A$4:$BI$156,AF$1,FALSE)*Baseline!P41</f>
        <v>3014.1711711711714</v>
      </c>
      <c r="AH41" s="6">
        <f>VLOOKUP($A41,'Census 2011'!$A$4:$BI$156,AH$1,FALSE)*Baseline!C41</f>
        <v>5371.9505410760557</v>
      </c>
      <c r="AI41" s="6">
        <f>VLOOKUP($A41,'Census 2011'!$A$4:$BI$156,AI$1,FALSE)*Baseline!D41</f>
        <v>4805.3283305376535</v>
      </c>
      <c r="AJ41" s="6">
        <f>VLOOKUP($A41,'Census 2011'!$A$4:$BI$156,AJ$1,FALSE)*Baseline!E41</f>
        <v>4247.2916666666661</v>
      </c>
      <c r="AK41" s="6">
        <f>VLOOKUP($A41,'Census 2011'!$A$4:$BI$156,AK$1,FALSE)*Baseline!F41</f>
        <v>3271.6742779560605</v>
      </c>
      <c r="AL41" s="6">
        <f>VLOOKUP($A41,'Census 2011'!$A$4:$BI$156,AL$1,FALSE)*Baseline!G41</f>
        <v>2309.3306806877931</v>
      </c>
      <c r="AM41" s="6">
        <f>VLOOKUP($A41,'Census 2011'!$A$4:$BI$156,AM$1,FALSE)*Baseline!H41</f>
        <v>1958.043424825891</v>
      </c>
      <c r="AN41" s="6">
        <f>VLOOKUP($A41,'Census 2011'!$A$4:$BI$156,AN$1,FALSE)*Baseline!I41</f>
        <v>1632.1489702517163</v>
      </c>
      <c r="AO41" s="6">
        <f>VLOOKUP($A41,'Census 2011'!$A$4:$BI$156,AO$1,FALSE)*Baseline!J41</f>
        <v>5462.3360536522296</v>
      </c>
      <c r="AP41" s="6">
        <f>VLOOKUP($A41,'Census 2011'!$A$4:$BI$156,AP$1,FALSE)*Baseline!K41</f>
        <v>5001.2735064935068</v>
      </c>
      <c r="AQ41" s="6">
        <f>VLOOKUP($A41,'Census 2011'!$A$4:$BI$156,AQ$1,FALSE)*Baseline!L41</f>
        <v>4559.3568985176735</v>
      </c>
      <c r="AR41" s="6">
        <f>VLOOKUP($A41,'Census 2011'!$A$4:$BI$156,AR$1,FALSE)*Baseline!M41</f>
        <v>3558.2087589526832</v>
      </c>
      <c r="AS41" s="6">
        <f>VLOOKUP($A41,'Census 2011'!$A$4:$BI$156,AS$1,FALSE)*Baseline!N41</f>
        <v>2811.6224333007403</v>
      </c>
      <c r="AT41" s="6">
        <f>VLOOKUP($A41,'Census 2011'!$A$4:$BI$156,AT$1,FALSE)*Baseline!O41</f>
        <v>2405.7425976385102</v>
      </c>
      <c r="AU41" s="6">
        <f>VLOOKUP($A41,'Census 2011'!$A$4:$BI$156,AU$1,FALSE)*Baseline!P41</f>
        <v>1799.8288288288288</v>
      </c>
      <c r="AV41">
        <f t="shared" si="5"/>
        <v>126430.00000000001</v>
      </c>
      <c r="AX41" s="22">
        <f>(S41*'Eligible population'!J$5)/5</f>
        <v>1421.3545099770504</v>
      </c>
      <c r="AY41" s="22">
        <f>(T41*'Eligible population'!K$5)/5</f>
        <v>1251.4945809986552</v>
      </c>
      <c r="AZ41" s="22">
        <f>(U41*'Eligible population'!L$5)/5</f>
        <v>990.76808530231665</v>
      </c>
      <c r="BA41" s="22">
        <f>(V41*'Eligible population'!M$5)/5</f>
        <v>740.34677283226233</v>
      </c>
      <c r="BB41" s="22">
        <f>(W41*'Eligible population'!N$5)/5</f>
        <v>558.12059088206684</v>
      </c>
      <c r="BC41" s="22">
        <f>(X41*'Eligible population'!O$5)/5</f>
        <v>359.79081011903804</v>
      </c>
      <c r="BD41" s="22">
        <f>(Y41*'Eligible population'!P$5)/5</f>
        <v>172.94325538285699</v>
      </c>
      <c r="BE41" s="22">
        <f>(Z41*'Eligible population'!J$6)/5</f>
        <v>1353.2179823447204</v>
      </c>
      <c r="BF41" s="22">
        <f>(AA41*'Eligible population'!K$6)/5</f>
        <v>1197.6028242924306</v>
      </c>
      <c r="BG41" s="22">
        <f>(AB41*'Eligible population'!L$6)/5</f>
        <v>976.20857000351316</v>
      </c>
      <c r="BH41" s="22">
        <f>(AC41*'Eligible population'!M$6)/5</f>
        <v>755.00215015802974</v>
      </c>
      <c r="BI41" s="22">
        <f>(AD41*'Eligible population'!N$6)/5</f>
        <v>602.24111543066238</v>
      </c>
      <c r="BJ41" s="22">
        <f>(AE41*'Eligible population'!O$6)/5</f>
        <v>391.84510107687902</v>
      </c>
      <c r="BK41" s="22">
        <f>(AF41*'Eligible population'!P$6)/5</f>
        <v>225.00788227826015</v>
      </c>
      <c r="BL41" s="23"/>
      <c r="BM41" s="22">
        <f>(AH41*'Eligible population'!J$5)/5</f>
        <v>983.05620033864579</v>
      </c>
      <c r="BN41" s="22">
        <f>(AI41*'Eligible population'!K$5)/5</f>
        <v>816.13656237528994</v>
      </c>
      <c r="BO41" s="22">
        <f>(AJ41*'Eligible population'!L$5)/5</f>
        <v>649.12391795669009</v>
      </c>
      <c r="BP41" s="22">
        <f>(AK41*'Eligible population'!M$5)/5</f>
        <v>436.48068517970341</v>
      </c>
      <c r="BQ41" s="22">
        <f>(AL41*'Eligible population'!N$5)/5</f>
        <v>256.20547132757537</v>
      </c>
      <c r="BR41" s="22">
        <f>(AM41*'Eligible population'!O$5)/5</f>
        <v>169.59398041777445</v>
      </c>
      <c r="BS41" s="22">
        <f>(AN41*'Eligible population'!P$5)/5</f>
        <v>109.79599864747786</v>
      </c>
      <c r="BT41" s="22">
        <f>(AO41*'Eligible population'!J$6)/5</f>
        <v>996.63830353969934</v>
      </c>
      <c r="BU41" s="22">
        <f>(AP41*'Eligible population'!K$6)/5</f>
        <v>859.85852043129</v>
      </c>
      <c r="BV41" s="22">
        <f>(AQ41*'Eligible population'!L$6)/5</f>
        <v>714.23911888966427</v>
      </c>
      <c r="BW41" s="22">
        <f>(AR41*'Eligible population'!M$6)/5</f>
        <v>493.8526396838696</v>
      </c>
      <c r="BX41" s="22">
        <f>(AS41*'Eligible population'!N$6)/5</f>
        <v>332.18544403360113</v>
      </c>
      <c r="BY41" s="22">
        <f>(AT41*'Eligible population'!O$6)/5</f>
        <v>227.3016501941367</v>
      </c>
      <c r="BZ41" s="22">
        <f>(AU41*'Eligible population'!P$6)/5</f>
        <v>134.35722466975244</v>
      </c>
      <c r="CA41" s="23">
        <f t="shared" si="6"/>
        <v>18174.769948763911</v>
      </c>
      <c r="CC41" s="2">
        <f t="shared" si="7"/>
        <v>710.67725498852519</v>
      </c>
      <c r="CD41" s="2">
        <f t="shared" si="8"/>
        <v>625.74729049932762</v>
      </c>
      <c r="CE41" s="2">
        <f t="shared" si="9"/>
        <v>495.38404265115832</v>
      </c>
      <c r="CF41" s="2">
        <f t="shared" si="10"/>
        <v>370.17338641613117</v>
      </c>
      <c r="CG41" s="2">
        <f t="shared" si="11"/>
        <v>279.06029544103342</v>
      </c>
      <c r="CH41" s="2">
        <f t="shared" si="12"/>
        <v>179.89540505951902</v>
      </c>
      <c r="CI41" s="2">
        <f t="shared" si="13"/>
        <v>86.471627691428495</v>
      </c>
      <c r="CJ41" s="2">
        <f t="shared" si="14"/>
        <v>676.60899117236022</v>
      </c>
      <c r="CK41" s="2">
        <f t="shared" si="15"/>
        <v>598.80141214621528</v>
      </c>
      <c r="CL41" s="2">
        <f t="shared" si="16"/>
        <v>488.10428500175658</v>
      </c>
      <c r="CM41" s="2">
        <f t="shared" si="17"/>
        <v>377.50107507901487</v>
      </c>
      <c r="CN41" s="2">
        <f t="shared" si="18"/>
        <v>301.12055771533119</v>
      </c>
      <c r="CO41" s="2">
        <f t="shared" si="19"/>
        <v>195.92255053843951</v>
      </c>
      <c r="CP41" s="2">
        <f t="shared" si="20"/>
        <v>112.50394113913008</v>
      </c>
      <c r="CQ41" s="2"/>
      <c r="CR41" s="2">
        <f t="shared" si="21"/>
        <v>491.5281001693229</v>
      </c>
      <c r="CS41" s="2">
        <f t="shared" si="22"/>
        <v>408.06828118764497</v>
      </c>
      <c r="CT41" s="2">
        <f t="shared" si="23"/>
        <v>324.56195897834505</v>
      </c>
      <c r="CU41" s="2">
        <f t="shared" si="24"/>
        <v>218.24034258985171</v>
      </c>
      <c r="CV41" s="2">
        <f t="shared" si="25"/>
        <v>128.10273566378768</v>
      </c>
      <c r="CW41" s="2">
        <f t="shared" si="26"/>
        <v>84.796990208887223</v>
      </c>
      <c r="CX41" s="2">
        <f t="shared" si="27"/>
        <v>54.897999323738929</v>
      </c>
      <c r="CY41" s="2">
        <f t="shared" si="28"/>
        <v>498.31915176984967</v>
      </c>
      <c r="CZ41" s="2">
        <f t="shared" si="29"/>
        <v>429.929260215645</v>
      </c>
      <c r="DA41" s="2">
        <f t="shared" si="30"/>
        <v>357.11955944483213</v>
      </c>
      <c r="DB41" s="2">
        <f t="shared" si="31"/>
        <v>246.9263198419348</v>
      </c>
      <c r="DC41" s="2">
        <f t="shared" si="32"/>
        <v>166.09272201680056</v>
      </c>
      <c r="DD41" s="2">
        <f t="shared" si="33"/>
        <v>113.65082509706835</v>
      </c>
      <c r="DE41" s="2">
        <f t="shared" si="34"/>
        <v>67.17861233487622</v>
      </c>
      <c r="DF41" s="2">
        <f t="shared" si="35"/>
        <v>9087.3849743819555</v>
      </c>
      <c r="DG41" s="2"/>
      <c r="DH41" s="14"/>
      <c r="DI41" s="14"/>
      <c r="DJ41" s="14"/>
      <c r="DK41" s="14"/>
      <c r="DL41" s="14"/>
      <c r="DM41" s="14"/>
      <c r="DN41" s="14"/>
      <c r="DO41" s="14"/>
      <c r="DP41" s="14"/>
      <c r="DQ41" s="14"/>
      <c r="DR41" s="14"/>
      <c r="DS41" s="14"/>
      <c r="DT41" s="14"/>
      <c r="DU41" s="14"/>
      <c r="DV41" s="14"/>
      <c r="DX41" s="6"/>
      <c r="DY41" s="6"/>
      <c r="DZ41" s="6"/>
      <c r="EA41" s="6"/>
      <c r="EB41" s="6"/>
      <c r="EC41" s="6"/>
      <c r="ED41" s="6"/>
      <c r="EE41" s="6"/>
      <c r="EF41" s="6"/>
      <c r="EG41" s="6"/>
      <c r="EH41" s="6"/>
      <c r="EI41" s="6"/>
      <c r="EJ41" s="6"/>
      <c r="EK41" s="6"/>
      <c r="EL41" s="6"/>
      <c r="EN41" s="6"/>
      <c r="EO41" s="6"/>
      <c r="EP41" s="6"/>
      <c r="EQ41" s="6"/>
      <c r="ER41" s="6"/>
      <c r="ES41" s="6"/>
      <c r="ET41" s="6"/>
      <c r="EU41" s="6"/>
      <c r="EV41" s="6"/>
      <c r="EW41" s="6"/>
      <c r="EX41" s="6"/>
      <c r="EY41" s="6"/>
      <c r="EZ41" s="6"/>
      <c r="FA41" s="6"/>
      <c r="FB41" s="6"/>
      <c r="FD41" s="6"/>
      <c r="FE41" s="6"/>
      <c r="FF41" s="6"/>
      <c r="FG41" s="6"/>
      <c r="FH41" s="6"/>
      <c r="FI41" s="6"/>
      <c r="FJ41" s="6"/>
      <c r="FK41" s="6"/>
      <c r="FL41" s="6"/>
      <c r="FM41" s="6"/>
      <c r="FN41" s="6"/>
      <c r="FO41" s="6"/>
      <c r="FP41" s="6"/>
      <c r="FQ41" s="6"/>
      <c r="FR41" s="6"/>
      <c r="FT41" s="6"/>
      <c r="FU41" s="6"/>
      <c r="FV41" s="6"/>
      <c r="FW41" s="6"/>
      <c r="FX41" s="6"/>
      <c r="FY41" s="6"/>
      <c r="FZ41" s="6"/>
      <c r="GA41" s="6"/>
      <c r="GB41" s="6"/>
      <c r="GC41" s="6"/>
      <c r="GD41" s="6"/>
      <c r="GE41" s="6"/>
      <c r="GF41" s="6"/>
      <c r="GG41" s="6"/>
      <c r="GH41" s="6"/>
      <c r="GJ41" s="6"/>
      <c r="GK41" s="6"/>
      <c r="GL41" s="6"/>
      <c r="GM41" s="6"/>
      <c r="GN41" s="6"/>
      <c r="GO41" s="6"/>
      <c r="GP41" s="6"/>
      <c r="GQ41" s="6"/>
      <c r="GR41" s="6"/>
      <c r="GS41" s="6"/>
      <c r="GT41" s="6"/>
      <c r="GU41" s="6"/>
      <c r="GV41" s="6"/>
      <c r="GW41" s="6"/>
      <c r="GX41" s="6"/>
      <c r="GZ41" s="1"/>
      <c r="HA41" s="1"/>
      <c r="HB41" s="1"/>
      <c r="HC41" s="1"/>
      <c r="HD41" s="1"/>
      <c r="HE41" s="1"/>
      <c r="HF41" s="1"/>
      <c r="HG41" s="1"/>
      <c r="HH41" s="1"/>
      <c r="HI41" s="1"/>
      <c r="HJ41" s="1"/>
      <c r="HK41" s="1"/>
      <c r="HL41" s="1"/>
      <c r="HM41" s="1"/>
      <c r="HN41" s="2"/>
      <c r="HP41" s="2"/>
      <c r="HQ41" s="2"/>
      <c r="HR41" s="2"/>
      <c r="HS41" s="2"/>
      <c r="HT41" s="2"/>
      <c r="HU41" s="2"/>
      <c r="HV41" s="2"/>
      <c r="HW41" s="2"/>
      <c r="HX41" s="2"/>
      <c r="HY41" s="2"/>
      <c r="HZ41" s="2"/>
      <c r="IA41" s="2"/>
      <c r="IB41" s="2"/>
      <c r="IC41" s="2"/>
      <c r="ID41" s="2"/>
      <c r="IF41" s="2"/>
      <c r="IG41" s="2"/>
      <c r="IH41" s="2"/>
      <c r="II41" s="2"/>
      <c r="IJ41" s="2"/>
      <c r="IK41" s="2"/>
      <c r="IL41" s="2"/>
      <c r="IM41" s="2"/>
      <c r="IN41" s="2"/>
      <c r="IO41" s="2"/>
      <c r="IP41" s="2"/>
      <c r="IQ41" s="2"/>
      <c r="IR41" s="2"/>
      <c r="IS41" s="2"/>
      <c r="IT41" s="2"/>
      <c r="IV41" s="6"/>
    </row>
    <row r="42" spans="1:256" x14ac:dyDescent="0.25">
      <c r="A42" s="8" t="s">
        <v>44</v>
      </c>
      <c r="B42" s="8" t="s">
        <v>207</v>
      </c>
      <c r="C42" s="20">
        <f>Population!H42</f>
        <v>10913</v>
      </c>
      <c r="D42" s="20">
        <f>Population!I42</f>
        <v>11389</v>
      </c>
      <c r="E42" s="20">
        <f>Population!J42</f>
        <v>10419</v>
      </c>
      <c r="F42" s="20">
        <f>Population!K42</f>
        <v>8753</v>
      </c>
      <c r="G42" s="20">
        <f>Population!L42</f>
        <v>6561</v>
      </c>
      <c r="H42" s="20">
        <f>Population!M42</f>
        <v>5899</v>
      </c>
      <c r="I42" s="20">
        <f>Population!N42</f>
        <v>4503</v>
      </c>
      <c r="J42" s="20">
        <f>Population!X42</f>
        <v>11731</v>
      </c>
      <c r="K42" s="20">
        <f>Population!Y42</f>
        <v>12319</v>
      </c>
      <c r="L42" s="20">
        <f>Population!Z42</f>
        <v>11609</v>
      </c>
      <c r="M42" s="20">
        <f>Population!AA42</f>
        <v>8900</v>
      </c>
      <c r="N42" s="20">
        <f>Population!AB42</f>
        <v>7136</v>
      </c>
      <c r="O42" s="20">
        <f>Population!AC42</f>
        <v>6438</v>
      </c>
      <c r="P42" s="20">
        <f>Population!AD42</f>
        <v>5318</v>
      </c>
      <c r="Q42" s="20">
        <f t="shared" si="4"/>
        <v>121888</v>
      </c>
      <c r="S42">
        <f>VLOOKUP($A42,'Census 2011'!$A$4:$BI$156,S$1,FALSE)*Baseline!C42</f>
        <v>7725.7965474722569</v>
      </c>
      <c r="T42">
        <f>VLOOKUP($A42,'Census 2011'!$A$4:$BI$156,T$1,FALSE)*Baseline!D42</f>
        <v>8096.6139722757744</v>
      </c>
      <c r="U42">
        <f>VLOOKUP($A42,'Census 2011'!$A$4:$BI$156,U$1,FALSE)*Baseline!E42</f>
        <v>7705.1092872570198</v>
      </c>
      <c r="V42">
        <f>VLOOKUP($A42,'Census 2011'!$A$4:$BI$156,V$1,FALSE)*Baseline!F42</f>
        <v>6714.6134465478845</v>
      </c>
      <c r="W42">
        <f>VLOOKUP($A42,'Census 2011'!$A$4:$BI$156,W$1,FALSE)*Baseline!G42</f>
        <v>5533.0638746610421</v>
      </c>
      <c r="X42">
        <f>VLOOKUP($A42,'Census 2011'!$A$4:$BI$156,X$1,FALSE)*Baseline!H42</f>
        <v>4976.0426185448268</v>
      </c>
      <c r="Y42">
        <f>VLOOKUP($A42,'Census 2011'!$A$4:$BI$156,Y$1,FALSE)*Baseline!I42</f>
        <v>3597.9489291598024</v>
      </c>
      <c r="Z42">
        <f>VLOOKUP($A42,'Census 2011'!$A$4:$BI$156,Z$1,FALSE)*Baseline!J42</f>
        <v>7841.3264489273133</v>
      </c>
      <c r="AA42">
        <f>VLOOKUP($A42,'Census 2011'!$A$4:$BI$156,AA$1,FALSE)*Baseline!K42</f>
        <v>8419.2832389203595</v>
      </c>
      <c r="AB42">
        <f>VLOOKUP($A42,'Census 2011'!$A$4:$BI$156,AB$1,FALSE)*Baseline!L42</f>
        <v>8332.796477495107</v>
      </c>
      <c r="AC42">
        <f>VLOOKUP($A42,'Census 2011'!$A$4:$BI$156,AC$1,FALSE)*Baseline!M42</f>
        <v>6686.4044079959003</v>
      </c>
      <c r="AD42">
        <f>VLOOKUP($A42,'Census 2011'!$A$4:$BI$156,AD$1,FALSE)*Baseline!N42</f>
        <v>5715.7182777302542</v>
      </c>
      <c r="AE42">
        <f>VLOOKUP($A42,'Census 2011'!$A$4:$BI$156,AE$1,FALSE)*Baseline!O42</f>
        <v>5165.5355163727963</v>
      </c>
      <c r="AF42">
        <f>VLOOKUP($A42,'Census 2011'!$A$4:$BI$156,AF$1,FALSE)*Baseline!P42</f>
        <v>4268.0715003012656</v>
      </c>
      <c r="AH42" s="6">
        <f>VLOOKUP($A42,'Census 2011'!$A$4:$BI$156,AH$1,FALSE)*Baseline!C42</f>
        <v>3187.2034525277436</v>
      </c>
      <c r="AI42" s="6">
        <f>VLOOKUP($A42,'Census 2011'!$A$4:$BI$156,AI$1,FALSE)*Baseline!D42</f>
        <v>3292.3860277242266</v>
      </c>
      <c r="AJ42" s="6">
        <f>VLOOKUP($A42,'Census 2011'!$A$4:$BI$156,AJ$1,FALSE)*Baseline!E42</f>
        <v>2713.8907127429802</v>
      </c>
      <c r="AK42" s="6">
        <f>VLOOKUP($A42,'Census 2011'!$A$4:$BI$156,AK$1,FALSE)*Baseline!F42</f>
        <v>2038.3865534521158</v>
      </c>
      <c r="AL42" s="6">
        <f>VLOOKUP($A42,'Census 2011'!$A$4:$BI$156,AL$1,FALSE)*Baseline!G42</f>
        <v>1027.9361253389575</v>
      </c>
      <c r="AM42" s="6">
        <f>VLOOKUP($A42,'Census 2011'!$A$4:$BI$156,AM$1,FALSE)*Baseline!H42</f>
        <v>922.95738145517373</v>
      </c>
      <c r="AN42" s="6">
        <f>VLOOKUP($A42,'Census 2011'!$A$4:$BI$156,AN$1,FALSE)*Baseline!I42</f>
        <v>905.05107084019767</v>
      </c>
      <c r="AO42" s="6">
        <f>VLOOKUP($A42,'Census 2011'!$A$4:$BI$156,AO$1,FALSE)*Baseline!J42</f>
        <v>3889.6735510726862</v>
      </c>
      <c r="AP42" s="6">
        <f>VLOOKUP($A42,'Census 2011'!$A$4:$BI$156,AP$1,FALSE)*Baseline!K42</f>
        <v>3899.7167610796405</v>
      </c>
      <c r="AQ42" s="6">
        <f>VLOOKUP($A42,'Census 2011'!$A$4:$BI$156,AQ$1,FALSE)*Baseline!L42</f>
        <v>3276.2035225048921</v>
      </c>
      <c r="AR42" s="6">
        <f>VLOOKUP($A42,'Census 2011'!$A$4:$BI$156,AR$1,FALSE)*Baseline!M42</f>
        <v>2213.5955920041006</v>
      </c>
      <c r="AS42" s="6">
        <f>VLOOKUP($A42,'Census 2011'!$A$4:$BI$156,AS$1,FALSE)*Baseline!N42</f>
        <v>1420.2817222697461</v>
      </c>
      <c r="AT42" s="6">
        <f>VLOOKUP($A42,'Census 2011'!$A$4:$BI$156,AT$1,FALSE)*Baseline!O42</f>
        <v>1272.4644836272041</v>
      </c>
      <c r="AU42" s="6">
        <f>VLOOKUP($A42,'Census 2011'!$A$4:$BI$156,AU$1,FALSE)*Baseline!P42</f>
        <v>1049.9284996987346</v>
      </c>
      <c r="AV42">
        <f t="shared" si="5"/>
        <v>121887.99999999999</v>
      </c>
      <c r="AX42" s="22">
        <f>(S42*'Eligible population'!J$5)/5</f>
        <v>1413.8053097238999</v>
      </c>
      <c r="AY42" s="22">
        <f>(T42*'Eligible population'!K$5)/5</f>
        <v>1375.1282409195023</v>
      </c>
      <c r="AZ42" s="22">
        <f>(U42*'Eligible population'!L$5)/5</f>
        <v>1177.5905968694774</v>
      </c>
      <c r="BA42" s="22">
        <f>(V42*'Eligible population'!M$5)/5</f>
        <v>895.81016594874859</v>
      </c>
      <c r="BB42" s="22">
        <f>(W42*'Eligible population'!N$5)/5</f>
        <v>613.85805408816782</v>
      </c>
      <c r="BC42" s="22">
        <f>(X42*'Eligible population'!O$5)/5</f>
        <v>430.99497371083208</v>
      </c>
      <c r="BD42" s="22">
        <f>(Y42*'Eligible population'!P$5)/5</f>
        <v>242.03697270280387</v>
      </c>
      <c r="BE42" s="22">
        <f>(Z42*'Eligible population'!J$6)/5</f>
        <v>1430.7003840114608</v>
      </c>
      <c r="BF42" s="22">
        <f>(AA42*'Eligible population'!K$6)/5</f>
        <v>1447.5098031552575</v>
      </c>
      <c r="BG42" s="22">
        <f>(AB42*'Eligible population'!L$6)/5</f>
        <v>1305.3615556851835</v>
      </c>
      <c r="BH42" s="22">
        <f>(AC42*'Eligible population'!M$6)/5</f>
        <v>928.02269079191706</v>
      </c>
      <c r="BI42" s="22">
        <f>(AD42*'Eligible population'!N$6)/5</f>
        <v>675.29636681331226</v>
      </c>
      <c r="BJ42" s="22">
        <f>(AE42*'Eligible population'!O$6)/5</f>
        <v>488.05501808900743</v>
      </c>
      <c r="BK42" s="22">
        <f>(AF42*'Eligible population'!P$6)/5</f>
        <v>318.61154365756727</v>
      </c>
      <c r="BL42" s="23"/>
      <c r="BM42" s="22">
        <f>(AH42*'Eligible population'!J$5)/5</f>
        <v>583.25185457134262</v>
      </c>
      <c r="BN42" s="22">
        <f>(AI42*'Eligible population'!K$5)/5</f>
        <v>559.17856800820141</v>
      </c>
      <c r="BO42" s="22">
        <f>(AJ42*'Eligible population'!L$5)/5</f>
        <v>414.7705198085834</v>
      </c>
      <c r="BP42" s="22">
        <f>(AK42*'Eligible population'!M$5)/5</f>
        <v>271.94527447509643</v>
      </c>
      <c r="BQ42" s="22">
        <f>(AL42*'Eligible population'!N$5)/5</f>
        <v>114.04293966625482</v>
      </c>
      <c r="BR42" s="22">
        <f>(AM42*'Eligible population'!O$5)/5</f>
        <v>79.941034040584455</v>
      </c>
      <c r="BS42" s="22">
        <f>(AN42*'Eligible population'!P$5)/5</f>
        <v>60.883527154107355</v>
      </c>
      <c r="BT42" s="22">
        <f>(AO42*'Eligible population'!J$6)/5</f>
        <v>709.69592701502643</v>
      </c>
      <c r="BU42" s="22">
        <f>(AP42*'Eligible population'!K$6)/5</f>
        <v>670.47016723427339</v>
      </c>
      <c r="BV42" s="22">
        <f>(AQ42*'Eligible population'!L$6)/5</f>
        <v>513.22867880289891</v>
      </c>
      <c r="BW42" s="22">
        <f>(AR42*'Eligible population'!M$6)/5</f>
        <v>307.23043541311802</v>
      </c>
      <c r="BX42" s="22">
        <f>(AS42*'Eligible population'!N$6)/5</f>
        <v>167.80237238721676</v>
      </c>
      <c r="BY42" s="22">
        <f>(AT42*'Eligible population'!O$6)/5</f>
        <v>120.22619428437876</v>
      </c>
      <c r="BZ42" s="22">
        <f>(AU42*'Eligible population'!P$6)/5</f>
        <v>78.377164017864999</v>
      </c>
      <c r="CA42" s="23">
        <f t="shared" si="6"/>
        <v>17393.826333046087</v>
      </c>
      <c r="CC42" s="2">
        <f t="shared" si="7"/>
        <v>706.90265486194994</v>
      </c>
      <c r="CD42" s="2">
        <f t="shared" si="8"/>
        <v>687.56412045975117</v>
      </c>
      <c r="CE42" s="2">
        <f t="shared" si="9"/>
        <v>588.7952984347387</v>
      </c>
      <c r="CF42" s="2">
        <f t="shared" si="10"/>
        <v>447.9050829743743</v>
      </c>
      <c r="CG42" s="2">
        <f t="shared" si="11"/>
        <v>306.92902704408391</v>
      </c>
      <c r="CH42" s="2">
        <f t="shared" si="12"/>
        <v>215.49748685541604</v>
      </c>
      <c r="CI42" s="2">
        <f t="shared" si="13"/>
        <v>121.01848635140193</v>
      </c>
      <c r="CJ42" s="2">
        <f t="shared" si="14"/>
        <v>715.35019200573038</v>
      </c>
      <c r="CK42" s="2">
        <f t="shared" si="15"/>
        <v>723.75490157762874</v>
      </c>
      <c r="CL42" s="2">
        <f t="shared" si="16"/>
        <v>652.68077784259174</v>
      </c>
      <c r="CM42" s="2">
        <f t="shared" si="17"/>
        <v>464.01134539595853</v>
      </c>
      <c r="CN42" s="2">
        <f t="shared" si="18"/>
        <v>337.64818340665613</v>
      </c>
      <c r="CO42" s="2">
        <f t="shared" si="19"/>
        <v>244.02750904450372</v>
      </c>
      <c r="CP42" s="2">
        <f t="shared" si="20"/>
        <v>159.30577182878363</v>
      </c>
      <c r="CQ42" s="2"/>
      <c r="CR42" s="2">
        <f t="shared" si="21"/>
        <v>291.62592728567131</v>
      </c>
      <c r="CS42" s="2">
        <f t="shared" si="22"/>
        <v>279.5892840041007</v>
      </c>
      <c r="CT42" s="2">
        <f t="shared" si="23"/>
        <v>207.3852599042917</v>
      </c>
      <c r="CU42" s="2">
        <f t="shared" si="24"/>
        <v>135.97263723754821</v>
      </c>
      <c r="CV42" s="2">
        <f t="shared" si="25"/>
        <v>57.021469833127412</v>
      </c>
      <c r="CW42" s="2">
        <f t="shared" si="26"/>
        <v>39.970517020292228</v>
      </c>
      <c r="CX42" s="2">
        <f t="shared" si="27"/>
        <v>30.441763577053678</v>
      </c>
      <c r="CY42" s="2">
        <f t="shared" si="28"/>
        <v>354.84796350751321</v>
      </c>
      <c r="CZ42" s="2">
        <f t="shared" si="29"/>
        <v>335.2350836171367</v>
      </c>
      <c r="DA42" s="2">
        <f t="shared" si="30"/>
        <v>256.61433940144946</v>
      </c>
      <c r="DB42" s="2">
        <f t="shared" si="31"/>
        <v>153.61521770655901</v>
      </c>
      <c r="DC42" s="2">
        <f t="shared" si="32"/>
        <v>83.901186193608382</v>
      </c>
      <c r="DD42" s="2">
        <f t="shared" si="33"/>
        <v>60.113097142189382</v>
      </c>
      <c r="DE42" s="2">
        <f t="shared" si="34"/>
        <v>39.188582008932499</v>
      </c>
      <c r="DF42" s="2">
        <f t="shared" si="35"/>
        <v>8696.9131665230434</v>
      </c>
      <c r="DG42" s="2"/>
      <c r="DH42" s="14"/>
      <c r="DI42" s="14"/>
      <c r="DJ42" s="14"/>
      <c r="DK42" s="14"/>
      <c r="DL42" s="14"/>
      <c r="DM42" s="14"/>
      <c r="DN42" s="14"/>
      <c r="DO42" s="14"/>
      <c r="DP42" s="14"/>
      <c r="DQ42" s="14"/>
      <c r="DR42" s="14"/>
      <c r="DS42" s="14"/>
      <c r="DT42" s="14"/>
      <c r="DU42" s="14"/>
      <c r="DV42" s="14"/>
      <c r="DX42" s="6"/>
      <c r="DY42" s="6"/>
      <c r="DZ42" s="6"/>
      <c r="EA42" s="6"/>
      <c r="EB42" s="6"/>
      <c r="EC42" s="6"/>
      <c r="ED42" s="6"/>
      <c r="EE42" s="6"/>
      <c r="EF42" s="6"/>
      <c r="EG42" s="6"/>
      <c r="EH42" s="6"/>
      <c r="EI42" s="6"/>
      <c r="EJ42" s="6"/>
      <c r="EK42" s="6"/>
      <c r="EL42" s="6"/>
      <c r="EN42" s="6"/>
      <c r="EO42" s="6"/>
      <c r="EP42" s="6"/>
      <c r="EQ42" s="6"/>
      <c r="ER42" s="6"/>
      <c r="ES42" s="6"/>
      <c r="ET42" s="6"/>
      <c r="EU42" s="6"/>
      <c r="EV42" s="6"/>
      <c r="EW42" s="6"/>
      <c r="EX42" s="6"/>
      <c r="EY42" s="6"/>
      <c r="EZ42" s="6"/>
      <c r="FA42" s="6"/>
      <c r="FB42" s="6"/>
      <c r="FD42" s="6"/>
      <c r="FE42" s="6"/>
      <c r="FF42" s="6"/>
      <c r="FG42" s="6"/>
      <c r="FH42" s="6"/>
      <c r="FI42" s="6"/>
      <c r="FJ42" s="6"/>
      <c r="FK42" s="6"/>
      <c r="FL42" s="6"/>
      <c r="FM42" s="6"/>
      <c r="FN42" s="6"/>
      <c r="FO42" s="6"/>
      <c r="FP42" s="6"/>
      <c r="FQ42" s="6"/>
      <c r="FR42" s="6"/>
      <c r="FT42" s="6"/>
      <c r="FU42" s="6"/>
      <c r="FV42" s="6"/>
      <c r="FW42" s="6"/>
      <c r="FX42" s="6"/>
      <c r="FY42" s="6"/>
      <c r="FZ42" s="6"/>
      <c r="GA42" s="6"/>
      <c r="GB42" s="6"/>
      <c r="GC42" s="6"/>
      <c r="GD42" s="6"/>
      <c r="GE42" s="6"/>
      <c r="GF42" s="6"/>
      <c r="GG42" s="6"/>
      <c r="GH42" s="6"/>
      <c r="GJ42" s="6"/>
      <c r="GK42" s="6"/>
      <c r="GL42" s="6"/>
      <c r="GM42" s="6"/>
      <c r="GN42" s="6"/>
      <c r="GO42" s="6"/>
      <c r="GP42" s="6"/>
      <c r="GQ42" s="6"/>
      <c r="GR42" s="6"/>
      <c r="GS42" s="6"/>
      <c r="GT42" s="6"/>
      <c r="GU42" s="6"/>
      <c r="GV42" s="6"/>
      <c r="GW42" s="6"/>
      <c r="GX42" s="6"/>
      <c r="GZ42" s="1"/>
      <c r="HA42" s="1"/>
      <c r="HB42" s="1"/>
      <c r="HC42" s="1"/>
      <c r="HD42" s="1"/>
      <c r="HE42" s="1"/>
      <c r="HF42" s="1"/>
      <c r="HG42" s="1"/>
      <c r="HH42" s="1"/>
      <c r="HI42" s="1"/>
      <c r="HJ42" s="1"/>
      <c r="HK42" s="1"/>
      <c r="HL42" s="1"/>
      <c r="HM42" s="1"/>
      <c r="HN42" s="2"/>
      <c r="HP42" s="2"/>
      <c r="HQ42" s="2"/>
      <c r="HR42" s="2"/>
      <c r="HS42" s="2"/>
      <c r="HT42" s="2"/>
      <c r="HU42" s="2"/>
      <c r="HV42" s="2"/>
      <c r="HW42" s="2"/>
      <c r="HX42" s="2"/>
      <c r="HY42" s="2"/>
      <c r="HZ42" s="2"/>
      <c r="IA42" s="2"/>
      <c r="IB42" s="2"/>
      <c r="IC42" s="2"/>
      <c r="ID42" s="2"/>
      <c r="IF42" s="2"/>
      <c r="IG42" s="2"/>
      <c r="IH42" s="2"/>
      <c r="II42" s="2"/>
      <c r="IJ42" s="2"/>
      <c r="IK42" s="2"/>
      <c r="IL42" s="2"/>
      <c r="IM42" s="2"/>
      <c r="IN42" s="2"/>
      <c r="IO42" s="2"/>
      <c r="IP42" s="2"/>
      <c r="IQ42" s="2"/>
      <c r="IR42" s="2"/>
      <c r="IS42" s="2"/>
      <c r="IT42" s="2"/>
      <c r="IV42" s="6"/>
    </row>
    <row r="43" spans="1:256" x14ac:dyDescent="0.25">
      <c r="A43" s="8" t="s">
        <v>47</v>
      </c>
      <c r="B43" s="8" t="s">
        <v>208</v>
      </c>
      <c r="C43" s="20">
        <f>Population!H43</f>
        <v>10609</v>
      </c>
      <c r="D43" s="20">
        <f>Population!I43</f>
        <v>9307</v>
      </c>
      <c r="E43" s="20">
        <f>Population!J43</f>
        <v>8125</v>
      </c>
      <c r="F43" s="20">
        <f>Population!K43</f>
        <v>6613</v>
      </c>
      <c r="G43" s="20">
        <f>Population!L43</f>
        <v>4933</v>
      </c>
      <c r="H43" s="20">
        <f>Population!M43</f>
        <v>4563</v>
      </c>
      <c r="I43" s="20">
        <f>Population!N43</f>
        <v>3028</v>
      </c>
      <c r="J43" s="20">
        <f>Population!X43</f>
        <v>9910</v>
      </c>
      <c r="K43" s="20">
        <f>Population!Y43</f>
        <v>9420</v>
      </c>
      <c r="L43" s="20">
        <f>Population!Z43</f>
        <v>8377</v>
      </c>
      <c r="M43" s="20">
        <f>Population!AA43</f>
        <v>6528</v>
      </c>
      <c r="N43" s="20">
        <f>Population!AB43</f>
        <v>5173</v>
      </c>
      <c r="O43" s="20">
        <f>Population!AC43</f>
        <v>4700</v>
      </c>
      <c r="P43" s="20">
        <f>Population!AD43</f>
        <v>3488</v>
      </c>
      <c r="Q43" s="20">
        <f t="shared" si="4"/>
        <v>94774</v>
      </c>
      <c r="S43">
        <f>VLOOKUP($A43,'Census 2011'!$A$4:$BI$156,S$1,FALSE)*Baseline!C43</f>
        <v>6947.8152035623407</v>
      </c>
      <c r="T43">
        <f>VLOOKUP($A43,'Census 2011'!$A$4:$BI$156,T$1,FALSE)*Baseline!D43</f>
        <v>6445.0143027413587</v>
      </c>
      <c r="U43">
        <f>VLOOKUP($A43,'Census 2011'!$A$4:$BI$156,U$1,FALSE)*Baseline!E43</f>
        <v>5887.4309392265195</v>
      </c>
      <c r="V43">
        <f>VLOOKUP($A43,'Census 2011'!$A$4:$BI$156,V$1,FALSE)*Baseline!F43</f>
        <v>5277.0158233670654</v>
      </c>
      <c r="W43">
        <f>VLOOKUP($A43,'Census 2011'!$A$4:$BI$156,W$1,FALSE)*Baseline!G43</f>
        <v>4350.2474896633194</v>
      </c>
      <c r="X43">
        <f>VLOOKUP($A43,'Census 2011'!$A$4:$BI$156,X$1,FALSE)*Baseline!H43</f>
        <v>3939.3263598326357</v>
      </c>
      <c r="Y43">
        <f>VLOOKUP($A43,'Census 2011'!$A$4:$BI$156,Y$1,FALSE)*Baseline!I43</f>
        <v>2548.7712372224178</v>
      </c>
      <c r="Z43">
        <f>VLOOKUP($A43,'Census 2011'!$A$4:$BI$156,Z$1,FALSE)*Baseline!J43</f>
        <v>6393.5153830270492</v>
      </c>
      <c r="AA43">
        <f>VLOOKUP($A43,'Census 2011'!$A$4:$BI$156,AA$1,FALSE)*Baseline!K43</f>
        <v>6589.9062214089663</v>
      </c>
      <c r="AB43">
        <f>VLOOKUP($A43,'Census 2011'!$A$4:$BI$156,AB$1,FALSE)*Baseline!L43</f>
        <v>6235.13299013299</v>
      </c>
      <c r="AC43">
        <f>VLOOKUP($A43,'Census 2011'!$A$4:$BI$156,AC$1,FALSE)*Baseline!M43</f>
        <v>5150.2776203966005</v>
      </c>
      <c r="AD43">
        <f>VLOOKUP($A43,'Census 2011'!$A$4:$BI$156,AD$1,FALSE)*Baseline!N43</f>
        <v>4413.2505399568036</v>
      </c>
      <c r="AE43">
        <f>VLOOKUP($A43,'Census 2011'!$A$4:$BI$156,AE$1,FALSE)*Baseline!O43</f>
        <v>4005.2173913043475</v>
      </c>
      <c r="AF43">
        <f>VLOOKUP($A43,'Census 2011'!$A$4:$BI$156,AF$1,FALSE)*Baseline!P43</f>
        <v>2990.3104995513013</v>
      </c>
      <c r="AH43" s="6">
        <f>VLOOKUP($A43,'Census 2011'!$A$4:$BI$156,AH$1,FALSE)*Baseline!C43</f>
        <v>3661.1847964376589</v>
      </c>
      <c r="AI43" s="6">
        <f>VLOOKUP($A43,'Census 2011'!$A$4:$BI$156,AI$1,FALSE)*Baseline!D43</f>
        <v>2861.9856972586413</v>
      </c>
      <c r="AJ43" s="6">
        <f>VLOOKUP($A43,'Census 2011'!$A$4:$BI$156,AJ$1,FALSE)*Baseline!E43</f>
        <v>2237.5690607734805</v>
      </c>
      <c r="AK43" s="6">
        <f>VLOOKUP($A43,'Census 2011'!$A$4:$BI$156,AK$1,FALSE)*Baseline!F43</f>
        <v>1335.9841766329346</v>
      </c>
      <c r="AL43" s="6">
        <f>VLOOKUP($A43,'Census 2011'!$A$4:$BI$156,AL$1,FALSE)*Baseline!G43</f>
        <v>582.75251033668053</v>
      </c>
      <c r="AM43" s="6">
        <f>VLOOKUP($A43,'Census 2011'!$A$4:$BI$156,AM$1,FALSE)*Baseline!H43</f>
        <v>623.67364016736394</v>
      </c>
      <c r="AN43" s="6">
        <f>VLOOKUP($A43,'Census 2011'!$A$4:$BI$156,AN$1,FALSE)*Baseline!I43</f>
        <v>479.22876277758195</v>
      </c>
      <c r="AO43" s="6">
        <f>VLOOKUP($A43,'Census 2011'!$A$4:$BI$156,AO$1,FALSE)*Baseline!J43</f>
        <v>3516.4846169729503</v>
      </c>
      <c r="AP43" s="6">
        <f>VLOOKUP($A43,'Census 2011'!$A$4:$BI$156,AP$1,FALSE)*Baseline!K43</f>
        <v>2830.0937785910337</v>
      </c>
      <c r="AQ43" s="6">
        <f>VLOOKUP($A43,'Census 2011'!$A$4:$BI$156,AQ$1,FALSE)*Baseline!L43</f>
        <v>2141.86700986701</v>
      </c>
      <c r="AR43" s="6">
        <f>VLOOKUP($A43,'Census 2011'!$A$4:$BI$156,AR$1,FALSE)*Baseline!M43</f>
        <v>1377.7223796033995</v>
      </c>
      <c r="AS43" s="6">
        <f>VLOOKUP($A43,'Census 2011'!$A$4:$BI$156,AS$1,FALSE)*Baseline!N43</f>
        <v>759.74946004319656</v>
      </c>
      <c r="AT43" s="6">
        <f>VLOOKUP($A43,'Census 2011'!$A$4:$BI$156,AT$1,FALSE)*Baseline!O43</f>
        <v>694.78260869565224</v>
      </c>
      <c r="AU43" s="6">
        <f>VLOOKUP($A43,'Census 2011'!$A$4:$BI$156,AU$1,FALSE)*Baseline!P43</f>
        <v>497.68950044869877</v>
      </c>
      <c r="AV43">
        <f t="shared" si="5"/>
        <v>94774.000000000015</v>
      </c>
      <c r="AX43" s="22">
        <f>(S43*'Eligible population'!J$5)/5</f>
        <v>1271.4362804429195</v>
      </c>
      <c r="AY43" s="22">
        <f>(T43*'Eligible population'!K$5)/5</f>
        <v>1094.6206909675166</v>
      </c>
      <c r="AZ43" s="22">
        <f>(U43*'Eligible population'!L$5)/5</f>
        <v>899.79039300812985</v>
      </c>
      <c r="BA43" s="22">
        <f>(V43*'Eligible population'!M$5)/5</f>
        <v>704.01735827026232</v>
      </c>
      <c r="BB43" s="22">
        <f>(W43*'Eligible population'!N$5)/5</f>
        <v>482.63214004017874</v>
      </c>
      <c r="BC43" s="22">
        <f>(X43*'Eligible population'!O$5)/5</f>
        <v>341.20082785604455</v>
      </c>
      <c r="BD43" s="22">
        <f>(Y43*'Eligible population'!P$5)/5</f>
        <v>171.45792964697597</v>
      </c>
      <c r="BE43" s="22">
        <f>(Z43*'Eligible population'!J$6)/5</f>
        <v>1166.5379541660725</v>
      </c>
      <c r="BF43" s="22">
        <f>(AA43*'Eligible population'!K$6)/5</f>
        <v>1132.9888289381888</v>
      </c>
      <c r="BG43" s="22">
        <f>(AB43*'Eligible population'!L$6)/5</f>
        <v>976.75527320099354</v>
      </c>
      <c r="BH43" s="22">
        <f>(AC43*'Eligible population'!M$6)/5</f>
        <v>714.81983499086834</v>
      </c>
      <c r="BI43" s="22">
        <f>(AD43*'Eligible population'!N$6)/5</f>
        <v>521.41339209832336</v>
      </c>
      <c r="BJ43" s="22">
        <f>(AE43*'Eligible population'!O$6)/5</f>
        <v>378.42474224939099</v>
      </c>
      <c r="BK43" s="22">
        <f>(AF43*'Eligible population'!P$6)/5</f>
        <v>223.22668310739891</v>
      </c>
      <c r="BL43" s="23"/>
      <c r="BM43" s="22">
        <f>(AH43*'Eligible population'!J$5)/5</f>
        <v>669.98949212266518</v>
      </c>
      <c r="BN43" s="22">
        <f>(AI43*'Eligible population'!K$5)/5</f>
        <v>486.07941182378528</v>
      </c>
      <c r="BO43" s="22">
        <f>(AJ43*'Eligible population'!L$5)/5</f>
        <v>341.97312297317774</v>
      </c>
      <c r="BP43" s="22">
        <f>(AK43*'Eligible population'!M$5)/5</f>
        <v>178.23635217448651</v>
      </c>
      <c r="BQ43" s="22">
        <f>(AL43*'Eligible population'!N$5)/5</f>
        <v>64.652664439407744</v>
      </c>
      <c r="BR43" s="22">
        <f>(AM43*'Eligible population'!O$5)/5</f>
        <v>54.018870969131441</v>
      </c>
      <c r="BS43" s="22">
        <f>(AN43*'Eligible population'!P$5)/5</f>
        <v>32.238111562601432</v>
      </c>
      <c r="BT43" s="22">
        <f>(AO43*'Eligible population'!J$6)/5</f>
        <v>641.60520858838061</v>
      </c>
      <c r="BU43" s="22">
        <f>(AP43*'Eligible population'!K$6)/5</f>
        <v>486.57211927752525</v>
      </c>
      <c r="BV43" s="22">
        <f>(AQ43*'Eligible population'!L$6)/5</f>
        <v>335.53091805636438</v>
      </c>
      <c r="BW43" s="22">
        <f>(AR43*'Eligible population'!M$6)/5</f>
        <v>191.21751420761115</v>
      </c>
      <c r="BX43" s="22">
        <f>(AS43*'Eligible population'!N$6)/5</f>
        <v>89.762305475154392</v>
      </c>
      <c r="BY43" s="22">
        <f>(AT43*'Eligible population'!O$6)/5</f>
        <v>65.645108349384174</v>
      </c>
      <c r="BZ43" s="22">
        <f>(AU43*'Eligible population'!P$6)/5</f>
        <v>37.15252192680714</v>
      </c>
      <c r="CA43" s="23">
        <f t="shared" si="6"/>
        <v>13753.996050929745</v>
      </c>
      <c r="CC43" s="2">
        <f t="shared" si="7"/>
        <v>635.71814022145975</v>
      </c>
      <c r="CD43" s="2">
        <f t="shared" si="8"/>
        <v>547.31034548375828</v>
      </c>
      <c r="CE43" s="2">
        <f t="shared" si="9"/>
        <v>449.89519650406493</v>
      </c>
      <c r="CF43" s="2">
        <f t="shared" si="10"/>
        <v>352.00867913513116</v>
      </c>
      <c r="CG43" s="2">
        <f t="shared" si="11"/>
        <v>241.31607002008937</v>
      </c>
      <c r="CH43" s="2">
        <f t="shared" si="12"/>
        <v>170.60041392802228</v>
      </c>
      <c r="CI43" s="2">
        <f t="shared" si="13"/>
        <v>85.728964823487985</v>
      </c>
      <c r="CJ43" s="2">
        <f t="shared" si="14"/>
        <v>583.26897708303625</v>
      </c>
      <c r="CK43" s="2">
        <f t="shared" si="15"/>
        <v>566.49441446909441</v>
      </c>
      <c r="CL43" s="2">
        <f t="shared" si="16"/>
        <v>488.37763660049677</v>
      </c>
      <c r="CM43" s="2">
        <f t="shared" si="17"/>
        <v>357.40991749543417</v>
      </c>
      <c r="CN43" s="2">
        <f t="shared" si="18"/>
        <v>260.70669604916168</v>
      </c>
      <c r="CO43" s="2">
        <f t="shared" si="19"/>
        <v>189.21237112469549</v>
      </c>
      <c r="CP43" s="2">
        <f t="shared" si="20"/>
        <v>111.61334155369946</v>
      </c>
      <c r="CQ43" s="2"/>
      <c r="CR43" s="2">
        <f t="shared" si="21"/>
        <v>334.99474606133259</v>
      </c>
      <c r="CS43" s="2">
        <f t="shared" si="22"/>
        <v>243.03970591189264</v>
      </c>
      <c r="CT43" s="2">
        <f t="shared" si="23"/>
        <v>170.98656148658887</v>
      </c>
      <c r="CU43" s="2">
        <f t="shared" si="24"/>
        <v>89.118176087243256</v>
      </c>
      <c r="CV43" s="2">
        <f t="shared" si="25"/>
        <v>32.326332219703872</v>
      </c>
      <c r="CW43" s="2">
        <f t="shared" si="26"/>
        <v>27.009435484565721</v>
      </c>
      <c r="CX43" s="2">
        <f t="shared" si="27"/>
        <v>16.119055781300716</v>
      </c>
      <c r="CY43" s="2">
        <f t="shared" si="28"/>
        <v>320.8026042941903</v>
      </c>
      <c r="CZ43" s="2">
        <f t="shared" si="29"/>
        <v>243.28605963876262</v>
      </c>
      <c r="DA43" s="2">
        <f t="shared" si="30"/>
        <v>167.76545902818219</v>
      </c>
      <c r="DB43" s="2">
        <f t="shared" si="31"/>
        <v>95.608757103805573</v>
      </c>
      <c r="DC43" s="2">
        <f t="shared" si="32"/>
        <v>44.881152737577196</v>
      </c>
      <c r="DD43" s="2">
        <f t="shared" si="33"/>
        <v>32.822554174692087</v>
      </c>
      <c r="DE43" s="2">
        <f t="shared" si="34"/>
        <v>18.57626096340357</v>
      </c>
      <c r="DF43" s="2">
        <f t="shared" si="35"/>
        <v>6876.9980254648726</v>
      </c>
      <c r="DG43" s="2"/>
      <c r="DH43" s="14"/>
      <c r="DI43" s="14"/>
      <c r="DJ43" s="14"/>
      <c r="DK43" s="14"/>
      <c r="DL43" s="14"/>
      <c r="DM43" s="14"/>
      <c r="DN43" s="14"/>
      <c r="DO43" s="14"/>
      <c r="DP43" s="14"/>
      <c r="DQ43" s="14"/>
      <c r="DR43" s="14"/>
      <c r="DS43" s="14"/>
      <c r="DT43" s="14"/>
      <c r="DU43" s="14"/>
      <c r="DV43" s="14"/>
      <c r="DX43" s="6"/>
      <c r="DY43" s="6"/>
      <c r="DZ43" s="6"/>
      <c r="EA43" s="6"/>
      <c r="EB43" s="6"/>
      <c r="EC43" s="6"/>
      <c r="ED43" s="6"/>
      <c r="EE43" s="6"/>
      <c r="EF43" s="6"/>
      <c r="EG43" s="6"/>
      <c r="EH43" s="6"/>
      <c r="EI43" s="6"/>
      <c r="EJ43" s="6"/>
      <c r="EK43" s="6"/>
      <c r="EL43" s="6"/>
      <c r="EN43" s="6"/>
      <c r="EO43" s="6"/>
      <c r="EP43" s="6"/>
      <c r="EQ43" s="6"/>
      <c r="ER43" s="6"/>
      <c r="ES43" s="6"/>
      <c r="ET43" s="6"/>
      <c r="EU43" s="6"/>
      <c r="EV43" s="6"/>
      <c r="EW43" s="6"/>
      <c r="EX43" s="6"/>
      <c r="EY43" s="6"/>
      <c r="EZ43" s="6"/>
      <c r="FA43" s="6"/>
      <c r="FB43" s="6"/>
      <c r="FD43" s="6"/>
      <c r="FE43" s="6"/>
      <c r="FF43" s="6"/>
      <c r="FG43" s="6"/>
      <c r="FH43" s="6"/>
      <c r="FI43" s="6"/>
      <c r="FJ43" s="6"/>
      <c r="FK43" s="6"/>
      <c r="FL43" s="6"/>
      <c r="FM43" s="6"/>
      <c r="FN43" s="6"/>
      <c r="FO43" s="6"/>
      <c r="FP43" s="6"/>
      <c r="FQ43" s="6"/>
      <c r="FR43" s="6"/>
      <c r="FT43" s="6"/>
      <c r="FU43" s="6"/>
      <c r="FV43" s="6"/>
      <c r="FW43" s="6"/>
      <c r="FX43" s="6"/>
      <c r="FY43" s="6"/>
      <c r="FZ43" s="6"/>
      <c r="GA43" s="6"/>
      <c r="GB43" s="6"/>
      <c r="GC43" s="6"/>
      <c r="GD43" s="6"/>
      <c r="GE43" s="6"/>
      <c r="GF43" s="6"/>
      <c r="GG43" s="6"/>
      <c r="GH43" s="6"/>
      <c r="GJ43" s="6"/>
      <c r="GK43" s="6"/>
      <c r="GL43" s="6"/>
      <c r="GM43" s="6"/>
      <c r="GN43" s="6"/>
      <c r="GO43" s="6"/>
      <c r="GP43" s="6"/>
      <c r="GQ43" s="6"/>
      <c r="GR43" s="6"/>
      <c r="GS43" s="6"/>
      <c r="GT43" s="6"/>
      <c r="GU43" s="6"/>
      <c r="GV43" s="6"/>
      <c r="GW43" s="6"/>
      <c r="GX43" s="6"/>
      <c r="GZ43" s="1"/>
      <c r="HA43" s="1"/>
      <c r="HB43" s="1"/>
      <c r="HC43" s="1"/>
      <c r="HD43" s="1"/>
      <c r="HE43" s="1"/>
      <c r="HF43" s="1"/>
      <c r="HG43" s="1"/>
      <c r="HH43" s="1"/>
      <c r="HI43" s="1"/>
      <c r="HJ43" s="1"/>
      <c r="HK43" s="1"/>
      <c r="HL43" s="1"/>
      <c r="HM43" s="1"/>
      <c r="HN43" s="2"/>
      <c r="HP43" s="2"/>
      <c r="HQ43" s="2"/>
      <c r="HR43" s="2"/>
      <c r="HS43" s="2"/>
      <c r="HT43" s="2"/>
      <c r="HU43" s="2"/>
      <c r="HV43" s="2"/>
      <c r="HW43" s="2"/>
      <c r="HX43" s="2"/>
      <c r="HY43" s="2"/>
      <c r="HZ43" s="2"/>
      <c r="IA43" s="2"/>
      <c r="IB43" s="2"/>
      <c r="IC43" s="2"/>
      <c r="ID43" s="2"/>
      <c r="IF43" s="2"/>
      <c r="IG43" s="2"/>
      <c r="IH43" s="2"/>
      <c r="II43" s="2"/>
      <c r="IJ43" s="2"/>
      <c r="IK43" s="2"/>
      <c r="IL43" s="2"/>
      <c r="IM43" s="2"/>
      <c r="IN43" s="2"/>
      <c r="IO43" s="2"/>
      <c r="IP43" s="2"/>
      <c r="IQ43" s="2"/>
      <c r="IR43" s="2"/>
      <c r="IS43" s="2"/>
      <c r="IT43" s="2"/>
      <c r="IV43" s="6"/>
    </row>
    <row r="44" spans="1:256" x14ac:dyDescent="0.25">
      <c r="A44" s="8" t="s">
        <v>48</v>
      </c>
      <c r="B44" s="8" t="s">
        <v>209</v>
      </c>
      <c r="C44" s="20">
        <f>Population!H44</f>
        <v>9543</v>
      </c>
      <c r="D44" s="20">
        <f>Population!I44</f>
        <v>7975</v>
      </c>
      <c r="E44" s="20">
        <f>Population!J44</f>
        <v>6692</v>
      </c>
      <c r="F44" s="20">
        <f>Population!K44</f>
        <v>5222</v>
      </c>
      <c r="G44" s="20">
        <f>Population!L44</f>
        <v>3879</v>
      </c>
      <c r="H44" s="20">
        <f>Population!M44</f>
        <v>2891</v>
      </c>
      <c r="I44" s="20">
        <f>Population!N44</f>
        <v>2092</v>
      </c>
      <c r="J44" s="20">
        <f>Population!X44</f>
        <v>9242</v>
      </c>
      <c r="K44" s="20">
        <f>Population!Y44</f>
        <v>8256</v>
      </c>
      <c r="L44" s="20">
        <f>Population!Z44</f>
        <v>7070</v>
      </c>
      <c r="M44" s="20">
        <f>Population!AA44</f>
        <v>5379</v>
      </c>
      <c r="N44" s="20">
        <f>Population!AB44</f>
        <v>4074</v>
      </c>
      <c r="O44" s="20">
        <f>Population!AC44</f>
        <v>3415</v>
      </c>
      <c r="P44" s="20">
        <f>Population!AD44</f>
        <v>2409</v>
      </c>
      <c r="Q44" s="20">
        <f t="shared" si="4"/>
        <v>78139</v>
      </c>
      <c r="S44">
        <f>VLOOKUP($A44,'Census 2011'!$A$4:$BI$156,S$1,FALSE)*Baseline!C44</f>
        <v>6281.1333487404672</v>
      </c>
      <c r="T44">
        <f>VLOOKUP($A44,'Census 2011'!$A$4:$BI$156,T$1,FALSE)*Baseline!D44</f>
        <v>5030.451332245786</v>
      </c>
      <c r="U44">
        <f>VLOOKUP($A44,'Census 2011'!$A$4:$BI$156,U$1,FALSE)*Baseline!E44</f>
        <v>4000.9567341242155</v>
      </c>
      <c r="V44">
        <f>VLOOKUP($A44,'Census 2011'!$A$4:$BI$156,V$1,FALSE)*Baseline!F44</f>
        <v>3458.4505893019036</v>
      </c>
      <c r="W44">
        <f>VLOOKUP($A44,'Census 2011'!$A$4:$BI$156,W$1,FALSE)*Baseline!G44</f>
        <v>2882.6116306253653</v>
      </c>
      <c r="X44">
        <f>VLOOKUP($A44,'Census 2011'!$A$4:$BI$156,X$1,FALSE)*Baseline!H44</f>
        <v>2047.3185388845247</v>
      </c>
      <c r="Y44">
        <f>VLOOKUP($A44,'Census 2011'!$A$4:$BI$156,Y$1,FALSE)*Baseline!I44</f>
        <v>1230.9335827876521</v>
      </c>
      <c r="Z44">
        <f>VLOOKUP($A44,'Census 2011'!$A$4:$BI$156,Z$1,FALSE)*Baseline!J44</f>
        <v>5467.5752374413551</v>
      </c>
      <c r="AA44">
        <f>VLOOKUP($A44,'Census 2011'!$A$4:$BI$156,AA$1,FALSE)*Baseline!K44</f>
        <v>4679.3242056316194</v>
      </c>
      <c r="AB44">
        <f>VLOOKUP($A44,'Census 2011'!$A$4:$BI$156,AB$1,FALSE)*Baseline!L44</f>
        <v>4040.8717417572934</v>
      </c>
      <c r="AC44">
        <f>VLOOKUP($A44,'Census 2011'!$A$4:$BI$156,AC$1,FALSE)*Baseline!M44</f>
        <v>3419.3688118811883</v>
      </c>
      <c r="AD44">
        <f>VLOOKUP($A44,'Census 2011'!$A$4:$BI$156,AD$1,FALSE)*Baseline!N44</f>
        <v>2762.5720966484801</v>
      </c>
      <c r="AE44">
        <f>VLOOKUP($A44,'Census 2011'!$A$4:$BI$156,AE$1,FALSE)*Baseline!O44</f>
        <v>2151.5614798694232</v>
      </c>
      <c r="AF44">
        <f>VLOOKUP($A44,'Census 2011'!$A$4:$BI$156,AF$1,FALSE)*Baseline!P44</f>
        <v>1393.377688172043</v>
      </c>
      <c r="AH44" s="6">
        <f>VLOOKUP($A44,'Census 2011'!$A$4:$BI$156,AH$1,FALSE)*Baseline!C44</f>
        <v>3261.8666512595332</v>
      </c>
      <c r="AI44" s="6">
        <f>VLOOKUP($A44,'Census 2011'!$A$4:$BI$156,AI$1,FALSE)*Baseline!D44</f>
        <v>2944.5486677542144</v>
      </c>
      <c r="AJ44" s="6">
        <f>VLOOKUP($A44,'Census 2011'!$A$4:$BI$156,AJ$1,FALSE)*Baseline!E44</f>
        <v>2691.043265875785</v>
      </c>
      <c r="AK44" s="6">
        <f>VLOOKUP($A44,'Census 2011'!$A$4:$BI$156,AK$1,FALSE)*Baseline!F44</f>
        <v>1763.5494106980962</v>
      </c>
      <c r="AL44" s="6">
        <f>VLOOKUP($A44,'Census 2011'!$A$4:$BI$156,AL$1,FALSE)*Baseline!G44</f>
        <v>996.38836937463464</v>
      </c>
      <c r="AM44" s="6">
        <f>VLOOKUP($A44,'Census 2011'!$A$4:$BI$156,AM$1,FALSE)*Baseline!H44</f>
        <v>843.68146111547514</v>
      </c>
      <c r="AN44" s="6">
        <f>VLOOKUP($A44,'Census 2011'!$A$4:$BI$156,AN$1,FALSE)*Baseline!I44</f>
        <v>861.06641721234803</v>
      </c>
      <c r="AO44" s="6">
        <f>VLOOKUP($A44,'Census 2011'!$A$4:$BI$156,AO$1,FALSE)*Baseline!J44</f>
        <v>3774.4247625586449</v>
      </c>
      <c r="AP44" s="6">
        <f>VLOOKUP($A44,'Census 2011'!$A$4:$BI$156,AP$1,FALSE)*Baseline!K44</f>
        <v>3576.6757943683806</v>
      </c>
      <c r="AQ44" s="6">
        <f>VLOOKUP($A44,'Census 2011'!$A$4:$BI$156,AQ$1,FALSE)*Baseline!L44</f>
        <v>3029.1282582427066</v>
      </c>
      <c r="AR44" s="6">
        <f>VLOOKUP($A44,'Census 2011'!$A$4:$BI$156,AR$1,FALSE)*Baseline!M44</f>
        <v>1959.6311881188119</v>
      </c>
      <c r="AS44" s="6">
        <f>VLOOKUP($A44,'Census 2011'!$A$4:$BI$156,AS$1,FALSE)*Baseline!N44</f>
        <v>1311.4279033515199</v>
      </c>
      <c r="AT44" s="6">
        <f>VLOOKUP($A44,'Census 2011'!$A$4:$BI$156,AT$1,FALSE)*Baseline!O44</f>
        <v>1263.4385201305768</v>
      </c>
      <c r="AU44" s="6">
        <f>VLOOKUP($A44,'Census 2011'!$A$4:$BI$156,AU$1,FALSE)*Baseline!P44</f>
        <v>1015.622311827957</v>
      </c>
      <c r="AV44">
        <f t="shared" si="5"/>
        <v>78139</v>
      </c>
      <c r="AX44" s="22">
        <f>(S44*'Eligible population'!J$5)/5</f>
        <v>1149.4348349670959</v>
      </c>
      <c r="AY44" s="22">
        <f>(T44*'Eligible population'!K$5)/5</f>
        <v>854.37143418583378</v>
      </c>
      <c r="AZ44" s="22">
        <f>(U44*'Eligible population'!L$5)/5</f>
        <v>611.47595094832934</v>
      </c>
      <c r="BA44" s="22">
        <f>(V44*'Eligible population'!M$5)/5</f>
        <v>461.39889079108309</v>
      </c>
      <c r="BB44" s="22">
        <f>(W44*'Eligible population'!N$5)/5</f>
        <v>319.80732670938272</v>
      </c>
      <c r="BC44" s="22">
        <f>(X44*'Eligible population'!O$5)/5</f>
        <v>177.32645547603357</v>
      </c>
      <c r="BD44" s="22">
        <f>(Y44*'Eligible population'!P$5)/5</f>
        <v>82.805910768086648</v>
      </c>
      <c r="BE44" s="22">
        <f>(Z44*'Eligible population'!J$6)/5</f>
        <v>997.59422627902552</v>
      </c>
      <c r="BF44" s="22">
        <f>(AA44*'Eligible population'!K$6)/5</f>
        <v>804.506448777228</v>
      </c>
      <c r="BG44" s="22">
        <f>(AB44*'Eligible population'!L$6)/5</f>
        <v>633.01661541723342</v>
      </c>
      <c r="BH44" s="22">
        <f>(AC44*'Eligible population'!M$6)/5</f>
        <v>474.58269826114986</v>
      </c>
      <c r="BI44" s="22">
        <f>(AD44*'Eligible population'!N$6)/5</f>
        <v>326.39028189950892</v>
      </c>
      <c r="BJ44" s="22">
        <f>(AE44*'Eligible population'!O$6)/5</f>
        <v>203.28586913184989</v>
      </c>
      <c r="BK44" s="22">
        <f>(AF44*'Eligible population'!P$6)/5</f>
        <v>104.0156464330953</v>
      </c>
      <c r="BL44" s="23"/>
      <c r="BM44" s="22">
        <f>(AH44*'Eligible population'!J$5)/5</f>
        <v>596.91507054646581</v>
      </c>
      <c r="BN44" s="22">
        <f>(AI44*'Eligible population'!K$5)/5</f>
        <v>500.10189983808721</v>
      </c>
      <c r="BO44" s="22">
        <f>(AJ44*'Eligible population'!L$5)/5</f>
        <v>411.27868892205981</v>
      </c>
      <c r="BP44" s="22">
        <f>(AK44*'Eligible population'!M$5)/5</f>
        <v>235.27869516725323</v>
      </c>
      <c r="BQ44" s="22">
        <f>(AL44*'Eligible population'!N$5)/5</f>
        <v>110.54291788342407</v>
      </c>
      <c r="BR44" s="22">
        <f>(AM44*'Eligible population'!O$5)/5</f>
        <v>73.074629183967232</v>
      </c>
      <c r="BS44" s="22">
        <f>(AN44*'Eligible population'!P$5)/5</f>
        <v>57.924643462572533</v>
      </c>
      <c r="BT44" s="22">
        <f>(AO44*'Eligible population'!J$6)/5</f>
        <v>688.66804518178753</v>
      </c>
      <c r="BU44" s="22">
        <f>(AP44*'Eligible population'!K$6)/5</f>
        <v>614.93040774813653</v>
      </c>
      <c r="BV44" s="22">
        <f>(AQ44*'Eligible population'!L$6)/5</f>
        <v>474.52347914997682</v>
      </c>
      <c r="BW44" s="22">
        <f>(AR44*'Eligible population'!M$6)/5</f>
        <v>271.9820844193988</v>
      </c>
      <c r="BX44" s="22">
        <f>(AS44*'Eligible population'!N$6)/5</f>
        <v>154.94159359137609</v>
      </c>
      <c r="BY44" s="22">
        <f>(AT44*'Eligible population'!O$6)/5</f>
        <v>119.37339465428147</v>
      </c>
      <c r="BZ44" s="22">
        <f>(AU44*'Eligible population'!P$6)/5</f>
        <v>75.816207043797576</v>
      </c>
      <c r="CA44" s="23">
        <f t="shared" si="6"/>
        <v>11585.364346837521</v>
      </c>
      <c r="CC44" s="2">
        <f t="shared" si="7"/>
        <v>574.71741748354793</v>
      </c>
      <c r="CD44" s="2">
        <f t="shared" si="8"/>
        <v>427.18571709291689</v>
      </c>
      <c r="CE44" s="2">
        <f t="shared" si="9"/>
        <v>305.73797547416467</v>
      </c>
      <c r="CF44" s="2">
        <f t="shared" si="10"/>
        <v>230.69944539554155</v>
      </c>
      <c r="CG44" s="2">
        <f t="shared" si="11"/>
        <v>159.90366335469136</v>
      </c>
      <c r="CH44" s="2">
        <f t="shared" si="12"/>
        <v>88.663227738016786</v>
      </c>
      <c r="CI44" s="2">
        <f t="shared" si="13"/>
        <v>41.402955384043324</v>
      </c>
      <c r="CJ44" s="2">
        <f t="shared" si="14"/>
        <v>498.79711313951276</v>
      </c>
      <c r="CK44" s="2">
        <f t="shared" si="15"/>
        <v>402.253224388614</v>
      </c>
      <c r="CL44" s="2">
        <f t="shared" si="16"/>
        <v>316.50830770861671</v>
      </c>
      <c r="CM44" s="2">
        <f t="shared" si="17"/>
        <v>237.29134913057493</v>
      </c>
      <c r="CN44" s="2">
        <f t="shared" si="18"/>
        <v>163.19514094975446</v>
      </c>
      <c r="CO44" s="2">
        <f t="shared" si="19"/>
        <v>101.64293456592495</v>
      </c>
      <c r="CP44" s="2">
        <f t="shared" si="20"/>
        <v>52.007823216547649</v>
      </c>
      <c r="CQ44" s="2"/>
      <c r="CR44" s="2">
        <f t="shared" si="21"/>
        <v>298.45753527323291</v>
      </c>
      <c r="CS44" s="2">
        <f t="shared" si="22"/>
        <v>250.0509499190436</v>
      </c>
      <c r="CT44" s="2">
        <f t="shared" si="23"/>
        <v>205.63934446102991</v>
      </c>
      <c r="CU44" s="2">
        <f t="shared" si="24"/>
        <v>117.63934758362662</v>
      </c>
      <c r="CV44" s="2">
        <f t="shared" si="25"/>
        <v>55.271458941712034</v>
      </c>
      <c r="CW44" s="2">
        <f t="shared" si="26"/>
        <v>36.537314591983616</v>
      </c>
      <c r="CX44" s="2">
        <f t="shared" si="27"/>
        <v>28.962321731286266</v>
      </c>
      <c r="CY44" s="2">
        <f t="shared" si="28"/>
        <v>344.33402259089377</v>
      </c>
      <c r="CZ44" s="2">
        <f t="shared" si="29"/>
        <v>307.46520387406827</v>
      </c>
      <c r="DA44" s="2">
        <f t="shared" si="30"/>
        <v>237.26173957498841</v>
      </c>
      <c r="DB44" s="2">
        <f t="shared" si="31"/>
        <v>135.9910422096994</v>
      </c>
      <c r="DC44" s="2">
        <f t="shared" si="32"/>
        <v>77.470796795688045</v>
      </c>
      <c r="DD44" s="2">
        <f t="shared" si="33"/>
        <v>59.686697327140735</v>
      </c>
      <c r="DE44" s="2">
        <f t="shared" si="34"/>
        <v>37.908103521898788</v>
      </c>
      <c r="DF44" s="2">
        <f t="shared" si="35"/>
        <v>5792.6821734187606</v>
      </c>
      <c r="DG44" s="2"/>
      <c r="DH44" s="14"/>
      <c r="DI44" s="14"/>
      <c r="DJ44" s="14"/>
      <c r="DK44" s="14"/>
      <c r="DL44" s="14"/>
      <c r="DM44" s="14"/>
      <c r="DN44" s="14"/>
      <c r="DO44" s="14"/>
      <c r="DP44" s="14"/>
      <c r="DQ44" s="14"/>
      <c r="DR44" s="14"/>
      <c r="DS44" s="14"/>
      <c r="DT44" s="14"/>
      <c r="DU44" s="14"/>
      <c r="DV44" s="14"/>
      <c r="DX44" s="6"/>
      <c r="DY44" s="6"/>
      <c r="DZ44" s="6"/>
      <c r="EA44" s="6"/>
      <c r="EB44" s="6"/>
      <c r="EC44" s="6"/>
      <c r="ED44" s="6"/>
      <c r="EE44" s="6"/>
      <c r="EF44" s="6"/>
      <c r="EG44" s="6"/>
      <c r="EH44" s="6"/>
      <c r="EI44" s="6"/>
      <c r="EJ44" s="6"/>
      <c r="EK44" s="6"/>
      <c r="EL44" s="6"/>
      <c r="EN44" s="6"/>
      <c r="EO44" s="6"/>
      <c r="EP44" s="6"/>
      <c r="EQ44" s="6"/>
      <c r="ER44" s="6"/>
      <c r="ES44" s="6"/>
      <c r="ET44" s="6"/>
      <c r="EU44" s="6"/>
      <c r="EV44" s="6"/>
      <c r="EW44" s="6"/>
      <c r="EX44" s="6"/>
      <c r="EY44" s="6"/>
      <c r="EZ44" s="6"/>
      <c r="FA44" s="6"/>
      <c r="FB44" s="6"/>
      <c r="FD44" s="6"/>
      <c r="FE44" s="6"/>
      <c r="FF44" s="6"/>
      <c r="FG44" s="6"/>
      <c r="FH44" s="6"/>
      <c r="FI44" s="6"/>
      <c r="FJ44" s="6"/>
      <c r="FK44" s="6"/>
      <c r="FL44" s="6"/>
      <c r="FM44" s="6"/>
      <c r="FN44" s="6"/>
      <c r="FO44" s="6"/>
      <c r="FP44" s="6"/>
      <c r="FQ44" s="6"/>
      <c r="FR44" s="6"/>
      <c r="FT44" s="6"/>
      <c r="FU44" s="6"/>
      <c r="FV44" s="6"/>
      <c r="FW44" s="6"/>
      <c r="FX44" s="6"/>
      <c r="FY44" s="6"/>
      <c r="FZ44" s="6"/>
      <c r="GA44" s="6"/>
      <c r="GB44" s="6"/>
      <c r="GC44" s="6"/>
      <c r="GD44" s="6"/>
      <c r="GE44" s="6"/>
      <c r="GF44" s="6"/>
      <c r="GG44" s="6"/>
      <c r="GH44" s="6"/>
      <c r="GJ44" s="6"/>
      <c r="GK44" s="6"/>
      <c r="GL44" s="6"/>
      <c r="GM44" s="6"/>
      <c r="GN44" s="6"/>
      <c r="GO44" s="6"/>
      <c r="GP44" s="6"/>
      <c r="GQ44" s="6"/>
      <c r="GR44" s="6"/>
      <c r="GS44" s="6"/>
      <c r="GT44" s="6"/>
      <c r="GU44" s="6"/>
      <c r="GV44" s="6"/>
      <c r="GW44" s="6"/>
      <c r="GX44" s="6"/>
      <c r="GZ44" s="1"/>
      <c r="HA44" s="1"/>
      <c r="HB44" s="1"/>
      <c r="HC44" s="1"/>
      <c r="HD44" s="1"/>
      <c r="HE44" s="1"/>
      <c r="HF44" s="1"/>
      <c r="HG44" s="1"/>
      <c r="HH44" s="1"/>
      <c r="HI44" s="1"/>
      <c r="HJ44" s="1"/>
      <c r="HK44" s="1"/>
      <c r="HL44" s="1"/>
      <c r="HM44" s="1"/>
      <c r="HN44" s="2"/>
      <c r="HP44" s="2"/>
      <c r="HQ44" s="2"/>
      <c r="HR44" s="2"/>
      <c r="HS44" s="2"/>
      <c r="HT44" s="2"/>
      <c r="HU44" s="2"/>
      <c r="HV44" s="2"/>
      <c r="HW44" s="2"/>
      <c r="HX44" s="2"/>
      <c r="HY44" s="2"/>
      <c r="HZ44" s="2"/>
      <c r="IA44" s="2"/>
      <c r="IB44" s="2"/>
      <c r="IC44" s="2"/>
      <c r="ID44" s="2"/>
      <c r="IF44" s="2"/>
      <c r="IG44" s="2"/>
      <c r="IH44" s="2"/>
      <c r="II44" s="2"/>
      <c r="IJ44" s="2"/>
      <c r="IK44" s="2"/>
      <c r="IL44" s="2"/>
      <c r="IM44" s="2"/>
      <c r="IN44" s="2"/>
      <c r="IO44" s="2"/>
      <c r="IP44" s="2"/>
      <c r="IQ44" s="2"/>
      <c r="IR44" s="2"/>
      <c r="IS44" s="2"/>
      <c r="IT44" s="2"/>
      <c r="IV44" s="6"/>
    </row>
    <row r="45" spans="1:256" x14ac:dyDescent="0.25">
      <c r="A45" s="8" t="s">
        <v>50</v>
      </c>
      <c r="B45" s="8" t="s">
        <v>210</v>
      </c>
      <c r="C45" s="20">
        <f>Population!H45</f>
        <v>7151</v>
      </c>
      <c r="D45" s="20">
        <f>Population!I45</f>
        <v>6012</v>
      </c>
      <c r="E45" s="20">
        <f>Population!J45</f>
        <v>5171</v>
      </c>
      <c r="F45" s="20">
        <f>Population!K45</f>
        <v>3741</v>
      </c>
      <c r="G45" s="20">
        <f>Population!L45</f>
        <v>2926</v>
      </c>
      <c r="H45" s="20">
        <f>Population!M45</f>
        <v>2659</v>
      </c>
      <c r="I45" s="20">
        <f>Population!N45</f>
        <v>1973</v>
      </c>
      <c r="J45" s="20">
        <f>Population!X45</f>
        <v>7022</v>
      </c>
      <c r="K45" s="20">
        <f>Population!Y45</f>
        <v>6213</v>
      </c>
      <c r="L45" s="20">
        <f>Population!Z45</f>
        <v>5475</v>
      </c>
      <c r="M45" s="20">
        <f>Population!AA45</f>
        <v>4262</v>
      </c>
      <c r="N45" s="20">
        <f>Population!AB45</f>
        <v>3668</v>
      </c>
      <c r="O45" s="20">
        <f>Population!AC45</f>
        <v>3370</v>
      </c>
      <c r="P45" s="20">
        <f>Population!AD45</f>
        <v>2340</v>
      </c>
      <c r="Q45" s="20">
        <f t="shared" si="4"/>
        <v>61983</v>
      </c>
      <c r="S45">
        <f>VLOOKUP($A45,'Census 2011'!$A$4:$BI$156,S$1,FALSE)*Baseline!C45</f>
        <v>5715.0647556809745</v>
      </c>
      <c r="T45">
        <f>VLOOKUP($A45,'Census 2011'!$A$4:$BI$156,T$1,FALSE)*Baseline!D45</f>
        <v>4840.8171888988354</v>
      </c>
      <c r="U45">
        <f>VLOOKUP($A45,'Census 2011'!$A$4:$BI$156,U$1,FALSE)*Baseline!E45</f>
        <v>4163.6306603773583</v>
      </c>
      <c r="V45">
        <f>VLOOKUP($A45,'Census 2011'!$A$4:$BI$156,V$1,FALSE)*Baseline!F45</f>
        <v>3184.5531657073611</v>
      </c>
      <c r="W45">
        <f>VLOOKUP($A45,'Census 2011'!$A$4:$BI$156,W$1,FALSE)*Baseline!G45</f>
        <v>2588.20162601626</v>
      </c>
      <c r="X45">
        <f>VLOOKUP($A45,'Census 2011'!$A$4:$BI$156,X$1,FALSE)*Baseline!H45</f>
        <v>2325.0524731182795</v>
      </c>
      <c r="Y45">
        <f>VLOOKUP($A45,'Census 2011'!$A$4:$BI$156,Y$1,FALSE)*Baseline!I45</f>
        <v>1519.5324196099104</v>
      </c>
      <c r="Z45">
        <f>VLOOKUP($A45,'Census 2011'!$A$4:$BI$156,Z$1,FALSE)*Baseline!J45</f>
        <v>5196.6444636678207</v>
      </c>
      <c r="AA45">
        <f>VLOOKUP($A45,'Census 2011'!$A$4:$BI$156,AA$1,FALSE)*Baseline!K45</f>
        <v>4560.8898610396291</v>
      </c>
      <c r="AB45">
        <f>VLOOKUP($A45,'Census 2011'!$A$4:$BI$156,AB$1,FALSE)*Baseline!L45</f>
        <v>4157.4669504817384</v>
      </c>
      <c r="AC45">
        <f>VLOOKUP($A45,'Census 2011'!$A$4:$BI$156,AC$1,FALSE)*Baseline!M45</f>
        <v>3269.3879895561358</v>
      </c>
      <c r="AD45">
        <f>VLOOKUP($A45,'Census 2011'!$A$4:$BI$156,AD$1,FALSE)*Baseline!N45</f>
        <v>3075.3359244863964</v>
      </c>
      <c r="AE45">
        <f>VLOOKUP($A45,'Census 2011'!$A$4:$BI$156,AE$1,FALSE)*Baseline!O45</f>
        <v>2732.6358897989576</v>
      </c>
      <c r="AF45">
        <f>VLOOKUP($A45,'Census 2011'!$A$4:$BI$156,AF$1,FALSE)*Baseline!P45</f>
        <v>1825.9252506836826</v>
      </c>
      <c r="AH45" s="6">
        <f>VLOOKUP($A45,'Census 2011'!$A$4:$BI$156,AH$1,FALSE)*Baseline!C45</f>
        <v>1435.9352443190257</v>
      </c>
      <c r="AI45" s="6">
        <f>VLOOKUP($A45,'Census 2011'!$A$4:$BI$156,AI$1,FALSE)*Baseline!D45</f>
        <v>1171.1828111011639</v>
      </c>
      <c r="AJ45" s="6">
        <f>VLOOKUP($A45,'Census 2011'!$A$4:$BI$156,AJ$1,FALSE)*Baseline!E45</f>
        <v>1007.3693396226415</v>
      </c>
      <c r="AK45" s="6">
        <f>VLOOKUP($A45,'Census 2011'!$A$4:$BI$156,AK$1,FALSE)*Baseline!F45</f>
        <v>556.44683429263853</v>
      </c>
      <c r="AL45" s="6">
        <f>VLOOKUP($A45,'Census 2011'!$A$4:$BI$156,AL$1,FALSE)*Baseline!G45</f>
        <v>337.79837398373985</v>
      </c>
      <c r="AM45" s="6">
        <f>VLOOKUP($A45,'Census 2011'!$A$4:$BI$156,AM$1,FALSE)*Baseline!H45</f>
        <v>333.94752688172042</v>
      </c>
      <c r="AN45" s="6">
        <f>VLOOKUP($A45,'Census 2011'!$A$4:$BI$156,AN$1,FALSE)*Baseline!I45</f>
        <v>453.46758039008967</v>
      </c>
      <c r="AO45" s="6">
        <f>VLOOKUP($A45,'Census 2011'!$A$4:$BI$156,AO$1,FALSE)*Baseline!J45</f>
        <v>1825.35553633218</v>
      </c>
      <c r="AP45" s="6">
        <f>VLOOKUP($A45,'Census 2011'!$A$4:$BI$156,AP$1,FALSE)*Baseline!K45</f>
        <v>1652.1101389603705</v>
      </c>
      <c r="AQ45" s="6">
        <f>VLOOKUP($A45,'Census 2011'!$A$4:$BI$156,AQ$1,FALSE)*Baseline!L45</f>
        <v>1317.5330495182614</v>
      </c>
      <c r="AR45" s="6">
        <f>VLOOKUP($A45,'Census 2011'!$A$4:$BI$156,AR$1,FALSE)*Baseline!M45</f>
        <v>992.61201044386416</v>
      </c>
      <c r="AS45" s="6">
        <f>VLOOKUP($A45,'Census 2011'!$A$4:$BI$156,AS$1,FALSE)*Baseline!N45</f>
        <v>592.66407551360351</v>
      </c>
      <c r="AT45" s="6">
        <f>VLOOKUP($A45,'Census 2011'!$A$4:$BI$156,AT$1,FALSE)*Baseline!O45</f>
        <v>637.36411020104242</v>
      </c>
      <c r="AU45" s="6">
        <f>VLOOKUP($A45,'Census 2011'!$A$4:$BI$156,AU$1,FALSE)*Baseline!P45</f>
        <v>514.07474931631725</v>
      </c>
      <c r="AV45">
        <f t="shared" si="5"/>
        <v>61983.000000000007</v>
      </c>
      <c r="AX45" s="22">
        <f>(S45*'Eligible population'!J$5)/5</f>
        <v>1045.8454150777907</v>
      </c>
      <c r="AY45" s="22">
        <f>(T45*'Eligible population'!K$5)/5</f>
        <v>822.16398711575039</v>
      </c>
      <c r="AZ45" s="22">
        <f>(U45*'Eligible population'!L$5)/5</f>
        <v>636.33780284033992</v>
      </c>
      <c r="BA45" s="22">
        <f>(V45*'Eligible population'!M$5)/5</f>
        <v>424.857681317691</v>
      </c>
      <c r="BB45" s="22">
        <f>(W45*'Eligible population'!N$5)/5</f>
        <v>287.14441938942969</v>
      </c>
      <c r="BC45" s="22">
        <f>(X45*'Eligible population'!O$5)/5</f>
        <v>201.38210347984594</v>
      </c>
      <c r="BD45" s="22">
        <f>(Y45*'Eligible population'!P$5)/5</f>
        <v>102.22019100533331</v>
      </c>
      <c r="BE45" s="22">
        <f>(Z45*'Eligible population'!J$6)/5</f>
        <v>948.16116611975303</v>
      </c>
      <c r="BF45" s="22">
        <f>(AA45*'Eligible population'!K$6)/5</f>
        <v>784.14427898649433</v>
      </c>
      <c r="BG45" s="22">
        <f>(AB45*'Eligible population'!L$6)/5</f>
        <v>651.2816604662795</v>
      </c>
      <c r="BH45" s="22">
        <f>(AC45*'Eligible population'!M$6)/5</f>
        <v>453.76648706476527</v>
      </c>
      <c r="BI45" s="22">
        <f>(AD45*'Eligible population'!N$6)/5</f>
        <v>363.34246644514775</v>
      </c>
      <c r="BJ45" s="22">
        <f>(AE45*'Eligible population'!O$6)/5</f>
        <v>258.18749177103706</v>
      </c>
      <c r="BK45" s="22">
        <f>(AF45*'Eligible population'!P$6)/5</f>
        <v>136.30532259888207</v>
      </c>
      <c r="BL45" s="23"/>
      <c r="BM45" s="22">
        <f>(AH45*'Eligible population'!J$5)/5</f>
        <v>262.77327656293863</v>
      </c>
      <c r="BN45" s="22">
        <f>(AI45*'Eligible population'!K$5)/5</f>
        <v>198.91359083431993</v>
      </c>
      <c r="BO45" s="22">
        <f>(AJ45*'Eligible population'!L$5)/5</f>
        <v>153.95870683834823</v>
      </c>
      <c r="BP45" s="22">
        <f>(AK45*'Eligible population'!M$5)/5</f>
        <v>74.236698052308284</v>
      </c>
      <c r="BQ45" s="22">
        <f>(AL45*'Eligible population'!N$5)/5</f>
        <v>37.476569442370426</v>
      </c>
      <c r="BR45" s="22">
        <f>(AM45*'Eligible population'!O$5)/5</f>
        <v>28.92453232469996</v>
      </c>
      <c r="BS45" s="22">
        <f>(AN45*'Eligible population'!P$5)/5</f>
        <v>30.505135714117262</v>
      </c>
      <c r="BT45" s="22">
        <f>(AO45*'Eligible population'!J$6)/5</f>
        <v>333.04784385620781</v>
      </c>
      <c r="BU45" s="22">
        <f>(AP45*'Eligible population'!K$6)/5</f>
        <v>284.04384959781873</v>
      </c>
      <c r="BV45" s="22">
        <f>(AQ45*'Eligible population'!L$6)/5</f>
        <v>206.39613553873838</v>
      </c>
      <c r="BW45" s="22">
        <f>(AR45*'Eligible population'!M$6)/5</f>
        <v>137.76708865274696</v>
      </c>
      <c r="BX45" s="22">
        <f>(AS45*'Eligible population'!N$6)/5</f>
        <v>70.021627639429127</v>
      </c>
      <c r="BY45" s="22">
        <f>(AT45*'Eligible population'!O$6)/5</f>
        <v>60.220039402978344</v>
      </c>
      <c r="BZ45" s="22">
        <f>(AU45*'Eligible population'!P$6)/5</f>
        <v>38.375680778423579</v>
      </c>
      <c r="CA45" s="23">
        <f t="shared" si="6"/>
        <v>9031.8012489139855</v>
      </c>
      <c r="CC45" s="2">
        <f t="shared" si="7"/>
        <v>522.92270753889534</v>
      </c>
      <c r="CD45" s="2">
        <f t="shared" si="8"/>
        <v>411.08199355787519</v>
      </c>
      <c r="CE45" s="2">
        <f t="shared" si="9"/>
        <v>318.16890142016996</v>
      </c>
      <c r="CF45" s="2">
        <f t="shared" si="10"/>
        <v>212.4288406588455</v>
      </c>
      <c r="CG45" s="2">
        <f t="shared" si="11"/>
        <v>143.57220969471484</v>
      </c>
      <c r="CH45" s="2">
        <f t="shared" si="12"/>
        <v>100.69105173992297</v>
      </c>
      <c r="CI45" s="2">
        <f t="shared" si="13"/>
        <v>51.110095502666653</v>
      </c>
      <c r="CJ45" s="2">
        <f t="shared" si="14"/>
        <v>474.08058305987652</v>
      </c>
      <c r="CK45" s="2">
        <f t="shared" si="15"/>
        <v>392.07213949324716</v>
      </c>
      <c r="CL45" s="2">
        <f t="shared" si="16"/>
        <v>325.64083023313975</v>
      </c>
      <c r="CM45" s="2">
        <f t="shared" si="17"/>
        <v>226.88324353238264</v>
      </c>
      <c r="CN45" s="2">
        <f t="shared" si="18"/>
        <v>181.67123322257387</v>
      </c>
      <c r="CO45" s="2">
        <f t="shared" si="19"/>
        <v>129.09374588551853</v>
      </c>
      <c r="CP45" s="2">
        <f t="shared" si="20"/>
        <v>68.152661299441036</v>
      </c>
      <c r="CQ45" s="2"/>
      <c r="CR45" s="2">
        <f t="shared" si="21"/>
        <v>131.38663828146932</v>
      </c>
      <c r="CS45" s="2">
        <f t="shared" si="22"/>
        <v>99.456795417159967</v>
      </c>
      <c r="CT45" s="2">
        <f t="shared" si="23"/>
        <v>76.979353419174117</v>
      </c>
      <c r="CU45" s="2">
        <f t="shared" si="24"/>
        <v>37.118349026154142</v>
      </c>
      <c r="CV45" s="2">
        <f t="shared" si="25"/>
        <v>18.738284721185213</v>
      </c>
      <c r="CW45" s="2">
        <f t="shared" si="26"/>
        <v>14.46226616234998</v>
      </c>
      <c r="CX45" s="2">
        <f t="shared" si="27"/>
        <v>15.252567857058631</v>
      </c>
      <c r="CY45" s="2">
        <f t="shared" si="28"/>
        <v>166.5239219281039</v>
      </c>
      <c r="CZ45" s="2">
        <f t="shared" si="29"/>
        <v>142.02192479890937</v>
      </c>
      <c r="DA45" s="2">
        <f t="shared" si="30"/>
        <v>103.19806776936919</v>
      </c>
      <c r="DB45" s="2">
        <f t="shared" si="31"/>
        <v>68.883544326373482</v>
      </c>
      <c r="DC45" s="2">
        <f t="shared" si="32"/>
        <v>35.010813819714564</v>
      </c>
      <c r="DD45" s="2">
        <f t="shared" si="33"/>
        <v>30.110019701489172</v>
      </c>
      <c r="DE45" s="2">
        <f t="shared" si="34"/>
        <v>19.187840389211789</v>
      </c>
      <c r="DF45" s="2">
        <f t="shared" si="35"/>
        <v>4515.9006244569928</v>
      </c>
      <c r="DG45" s="2"/>
      <c r="DH45" s="14"/>
      <c r="DI45" s="14"/>
      <c r="DJ45" s="14"/>
      <c r="DK45" s="14"/>
      <c r="DL45" s="14"/>
      <c r="DM45" s="14"/>
      <c r="DN45" s="14"/>
      <c r="DO45" s="14"/>
      <c r="DP45" s="14"/>
      <c r="DQ45" s="14"/>
      <c r="DR45" s="14"/>
      <c r="DS45" s="14"/>
      <c r="DT45" s="14"/>
      <c r="DU45" s="14"/>
      <c r="DV45" s="14"/>
      <c r="DX45" s="6"/>
      <c r="DY45" s="6"/>
      <c r="DZ45" s="6"/>
      <c r="EA45" s="6"/>
      <c r="EB45" s="6"/>
      <c r="EC45" s="6"/>
      <c r="ED45" s="6"/>
      <c r="EE45" s="6"/>
      <c r="EF45" s="6"/>
      <c r="EG45" s="6"/>
      <c r="EH45" s="6"/>
      <c r="EI45" s="6"/>
      <c r="EJ45" s="6"/>
      <c r="EK45" s="6"/>
      <c r="EL45" s="6"/>
      <c r="EN45" s="6"/>
      <c r="EO45" s="6"/>
      <c r="EP45" s="6"/>
      <c r="EQ45" s="6"/>
      <c r="ER45" s="6"/>
      <c r="ES45" s="6"/>
      <c r="ET45" s="6"/>
      <c r="EU45" s="6"/>
      <c r="EV45" s="6"/>
      <c r="EW45" s="6"/>
      <c r="EX45" s="6"/>
      <c r="EY45" s="6"/>
      <c r="EZ45" s="6"/>
      <c r="FA45" s="6"/>
      <c r="FB45" s="6"/>
      <c r="FD45" s="6"/>
      <c r="FE45" s="6"/>
      <c r="FF45" s="6"/>
      <c r="FG45" s="6"/>
      <c r="FH45" s="6"/>
      <c r="FI45" s="6"/>
      <c r="FJ45" s="6"/>
      <c r="FK45" s="6"/>
      <c r="FL45" s="6"/>
      <c r="FM45" s="6"/>
      <c r="FN45" s="6"/>
      <c r="FO45" s="6"/>
      <c r="FP45" s="6"/>
      <c r="FQ45" s="6"/>
      <c r="FR45" s="6"/>
      <c r="FT45" s="6"/>
      <c r="FU45" s="6"/>
      <c r="FV45" s="6"/>
      <c r="FW45" s="6"/>
      <c r="FX45" s="6"/>
      <c r="FY45" s="6"/>
      <c r="FZ45" s="6"/>
      <c r="GA45" s="6"/>
      <c r="GB45" s="6"/>
      <c r="GC45" s="6"/>
      <c r="GD45" s="6"/>
      <c r="GE45" s="6"/>
      <c r="GF45" s="6"/>
      <c r="GG45" s="6"/>
      <c r="GH45" s="6"/>
      <c r="GJ45" s="6"/>
      <c r="GK45" s="6"/>
      <c r="GL45" s="6"/>
      <c r="GM45" s="6"/>
      <c r="GN45" s="6"/>
      <c r="GO45" s="6"/>
      <c r="GP45" s="6"/>
      <c r="GQ45" s="6"/>
      <c r="GR45" s="6"/>
      <c r="GS45" s="6"/>
      <c r="GT45" s="6"/>
      <c r="GU45" s="6"/>
      <c r="GV45" s="6"/>
      <c r="GW45" s="6"/>
      <c r="GX45" s="6"/>
      <c r="GZ45" s="1"/>
      <c r="HA45" s="1"/>
      <c r="HB45" s="1"/>
      <c r="HC45" s="1"/>
      <c r="HD45" s="1"/>
      <c r="HE45" s="1"/>
      <c r="HF45" s="1"/>
      <c r="HG45" s="1"/>
      <c r="HH45" s="1"/>
      <c r="HI45" s="1"/>
      <c r="HJ45" s="1"/>
      <c r="HK45" s="1"/>
      <c r="HL45" s="1"/>
      <c r="HM45" s="1"/>
      <c r="HN45" s="2"/>
      <c r="HP45" s="2"/>
      <c r="HQ45" s="2"/>
      <c r="HR45" s="2"/>
      <c r="HS45" s="2"/>
      <c r="HT45" s="2"/>
      <c r="HU45" s="2"/>
      <c r="HV45" s="2"/>
      <c r="HW45" s="2"/>
      <c r="HX45" s="2"/>
      <c r="HY45" s="2"/>
      <c r="HZ45" s="2"/>
      <c r="IA45" s="2"/>
      <c r="IB45" s="2"/>
      <c r="IC45" s="2"/>
      <c r="ID45" s="2"/>
      <c r="IF45" s="2"/>
      <c r="IG45" s="2"/>
      <c r="IH45" s="2"/>
      <c r="II45" s="2"/>
      <c r="IJ45" s="2"/>
      <c r="IK45" s="2"/>
      <c r="IL45" s="2"/>
      <c r="IM45" s="2"/>
      <c r="IN45" s="2"/>
      <c r="IO45" s="2"/>
      <c r="IP45" s="2"/>
      <c r="IQ45" s="2"/>
      <c r="IR45" s="2"/>
      <c r="IS45" s="2"/>
      <c r="IT45" s="2"/>
      <c r="IV45" s="6"/>
    </row>
    <row r="46" spans="1:256" x14ac:dyDescent="0.25">
      <c r="A46" s="8" t="s">
        <v>52</v>
      </c>
      <c r="B46" s="8" t="s">
        <v>211</v>
      </c>
      <c r="C46" s="20">
        <f>Population!H46</f>
        <v>11138</v>
      </c>
      <c r="D46" s="20">
        <f>Population!I46</f>
        <v>9568</v>
      </c>
      <c r="E46" s="20">
        <f>Population!J46</f>
        <v>8129</v>
      </c>
      <c r="F46" s="20">
        <f>Population!K46</f>
        <v>5851</v>
      </c>
      <c r="G46" s="20">
        <f>Population!L46</f>
        <v>4576</v>
      </c>
      <c r="H46" s="20">
        <f>Population!M46</f>
        <v>3816</v>
      </c>
      <c r="I46" s="20">
        <f>Population!N46</f>
        <v>2644</v>
      </c>
      <c r="J46" s="20">
        <f>Population!X46</f>
        <v>10212</v>
      </c>
      <c r="K46" s="20">
        <f>Population!Y46</f>
        <v>9543</v>
      </c>
      <c r="L46" s="20">
        <f>Population!Z46</f>
        <v>8411</v>
      </c>
      <c r="M46" s="20">
        <f>Population!AA46</f>
        <v>6768</v>
      </c>
      <c r="N46" s="20">
        <f>Population!AB46</f>
        <v>5280</v>
      </c>
      <c r="O46" s="20">
        <f>Population!AC46</f>
        <v>4546</v>
      </c>
      <c r="P46" s="20">
        <f>Population!AD46</f>
        <v>3165</v>
      </c>
      <c r="Q46" s="20">
        <f t="shared" si="4"/>
        <v>93647</v>
      </c>
      <c r="S46">
        <f>VLOOKUP($A46,'Census 2011'!$A$4:$BI$156,S$1,FALSE)*Baseline!C46</f>
        <v>8360.4355883232038</v>
      </c>
      <c r="T46">
        <f>VLOOKUP($A46,'Census 2011'!$A$4:$BI$156,T$1,FALSE)*Baseline!D46</f>
        <v>7054.1111367304593</v>
      </c>
      <c r="U46">
        <f>VLOOKUP($A46,'Census 2011'!$A$4:$BI$156,U$1,FALSE)*Baseline!E46</f>
        <v>5872.6914893617022</v>
      </c>
      <c r="V46">
        <f>VLOOKUP($A46,'Census 2011'!$A$4:$BI$156,V$1,FALSE)*Baseline!F46</f>
        <v>4434.2929782082329</v>
      </c>
      <c r="W46">
        <f>VLOOKUP($A46,'Census 2011'!$A$4:$BI$156,W$1,FALSE)*Baseline!G46</f>
        <v>3675.3985456251467</v>
      </c>
      <c r="X46">
        <f>VLOOKUP($A46,'Census 2011'!$A$4:$BI$156,X$1,FALSE)*Baseline!H46</f>
        <v>2907.5450176225568</v>
      </c>
      <c r="Y46">
        <f>VLOOKUP($A46,'Census 2011'!$A$4:$BI$156,Y$1,FALSE)*Baseline!I46</f>
        <v>1744.6415500538212</v>
      </c>
      <c r="Z46">
        <f>VLOOKUP($A46,'Census 2011'!$A$4:$BI$156,Z$1,FALSE)*Baseline!J46</f>
        <v>6911.151515151515</v>
      </c>
      <c r="AA46">
        <f>VLOOKUP($A46,'Census 2011'!$A$4:$BI$156,AA$1,FALSE)*Baseline!K46</f>
        <v>6365.1873747494992</v>
      </c>
      <c r="AB46">
        <f>VLOOKUP($A46,'Census 2011'!$A$4:$BI$156,AB$1,FALSE)*Baseline!L46</f>
        <v>5532.6932889628397</v>
      </c>
      <c r="AC46">
        <f>VLOOKUP($A46,'Census 2011'!$A$4:$BI$156,AC$1,FALSE)*Baseline!M46</f>
        <v>4747.2907901714689</v>
      </c>
      <c r="AD46">
        <f>VLOOKUP($A46,'Census 2011'!$A$4:$BI$156,AD$1,FALSE)*Baseline!N46</f>
        <v>3847.6144578313256</v>
      </c>
      <c r="AE46">
        <f>VLOOKUP($A46,'Census 2011'!$A$4:$BI$156,AE$1,FALSE)*Baseline!O46</f>
        <v>3197.1447035684182</v>
      </c>
      <c r="AF46">
        <f>VLOOKUP($A46,'Census 2011'!$A$4:$BI$156,AF$1,FALSE)*Baseline!P46</f>
        <v>2146.6602316602316</v>
      </c>
      <c r="AH46" s="6">
        <f>VLOOKUP($A46,'Census 2011'!$A$4:$BI$156,AH$1,FALSE)*Baseline!C46</f>
        <v>2777.5644116767958</v>
      </c>
      <c r="AI46" s="6">
        <f>VLOOKUP($A46,'Census 2011'!$A$4:$BI$156,AI$1,FALSE)*Baseline!D46</f>
        <v>2513.8888632695412</v>
      </c>
      <c r="AJ46" s="6">
        <f>VLOOKUP($A46,'Census 2011'!$A$4:$BI$156,AJ$1,FALSE)*Baseline!E46</f>
        <v>2256.3085106382978</v>
      </c>
      <c r="AK46" s="6">
        <f>VLOOKUP($A46,'Census 2011'!$A$4:$BI$156,AK$1,FALSE)*Baseline!F46</f>
        <v>1416.7070217917676</v>
      </c>
      <c r="AL46" s="6">
        <f>VLOOKUP($A46,'Census 2011'!$A$4:$BI$156,AL$1,FALSE)*Baseline!G46</f>
        <v>900.60145437485335</v>
      </c>
      <c r="AM46" s="6">
        <f>VLOOKUP($A46,'Census 2011'!$A$4:$BI$156,AM$1,FALSE)*Baseline!H46</f>
        <v>908.45498237744312</v>
      </c>
      <c r="AN46" s="6">
        <f>VLOOKUP($A46,'Census 2011'!$A$4:$BI$156,AN$1,FALSE)*Baseline!I46</f>
        <v>899.35844994617867</v>
      </c>
      <c r="AO46" s="6">
        <f>VLOOKUP($A46,'Census 2011'!$A$4:$BI$156,AO$1,FALSE)*Baseline!J46</f>
        <v>3300.848484848485</v>
      </c>
      <c r="AP46" s="6">
        <f>VLOOKUP($A46,'Census 2011'!$A$4:$BI$156,AP$1,FALSE)*Baseline!K46</f>
        <v>3177.8126252505012</v>
      </c>
      <c r="AQ46" s="6">
        <f>VLOOKUP($A46,'Census 2011'!$A$4:$BI$156,AQ$1,FALSE)*Baseline!L46</f>
        <v>2878.3067110371599</v>
      </c>
      <c r="AR46" s="6">
        <f>VLOOKUP($A46,'Census 2011'!$A$4:$BI$156,AR$1,FALSE)*Baseline!M46</f>
        <v>2020.7092098285309</v>
      </c>
      <c r="AS46" s="6">
        <f>VLOOKUP($A46,'Census 2011'!$A$4:$BI$156,AS$1,FALSE)*Baseline!N46</f>
        <v>1432.3855421686746</v>
      </c>
      <c r="AT46" s="6">
        <f>VLOOKUP($A46,'Census 2011'!$A$4:$BI$156,AT$1,FALSE)*Baseline!O46</f>
        <v>1348.855296431582</v>
      </c>
      <c r="AU46" s="6">
        <f>VLOOKUP($A46,'Census 2011'!$A$4:$BI$156,AU$1,FALSE)*Baseline!P46</f>
        <v>1018.3397683397684</v>
      </c>
      <c r="AV46">
        <f t="shared" si="5"/>
        <v>93646.999999999985</v>
      </c>
      <c r="AX46" s="22">
        <f>(S46*'Eligible population'!J$5)/5</f>
        <v>1529.942984357167</v>
      </c>
      <c r="AY46" s="22">
        <f>(T46*'Eligible population'!K$5)/5</f>
        <v>1198.0696463877837</v>
      </c>
      <c r="AZ46" s="22">
        <f>(U46*'Eligible population'!L$5)/5</f>
        <v>897.53772702809715</v>
      </c>
      <c r="BA46" s="22">
        <f>(V46*'Eligible population'!M$5)/5</f>
        <v>591.58799837037793</v>
      </c>
      <c r="BB46" s="22">
        <f>(W46*'Eligible population'!N$5)/5</f>
        <v>407.76196521934219</v>
      </c>
      <c r="BC46" s="22">
        <f>(X46*'Eligible population'!O$5)/5</f>
        <v>251.83411487736748</v>
      </c>
      <c r="BD46" s="22">
        <f>(Y46*'Eligible population'!P$5)/5</f>
        <v>117.36346666965133</v>
      </c>
      <c r="BE46" s="22">
        <f>(Z46*'Eligible population'!J$6)/5</f>
        <v>1260.9839918144594</v>
      </c>
      <c r="BF46" s="22">
        <f>(AA46*'Eligible population'!K$6)/5</f>
        <v>1094.353386435243</v>
      </c>
      <c r="BG46" s="22">
        <f>(AB46*'Eligible population'!L$6)/5</f>
        <v>866.71565041998201</v>
      </c>
      <c r="BH46" s="22">
        <f>(AC46*'Eligible population'!M$6)/5</f>
        <v>658.88829096221093</v>
      </c>
      <c r="BI46" s="22">
        <f>(AD46*'Eligible population'!N$6)/5</f>
        <v>454.58504741133936</v>
      </c>
      <c r="BJ46" s="22">
        <f>(AE46*'Eligible population'!O$6)/5</f>
        <v>302.0756533736793</v>
      </c>
      <c r="BK46" s="22">
        <f>(AF46*'Eligible population'!P$6)/5</f>
        <v>160.248189391696</v>
      </c>
      <c r="BL46" s="23"/>
      <c r="BM46" s="22">
        <f>(AH46*'Eligible population'!J$5)/5</f>
        <v>508.28872973798633</v>
      </c>
      <c r="BN46" s="22">
        <f>(AI46*'Eligible population'!K$5)/5</f>
        <v>426.95867460793733</v>
      </c>
      <c r="BO46" s="22">
        <f>(AJ46*'Eligible population'!L$5)/5</f>
        <v>344.83711868415514</v>
      </c>
      <c r="BP46" s="22">
        <f>(AK46*'Eligible population'!M$5)/5</f>
        <v>189.00575027807599</v>
      </c>
      <c r="BQ46" s="22">
        <f>(AL46*'Eligible population'!N$5)/5</f>
        <v>99.915972201818946</v>
      </c>
      <c r="BR46" s="22">
        <f>(AM46*'Eligible population'!O$5)/5</f>
        <v>78.684923193391114</v>
      </c>
      <c r="BS46" s="22">
        <f>(AN46*'Eligible population'!P$5)/5</f>
        <v>60.500579881908358</v>
      </c>
      <c r="BT46" s="22">
        <f>(AO46*'Eligible population'!J$6)/5</f>
        <v>602.26101101586119</v>
      </c>
      <c r="BU46" s="22">
        <f>(AP46*'Eligible population'!K$6)/5</f>
        <v>546.35469518073978</v>
      </c>
      <c r="BV46" s="22">
        <f>(AQ46*'Eligible population'!L$6)/5</f>
        <v>450.89675911393658</v>
      </c>
      <c r="BW46" s="22">
        <f>(AR46*'Eligible population'!M$6)/5</f>
        <v>280.45925489797736</v>
      </c>
      <c r="BX46" s="22">
        <f>(AS46*'Eligible population'!N$6)/5</f>
        <v>169.23240536035254</v>
      </c>
      <c r="BY46" s="22">
        <f>(AT46*'Eligible population'!O$6)/5</f>
        <v>127.44382339696581</v>
      </c>
      <c r="BZ46" s="22">
        <f>(AU46*'Eligible population'!P$6)/5</f>
        <v>76.019065176326393</v>
      </c>
      <c r="CA46" s="23">
        <f t="shared" si="6"/>
        <v>13752.806875445829</v>
      </c>
      <c r="CC46" s="2">
        <f t="shared" si="7"/>
        <v>764.9714921785835</v>
      </c>
      <c r="CD46" s="2">
        <f t="shared" si="8"/>
        <v>599.03482319389184</v>
      </c>
      <c r="CE46" s="2">
        <f t="shared" si="9"/>
        <v>448.76886351404858</v>
      </c>
      <c r="CF46" s="2">
        <f t="shared" si="10"/>
        <v>295.79399918518897</v>
      </c>
      <c r="CG46" s="2">
        <f t="shared" si="11"/>
        <v>203.88098260967109</v>
      </c>
      <c r="CH46" s="2">
        <f t="shared" si="12"/>
        <v>125.91705743868374</v>
      </c>
      <c r="CI46" s="2">
        <f t="shared" si="13"/>
        <v>58.681733334825665</v>
      </c>
      <c r="CJ46" s="2">
        <f t="shared" si="14"/>
        <v>630.49199590722969</v>
      </c>
      <c r="CK46" s="2">
        <f t="shared" si="15"/>
        <v>547.17669321762151</v>
      </c>
      <c r="CL46" s="2">
        <f t="shared" si="16"/>
        <v>433.35782520999101</v>
      </c>
      <c r="CM46" s="2">
        <f t="shared" si="17"/>
        <v>329.44414548110547</v>
      </c>
      <c r="CN46" s="2">
        <f t="shared" si="18"/>
        <v>227.29252370566968</v>
      </c>
      <c r="CO46" s="2">
        <f t="shared" si="19"/>
        <v>151.03782668683965</v>
      </c>
      <c r="CP46" s="2">
        <f t="shared" si="20"/>
        <v>80.124094695848001</v>
      </c>
      <c r="CQ46" s="2"/>
      <c r="CR46" s="2">
        <f t="shared" si="21"/>
        <v>254.14436486899316</v>
      </c>
      <c r="CS46" s="2">
        <f t="shared" si="22"/>
        <v>213.47933730396866</v>
      </c>
      <c r="CT46" s="2">
        <f t="shared" si="23"/>
        <v>172.41855934207757</v>
      </c>
      <c r="CU46" s="2">
        <f t="shared" si="24"/>
        <v>94.502875139037997</v>
      </c>
      <c r="CV46" s="2">
        <f t="shared" si="25"/>
        <v>49.957986100909473</v>
      </c>
      <c r="CW46" s="2">
        <f t="shared" si="26"/>
        <v>39.342461596695557</v>
      </c>
      <c r="CX46" s="2">
        <f t="shared" si="27"/>
        <v>30.250289940954179</v>
      </c>
      <c r="CY46" s="2">
        <f t="shared" si="28"/>
        <v>301.13050550793059</v>
      </c>
      <c r="CZ46" s="2">
        <f t="shared" si="29"/>
        <v>273.17734759036989</v>
      </c>
      <c r="DA46" s="2">
        <f t="shared" si="30"/>
        <v>225.44837955696829</v>
      </c>
      <c r="DB46" s="2">
        <f t="shared" si="31"/>
        <v>140.22962744898868</v>
      </c>
      <c r="DC46" s="2">
        <f t="shared" si="32"/>
        <v>84.616202680176272</v>
      </c>
      <c r="DD46" s="2">
        <f t="shared" si="33"/>
        <v>63.721911698482906</v>
      </c>
      <c r="DE46" s="2">
        <f t="shared" si="34"/>
        <v>38.009532588163196</v>
      </c>
      <c r="DF46" s="2">
        <f t="shared" si="35"/>
        <v>6876.4034377229145</v>
      </c>
      <c r="DG46" s="2"/>
      <c r="DH46" s="14"/>
      <c r="DI46" s="14"/>
      <c r="DJ46" s="14"/>
      <c r="DK46" s="14"/>
      <c r="DL46" s="14"/>
      <c r="DM46" s="14"/>
      <c r="DN46" s="14"/>
      <c r="DO46" s="14"/>
      <c r="DP46" s="14"/>
      <c r="DQ46" s="14"/>
      <c r="DR46" s="14"/>
      <c r="DS46" s="14"/>
      <c r="DT46" s="14"/>
      <c r="DU46" s="14"/>
      <c r="DV46" s="14"/>
      <c r="DX46" s="6"/>
      <c r="DY46" s="6"/>
      <c r="DZ46" s="6"/>
      <c r="EA46" s="6"/>
      <c r="EB46" s="6"/>
      <c r="EC46" s="6"/>
      <c r="ED46" s="6"/>
      <c r="EE46" s="6"/>
      <c r="EF46" s="6"/>
      <c r="EG46" s="6"/>
      <c r="EH46" s="6"/>
      <c r="EI46" s="6"/>
      <c r="EJ46" s="6"/>
      <c r="EK46" s="6"/>
      <c r="EL46" s="6"/>
      <c r="EN46" s="6"/>
      <c r="EO46" s="6"/>
      <c r="EP46" s="6"/>
      <c r="EQ46" s="6"/>
      <c r="ER46" s="6"/>
      <c r="ES46" s="6"/>
      <c r="ET46" s="6"/>
      <c r="EU46" s="6"/>
      <c r="EV46" s="6"/>
      <c r="EW46" s="6"/>
      <c r="EX46" s="6"/>
      <c r="EY46" s="6"/>
      <c r="EZ46" s="6"/>
      <c r="FA46" s="6"/>
      <c r="FB46" s="6"/>
      <c r="FD46" s="6"/>
      <c r="FE46" s="6"/>
      <c r="FF46" s="6"/>
      <c r="FG46" s="6"/>
      <c r="FH46" s="6"/>
      <c r="FI46" s="6"/>
      <c r="FJ46" s="6"/>
      <c r="FK46" s="6"/>
      <c r="FL46" s="6"/>
      <c r="FM46" s="6"/>
      <c r="FN46" s="6"/>
      <c r="FO46" s="6"/>
      <c r="FP46" s="6"/>
      <c r="FQ46" s="6"/>
      <c r="FR46" s="6"/>
      <c r="FT46" s="6"/>
      <c r="FU46" s="6"/>
      <c r="FV46" s="6"/>
      <c r="FW46" s="6"/>
      <c r="FX46" s="6"/>
      <c r="FY46" s="6"/>
      <c r="FZ46" s="6"/>
      <c r="GA46" s="6"/>
      <c r="GB46" s="6"/>
      <c r="GC46" s="6"/>
      <c r="GD46" s="6"/>
      <c r="GE46" s="6"/>
      <c r="GF46" s="6"/>
      <c r="GG46" s="6"/>
      <c r="GH46" s="6"/>
      <c r="GJ46" s="6"/>
      <c r="GK46" s="6"/>
      <c r="GL46" s="6"/>
      <c r="GM46" s="6"/>
      <c r="GN46" s="6"/>
      <c r="GO46" s="6"/>
      <c r="GP46" s="6"/>
      <c r="GQ46" s="6"/>
      <c r="GR46" s="6"/>
      <c r="GS46" s="6"/>
      <c r="GT46" s="6"/>
      <c r="GU46" s="6"/>
      <c r="GV46" s="6"/>
      <c r="GW46" s="6"/>
      <c r="GX46" s="6"/>
      <c r="GZ46" s="1"/>
      <c r="HA46" s="1"/>
      <c r="HB46" s="1"/>
      <c r="HC46" s="1"/>
      <c r="HD46" s="1"/>
      <c r="HE46" s="1"/>
      <c r="HF46" s="1"/>
      <c r="HG46" s="1"/>
      <c r="HH46" s="1"/>
      <c r="HI46" s="1"/>
      <c r="HJ46" s="1"/>
      <c r="HK46" s="1"/>
      <c r="HL46" s="1"/>
      <c r="HM46" s="1"/>
      <c r="HN46" s="2"/>
      <c r="HP46" s="2"/>
      <c r="HQ46" s="2"/>
      <c r="HR46" s="2"/>
      <c r="HS46" s="2"/>
      <c r="HT46" s="2"/>
      <c r="HU46" s="2"/>
      <c r="HV46" s="2"/>
      <c r="HW46" s="2"/>
      <c r="HX46" s="2"/>
      <c r="HY46" s="2"/>
      <c r="HZ46" s="2"/>
      <c r="IA46" s="2"/>
      <c r="IB46" s="2"/>
      <c r="IC46" s="2"/>
      <c r="ID46" s="2"/>
      <c r="IF46" s="2"/>
      <c r="IG46" s="2"/>
      <c r="IH46" s="2"/>
      <c r="II46" s="2"/>
      <c r="IJ46" s="2"/>
      <c r="IK46" s="2"/>
      <c r="IL46" s="2"/>
      <c r="IM46" s="2"/>
      <c r="IN46" s="2"/>
      <c r="IO46" s="2"/>
      <c r="IP46" s="2"/>
      <c r="IQ46" s="2"/>
      <c r="IR46" s="2"/>
      <c r="IS46" s="2"/>
      <c r="IT46" s="2"/>
      <c r="IV46" s="6"/>
    </row>
    <row r="47" spans="1:256" x14ac:dyDescent="0.25">
      <c r="A47" s="8" t="s">
        <v>53</v>
      </c>
      <c r="B47" s="8" t="s">
        <v>212</v>
      </c>
      <c r="C47" s="20">
        <f>Population!H47</f>
        <v>8502</v>
      </c>
      <c r="D47" s="20">
        <f>Population!I47</f>
        <v>7830</v>
      </c>
      <c r="E47" s="20">
        <f>Population!J47</f>
        <v>7774</v>
      </c>
      <c r="F47" s="20">
        <f>Population!K47</f>
        <v>7110</v>
      </c>
      <c r="G47" s="20">
        <f>Population!L47</f>
        <v>6062</v>
      </c>
      <c r="H47" s="20">
        <f>Population!M47</f>
        <v>5243</v>
      </c>
      <c r="I47" s="20">
        <f>Population!N47</f>
        <v>3791</v>
      </c>
      <c r="J47" s="20">
        <f>Population!X47</f>
        <v>8427</v>
      </c>
      <c r="K47" s="20">
        <f>Population!Y47</f>
        <v>8480</v>
      </c>
      <c r="L47" s="20">
        <f>Population!Z47</f>
        <v>8242</v>
      </c>
      <c r="M47" s="20">
        <f>Population!AA47</f>
        <v>7439</v>
      </c>
      <c r="N47" s="20">
        <f>Population!AB47</f>
        <v>6277</v>
      </c>
      <c r="O47" s="20">
        <f>Population!AC47</f>
        <v>5757</v>
      </c>
      <c r="P47" s="20">
        <f>Population!AD47</f>
        <v>4434</v>
      </c>
      <c r="Q47" s="20">
        <f t="shared" si="4"/>
        <v>95368</v>
      </c>
      <c r="S47">
        <f>VLOOKUP($A47,'Census 2011'!$A$4:$BI$156,S$1,FALSE)*Baseline!C47</f>
        <v>4019.0888529886915</v>
      </c>
      <c r="T47">
        <f>VLOOKUP($A47,'Census 2011'!$A$4:$BI$156,T$1,FALSE)*Baseline!D47</f>
        <v>3864.6735395189003</v>
      </c>
      <c r="U47">
        <f>VLOOKUP($A47,'Census 2011'!$A$4:$BI$156,U$1,FALSE)*Baseline!E47</f>
        <v>3728.9832766825289</v>
      </c>
      <c r="V47">
        <f>VLOOKUP($A47,'Census 2011'!$A$4:$BI$156,V$1,FALSE)*Baseline!F47</f>
        <v>3638.8986580286901</v>
      </c>
      <c r="W47">
        <f>VLOOKUP($A47,'Census 2011'!$A$4:$BI$156,W$1,FALSE)*Baseline!G47</f>
        <v>3631.3379381799341</v>
      </c>
      <c r="X47">
        <f>VLOOKUP($A47,'Census 2011'!$A$4:$BI$156,X$1,FALSE)*Baseline!H47</f>
        <v>3408.2482366325371</v>
      </c>
      <c r="Y47">
        <f>VLOOKUP($A47,'Census 2011'!$A$4:$BI$156,Y$1,FALSE)*Baseline!I47</f>
        <v>2368.6357254290174</v>
      </c>
      <c r="Z47">
        <f>VLOOKUP($A47,'Census 2011'!$A$4:$BI$156,Z$1,FALSE)*Baseline!J47</f>
        <v>3672.5279944127574</v>
      </c>
      <c r="AA47">
        <f>VLOOKUP($A47,'Census 2011'!$A$4:$BI$156,AA$1,FALSE)*Baseline!K47</f>
        <v>3826.5487560429192</v>
      </c>
      <c r="AB47">
        <f>VLOOKUP($A47,'Census 2011'!$A$4:$BI$156,AB$1,FALSE)*Baseline!L47</f>
        <v>3880.1417585234553</v>
      </c>
      <c r="AC47">
        <f>VLOOKUP($A47,'Census 2011'!$A$4:$BI$156,AC$1,FALSE)*Baseline!M47</f>
        <v>3646.8116951976972</v>
      </c>
      <c r="AD47">
        <f>VLOOKUP($A47,'Census 2011'!$A$4:$BI$156,AD$1,FALSE)*Baseline!N47</f>
        <v>3648.7144235407623</v>
      </c>
      <c r="AE47">
        <f>VLOOKUP($A47,'Census 2011'!$A$4:$BI$156,AE$1,FALSE)*Baseline!O47</f>
        <v>3543.0361663652807</v>
      </c>
      <c r="AF47">
        <f>VLOOKUP($A47,'Census 2011'!$A$4:$BI$156,AF$1,FALSE)*Baseline!P47</f>
        <v>2792.0904331270822</v>
      </c>
      <c r="AH47" s="6">
        <f>VLOOKUP($A47,'Census 2011'!$A$4:$BI$156,AH$1,FALSE)*Baseline!C47</f>
        <v>4482.9111470113085</v>
      </c>
      <c r="AI47" s="6">
        <f>VLOOKUP($A47,'Census 2011'!$A$4:$BI$156,AI$1,FALSE)*Baseline!D47</f>
        <v>3965.3264604811002</v>
      </c>
      <c r="AJ47" s="6">
        <f>VLOOKUP($A47,'Census 2011'!$A$4:$BI$156,AJ$1,FALSE)*Baseline!E47</f>
        <v>4045.0167233174716</v>
      </c>
      <c r="AK47" s="6">
        <f>VLOOKUP($A47,'Census 2011'!$A$4:$BI$156,AK$1,FALSE)*Baseline!F47</f>
        <v>3471.1013419713095</v>
      </c>
      <c r="AL47" s="6">
        <f>VLOOKUP($A47,'Census 2011'!$A$4:$BI$156,AL$1,FALSE)*Baseline!G47</f>
        <v>2430.6620618200659</v>
      </c>
      <c r="AM47" s="6">
        <f>VLOOKUP($A47,'Census 2011'!$A$4:$BI$156,AM$1,FALSE)*Baseline!H47</f>
        <v>1834.7517633674629</v>
      </c>
      <c r="AN47" s="6">
        <f>VLOOKUP($A47,'Census 2011'!$A$4:$BI$156,AN$1,FALSE)*Baseline!I47</f>
        <v>1422.3642745709828</v>
      </c>
      <c r="AO47" s="6">
        <f>VLOOKUP($A47,'Census 2011'!$A$4:$BI$156,AO$1,FALSE)*Baseline!J47</f>
        <v>4754.4720055872422</v>
      </c>
      <c r="AP47" s="6">
        <f>VLOOKUP($A47,'Census 2011'!$A$4:$BI$156,AP$1,FALSE)*Baseline!K47</f>
        <v>4653.4512439570799</v>
      </c>
      <c r="AQ47" s="6">
        <f>VLOOKUP($A47,'Census 2011'!$A$4:$BI$156,AQ$1,FALSE)*Baseline!L47</f>
        <v>4361.8582414765442</v>
      </c>
      <c r="AR47" s="6">
        <f>VLOOKUP($A47,'Census 2011'!$A$4:$BI$156,AR$1,FALSE)*Baseline!M47</f>
        <v>3792.1883048023028</v>
      </c>
      <c r="AS47" s="6">
        <f>VLOOKUP($A47,'Census 2011'!$A$4:$BI$156,AS$1,FALSE)*Baseline!N47</f>
        <v>2628.2855764592377</v>
      </c>
      <c r="AT47" s="6">
        <f>VLOOKUP($A47,'Census 2011'!$A$4:$BI$156,AT$1,FALSE)*Baseline!O47</f>
        <v>2213.9638336347198</v>
      </c>
      <c r="AU47" s="6">
        <f>VLOOKUP($A47,'Census 2011'!$A$4:$BI$156,AU$1,FALSE)*Baseline!P47</f>
        <v>1641.9095668729176</v>
      </c>
      <c r="AV47">
        <f t="shared" si="5"/>
        <v>95367.999999999985</v>
      </c>
      <c r="AX47" s="22">
        <f>(S47*'Eligible population'!J$5)/5</f>
        <v>735.48521834511268</v>
      </c>
      <c r="AY47" s="22">
        <f>(T47*'Eligible population'!K$5)/5</f>
        <v>656.37583122083913</v>
      </c>
      <c r="AZ47" s="22">
        <f>(U47*'Eligible population'!L$5)/5</f>
        <v>569.90958580785161</v>
      </c>
      <c r="BA47" s="22">
        <f>(V47*'Eligible population'!M$5)/5</f>
        <v>485.47283275037489</v>
      </c>
      <c r="BB47" s="22">
        <f>(W47*'Eligible population'!N$5)/5</f>
        <v>402.87372258181836</v>
      </c>
      <c r="BC47" s="22">
        <f>(X47*'Eligible population'!O$5)/5</f>
        <v>295.20202533494381</v>
      </c>
      <c r="BD47" s="22">
        <f>(Y47*'Eligible population'!P$5)/5</f>
        <v>159.3400661616468</v>
      </c>
      <c r="BE47" s="22">
        <f>(Z47*'Eligible population'!J$6)/5</f>
        <v>670.07632523932921</v>
      </c>
      <c r="BF47" s="22">
        <f>(AA47*'Eligible population'!K$6)/5</f>
        <v>657.89054476969545</v>
      </c>
      <c r="BG47" s="22">
        <f>(AB47*'Eligible population'!L$6)/5</f>
        <v>607.83770440866328</v>
      </c>
      <c r="BH47" s="22">
        <f>(AC47*'Eligible population'!M$6)/5</f>
        <v>506.15006148022906</v>
      </c>
      <c r="BI47" s="22">
        <f>(AD47*'Eligible population'!N$6)/5</f>
        <v>431.08555636070651</v>
      </c>
      <c r="BJ47" s="22">
        <f>(AE47*'Eligible population'!O$6)/5</f>
        <v>334.75649809869947</v>
      </c>
      <c r="BK47" s="22">
        <f>(AF47*'Eligible population'!P$6)/5</f>
        <v>208.42955486274133</v>
      </c>
      <c r="BL47" s="23"/>
      <c r="BM47" s="22">
        <f>(AH47*'Eligible population'!J$5)/5</f>
        <v>820.3637700941938</v>
      </c>
      <c r="BN47" s="22">
        <f>(AI47*'Eligible population'!K$5)/5</f>
        <v>673.47071491173779</v>
      </c>
      <c r="BO47" s="22">
        <f>(AJ47*'Eligible population'!L$5)/5</f>
        <v>618.20974628306362</v>
      </c>
      <c r="BP47" s="22">
        <f>(AK47*'Eligible population'!M$5)/5</f>
        <v>463.08665330166866</v>
      </c>
      <c r="BQ47" s="22">
        <f>(AL47*'Eligible population'!N$5)/5</f>
        <v>269.66641217497329</v>
      </c>
      <c r="BR47" s="22">
        <f>(AM47*'Eligible population'!O$5)/5</f>
        <v>158.91519599760011</v>
      </c>
      <c r="BS47" s="22">
        <f>(AN47*'Eligible population'!P$5)/5</f>
        <v>95.683610266856547</v>
      </c>
      <c r="BT47" s="22">
        <f>(AO47*'Eligible population'!J$6)/5</f>
        <v>867.48396058627895</v>
      </c>
      <c r="BU47" s="22">
        <f>(AP47*'Eligible population'!K$6)/5</f>
        <v>800.05816445209359</v>
      </c>
      <c r="BV47" s="22">
        <f>(AQ47*'Eligible population'!L$6)/5</f>
        <v>683.30026722117361</v>
      </c>
      <c r="BW47" s="22">
        <f>(AR47*'Eligible population'!M$6)/5</f>
        <v>526.32724254665357</v>
      </c>
      <c r="BX47" s="22">
        <f>(AS47*'Eligible population'!N$6)/5</f>
        <v>310.52469951957949</v>
      </c>
      <c r="BY47" s="22">
        <f>(AT47*'Eligible population'!O$6)/5</f>
        <v>209.18182741133228</v>
      </c>
      <c r="BZ47" s="22">
        <f>(AU47*'Eligible population'!P$6)/5</f>
        <v>122.56855153681991</v>
      </c>
      <c r="CA47" s="23">
        <f t="shared" si="6"/>
        <v>13339.726343726676</v>
      </c>
      <c r="CC47" s="2">
        <f t="shared" si="7"/>
        <v>367.74260917255634</v>
      </c>
      <c r="CD47" s="2">
        <f t="shared" si="8"/>
        <v>328.18791561041957</v>
      </c>
      <c r="CE47" s="2">
        <f t="shared" si="9"/>
        <v>284.95479290392581</v>
      </c>
      <c r="CF47" s="2">
        <f t="shared" si="10"/>
        <v>242.73641637518745</v>
      </c>
      <c r="CG47" s="2">
        <f t="shared" si="11"/>
        <v>201.43686129090918</v>
      </c>
      <c r="CH47" s="2">
        <f t="shared" si="12"/>
        <v>147.60101266747191</v>
      </c>
      <c r="CI47" s="2">
        <f t="shared" si="13"/>
        <v>79.670033080823401</v>
      </c>
      <c r="CJ47" s="2">
        <f t="shared" si="14"/>
        <v>335.0381626196646</v>
      </c>
      <c r="CK47" s="2">
        <f t="shared" si="15"/>
        <v>328.94527238484773</v>
      </c>
      <c r="CL47" s="2">
        <f t="shared" si="16"/>
        <v>303.91885220433164</v>
      </c>
      <c r="CM47" s="2">
        <f t="shared" si="17"/>
        <v>253.07503074011453</v>
      </c>
      <c r="CN47" s="2">
        <f t="shared" si="18"/>
        <v>215.54277818035325</v>
      </c>
      <c r="CO47" s="2">
        <f t="shared" si="19"/>
        <v>167.37824904934973</v>
      </c>
      <c r="CP47" s="2">
        <f t="shared" si="20"/>
        <v>104.21477743137066</v>
      </c>
      <c r="CQ47" s="2"/>
      <c r="CR47" s="2">
        <f t="shared" si="21"/>
        <v>410.1818850470969</v>
      </c>
      <c r="CS47" s="2">
        <f t="shared" si="22"/>
        <v>336.73535745586889</v>
      </c>
      <c r="CT47" s="2">
        <f t="shared" si="23"/>
        <v>309.10487314153181</v>
      </c>
      <c r="CU47" s="2">
        <f t="shared" si="24"/>
        <v>231.54332665083433</v>
      </c>
      <c r="CV47" s="2">
        <f t="shared" si="25"/>
        <v>134.83320608748664</v>
      </c>
      <c r="CW47" s="2">
        <f t="shared" si="26"/>
        <v>79.457597998800054</v>
      </c>
      <c r="CX47" s="2">
        <f t="shared" si="27"/>
        <v>47.841805133428274</v>
      </c>
      <c r="CY47" s="2">
        <f t="shared" si="28"/>
        <v>433.74198029313948</v>
      </c>
      <c r="CZ47" s="2">
        <f t="shared" si="29"/>
        <v>400.0290822260468</v>
      </c>
      <c r="DA47" s="2">
        <f t="shared" si="30"/>
        <v>341.65013361058681</v>
      </c>
      <c r="DB47" s="2">
        <f t="shared" si="31"/>
        <v>263.16362127332678</v>
      </c>
      <c r="DC47" s="2">
        <f t="shared" si="32"/>
        <v>155.26234975978974</v>
      </c>
      <c r="DD47" s="2">
        <f t="shared" si="33"/>
        <v>104.59091370566614</v>
      </c>
      <c r="DE47" s="2">
        <f t="shared" si="34"/>
        <v>61.284275768409955</v>
      </c>
      <c r="DF47" s="2">
        <f t="shared" si="35"/>
        <v>6669.8631718633378</v>
      </c>
      <c r="DG47" s="2"/>
      <c r="DH47" s="14"/>
      <c r="DI47" s="14"/>
      <c r="DJ47" s="14"/>
      <c r="DK47" s="14"/>
      <c r="DL47" s="14"/>
      <c r="DM47" s="14"/>
      <c r="DN47" s="14"/>
      <c r="DO47" s="14"/>
      <c r="DP47" s="14"/>
      <c r="DQ47" s="14"/>
      <c r="DR47" s="14"/>
      <c r="DS47" s="14"/>
      <c r="DT47" s="14"/>
      <c r="DU47" s="14"/>
      <c r="DV47" s="14"/>
      <c r="DX47" s="6"/>
      <c r="DY47" s="6"/>
      <c r="DZ47" s="6"/>
      <c r="EA47" s="6"/>
      <c r="EB47" s="6"/>
      <c r="EC47" s="6"/>
      <c r="ED47" s="6"/>
      <c r="EE47" s="6"/>
      <c r="EF47" s="6"/>
      <c r="EG47" s="6"/>
      <c r="EH47" s="6"/>
      <c r="EI47" s="6"/>
      <c r="EJ47" s="6"/>
      <c r="EK47" s="6"/>
      <c r="EL47" s="6"/>
      <c r="EN47" s="6"/>
      <c r="EO47" s="6"/>
      <c r="EP47" s="6"/>
      <c r="EQ47" s="6"/>
      <c r="ER47" s="6"/>
      <c r="ES47" s="6"/>
      <c r="ET47" s="6"/>
      <c r="EU47" s="6"/>
      <c r="EV47" s="6"/>
      <c r="EW47" s="6"/>
      <c r="EX47" s="6"/>
      <c r="EY47" s="6"/>
      <c r="EZ47" s="6"/>
      <c r="FA47" s="6"/>
      <c r="FB47" s="6"/>
      <c r="FD47" s="6"/>
      <c r="FE47" s="6"/>
      <c r="FF47" s="6"/>
      <c r="FG47" s="6"/>
      <c r="FH47" s="6"/>
      <c r="FI47" s="6"/>
      <c r="FJ47" s="6"/>
      <c r="FK47" s="6"/>
      <c r="FL47" s="6"/>
      <c r="FM47" s="6"/>
      <c r="FN47" s="6"/>
      <c r="FO47" s="6"/>
      <c r="FP47" s="6"/>
      <c r="FQ47" s="6"/>
      <c r="FR47" s="6"/>
      <c r="FT47" s="6"/>
      <c r="FU47" s="6"/>
      <c r="FV47" s="6"/>
      <c r="FW47" s="6"/>
      <c r="FX47" s="6"/>
      <c r="FY47" s="6"/>
      <c r="FZ47" s="6"/>
      <c r="GA47" s="6"/>
      <c r="GB47" s="6"/>
      <c r="GC47" s="6"/>
      <c r="GD47" s="6"/>
      <c r="GE47" s="6"/>
      <c r="GF47" s="6"/>
      <c r="GG47" s="6"/>
      <c r="GH47" s="6"/>
      <c r="GJ47" s="6"/>
      <c r="GK47" s="6"/>
      <c r="GL47" s="6"/>
      <c r="GM47" s="6"/>
      <c r="GN47" s="6"/>
      <c r="GO47" s="6"/>
      <c r="GP47" s="6"/>
      <c r="GQ47" s="6"/>
      <c r="GR47" s="6"/>
      <c r="GS47" s="6"/>
      <c r="GT47" s="6"/>
      <c r="GU47" s="6"/>
      <c r="GV47" s="6"/>
      <c r="GW47" s="6"/>
      <c r="GX47" s="6"/>
      <c r="GZ47" s="1"/>
      <c r="HA47" s="1"/>
      <c r="HB47" s="1"/>
      <c r="HC47" s="1"/>
      <c r="HD47" s="1"/>
      <c r="HE47" s="1"/>
      <c r="HF47" s="1"/>
      <c r="HG47" s="1"/>
      <c r="HH47" s="1"/>
      <c r="HI47" s="1"/>
      <c r="HJ47" s="1"/>
      <c r="HK47" s="1"/>
      <c r="HL47" s="1"/>
      <c r="HM47" s="1"/>
      <c r="HN47" s="2"/>
      <c r="HP47" s="2"/>
      <c r="HQ47" s="2"/>
      <c r="HR47" s="2"/>
      <c r="HS47" s="2"/>
      <c r="HT47" s="2"/>
      <c r="HU47" s="2"/>
      <c r="HV47" s="2"/>
      <c r="HW47" s="2"/>
      <c r="HX47" s="2"/>
      <c r="HY47" s="2"/>
      <c r="HZ47" s="2"/>
      <c r="IA47" s="2"/>
      <c r="IB47" s="2"/>
      <c r="IC47" s="2"/>
      <c r="ID47" s="2"/>
      <c r="IF47" s="2"/>
      <c r="IG47" s="2"/>
      <c r="IH47" s="2"/>
      <c r="II47" s="2"/>
      <c r="IJ47" s="2"/>
      <c r="IK47" s="2"/>
      <c r="IL47" s="2"/>
      <c r="IM47" s="2"/>
      <c r="IN47" s="2"/>
      <c r="IO47" s="2"/>
      <c r="IP47" s="2"/>
      <c r="IQ47" s="2"/>
      <c r="IR47" s="2"/>
      <c r="IS47" s="2"/>
      <c r="IT47" s="2"/>
      <c r="IV47" s="6"/>
    </row>
    <row r="48" spans="1:256" x14ac:dyDescent="0.25">
      <c r="A48" s="8" t="s">
        <v>55</v>
      </c>
      <c r="B48" s="8" t="s">
        <v>213</v>
      </c>
      <c r="C48" s="20">
        <f>Population!H48</f>
        <v>7554</v>
      </c>
      <c r="D48" s="20">
        <f>Population!I48</f>
        <v>8297</v>
      </c>
      <c r="E48" s="20">
        <f>Population!J48</f>
        <v>8423</v>
      </c>
      <c r="F48" s="20">
        <f>Population!K48</f>
        <v>7779</v>
      </c>
      <c r="G48" s="20">
        <f>Population!L48</f>
        <v>6248</v>
      </c>
      <c r="H48" s="20">
        <f>Population!M48</f>
        <v>6423</v>
      </c>
      <c r="I48" s="20">
        <f>Population!N48</f>
        <v>4460</v>
      </c>
      <c r="J48" s="20">
        <f>Population!X48</f>
        <v>8040</v>
      </c>
      <c r="K48" s="20">
        <f>Population!Y48</f>
        <v>9108</v>
      </c>
      <c r="L48" s="20">
        <f>Population!Z48</f>
        <v>9094</v>
      </c>
      <c r="M48" s="20">
        <f>Population!AA48</f>
        <v>7647</v>
      </c>
      <c r="N48" s="20">
        <f>Population!AB48</f>
        <v>6602</v>
      </c>
      <c r="O48" s="20">
        <f>Population!AC48</f>
        <v>7049</v>
      </c>
      <c r="P48" s="20">
        <f>Population!AD48</f>
        <v>5377</v>
      </c>
      <c r="Q48" s="20">
        <f t="shared" si="4"/>
        <v>102101</v>
      </c>
      <c r="S48">
        <f>VLOOKUP($A48,'Census 2011'!$A$4:$BI$156,S$1,FALSE)*Baseline!C48</f>
        <v>6685.9706245371517</v>
      </c>
      <c r="T48">
        <f>VLOOKUP($A48,'Census 2011'!$A$4:$BI$156,T$1,FALSE)*Baseline!D48</f>
        <v>7460.4253705216479</v>
      </c>
      <c r="U48">
        <f>VLOOKUP($A48,'Census 2011'!$A$4:$BI$156,U$1,FALSE)*Baseline!E48</f>
        <v>7724.2332322619768</v>
      </c>
      <c r="V48">
        <f>VLOOKUP($A48,'Census 2011'!$A$4:$BI$156,V$1,FALSE)*Baseline!F48</f>
        <v>7285.3149466192172</v>
      </c>
      <c r="W48">
        <f>VLOOKUP($A48,'Census 2011'!$A$4:$BI$156,W$1,FALSE)*Baseline!G48</f>
        <v>6012.1767924793039</v>
      </c>
      <c r="X48">
        <f>VLOOKUP($A48,'Census 2011'!$A$4:$BI$156,X$1,FALSE)*Baseline!H48</f>
        <v>6161.9529707760794</v>
      </c>
      <c r="Y48">
        <f>VLOOKUP($A48,'Census 2011'!$A$4:$BI$156,Y$1,FALSE)*Baseline!I48</f>
        <v>4260.6466951973371</v>
      </c>
      <c r="Z48">
        <f>VLOOKUP($A48,'Census 2011'!$A$4:$BI$156,Z$1,FALSE)*Baseline!J48</f>
        <v>6963.3983721708109</v>
      </c>
      <c r="AA48">
        <f>VLOOKUP($A48,'Census 2011'!$A$4:$BI$156,AA$1,FALSE)*Baseline!K48</f>
        <v>8148.10297029703</v>
      </c>
      <c r="AB48">
        <f>VLOOKUP($A48,'Census 2011'!$A$4:$BI$156,AB$1,FALSE)*Baseline!L48</f>
        <v>8344.5005438066473</v>
      </c>
      <c r="AC48">
        <f>VLOOKUP($A48,'Census 2011'!$A$4:$BI$156,AC$1,FALSE)*Baseline!M48</f>
        <v>7157.062337662338</v>
      </c>
      <c r="AD48">
        <f>VLOOKUP($A48,'Census 2011'!$A$4:$BI$156,AD$1,FALSE)*Baseline!N48</f>
        <v>6289.3952111918206</v>
      </c>
      <c r="AE48">
        <f>VLOOKUP($A48,'Census 2011'!$A$4:$BI$156,AE$1,FALSE)*Baseline!O48</f>
        <v>6761.5790010193687</v>
      </c>
      <c r="AF48">
        <f>VLOOKUP($A48,'Census 2011'!$A$4:$BI$156,AF$1,FALSE)*Baseline!P48</f>
        <v>5162.0011316484342</v>
      </c>
      <c r="AH48" s="6">
        <f>VLOOKUP($A48,'Census 2011'!$A$4:$BI$156,AH$1,FALSE)*Baseline!C48</f>
        <v>868.02937546284863</v>
      </c>
      <c r="AI48" s="6">
        <f>VLOOKUP($A48,'Census 2011'!$A$4:$BI$156,AI$1,FALSE)*Baseline!D48</f>
        <v>836.57462947835222</v>
      </c>
      <c r="AJ48" s="6">
        <f>VLOOKUP($A48,'Census 2011'!$A$4:$BI$156,AJ$1,FALSE)*Baseline!E48</f>
        <v>698.76676773802296</v>
      </c>
      <c r="AK48" s="6">
        <f>VLOOKUP($A48,'Census 2011'!$A$4:$BI$156,AK$1,FALSE)*Baseline!F48</f>
        <v>493.68505338078296</v>
      </c>
      <c r="AL48" s="6">
        <f>VLOOKUP($A48,'Census 2011'!$A$4:$BI$156,AL$1,FALSE)*Baseline!G48</f>
        <v>235.82320752069592</v>
      </c>
      <c r="AM48" s="6">
        <f>VLOOKUP($A48,'Census 2011'!$A$4:$BI$156,AM$1,FALSE)*Baseline!H48</f>
        <v>261.04702922392102</v>
      </c>
      <c r="AN48" s="6">
        <f>VLOOKUP($A48,'Census 2011'!$A$4:$BI$156,AN$1,FALSE)*Baseline!I48</f>
        <v>199.35330480266288</v>
      </c>
      <c r="AO48" s="6">
        <f>VLOOKUP($A48,'Census 2011'!$A$4:$BI$156,AO$1,FALSE)*Baseline!J48</f>
        <v>1076.6016278291893</v>
      </c>
      <c r="AP48" s="6">
        <f>VLOOKUP($A48,'Census 2011'!$A$4:$BI$156,AP$1,FALSE)*Baseline!K48</f>
        <v>959.89702970297026</v>
      </c>
      <c r="AQ48" s="6">
        <f>VLOOKUP($A48,'Census 2011'!$A$4:$BI$156,AQ$1,FALSE)*Baseline!L48</f>
        <v>749.49945619335347</v>
      </c>
      <c r="AR48" s="6">
        <f>VLOOKUP($A48,'Census 2011'!$A$4:$BI$156,AR$1,FALSE)*Baseline!M48</f>
        <v>489.93766233766235</v>
      </c>
      <c r="AS48" s="6">
        <f>VLOOKUP($A48,'Census 2011'!$A$4:$BI$156,AS$1,FALSE)*Baseline!N48</f>
        <v>312.60478880817863</v>
      </c>
      <c r="AT48" s="6">
        <f>VLOOKUP($A48,'Census 2011'!$A$4:$BI$156,AT$1,FALSE)*Baseline!O48</f>
        <v>287.42099898063202</v>
      </c>
      <c r="AU48" s="6">
        <f>VLOOKUP($A48,'Census 2011'!$A$4:$BI$156,AU$1,FALSE)*Baseline!P48</f>
        <v>214.99886835156545</v>
      </c>
      <c r="AV48">
        <f t="shared" si="5"/>
        <v>102101</v>
      </c>
      <c r="AX48" s="22">
        <f>(S48*'Eligible population'!J$5)/5</f>
        <v>1223.5192464033221</v>
      </c>
      <c r="AY48" s="22">
        <f>(T48*'Eligible population'!K$5)/5</f>
        <v>1267.0780219244014</v>
      </c>
      <c r="AZ48" s="22">
        <f>(U48*'Eligible population'!L$5)/5</f>
        <v>1180.5133559080975</v>
      </c>
      <c r="BA48" s="22">
        <f>(V48*'Eligible population'!M$5)/5</f>
        <v>971.94860780483759</v>
      </c>
      <c r="BB48" s="22">
        <f>(W48*'Eligible population'!N$5)/5</f>
        <v>667.01256849153526</v>
      </c>
      <c r="BC48" s="22">
        <f>(X48*'Eligible population'!O$5)/5</f>
        <v>533.71141733180377</v>
      </c>
      <c r="BD48" s="22">
        <f>(Y48*'Eligible population'!P$5)/5</f>
        <v>286.61719445322547</v>
      </c>
      <c r="BE48" s="22">
        <f>(Z48*'Eligible population'!J$6)/5</f>
        <v>1270.5167665162603</v>
      </c>
      <c r="BF48" s="22">
        <f>(AA48*'Eligible population'!K$6)/5</f>
        <v>1400.8863453007996</v>
      </c>
      <c r="BG48" s="22">
        <f>(AB48*'Eligible population'!L$6)/5</f>
        <v>1307.1950383880837</v>
      </c>
      <c r="BH48" s="22">
        <f>(AC48*'Eligible population'!M$6)/5</f>
        <v>993.34647494850765</v>
      </c>
      <c r="BI48" s="22">
        <f>(AD48*'Eligible population'!N$6)/5</f>
        <v>743.07471593184823</v>
      </c>
      <c r="BJ48" s="22">
        <f>(AE48*'Eligible population'!O$6)/5</f>
        <v>638.85390995627381</v>
      </c>
      <c r="BK48" s="22">
        <f>(AF48*'Eligible population'!P$6)/5</f>
        <v>385.3433919278358</v>
      </c>
      <c r="BL48" s="23"/>
      <c r="BM48" s="22">
        <f>(AH48*'Eligible population'!J$5)/5</f>
        <v>158.84763887902562</v>
      </c>
      <c r="BN48" s="22">
        <f>(AI48*'Eligible population'!K$5)/5</f>
        <v>142.08376520995233</v>
      </c>
      <c r="BO48" s="22">
        <f>(AJ48*'Eligible population'!L$5)/5</f>
        <v>106.794225028586</v>
      </c>
      <c r="BP48" s="22">
        <f>(AK48*'Eligible population'!M$5)/5</f>
        <v>65.86352187151212</v>
      </c>
      <c r="BQ48" s="22">
        <f>(AL48*'Eligible population'!N$5)/5</f>
        <v>26.16307683351166</v>
      </c>
      <c r="BR48" s="22">
        <f>(AM48*'Eligible population'!O$5)/5</f>
        <v>22.610328351760899</v>
      </c>
      <c r="BS48" s="22">
        <f>(AN48*'Eligible population'!P$5)/5</f>
        <v>13.410660168543155</v>
      </c>
      <c r="BT48" s="22">
        <f>(AO48*'Eligible population'!J$6)/5</f>
        <v>196.43288318563705</v>
      </c>
      <c r="BU48" s="22">
        <f>(AP48*'Eligible population'!K$6)/5</f>
        <v>165.03309380203714</v>
      </c>
      <c r="BV48" s="22">
        <f>(AQ48*'Eligible population'!L$6)/5</f>
        <v>117.41169711321916</v>
      </c>
      <c r="BW48" s="22">
        <f>(AR48*'Eligible population'!M$6)/5</f>
        <v>67.999666185189227</v>
      </c>
      <c r="BX48" s="22">
        <f>(AS48*'Eligible population'!N$6)/5</f>
        <v>36.933394522452787</v>
      </c>
      <c r="BY48" s="22">
        <f>(AT48*'Eligible population'!O$6)/5</f>
        <v>27.156382994953184</v>
      </c>
      <c r="BZ48" s="22">
        <f>(AU48*'Eligible population'!P$6)/5</f>
        <v>16.049665832750726</v>
      </c>
      <c r="CA48" s="23">
        <f t="shared" si="6"/>
        <v>14032.407055265965</v>
      </c>
      <c r="CC48" s="2">
        <f t="shared" si="7"/>
        <v>611.75962320166104</v>
      </c>
      <c r="CD48" s="2">
        <f t="shared" si="8"/>
        <v>633.53901096220068</v>
      </c>
      <c r="CE48" s="2">
        <f t="shared" si="9"/>
        <v>590.25667795404877</v>
      </c>
      <c r="CF48" s="2">
        <f t="shared" si="10"/>
        <v>485.9743039024188</v>
      </c>
      <c r="CG48" s="2">
        <f t="shared" si="11"/>
        <v>333.50628424576763</v>
      </c>
      <c r="CH48" s="2">
        <f t="shared" si="12"/>
        <v>266.85570866590189</v>
      </c>
      <c r="CI48" s="2">
        <f t="shared" si="13"/>
        <v>143.30859722661273</v>
      </c>
      <c r="CJ48" s="2">
        <f t="shared" si="14"/>
        <v>635.25838325813015</v>
      </c>
      <c r="CK48" s="2">
        <f t="shared" si="15"/>
        <v>700.44317265039979</v>
      </c>
      <c r="CL48" s="2">
        <f t="shared" si="16"/>
        <v>653.59751919404187</v>
      </c>
      <c r="CM48" s="2">
        <f t="shared" si="17"/>
        <v>496.67323747425382</v>
      </c>
      <c r="CN48" s="2">
        <f t="shared" si="18"/>
        <v>371.53735796592412</v>
      </c>
      <c r="CO48" s="2">
        <f t="shared" si="19"/>
        <v>319.42695497813691</v>
      </c>
      <c r="CP48" s="2">
        <f t="shared" si="20"/>
        <v>192.6716959639179</v>
      </c>
      <c r="CQ48" s="2"/>
      <c r="CR48" s="2">
        <f t="shared" si="21"/>
        <v>79.423819439512812</v>
      </c>
      <c r="CS48" s="2">
        <f t="shared" si="22"/>
        <v>71.041882604976166</v>
      </c>
      <c r="CT48" s="2">
        <f t="shared" si="23"/>
        <v>53.397112514292999</v>
      </c>
      <c r="CU48" s="2">
        <f t="shared" si="24"/>
        <v>32.93176093575606</v>
      </c>
      <c r="CV48" s="2">
        <f t="shared" si="25"/>
        <v>13.08153841675583</v>
      </c>
      <c r="CW48" s="2">
        <f t="shared" si="26"/>
        <v>11.305164175880449</v>
      </c>
      <c r="CX48" s="2">
        <f t="shared" si="27"/>
        <v>6.7053300842715773</v>
      </c>
      <c r="CY48" s="2">
        <f t="shared" si="28"/>
        <v>98.216441592818526</v>
      </c>
      <c r="CZ48" s="2">
        <f t="shared" si="29"/>
        <v>82.516546901018572</v>
      </c>
      <c r="DA48" s="2">
        <f t="shared" si="30"/>
        <v>58.705848556609581</v>
      </c>
      <c r="DB48" s="2">
        <f t="shared" si="31"/>
        <v>33.999833092594614</v>
      </c>
      <c r="DC48" s="2">
        <f t="shared" si="32"/>
        <v>18.466697261226393</v>
      </c>
      <c r="DD48" s="2">
        <f t="shared" si="33"/>
        <v>13.578191497476592</v>
      </c>
      <c r="DE48" s="2">
        <f t="shared" si="34"/>
        <v>8.0248329163753631</v>
      </c>
      <c r="DF48" s="2">
        <f t="shared" si="35"/>
        <v>7016.2035276329825</v>
      </c>
      <c r="DG48" s="2"/>
      <c r="DH48" s="14"/>
      <c r="DI48" s="14"/>
      <c r="DJ48" s="14"/>
      <c r="DK48" s="14"/>
      <c r="DL48" s="14"/>
      <c r="DM48" s="14"/>
      <c r="DN48" s="14"/>
      <c r="DO48" s="14"/>
      <c r="DP48" s="14"/>
      <c r="DQ48" s="14"/>
      <c r="DR48" s="14"/>
      <c r="DS48" s="14"/>
      <c r="DT48" s="14"/>
      <c r="DU48" s="14"/>
      <c r="DV48" s="14"/>
      <c r="DX48" s="6"/>
      <c r="DY48" s="6"/>
      <c r="DZ48" s="6"/>
      <c r="EA48" s="6"/>
      <c r="EB48" s="6"/>
      <c r="EC48" s="6"/>
      <c r="ED48" s="6"/>
      <c r="EE48" s="6"/>
      <c r="EF48" s="6"/>
      <c r="EG48" s="6"/>
      <c r="EH48" s="6"/>
      <c r="EI48" s="6"/>
      <c r="EJ48" s="6"/>
      <c r="EK48" s="6"/>
      <c r="EL48" s="6"/>
      <c r="EN48" s="6"/>
      <c r="EO48" s="6"/>
      <c r="EP48" s="6"/>
      <c r="EQ48" s="6"/>
      <c r="ER48" s="6"/>
      <c r="ES48" s="6"/>
      <c r="ET48" s="6"/>
      <c r="EU48" s="6"/>
      <c r="EV48" s="6"/>
      <c r="EW48" s="6"/>
      <c r="EX48" s="6"/>
      <c r="EY48" s="6"/>
      <c r="EZ48" s="6"/>
      <c r="FA48" s="6"/>
      <c r="FB48" s="6"/>
      <c r="FD48" s="6"/>
      <c r="FE48" s="6"/>
      <c r="FF48" s="6"/>
      <c r="FG48" s="6"/>
      <c r="FH48" s="6"/>
      <c r="FI48" s="6"/>
      <c r="FJ48" s="6"/>
      <c r="FK48" s="6"/>
      <c r="FL48" s="6"/>
      <c r="FM48" s="6"/>
      <c r="FN48" s="6"/>
      <c r="FO48" s="6"/>
      <c r="FP48" s="6"/>
      <c r="FQ48" s="6"/>
      <c r="FR48" s="6"/>
      <c r="FT48" s="6"/>
      <c r="FU48" s="6"/>
      <c r="FV48" s="6"/>
      <c r="FW48" s="6"/>
      <c r="FX48" s="6"/>
      <c r="FY48" s="6"/>
      <c r="FZ48" s="6"/>
      <c r="GA48" s="6"/>
      <c r="GB48" s="6"/>
      <c r="GC48" s="6"/>
      <c r="GD48" s="6"/>
      <c r="GE48" s="6"/>
      <c r="GF48" s="6"/>
      <c r="GG48" s="6"/>
      <c r="GH48" s="6"/>
      <c r="GJ48" s="6"/>
      <c r="GK48" s="6"/>
      <c r="GL48" s="6"/>
      <c r="GM48" s="6"/>
      <c r="GN48" s="6"/>
      <c r="GO48" s="6"/>
      <c r="GP48" s="6"/>
      <c r="GQ48" s="6"/>
      <c r="GR48" s="6"/>
      <c r="GS48" s="6"/>
      <c r="GT48" s="6"/>
      <c r="GU48" s="6"/>
      <c r="GV48" s="6"/>
      <c r="GW48" s="6"/>
      <c r="GX48" s="6"/>
      <c r="GZ48" s="1"/>
      <c r="HA48" s="1"/>
      <c r="HB48" s="1"/>
      <c r="HC48" s="1"/>
      <c r="HD48" s="1"/>
      <c r="HE48" s="1"/>
      <c r="HF48" s="1"/>
      <c r="HG48" s="1"/>
      <c r="HH48" s="1"/>
      <c r="HI48" s="1"/>
      <c r="HJ48" s="1"/>
      <c r="HK48" s="1"/>
      <c r="HL48" s="1"/>
      <c r="HM48" s="1"/>
      <c r="HN48" s="2"/>
      <c r="HP48" s="2"/>
      <c r="HQ48" s="2"/>
      <c r="HR48" s="2"/>
      <c r="HS48" s="2"/>
      <c r="HT48" s="2"/>
      <c r="HU48" s="2"/>
      <c r="HV48" s="2"/>
      <c r="HW48" s="2"/>
      <c r="HX48" s="2"/>
      <c r="HY48" s="2"/>
      <c r="HZ48" s="2"/>
      <c r="IA48" s="2"/>
      <c r="IB48" s="2"/>
      <c r="IC48" s="2"/>
      <c r="ID48" s="2"/>
      <c r="IF48" s="2"/>
      <c r="IG48" s="2"/>
      <c r="IH48" s="2"/>
      <c r="II48" s="2"/>
      <c r="IJ48" s="2"/>
      <c r="IK48" s="2"/>
      <c r="IL48" s="2"/>
      <c r="IM48" s="2"/>
      <c r="IN48" s="2"/>
      <c r="IO48" s="2"/>
      <c r="IP48" s="2"/>
      <c r="IQ48" s="2"/>
      <c r="IR48" s="2"/>
      <c r="IS48" s="2"/>
      <c r="IT48" s="2"/>
      <c r="IV48" s="6"/>
    </row>
    <row r="49" spans="1:256" x14ac:dyDescent="0.25">
      <c r="A49" s="8" t="s">
        <v>58</v>
      </c>
      <c r="B49" s="8" t="s">
        <v>214</v>
      </c>
      <c r="C49" s="20">
        <f>Population!H49</f>
        <v>10374</v>
      </c>
      <c r="D49" s="20">
        <f>Population!I49</f>
        <v>9882</v>
      </c>
      <c r="E49" s="20">
        <f>Population!J49</f>
        <v>9299</v>
      </c>
      <c r="F49" s="20">
        <f>Population!K49</f>
        <v>7830</v>
      </c>
      <c r="G49" s="20">
        <f>Population!L49</f>
        <v>6241</v>
      </c>
      <c r="H49" s="20">
        <f>Population!M49</f>
        <v>5658</v>
      </c>
      <c r="I49" s="20">
        <f>Population!N49</f>
        <v>4099</v>
      </c>
      <c r="J49" s="20">
        <f>Population!X49</f>
        <v>10047</v>
      </c>
      <c r="K49" s="20">
        <f>Population!Y49</f>
        <v>10054</v>
      </c>
      <c r="L49" s="20">
        <f>Population!Z49</f>
        <v>9640</v>
      </c>
      <c r="M49" s="20">
        <f>Population!AA49</f>
        <v>7939</v>
      </c>
      <c r="N49" s="20">
        <f>Population!AB49</f>
        <v>6217</v>
      </c>
      <c r="O49" s="20">
        <f>Population!AC49</f>
        <v>6075</v>
      </c>
      <c r="P49" s="20">
        <f>Population!AD49</f>
        <v>4570</v>
      </c>
      <c r="Q49" s="20">
        <f t="shared" si="4"/>
        <v>107925</v>
      </c>
      <c r="S49">
        <f>VLOOKUP($A49,'Census 2011'!$A$4:$BI$156,S$1,FALSE)*Baseline!C49</f>
        <v>6790.7178385016887</v>
      </c>
      <c r="T49">
        <f>VLOOKUP($A49,'Census 2011'!$A$4:$BI$156,T$1,FALSE)*Baseline!D49</f>
        <v>7105.3603546548447</v>
      </c>
      <c r="U49">
        <f>VLOOKUP($A49,'Census 2011'!$A$4:$BI$156,U$1,FALSE)*Baseline!E49</f>
        <v>6770.2752027108791</v>
      </c>
      <c r="V49">
        <f>VLOOKUP($A49,'Census 2011'!$A$4:$BI$156,V$1,FALSE)*Baseline!F49</f>
        <v>5880.2190740470278</v>
      </c>
      <c r="W49">
        <f>VLOOKUP($A49,'Census 2011'!$A$4:$BI$156,W$1,FALSE)*Baseline!G49</f>
        <v>5101.0958860252922</v>
      </c>
      <c r="X49">
        <f>VLOOKUP($A49,'Census 2011'!$A$4:$BI$156,X$1,FALSE)*Baseline!H49</f>
        <v>4682.6084156290253</v>
      </c>
      <c r="Y49">
        <f>VLOOKUP($A49,'Census 2011'!$A$4:$BI$156,Y$1,FALSE)*Baseline!I49</f>
        <v>3328.2566349524286</v>
      </c>
      <c r="Z49">
        <f>VLOOKUP($A49,'Census 2011'!$A$4:$BI$156,Z$1,FALSE)*Baseline!J49</f>
        <v>6613.4975777149775</v>
      </c>
      <c r="AA49">
        <f>VLOOKUP($A49,'Census 2011'!$A$4:$BI$156,AA$1,FALSE)*Baseline!K49</f>
        <v>7083.7547380156075</v>
      </c>
      <c r="AB49">
        <f>VLOOKUP($A49,'Census 2011'!$A$4:$BI$156,AB$1,FALSE)*Baseline!L49</f>
        <v>7008.2707129094415</v>
      </c>
      <c r="AC49">
        <f>VLOOKUP($A49,'Census 2011'!$A$4:$BI$156,AC$1,FALSE)*Baseline!M49</f>
        <v>5887.0811620245586</v>
      </c>
      <c r="AD49">
        <f>VLOOKUP($A49,'Census 2011'!$A$4:$BI$156,AD$1,FALSE)*Baseline!N49</f>
        <v>5005.7355864811134</v>
      </c>
      <c r="AE49">
        <f>VLOOKUP($A49,'Census 2011'!$A$4:$BI$156,AE$1,FALSE)*Baseline!O49</f>
        <v>4893.4448462929477</v>
      </c>
      <c r="AF49">
        <f>VLOOKUP($A49,'Census 2011'!$A$4:$BI$156,AF$1,FALSE)*Baseline!P49</f>
        <v>3800.7716606498198</v>
      </c>
      <c r="AH49" s="6">
        <f>VLOOKUP($A49,'Census 2011'!$A$4:$BI$156,AH$1,FALSE)*Baseline!C49</f>
        <v>3583.2821614983113</v>
      </c>
      <c r="AI49" s="6">
        <f>VLOOKUP($A49,'Census 2011'!$A$4:$BI$156,AI$1,FALSE)*Baseline!D49</f>
        <v>2776.6396453451553</v>
      </c>
      <c r="AJ49" s="6">
        <f>VLOOKUP($A49,'Census 2011'!$A$4:$BI$156,AJ$1,FALSE)*Baseline!E49</f>
        <v>2528.72479728912</v>
      </c>
      <c r="AK49" s="6">
        <f>VLOOKUP($A49,'Census 2011'!$A$4:$BI$156,AK$1,FALSE)*Baseline!F49</f>
        <v>1949.780925952972</v>
      </c>
      <c r="AL49" s="6">
        <f>VLOOKUP($A49,'Census 2011'!$A$4:$BI$156,AL$1,FALSE)*Baseline!G49</f>
        <v>1139.904113974708</v>
      </c>
      <c r="AM49" s="6">
        <f>VLOOKUP($A49,'Census 2011'!$A$4:$BI$156,AM$1,FALSE)*Baseline!H49</f>
        <v>975.39158437097456</v>
      </c>
      <c r="AN49" s="6">
        <f>VLOOKUP($A49,'Census 2011'!$A$4:$BI$156,AN$1,FALSE)*Baseline!I49</f>
        <v>770.74336504757139</v>
      </c>
      <c r="AO49" s="6">
        <f>VLOOKUP($A49,'Census 2011'!$A$4:$BI$156,AO$1,FALSE)*Baseline!J49</f>
        <v>3433.502422285022</v>
      </c>
      <c r="AP49" s="6">
        <f>VLOOKUP($A49,'Census 2011'!$A$4:$BI$156,AP$1,FALSE)*Baseline!K49</f>
        <v>2970.2452619843925</v>
      </c>
      <c r="AQ49" s="6">
        <f>VLOOKUP($A49,'Census 2011'!$A$4:$BI$156,AQ$1,FALSE)*Baseline!L49</f>
        <v>2631.7292870905585</v>
      </c>
      <c r="AR49" s="6">
        <f>VLOOKUP($A49,'Census 2011'!$A$4:$BI$156,AR$1,FALSE)*Baseline!M49</f>
        <v>2051.9188379754419</v>
      </c>
      <c r="AS49" s="6">
        <f>VLOOKUP($A49,'Census 2011'!$A$4:$BI$156,AS$1,FALSE)*Baseline!N49</f>
        <v>1211.2644135188866</v>
      </c>
      <c r="AT49" s="6">
        <f>VLOOKUP($A49,'Census 2011'!$A$4:$BI$156,AT$1,FALSE)*Baseline!O49</f>
        <v>1181.5551537070523</v>
      </c>
      <c r="AU49" s="6">
        <f>VLOOKUP($A49,'Census 2011'!$A$4:$BI$156,AU$1,FALSE)*Baseline!P49</f>
        <v>769.22833935018048</v>
      </c>
      <c r="AV49">
        <f t="shared" si="5"/>
        <v>107925</v>
      </c>
      <c r="AX49" s="22">
        <f>(S49*'Eligible population'!J$5)/5</f>
        <v>1242.6877769712544</v>
      </c>
      <c r="AY49" s="22">
        <f>(T49*'Eligible population'!K$5)/5</f>
        <v>1206.7738092803431</v>
      </c>
      <c r="AZ49" s="22">
        <f>(U49*'Eligible population'!L$5)/5</f>
        <v>1034.7176295236088</v>
      </c>
      <c r="BA49" s="22">
        <f>(V49*'Eligible population'!M$5)/5</f>
        <v>784.4919244376191</v>
      </c>
      <c r="BB49" s="22">
        <f>(W49*'Eligible population'!N$5)/5</f>
        <v>565.93396809547437</v>
      </c>
      <c r="BC49" s="22">
        <f>(X49*'Eligible population'!O$5)/5</f>
        <v>405.5794625775012</v>
      </c>
      <c r="BD49" s="22">
        <f>(Y49*'Eligible population'!P$5)/5</f>
        <v>223.89455107969599</v>
      </c>
      <c r="BE49" s="22">
        <f>(Z49*'Eligible population'!J$6)/5</f>
        <v>1206.6751187728028</v>
      </c>
      <c r="BF49" s="22">
        <f>(AA49*'Eligible population'!K$6)/5</f>
        <v>1217.8951741431117</v>
      </c>
      <c r="BG49" s="22">
        <f>(AB49*'Eligible population'!L$6)/5</f>
        <v>1097.869987005422</v>
      </c>
      <c r="BH49" s="22">
        <f>(AC49*'Eligible population'!M$6)/5</f>
        <v>817.08263029366356</v>
      </c>
      <c r="BI49" s="22">
        <f>(AD49*'Eligible population'!N$6)/5</f>
        <v>591.4138679559203</v>
      </c>
      <c r="BJ49" s="22">
        <f>(AE49*'Eligible population'!O$6)/5</f>
        <v>462.34708974609691</v>
      </c>
      <c r="BK49" s="22">
        <f>(AF49*'Eligible population'!P$6)/5</f>
        <v>283.72760995313627</v>
      </c>
      <c r="BL49" s="23"/>
      <c r="BM49" s="22">
        <f>(AH49*'Eligible population'!J$5)/5</f>
        <v>655.73346580331213</v>
      </c>
      <c r="BN49" s="22">
        <f>(AI49*'Eligible population'!K$5)/5</f>
        <v>471.58424549387456</v>
      </c>
      <c r="BO49" s="22">
        <f>(AJ49*'Eligible population'!L$5)/5</f>
        <v>386.47116248995161</v>
      </c>
      <c r="BP49" s="22">
        <f>(AK49*'Eligible population'!M$5)/5</f>
        <v>260.12421842982121</v>
      </c>
      <c r="BQ49" s="22">
        <f>(AL49*'Eligible population'!N$5)/5</f>
        <v>126.46507199313285</v>
      </c>
      <c r="BR49" s="22">
        <f>(AM49*'Eligible population'!O$5)/5</f>
        <v>84.482570285274562</v>
      </c>
      <c r="BS49" s="22">
        <f>(AN49*'Eligible population'!P$5)/5</f>
        <v>51.848537730759077</v>
      </c>
      <c r="BT49" s="22">
        <f>(AO49*'Eligible population'!J$6)/5</f>
        <v>626.4645740822923</v>
      </c>
      <c r="BU49" s="22">
        <f>(AP49*'Eligible population'!K$6)/5</f>
        <v>510.66807143658963</v>
      </c>
      <c r="BV49" s="22">
        <f>(AQ49*'Eligible population'!L$6)/5</f>
        <v>412.26954787829902</v>
      </c>
      <c r="BW49" s="22">
        <f>(AR49*'Eligible population'!M$6)/5</f>
        <v>284.79091677844571</v>
      </c>
      <c r="BX49" s="22">
        <f>(AS49*'Eligible population'!N$6)/5</f>
        <v>143.10755323377825</v>
      </c>
      <c r="BY49" s="22">
        <f>(AT49*'Eligible population'!O$6)/5</f>
        <v>111.63681288955395</v>
      </c>
      <c r="BZ49" s="22">
        <f>(AU49*'Eligible population'!P$6)/5</f>
        <v>57.422896642712864</v>
      </c>
      <c r="CA49" s="23">
        <f t="shared" si="6"/>
        <v>15324.160245003446</v>
      </c>
      <c r="CC49" s="2">
        <f t="shared" si="7"/>
        <v>621.34388848562719</v>
      </c>
      <c r="CD49" s="2">
        <f t="shared" si="8"/>
        <v>603.38690464017157</v>
      </c>
      <c r="CE49" s="2">
        <f t="shared" si="9"/>
        <v>517.35881476180441</v>
      </c>
      <c r="CF49" s="2">
        <f t="shared" si="10"/>
        <v>392.24596221880955</v>
      </c>
      <c r="CG49" s="2">
        <f t="shared" si="11"/>
        <v>282.96698404773718</v>
      </c>
      <c r="CH49" s="2">
        <f t="shared" si="12"/>
        <v>202.7897312887506</v>
      </c>
      <c r="CI49" s="2">
        <f t="shared" si="13"/>
        <v>111.94727553984799</v>
      </c>
      <c r="CJ49" s="2">
        <f t="shared" si="14"/>
        <v>603.33755938640138</v>
      </c>
      <c r="CK49" s="2">
        <f t="shared" si="15"/>
        <v>608.94758707155586</v>
      </c>
      <c r="CL49" s="2">
        <f t="shared" si="16"/>
        <v>548.934993502711</v>
      </c>
      <c r="CM49" s="2">
        <f t="shared" si="17"/>
        <v>408.54131514683178</v>
      </c>
      <c r="CN49" s="2">
        <f t="shared" si="18"/>
        <v>295.70693397796015</v>
      </c>
      <c r="CO49" s="2">
        <f t="shared" si="19"/>
        <v>231.17354487304846</v>
      </c>
      <c r="CP49" s="2">
        <f t="shared" si="20"/>
        <v>141.86380497656813</v>
      </c>
      <c r="CQ49" s="2"/>
      <c r="CR49" s="2">
        <f t="shared" si="21"/>
        <v>327.86673290165606</v>
      </c>
      <c r="CS49" s="2">
        <f t="shared" si="22"/>
        <v>235.79212274693728</v>
      </c>
      <c r="CT49" s="2">
        <f t="shared" si="23"/>
        <v>193.2355812449758</v>
      </c>
      <c r="CU49" s="2">
        <f t="shared" si="24"/>
        <v>130.06210921491061</v>
      </c>
      <c r="CV49" s="2">
        <f t="shared" si="25"/>
        <v>63.232535996566426</v>
      </c>
      <c r="CW49" s="2">
        <f t="shared" si="26"/>
        <v>42.241285142637281</v>
      </c>
      <c r="CX49" s="2">
        <f t="shared" si="27"/>
        <v>25.924268865379538</v>
      </c>
      <c r="CY49" s="2">
        <f t="shared" si="28"/>
        <v>313.23228704114615</v>
      </c>
      <c r="CZ49" s="2">
        <f t="shared" si="29"/>
        <v>255.33403571829481</v>
      </c>
      <c r="DA49" s="2">
        <f t="shared" si="30"/>
        <v>206.13477393914951</v>
      </c>
      <c r="DB49" s="2">
        <f t="shared" si="31"/>
        <v>142.39545838922285</v>
      </c>
      <c r="DC49" s="2">
        <f t="shared" si="32"/>
        <v>71.553776616889124</v>
      </c>
      <c r="DD49" s="2">
        <f t="shared" si="33"/>
        <v>55.818406444776976</v>
      </c>
      <c r="DE49" s="2">
        <f t="shared" si="34"/>
        <v>28.711448321356432</v>
      </c>
      <c r="DF49" s="2">
        <f t="shared" si="35"/>
        <v>7662.0801225017231</v>
      </c>
      <c r="DG49" s="2"/>
      <c r="DH49" s="14"/>
      <c r="DI49" s="14"/>
      <c r="DJ49" s="14"/>
      <c r="DK49" s="14"/>
      <c r="DL49" s="14"/>
      <c r="DM49" s="14"/>
      <c r="DN49" s="14"/>
      <c r="DO49" s="14"/>
      <c r="DP49" s="14"/>
      <c r="DQ49" s="14"/>
      <c r="DR49" s="14"/>
      <c r="DS49" s="14"/>
      <c r="DT49" s="14"/>
      <c r="DU49" s="14"/>
      <c r="DV49" s="14"/>
      <c r="DX49" s="6"/>
      <c r="DY49" s="6"/>
      <c r="DZ49" s="6"/>
      <c r="EA49" s="6"/>
      <c r="EB49" s="6"/>
      <c r="EC49" s="6"/>
      <c r="ED49" s="6"/>
      <c r="EE49" s="6"/>
      <c r="EF49" s="6"/>
      <c r="EG49" s="6"/>
      <c r="EH49" s="6"/>
      <c r="EI49" s="6"/>
      <c r="EJ49" s="6"/>
      <c r="EK49" s="6"/>
      <c r="EL49" s="6"/>
      <c r="EN49" s="6"/>
      <c r="EO49" s="6"/>
      <c r="EP49" s="6"/>
      <c r="EQ49" s="6"/>
      <c r="ER49" s="6"/>
      <c r="ES49" s="6"/>
      <c r="ET49" s="6"/>
      <c r="EU49" s="6"/>
      <c r="EV49" s="6"/>
      <c r="EW49" s="6"/>
      <c r="EX49" s="6"/>
      <c r="EY49" s="6"/>
      <c r="EZ49" s="6"/>
      <c r="FA49" s="6"/>
      <c r="FB49" s="6"/>
      <c r="FD49" s="6"/>
      <c r="FE49" s="6"/>
      <c r="FF49" s="6"/>
      <c r="FG49" s="6"/>
      <c r="FH49" s="6"/>
      <c r="FI49" s="6"/>
      <c r="FJ49" s="6"/>
      <c r="FK49" s="6"/>
      <c r="FL49" s="6"/>
      <c r="FM49" s="6"/>
      <c r="FN49" s="6"/>
      <c r="FO49" s="6"/>
      <c r="FP49" s="6"/>
      <c r="FQ49" s="6"/>
      <c r="FR49" s="6"/>
      <c r="FT49" s="6"/>
      <c r="FU49" s="6"/>
      <c r="FV49" s="6"/>
      <c r="FW49" s="6"/>
      <c r="FX49" s="6"/>
      <c r="FY49" s="6"/>
      <c r="FZ49" s="6"/>
      <c r="GA49" s="6"/>
      <c r="GB49" s="6"/>
      <c r="GC49" s="6"/>
      <c r="GD49" s="6"/>
      <c r="GE49" s="6"/>
      <c r="GF49" s="6"/>
      <c r="GG49" s="6"/>
      <c r="GH49" s="6"/>
      <c r="GJ49" s="6"/>
      <c r="GK49" s="6"/>
      <c r="GL49" s="6"/>
      <c r="GM49" s="6"/>
      <c r="GN49" s="6"/>
      <c r="GO49" s="6"/>
      <c r="GP49" s="6"/>
      <c r="GQ49" s="6"/>
      <c r="GR49" s="6"/>
      <c r="GS49" s="6"/>
      <c r="GT49" s="6"/>
      <c r="GU49" s="6"/>
      <c r="GV49" s="6"/>
      <c r="GW49" s="6"/>
      <c r="GX49" s="6"/>
      <c r="GZ49" s="1"/>
      <c r="HA49" s="1"/>
      <c r="HB49" s="1"/>
      <c r="HC49" s="1"/>
      <c r="HD49" s="1"/>
      <c r="HE49" s="1"/>
      <c r="HF49" s="1"/>
      <c r="HG49" s="1"/>
      <c r="HH49" s="1"/>
      <c r="HI49" s="1"/>
      <c r="HJ49" s="1"/>
      <c r="HK49" s="1"/>
      <c r="HL49" s="1"/>
      <c r="HM49" s="1"/>
      <c r="HN49" s="2"/>
      <c r="HP49" s="2"/>
      <c r="HQ49" s="2"/>
      <c r="HR49" s="2"/>
      <c r="HS49" s="2"/>
      <c r="HT49" s="2"/>
      <c r="HU49" s="2"/>
      <c r="HV49" s="2"/>
      <c r="HW49" s="2"/>
      <c r="HX49" s="2"/>
      <c r="HY49" s="2"/>
      <c r="HZ49" s="2"/>
      <c r="IA49" s="2"/>
      <c r="IB49" s="2"/>
      <c r="IC49" s="2"/>
      <c r="ID49" s="2"/>
      <c r="IF49" s="2"/>
      <c r="IG49" s="2"/>
      <c r="IH49" s="2"/>
      <c r="II49" s="2"/>
      <c r="IJ49" s="2"/>
      <c r="IK49" s="2"/>
      <c r="IL49" s="2"/>
      <c r="IM49" s="2"/>
      <c r="IN49" s="2"/>
      <c r="IO49" s="2"/>
      <c r="IP49" s="2"/>
      <c r="IQ49" s="2"/>
      <c r="IR49" s="2"/>
      <c r="IS49" s="2"/>
      <c r="IT49" s="2"/>
      <c r="IV49" s="6"/>
    </row>
    <row r="50" spans="1:256" x14ac:dyDescent="0.25">
      <c r="A50" s="8" t="s">
        <v>59</v>
      </c>
      <c r="B50" s="8" t="s">
        <v>215</v>
      </c>
      <c r="C50" s="20">
        <f>Population!H50</f>
        <v>10570</v>
      </c>
      <c r="D50" s="20">
        <f>Population!I50</f>
        <v>8890</v>
      </c>
      <c r="E50" s="20">
        <f>Population!J50</f>
        <v>8242</v>
      </c>
      <c r="F50" s="20">
        <f>Population!K50</f>
        <v>6831</v>
      </c>
      <c r="G50" s="20">
        <f>Population!L50</f>
        <v>5564</v>
      </c>
      <c r="H50" s="20">
        <f>Population!M50</f>
        <v>4772</v>
      </c>
      <c r="I50" s="20">
        <f>Population!N50</f>
        <v>3248</v>
      </c>
      <c r="J50" s="20">
        <f>Population!X50</f>
        <v>9578</v>
      </c>
      <c r="K50" s="20">
        <f>Population!Y50</f>
        <v>8779</v>
      </c>
      <c r="L50" s="20">
        <f>Population!Z50</f>
        <v>7956</v>
      </c>
      <c r="M50" s="20">
        <f>Population!AA50</f>
        <v>6851</v>
      </c>
      <c r="N50" s="20">
        <f>Population!AB50</f>
        <v>5781</v>
      </c>
      <c r="O50" s="20">
        <f>Population!AC50</f>
        <v>5062</v>
      </c>
      <c r="P50" s="20">
        <f>Population!AD50</f>
        <v>3757</v>
      </c>
      <c r="Q50" s="20">
        <f t="shared" si="4"/>
        <v>95881</v>
      </c>
      <c r="S50">
        <f>VLOOKUP($A50,'Census 2011'!$A$4:$BI$156,S$1,FALSE)*Baseline!C50</f>
        <v>6308.6975815398264</v>
      </c>
      <c r="T50">
        <f>VLOOKUP($A50,'Census 2011'!$A$4:$BI$156,T$1,FALSE)*Baseline!D50</f>
        <v>5777.5992370961976</v>
      </c>
      <c r="U50">
        <f>VLOOKUP($A50,'Census 2011'!$A$4:$BI$156,U$1,FALSE)*Baseline!E50</f>
        <v>5197.7718439815462</v>
      </c>
      <c r="V50">
        <f>VLOOKUP($A50,'Census 2011'!$A$4:$BI$156,V$1,FALSE)*Baseline!F50</f>
        <v>4310.627729980145</v>
      </c>
      <c r="W50">
        <f>VLOOKUP($A50,'Census 2011'!$A$4:$BI$156,W$1,FALSE)*Baseline!G50</f>
        <v>3914.9032743695898</v>
      </c>
      <c r="X50">
        <f>VLOOKUP($A50,'Census 2011'!$A$4:$BI$156,X$1,FALSE)*Baseline!H50</f>
        <v>3361.8047493403697</v>
      </c>
      <c r="Y50">
        <f>VLOOKUP($A50,'Census 2011'!$A$4:$BI$156,Y$1,FALSE)*Baseline!I50</f>
        <v>2097.5819774718398</v>
      </c>
      <c r="Z50">
        <f>VLOOKUP($A50,'Census 2011'!$A$4:$BI$156,Z$1,FALSE)*Baseline!J50</f>
        <v>5637.6968236582688</v>
      </c>
      <c r="AA50">
        <f>VLOOKUP($A50,'Census 2011'!$A$4:$BI$156,AA$1,FALSE)*Baseline!K50</f>
        <v>5494.3975947083582</v>
      </c>
      <c r="AB50">
        <f>VLOOKUP($A50,'Census 2011'!$A$4:$BI$156,AB$1,FALSE)*Baseline!L50</f>
        <v>4839.2053340590555</v>
      </c>
      <c r="AC50">
        <f>VLOOKUP($A50,'Census 2011'!$A$4:$BI$156,AC$1,FALSE)*Baseline!M50</f>
        <v>4223.3562733322515</v>
      </c>
      <c r="AD50">
        <f>VLOOKUP($A50,'Census 2011'!$A$4:$BI$156,AD$1,FALSE)*Baseline!N50</f>
        <v>3864.1035979027301</v>
      </c>
      <c r="AE50">
        <f>VLOOKUP($A50,'Census 2011'!$A$4:$BI$156,AE$1,FALSE)*Baseline!O50</f>
        <v>3392.2515753756666</v>
      </c>
      <c r="AF50">
        <f>VLOOKUP($A50,'Census 2011'!$A$4:$BI$156,AF$1,FALSE)*Baseline!P50</f>
        <v>2490.6318965517239</v>
      </c>
      <c r="AH50" s="6">
        <f>VLOOKUP($A50,'Census 2011'!$A$4:$BI$156,AH$1,FALSE)*Baseline!C50</f>
        <v>4261.3024184601736</v>
      </c>
      <c r="AI50" s="6">
        <f>VLOOKUP($A50,'Census 2011'!$A$4:$BI$156,AI$1,FALSE)*Baseline!D50</f>
        <v>3112.4007629038024</v>
      </c>
      <c r="AJ50" s="6">
        <f>VLOOKUP($A50,'Census 2011'!$A$4:$BI$156,AJ$1,FALSE)*Baseline!E50</f>
        <v>3044.2281560184538</v>
      </c>
      <c r="AK50" s="6">
        <f>VLOOKUP($A50,'Census 2011'!$A$4:$BI$156,AK$1,FALSE)*Baseline!F50</f>
        <v>2520.3722700198541</v>
      </c>
      <c r="AL50" s="6">
        <f>VLOOKUP($A50,'Census 2011'!$A$4:$BI$156,AL$1,FALSE)*Baseline!G50</f>
        <v>1649.0967256304102</v>
      </c>
      <c r="AM50" s="6">
        <f>VLOOKUP($A50,'Census 2011'!$A$4:$BI$156,AM$1,FALSE)*Baseline!H50</f>
        <v>1410.1952506596306</v>
      </c>
      <c r="AN50" s="6">
        <f>VLOOKUP($A50,'Census 2011'!$A$4:$BI$156,AN$1,FALSE)*Baseline!I50</f>
        <v>1150.4180225281602</v>
      </c>
      <c r="AO50" s="6">
        <f>VLOOKUP($A50,'Census 2011'!$A$4:$BI$156,AO$1,FALSE)*Baseline!J50</f>
        <v>3940.3031763417302</v>
      </c>
      <c r="AP50" s="6">
        <f>VLOOKUP($A50,'Census 2011'!$A$4:$BI$156,AP$1,FALSE)*Baseline!K50</f>
        <v>3284.6024052916414</v>
      </c>
      <c r="AQ50" s="6">
        <f>VLOOKUP($A50,'Census 2011'!$A$4:$BI$156,AQ$1,FALSE)*Baseline!L50</f>
        <v>3116.7946659409445</v>
      </c>
      <c r="AR50" s="6">
        <f>VLOOKUP($A50,'Census 2011'!$A$4:$BI$156,AR$1,FALSE)*Baseline!M50</f>
        <v>2627.6437266677485</v>
      </c>
      <c r="AS50" s="6">
        <f>VLOOKUP($A50,'Census 2011'!$A$4:$BI$156,AS$1,FALSE)*Baseline!N50</f>
        <v>1916.8964020972701</v>
      </c>
      <c r="AT50" s="6">
        <f>VLOOKUP($A50,'Census 2011'!$A$4:$BI$156,AT$1,FALSE)*Baseline!O50</f>
        <v>1669.7484246243337</v>
      </c>
      <c r="AU50" s="6">
        <f>VLOOKUP($A50,'Census 2011'!$A$4:$BI$156,AU$1,FALSE)*Baseline!P50</f>
        <v>1266.3681034482759</v>
      </c>
      <c r="AV50">
        <f t="shared" si="5"/>
        <v>95881</v>
      </c>
      <c r="AX50" s="22">
        <f>(S50*'Eligible population'!J$5)/5</f>
        <v>1154.4790344164007</v>
      </c>
      <c r="AY50" s="22">
        <f>(T50*'Eligible population'!K$5)/5</f>
        <v>981.26697195282122</v>
      </c>
      <c r="AZ50" s="22">
        <f>(U50*'Eligible population'!L$5)/5</f>
        <v>794.38811572322084</v>
      </c>
      <c r="BA50" s="22">
        <f>(V50*'Eligible population'!M$5)/5</f>
        <v>575.08956738560528</v>
      </c>
      <c r="BB50" s="22">
        <f>(W50*'Eligible population'!N$5)/5</f>
        <v>434.33348329005759</v>
      </c>
      <c r="BC50" s="22">
        <f>(X50*'Eligible population'!O$5)/5</f>
        <v>291.17936895536866</v>
      </c>
      <c r="BD50" s="22">
        <f>(Y50*'Eligible population'!P$5)/5</f>
        <v>141.10605842918454</v>
      </c>
      <c r="BE50" s="22">
        <f>(Z50*'Eligible population'!J$6)/5</f>
        <v>1028.6340025610693</v>
      </c>
      <c r="BF50" s="22">
        <f>(AA50*'Eligible population'!K$6)/5</f>
        <v>944.64031617409842</v>
      </c>
      <c r="BG50" s="22">
        <f>(AB50*'Eligible population'!L$6)/5</f>
        <v>758.07834983223688</v>
      </c>
      <c r="BH50" s="22">
        <f>(AC50*'Eligible population'!M$6)/5</f>
        <v>586.17011682149541</v>
      </c>
      <c r="BI50" s="22">
        <f>(AD50*'Eligible population'!N$6)/5</f>
        <v>456.53319388060817</v>
      </c>
      <c r="BJ50" s="22">
        <f>(AE50*'Eligible population'!O$6)/5</f>
        <v>320.5099255894749</v>
      </c>
      <c r="BK50" s="22">
        <f>(AF50*'Eligible population'!P$6)/5</f>
        <v>185.92567467229782</v>
      </c>
      <c r="BL50" s="23"/>
      <c r="BM50" s="22">
        <f>(AH50*'Eligible population'!J$5)/5</f>
        <v>779.80981618386636</v>
      </c>
      <c r="BN50" s="22">
        <f>(AI50*'Eligible population'!K$5)/5</f>
        <v>528.60988566130504</v>
      </c>
      <c r="BO50" s="22">
        <f>(AJ50*'Eligible population'!L$5)/5</f>
        <v>465.2567948882176</v>
      </c>
      <c r="BP50" s="22">
        <f>(AK50*'Eligible population'!M$5)/5</f>
        <v>336.24796415047189</v>
      </c>
      <c r="BQ50" s="22">
        <f>(AL50*'Eligible population'!N$5)/5</f>
        <v>182.95673607430882</v>
      </c>
      <c r="BR50" s="22">
        <f>(AM50*'Eligible population'!O$5)/5</f>
        <v>122.14265664045426</v>
      </c>
      <c r="BS50" s="22">
        <f>(AN50*'Eligible population'!P$5)/5</f>
        <v>77.389563053215554</v>
      </c>
      <c r="BT50" s="22">
        <f>(AO50*'Eligible population'!J$6)/5</f>
        <v>718.9336273947481</v>
      </c>
      <c r="BU50" s="22">
        <f>(AP50*'Eligible population'!K$6)/5</f>
        <v>564.71483928086468</v>
      </c>
      <c r="BV50" s="22">
        <f>(AQ50*'Eligible population'!L$6)/5</f>
        <v>488.256726883</v>
      </c>
      <c r="BW50" s="22">
        <f>(AR50*'Eligible population'!M$6)/5</f>
        <v>364.69720538420052</v>
      </c>
      <c r="BX50" s="22">
        <f>(AS50*'Eligible population'!N$6)/5</f>
        <v>226.4760285574886</v>
      </c>
      <c r="BY50" s="22">
        <f>(AT50*'Eligible population'!O$6)/5</f>
        <v>157.76275180009958</v>
      </c>
      <c r="BZ50" s="22">
        <f>(AU50*'Eligible population'!P$6)/5</f>
        <v>94.534380750154028</v>
      </c>
      <c r="CA50" s="23">
        <f t="shared" si="6"/>
        <v>13760.123156386335</v>
      </c>
      <c r="CC50" s="2">
        <f t="shared" si="7"/>
        <v>577.23951720820037</v>
      </c>
      <c r="CD50" s="2">
        <f t="shared" si="8"/>
        <v>490.63348597641061</v>
      </c>
      <c r="CE50" s="2">
        <f t="shared" si="9"/>
        <v>397.19405786161042</v>
      </c>
      <c r="CF50" s="2">
        <f t="shared" si="10"/>
        <v>287.54478369280264</v>
      </c>
      <c r="CG50" s="2">
        <f t="shared" si="11"/>
        <v>217.16674164502879</v>
      </c>
      <c r="CH50" s="2">
        <f t="shared" si="12"/>
        <v>145.58968447768433</v>
      </c>
      <c r="CI50" s="2">
        <f t="shared" si="13"/>
        <v>70.553029214592272</v>
      </c>
      <c r="CJ50" s="2">
        <f t="shared" si="14"/>
        <v>514.31700128053467</v>
      </c>
      <c r="CK50" s="2">
        <f t="shared" si="15"/>
        <v>472.32015808704921</v>
      </c>
      <c r="CL50" s="2">
        <f t="shared" si="16"/>
        <v>379.03917491611844</v>
      </c>
      <c r="CM50" s="2">
        <f t="shared" si="17"/>
        <v>293.08505841074771</v>
      </c>
      <c r="CN50" s="2">
        <f t="shared" si="18"/>
        <v>228.26659694030408</v>
      </c>
      <c r="CO50" s="2">
        <f t="shared" si="19"/>
        <v>160.25496279473745</v>
      </c>
      <c r="CP50" s="2">
        <f t="shared" si="20"/>
        <v>92.962837336148908</v>
      </c>
      <c r="CQ50" s="2"/>
      <c r="CR50" s="2">
        <f t="shared" si="21"/>
        <v>389.90490809193318</v>
      </c>
      <c r="CS50" s="2">
        <f t="shared" si="22"/>
        <v>264.30494283065252</v>
      </c>
      <c r="CT50" s="2">
        <f t="shared" si="23"/>
        <v>232.6283974441088</v>
      </c>
      <c r="CU50" s="2">
        <f t="shared" si="24"/>
        <v>168.12398207523594</v>
      </c>
      <c r="CV50" s="2">
        <f t="shared" si="25"/>
        <v>91.478368037154411</v>
      </c>
      <c r="CW50" s="2">
        <f t="shared" si="26"/>
        <v>61.071328320227131</v>
      </c>
      <c r="CX50" s="2">
        <f t="shared" si="27"/>
        <v>38.694781526607777</v>
      </c>
      <c r="CY50" s="2">
        <f t="shared" si="28"/>
        <v>359.46681369737405</v>
      </c>
      <c r="CZ50" s="2">
        <f t="shared" si="29"/>
        <v>282.35741964043234</v>
      </c>
      <c r="DA50" s="2">
        <f t="shared" si="30"/>
        <v>244.1283634415</v>
      </c>
      <c r="DB50" s="2">
        <f t="shared" si="31"/>
        <v>182.34860269210026</v>
      </c>
      <c r="DC50" s="2">
        <f t="shared" si="32"/>
        <v>113.2380142787443</v>
      </c>
      <c r="DD50" s="2">
        <f t="shared" si="33"/>
        <v>78.88137590004979</v>
      </c>
      <c r="DE50" s="2">
        <f t="shared" si="34"/>
        <v>47.267190375077014</v>
      </c>
      <c r="DF50" s="2">
        <f t="shared" si="35"/>
        <v>6880.0615781931674</v>
      </c>
      <c r="DG50" s="2"/>
      <c r="DH50" s="14"/>
      <c r="DI50" s="14"/>
      <c r="DJ50" s="14"/>
      <c r="DK50" s="14"/>
      <c r="DL50" s="14"/>
      <c r="DM50" s="14"/>
      <c r="DN50" s="14"/>
      <c r="DO50" s="14"/>
      <c r="DP50" s="14"/>
      <c r="DQ50" s="14"/>
      <c r="DR50" s="14"/>
      <c r="DS50" s="14"/>
      <c r="DT50" s="14"/>
      <c r="DU50" s="14"/>
      <c r="DV50" s="14"/>
      <c r="DX50" s="6"/>
      <c r="DY50" s="6"/>
      <c r="DZ50" s="6"/>
      <c r="EA50" s="6"/>
      <c r="EB50" s="6"/>
      <c r="EC50" s="6"/>
      <c r="ED50" s="6"/>
      <c r="EE50" s="6"/>
      <c r="EF50" s="6"/>
      <c r="EG50" s="6"/>
      <c r="EH50" s="6"/>
      <c r="EI50" s="6"/>
      <c r="EJ50" s="6"/>
      <c r="EK50" s="6"/>
      <c r="EL50" s="6"/>
      <c r="EN50" s="6"/>
      <c r="EO50" s="6"/>
      <c r="EP50" s="6"/>
      <c r="EQ50" s="6"/>
      <c r="ER50" s="6"/>
      <c r="ES50" s="6"/>
      <c r="ET50" s="6"/>
      <c r="EU50" s="6"/>
      <c r="EV50" s="6"/>
      <c r="EW50" s="6"/>
      <c r="EX50" s="6"/>
      <c r="EY50" s="6"/>
      <c r="EZ50" s="6"/>
      <c r="FA50" s="6"/>
      <c r="FB50" s="6"/>
      <c r="FD50" s="6"/>
      <c r="FE50" s="6"/>
      <c r="FF50" s="6"/>
      <c r="FG50" s="6"/>
      <c r="FH50" s="6"/>
      <c r="FI50" s="6"/>
      <c r="FJ50" s="6"/>
      <c r="FK50" s="6"/>
      <c r="FL50" s="6"/>
      <c r="FM50" s="6"/>
      <c r="FN50" s="6"/>
      <c r="FO50" s="6"/>
      <c r="FP50" s="6"/>
      <c r="FQ50" s="6"/>
      <c r="FR50" s="6"/>
      <c r="FT50" s="6"/>
      <c r="FU50" s="6"/>
      <c r="FV50" s="6"/>
      <c r="FW50" s="6"/>
      <c r="FX50" s="6"/>
      <c r="FY50" s="6"/>
      <c r="FZ50" s="6"/>
      <c r="GA50" s="6"/>
      <c r="GB50" s="6"/>
      <c r="GC50" s="6"/>
      <c r="GD50" s="6"/>
      <c r="GE50" s="6"/>
      <c r="GF50" s="6"/>
      <c r="GG50" s="6"/>
      <c r="GH50" s="6"/>
      <c r="GJ50" s="6"/>
      <c r="GK50" s="6"/>
      <c r="GL50" s="6"/>
      <c r="GM50" s="6"/>
      <c r="GN50" s="6"/>
      <c r="GO50" s="6"/>
      <c r="GP50" s="6"/>
      <c r="GQ50" s="6"/>
      <c r="GR50" s="6"/>
      <c r="GS50" s="6"/>
      <c r="GT50" s="6"/>
      <c r="GU50" s="6"/>
      <c r="GV50" s="6"/>
      <c r="GW50" s="6"/>
      <c r="GX50" s="6"/>
      <c r="GZ50" s="1"/>
      <c r="HA50" s="1"/>
      <c r="HB50" s="1"/>
      <c r="HC50" s="1"/>
      <c r="HD50" s="1"/>
      <c r="HE50" s="1"/>
      <c r="HF50" s="1"/>
      <c r="HG50" s="1"/>
      <c r="HH50" s="1"/>
      <c r="HI50" s="1"/>
      <c r="HJ50" s="1"/>
      <c r="HK50" s="1"/>
      <c r="HL50" s="1"/>
      <c r="HM50" s="1"/>
      <c r="HN50" s="2"/>
      <c r="HP50" s="2"/>
      <c r="HQ50" s="2"/>
      <c r="HR50" s="2"/>
      <c r="HS50" s="2"/>
      <c r="HT50" s="2"/>
      <c r="HU50" s="2"/>
      <c r="HV50" s="2"/>
      <c r="HW50" s="2"/>
      <c r="HX50" s="2"/>
      <c r="HY50" s="2"/>
      <c r="HZ50" s="2"/>
      <c r="IA50" s="2"/>
      <c r="IB50" s="2"/>
      <c r="IC50" s="2"/>
      <c r="ID50" s="2"/>
      <c r="IF50" s="2"/>
      <c r="IG50" s="2"/>
      <c r="IH50" s="2"/>
      <c r="II50" s="2"/>
      <c r="IJ50" s="2"/>
      <c r="IK50" s="2"/>
      <c r="IL50" s="2"/>
      <c r="IM50" s="2"/>
      <c r="IN50" s="2"/>
      <c r="IO50" s="2"/>
      <c r="IP50" s="2"/>
      <c r="IQ50" s="2"/>
      <c r="IR50" s="2"/>
      <c r="IS50" s="2"/>
      <c r="IT50" s="2"/>
      <c r="IV50" s="6"/>
    </row>
    <row r="51" spans="1:256" x14ac:dyDescent="0.25">
      <c r="A51" s="8" t="s">
        <v>61</v>
      </c>
      <c r="B51" s="8" t="s">
        <v>216</v>
      </c>
      <c r="C51" s="20">
        <f>Population!H51</f>
        <v>7758</v>
      </c>
      <c r="D51" s="20">
        <f>Population!I51</f>
        <v>7310</v>
      </c>
      <c r="E51" s="20">
        <f>Population!J51</f>
        <v>6236</v>
      </c>
      <c r="F51" s="20">
        <f>Population!K51</f>
        <v>4553</v>
      </c>
      <c r="G51" s="20">
        <f>Population!L51</f>
        <v>3507</v>
      </c>
      <c r="H51" s="20">
        <f>Population!M51</f>
        <v>3064</v>
      </c>
      <c r="I51" s="20">
        <f>Population!N51</f>
        <v>2181</v>
      </c>
      <c r="J51" s="20">
        <f>Population!X51</f>
        <v>7191</v>
      </c>
      <c r="K51" s="20">
        <f>Population!Y51</f>
        <v>6672</v>
      </c>
      <c r="L51" s="20">
        <f>Population!Z51</f>
        <v>6257</v>
      </c>
      <c r="M51" s="20">
        <f>Population!AA51</f>
        <v>4933</v>
      </c>
      <c r="N51" s="20">
        <f>Population!AB51</f>
        <v>3762</v>
      </c>
      <c r="O51" s="20">
        <f>Population!AC51</f>
        <v>3454</v>
      </c>
      <c r="P51" s="20">
        <f>Population!AD51</f>
        <v>2500</v>
      </c>
      <c r="Q51" s="20">
        <f t="shared" si="4"/>
        <v>69378</v>
      </c>
      <c r="S51">
        <f>VLOOKUP($A51,'Census 2011'!$A$4:$BI$156,S$1,FALSE)*Baseline!C51</f>
        <v>6249.0863723608445</v>
      </c>
      <c r="T51">
        <f>VLOOKUP($A51,'Census 2011'!$A$4:$BI$156,T$1,FALSE)*Baseline!D51</f>
        <v>5800.0904507710557</v>
      </c>
      <c r="U51">
        <f>VLOOKUP($A51,'Census 2011'!$A$4:$BI$156,U$1,FALSE)*Baseline!E51</f>
        <v>5069.3625837903719</v>
      </c>
      <c r="V51">
        <f>VLOOKUP($A51,'Census 2011'!$A$4:$BI$156,V$1,FALSE)*Baseline!F51</f>
        <v>3848.0728597449911</v>
      </c>
      <c r="W51">
        <f>VLOOKUP($A51,'Census 2011'!$A$4:$BI$156,W$1,FALSE)*Baseline!G51</f>
        <v>3105.7114998566103</v>
      </c>
      <c r="X51">
        <f>VLOOKUP($A51,'Census 2011'!$A$4:$BI$156,X$1,FALSE)*Baseline!H51</f>
        <v>2649.8812499999999</v>
      </c>
      <c r="Y51">
        <f>VLOOKUP($A51,'Census 2011'!$A$4:$BI$156,Y$1,FALSE)*Baseline!I51</f>
        <v>1753.8875</v>
      </c>
      <c r="Z51">
        <f>VLOOKUP($A51,'Census 2011'!$A$4:$BI$156,Z$1,FALSE)*Baseline!J51</f>
        <v>5407.3626222283428</v>
      </c>
      <c r="AA51">
        <f>VLOOKUP($A51,'Census 2011'!$A$4:$BI$156,AA$1,FALSE)*Baseline!K51</f>
        <v>4976.5483919673861</v>
      </c>
      <c r="AB51">
        <f>VLOOKUP($A51,'Census 2011'!$A$4:$BI$156,AB$1,FALSE)*Baseline!L51</f>
        <v>4851.8565714285714</v>
      </c>
      <c r="AC51">
        <f>VLOOKUP($A51,'Census 2011'!$A$4:$BI$156,AC$1,FALSE)*Baseline!M51</f>
        <v>3970.2262198127155</v>
      </c>
      <c r="AD51">
        <f>VLOOKUP($A51,'Census 2011'!$A$4:$BI$156,AD$1,FALSE)*Baseline!N51</f>
        <v>3103.3231756214914</v>
      </c>
      <c r="AE51">
        <f>VLOOKUP($A51,'Census 2011'!$A$4:$BI$156,AE$1,FALSE)*Baseline!O51</f>
        <v>2865.5407407407406</v>
      </c>
      <c r="AF51">
        <f>VLOOKUP($A51,'Census 2011'!$A$4:$BI$156,AF$1,FALSE)*Baseline!P51</f>
        <v>1984.9785407725321</v>
      </c>
      <c r="AH51" s="6">
        <f>VLOOKUP($A51,'Census 2011'!$A$4:$BI$156,AH$1,FALSE)*Baseline!C51</f>
        <v>1508.9136276391555</v>
      </c>
      <c r="AI51" s="6">
        <f>VLOOKUP($A51,'Census 2011'!$A$4:$BI$156,AI$1,FALSE)*Baseline!D51</f>
        <v>1509.9095492289441</v>
      </c>
      <c r="AJ51" s="6">
        <f>VLOOKUP($A51,'Census 2011'!$A$4:$BI$156,AJ$1,FALSE)*Baseline!E51</f>
        <v>1166.6374162096283</v>
      </c>
      <c r="AK51" s="6">
        <f>VLOOKUP($A51,'Census 2011'!$A$4:$BI$156,AK$1,FALSE)*Baseline!F51</f>
        <v>704.92714025500902</v>
      </c>
      <c r="AL51" s="6">
        <f>VLOOKUP($A51,'Census 2011'!$A$4:$BI$156,AL$1,FALSE)*Baseline!G51</f>
        <v>401.28850014338974</v>
      </c>
      <c r="AM51" s="6">
        <f>VLOOKUP($A51,'Census 2011'!$A$4:$BI$156,AM$1,FALSE)*Baseline!H51</f>
        <v>414.11875000000003</v>
      </c>
      <c r="AN51" s="6">
        <f>VLOOKUP($A51,'Census 2011'!$A$4:$BI$156,AN$1,FALSE)*Baseline!I51</f>
        <v>427.11250000000001</v>
      </c>
      <c r="AO51" s="6">
        <f>VLOOKUP($A51,'Census 2011'!$A$4:$BI$156,AO$1,FALSE)*Baseline!J51</f>
        <v>1783.6373777716567</v>
      </c>
      <c r="AP51" s="6">
        <f>VLOOKUP($A51,'Census 2011'!$A$4:$BI$156,AP$1,FALSE)*Baseline!K51</f>
        <v>1695.4516080326134</v>
      </c>
      <c r="AQ51" s="6">
        <f>VLOOKUP($A51,'Census 2011'!$A$4:$BI$156,AQ$1,FALSE)*Baseline!L51</f>
        <v>1405.1434285714286</v>
      </c>
      <c r="AR51" s="6">
        <f>VLOOKUP($A51,'Census 2011'!$A$4:$BI$156,AR$1,FALSE)*Baseline!M51</f>
        <v>962.77378018728439</v>
      </c>
      <c r="AS51" s="6">
        <f>VLOOKUP($A51,'Census 2011'!$A$4:$BI$156,AS$1,FALSE)*Baseline!N51</f>
        <v>658.67682437850851</v>
      </c>
      <c r="AT51" s="6">
        <f>VLOOKUP($A51,'Census 2011'!$A$4:$BI$156,AT$1,FALSE)*Baseline!O51</f>
        <v>588.45925925925928</v>
      </c>
      <c r="AU51" s="6">
        <f>VLOOKUP($A51,'Census 2011'!$A$4:$BI$156,AU$1,FALSE)*Baseline!P51</f>
        <v>515.02145922746786</v>
      </c>
      <c r="AV51">
        <f t="shared" si="5"/>
        <v>69377.999999999985</v>
      </c>
      <c r="AX51" s="22">
        <f>(S51*'Eligible population'!J$5)/5</f>
        <v>1143.5703024120764</v>
      </c>
      <c r="AY51" s="22">
        <f>(T51*'Eligible population'!K$5)/5</f>
        <v>985.08687780516334</v>
      </c>
      <c r="AZ51" s="22">
        <f>(U51*'Eligible population'!L$5)/5</f>
        <v>774.76301610235305</v>
      </c>
      <c r="BA51" s="22">
        <f>(V51*'Eligible population'!M$5)/5</f>
        <v>513.37918623495443</v>
      </c>
      <c r="BB51" s="22">
        <f>(W51*'Eligible population'!N$5)/5</f>
        <v>344.55883052281132</v>
      </c>
      <c r="BC51" s="22">
        <f>(X51*'Eligible population'!O$5)/5</f>
        <v>229.51682435842227</v>
      </c>
      <c r="BD51" s="22">
        <f>(Y51*'Eligible population'!P$5)/5</f>
        <v>117.98544929886484</v>
      </c>
      <c r="BE51" s="22">
        <f>(Z51*'Eligible population'!J$6)/5</f>
        <v>986.60804782201501</v>
      </c>
      <c r="BF51" s="22">
        <f>(AA51*'Eligible population'!K$6)/5</f>
        <v>855.60758307177127</v>
      </c>
      <c r="BG51" s="22">
        <f>(AB51*'Eligible population'!L$6)/5</f>
        <v>760.06021017631406</v>
      </c>
      <c r="BH51" s="22">
        <f>(AC51*'Eligible population'!M$6)/5</f>
        <v>551.03756738930952</v>
      </c>
      <c r="BI51" s="22">
        <f>(AD51*'Eligible population'!N$6)/5</f>
        <v>366.64908305749179</v>
      </c>
      <c r="BJ51" s="22">
        <f>(AE51*'Eligible population'!O$6)/5</f>
        <v>270.7447337500945</v>
      </c>
      <c r="BK51" s="22">
        <f>(AF51*'Eligible population'!P$6)/5</f>
        <v>148.17865093357517</v>
      </c>
      <c r="BL51" s="23"/>
      <c r="BM51" s="22">
        <f>(AH51*'Eligible population'!J$5)/5</f>
        <v>276.12817468885726</v>
      </c>
      <c r="BN51" s="22">
        <f>(AI51*'Eligible population'!K$5)/5</f>
        <v>256.44291175155905</v>
      </c>
      <c r="BO51" s="22">
        <f>(AJ51*'Eligible population'!L$5)/5</f>
        <v>178.30003444034662</v>
      </c>
      <c r="BP51" s="22">
        <f>(AK51*'Eligible population'!M$5)/5</f>
        <v>94.045756099075703</v>
      </c>
      <c r="BQ51" s="22">
        <f>(AL51*'Eligible population'!N$5)/5</f>
        <v>44.520392933485013</v>
      </c>
      <c r="BR51" s="22">
        <f>(AM51*'Eligible population'!O$5)/5</f>
        <v>35.868482939482433</v>
      </c>
      <c r="BS51" s="22">
        <f>(AN51*'Eligible population'!P$5)/5</f>
        <v>28.732207860345323</v>
      </c>
      <c r="BT51" s="22">
        <f>(AO51*'Eligible population'!J$6)/5</f>
        <v>325.43609782554012</v>
      </c>
      <c r="BU51" s="22">
        <f>(AP51*'Eligible population'!K$6)/5</f>
        <v>291.49545795744763</v>
      </c>
      <c r="BV51" s="22">
        <f>(AQ51*'Eligible population'!L$6)/5</f>
        <v>220.12060618960314</v>
      </c>
      <c r="BW51" s="22">
        <f>(AR51*'Eligible population'!M$6)/5</f>
        <v>133.62576649489688</v>
      </c>
      <c r="BX51" s="22">
        <f>(AS51*'Eligible population'!N$6)/5</f>
        <v>77.820852042338686</v>
      </c>
      <c r="BY51" s="22">
        <f>(AT51*'Eligible population'!O$6)/5</f>
        <v>55.59936496653728</v>
      </c>
      <c r="BZ51" s="22">
        <f>(AU51*'Eligible population'!P$6)/5</f>
        <v>38.446352674657348</v>
      </c>
      <c r="CA51" s="23">
        <f t="shared" si="6"/>
        <v>10104.328821799392</v>
      </c>
      <c r="CC51" s="2">
        <f t="shared" si="7"/>
        <v>571.78515120603822</v>
      </c>
      <c r="CD51" s="2">
        <f t="shared" si="8"/>
        <v>492.54343890258167</v>
      </c>
      <c r="CE51" s="2">
        <f t="shared" si="9"/>
        <v>387.38150805117652</v>
      </c>
      <c r="CF51" s="2">
        <f t="shared" si="10"/>
        <v>256.68959311747722</v>
      </c>
      <c r="CG51" s="2">
        <f t="shared" si="11"/>
        <v>172.27941526140566</v>
      </c>
      <c r="CH51" s="2">
        <f t="shared" si="12"/>
        <v>114.75841217921113</v>
      </c>
      <c r="CI51" s="2">
        <f t="shared" si="13"/>
        <v>58.992724649432418</v>
      </c>
      <c r="CJ51" s="2">
        <f t="shared" si="14"/>
        <v>493.3040239110075</v>
      </c>
      <c r="CK51" s="2">
        <f t="shared" si="15"/>
        <v>427.80379153588564</v>
      </c>
      <c r="CL51" s="2">
        <f t="shared" si="16"/>
        <v>380.03010508815703</v>
      </c>
      <c r="CM51" s="2">
        <f t="shared" si="17"/>
        <v>275.51878369465476</v>
      </c>
      <c r="CN51" s="2">
        <f t="shared" si="18"/>
        <v>183.3245415287459</v>
      </c>
      <c r="CO51" s="2">
        <f t="shared" si="19"/>
        <v>135.37236687504725</v>
      </c>
      <c r="CP51" s="2">
        <f t="shared" si="20"/>
        <v>74.089325466787585</v>
      </c>
      <c r="CQ51" s="2"/>
      <c r="CR51" s="2">
        <f t="shared" si="21"/>
        <v>138.06408734442863</v>
      </c>
      <c r="CS51" s="2">
        <f t="shared" si="22"/>
        <v>128.22145587577953</v>
      </c>
      <c r="CT51" s="2">
        <f t="shared" si="23"/>
        <v>89.150017220173311</v>
      </c>
      <c r="CU51" s="2">
        <f t="shared" si="24"/>
        <v>47.022878049537852</v>
      </c>
      <c r="CV51" s="2">
        <f t="shared" si="25"/>
        <v>22.260196466742507</v>
      </c>
      <c r="CW51" s="2">
        <f t="shared" si="26"/>
        <v>17.934241469741217</v>
      </c>
      <c r="CX51" s="2">
        <f t="shared" si="27"/>
        <v>14.366103930172661</v>
      </c>
      <c r="CY51" s="2">
        <f t="shared" si="28"/>
        <v>162.71804891277006</v>
      </c>
      <c r="CZ51" s="2">
        <f t="shared" si="29"/>
        <v>145.74772897872381</v>
      </c>
      <c r="DA51" s="2">
        <f t="shared" si="30"/>
        <v>110.06030309480157</v>
      </c>
      <c r="DB51" s="2">
        <f t="shared" si="31"/>
        <v>66.81288324744844</v>
      </c>
      <c r="DC51" s="2">
        <f t="shared" si="32"/>
        <v>38.910426021169343</v>
      </c>
      <c r="DD51" s="2">
        <f t="shared" si="33"/>
        <v>27.79968248326864</v>
      </c>
      <c r="DE51" s="2">
        <f t="shared" si="34"/>
        <v>19.223176337328674</v>
      </c>
      <c r="DF51" s="2">
        <f t="shared" si="35"/>
        <v>5052.1644108996961</v>
      </c>
      <c r="DG51" s="2"/>
      <c r="DH51" s="14"/>
      <c r="DI51" s="14"/>
      <c r="DJ51" s="14"/>
      <c r="DK51" s="14"/>
      <c r="DL51" s="14"/>
      <c r="DM51" s="14"/>
      <c r="DN51" s="14"/>
      <c r="DO51" s="14"/>
      <c r="DP51" s="14"/>
      <c r="DQ51" s="14"/>
      <c r="DR51" s="14"/>
      <c r="DS51" s="14"/>
      <c r="DT51" s="14"/>
      <c r="DU51" s="14"/>
      <c r="DV51" s="14"/>
      <c r="DX51" s="6"/>
      <c r="DY51" s="6"/>
      <c r="DZ51" s="6"/>
      <c r="EA51" s="6"/>
      <c r="EB51" s="6"/>
      <c r="EC51" s="6"/>
      <c r="ED51" s="6"/>
      <c r="EE51" s="6"/>
      <c r="EF51" s="6"/>
      <c r="EG51" s="6"/>
      <c r="EH51" s="6"/>
      <c r="EI51" s="6"/>
      <c r="EJ51" s="6"/>
      <c r="EK51" s="6"/>
      <c r="EL51" s="6"/>
      <c r="EN51" s="6"/>
      <c r="EO51" s="6"/>
      <c r="EP51" s="6"/>
      <c r="EQ51" s="6"/>
      <c r="ER51" s="6"/>
      <c r="ES51" s="6"/>
      <c r="ET51" s="6"/>
      <c r="EU51" s="6"/>
      <c r="EV51" s="6"/>
      <c r="EW51" s="6"/>
      <c r="EX51" s="6"/>
      <c r="EY51" s="6"/>
      <c r="EZ51" s="6"/>
      <c r="FA51" s="6"/>
      <c r="FB51" s="6"/>
      <c r="FD51" s="6"/>
      <c r="FE51" s="6"/>
      <c r="FF51" s="6"/>
      <c r="FG51" s="6"/>
      <c r="FH51" s="6"/>
      <c r="FI51" s="6"/>
      <c r="FJ51" s="6"/>
      <c r="FK51" s="6"/>
      <c r="FL51" s="6"/>
      <c r="FM51" s="6"/>
      <c r="FN51" s="6"/>
      <c r="FO51" s="6"/>
      <c r="FP51" s="6"/>
      <c r="FQ51" s="6"/>
      <c r="FR51" s="6"/>
      <c r="FT51" s="6"/>
      <c r="FU51" s="6"/>
      <c r="FV51" s="6"/>
      <c r="FW51" s="6"/>
      <c r="FX51" s="6"/>
      <c r="FY51" s="6"/>
      <c r="FZ51" s="6"/>
      <c r="GA51" s="6"/>
      <c r="GB51" s="6"/>
      <c r="GC51" s="6"/>
      <c r="GD51" s="6"/>
      <c r="GE51" s="6"/>
      <c r="GF51" s="6"/>
      <c r="GG51" s="6"/>
      <c r="GH51" s="6"/>
      <c r="GJ51" s="6"/>
      <c r="GK51" s="6"/>
      <c r="GL51" s="6"/>
      <c r="GM51" s="6"/>
      <c r="GN51" s="6"/>
      <c r="GO51" s="6"/>
      <c r="GP51" s="6"/>
      <c r="GQ51" s="6"/>
      <c r="GR51" s="6"/>
      <c r="GS51" s="6"/>
      <c r="GT51" s="6"/>
      <c r="GU51" s="6"/>
      <c r="GV51" s="6"/>
      <c r="GW51" s="6"/>
      <c r="GX51" s="6"/>
      <c r="GZ51" s="1"/>
      <c r="HA51" s="1"/>
      <c r="HB51" s="1"/>
      <c r="HC51" s="1"/>
      <c r="HD51" s="1"/>
      <c r="HE51" s="1"/>
      <c r="HF51" s="1"/>
      <c r="HG51" s="1"/>
      <c r="HH51" s="1"/>
      <c r="HI51" s="1"/>
      <c r="HJ51" s="1"/>
      <c r="HK51" s="1"/>
      <c r="HL51" s="1"/>
      <c r="HM51" s="1"/>
      <c r="HN51" s="2"/>
      <c r="HP51" s="2"/>
      <c r="HQ51" s="2"/>
      <c r="HR51" s="2"/>
      <c r="HS51" s="2"/>
      <c r="HT51" s="2"/>
      <c r="HU51" s="2"/>
      <c r="HV51" s="2"/>
      <c r="HW51" s="2"/>
      <c r="HX51" s="2"/>
      <c r="HY51" s="2"/>
      <c r="HZ51" s="2"/>
      <c r="IA51" s="2"/>
      <c r="IB51" s="2"/>
      <c r="IC51" s="2"/>
      <c r="ID51" s="2"/>
      <c r="IF51" s="2"/>
      <c r="IG51" s="2"/>
      <c r="IH51" s="2"/>
      <c r="II51" s="2"/>
      <c r="IJ51" s="2"/>
      <c r="IK51" s="2"/>
      <c r="IL51" s="2"/>
      <c r="IM51" s="2"/>
      <c r="IN51" s="2"/>
      <c r="IO51" s="2"/>
      <c r="IP51" s="2"/>
      <c r="IQ51" s="2"/>
      <c r="IR51" s="2"/>
      <c r="IS51" s="2"/>
      <c r="IT51" s="2"/>
      <c r="IV51" s="6"/>
    </row>
    <row r="52" spans="1:256" x14ac:dyDescent="0.25">
      <c r="A52" s="8" t="s">
        <v>62</v>
      </c>
      <c r="B52" s="8" t="s">
        <v>217</v>
      </c>
      <c r="C52" s="20">
        <f>Population!H52</f>
        <v>6157</v>
      </c>
      <c r="D52" s="20">
        <f>Population!I52</f>
        <v>5665</v>
      </c>
      <c r="E52" s="20">
        <f>Population!J52</f>
        <v>5126</v>
      </c>
      <c r="F52" s="20">
        <f>Population!K52</f>
        <v>4248</v>
      </c>
      <c r="G52" s="20">
        <f>Population!L52</f>
        <v>3410</v>
      </c>
      <c r="H52" s="20">
        <f>Population!M52</f>
        <v>3368</v>
      </c>
      <c r="I52" s="20">
        <f>Population!N52</f>
        <v>2485</v>
      </c>
      <c r="J52" s="20">
        <f>Population!X52</f>
        <v>6016</v>
      </c>
      <c r="K52" s="20">
        <f>Population!Y52</f>
        <v>5705</v>
      </c>
      <c r="L52" s="20">
        <f>Population!Z52</f>
        <v>5557</v>
      </c>
      <c r="M52" s="20">
        <f>Population!AA52</f>
        <v>4500</v>
      </c>
      <c r="N52" s="20">
        <f>Population!AB52</f>
        <v>4024</v>
      </c>
      <c r="O52" s="20">
        <f>Population!AC52</f>
        <v>4200</v>
      </c>
      <c r="P52" s="20">
        <f>Population!AD52</f>
        <v>3015</v>
      </c>
      <c r="Q52" s="20">
        <f t="shared" si="4"/>
        <v>63476</v>
      </c>
      <c r="S52">
        <f>VLOOKUP($A52,'Census 2011'!$A$4:$BI$156,S$1,FALSE)*Baseline!C52</f>
        <v>5268.2504347826089</v>
      </c>
      <c r="T52">
        <f>VLOOKUP($A52,'Census 2011'!$A$4:$BI$156,T$1,FALSE)*Baseline!D52</f>
        <v>4856.1575680116848</v>
      </c>
      <c r="U52">
        <f>VLOOKUP($A52,'Census 2011'!$A$4:$BI$156,U$1,FALSE)*Baseline!E52</f>
        <v>4448.1188707280835</v>
      </c>
      <c r="V52">
        <f>VLOOKUP($A52,'Census 2011'!$A$4:$BI$156,V$1,FALSE)*Baseline!F52</f>
        <v>3790.8109000825762</v>
      </c>
      <c r="W52">
        <f>VLOOKUP($A52,'Census 2011'!$A$4:$BI$156,W$1,FALSE)*Baseline!G52</f>
        <v>3088.9077212806028</v>
      </c>
      <c r="X52">
        <f>VLOOKUP($A52,'Census 2011'!$A$4:$BI$156,X$1,FALSE)*Baseline!H52</f>
        <v>3036.5085814360768</v>
      </c>
      <c r="Y52">
        <f>VLOOKUP($A52,'Census 2011'!$A$4:$BI$156,Y$1,FALSE)*Baseline!I52</f>
        <v>2179.882535460993</v>
      </c>
      <c r="Z52">
        <f>VLOOKUP($A52,'Census 2011'!$A$4:$BI$156,Z$1,FALSE)*Baseline!J52</f>
        <v>4846.687407892583</v>
      </c>
      <c r="AA52">
        <f>VLOOKUP($A52,'Census 2011'!$A$4:$BI$156,AA$1,FALSE)*Baseline!K52</f>
        <v>4531.8918460756058</v>
      </c>
      <c r="AB52">
        <f>VLOOKUP($A52,'Census 2011'!$A$4:$BI$156,AB$1,FALSE)*Baseline!L52</f>
        <v>4431.3692275398826</v>
      </c>
      <c r="AC52">
        <f>VLOOKUP($A52,'Census 2011'!$A$4:$BI$156,AC$1,FALSE)*Baseline!M52</f>
        <v>3675.0555144337527</v>
      </c>
      <c r="AD52">
        <f>VLOOKUP($A52,'Census 2011'!$A$4:$BI$156,AD$1,FALSE)*Baseline!N52</f>
        <v>3409.4352993944831</v>
      </c>
      <c r="AE52">
        <f>VLOOKUP($A52,'Census 2011'!$A$4:$BI$156,AE$1,FALSE)*Baseline!O52</f>
        <v>3636.8852459016393</v>
      </c>
      <c r="AF52">
        <f>VLOOKUP($A52,'Census 2011'!$A$4:$BI$156,AF$1,FALSE)*Baseline!P52</f>
        <v>2654.6064139941691</v>
      </c>
      <c r="AH52" s="6">
        <f>VLOOKUP($A52,'Census 2011'!$A$4:$BI$156,AH$1,FALSE)*Baseline!C52</f>
        <v>888.74956521739125</v>
      </c>
      <c r="AI52" s="6">
        <f>VLOOKUP($A52,'Census 2011'!$A$4:$BI$156,AI$1,FALSE)*Baseline!D52</f>
        <v>808.84243198831484</v>
      </c>
      <c r="AJ52" s="6">
        <f>VLOOKUP($A52,'Census 2011'!$A$4:$BI$156,AJ$1,FALSE)*Baseline!E52</f>
        <v>677.88112927191685</v>
      </c>
      <c r="AK52" s="6">
        <f>VLOOKUP($A52,'Census 2011'!$A$4:$BI$156,AK$1,FALSE)*Baseline!F52</f>
        <v>457.18909991742362</v>
      </c>
      <c r="AL52" s="6">
        <f>VLOOKUP($A52,'Census 2011'!$A$4:$BI$156,AL$1,FALSE)*Baseline!G52</f>
        <v>321.09227871939737</v>
      </c>
      <c r="AM52" s="6">
        <f>VLOOKUP($A52,'Census 2011'!$A$4:$BI$156,AM$1,FALSE)*Baseline!H52</f>
        <v>331.49141856392293</v>
      </c>
      <c r="AN52" s="6">
        <f>VLOOKUP($A52,'Census 2011'!$A$4:$BI$156,AN$1,FALSE)*Baseline!I52</f>
        <v>305.11746453900707</v>
      </c>
      <c r="AO52" s="6">
        <f>VLOOKUP($A52,'Census 2011'!$A$4:$BI$156,AO$1,FALSE)*Baseline!J52</f>
        <v>1169.3125921074177</v>
      </c>
      <c r="AP52" s="6">
        <f>VLOOKUP($A52,'Census 2011'!$A$4:$BI$156,AP$1,FALSE)*Baseline!K52</f>
        <v>1173.1081539243939</v>
      </c>
      <c r="AQ52" s="6">
        <f>VLOOKUP($A52,'Census 2011'!$A$4:$BI$156,AQ$1,FALSE)*Baseline!L52</f>
        <v>1125.6307724601177</v>
      </c>
      <c r="AR52" s="6">
        <f>VLOOKUP($A52,'Census 2011'!$A$4:$BI$156,AR$1,FALSE)*Baseline!M52</f>
        <v>824.94448556624718</v>
      </c>
      <c r="AS52" s="6">
        <f>VLOOKUP($A52,'Census 2011'!$A$4:$BI$156,AS$1,FALSE)*Baseline!N52</f>
        <v>614.56470060551692</v>
      </c>
      <c r="AT52" s="6">
        <f>VLOOKUP($A52,'Census 2011'!$A$4:$BI$156,AT$1,FALSE)*Baseline!O52</f>
        <v>563.11475409836066</v>
      </c>
      <c r="AU52" s="6">
        <f>VLOOKUP($A52,'Census 2011'!$A$4:$BI$156,AU$1,FALSE)*Baseline!P52</f>
        <v>360.39358600583091</v>
      </c>
      <c r="AV52">
        <f t="shared" si="5"/>
        <v>63476.000000000007</v>
      </c>
      <c r="AX52" s="22">
        <f>(S52*'Eligible population'!J$5)/5</f>
        <v>964.07928837937629</v>
      </c>
      <c r="AY52" s="22">
        <f>(T52*'Eligible population'!K$5)/5</f>
        <v>824.7693958232328</v>
      </c>
      <c r="AZ52" s="22">
        <f>(U52*'Eligible population'!L$5)/5</f>
        <v>679.816828112998</v>
      </c>
      <c r="BA52" s="22">
        <f>(V52*'Eligible population'!M$5)/5</f>
        <v>505.73975233513545</v>
      </c>
      <c r="BB52" s="22">
        <f>(W52*'Eligible population'!N$5)/5</f>
        <v>342.69455874651123</v>
      </c>
      <c r="BC52" s="22">
        <f>(X52*'Eligible population'!O$5)/5</f>
        <v>263.00416546903978</v>
      </c>
      <c r="BD52" s="22">
        <f>(Y52*'Eligible population'!P$5)/5</f>
        <v>146.64248440399621</v>
      </c>
      <c r="BE52" s="22">
        <f>(Z52*'Eligible population'!J$6)/5</f>
        <v>884.30925313714192</v>
      </c>
      <c r="BF52" s="22">
        <f>(AA52*'Eligible population'!K$6)/5</f>
        <v>779.15871076871235</v>
      </c>
      <c r="BG52" s="22">
        <f>(AB52*'Eligible population'!L$6)/5</f>
        <v>694.18940499741825</v>
      </c>
      <c r="BH52" s="22">
        <f>(AC52*'Eligible population'!M$6)/5</f>
        <v>510.07009136869056</v>
      </c>
      <c r="BI52" s="22">
        <f>(AD52*'Eligible population'!N$6)/5</f>
        <v>402.81538709434795</v>
      </c>
      <c r="BJ52" s="22">
        <f>(AE52*'Eligible population'!O$6)/5</f>
        <v>343.62363570051718</v>
      </c>
      <c r="BK52" s="22">
        <f>(AF52*'Eligible population'!P$6)/5</f>
        <v>198.16637263603963</v>
      </c>
      <c r="BL52" s="23"/>
      <c r="BM52" s="22">
        <f>(AH52*'Eligible population'!J$5)/5</f>
        <v>162.63939214530129</v>
      </c>
      <c r="BN52" s="22">
        <f>(AI52*'Eligible population'!K$5)/5</f>
        <v>137.373731104104</v>
      </c>
      <c r="BO52" s="22">
        <f>(AJ52*'Eligible population'!L$5)/5</f>
        <v>103.60222209256305</v>
      </c>
      <c r="BP52" s="22">
        <f>(AK52*'Eligible population'!M$5)/5</f>
        <v>60.994522875705727</v>
      </c>
      <c r="BQ52" s="22">
        <f>(AL52*'Eligible population'!N$5)/5</f>
        <v>35.623135004834843</v>
      </c>
      <c r="BR52" s="22">
        <f>(AM52*'Eligible population'!O$5)/5</f>
        <v>28.711798949805825</v>
      </c>
      <c r="BS52" s="22">
        <f>(AN52*'Eligible population'!P$5)/5</f>
        <v>20.525501859477991</v>
      </c>
      <c r="BT52" s="22">
        <f>(AO52*'Eligible population'!J$6)/5</f>
        <v>213.34859420198933</v>
      </c>
      <c r="BU52" s="22">
        <f>(AP52*'Eligible population'!K$6)/5</f>
        <v>201.69003759335214</v>
      </c>
      <c r="BV52" s="22">
        <f>(AQ52*'Eligible population'!L$6)/5</f>
        <v>176.3339762628346</v>
      </c>
      <c r="BW52" s="22">
        <f>(AR52*'Eligible population'!M$6)/5</f>
        <v>114.49609603834956</v>
      </c>
      <c r="BX52" s="22">
        <f>(AS52*'Eligible population'!N$6)/5</f>
        <v>72.609126154380874</v>
      </c>
      <c r="BY52" s="22">
        <f>(AT52*'Eligible population'!O$6)/5</f>
        <v>53.204741430303201</v>
      </c>
      <c r="BZ52" s="22">
        <f>(AU52*'Eligible population'!P$6)/5</f>
        <v>26.90338171548882</v>
      </c>
      <c r="CA52" s="23">
        <f t="shared" si="6"/>
        <v>8947.1355864016477</v>
      </c>
      <c r="CC52" s="2">
        <f t="shared" si="7"/>
        <v>482.03964418968815</v>
      </c>
      <c r="CD52" s="2">
        <f t="shared" si="8"/>
        <v>412.3846979116164</v>
      </c>
      <c r="CE52" s="2">
        <f t="shared" si="9"/>
        <v>339.908414056499</v>
      </c>
      <c r="CF52" s="2">
        <f t="shared" si="10"/>
        <v>252.86987616756772</v>
      </c>
      <c r="CG52" s="2">
        <f t="shared" si="11"/>
        <v>171.34727937325562</v>
      </c>
      <c r="CH52" s="2">
        <f t="shared" si="12"/>
        <v>131.50208273451989</v>
      </c>
      <c r="CI52" s="2">
        <f t="shared" si="13"/>
        <v>73.321242201998103</v>
      </c>
      <c r="CJ52" s="2">
        <f t="shared" si="14"/>
        <v>442.15462656857096</v>
      </c>
      <c r="CK52" s="2">
        <f t="shared" si="15"/>
        <v>389.57935538435618</v>
      </c>
      <c r="CL52" s="2">
        <f t="shared" si="16"/>
        <v>347.09470249870913</v>
      </c>
      <c r="CM52" s="2">
        <f t="shared" si="17"/>
        <v>255.03504568434528</v>
      </c>
      <c r="CN52" s="2">
        <f t="shared" si="18"/>
        <v>201.40769354717398</v>
      </c>
      <c r="CO52" s="2">
        <f t="shared" si="19"/>
        <v>171.81181785025859</v>
      </c>
      <c r="CP52" s="2">
        <f t="shared" si="20"/>
        <v>99.083186318019813</v>
      </c>
      <c r="CQ52" s="2"/>
      <c r="CR52" s="2">
        <f t="shared" si="21"/>
        <v>81.319696072650643</v>
      </c>
      <c r="CS52" s="2">
        <f t="shared" si="22"/>
        <v>68.686865552051998</v>
      </c>
      <c r="CT52" s="2">
        <f t="shared" si="23"/>
        <v>51.801111046281527</v>
      </c>
      <c r="CU52" s="2">
        <f t="shared" si="24"/>
        <v>30.497261437852863</v>
      </c>
      <c r="CV52" s="2">
        <f t="shared" si="25"/>
        <v>17.811567502417422</v>
      </c>
      <c r="CW52" s="2">
        <f t="shared" si="26"/>
        <v>14.355899474902913</v>
      </c>
      <c r="CX52" s="2">
        <f t="shared" si="27"/>
        <v>10.262750929738996</v>
      </c>
      <c r="CY52" s="2">
        <f t="shared" si="28"/>
        <v>106.67429710099466</v>
      </c>
      <c r="CZ52" s="2">
        <f t="shared" si="29"/>
        <v>100.84501879667607</v>
      </c>
      <c r="DA52" s="2">
        <f t="shared" si="30"/>
        <v>88.166988131417298</v>
      </c>
      <c r="DB52" s="2">
        <f t="shared" si="31"/>
        <v>57.248048019174782</v>
      </c>
      <c r="DC52" s="2">
        <f t="shared" si="32"/>
        <v>36.304563077190437</v>
      </c>
      <c r="DD52" s="2">
        <f t="shared" si="33"/>
        <v>26.602370715151601</v>
      </c>
      <c r="DE52" s="2">
        <f t="shared" si="34"/>
        <v>13.45169085774441</v>
      </c>
      <c r="DF52" s="2">
        <f t="shared" si="35"/>
        <v>4473.5677932008239</v>
      </c>
      <c r="DG52" s="2"/>
      <c r="DH52" s="14"/>
      <c r="DI52" s="14"/>
      <c r="DJ52" s="14"/>
      <c r="DK52" s="14"/>
      <c r="DL52" s="14"/>
      <c r="DM52" s="14"/>
      <c r="DN52" s="14"/>
      <c r="DO52" s="14"/>
      <c r="DP52" s="14"/>
      <c r="DQ52" s="14"/>
      <c r="DR52" s="14"/>
      <c r="DS52" s="14"/>
      <c r="DT52" s="14"/>
      <c r="DU52" s="14"/>
      <c r="DV52" s="14"/>
      <c r="DX52" s="6"/>
      <c r="DY52" s="6"/>
      <c r="DZ52" s="6"/>
      <c r="EA52" s="6"/>
      <c r="EB52" s="6"/>
      <c r="EC52" s="6"/>
      <c r="ED52" s="6"/>
      <c r="EE52" s="6"/>
      <c r="EF52" s="6"/>
      <c r="EG52" s="6"/>
      <c r="EH52" s="6"/>
      <c r="EI52" s="6"/>
      <c r="EJ52" s="6"/>
      <c r="EK52" s="6"/>
      <c r="EL52" s="6"/>
      <c r="EN52" s="6"/>
      <c r="EO52" s="6"/>
      <c r="EP52" s="6"/>
      <c r="EQ52" s="6"/>
      <c r="ER52" s="6"/>
      <c r="ES52" s="6"/>
      <c r="ET52" s="6"/>
      <c r="EU52" s="6"/>
      <c r="EV52" s="6"/>
      <c r="EW52" s="6"/>
      <c r="EX52" s="6"/>
      <c r="EY52" s="6"/>
      <c r="EZ52" s="6"/>
      <c r="FA52" s="6"/>
      <c r="FB52" s="6"/>
      <c r="FD52" s="6"/>
      <c r="FE52" s="6"/>
      <c r="FF52" s="6"/>
      <c r="FG52" s="6"/>
      <c r="FH52" s="6"/>
      <c r="FI52" s="6"/>
      <c r="FJ52" s="6"/>
      <c r="FK52" s="6"/>
      <c r="FL52" s="6"/>
      <c r="FM52" s="6"/>
      <c r="FN52" s="6"/>
      <c r="FO52" s="6"/>
      <c r="FP52" s="6"/>
      <c r="FQ52" s="6"/>
      <c r="FR52" s="6"/>
      <c r="FT52" s="6"/>
      <c r="FU52" s="6"/>
      <c r="FV52" s="6"/>
      <c r="FW52" s="6"/>
      <c r="FX52" s="6"/>
      <c r="FY52" s="6"/>
      <c r="FZ52" s="6"/>
      <c r="GA52" s="6"/>
      <c r="GB52" s="6"/>
      <c r="GC52" s="6"/>
      <c r="GD52" s="6"/>
      <c r="GE52" s="6"/>
      <c r="GF52" s="6"/>
      <c r="GG52" s="6"/>
      <c r="GH52" s="6"/>
      <c r="GJ52" s="6"/>
      <c r="GK52" s="6"/>
      <c r="GL52" s="6"/>
      <c r="GM52" s="6"/>
      <c r="GN52" s="6"/>
      <c r="GO52" s="6"/>
      <c r="GP52" s="6"/>
      <c r="GQ52" s="6"/>
      <c r="GR52" s="6"/>
      <c r="GS52" s="6"/>
      <c r="GT52" s="6"/>
      <c r="GU52" s="6"/>
      <c r="GV52" s="6"/>
      <c r="GW52" s="6"/>
      <c r="GX52" s="6"/>
      <c r="GZ52" s="1"/>
      <c r="HA52" s="1"/>
      <c r="HB52" s="1"/>
      <c r="HC52" s="1"/>
      <c r="HD52" s="1"/>
      <c r="HE52" s="1"/>
      <c r="HF52" s="1"/>
      <c r="HG52" s="1"/>
      <c r="HH52" s="1"/>
      <c r="HI52" s="1"/>
      <c r="HJ52" s="1"/>
      <c r="HK52" s="1"/>
      <c r="HL52" s="1"/>
      <c r="HM52" s="1"/>
      <c r="HN52" s="2"/>
      <c r="HP52" s="2"/>
      <c r="HQ52" s="2"/>
      <c r="HR52" s="2"/>
      <c r="HS52" s="2"/>
      <c r="HT52" s="2"/>
      <c r="HU52" s="2"/>
      <c r="HV52" s="2"/>
      <c r="HW52" s="2"/>
      <c r="HX52" s="2"/>
      <c r="HY52" s="2"/>
      <c r="HZ52" s="2"/>
      <c r="IA52" s="2"/>
      <c r="IB52" s="2"/>
      <c r="IC52" s="2"/>
      <c r="ID52" s="2"/>
      <c r="IF52" s="2"/>
      <c r="IG52" s="2"/>
      <c r="IH52" s="2"/>
      <c r="II52" s="2"/>
      <c r="IJ52" s="2"/>
      <c r="IK52" s="2"/>
      <c r="IL52" s="2"/>
      <c r="IM52" s="2"/>
      <c r="IN52" s="2"/>
      <c r="IO52" s="2"/>
      <c r="IP52" s="2"/>
      <c r="IQ52" s="2"/>
      <c r="IR52" s="2"/>
      <c r="IS52" s="2"/>
      <c r="IT52" s="2"/>
      <c r="IV52" s="6"/>
    </row>
    <row r="53" spans="1:256" x14ac:dyDescent="0.25">
      <c r="A53" s="8" t="s">
        <v>65</v>
      </c>
      <c r="B53" s="8" t="s">
        <v>218</v>
      </c>
      <c r="C53" s="20">
        <f>Population!H53</f>
        <v>6876</v>
      </c>
      <c r="D53" s="20">
        <f>Population!I53</f>
        <v>6084</v>
      </c>
      <c r="E53" s="20">
        <f>Population!J53</f>
        <v>5295</v>
      </c>
      <c r="F53" s="20">
        <f>Population!K53</f>
        <v>4480</v>
      </c>
      <c r="G53" s="20">
        <f>Population!L53</f>
        <v>3728</v>
      </c>
      <c r="H53" s="20">
        <f>Population!M53</f>
        <v>3464</v>
      </c>
      <c r="I53" s="20">
        <f>Population!N53</f>
        <v>2452</v>
      </c>
      <c r="J53" s="20">
        <f>Population!X53</f>
        <v>6714</v>
      </c>
      <c r="K53" s="20">
        <f>Population!Y53</f>
        <v>5997</v>
      </c>
      <c r="L53" s="20">
        <f>Population!Z53</f>
        <v>5433</v>
      </c>
      <c r="M53" s="20">
        <f>Population!AA53</f>
        <v>4389</v>
      </c>
      <c r="N53" s="20">
        <f>Population!AB53</f>
        <v>3782</v>
      </c>
      <c r="O53" s="20">
        <f>Population!AC53</f>
        <v>3836</v>
      </c>
      <c r="P53" s="20">
        <f>Population!AD53</f>
        <v>2624</v>
      </c>
      <c r="Q53" s="20">
        <f t="shared" si="4"/>
        <v>65154</v>
      </c>
      <c r="S53">
        <f>VLOOKUP($A53,'Census 2011'!$A$4:$BI$156,S$1,FALSE)*Baseline!C53</f>
        <v>5525.4784326638128</v>
      </c>
      <c r="T53">
        <f>VLOOKUP($A53,'Census 2011'!$A$4:$BI$156,T$1,FALSE)*Baseline!D53</f>
        <v>4897.4753018660813</v>
      </c>
      <c r="U53">
        <f>VLOOKUP($A53,'Census 2011'!$A$4:$BI$156,U$1,FALSE)*Baseline!E53</f>
        <v>4419.5098244147157</v>
      </c>
      <c r="V53">
        <f>VLOOKUP($A53,'Census 2011'!$A$4:$BI$156,V$1,FALSE)*Baseline!F53</f>
        <v>3785.6283185840712</v>
      </c>
      <c r="W53">
        <f>VLOOKUP($A53,'Census 2011'!$A$4:$BI$156,W$1,FALSE)*Baseline!G53</f>
        <v>3320.400206291903</v>
      </c>
      <c r="X53">
        <f>VLOOKUP($A53,'Census 2011'!$A$4:$BI$156,X$1,FALSE)*Baseline!H53</f>
        <v>3076.789212207239</v>
      </c>
      <c r="Y53">
        <f>VLOOKUP($A53,'Census 2011'!$A$4:$BI$156,Y$1,FALSE)*Baseline!I53</f>
        <v>2113.635431235431</v>
      </c>
      <c r="Z53">
        <f>VLOOKUP($A53,'Census 2011'!$A$4:$BI$156,Z$1,FALSE)*Baseline!J53</f>
        <v>5273.6301167187239</v>
      </c>
      <c r="AA53">
        <f>VLOOKUP($A53,'Census 2011'!$A$4:$BI$156,AA$1,FALSE)*Baseline!K53</f>
        <v>4826.2075971731447</v>
      </c>
      <c r="AB53">
        <f>VLOOKUP($A53,'Census 2011'!$A$4:$BI$156,AB$1,FALSE)*Baseline!L53</f>
        <v>4469.5633474576271</v>
      </c>
      <c r="AC53">
        <f>VLOOKUP($A53,'Census 2011'!$A$4:$BI$156,AC$1,FALSE)*Baseline!M53</f>
        <v>3706.1209858103061</v>
      </c>
      <c r="AD53">
        <f>VLOOKUP($A53,'Census 2011'!$A$4:$BI$156,AD$1,FALSE)*Baseline!N53</f>
        <v>3272.388401559454</v>
      </c>
      <c r="AE53">
        <f>VLOOKUP($A53,'Census 2011'!$A$4:$BI$156,AE$1,FALSE)*Baseline!O53</f>
        <v>3367.8372739916549</v>
      </c>
      <c r="AF53">
        <f>VLOOKUP($A53,'Census 2011'!$A$4:$BI$156,AF$1,FALSE)*Baseline!P53</f>
        <v>2347.616985845129</v>
      </c>
      <c r="AH53" s="6">
        <f>VLOOKUP($A53,'Census 2011'!$A$4:$BI$156,AH$1,FALSE)*Baseline!C53</f>
        <v>1350.521567336187</v>
      </c>
      <c r="AI53" s="6">
        <f>VLOOKUP($A53,'Census 2011'!$A$4:$BI$156,AI$1,FALSE)*Baseline!D53</f>
        <v>1186.5246981339187</v>
      </c>
      <c r="AJ53" s="6">
        <f>VLOOKUP($A53,'Census 2011'!$A$4:$BI$156,AJ$1,FALSE)*Baseline!E53</f>
        <v>875.49017558528419</v>
      </c>
      <c r="AK53" s="6">
        <f>VLOOKUP($A53,'Census 2011'!$A$4:$BI$156,AK$1,FALSE)*Baseline!F53</f>
        <v>694.37168141592917</v>
      </c>
      <c r="AL53" s="6">
        <f>VLOOKUP($A53,'Census 2011'!$A$4:$BI$156,AL$1,FALSE)*Baseline!G53</f>
        <v>407.59979370809691</v>
      </c>
      <c r="AM53" s="6">
        <f>VLOOKUP($A53,'Census 2011'!$A$4:$BI$156,AM$1,FALSE)*Baseline!H53</f>
        <v>387.21078779276081</v>
      </c>
      <c r="AN53" s="6">
        <f>VLOOKUP($A53,'Census 2011'!$A$4:$BI$156,AN$1,FALSE)*Baseline!I53</f>
        <v>338.36456876456879</v>
      </c>
      <c r="AO53" s="6">
        <f>VLOOKUP($A53,'Census 2011'!$A$4:$BI$156,AO$1,FALSE)*Baseline!J53</f>
        <v>1440.3698832812756</v>
      </c>
      <c r="AP53" s="6">
        <f>VLOOKUP($A53,'Census 2011'!$A$4:$BI$156,AP$1,FALSE)*Baseline!K53</f>
        <v>1170.7924028268551</v>
      </c>
      <c r="AQ53" s="6">
        <f>VLOOKUP($A53,'Census 2011'!$A$4:$BI$156,AQ$1,FALSE)*Baseline!L53</f>
        <v>963.43665254237283</v>
      </c>
      <c r="AR53" s="6">
        <f>VLOOKUP($A53,'Census 2011'!$A$4:$BI$156,AR$1,FALSE)*Baseline!M53</f>
        <v>682.87901418969375</v>
      </c>
      <c r="AS53" s="6">
        <f>VLOOKUP($A53,'Census 2011'!$A$4:$BI$156,AS$1,FALSE)*Baseline!N53</f>
        <v>509.61159844054583</v>
      </c>
      <c r="AT53" s="6">
        <f>VLOOKUP($A53,'Census 2011'!$A$4:$BI$156,AT$1,FALSE)*Baseline!O53</f>
        <v>468.16272600834492</v>
      </c>
      <c r="AU53" s="6">
        <f>VLOOKUP($A53,'Census 2011'!$A$4:$BI$156,AU$1,FALSE)*Baseline!P53</f>
        <v>276.38301415487092</v>
      </c>
      <c r="AV53">
        <f t="shared" si="5"/>
        <v>65154</v>
      </c>
      <c r="AX53" s="22">
        <f>(S53*'Eligible population'!J$5)/5</f>
        <v>1011.1514973068922</v>
      </c>
      <c r="AY53" s="22">
        <f>(T53*'Eligible population'!K$5)/5</f>
        <v>831.78679629070336</v>
      </c>
      <c r="AZ53" s="22">
        <f>(U53*'Eligible population'!L$5)/5</f>
        <v>675.44443796666451</v>
      </c>
      <c r="BA53" s="22">
        <f>(V53*'Eligible population'!M$5)/5</f>
        <v>505.0483336512192</v>
      </c>
      <c r="BB53" s="22">
        <f>(W53*'Eligible population'!N$5)/5</f>
        <v>368.37716961168519</v>
      </c>
      <c r="BC53" s="22">
        <f>(X53*'Eligible population'!O$5)/5</f>
        <v>266.49303217118029</v>
      </c>
      <c r="BD53" s="22">
        <f>(Y53*'Eligible population'!P$5)/5</f>
        <v>142.18598741841325</v>
      </c>
      <c r="BE53" s="22">
        <f>(Z53*'Eligible population'!J$6)/5</f>
        <v>962.20769308182935</v>
      </c>
      <c r="BF53" s="22">
        <f>(AA53*'Eligible population'!K$6)/5</f>
        <v>829.75980386025697</v>
      </c>
      <c r="BG53" s="22">
        <f>(AB53*'Eligible population'!L$6)/5</f>
        <v>700.17264674927253</v>
      </c>
      <c r="BH53" s="22">
        <f>(AC53*'Eligible population'!M$6)/5</f>
        <v>514.3817453726142</v>
      </c>
      <c r="BI53" s="22">
        <f>(AD53*'Eligible population'!N$6)/5</f>
        <v>386.62367370084223</v>
      </c>
      <c r="BJ53" s="22">
        <f>(AE53*'Eligible population'!O$6)/5</f>
        <v>318.20319044733202</v>
      </c>
      <c r="BK53" s="22">
        <f>(AF53*'Eligible population'!P$6)/5</f>
        <v>175.24961138163809</v>
      </c>
      <c r="BL53" s="23"/>
      <c r="BM53" s="22">
        <f>(AH53*'Eligible population'!J$5)/5</f>
        <v>247.14274457839014</v>
      </c>
      <c r="BN53" s="22">
        <f>(AI53*'Eligible population'!K$5)/5</f>
        <v>201.51925564679314</v>
      </c>
      <c r="BO53" s="22">
        <f>(AJ53*'Eligible population'!L$5)/5</f>
        <v>133.80329337130769</v>
      </c>
      <c r="BP53" s="22">
        <f>(AK53*'Eligible population'!M$5)/5</f>
        <v>92.637530977916612</v>
      </c>
      <c r="BQ53" s="22">
        <f>(AL53*'Eligible population'!N$5)/5</f>
        <v>45.220590595064991</v>
      </c>
      <c r="BR53" s="22">
        <f>(AM53*'Eligible population'!O$5)/5</f>
        <v>33.537876601646737</v>
      </c>
      <c r="BS53" s="22">
        <f>(AN53*'Eligible population'!P$5)/5</f>
        <v>22.762061804137552</v>
      </c>
      <c r="BT53" s="22">
        <f>(AO53*'Eligible population'!J$6)/5</f>
        <v>262.80473827371026</v>
      </c>
      <c r="BU53" s="22">
        <f>(AP53*'Eligible population'!K$6)/5</f>
        <v>201.29189533821821</v>
      </c>
      <c r="BV53" s="22">
        <f>(AQ53*'Eligible population'!L$6)/5</f>
        <v>150.92570314940539</v>
      </c>
      <c r="BW53" s="22">
        <f>(AR53*'Eligible population'!M$6)/5</f>
        <v>94.77847607838558</v>
      </c>
      <c r="BX53" s="22">
        <f>(AS53*'Eligible population'!N$6)/5</f>
        <v>60.209206295850684</v>
      </c>
      <c r="BY53" s="22">
        <f>(AT53*'Eligible population'!O$6)/5</f>
        <v>44.233393998817249</v>
      </c>
      <c r="BZ53" s="22">
        <f>(AU53*'Eligible population'!P$6)/5</f>
        <v>20.631992405562787</v>
      </c>
      <c r="CA53" s="23">
        <f t="shared" si="6"/>
        <v>9298.5843781257499</v>
      </c>
      <c r="CC53" s="2">
        <f t="shared" si="7"/>
        <v>505.57574865344611</v>
      </c>
      <c r="CD53" s="2">
        <f t="shared" si="8"/>
        <v>415.89339814535168</v>
      </c>
      <c r="CE53" s="2">
        <f t="shared" si="9"/>
        <v>337.72221898333225</v>
      </c>
      <c r="CF53" s="2">
        <f t="shared" si="10"/>
        <v>252.5241668256096</v>
      </c>
      <c r="CG53" s="2">
        <f t="shared" si="11"/>
        <v>184.18858480584259</v>
      </c>
      <c r="CH53" s="2">
        <f t="shared" si="12"/>
        <v>133.24651608559014</v>
      </c>
      <c r="CI53" s="2">
        <f t="shared" si="13"/>
        <v>71.092993709206624</v>
      </c>
      <c r="CJ53" s="2">
        <f t="shared" si="14"/>
        <v>481.10384654091467</v>
      </c>
      <c r="CK53" s="2">
        <f t="shared" si="15"/>
        <v>414.87990193012848</v>
      </c>
      <c r="CL53" s="2">
        <f t="shared" si="16"/>
        <v>350.08632337463627</v>
      </c>
      <c r="CM53" s="2">
        <f t="shared" si="17"/>
        <v>257.1908726863071</v>
      </c>
      <c r="CN53" s="2">
        <f t="shared" si="18"/>
        <v>193.31183685042112</v>
      </c>
      <c r="CO53" s="2">
        <f t="shared" si="19"/>
        <v>159.10159522366601</v>
      </c>
      <c r="CP53" s="2">
        <f t="shared" si="20"/>
        <v>87.624805690819045</v>
      </c>
      <c r="CQ53" s="2"/>
      <c r="CR53" s="2">
        <f t="shared" si="21"/>
        <v>123.57137228919507</v>
      </c>
      <c r="CS53" s="2">
        <f t="shared" si="22"/>
        <v>100.75962782339657</v>
      </c>
      <c r="CT53" s="2">
        <f t="shared" si="23"/>
        <v>66.901646685653844</v>
      </c>
      <c r="CU53" s="2">
        <f t="shared" si="24"/>
        <v>46.318765488958306</v>
      </c>
      <c r="CV53" s="2">
        <f t="shared" si="25"/>
        <v>22.610295297532495</v>
      </c>
      <c r="CW53" s="2">
        <f t="shared" si="26"/>
        <v>16.768938300823368</v>
      </c>
      <c r="CX53" s="2">
        <f t="shared" si="27"/>
        <v>11.381030902068776</v>
      </c>
      <c r="CY53" s="2">
        <f t="shared" si="28"/>
        <v>131.40236913685513</v>
      </c>
      <c r="CZ53" s="2">
        <f t="shared" si="29"/>
        <v>100.64594766910911</v>
      </c>
      <c r="DA53" s="2">
        <f t="shared" si="30"/>
        <v>75.462851574702697</v>
      </c>
      <c r="DB53" s="2">
        <f t="shared" si="31"/>
        <v>47.38923803919279</v>
      </c>
      <c r="DC53" s="2">
        <f t="shared" si="32"/>
        <v>30.104603147925342</v>
      </c>
      <c r="DD53" s="2">
        <f t="shared" si="33"/>
        <v>22.116696999408624</v>
      </c>
      <c r="DE53" s="2">
        <f t="shared" si="34"/>
        <v>10.315996202781394</v>
      </c>
      <c r="DF53" s="2">
        <f t="shared" si="35"/>
        <v>4649.292189062875</v>
      </c>
      <c r="DG53" s="2"/>
      <c r="DH53" s="14"/>
      <c r="DI53" s="14"/>
      <c r="DJ53" s="14"/>
      <c r="DK53" s="14"/>
      <c r="DL53" s="14"/>
      <c r="DM53" s="14"/>
      <c r="DN53" s="14"/>
      <c r="DO53" s="14"/>
      <c r="DP53" s="14"/>
      <c r="DQ53" s="14"/>
      <c r="DR53" s="14"/>
      <c r="DS53" s="14"/>
      <c r="DT53" s="14"/>
      <c r="DU53" s="14"/>
      <c r="DV53" s="14"/>
      <c r="DX53" s="6"/>
      <c r="DY53" s="6"/>
      <c r="DZ53" s="6"/>
      <c r="EA53" s="6"/>
      <c r="EB53" s="6"/>
      <c r="EC53" s="6"/>
      <c r="ED53" s="6"/>
      <c r="EE53" s="6"/>
      <c r="EF53" s="6"/>
      <c r="EG53" s="6"/>
      <c r="EH53" s="6"/>
      <c r="EI53" s="6"/>
      <c r="EJ53" s="6"/>
      <c r="EK53" s="6"/>
      <c r="EL53" s="6"/>
      <c r="EN53" s="6"/>
      <c r="EO53" s="6"/>
      <c r="EP53" s="6"/>
      <c r="EQ53" s="6"/>
      <c r="ER53" s="6"/>
      <c r="ES53" s="6"/>
      <c r="ET53" s="6"/>
      <c r="EU53" s="6"/>
      <c r="EV53" s="6"/>
      <c r="EW53" s="6"/>
      <c r="EX53" s="6"/>
      <c r="EY53" s="6"/>
      <c r="EZ53" s="6"/>
      <c r="FA53" s="6"/>
      <c r="FB53" s="6"/>
      <c r="FD53" s="6"/>
      <c r="FE53" s="6"/>
      <c r="FF53" s="6"/>
      <c r="FG53" s="6"/>
      <c r="FH53" s="6"/>
      <c r="FI53" s="6"/>
      <c r="FJ53" s="6"/>
      <c r="FK53" s="6"/>
      <c r="FL53" s="6"/>
      <c r="FM53" s="6"/>
      <c r="FN53" s="6"/>
      <c r="FO53" s="6"/>
      <c r="FP53" s="6"/>
      <c r="FQ53" s="6"/>
      <c r="FR53" s="6"/>
      <c r="FT53" s="6"/>
      <c r="FU53" s="6"/>
      <c r="FV53" s="6"/>
      <c r="FW53" s="6"/>
      <c r="FX53" s="6"/>
      <c r="FY53" s="6"/>
      <c r="FZ53" s="6"/>
      <c r="GA53" s="6"/>
      <c r="GB53" s="6"/>
      <c r="GC53" s="6"/>
      <c r="GD53" s="6"/>
      <c r="GE53" s="6"/>
      <c r="GF53" s="6"/>
      <c r="GG53" s="6"/>
      <c r="GH53" s="6"/>
      <c r="GJ53" s="6"/>
      <c r="GK53" s="6"/>
      <c r="GL53" s="6"/>
      <c r="GM53" s="6"/>
      <c r="GN53" s="6"/>
      <c r="GO53" s="6"/>
      <c r="GP53" s="6"/>
      <c r="GQ53" s="6"/>
      <c r="GR53" s="6"/>
      <c r="GS53" s="6"/>
      <c r="GT53" s="6"/>
      <c r="GU53" s="6"/>
      <c r="GV53" s="6"/>
      <c r="GW53" s="6"/>
      <c r="GX53" s="6"/>
      <c r="GZ53" s="1"/>
      <c r="HA53" s="1"/>
      <c r="HB53" s="1"/>
      <c r="HC53" s="1"/>
      <c r="HD53" s="1"/>
      <c r="HE53" s="1"/>
      <c r="HF53" s="1"/>
      <c r="HG53" s="1"/>
      <c r="HH53" s="1"/>
      <c r="HI53" s="1"/>
      <c r="HJ53" s="1"/>
      <c r="HK53" s="1"/>
      <c r="HL53" s="1"/>
      <c r="HM53" s="1"/>
      <c r="HN53" s="2"/>
      <c r="HP53" s="2"/>
      <c r="HQ53" s="2"/>
      <c r="HR53" s="2"/>
      <c r="HS53" s="2"/>
      <c r="HT53" s="2"/>
      <c r="HU53" s="2"/>
      <c r="HV53" s="2"/>
      <c r="HW53" s="2"/>
      <c r="HX53" s="2"/>
      <c r="HY53" s="2"/>
      <c r="HZ53" s="2"/>
      <c r="IA53" s="2"/>
      <c r="IB53" s="2"/>
      <c r="IC53" s="2"/>
      <c r="ID53" s="2"/>
      <c r="IF53" s="2"/>
      <c r="IG53" s="2"/>
      <c r="IH53" s="2"/>
      <c r="II53" s="2"/>
      <c r="IJ53" s="2"/>
      <c r="IK53" s="2"/>
      <c r="IL53" s="2"/>
      <c r="IM53" s="2"/>
      <c r="IN53" s="2"/>
      <c r="IO53" s="2"/>
      <c r="IP53" s="2"/>
      <c r="IQ53" s="2"/>
      <c r="IR53" s="2"/>
      <c r="IS53" s="2"/>
      <c r="IT53" s="2"/>
      <c r="IV53" s="6"/>
    </row>
    <row r="54" spans="1:256" x14ac:dyDescent="0.25">
      <c r="A54" s="8" t="s">
        <v>68</v>
      </c>
      <c r="B54" s="8" t="s">
        <v>219</v>
      </c>
      <c r="C54" s="20">
        <f>Population!H54</f>
        <v>12223</v>
      </c>
      <c r="D54" s="20">
        <f>Population!I54</f>
        <v>10647</v>
      </c>
      <c r="E54" s="20">
        <f>Population!J54</f>
        <v>9556</v>
      </c>
      <c r="F54" s="20">
        <f>Population!K54</f>
        <v>6692</v>
      </c>
      <c r="G54" s="20">
        <f>Population!L54</f>
        <v>4889</v>
      </c>
      <c r="H54" s="20">
        <f>Population!M54</f>
        <v>3847</v>
      </c>
      <c r="I54" s="20">
        <f>Population!N54</f>
        <v>2544</v>
      </c>
      <c r="J54" s="20">
        <f>Population!X54</f>
        <v>10718</v>
      </c>
      <c r="K54" s="20">
        <f>Population!Y54</f>
        <v>10314</v>
      </c>
      <c r="L54" s="20">
        <f>Population!Z54</f>
        <v>9698</v>
      </c>
      <c r="M54" s="20">
        <f>Population!AA54</f>
        <v>7243</v>
      </c>
      <c r="N54" s="20">
        <f>Population!AB54</f>
        <v>5213</v>
      </c>
      <c r="O54" s="20">
        <f>Population!AC54</f>
        <v>4137</v>
      </c>
      <c r="P54" s="20">
        <f>Population!AD54</f>
        <v>3139</v>
      </c>
      <c r="Q54" s="20">
        <f t="shared" si="4"/>
        <v>100860</v>
      </c>
      <c r="S54">
        <f>VLOOKUP($A54,'Census 2011'!$A$4:$BI$156,S$1,FALSE)*Baseline!C54</f>
        <v>8427.5511464590909</v>
      </c>
      <c r="T54">
        <f>VLOOKUP($A54,'Census 2011'!$A$4:$BI$156,T$1,FALSE)*Baseline!D54</f>
        <v>7112.6203295650512</v>
      </c>
      <c r="U54">
        <f>VLOOKUP($A54,'Census 2011'!$A$4:$BI$156,U$1,FALSE)*Baseline!E54</f>
        <v>6361.8674033149173</v>
      </c>
      <c r="V54">
        <f>VLOOKUP($A54,'Census 2011'!$A$4:$BI$156,V$1,FALSE)*Baseline!F54</f>
        <v>4723.126014061655</v>
      </c>
      <c r="W54">
        <f>VLOOKUP($A54,'Census 2011'!$A$4:$BI$156,W$1,FALSE)*Baseline!G54</f>
        <v>3767.5794768611672</v>
      </c>
      <c r="X54">
        <f>VLOOKUP($A54,'Census 2011'!$A$4:$BI$156,X$1,FALSE)*Baseline!H54</f>
        <v>2805.6974573543607</v>
      </c>
      <c r="Y54">
        <f>VLOOKUP($A54,'Census 2011'!$A$4:$BI$156,Y$1,FALSE)*Baseline!I54</f>
        <v>1521.5267825470025</v>
      </c>
      <c r="Z54">
        <f>VLOOKUP($A54,'Census 2011'!$A$4:$BI$156,Z$1,FALSE)*Baseline!J54</f>
        <v>6468.4637501109237</v>
      </c>
      <c r="AA54">
        <f>VLOOKUP($A54,'Census 2011'!$A$4:$BI$156,AA$1,FALSE)*Baseline!K54</f>
        <v>5874.4141887369724</v>
      </c>
      <c r="AB54">
        <f>VLOOKUP($A54,'Census 2011'!$A$4:$BI$156,AB$1,FALSE)*Baseline!L54</f>
        <v>5767.3941742717843</v>
      </c>
      <c r="AC54">
        <f>VLOOKUP($A54,'Census 2011'!$A$4:$BI$156,AC$1,FALSE)*Baseline!M54</f>
        <v>4623.0856652360517</v>
      </c>
      <c r="AD54">
        <f>VLOOKUP($A54,'Census 2011'!$A$4:$BI$156,AD$1,FALSE)*Baseline!N54</f>
        <v>3615.4492178894029</v>
      </c>
      <c r="AE54">
        <f>VLOOKUP($A54,'Census 2011'!$A$4:$BI$156,AE$1,FALSE)*Baseline!O54</f>
        <v>2695.6390784982937</v>
      </c>
      <c r="AF54">
        <f>VLOOKUP($A54,'Census 2011'!$A$4:$BI$156,AF$1,FALSE)*Baseline!P54</f>
        <v>1904.1618897637795</v>
      </c>
      <c r="AH54" s="6">
        <f>VLOOKUP($A54,'Census 2011'!$A$4:$BI$156,AH$1,FALSE)*Baseline!C54</f>
        <v>3795.4488535409087</v>
      </c>
      <c r="AI54" s="6">
        <f>VLOOKUP($A54,'Census 2011'!$A$4:$BI$156,AI$1,FALSE)*Baseline!D54</f>
        <v>3534.3796704349493</v>
      </c>
      <c r="AJ54" s="6">
        <f>VLOOKUP($A54,'Census 2011'!$A$4:$BI$156,AJ$1,FALSE)*Baseline!E54</f>
        <v>3194.1325966850827</v>
      </c>
      <c r="AK54" s="6">
        <f>VLOOKUP($A54,'Census 2011'!$A$4:$BI$156,AK$1,FALSE)*Baseline!F54</f>
        <v>1968.873985938345</v>
      </c>
      <c r="AL54" s="6">
        <f>VLOOKUP($A54,'Census 2011'!$A$4:$BI$156,AL$1,FALSE)*Baseline!G54</f>
        <v>1121.420523138833</v>
      </c>
      <c r="AM54" s="6">
        <f>VLOOKUP($A54,'Census 2011'!$A$4:$BI$156,AM$1,FALSE)*Baseline!H54</f>
        <v>1041.3025426456388</v>
      </c>
      <c r="AN54" s="6">
        <f>VLOOKUP($A54,'Census 2011'!$A$4:$BI$156,AN$1,FALSE)*Baseline!I54</f>
        <v>1022.4732174529976</v>
      </c>
      <c r="AO54" s="6">
        <f>VLOOKUP($A54,'Census 2011'!$A$4:$BI$156,AO$1,FALSE)*Baseline!J54</f>
        <v>4249.5362498890763</v>
      </c>
      <c r="AP54" s="6">
        <f>VLOOKUP($A54,'Census 2011'!$A$4:$BI$156,AP$1,FALSE)*Baseline!K54</f>
        <v>4439.5858112630276</v>
      </c>
      <c r="AQ54" s="6">
        <f>VLOOKUP($A54,'Census 2011'!$A$4:$BI$156,AQ$1,FALSE)*Baseline!L54</f>
        <v>3930.6058257282161</v>
      </c>
      <c r="AR54" s="6">
        <f>VLOOKUP($A54,'Census 2011'!$A$4:$BI$156,AR$1,FALSE)*Baseline!M54</f>
        <v>2619.9143347639483</v>
      </c>
      <c r="AS54" s="6">
        <f>VLOOKUP($A54,'Census 2011'!$A$4:$BI$156,AS$1,FALSE)*Baseline!N54</f>
        <v>1597.5507821105971</v>
      </c>
      <c r="AT54" s="6">
        <f>VLOOKUP($A54,'Census 2011'!$A$4:$BI$156,AT$1,FALSE)*Baseline!O54</f>
        <v>1441.3609215017066</v>
      </c>
      <c r="AU54" s="6">
        <f>VLOOKUP($A54,'Census 2011'!$A$4:$BI$156,AU$1,FALSE)*Baseline!P54</f>
        <v>1234.8381102362205</v>
      </c>
      <c r="AV54">
        <f t="shared" si="5"/>
        <v>100859.99999999999</v>
      </c>
      <c r="AX54" s="22">
        <f>(S54*'Eligible population'!J$5)/5</f>
        <v>1542.2249972052334</v>
      </c>
      <c r="AY54" s="22">
        <f>(T54*'Eligible population'!K$5)/5</f>
        <v>1208.0068428128268</v>
      </c>
      <c r="AZ54" s="22">
        <f>(U54*'Eligible population'!L$5)/5</f>
        <v>972.29967199350199</v>
      </c>
      <c r="BA54" s="22">
        <f>(V54*'Eligible population'!M$5)/5</f>
        <v>630.12179809526867</v>
      </c>
      <c r="BB54" s="22">
        <f>(W54*'Eligible population'!N$5)/5</f>
        <v>417.98885006188254</v>
      </c>
      <c r="BC54" s="22">
        <f>(X54*'Eligible population'!O$5)/5</f>
        <v>243.01268991675488</v>
      </c>
      <c r="BD54" s="22">
        <f>(Y54*'Eligible population'!P$5)/5</f>
        <v>102.35435343433619</v>
      </c>
      <c r="BE54" s="22">
        <f>(Z54*'Eligible population'!J$6)/5</f>
        <v>1180.2127652157515</v>
      </c>
      <c r="BF54" s="22">
        <f>(AA54*'Eligible population'!K$6)/5</f>
        <v>1009.9757764036831</v>
      </c>
      <c r="BG54" s="22">
        <f>(AB54*'Eligible population'!L$6)/5</f>
        <v>903.48236056285009</v>
      </c>
      <c r="BH54" s="22">
        <f>(AC54*'Eligible population'!M$6)/5</f>
        <v>641.649552887249</v>
      </c>
      <c r="BI54" s="22">
        <f>(AD54*'Eligible population'!N$6)/5</f>
        <v>427.15536396385852</v>
      </c>
      <c r="BJ54" s="22">
        <f>(AE54*'Eligible population'!O$6)/5</f>
        <v>254.69192401211859</v>
      </c>
      <c r="BK54" s="22">
        <f>(AF54*'Eligible population'!P$6)/5</f>
        <v>142.14568781912971</v>
      </c>
      <c r="BL54" s="23"/>
      <c r="BM54" s="22">
        <f>(AH54*'Eligible population'!J$5)/5</f>
        <v>694.55954592504679</v>
      </c>
      <c r="BN54" s="22">
        <f>(AI54*'Eligible population'!K$5)/5</f>
        <v>600.27874807779222</v>
      </c>
      <c r="BO54" s="22">
        <f>(AJ54*'Eligible population'!L$5)/5</f>
        <v>488.16705523325197</v>
      </c>
      <c r="BP54" s="22">
        <f>(AK54*'Eligible population'!M$5)/5</f>
        <v>262.67146219450279</v>
      </c>
      <c r="BQ54" s="22">
        <f>(AL54*'Eligible population'!N$5)/5</f>
        <v>124.41443578865433</v>
      </c>
      <c r="BR54" s="22">
        <f>(AM54*'Eligible population'!O$5)/5</f>
        <v>90.191382268310178</v>
      </c>
      <c r="BS54" s="22">
        <f>(AN54*'Eligible population'!P$5)/5</f>
        <v>68.782611175031377</v>
      </c>
      <c r="BT54" s="22">
        <f>(AO54*'Eligible population'!J$6)/5</f>
        <v>775.35518820526067</v>
      </c>
      <c r="BU54" s="22">
        <f>(AP54*'Eligible population'!K$6)/5</f>
        <v>763.28872677008269</v>
      </c>
      <c r="BV54" s="22">
        <f>(AQ54*'Eligible population'!L$6)/5</f>
        <v>615.74307608676895</v>
      </c>
      <c r="BW54" s="22">
        <f>(AR54*'Eligible population'!M$6)/5</f>
        <v>363.62442386590465</v>
      </c>
      <c r="BX54" s="22">
        <f>(AS54*'Eligible population'!N$6)/5</f>
        <v>188.74622340334412</v>
      </c>
      <c r="BY54" s="22">
        <f>(AT54*'Eligible population'!O$6)/5</f>
        <v>136.18402746173953</v>
      </c>
      <c r="BZ54" s="22">
        <f>(AU54*'Eligible population'!P$6)/5</f>
        <v>92.180666711367081</v>
      </c>
      <c r="CA54" s="23">
        <f t="shared" si="6"/>
        <v>14939.510207551502</v>
      </c>
      <c r="CC54" s="2">
        <f t="shared" si="7"/>
        <v>771.11249860261671</v>
      </c>
      <c r="CD54" s="2">
        <f t="shared" si="8"/>
        <v>604.00342140641339</v>
      </c>
      <c r="CE54" s="2">
        <f t="shared" si="9"/>
        <v>486.14983599675099</v>
      </c>
      <c r="CF54" s="2">
        <f t="shared" si="10"/>
        <v>315.06089904763434</v>
      </c>
      <c r="CG54" s="2">
        <f t="shared" si="11"/>
        <v>208.99442503094127</v>
      </c>
      <c r="CH54" s="2">
        <f t="shared" si="12"/>
        <v>121.50634495837744</v>
      </c>
      <c r="CI54" s="2">
        <f t="shared" si="13"/>
        <v>51.177176717168095</v>
      </c>
      <c r="CJ54" s="2">
        <f t="shared" si="14"/>
        <v>590.10638260787573</v>
      </c>
      <c r="CK54" s="2">
        <f t="shared" si="15"/>
        <v>504.98788820184154</v>
      </c>
      <c r="CL54" s="2">
        <f t="shared" si="16"/>
        <v>451.74118028142504</v>
      </c>
      <c r="CM54" s="2">
        <f t="shared" si="17"/>
        <v>320.8247764436245</v>
      </c>
      <c r="CN54" s="2">
        <f t="shared" si="18"/>
        <v>213.57768198192926</v>
      </c>
      <c r="CO54" s="2">
        <f t="shared" si="19"/>
        <v>127.3459620060593</v>
      </c>
      <c r="CP54" s="2">
        <f t="shared" si="20"/>
        <v>71.072843909564853</v>
      </c>
      <c r="CQ54" s="2"/>
      <c r="CR54" s="2">
        <f t="shared" si="21"/>
        <v>347.2797729625234</v>
      </c>
      <c r="CS54" s="2">
        <f t="shared" si="22"/>
        <v>300.13937403889611</v>
      </c>
      <c r="CT54" s="2">
        <f t="shared" si="23"/>
        <v>244.08352761662599</v>
      </c>
      <c r="CU54" s="2">
        <f t="shared" si="24"/>
        <v>131.3357310972514</v>
      </c>
      <c r="CV54" s="2">
        <f t="shared" si="25"/>
        <v>62.207217894327165</v>
      </c>
      <c r="CW54" s="2">
        <f t="shared" si="26"/>
        <v>45.095691134155089</v>
      </c>
      <c r="CX54" s="2">
        <f t="shared" si="27"/>
        <v>34.391305587515689</v>
      </c>
      <c r="CY54" s="2">
        <f t="shared" si="28"/>
        <v>387.67759410263034</v>
      </c>
      <c r="CZ54" s="2">
        <f t="shared" si="29"/>
        <v>381.64436338504134</v>
      </c>
      <c r="DA54" s="2">
        <f t="shared" si="30"/>
        <v>307.87153804338448</v>
      </c>
      <c r="DB54" s="2">
        <f t="shared" si="31"/>
        <v>181.81221193295232</v>
      </c>
      <c r="DC54" s="2">
        <f t="shared" si="32"/>
        <v>94.373111701672059</v>
      </c>
      <c r="DD54" s="2">
        <f t="shared" si="33"/>
        <v>68.092013730869766</v>
      </c>
      <c r="DE54" s="2">
        <f t="shared" si="34"/>
        <v>46.090333355683541</v>
      </c>
      <c r="DF54" s="2">
        <f t="shared" si="35"/>
        <v>7469.7551037757512</v>
      </c>
      <c r="DG54" s="2"/>
      <c r="DH54" s="14"/>
      <c r="DI54" s="14"/>
      <c r="DJ54" s="14"/>
      <c r="DK54" s="14"/>
      <c r="DL54" s="14"/>
      <c r="DM54" s="14"/>
      <c r="DN54" s="14"/>
      <c r="DO54" s="14"/>
      <c r="DP54" s="14"/>
      <c r="DQ54" s="14"/>
      <c r="DR54" s="14"/>
      <c r="DS54" s="14"/>
      <c r="DT54" s="14"/>
      <c r="DU54" s="14"/>
      <c r="DV54" s="14"/>
      <c r="DX54" s="6"/>
      <c r="DY54" s="6"/>
      <c r="DZ54" s="6"/>
      <c r="EA54" s="6"/>
      <c r="EB54" s="6"/>
      <c r="EC54" s="6"/>
      <c r="ED54" s="6"/>
      <c r="EE54" s="6"/>
      <c r="EF54" s="6"/>
      <c r="EG54" s="6"/>
      <c r="EH54" s="6"/>
      <c r="EI54" s="6"/>
      <c r="EJ54" s="6"/>
      <c r="EK54" s="6"/>
      <c r="EL54" s="6"/>
      <c r="EN54" s="6"/>
      <c r="EO54" s="6"/>
      <c r="EP54" s="6"/>
      <c r="EQ54" s="6"/>
      <c r="ER54" s="6"/>
      <c r="ES54" s="6"/>
      <c r="ET54" s="6"/>
      <c r="EU54" s="6"/>
      <c r="EV54" s="6"/>
      <c r="EW54" s="6"/>
      <c r="EX54" s="6"/>
      <c r="EY54" s="6"/>
      <c r="EZ54" s="6"/>
      <c r="FA54" s="6"/>
      <c r="FB54" s="6"/>
      <c r="FD54" s="6"/>
      <c r="FE54" s="6"/>
      <c r="FF54" s="6"/>
      <c r="FG54" s="6"/>
      <c r="FH54" s="6"/>
      <c r="FI54" s="6"/>
      <c r="FJ54" s="6"/>
      <c r="FK54" s="6"/>
      <c r="FL54" s="6"/>
      <c r="FM54" s="6"/>
      <c r="FN54" s="6"/>
      <c r="FO54" s="6"/>
      <c r="FP54" s="6"/>
      <c r="FQ54" s="6"/>
      <c r="FR54" s="6"/>
      <c r="FT54" s="6"/>
      <c r="FU54" s="6"/>
      <c r="FV54" s="6"/>
      <c r="FW54" s="6"/>
      <c r="FX54" s="6"/>
      <c r="FY54" s="6"/>
      <c r="FZ54" s="6"/>
      <c r="GA54" s="6"/>
      <c r="GB54" s="6"/>
      <c r="GC54" s="6"/>
      <c r="GD54" s="6"/>
      <c r="GE54" s="6"/>
      <c r="GF54" s="6"/>
      <c r="GG54" s="6"/>
      <c r="GH54" s="6"/>
      <c r="GJ54" s="6"/>
      <c r="GK54" s="6"/>
      <c r="GL54" s="6"/>
      <c r="GM54" s="6"/>
      <c r="GN54" s="6"/>
      <c r="GO54" s="6"/>
      <c r="GP54" s="6"/>
      <c r="GQ54" s="6"/>
      <c r="GR54" s="6"/>
      <c r="GS54" s="6"/>
      <c r="GT54" s="6"/>
      <c r="GU54" s="6"/>
      <c r="GV54" s="6"/>
      <c r="GW54" s="6"/>
      <c r="GX54" s="6"/>
      <c r="GZ54" s="1"/>
      <c r="HA54" s="1"/>
      <c r="HB54" s="1"/>
      <c r="HC54" s="1"/>
      <c r="HD54" s="1"/>
      <c r="HE54" s="1"/>
      <c r="HF54" s="1"/>
      <c r="HG54" s="1"/>
      <c r="HH54" s="1"/>
      <c r="HI54" s="1"/>
      <c r="HJ54" s="1"/>
      <c r="HK54" s="1"/>
      <c r="HL54" s="1"/>
      <c r="HM54" s="1"/>
      <c r="HN54" s="2"/>
      <c r="HP54" s="2"/>
      <c r="HQ54" s="2"/>
      <c r="HR54" s="2"/>
      <c r="HS54" s="2"/>
      <c r="HT54" s="2"/>
      <c r="HU54" s="2"/>
      <c r="HV54" s="2"/>
      <c r="HW54" s="2"/>
      <c r="HX54" s="2"/>
      <c r="HY54" s="2"/>
      <c r="HZ54" s="2"/>
      <c r="IA54" s="2"/>
      <c r="IB54" s="2"/>
      <c r="IC54" s="2"/>
      <c r="ID54" s="2"/>
      <c r="IF54" s="2"/>
      <c r="IG54" s="2"/>
      <c r="IH54" s="2"/>
      <c r="II54" s="2"/>
      <c r="IJ54" s="2"/>
      <c r="IK54" s="2"/>
      <c r="IL54" s="2"/>
      <c r="IM54" s="2"/>
      <c r="IN54" s="2"/>
      <c r="IO54" s="2"/>
      <c r="IP54" s="2"/>
      <c r="IQ54" s="2"/>
      <c r="IR54" s="2"/>
      <c r="IS54" s="2"/>
      <c r="IT54" s="2"/>
      <c r="IV54" s="6"/>
    </row>
    <row r="55" spans="1:256" x14ac:dyDescent="0.25">
      <c r="A55" s="8" t="s">
        <v>73</v>
      </c>
      <c r="B55" s="8" t="s">
        <v>220</v>
      </c>
      <c r="C55" s="20">
        <f>Population!H55</f>
        <v>11801</v>
      </c>
      <c r="D55" s="20">
        <f>Population!I55</f>
        <v>10427</v>
      </c>
      <c r="E55" s="20">
        <f>Population!J55</f>
        <v>9200</v>
      </c>
      <c r="F55" s="20">
        <f>Population!K55</f>
        <v>6904</v>
      </c>
      <c r="G55" s="20">
        <f>Population!L55</f>
        <v>4805</v>
      </c>
      <c r="H55" s="20">
        <f>Population!M55</f>
        <v>4140</v>
      </c>
      <c r="I55" s="20">
        <f>Population!N55</f>
        <v>2826</v>
      </c>
      <c r="J55" s="20">
        <f>Population!X55</f>
        <v>11540</v>
      </c>
      <c r="K55" s="20">
        <f>Population!Y55</f>
        <v>10541</v>
      </c>
      <c r="L55" s="20">
        <f>Population!Z55</f>
        <v>10079</v>
      </c>
      <c r="M55" s="20">
        <f>Population!AA55</f>
        <v>7473</v>
      </c>
      <c r="N55" s="20">
        <f>Population!AB55</f>
        <v>5434</v>
      </c>
      <c r="O55" s="20">
        <f>Population!AC55</f>
        <v>4404</v>
      </c>
      <c r="P55" s="20">
        <f>Population!AD55</f>
        <v>3305</v>
      </c>
      <c r="Q55" s="20">
        <f t="shared" si="4"/>
        <v>102879</v>
      </c>
      <c r="S55">
        <f>VLOOKUP($A55,'Census 2011'!$A$4:$BI$156,S$1,FALSE)*Baseline!C55</f>
        <v>7466.2691111923923</v>
      </c>
      <c r="T55">
        <f>VLOOKUP($A55,'Census 2011'!$A$4:$BI$156,T$1,FALSE)*Baseline!D55</f>
        <v>6507.0672157819808</v>
      </c>
      <c r="U55">
        <f>VLOOKUP($A55,'Census 2011'!$A$4:$BI$156,U$1,FALSE)*Baseline!E55</f>
        <v>6083.6756187467081</v>
      </c>
      <c r="V55">
        <f>VLOOKUP($A55,'Census 2011'!$A$4:$BI$156,V$1,FALSE)*Baseline!F55</f>
        <v>4981.9933847850061</v>
      </c>
      <c r="W55">
        <f>VLOOKUP($A55,'Census 2011'!$A$4:$BI$156,W$1,FALSE)*Baseline!G55</f>
        <v>3957.2344170635743</v>
      </c>
      <c r="X55">
        <f>VLOOKUP($A55,'Census 2011'!$A$4:$BI$156,X$1,FALSE)*Baseline!H55</f>
        <v>3329.6882217090069</v>
      </c>
      <c r="Y55">
        <f>VLOOKUP($A55,'Census 2011'!$A$4:$BI$156,Y$1,FALSE)*Baseline!I55</f>
        <v>2039.9602649006624</v>
      </c>
      <c r="Z55">
        <f>VLOOKUP($A55,'Census 2011'!$A$4:$BI$156,Z$1,FALSE)*Baseline!J55</f>
        <v>6517.5835381953921</v>
      </c>
      <c r="AA55">
        <f>VLOOKUP($A55,'Census 2011'!$A$4:$BI$156,AA$1,FALSE)*Baseline!K55</f>
        <v>5931.3544660467742</v>
      </c>
      <c r="AB55">
        <f>VLOOKUP($A55,'Census 2011'!$A$4:$BI$156,AB$1,FALSE)*Baseline!L55</f>
        <v>6221.1929114545001</v>
      </c>
      <c r="AC55">
        <f>VLOOKUP($A55,'Census 2011'!$A$4:$BI$156,AC$1,FALSE)*Baseline!M55</f>
        <v>5133.1558954119391</v>
      </c>
      <c r="AD55">
        <f>VLOOKUP($A55,'Census 2011'!$A$4:$BI$156,AD$1,FALSE)*Baseline!N55</f>
        <v>4113.8447580645161</v>
      </c>
      <c r="AE55">
        <f>VLOOKUP($A55,'Census 2011'!$A$4:$BI$156,AE$1,FALSE)*Baseline!O55</f>
        <v>3233.8272251308904</v>
      </c>
      <c r="AF55">
        <f>VLOOKUP($A55,'Census 2011'!$A$4:$BI$156,AF$1,FALSE)*Baseline!P55</f>
        <v>2363.1508027522932</v>
      </c>
      <c r="AH55" s="6">
        <f>VLOOKUP($A55,'Census 2011'!$A$4:$BI$156,AH$1,FALSE)*Baseline!C55</f>
        <v>4334.7308888076077</v>
      </c>
      <c r="AI55" s="6">
        <f>VLOOKUP($A55,'Census 2011'!$A$4:$BI$156,AI$1,FALSE)*Baseline!D55</f>
        <v>3919.9327842180187</v>
      </c>
      <c r="AJ55" s="6">
        <f>VLOOKUP($A55,'Census 2011'!$A$4:$BI$156,AJ$1,FALSE)*Baseline!E55</f>
        <v>3116.324381253291</v>
      </c>
      <c r="AK55" s="6">
        <f>VLOOKUP($A55,'Census 2011'!$A$4:$BI$156,AK$1,FALSE)*Baseline!F55</f>
        <v>1922.0066152149946</v>
      </c>
      <c r="AL55" s="6">
        <f>VLOOKUP($A55,'Census 2011'!$A$4:$BI$156,AL$1,FALSE)*Baseline!G55</f>
        <v>847.76558293642574</v>
      </c>
      <c r="AM55" s="6">
        <f>VLOOKUP($A55,'Census 2011'!$A$4:$BI$156,AM$1,FALSE)*Baseline!H55</f>
        <v>810.31177829099306</v>
      </c>
      <c r="AN55" s="6">
        <f>VLOOKUP($A55,'Census 2011'!$A$4:$BI$156,AN$1,FALSE)*Baseline!I55</f>
        <v>786.03973509933769</v>
      </c>
      <c r="AO55" s="6">
        <f>VLOOKUP($A55,'Census 2011'!$A$4:$BI$156,AO$1,FALSE)*Baseline!J55</f>
        <v>5022.416461804607</v>
      </c>
      <c r="AP55" s="6">
        <f>VLOOKUP($A55,'Census 2011'!$A$4:$BI$156,AP$1,FALSE)*Baseline!K55</f>
        <v>4609.6455339532267</v>
      </c>
      <c r="AQ55" s="6">
        <f>VLOOKUP($A55,'Census 2011'!$A$4:$BI$156,AQ$1,FALSE)*Baseline!L55</f>
        <v>3857.807088545499</v>
      </c>
      <c r="AR55" s="6">
        <f>VLOOKUP($A55,'Census 2011'!$A$4:$BI$156,AR$1,FALSE)*Baseline!M55</f>
        <v>2339.8441045880609</v>
      </c>
      <c r="AS55" s="6">
        <f>VLOOKUP($A55,'Census 2011'!$A$4:$BI$156,AS$1,FALSE)*Baseline!N55</f>
        <v>1320.1552419354839</v>
      </c>
      <c r="AT55" s="6">
        <f>VLOOKUP($A55,'Census 2011'!$A$4:$BI$156,AT$1,FALSE)*Baseline!O55</f>
        <v>1170.1727748691101</v>
      </c>
      <c r="AU55" s="6">
        <f>VLOOKUP($A55,'Census 2011'!$A$4:$BI$156,AU$1,FALSE)*Baseline!P55</f>
        <v>941.84919724770646</v>
      </c>
      <c r="AV55">
        <f t="shared" si="5"/>
        <v>102878.99999999999</v>
      </c>
      <c r="AX55" s="22">
        <f>(S55*'Eligible population'!J$5)/5</f>
        <v>1366.3123081703509</v>
      </c>
      <c r="AY55" s="22">
        <f>(T55*'Eligible population'!K$5)/5</f>
        <v>1105.1597525364227</v>
      </c>
      <c r="AZ55" s="22">
        <f>(U55*'Eligible population'!L$5)/5</f>
        <v>929.78294479072849</v>
      </c>
      <c r="BA55" s="22">
        <f>(V55*'Eligible population'!M$5)/5</f>
        <v>664.65781780398686</v>
      </c>
      <c r="BB55" s="22">
        <f>(W55*'Eligible population'!N$5)/5</f>
        <v>439.02985287300396</v>
      </c>
      <c r="BC55" s="22">
        <f>(X55*'Eligible population'!O$5)/5</f>
        <v>288.39762791268237</v>
      </c>
      <c r="BD55" s="22">
        <f>(Y55*'Eligible population'!P$5)/5</f>
        <v>137.22979860802701</v>
      </c>
      <c r="BE55" s="22">
        <f>(Z55*'Eligible population'!J$6)/5</f>
        <v>1189.1749861018138</v>
      </c>
      <c r="BF55" s="22">
        <f>(AA55*'Eligible population'!K$6)/5</f>
        <v>1019.7653994940789</v>
      </c>
      <c r="BG55" s="22">
        <f>(AB55*'Eligible population'!L$6)/5</f>
        <v>974.5715113823444</v>
      </c>
      <c r="BH55" s="22">
        <f>(AC55*'Eligible population'!M$6)/5</f>
        <v>712.44346821409022</v>
      </c>
      <c r="BI55" s="22">
        <f>(AD55*'Eligible population'!N$6)/5</f>
        <v>486.03942387764835</v>
      </c>
      <c r="BJ55" s="22">
        <f>(AE55*'Eligible population'!O$6)/5</f>
        <v>305.54152611194178</v>
      </c>
      <c r="BK55" s="22">
        <f>(AF55*'Eligible population'!P$6)/5</f>
        <v>176.40921083617772</v>
      </c>
      <c r="BL55" s="23"/>
      <c r="BM55" s="22">
        <f>(AH55*'Eligible population'!J$5)/5</f>
        <v>793.24707933520722</v>
      </c>
      <c r="BN55" s="22">
        <f>(AI55*'Eligible population'!K$5)/5</f>
        <v>665.76105672594997</v>
      </c>
      <c r="BO55" s="22">
        <f>(AJ55*'Eligible population'!L$5)/5</f>
        <v>476.27543638195192</v>
      </c>
      <c r="BP55" s="22">
        <f>(AK55*'Eligible population'!M$5)/5</f>
        <v>256.41879143698498</v>
      </c>
      <c r="BQ55" s="22">
        <f>(AL55*'Eligible population'!N$5)/5</f>
        <v>94.054170140256332</v>
      </c>
      <c r="BR55" s="22">
        <f>(AM55*'Eligible population'!O$5)/5</f>
        <v>70.184347352763325</v>
      </c>
      <c r="BS55" s="22">
        <f>(AN55*'Eligible population'!P$5)/5</f>
        <v>52.877537078322334</v>
      </c>
      <c r="BT55" s="22">
        <f>(AO55*'Eligible population'!J$6)/5</f>
        <v>916.37214792304871</v>
      </c>
      <c r="BU55" s="22">
        <f>(AP55*'Eligible population'!K$6)/5</f>
        <v>792.52674011758165</v>
      </c>
      <c r="BV55" s="22">
        <f>(AQ55*'Eligible population'!L$6)/5</f>
        <v>604.33890066050014</v>
      </c>
      <c r="BW55" s="22">
        <f>(AR55*'Eligible population'!M$6)/5</f>
        <v>324.75278033986774</v>
      </c>
      <c r="BX55" s="22">
        <f>(AS55*'Eligible population'!N$6)/5</f>
        <v>155.97270459988451</v>
      </c>
      <c r="BY55" s="22">
        <f>(AT55*'Eligible population'!O$6)/5</f>
        <v>110.56137219380423</v>
      </c>
      <c r="BZ55" s="22">
        <f>(AU55*'Eligible population'!P$6)/5</f>
        <v>70.309043933905656</v>
      </c>
      <c r="CA55" s="23">
        <f t="shared" si="6"/>
        <v>15178.167736933327</v>
      </c>
      <c r="CC55" s="2">
        <f t="shared" si="7"/>
        <v>683.15615408517544</v>
      </c>
      <c r="CD55" s="2">
        <f t="shared" si="8"/>
        <v>552.57987626821136</v>
      </c>
      <c r="CE55" s="2">
        <f t="shared" si="9"/>
        <v>464.89147239536425</v>
      </c>
      <c r="CF55" s="2">
        <f t="shared" si="10"/>
        <v>332.32890890199343</v>
      </c>
      <c r="CG55" s="2">
        <f t="shared" si="11"/>
        <v>219.51492643650198</v>
      </c>
      <c r="CH55" s="2">
        <f t="shared" si="12"/>
        <v>144.19881395634118</v>
      </c>
      <c r="CI55" s="2">
        <f t="shared" si="13"/>
        <v>68.614899304013505</v>
      </c>
      <c r="CJ55" s="2">
        <f t="shared" si="14"/>
        <v>594.58749305090691</v>
      </c>
      <c r="CK55" s="2">
        <f t="shared" si="15"/>
        <v>509.88269974703945</v>
      </c>
      <c r="CL55" s="2">
        <f t="shared" si="16"/>
        <v>487.2857556911722</v>
      </c>
      <c r="CM55" s="2">
        <f t="shared" si="17"/>
        <v>356.22173410704511</v>
      </c>
      <c r="CN55" s="2">
        <f t="shared" si="18"/>
        <v>243.01971193882417</v>
      </c>
      <c r="CO55" s="2">
        <f t="shared" si="19"/>
        <v>152.77076305597089</v>
      </c>
      <c r="CP55" s="2">
        <f t="shared" si="20"/>
        <v>88.20460541808886</v>
      </c>
      <c r="CQ55" s="2"/>
      <c r="CR55" s="2">
        <f t="shared" si="21"/>
        <v>396.62353966760361</v>
      </c>
      <c r="CS55" s="2">
        <f t="shared" si="22"/>
        <v>332.88052836297499</v>
      </c>
      <c r="CT55" s="2">
        <f t="shared" si="23"/>
        <v>238.13771819097596</v>
      </c>
      <c r="CU55" s="2">
        <f t="shared" si="24"/>
        <v>128.20939571849249</v>
      </c>
      <c r="CV55" s="2">
        <f t="shared" si="25"/>
        <v>47.027085070128166</v>
      </c>
      <c r="CW55" s="2">
        <f t="shared" si="26"/>
        <v>35.092173676381663</v>
      </c>
      <c r="CX55" s="2">
        <f t="shared" si="27"/>
        <v>26.438768539161167</v>
      </c>
      <c r="CY55" s="2">
        <f t="shared" si="28"/>
        <v>458.18607396152436</v>
      </c>
      <c r="CZ55" s="2">
        <f t="shared" si="29"/>
        <v>396.26337005879083</v>
      </c>
      <c r="DA55" s="2">
        <f t="shared" si="30"/>
        <v>302.16945033025007</v>
      </c>
      <c r="DB55" s="2">
        <f t="shared" si="31"/>
        <v>162.37639016993387</v>
      </c>
      <c r="DC55" s="2">
        <f t="shared" si="32"/>
        <v>77.986352299942254</v>
      </c>
      <c r="DD55" s="2">
        <f t="shared" si="33"/>
        <v>55.280686096902116</v>
      </c>
      <c r="DE55" s="2">
        <f t="shared" si="34"/>
        <v>35.154521966952828</v>
      </c>
      <c r="DF55" s="2">
        <f t="shared" si="35"/>
        <v>7589.0838684666633</v>
      </c>
      <c r="DG55" s="2"/>
      <c r="DH55" s="14"/>
      <c r="DI55" s="14"/>
      <c r="DJ55" s="14"/>
      <c r="DK55" s="14"/>
      <c r="DL55" s="14"/>
      <c r="DM55" s="14"/>
      <c r="DN55" s="14"/>
      <c r="DO55" s="14"/>
      <c r="DP55" s="14"/>
      <c r="DQ55" s="14"/>
      <c r="DR55" s="14"/>
      <c r="DS55" s="14"/>
      <c r="DT55" s="14"/>
      <c r="DU55" s="14"/>
      <c r="DV55" s="14"/>
      <c r="DX55" s="6"/>
      <c r="DY55" s="6"/>
      <c r="DZ55" s="6"/>
      <c r="EA55" s="6"/>
      <c r="EB55" s="6"/>
      <c r="EC55" s="6"/>
      <c r="ED55" s="6"/>
      <c r="EE55" s="6"/>
      <c r="EF55" s="6"/>
      <c r="EG55" s="6"/>
      <c r="EH55" s="6"/>
      <c r="EI55" s="6"/>
      <c r="EJ55" s="6"/>
      <c r="EK55" s="6"/>
      <c r="EL55" s="6"/>
      <c r="EN55" s="6"/>
      <c r="EO55" s="6"/>
      <c r="EP55" s="6"/>
      <c r="EQ55" s="6"/>
      <c r="ER55" s="6"/>
      <c r="ES55" s="6"/>
      <c r="ET55" s="6"/>
      <c r="EU55" s="6"/>
      <c r="EV55" s="6"/>
      <c r="EW55" s="6"/>
      <c r="EX55" s="6"/>
      <c r="EY55" s="6"/>
      <c r="EZ55" s="6"/>
      <c r="FA55" s="6"/>
      <c r="FB55" s="6"/>
      <c r="FD55" s="6"/>
      <c r="FE55" s="6"/>
      <c r="FF55" s="6"/>
      <c r="FG55" s="6"/>
      <c r="FH55" s="6"/>
      <c r="FI55" s="6"/>
      <c r="FJ55" s="6"/>
      <c r="FK55" s="6"/>
      <c r="FL55" s="6"/>
      <c r="FM55" s="6"/>
      <c r="FN55" s="6"/>
      <c r="FO55" s="6"/>
      <c r="FP55" s="6"/>
      <c r="FQ55" s="6"/>
      <c r="FR55" s="6"/>
      <c r="FT55" s="6"/>
      <c r="FU55" s="6"/>
      <c r="FV55" s="6"/>
      <c r="FW55" s="6"/>
      <c r="FX55" s="6"/>
      <c r="FY55" s="6"/>
      <c r="FZ55" s="6"/>
      <c r="GA55" s="6"/>
      <c r="GB55" s="6"/>
      <c r="GC55" s="6"/>
      <c r="GD55" s="6"/>
      <c r="GE55" s="6"/>
      <c r="GF55" s="6"/>
      <c r="GG55" s="6"/>
      <c r="GH55" s="6"/>
      <c r="GJ55" s="6"/>
      <c r="GK55" s="6"/>
      <c r="GL55" s="6"/>
      <c r="GM55" s="6"/>
      <c r="GN55" s="6"/>
      <c r="GO55" s="6"/>
      <c r="GP55" s="6"/>
      <c r="GQ55" s="6"/>
      <c r="GR55" s="6"/>
      <c r="GS55" s="6"/>
      <c r="GT55" s="6"/>
      <c r="GU55" s="6"/>
      <c r="GV55" s="6"/>
      <c r="GW55" s="6"/>
      <c r="GX55" s="6"/>
      <c r="GZ55" s="1"/>
      <c r="HA55" s="1"/>
      <c r="HB55" s="1"/>
      <c r="HC55" s="1"/>
      <c r="HD55" s="1"/>
      <c r="HE55" s="1"/>
      <c r="HF55" s="1"/>
      <c r="HG55" s="1"/>
      <c r="HH55" s="1"/>
      <c r="HI55" s="1"/>
      <c r="HJ55" s="1"/>
      <c r="HK55" s="1"/>
      <c r="HL55" s="1"/>
      <c r="HM55" s="1"/>
      <c r="HN55" s="2"/>
      <c r="HP55" s="2"/>
      <c r="HQ55" s="2"/>
      <c r="HR55" s="2"/>
      <c r="HS55" s="2"/>
      <c r="HT55" s="2"/>
      <c r="HU55" s="2"/>
      <c r="HV55" s="2"/>
      <c r="HW55" s="2"/>
      <c r="HX55" s="2"/>
      <c r="HY55" s="2"/>
      <c r="HZ55" s="2"/>
      <c r="IA55" s="2"/>
      <c r="IB55" s="2"/>
      <c r="IC55" s="2"/>
      <c r="ID55" s="2"/>
      <c r="IF55" s="2"/>
      <c r="IG55" s="2"/>
      <c r="IH55" s="2"/>
      <c r="II55" s="2"/>
      <c r="IJ55" s="2"/>
      <c r="IK55" s="2"/>
      <c r="IL55" s="2"/>
      <c r="IM55" s="2"/>
      <c r="IN55" s="2"/>
      <c r="IO55" s="2"/>
      <c r="IP55" s="2"/>
      <c r="IQ55" s="2"/>
      <c r="IR55" s="2"/>
      <c r="IS55" s="2"/>
      <c r="IT55" s="2"/>
      <c r="IV55" s="6"/>
    </row>
    <row r="56" spans="1:256" x14ac:dyDescent="0.25">
      <c r="A56" s="8" t="s">
        <v>79</v>
      </c>
      <c r="B56" s="8" t="s">
        <v>221</v>
      </c>
      <c r="C56" s="20">
        <f>Population!H56</f>
        <v>7721</v>
      </c>
      <c r="D56" s="20">
        <f>Population!I56</f>
        <v>7282</v>
      </c>
      <c r="E56" s="20">
        <f>Population!J56</f>
        <v>6325</v>
      </c>
      <c r="F56" s="20">
        <f>Population!K56</f>
        <v>4987</v>
      </c>
      <c r="G56" s="20">
        <f>Population!L56</f>
        <v>4048</v>
      </c>
      <c r="H56" s="20">
        <f>Population!M56</f>
        <v>3603</v>
      </c>
      <c r="I56" s="20">
        <f>Population!N56</f>
        <v>2526</v>
      </c>
      <c r="J56" s="20">
        <f>Population!X56</f>
        <v>7791</v>
      </c>
      <c r="K56" s="20">
        <f>Population!Y56</f>
        <v>7434</v>
      </c>
      <c r="L56" s="20">
        <f>Population!Z56</f>
        <v>6684</v>
      </c>
      <c r="M56" s="20">
        <f>Population!AA56</f>
        <v>5398</v>
      </c>
      <c r="N56" s="20">
        <f>Population!AB56</f>
        <v>4454</v>
      </c>
      <c r="O56" s="20">
        <f>Population!AC56</f>
        <v>4075</v>
      </c>
      <c r="P56" s="20">
        <f>Population!AD56</f>
        <v>3044</v>
      </c>
      <c r="Q56" s="20">
        <f t="shared" si="4"/>
        <v>75372</v>
      </c>
      <c r="S56">
        <f>VLOOKUP($A56,'Census 2011'!$A$4:$BI$156,S$1,FALSE)*Baseline!C56</f>
        <v>5511.1202449192288</v>
      </c>
      <c r="T56">
        <f>VLOOKUP($A56,'Census 2011'!$A$4:$BI$156,T$1,FALSE)*Baseline!D56</f>
        <v>5176.8323179576437</v>
      </c>
      <c r="U56">
        <f>VLOOKUP($A56,'Census 2011'!$A$4:$BI$156,U$1,FALSE)*Baseline!E56</f>
        <v>4489.2992595268197</v>
      </c>
      <c r="V56">
        <f>VLOOKUP($A56,'Census 2011'!$A$4:$BI$156,V$1,FALSE)*Baseline!F56</f>
        <v>3724.4261857047431</v>
      </c>
      <c r="W56">
        <f>VLOOKUP($A56,'Census 2011'!$A$4:$BI$156,W$1,FALSE)*Baseline!G56</f>
        <v>3314.0009456264775</v>
      </c>
      <c r="X56">
        <f>VLOOKUP($A56,'Census 2011'!$A$4:$BI$156,X$1,FALSE)*Baseline!H56</f>
        <v>2849.8442346594743</v>
      </c>
      <c r="Y56">
        <f>VLOOKUP($A56,'Census 2011'!$A$4:$BI$156,Y$1,FALSE)*Baseline!I56</f>
        <v>1871.616037008481</v>
      </c>
      <c r="Z56">
        <f>VLOOKUP($A56,'Census 2011'!$A$4:$BI$156,Z$1,FALSE)*Baseline!J56</f>
        <v>5253.0528870720491</v>
      </c>
      <c r="AA56">
        <f>VLOOKUP($A56,'Census 2011'!$A$4:$BI$156,AA$1,FALSE)*Baseline!K56</f>
        <v>5038.8890132960114</v>
      </c>
      <c r="AB56">
        <f>VLOOKUP($A56,'Census 2011'!$A$4:$BI$156,AB$1,FALSE)*Baseline!L56</f>
        <v>4655.6956748306411</v>
      </c>
      <c r="AC56">
        <f>VLOOKUP($A56,'Census 2011'!$A$4:$BI$156,AC$1,FALSE)*Baseline!M56</f>
        <v>3933.4952655413754</v>
      </c>
      <c r="AD56">
        <f>VLOOKUP($A56,'Census 2011'!$A$4:$BI$156,AD$1,FALSE)*Baseline!N56</f>
        <v>3427.4347921706621</v>
      </c>
      <c r="AE56">
        <f>VLOOKUP($A56,'Census 2011'!$A$4:$BI$156,AE$1,FALSE)*Baseline!O56</f>
        <v>3089.7300469483566</v>
      </c>
      <c r="AF56">
        <f>VLOOKUP($A56,'Census 2011'!$A$4:$BI$156,AF$1,FALSE)*Baseline!P56</f>
        <v>2343.6291208791208</v>
      </c>
      <c r="AH56" s="6">
        <f>VLOOKUP($A56,'Census 2011'!$A$4:$BI$156,AH$1,FALSE)*Baseline!C56</f>
        <v>2209.8797550807712</v>
      </c>
      <c r="AI56" s="6">
        <f>VLOOKUP($A56,'Census 2011'!$A$4:$BI$156,AI$1,FALSE)*Baseline!D56</f>
        <v>2105.1676820423554</v>
      </c>
      <c r="AJ56" s="6">
        <f>VLOOKUP($A56,'Census 2011'!$A$4:$BI$156,AJ$1,FALSE)*Baseline!E56</f>
        <v>1835.7007404731803</v>
      </c>
      <c r="AK56" s="6">
        <f>VLOOKUP($A56,'Census 2011'!$A$4:$BI$156,AK$1,FALSE)*Baseline!F56</f>
        <v>1262.5738142952573</v>
      </c>
      <c r="AL56" s="6">
        <f>VLOOKUP($A56,'Census 2011'!$A$4:$BI$156,AL$1,FALSE)*Baseline!G56</f>
        <v>733.99905437352254</v>
      </c>
      <c r="AM56" s="6">
        <f>VLOOKUP($A56,'Census 2011'!$A$4:$BI$156,AM$1,FALSE)*Baseline!H56</f>
        <v>753.15576534052593</v>
      </c>
      <c r="AN56" s="6">
        <f>VLOOKUP($A56,'Census 2011'!$A$4:$BI$156,AN$1,FALSE)*Baseline!I56</f>
        <v>654.38396299151884</v>
      </c>
      <c r="AO56" s="6">
        <f>VLOOKUP($A56,'Census 2011'!$A$4:$BI$156,AO$1,FALSE)*Baseline!J56</f>
        <v>2537.9471129279509</v>
      </c>
      <c r="AP56" s="6">
        <f>VLOOKUP($A56,'Census 2011'!$A$4:$BI$156,AP$1,FALSE)*Baseline!K56</f>
        <v>2395.1109867039886</v>
      </c>
      <c r="AQ56" s="6">
        <f>VLOOKUP($A56,'Census 2011'!$A$4:$BI$156,AQ$1,FALSE)*Baseline!L56</f>
        <v>2028.3043251693589</v>
      </c>
      <c r="AR56" s="6">
        <f>VLOOKUP($A56,'Census 2011'!$A$4:$BI$156,AR$1,FALSE)*Baseline!M56</f>
        <v>1464.5047344586251</v>
      </c>
      <c r="AS56" s="6">
        <f>VLOOKUP($A56,'Census 2011'!$A$4:$BI$156,AS$1,FALSE)*Baseline!N56</f>
        <v>1026.5652078293381</v>
      </c>
      <c r="AT56" s="6">
        <f>VLOOKUP($A56,'Census 2011'!$A$4:$BI$156,AT$1,FALSE)*Baseline!O56</f>
        <v>985.26995305164314</v>
      </c>
      <c r="AU56" s="6">
        <f>VLOOKUP($A56,'Census 2011'!$A$4:$BI$156,AU$1,FALSE)*Baseline!P56</f>
        <v>700.37087912087907</v>
      </c>
      <c r="AV56">
        <f t="shared" si="5"/>
        <v>75371.999999999985</v>
      </c>
      <c r="AX56" s="22">
        <f>(S56*'Eligible population'!J$5)/5</f>
        <v>1008.5239776787773</v>
      </c>
      <c r="AY56" s="22">
        <f>(T56*'Eligible population'!K$5)/5</f>
        <v>879.23276857515634</v>
      </c>
      <c r="AZ56" s="22">
        <f>(U56*'Eligible population'!L$5)/5</f>
        <v>686.11052711412981</v>
      </c>
      <c r="BA56" s="22">
        <f>(V56*'Eligible population'!M$5)/5</f>
        <v>496.88323327016371</v>
      </c>
      <c r="BB56" s="22">
        <f>(W56*'Eligible population'!N$5)/5</f>
        <v>367.66721256281198</v>
      </c>
      <c r="BC56" s="22">
        <f>(X56*'Eligible population'!O$5)/5</f>
        <v>246.83641904904266</v>
      </c>
      <c r="BD56" s="22">
        <f>(Y56*'Eligible population'!P$5)/5</f>
        <v>125.90514445276933</v>
      </c>
      <c r="BE56" s="22">
        <f>(Z56*'Eligible population'!J$6)/5</f>
        <v>958.45324534277154</v>
      </c>
      <c r="BF56" s="22">
        <f>(AA56*'Eligible population'!K$6)/5</f>
        <v>866.32567604325175</v>
      </c>
      <c r="BG56" s="22">
        <f>(AB56*'Eligible population'!L$6)/5</f>
        <v>729.33092333494767</v>
      </c>
      <c r="BH56" s="22">
        <f>(AC56*'Eligible population'!M$6)/5</f>
        <v>545.93958692951549</v>
      </c>
      <c r="BI56" s="22">
        <f>(AD56*'Eligible population'!N$6)/5</f>
        <v>404.9419775744272</v>
      </c>
      <c r="BJ56" s="22">
        <f>(AE56*'Eligible population'!O$6)/5</f>
        <v>291.92680007210708</v>
      </c>
      <c r="BK56" s="22">
        <f>(AF56*'Eligible population'!P$6)/5</f>
        <v>174.95191725616991</v>
      </c>
      <c r="BL56" s="23"/>
      <c r="BM56" s="22">
        <f>(AH56*'Eligible population'!J$5)/5</f>
        <v>404.40357345505998</v>
      </c>
      <c r="BN56" s="22">
        <f>(AI56*'Eligible population'!K$5)/5</f>
        <v>357.54150331978917</v>
      </c>
      <c r="BO56" s="22">
        <f>(AJ56*'Eligible population'!L$5)/5</f>
        <v>280.55460994208818</v>
      </c>
      <c r="BP56" s="22">
        <f>(AK56*'Eligible population'!M$5)/5</f>
        <v>168.44252719981401</v>
      </c>
      <c r="BQ56" s="22">
        <f>(AL56*'Eligible population'!N$5)/5</f>
        <v>81.432501309753633</v>
      </c>
      <c r="BR56" s="22">
        <f>(AM56*'Eligible population'!O$5)/5</f>
        <v>65.233836236319874</v>
      </c>
      <c r="BS56" s="22">
        <f>(AN56*'Eligible population'!P$5)/5</f>
        <v>44.020945407003637</v>
      </c>
      <c r="BT56" s="22">
        <f>(AO56*'Eligible population'!J$6)/5</f>
        <v>463.06475476014919</v>
      </c>
      <c r="BU56" s="22">
        <f>(AP56*'Eligible population'!K$6)/5</f>
        <v>411.78643531934028</v>
      </c>
      <c r="BV56" s="22">
        <f>(AQ56*'Eligible population'!L$6)/5</f>
        <v>317.7409284454248</v>
      </c>
      <c r="BW56" s="22">
        <f>(AR56*'Eligible population'!M$6)/5</f>
        <v>203.2622529867518</v>
      </c>
      <c r="BX56" s="22">
        <f>(AS56*'Eligible population'!N$6)/5</f>
        <v>121.28585095684473</v>
      </c>
      <c r="BY56" s="22">
        <f>(AT56*'Eligible population'!O$6)/5</f>
        <v>93.09120869172456</v>
      </c>
      <c r="BZ56" s="22">
        <f>(AU56*'Eligible population'!P$6)/5</f>
        <v>52.282687137214019</v>
      </c>
      <c r="CA56" s="23">
        <f t="shared" si="6"/>
        <v>10847.173024423317</v>
      </c>
      <c r="CC56" s="2">
        <f t="shared" si="7"/>
        <v>504.26198883938866</v>
      </c>
      <c r="CD56" s="2">
        <f t="shared" si="8"/>
        <v>439.61638428757817</v>
      </c>
      <c r="CE56" s="2">
        <f t="shared" si="9"/>
        <v>343.0552635570649</v>
      </c>
      <c r="CF56" s="2">
        <f t="shared" si="10"/>
        <v>248.44161663508186</v>
      </c>
      <c r="CG56" s="2">
        <f t="shared" si="11"/>
        <v>183.83360628140599</v>
      </c>
      <c r="CH56" s="2">
        <f t="shared" si="12"/>
        <v>123.41820952452133</v>
      </c>
      <c r="CI56" s="2">
        <f t="shared" si="13"/>
        <v>62.952572226384667</v>
      </c>
      <c r="CJ56" s="2">
        <f t="shared" si="14"/>
        <v>479.22662267138577</v>
      </c>
      <c r="CK56" s="2">
        <f t="shared" si="15"/>
        <v>433.16283802162587</v>
      </c>
      <c r="CL56" s="2">
        <f t="shared" si="16"/>
        <v>364.66546166747383</v>
      </c>
      <c r="CM56" s="2">
        <f t="shared" si="17"/>
        <v>272.96979346475774</v>
      </c>
      <c r="CN56" s="2">
        <f t="shared" si="18"/>
        <v>202.4709887872136</v>
      </c>
      <c r="CO56" s="2">
        <f t="shared" si="19"/>
        <v>145.96340003605354</v>
      </c>
      <c r="CP56" s="2">
        <f t="shared" si="20"/>
        <v>87.475958628084953</v>
      </c>
      <c r="CQ56" s="2"/>
      <c r="CR56" s="2">
        <f t="shared" si="21"/>
        <v>202.20178672752999</v>
      </c>
      <c r="CS56" s="2">
        <f t="shared" si="22"/>
        <v>178.77075165989459</v>
      </c>
      <c r="CT56" s="2">
        <f t="shared" si="23"/>
        <v>140.27730497104409</v>
      </c>
      <c r="CU56" s="2">
        <f t="shared" si="24"/>
        <v>84.221263599907005</v>
      </c>
      <c r="CV56" s="2">
        <f t="shared" si="25"/>
        <v>40.716250654876816</v>
      </c>
      <c r="CW56" s="2">
        <f t="shared" si="26"/>
        <v>32.616918118159937</v>
      </c>
      <c r="CX56" s="2">
        <f t="shared" si="27"/>
        <v>22.010472703501819</v>
      </c>
      <c r="CY56" s="2">
        <f t="shared" si="28"/>
        <v>231.53237738007459</v>
      </c>
      <c r="CZ56" s="2">
        <f t="shared" si="29"/>
        <v>205.89321765967014</v>
      </c>
      <c r="DA56" s="2">
        <f t="shared" si="30"/>
        <v>158.8704642227124</v>
      </c>
      <c r="DB56" s="2">
        <f t="shared" si="31"/>
        <v>101.6311264933759</v>
      </c>
      <c r="DC56" s="2">
        <f t="shared" si="32"/>
        <v>60.642925478422363</v>
      </c>
      <c r="DD56" s="2">
        <f t="shared" si="33"/>
        <v>46.54560434586228</v>
      </c>
      <c r="DE56" s="2">
        <f t="shared" si="34"/>
        <v>26.141343568607009</v>
      </c>
      <c r="DF56" s="2">
        <f t="shared" si="35"/>
        <v>5423.5865122116584</v>
      </c>
      <c r="DG56" s="2"/>
      <c r="DH56" s="14"/>
      <c r="DI56" s="14"/>
      <c r="DJ56" s="14"/>
      <c r="DK56" s="14"/>
      <c r="DL56" s="14"/>
      <c r="DM56" s="14"/>
      <c r="DN56" s="14"/>
      <c r="DO56" s="14"/>
      <c r="DP56" s="14"/>
      <c r="DQ56" s="14"/>
      <c r="DR56" s="14"/>
      <c r="DS56" s="14"/>
      <c r="DT56" s="14"/>
      <c r="DU56" s="14"/>
      <c r="DV56" s="14"/>
      <c r="DX56" s="6"/>
      <c r="DY56" s="6"/>
      <c r="DZ56" s="6"/>
      <c r="EA56" s="6"/>
      <c r="EB56" s="6"/>
      <c r="EC56" s="6"/>
      <c r="ED56" s="6"/>
      <c r="EE56" s="6"/>
      <c r="EF56" s="6"/>
      <c r="EG56" s="6"/>
      <c r="EH56" s="6"/>
      <c r="EI56" s="6"/>
      <c r="EJ56" s="6"/>
      <c r="EK56" s="6"/>
      <c r="EL56" s="6"/>
      <c r="EN56" s="6"/>
      <c r="EO56" s="6"/>
      <c r="EP56" s="6"/>
      <c r="EQ56" s="6"/>
      <c r="ER56" s="6"/>
      <c r="ES56" s="6"/>
      <c r="ET56" s="6"/>
      <c r="EU56" s="6"/>
      <c r="EV56" s="6"/>
      <c r="EW56" s="6"/>
      <c r="EX56" s="6"/>
      <c r="EY56" s="6"/>
      <c r="EZ56" s="6"/>
      <c r="FA56" s="6"/>
      <c r="FB56" s="6"/>
      <c r="FD56" s="6"/>
      <c r="FE56" s="6"/>
      <c r="FF56" s="6"/>
      <c r="FG56" s="6"/>
      <c r="FH56" s="6"/>
      <c r="FI56" s="6"/>
      <c r="FJ56" s="6"/>
      <c r="FK56" s="6"/>
      <c r="FL56" s="6"/>
      <c r="FM56" s="6"/>
      <c r="FN56" s="6"/>
      <c r="FO56" s="6"/>
      <c r="FP56" s="6"/>
      <c r="FQ56" s="6"/>
      <c r="FR56" s="6"/>
      <c r="FT56" s="6"/>
      <c r="FU56" s="6"/>
      <c r="FV56" s="6"/>
      <c r="FW56" s="6"/>
      <c r="FX56" s="6"/>
      <c r="FY56" s="6"/>
      <c r="FZ56" s="6"/>
      <c r="GA56" s="6"/>
      <c r="GB56" s="6"/>
      <c r="GC56" s="6"/>
      <c r="GD56" s="6"/>
      <c r="GE56" s="6"/>
      <c r="GF56" s="6"/>
      <c r="GG56" s="6"/>
      <c r="GH56" s="6"/>
      <c r="GJ56" s="6"/>
      <c r="GK56" s="6"/>
      <c r="GL56" s="6"/>
      <c r="GM56" s="6"/>
      <c r="GN56" s="6"/>
      <c r="GO56" s="6"/>
      <c r="GP56" s="6"/>
      <c r="GQ56" s="6"/>
      <c r="GR56" s="6"/>
      <c r="GS56" s="6"/>
      <c r="GT56" s="6"/>
      <c r="GU56" s="6"/>
      <c r="GV56" s="6"/>
      <c r="GW56" s="6"/>
      <c r="GX56" s="6"/>
      <c r="GZ56" s="1"/>
      <c r="HA56" s="1"/>
      <c r="HB56" s="1"/>
      <c r="HC56" s="1"/>
      <c r="HD56" s="1"/>
      <c r="HE56" s="1"/>
      <c r="HF56" s="1"/>
      <c r="HG56" s="1"/>
      <c r="HH56" s="1"/>
      <c r="HI56" s="1"/>
      <c r="HJ56" s="1"/>
      <c r="HK56" s="1"/>
      <c r="HL56" s="1"/>
      <c r="HM56" s="1"/>
      <c r="HN56" s="2"/>
      <c r="HP56" s="2"/>
      <c r="HQ56" s="2"/>
      <c r="HR56" s="2"/>
      <c r="HS56" s="2"/>
      <c r="HT56" s="2"/>
      <c r="HU56" s="2"/>
      <c r="HV56" s="2"/>
      <c r="HW56" s="2"/>
      <c r="HX56" s="2"/>
      <c r="HY56" s="2"/>
      <c r="HZ56" s="2"/>
      <c r="IA56" s="2"/>
      <c r="IB56" s="2"/>
      <c r="IC56" s="2"/>
      <c r="ID56" s="2"/>
      <c r="IF56" s="2"/>
      <c r="IG56" s="2"/>
      <c r="IH56" s="2"/>
      <c r="II56" s="2"/>
      <c r="IJ56" s="2"/>
      <c r="IK56" s="2"/>
      <c r="IL56" s="2"/>
      <c r="IM56" s="2"/>
      <c r="IN56" s="2"/>
      <c r="IO56" s="2"/>
      <c r="IP56" s="2"/>
      <c r="IQ56" s="2"/>
      <c r="IR56" s="2"/>
      <c r="IS56" s="2"/>
      <c r="IT56" s="2"/>
      <c r="IV56" s="6"/>
    </row>
    <row r="57" spans="1:256" x14ac:dyDescent="0.25">
      <c r="A57" s="8" t="s">
        <v>83</v>
      </c>
      <c r="B57" s="8" t="s">
        <v>222</v>
      </c>
      <c r="C57" s="20">
        <f>Population!H57</f>
        <v>11684</v>
      </c>
      <c r="D57" s="20">
        <f>Population!I57</f>
        <v>10457</v>
      </c>
      <c r="E57" s="20">
        <f>Population!J57</f>
        <v>8639</v>
      </c>
      <c r="F57" s="20">
        <f>Population!K57</f>
        <v>6946</v>
      </c>
      <c r="G57" s="20">
        <f>Population!L57</f>
        <v>4824</v>
      </c>
      <c r="H57" s="20">
        <f>Population!M57</f>
        <v>3619</v>
      </c>
      <c r="I57" s="20">
        <f>Population!N57</f>
        <v>2425</v>
      </c>
      <c r="J57" s="20">
        <f>Population!X57</f>
        <v>10076</v>
      </c>
      <c r="K57" s="20">
        <f>Population!Y57</f>
        <v>9866</v>
      </c>
      <c r="L57" s="20">
        <f>Population!Z57</f>
        <v>8548</v>
      </c>
      <c r="M57" s="20">
        <f>Population!AA57</f>
        <v>6949</v>
      </c>
      <c r="N57" s="20">
        <f>Population!AB57</f>
        <v>5282</v>
      </c>
      <c r="O57" s="20">
        <f>Population!AC57</f>
        <v>4082</v>
      </c>
      <c r="P57" s="20">
        <f>Population!AD57</f>
        <v>2943</v>
      </c>
      <c r="Q57" s="20">
        <f t="shared" si="4"/>
        <v>96340</v>
      </c>
      <c r="S57">
        <f>VLOOKUP($A57,'Census 2011'!$A$4:$BI$156,S$1,FALSE)*Baseline!C57</f>
        <v>4579.0072124053377</v>
      </c>
      <c r="T57">
        <f>VLOOKUP($A57,'Census 2011'!$A$4:$BI$156,T$1,FALSE)*Baseline!D57</f>
        <v>4276.0654591310331</v>
      </c>
      <c r="U57">
        <f>VLOOKUP($A57,'Census 2011'!$A$4:$BI$156,U$1,FALSE)*Baseline!E57</f>
        <v>3548.628063894244</v>
      </c>
      <c r="V57">
        <f>VLOOKUP($A57,'Census 2011'!$A$4:$BI$156,V$1,FALSE)*Baseline!F57</f>
        <v>3026.2322082931532</v>
      </c>
      <c r="W57">
        <f>VLOOKUP($A57,'Census 2011'!$A$4:$BI$156,W$1,FALSE)*Baseline!G57</f>
        <v>2623.0725504861634</v>
      </c>
      <c r="X57">
        <f>VLOOKUP($A57,'Census 2011'!$A$4:$BI$156,X$1,FALSE)*Baseline!H57</f>
        <v>1952.3727506426733</v>
      </c>
      <c r="Y57">
        <f>VLOOKUP($A57,'Census 2011'!$A$4:$BI$156,Y$1,FALSE)*Baseline!I57</f>
        <v>1045.787054768288</v>
      </c>
      <c r="Z57">
        <f>VLOOKUP($A57,'Census 2011'!$A$4:$BI$156,Z$1,FALSE)*Baseline!J57</f>
        <v>3673.3137216189539</v>
      </c>
      <c r="AA57">
        <f>VLOOKUP($A57,'Census 2011'!$A$4:$BI$156,AA$1,FALSE)*Baseline!K57</f>
        <v>3752.1448149840107</v>
      </c>
      <c r="AB57">
        <f>VLOOKUP($A57,'Census 2011'!$A$4:$BI$156,AB$1,FALSE)*Baseline!L57</f>
        <v>3432.246887133485</v>
      </c>
      <c r="AC57">
        <f>VLOOKUP($A57,'Census 2011'!$A$4:$BI$156,AC$1,FALSE)*Baseline!M57</f>
        <v>2857.7175382426185</v>
      </c>
      <c r="AD57">
        <f>VLOOKUP($A57,'Census 2011'!$A$4:$BI$156,AD$1,FALSE)*Baseline!N57</f>
        <v>2527.6974789915967</v>
      </c>
      <c r="AE57">
        <f>VLOOKUP($A57,'Census 2011'!$A$4:$BI$156,AE$1,FALSE)*Baseline!O57</f>
        <v>1986.6815539920465</v>
      </c>
      <c r="AF57">
        <f>VLOOKUP($A57,'Census 2011'!$A$4:$BI$156,AF$1,FALSE)*Baseline!P57</f>
        <v>1418.9832050384884</v>
      </c>
      <c r="AH57" s="6">
        <f>VLOOKUP($A57,'Census 2011'!$A$4:$BI$156,AH$1,FALSE)*Baseline!C57</f>
        <v>7104.9927875946632</v>
      </c>
      <c r="AI57" s="6">
        <f>VLOOKUP($A57,'Census 2011'!$A$4:$BI$156,AI$1,FALSE)*Baseline!D57</f>
        <v>6180.9345408689669</v>
      </c>
      <c r="AJ57" s="6">
        <f>VLOOKUP($A57,'Census 2011'!$A$4:$BI$156,AJ$1,FALSE)*Baseline!E57</f>
        <v>5090.3719361057556</v>
      </c>
      <c r="AK57" s="6">
        <f>VLOOKUP($A57,'Census 2011'!$A$4:$BI$156,AK$1,FALSE)*Baseline!F57</f>
        <v>3919.7677917068468</v>
      </c>
      <c r="AL57" s="6">
        <f>VLOOKUP($A57,'Census 2011'!$A$4:$BI$156,AL$1,FALSE)*Baseline!G57</f>
        <v>2200.927449513837</v>
      </c>
      <c r="AM57" s="6">
        <f>VLOOKUP($A57,'Census 2011'!$A$4:$BI$156,AM$1,FALSE)*Baseline!H57</f>
        <v>1666.6272493573265</v>
      </c>
      <c r="AN57" s="6">
        <f>VLOOKUP($A57,'Census 2011'!$A$4:$BI$156,AN$1,FALSE)*Baseline!I57</f>
        <v>1379.212945231712</v>
      </c>
      <c r="AO57" s="6">
        <f>VLOOKUP($A57,'Census 2011'!$A$4:$BI$156,AO$1,FALSE)*Baseline!J57</f>
        <v>6402.6862783810466</v>
      </c>
      <c r="AP57" s="6">
        <f>VLOOKUP($A57,'Census 2011'!$A$4:$BI$156,AP$1,FALSE)*Baseline!K57</f>
        <v>6113.8551850159893</v>
      </c>
      <c r="AQ57" s="6">
        <f>VLOOKUP($A57,'Census 2011'!$A$4:$BI$156,AQ$1,FALSE)*Baseline!L57</f>
        <v>5115.753112866515</v>
      </c>
      <c r="AR57" s="6">
        <f>VLOOKUP($A57,'Census 2011'!$A$4:$BI$156,AR$1,FALSE)*Baseline!M57</f>
        <v>4091.2824617573815</v>
      </c>
      <c r="AS57" s="6">
        <f>VLOOKUP($A57,'Census 2011'!$A$4:$BI$156,AS$1,FALSE)*Baseline!N57</f>
        <v>2754.3025210084033</v>
      </c>
      <c r="AT57" s="6">
        <f>VLOOKUP($A57,'Census 2011'!$A$4:$BI$156,AT$1,FALSE)*Baseline!O57</f>
        <v>2095.3184460079533</v>
      </c>
      <c r="AU57" s="6">
        <f>VLOOKUP($A57,'Census 2011'!$A$4:$BI$156,AU$1,FALSE)*Baseline!P57</f>
        <v>1524.0167949615113</v>
      </c>
      <c r="AV57">
        <f t="shared" si="5"/>
        <v>96340</v>
      </c>
      <c r="AX57" s="22">
        <f>(S57*'Eligible population'!J$5)/5</f>
        <v>837.94915778371364</v>
      </c>
      <c r="AY57" s="22">
        <f>(T57*'Eligible population'!K$5)/5</f>
        <v>726.24660049325871</v>
      </c>
      <c r="AZ57" s="22">
        <f>(U57*'Eligible population'!L$5)/5</f>
        <v>542.34545988077002</v>
      </c>
      <c r="BA57" s="22">
        <f>(V57*'Eligible population'!M$5)/5</f>
        <v>403.73576204960534</v>
      </c>
      <c r="BB57" s="22">
        <f>(W57*'Eligible population'!N$5)/5</f>
        <v>291.01312546697557</v>
      </c>
      <c r="BC57" s="22">
        <f>(X57*'Eligible population'!O$5)/5</f>
        <v>169.10282062315972</v>
      </c>
      <c r="BD57" s="22">
        <f>(Y57*'Eligible population'!P$5)/5</f>
        <v>70.350952115100341</v>
      </c>
      <c r="BE57" s="22">
        <f>(Z57*'Eligible population'!J$6)/5</f>
        <v>670.21968621568374</v>
      </c>
      <c r="BF57" s="22">
        <f>(AA57*'Eligible population'!K$6)/5</f>
        <v>645.09843040320379</v>
      </c>
      <c r="BG57" s="22">
        <f>(AB57*'Eligible population'!L$6)/5</f>
        <v>537.67341470351244</v>
      </c>
      <c r="BH57" s="22">
        <f>(AC57*'Eligible population'!M$6)/5</f>
        <v>396.62972167698325</v>
      </c>
      <c r="BI57" s="22">
        <f>(AD57*'Eligible population'!N$6)/5</f>
        <v>298.64049293976609</v>
      </c>
      <c r="BJ57" s="22">
        <f>(AE57*'Eligible population'!O$6)/5</f>
        <v>187.70752784438099</v>
      </c>
      <c r="BK57" s="22">
        <f>(AF57*'Eligible population'!P$6)/5</f>
        <v>105.9270983041317</v>
      </c>
      <c r="BL57" s="23"/>
      <c r="BM57" s="22">
        <f>(AH57*'Eligible population'!J$5)/5</f>
        <v>1300.1994638258909</v>
      </c>
      <c r="BN57" s="22">
        <f>(AI57*'Eligible population'!K$5)/5</f>
        <v>1049.769406263875</v>
      </c>
      <c r="BO57" s="22">
        <f>(AJ57*'Eligible population'!L$5)/5</f>
        <v>777.97392652692429</v>
      </c>
      <c r="BP57" s="22">
        <f>(AK57*'Eligible population'!M$5)/5</f>
        <v>522.94415217226447</v>
      </c>
      <c r="BQ57" s="22">
        <f>(AL57*'Eligible population'!N$5)/5</f>
        <v>244.17882604519264</v>
      </c>
      <c r="BR57" s="22">
        <f>(AM57*'Eligible population'!O$5)/5</f>
        <v>144.35325872119967</v>
      </c>
      <c r="BS57" s="22">
        <f>(AN57*'Eligible population'!P$5)/5</f>
        <v>92.780784983058609</v>
      </c>
      <c r="BT57" s="22">
        <f>(AO57*'Eligible population'!J$6)/5</f>
        <v>1168.2112429380873</v>
      </c>
      <c r="BU57" s="22">
        <f>(AP57*'Eligible population'!K$6)/5</f>
        <v>1051.1423673777128</v>
      </c>
      <c r="BV57" s="22">
        <f>(AQ57*'Eligible population'!L$6)/5</f>
        <v>801.40052141537205</v>
      </c>
      <c r="BW57" s="22">
        <f>(AR57*'Eligible population'!M$6)/5</f>
        <v>567.83926416557711</v>
      </c>
      <c r="BX57" s="22">
        <f>(AS57*'Eligible population'!N$6)/5</f>
        <v>325.41325432161204</v>
      </c>
      <c r="BY57" s="22">
        <f>(AT57*'Eligible population'!O$6)/5</f>
        <v>197.97186154800207</v>
      </c>
      <c r="BZ57" s="22">
        <f>(AU57*'Eligible population'!P$6)/5</f>
        <v>113.76785594347962</v>
      </c>
      <c r="CA57" s="23">
        <f t="shared" si="6"/>
        <v>14240.586436748492</v>
      </c>
      <c r="CC57" s="2">
        <f t="shared" si="7"/>
        <v>418.97457889185682</v>
      </c>
      <c r="CD57" s="2">
        <f t="shared" si="8"/>
        <v>363.12330024662936</v>
      </c>
      <c r="CE57" s="2">
        <f t="shared" si="9"/>
        <v>271.17272994038501</v>
      </c>
      <c r="CF57" s="2">
        <f t="shared" si="10"/>
        <v>201.86788102480267</v>
      </c>
      <c r="CG57" s="2">
        <f t="shared" si="11"/>
        <v>145.50656273348778</v>
      </c>
      <c r="CH57" s="2">
        <f t="shared" si="12"/>
        <v>84.551410311579858</v>
      </c>
      <c r="CI57" s="2">
        <f t="shared" si="13"/>
        <v>35.175476057550171</v>
      </c>
      <c r="CJ57" s="2">
        <f t="shared" si="14"/>
        <v>335.10984310784187</v>
      </c>
      <c r="CK57" s="2">
        <f t="shared" si="15"/>
        <v>322.5492152016019</v>
      </c>
      <c r="CL57" s="2">
        <f t="shared" si="16"/>
        <v>268.83670735175622</v>
      </c>
      <c r="CM57" s="2">
        <f t="shared" si="17"/>
        <v>198.31486083849163</v>
      </c>
      <c r="CN57" s="2">
        <f t="shared" si="18"/>
        <v>149.32024646988305</v>
      </c>
      <c r="CO57" s="2">
        <f t="shared" si="19"/>
        <v>93.853763922190495</v>
      </c>
      <c r="CP57" s="2">
        <f t="shared" si="20"/>
        <v>52.963549152065852</v>
      </c>
      <c r="CQ57" s="2"/>
      <c r="CR57" s="2">
        <f t="shared" si="21"/>
        <v>650.09973191294546</v>
      </c>
      <c r="CS57" s="2">
        <f t="shared" si="22"/>
        <v>524.8847031319375</v>
      </c>
      <c r="CT57" s="2">
        <f t="shared" si="23"/>
        <v>388.98696326346214</v>
      </c>
      <c r="CU57" s="2">
        <f t="shared" si="24"/>
        <v>261.47207608613223</v>
      </c>
      <c r="CV57" s="2">
        <f t="shared" si="25"/>
        <v>122.08941302259632</v>
      </c>
      <c r="CW57" s="2">
        <f t="shared" si="26"/>
        <v>72.176629360599833</v>
      </c>
      <c r="CX57" s="2">
        <f t="shared" si="27"/>
        <v>46.390392491529305</v>
      </c>
      <c r="CY57" s="2">
        <f t="shared" si="28"/>
        <v>584.10562146904363</v>
      </c>
      <c r="CZ57" s="2">
        <f t="shared" si="29"/>
        <v>525.57118368885642</v>
      </c>
      <c r="DA57" s="2">
        <f t="shared" si="30"/>
        <v>400.70026070768603</v>
      </c>
      <c r="DB57" s="2">
        <f t="shared" si="31"/>
        <v>283.91963208278855</v>
      </c>
      <c r="DC57" s="2">
        <f t="shared" si="32"/>
        <v>162.70662716080602</v>
      </c>
      <c r="DD57" s="2">
        <f t="shared" si="33"/>
        <v>98.985930774001034</v>
      </c>
      <c r="DE57" s="2">
        <f t="shared" si="34"/>
        <v>56.883927971739809</v>
      </c>
      <c r="DF57" s="2">
        <f t="shared" si="35"/>
        <v>7120.293218374246</v>
      </c>
      <c r="DG57" s="2"/>
      <c r="DH57" s="14"/>
      <c r="DI57" s="14"/>
      <c r="DJ57" s="14"/>
      <c r="DK57" s="14"/>
      <c r="DL57" s="14"/>
      <c r="DM57" s="14"/>
      <c r="DN57" s="14"/>
      <c r="DO57" s="14"/>
      <c r="DP57" s="14"/>
      <c r="DQ57" s="14"/>
      <c r="DR57" s="14"/>
      <c r="DS57" s="14"/>
      <c r="DT57" s="14"/>
      <c r="DU57" s="14"/>
      <c r="DV57" s="14"/>
      <c r="DX57" s="6"/>
      <c r="DY57" s="6"/>
      <c r="DZ57" s="6"/>
      <c r="EA57" s="6"/>
      <c r="EB57" s="6"/>
      <c r="EC57" s="6"/>
      <c r="ED57" s="6"/>
      <c r="EE57" s="6"/>
      <c r="EF57" s="6"/>
      <c r="EG57" s="6"/>
      <c r="EH57" s="6"/>
      <c r="EI57" s="6"/>
      <c r="EJ57" s="6"/>
      <c r="EK57" s="6"/>
      <c r="EL57" s="6"/>
      <c r="EN57" s="6"/>
      <c r="EO57" s="6"/>
      <c r="EP57" s="6"/>
      <c r="EQ57" s="6"/>
      <c r="ER57" s="6"/>
      <c r="ES57" s="6"/>
      <c r="ET57" s="6"/>
      <c r="EU57" s="6"/>
      <c r="EV57" s="6"/>
      <c r="EW57" s="6"/>
      <c r="EX57" s="6"/>
      <c r="EY57" s="6"/>
      <c r="EZ57" s="6"/>
      <c r="FA57" s="6"/>
      <c r="FB57" s="6"/>
      <c r="FD57" s="6"/>
      <c r="FE57" s="6"/>
      <c r="FF57" s="6"/>
      <c r="FG57" s="6"/>
      <c r="FH57" s="6"/>
      <c r="FI57" s="6"/>
      <c r="FJ57" s="6"/>
      <c r="FK57" s="6"/>
      <c r="FL57" s="6"/>
      <c r="FM57" s="6"/>
      <c r="FN57" s="6"/>
      <c r="FO57" s="6"/>
      <c r="FP57" s="6"/>
      <c r="FQ57" s="6"/>
      <c r="FR57" s="6"/>
      <c r="FT57" s="6"/>
      <c r="FU57" s="6"/>
      <c r="FV57" s="6"/>
      <c r="FW57" s="6"/>
      <c r="FX57" s="6"/>
      <c r="FY57" s="6"/>
      <c r="FZ57" s="6"/>
      <c r="GA57" s="6"/>
      <c r="GB57" s="6"/>
      <c r="GC57" s="6"/>
      <c r="GD57" s="6"/>
      <c r="GE57" s="6"/>
      <c r="GF57" s="6"/>
      <c r="GG57" s="6"/>
      <c r="GH57" s="6"/>
      <c r="GJ57" s="6"/>
      <c r="GK57" s="6"/>
      <c r="GL57" s="6"/>
      <c r="GM57" s="6"/>
      <c r="GN57" s="6"/>
      <c r="GO57" s="6"/>
      <c r="GP57" s="6"/>
      <c r="GQ57" s="6"/>
      <c r="GR57" s="6"/>
      <c r="GS57" s="6"/>
      <c r="GT57" s="6"/>
      <c r="GU57" s="6"/>
      <c r="GV57" s="6"/>
      <c r="GW57" s="6"/>
      <c r="GX57" s="6"/>
      <c r="GZ57" s="1"/>
      <c r="HA57" s="1"/>
      <c r="HB57" s="1"/>
      <c r="HC57" s="1"/>
      <c r="HD57" s="1"/>
      <c r="HE57" s="1"/>
      <c r="HF57" s="1"/>
      <c r="HG57" s="1"/>
      <c r="HH57" s="1"/>
      <c r="HI57" s="1"/>
      <c r="HJ57" s="1"/>
      <c r="HK57" s="1"/>
      <c r="HL57" s="1"/>
      <c r="HM57" s="1"/>
      <c r="HN57" s="2"/>
      <c r="HP57" s="2"/>
      <c r="HQ57" s="2"/>
      <c r="HR57" s="2"/>
      <c r="HS57" s="2"/>
      <c r="HT57" s="2"/>
      <c r="HU57" s="2"/>
      <c r="HV57" s="2"/>
      <c r="HW57" s="2"/>
      <c r="HX57" s="2"/>
      <c r="HY57" s="2"/>
      <c r="HZ57" s="2"/>
      <c r="IA57" s="2"/>
      <c r="IB57" s="2"/>
      <c r="IC57" s="2"/>
      <c r="ID57" s="2"/>
      <c r="IF57" s="2"/>
      <c r="IG57" s="2"/>
      <c r="IH57" s="2"/>
      <c r="II57" s="2"/>
      <c r="IJ57" s="2"/>
      <c r="IK57" s="2"/>
      <c r="IL57" s="2"/>
      <c r="IM57" s="2"/>
      <c r="IN57" s="2"/>
      <c r="IO57" s="2"/>
      <c r="IP57" s="2"/>
      <c r="IQ57" s="2"/>
      <c r="IR57" s="2"/>
      <c r="IS57" s="2"/>
      <c r="IT57" s="2"/>
      <c r="IV57" s="6"/>
    </row>
    <row r="58" spans="1:256" x14ac:dyDescent="0.25">
      <c r="A58" s="8" t="s">
        <v>100</v>
      </c>
      <c r="B58" s="8" t="s">
        <v>223</v>
      </c>
      <c r="C58" s="20">
        <f>Population!H58</f>
        <v>10448</v>
      </c>
      <c r="D58" s="20">
        <f>Population!I58</f>
        <v>9564</v>
      </c>
      <c r="E58" s="20">
        <f>Population!J58</f>
        <v>8570</v>
      </c>
      <c r="F58" s="20">
        <f>Population!K58</f>
        <v>7527</v>
      </c>
      <c r="G58" s="20">
        <f>Population!L58</f>
        <v>6351</v>
      </c>
      <c r="H58" s="20">
        <f>Population!M58</f>
        <v>5308</v>
      </c>
      <c r="I58" s="20">
        <f>Population!N58</f>
        <v>3706</v>
      </c>
      <c r="J58" s="20">
        <f>Population!X58</f>
        <v>10340</v>
      </c>
      <c r="K58" s="20">
        <f>Population!Y58</f>
        <v>9740</v>
      </c>
      <c r="L58" s="20">
        <f>Population!Z58</f>
        <v>9185</v>
      </c>
      <c r="M58" s="20">
        <f>Population!AA58</f>
        <v>7807</v>
      </c>
      <c r="N58" s="20">
        <f>Population!AB58</f>
        <v>6427</v>
      </c>
      <c r="O58" s="20">
        <f>Population!AC58</f>
        <v>5693</v>
      </c>
      <c r="P58" s="20">
        <f>Population!AD58</f>
        <v>4276</v>
      </c>
      <c r="Q58" s="20">
        <f t="shared" si="4"/>
        <v>104942</v>
      </c>
      <c r="S58">
        <f>VLOOKUP($A58,'Census 2011'!$A$4:$BI$156,S$1,FALSE)*Baseline!C58</f>
        <v>4879.4657873042042</v>
      </c>
      <c r="T58">
        <f>VLOOKUP($A58,'Census 2011'!$A$4:$BI$156,T$1,FALSE)*Baseline!D58</f>
        <v>4914.0935620405435</v>
      </c>
      <c r="U58">
        <f>VLOOKUP($A58,'Census 2011'!$A$4:$BI$156,U$1,FALSE)*Baseline!E58</f>
        <v>4640.9942661949499</v>
      </c>
      <c r="V58">
        <f>VLOOKUP($A58,'Census 2011'!$A$4:$BI$156,V$1,FALSE)*Baseline!F58</f>
        <v>4428.4772825616619</v>
      </c>
      <c r="W58">
        <f>VLOOKUP($A58,'Census 2011'!$A$4:$BI$156,W$1,FALSE)*Baseline!G58</f>
        <v>4452.0984725381859</v>
      </c>
      <c r="X58">
        <f>VLOOKUP($A58,'Census 2011'!$A$4:$BI$156,X$1,FALSE)*Baseline!H58</f>
        <v>3737.8388581952117</v>
      </c>
      <c r="Y58">
        <f>VLOOKUP($A58,'Census 2011'!$A$4:$BI$156,Y$1,FALSE)*Baseline!I58</f>
        <v>2435.3125868296752</v>
      </c>
      <c r="Z58">
        <f>VLOOKUP($A58,'Census 2011'!$A$4:$BI$156,Z$1,FALSE)*Baseline!J58</f>
        <v>4696.1266331658289</v>
      </c>
      <c r="AA58">
        <f>VLOOKUP($A58,'Census 2011'!$A$4:$BI$156,AA$1,FALSE)*Baseline!K58</f>
        <v>5026.0148179067091</v>
      </c>
      <c r="AB58">
        <f>VLOOKUP($A58,'Census 2011'!$A$4:$BI$156,AB$1,FALSE)*Baseline!L58</f>
        <v>5029.0071437220004</v>
      </c>
      <c r="AC58">
        <f>VLOOKUP($A58,'Census 2011'!$A$4:$BI$156,AC$1,FALSE)*Baseline!M58</f>
        <v>4489.1363377067883</v>
      </c>
      <c r="AD58">
        <f>VLOOKUP($A58,'Census 2011'!$A$4:$BI$156,AD$1,FALSE)*Baseline!N58</f>
        <v>4286.0006226650066</v>
      </c>
      <c r="AE58">
        <f>VLOOKUP($A58,'Census 2011'!$A$4:$BI$156,AE$1,FALSE)*Baseline!O58</f>
        <v>3979.5498859157847</v>
      </c>
      <c r="AF58">
        <f>VLOOKUP($A58,'Census 2011'!$A$4:$BI$156,AF$1,FALSE)*Baseline!P58</f>
        <v>2967.7739945719222</v>
      </c>
      <c r="AH58" s="6">
        <f>VLOOKUP($A58,'Census 2011'!$A$4:$BI$156,AH$1,FALSE)*Baseline!C58</f>
        <v>5568.5342126957958</v>
      </c>
      <c r="AI58" s="6">
        <f>VLOOKUP($A58,'Census 2011'!$A$4:$BI$156,AI$1,FALSE)*Baseline!D58</f>
        <v>4649.9064379594565</v>
      </c>
      <c r="AJ58" s="6">
        <f>VLOOKUP($A58,'Census 2011'!$A$4:$BI$156,AJ$1,FALSE)*Baseline!E58</f>
        <v>3929.0057338050506</v>
      </c>
      <c r="AK58" s="6">
        <f>VLOOKUP($A58,'Census 2011'!$A$4:$BI$156,AK$1,FALSE)*Baseline!F58</f>
        <v>3098.5227174383385</v>
      </c>
      <c r="AL58" s="6">
        <f>VLOOKUP($A58,'Census 2011'!$A$4:$BI$156,AL$1,FALSE)*Baseline!G58</f>
        <v>1898.9015274618132</v>
      </c>
      <c r="AM58" s="6">
        <f>VLOOKUP($A58,'Census 2011'!$A$4:$BI$156,AM$1,FALSE)*Baseline!H58</f>
        <v>1570.161141804788</v>
      </c>
      <c r="AN58" s="6">
        <f>VLOOKUP($A58,'Census 2011'!$A$4:$BI$156,AN$1,FALSE)*Baseline!I58</f>
        <v>1270.687413170325</v>
      </c>
      <c r="AO58" s="6">
        <f>VLOOKUP($A58,'Census 2011'!$A$4:$BI$156,AO$1,FALSE)*Baseline!J58</f>
        <v>5643.8733668341702</v>
      </c>
      <c r="AP58" s="6">
        <f>VLOOKUP($A58,'Census 2011'!$A$4:$BI$156,AP$1,FALSE)*Baseline!K58</f>
        <v>4713.9851820932899</v>
      </c>
      <c r="AQ58" s="6">
        <f>VLOOKUP($A58,'Census 2011'!$A$4:$BI$156,AQ$1,FALSE)*Baseline!L58</f>
        <v>4155.9928562779996</v>
      </c>
      <c r="AR58" s="6">
        <f>VLOOKUP($A58,'Census 2011'!$A$4:$BI$156,AR$1,FALSE)*Baseline!M58</f>
        <v>3317.8636622932113</v>
      </c>
      <c r="AS58" s="6">
        <f>VLOOKUP($A58,'Census 2011'!$A$4:$BI$156,AS$1,FALSE)*Baseline!N58</f>
        <v>2140.9993773349938</v>
      </c>
      <c r="AT58" s="6">
        <f>VLOOKUP($A58,'Census 2011'!$A$4:$BI$156,AT$1,FALSE)*Baseline!O58</f>
        <v>1713.4501140842149</v>
      </c>
      <c r="AU58" s="6">
        <f>VLOOKUP($A58,'Census 2011'!$A$4:$BI$156,AU$1,FALSE)*Baseline!P58</f>
        <v>1308.226005428078</v>
      </c>
      <c r="AV58">
        <f t="shared" si="5"/>
        <v>104942.00000000001</v>
      </c>
      <c r="AX58" s="22">
        <f>(S58*'Eligible population'!J$5)/5</f>
        <v>892.93247580586342</v>
      </c>
      <c r="AY58" s="22">
        <f>(T58*'Eligible population'!K$5)/5</f>
        <v>834.60924021097685</v>
      </c>
      <c r="AZ58" s="22">
        <f>(U58*'Eligible population'!L$5)/5</f>
        <v>709.29444401714829</v>
      </c>
      <c r="BA58" s="22">
        <f>(V58*'Eligible population'!M$5)/5</f>
        <v>590.81211464695366</v>
      </c>
      <c r="BB58" s="22">
        <f>(W58*'Eligible population'!N$5)/5</f>
        <v>493.93185527405774</v>
      </c>
      <c r="BC58" s="22">
        <f>(X58*'Eligible population'!O$5)/5</f>
        <v>323.74918864627466</v>
      </c>
      <c r="BD58" s="22">
        <f>(Y58*'Eligible population'!P$5)/5</f>
        <v>163.82547326455091</v>
      </c>
      <c r="BE58" s="22">
        <f>(Z58*'Eligible population'!J$6)/5</f>
        <v>856.83847257193577</v>
      </c>
      <c r="BF58" s="22">
        <f>(AA58*'Eligible population'!K$6)/5</f>
        <v>864.11224248781514</v>
      </c>
      <c r="BG58" s="22">
        <f>(AB58*'Eligible population'!L$6)/5</f>
        <v>787.81146358373985</v>
      </c>
      <c r="BH58" s="22">
        <f>(AC58*'Eligible population'!M$6)/5</f>
        <v>623.05839270931813</v>
      </c>
      <c r="BI58" s="22">
        <f>(AD58*'Eligible population'!N$6)/5</f>
        <v>506.37916496378222</v>
      </c>
      <c r="BJ58" s="22">
        <f>(AE58*'Eligible population'!O$6)/5</f>
        <v>375.99960069978624</v>
      </c>
      <c r="BK58" s="22">
        <f>(AF58*'Eligible population'!P$6)/5</f>
        <v>221.54433297816144</v>
      </c>
      <c r="BL58" s="23"/>
      <c r="BM58" s="22">
        <f>(AH58*'Eligible population'!J$5)/5</f>
        <v>1019.0306189028963</v>
      </c>
      <c r="BN58" s="22">
        <f>(AI58*'Eligible population'!K$5)/5</f>
        <v>789.73972111877606</v>
      </c>
      <c r="BO58" s="22">
        <f>(AJ58*'Eligible population'!L$5)/5</f>
        <v>600.4795045317511</v>
      </c>
      <c r="BP58" s="22">
        <f>(AK58*'Eligible population'!M$5)/5</f>
        <v>413.38018514400727</v>
      </c>
      <c r="BQ58" s="22">
        <f>(AL58*'Eligible population'!N$5)/5</f>
        <v>210.67098138717341</v>
      </c>
      <c r="BR58" s="22">
        <f>(AM58*'Eligible population'!O$5)/5</f>
        <v>135.99794292594407</v>
      </c>
      <c r="BS58" s="22">
        <f>(AN58*'Eligible population'!P$5)/5</f>
        <v>85.480183513089131</v>
      </c>
      <c r="BT58" s="22">
        <f>(AO58*'Eligible population'!J$6)/5</f>
        <v>1029.7609525421958</v>
      </c>
      <c r="BU58" s="22">
        <f>(AP58*'Eligible population'!K$6)/5</f>
        <v>810.46563815136244</v>
      </c>
      <c r="BV58" s="22">
        <f>(AQ58*'Eligible population'!L$6)/5</f>
        <v>651.05073848129928</v>
      </c>
      <c r="BW58" s="22">
        <f>(AR58*'Eligible population'!M$6)/5</f>
        <v>460.4945461988512</v>
      </c>
      <c r="BX58" s="22">
        <f>(AS58*'Eligible population'!N$6)/5</f>
        <v>252.95317764297243</v>
      </c>
      <c r="BY58" s="22">
        <f>(AT58*'Eligible population'!O$6)/5</f>
        <v>161.89181620634716</v>
      </c>
      <c r="BZ58" s="22">
        <f>(AU58*'Eligible population'!P$6)/5</f>
        <v>97.659073193359475</v>
      </c>
      <c r="CA58" s="23">
        <f t="shared" si="6"/>
        <v>14963.953541800392</v>
      </c>
      <c r="CC58" s="2">
        <f t="shared" si="7"/>
        <v>446.46623790293171</v>
      </c>
      <c r="CD58" s="2">
        <f t="shared" si="8"/>
        <v>417.30462010548842</v>
      </c>
      <c r="CE58" s="2">
        <f t="shared" si="9"/>
        <v>354.64722200857415</v>
      </c>
      <c r="CF58" s="2">
        <f t="shared" si="10"/>
        <v>295.40605732347683</v>
      </c>
      <c r="CG58" s="2">
        <f t="shared" si="11"/>
        <v>246.96592763702887</v>
      </c>
      <c r="CH58" s="2">
        <f t="shared" si="12"/>
        <v>161.87459432313733</v>
      </c>
      <c r="CI58" s="2">
        <f t="shared" si="13"/>
        <v>81.912736632275454</v>
      </c>
      <c r="CJ58" s="2">
        <f t="shared" si="14"/>
        <v>428.41923628596788</v>
      </c>
      <c r="CK58" s="2">
        <f t="shared" si="15"/>
        <v>432.05612124390757</v>
      </c>
      <c r="CL58" s="2">
        <f t="shared" si="16"/>
        <v>393.90573179186993</v>
      </c>
      <c r="CM58" s="2">
        <f t="shared" si="17"/>
        <v>311.52919635465906</v>
      </c>
      <c r="CN58" s="2">
        <f t="shared" si="18"/>
        <v>253.18958248189111</v>
      </c>
      <c r="CO58" s="2">
        <f t="shared" si="19"/>
        <v>187.99980034989312</v>
      </c>
      <c r="CP58" s="2">
        <f t="shared" si="20"/>
        <v>110.77216648908072</v>
      </c>
      <c r="CQ58" s="2"/>
      <c r="CR58" s="2">
        <f t="shared" si="21"/>
        <v>509.51530945144816</v>
      </c>
      <c r="CS58" s="2">
        <f t="shared" si="22"/>
        <v>394.86986055938803</v>
      </c>
      <c r="CT58" s="2">
        <f t="shared" si="23"/>
        <v>300.23975226587555</v>
      </c>
      <c r="CU58" s="2">
        <f t="shared" si="24"/>
        <v>206.69009257200364</v>
      </c>
      <c r="CV58" s="2">
        <f t="shared" si="25"/>
        <v>105.33549069358671</v>
      </c>
      <c r="CW58" s="2">
        <f t="shared" si="26"/>
        <v>67.998971462972037</v>
      </c>
      <c r="CX58" s="2">
        <f t="shared" si="27"/>
        <v>42.740091756544565</v>
      </c>
      <c r="CY58" s="2">
        <f t="shared" si="28"/>
        <v>514.8804762710979</v>
      </c>
      <c r="CZ58" s="2">
        <f t="shared" si="29"/>
        <v>405.23281907568122</v>
      </c>
      <c r="DA58" s="2">
        <f t="shared" si="30"/>
        <v>325.52536924064964</v>
      </c>
      <c r="DB58" s="2">
        <f t="shared" si="31"/>
        <v>230.2472730994256</v>
      </c>
      <c r="DC58" s="2">
        <f t="shared" si="32"/>
        <v>126.47658882148622</v>
      </c>
      <c r="DD58" s="2">
        <f t="shared" si="33"/>
        <v>80.945908103173579</v>
      </c>
      <c r="DE58" s="2">
        <f t="shared" si="34"/>
        <v>48.829536596679738</v>
      </c>
      <c r="DF58" s="2">
        <f t="shared" si="35"/>
        <v>7481.9767709001962</v>
      </c>
      <c r="DG58" s="2"/>
      <c r="DH58" s="14"/>
      <c r="DI58" s="14"/>
      <c r="DJ58" s="14"/>
      <c r="DK58" s="14"/>
      <c r="DL58" s="14"/>
      <c r="DM58" s="14"/>
      <c r="DN58" s="14"/>
      <c r="DO58" s="14"/>
      <c r="DP58" s="14"/>
      <c r="DQ58" s="14"/>
      <c r="DR58" s="14"/>
      <c r="DS58" s="14"/>
      <c r="DT58" s="14"/>
      <c r="DU58" s="14"/>
      <c r="DV58" s="14"/>
      <c r="DX58" s="6"/>
      <c r="DY58" s="6"/>
      <c r="DZ58" s="6"/>
      <c r="EA58" s="6"/>
      <c r="EB58" s="6"/>
      <c r="EC58" s="6"/>
      <c r="ED58" s="6"/>
      <c r="EE58" s="6"/>
      <c r="EF58" s="6"/>
      <c r="EG58" s="6"/>
      <c r="EH58" s="6"/>
      <c r="EI58" s="6"/>
      <c r="EJ58" s="6"/>
      <c r="EK58" s="6"/>
      <c r="EL58" s="6"/>
      <c r="EN58" s="6"/>
      <c r="EO58" s="6"/>
      <c r="EP58" s="6"/>
      <c r="EQ58" s="6"/>
      <c r="ER58" s="6"/>
      <c r="ES58" s="6"/>
      <c r="ET58" s="6"/>
      <c r="EU58" s="6"/>
      <c r="EV58" s="6"/>
      <c r="EW58" s="6"/>
      <c r="EX58" s="6"/>
      <c r="EY58" s="6"/>
      <c r="EZ58" s="6"/>
      <c r="FA58" s="6"/>
      <c r="FB58" s="6"/>
      <c r="FD58" s="6"/>
      <c r="FE58" s="6"/>
      <c r="FF58" s="6"/>
      <c r="FG58" s="6"/>
      <c r="FH58" s="6"/>
      <c r="FI58" s="6"/>
      <c r="FJ58" s="6"/>
      <c r="FK58" s="6"/>
      <c r="FL58" s="6"/>
      <c r="FM58" s="6"/>
      <c r="FN58" s="6"/>
      <c r="FO58" s="6"/>
      <c r="FP58" s="6"/>
      <c r="FQ58" s="6"/>
      <c r="FR58" s="6"/>
      <c r="FT58" s="6"/>
      <c r="FU58" s="6"/>
      <c r="FV58" s="6"/>
      <c r="FW58" s="6"/>
      <c r="FX58" s="6"/>
      <c r="FY58" s="6"/>
      <c r="FZ58" s="6"/>
      <c r="GA58" s="6"/>
      <c r="GB58" s="6"/>
      <c r="GC58" s="6"/>
      <c r="GD58" s="6"/>
      <c r="GE58" s="6"/>
      <c r="GF58" s="6"/>
      <c r="GG58" s="6"/>
      <c r="GH58" s="6"/>
      <c r="GJ58" s="6"/>
      <c r="GK58" s="6"/>
      <c r="GL58" s="6"/>
      <c r="GM58" s="6"/>
      <c r="GN58" s="6"/>
      <c r="GO58" s="6"/>
      <c r="GP58" s="6"/>
      <c r="GQ58" s="6"/>
      <c r="GR58" s="6"/>
      <c r="GS58" s="6"/>
      <c r="GT58" s="6"/>
      <c r="GU58" s="6"/>
      <c r="GV58" s="6"/>
      <c r="GW58" s="6"/>
      <c r="GX58" s="6"/>
      <c r="GZ58" s="1"/>
      <c r="HA58" s="1"/>
      <c r="HB58" s="1"/>
      <c r="HC58" s="1"/>
      <c r="HD58" s="1"/>
      <c r="HE58" s="1"/>
      <c r="HF58" s="1"/>
      <c r="HG58" s="1"/>
      <c r="HH58" s="1"/>
      <c r="HI58" s="1"/>
      <c r="HJ58" s="1"/>
      <c r="HK58" s="1"/>
      <c r="HL58" s="1"/>
      <c r="HM58" s="1"/>
      <c r="HN58" s="2"/>
      <c r="HP58" s="2"/>
      <c r="HQ58" s="2"/>
      <c r="HR58" s="2"/>
      <c r="HS58" s="2"/>
      <c r="HT58" s="2"/>
      <c r="HU58" s="2"/>
      <c r="HV58" s="2"/>
      <c r="HW58" s="2"/>
      <c r="HX58" s="2"/>
      <c r="HY58" s="2"/>
      <c r="HZ58" s="2"/>
      <c r="IA58" s="2"/>
      <c r="IB58" s="2"/>
      <c r="IC58" s="2"/>
      <c r="ID58" s="2"/>
      <c r="IF58" s="2"/>
      <c r="IG58" s="2"/>
      <c r="IH58" s="2"/>
      <c r="II58" s="2"/>
      <c r="IJ58" s="2"/>
      <c r="IK58" s="2"/>
      <c r="IL58" s="2"/>
      <c r="IM58" s="2"/>
      <c r="IN58" s="2"/>
      <c r="IO58" s="2"/>
      <c r="IP58" s="2"/>
      <c r="IQ58" s="2"/>
      <c r="IR58" s="2"/>
      <c r="IS58" s="2"/>
      <c r="IT58" s="2"/>
      <c r="IV58" s="6"/>
    </row>
    <row r="59" spans="1:256" x14ac:dyDescent="0.25">
      <c r="A59" s="8" t="s">
        <v>102</v>
      </c>
      <c r="B59" s="8" t="s">
        <v>224</v>
      </c>
      <c r="C59" s="20">
        <f>Population!H59</f>
        <v>8635</v>
      </c>
      <c r="D59" s="20">
        <f>Population!I59</f>
        <v>7572</v>
      </c>
      <c r="E59" s="20">
        <f>Population!J59</f>
        <v>6832</v>
      </c>
      <c r="F59" s="20">
        <f>Population!K59</f>
        <v>5488</v>
      </c>
      <c r="G59" s="20">
        <f>Population!L59</f>
        <v>4543</v>
      </c>
      <c r="H59" s="20">
        <f>Population!M59</f>
        <v>4522</v>
      </c>
      <c r="I59" s="20">
        <f>Population!N59</f>
        <v>3083</v>
      </c>
      <c r="J59" s="20">
        <f>Population!X59</f>
        <v>8765</v>
      </c>
      <c r="K59" s="20">
        <f>Population!Y59</f>
        <v>7803</v>
      </c>
      <c r="L59" s="20">
        <f>Population!Z59</f>
        <v>6993</v>
      </c>
      <c r="M59" s="20">
        <f>Population!AA59</f>
        <v>5530</v>
      </c>
      <c r="N59" s="20">
        <f>Population!AB59</f>
        <v>4863</v>
      </c>
      <c r="O59" s="20">
        <f>Population!AC59</f>
        <v>4847</v>
      </c>
      <c r="P59" s="20">
        <f>Population!AD59</f>
        <v>3484</v>
      </c>
      <c r="Q59" s="20">
        <f t="shared" si="4"/>
        <v>82960</v>
      </c>
      <c r="S59">
        <f>VLOOKUP($A59,'Census 2011'!$A$4:$BI$156,S$1,FALSE)*Baseline!C59</f>
        <v>7801.4340840080968</v>
      </c>
      <c r="T59">
        <f>VLOOKUP($A59,'Census 2011'!$A$4:$BI$156,T$1,FALSE)*Baseline!D59</f>
        <v>6952.7480347538267</v>
      </c>
      <c r="U59">
        <f>VLOOKUP($A59,'Census 2011'!$A$4:$BI$156,U$1,FALSE)*Baseline!E59</f>
        <v>6340.9171931022702</v>
      </c>
      <c r="V59">
        <f>VLOOKUP($A59,'Census 2011'!$A$4:$BI$156,V$1,FALSE)*Baseline!F59</f>
        <v>5123.0075667064912</v>
      </c>
      <c r="W59">
        <f>VLOOKUP($A59,'Census 2011'!$A$4:$BI$156,W$1,FALSE)*Baseline!G59</f>
        <v>4319.740823817292</v>
      </c>
      <c r="X59">
        <f>VLOOKUP($A59,'Census 2011'!$A$4:$BI$156,X$1,FALSE)*Baseline!H59</f>
        <v>4312.9842236368668</v>
      </c>
      <c r="Y59">
        <f>VLOOKUP($A59,'Census 2011'!$A$4:$BI$156,Y$1,FALSE)*Baseline!I59</f>
        <v>2875.8091397849462</v>
      </c>
      <c r="Z59">
        <f>VLOOKUP($A59,'Census 2011'!$A$4:$BI$156,Z$1,FALSE)*Baseline!J59</f>
        <v>7790.6261670608737</v>
      </c>
      <c r="AA59">
        <f>VLOOKUP($A59,'Census 2011'!$A$4:$BI$156,AA$1,FALSE)*Baseline!K59</f>
        <v>7044.6576527110501</v>
      </c>
      <c r="AB59">
        <f>VLOOKUP($A59,'Census 2011'!$A$4:$BI$156,AB$1,FALSE)*Baseline!L59</f>
        <v>6398.1012104909214</v>
      </c>
      <c r="AC59">
        <f>VLOOKUP($A59,'Census 2011'!$A$4:$BI$156,AC$1,FALSE)*Baseline!M59</f>
        <v>5058.6620416253718</v>
      </c>
      <c r="AD59">
        <f>VLOOKUP($A59,'Census 2011'!$A$4:$BI$156,AD$1,FALSE)*Baseline!N59</f>
        <v>4564.0526918671248</v>
      </c>
      <c r="AE59">
        <f>VLOOKUP($A59,'Census 2011'!$A$4:$BI$156,AE$1,FALSE)*Baseline!O59</f>
        <v>4591.4239388346959</v>
      </c>
      <c r="AF59">
        <f>VLOOKUP($A59,'Census 2011'!$A$4:$BI$156,AF$1,FALSE)*Baseline!P59</f>
        <v>3296.6757384666444</v>
      </c>
      <c r="AH59" s="6">
        <f>VLOOKUP($A59,'Census 2011'!$A$4:$BI$156,AH$1,FALSE)*Baseline!C59</f>
        <v>833.5659159919029</v>
      </c>
      <c r="AI59" s="6">
        <f>VLOOKUP($A59,'Census 2011'!$A$4:$BI$156,AI$1,FALSE)*Baseline!D59</f>
        <v>619.25196524617297</v>
      </c>
      <c r="AJ59" s="6">
        <f>VLOOKUP($A59,'Census 2011'!$A$4:$BI$156,AJ$1,FALSE)*Baseline!E59</f>
        <v>491.0828068977292</v>
      </c>
      <c r="AK59" s="6">
        <f>VLOOKUP($A59,'Census 2011'!$A$4:$BI$156,AK$1,FALSE)*Baseline!F59</f>
        <v>364.99243329350855</v>
      </c>
      <c r="AL59" s="6">
        <f>VLOOKUP($A59,'Census 2011'!$A$4:$BI$156,AL$1,FALSE)*Baseline!G59</f>
        <v>223.25917618270799</v>
      </c>
      <c r="AM59" s="6">
        <f>VLOOKUP($A59,'Census 2011'!$A$4:$BI$156,AM$1,FALSE)*Baseline!H59</f>
        <v>209.01577636313314</v>
      </c>
      <c r="AN59" s="6">
        <f>VLOOKUP($A59,'Census 2011'!$A$4:$BI$156,AN$1,FALSE)*Baseline!I59</f>
        <v>207.19086021505376</v>
      </c>
      <c r="AO59" s="6">
        <f>VLOOKUP($A59,'Census 2011'!$A$4:$BI$156,AO$1,FALSE)*Baseline!J59</f>
        <v>974.37383293912615</v>
      </c>
      <c r="AP59" s="6">
        <f>VLOOKUP($A59,'Census 2011'!$A$4:$BI$156,AP$1,FALSE)*Baseline!K59</f>
        <v>758.3423472889499</v>
      </c>
      <c r="AQ59" s="6">
        <f>VLOOKUP($A59,'Census 2011'!$A$4:$BI$156,AQ$1,FALSE)*Baseline!L59</f>
        <v>594.89878950907871</v>
      </c>
      <c r="AR59" s="6">
        <f>VLOOKUP($A59,'Census 2011'!$A$4:$BI$156,AR$1,FALSE)*Baseline!M59</f>
        <v>471.33795837462833</v>
      </c>
      <c r="AS59" s="6">
        <f>VLOOKUP($A59,'Census 2011'!$A$4:$BI$156,AS$1,FALSE)*Baseline!N59</f>
        <v>298.94730813287515</v>
      </c>
      <c r="AT59" s="6">
        <f>VLOOKUP($A59,'Census 2011'!$A$4:$BI$156,AT$1,FALSE)*Baseline!O59</f>
        <v>255.57606116530451</v>
      </c>
      <c r="AU59" s="6">
        <f>VLOOKUP($A59,'Census 2011'!$A$4:$BI$156,AU$1,FALSE)*Baseline!P59</f>
        <v>187.32426153335547</v>
      </c>
      <c r="AV59">
        <f t="shared" si="5"/>
        <v>82960</v>
      </c>
      <c r="AX59" s="22">
        <f>(S59*'Eligible population'!J$5)/5</f>
        <v>1427.6468275676223</v>
      </c>
      <c r="AY59" s="22">
        <f>(T59*'Eligible population'!K$5)/5</f>
        <v>1180.8541456126995</v>
      </c>
      <c r="AZ59" s="22">
        <f>(U59*'Eligible population'!L$5)/5</f>
        <v>969.09780040036912</v>
      </c>
      <c r="BA59" s="22">
        <f>(V59*'Eligible population'!M$5)/5</f>
        <v>683.4708051358424</v>
      </c>
      <c r="BB59" s="22">
        <f>(W59*'Eligible population'!N$5)/5</f>
        <v>479.24762054841568</v>
      </c>
      <c r="BC59" s="22">
        <f>(X59*'Eligible population'!O$5)/5</f>
        <v>373.56483144937499</v>
      </c>
      <c r="BD59" s="22">
        <f>(Y59*'Eligible population'!P$5)/5</f>
        <v>193.4580373343837</v>
      </c>
      <c r="BE59" s="22">
        <f>(Z59*'Eligible population'!J$6)/5</f>
        <v>1421.4497918816401</v>
      </c>
      <c r="BF59" s="22">
        <f>(AA59*'Eligible population'!K$6)/5</f>
        <v>1211.1732938301268</v>
      </c>
      <c r="BG59" s="22">
        <f>(AB59*'Eligible population'!L$6)/5</f>
        <v>1002.2848118412585</v>
      </c>
      <c r="BH59" s="22">
        <f>(AC59*'Eligible population'!M$6)/5</f>
        <v>702.10428104859386</v>
      </c>
      <c r="BI59" s="22">
        <f>(AD59*'Eligible population'!N$6)/5</f>
        <v>539.23025086294194</v>
      </c>
      <c r="BJ59" s="22">
        <f>(AE59*'Eligible population'!O$6)/5</f>
        <v>433.81126437318369</v>
      </c>
      <c r="BK59" s="22">
        <f>(AF59*'Eligible population'!P$6)/5</f>
        <v>246.09684863460407</v>
      </c>
      <c r="BL59" s="23"/>
      <c r="BM59" s="22">
        <f>(AH59*'Eligible population'!J$5)/5</f>
        <v>152.5408947534093</v>
      </c>
      <c r="BN59" s="22">
        <f>(AI59*'Eligible population'!K$5)/5</f>
        <v>105.17370206493406</v>
      </c>
      <c r="BO59" s="22">
        <f>(AJ59*'Eligible population'!L$5)/5</f>
        <v>75.053380053082307</v>
      </c>
      <c r="BP59" s="22">
        <f>(AK59*'Eligible population'!M$5)/5</f>
        <v>48.694379034848843</v>
      </c>
      <c r="BQ59" s="22">
        <f>(AL59*'Eligible population'!N$5)/5</f>
        <v>24.769177900958219</v>
      </c>
      <c r="BR59" s="22">
        <f>(AM59*'Eligible population'!O$5)/5</f>
        <v>18.10369322462148</v>
      </c>
      <c r="BS59" s="22">
        <f>(AN59*'Eligible population'!P$5)/5</f>
        <v>13.9378989433994</v>
      </c>
      <c r="BT59" s="22">
        <f>(AO59*'Eligible population'!J$6)/5</f>
        <v>177.78076528715749</v>
      </c>
      <c r="BU59" s="22">
        <f>(AP59*'Eligible population'!K$6)/5</f>
        <v>130.38021773327196</v>
      </c>
      <c r="BV59" s="22">
        <f>(AQ59*'Eligible population'!L$6)/5</f>
        <v>93.192964864328715</v>
      </c>
      <c r="BW59" s="22">
        <f>(AR59*'Eligible population'!M$6)/5</f>
        <v>65.418167031613294</v>
      </c>
      <c r="BX59" s="22">
        <f>(AS59*'Eligible population'!N$6)/5</f>
        <v>35.319800809167475</v>
      </c>
      <c r="BY59" s="22">
        <f>(AT59*'Eligible population'!O$6)/5</f>
        <v>24.147579425170257</v>
      </c>
      <c r="BZ59" s="22">
        <f>(AU59*'Eligible population'!P$6)/5</f>
        <v>13.983756393828784</v>
      </c>
      <c r="CA59" s="23">
        <f t="shared" si="6"/>
        <v>11841.98698804085</v>
      </c>
      <c r="CC59" s="2">
        <f t="shared" si="7"/>
        <v>713.82341378381113</v>
      </c>
      <c r="CD59" s="2">
        <f t="shared" si="8"/>
        <v>590.42707280634977</v>
      </c>
      <c r="CE59" s="2">
        <f t="shared" si="9"/>
        <v>484.54890020018456</v>
      </c>
      <c r="CF59" s="2">
        <f t="shared" si="10"/>
        <v>341.7354025679212</v>
      </c>
      <c r="CG59" s="2">
        <f t="shared" si="11"/>
        <v>239.62381027420784</v>
      </c>
      <c r="CH59" s="2">
        <f t="shared" si="12"/>
        <v>186.7824157246875</v>
      </c>
      <c r="CI59" s="2">
        <f t="shared" si="13"/>
        <v>96.729018667191852</v>
      </c>
      <c r="CJ59" s="2">
        <f t="shared" si="14"/>
        <v>710.72489594082003</v>
      </c>
      <c r="CK59" s="2">
        <f t="shared" si="15"/>
        <v>605.5866469150634</v>
      </c>
      <c r="CL59" s="2">
        <f t="shared" si="16"/>
        <v>501.14240592062924</v>
      </c>
      <c r="CM59" s="2">
        <f t="shared" si="17"/>
        <v>351.05214052429693</v>
      </c>
      <c r="CN59" s="2">
        <f t="shared" si="18"/>
        <v>269.61512543147097</v>
      </c>
      <c r="CO59" s="2">
        <f t="shared" si="19"/>
        <v>216.90563218659184</v>
      </c>
      <c r="CP59" s="2">
        <f t="shared" si="20"/>
        <v>123.04842431730204</v>
      </c>
      <c r="CQ59" s="2"/>
      <c r="CR59" s="2">
        <f t="shared" si="21"/>
        <v>76.270447376704652</v>
      </c>
      <c r="CS59" s="2">
        <f t="shared" si="22"/>
        <v>52.586851032467031</v>
      </c>
      <c r="CT59" s="2">
        <f t="shared" si="23"/>
        <v>37.526690026541154</v>
      </c>
      <c r="CU59" s="2">
        <f t="shared" si="24"/>
        <v>24.347189517424422</v>
      </c>
      <c r="CV59" s="2">
        <f t="shared" si="25"/>
        <v>12.38458895047911</v>
      </c>
      <c r="CW59" s="2">
        <f t="shared" si="26"/>
        <v>9.0518466123107402</v>
      </c>
      <c r="CX59" s="2">
        <f t="shared" si="27"/>
        <v>6.9689494716997</v>
      </c>
      <c r="CY59" s="2">
        <f t="shared" si="28"/>
        <v>88.890382643578747</v>
      </c>
      <c r="CZ59" s="2">
        <f t="shared" si="29"/>
        <v>65.190108866635981</v>
      </c>
      <c r="DA59" s="2">
        <f t="shared" si="30"/>
        <v>46.596482432164358</v>
      </c>
      <c r="DB59" s="2">
        <f t="shared" si="31"/>
        <v>32.709083515806647</v>
      </c>
      <c r="DC59" s="2">
        <f t="shared" si="32"/>
        <v>17.659900404583738</v>
      </c>
      <c r="DD59" s="2">
        <f t="shared" si="33"/>
        <v>12.073789712585128</v>
      </c>
      <c r="DE59" s="2">
        <f t="shared" si="34"/>
        <v>6.9918781969143922</v>
      </c>
      <c r="DF59" s="2">
        <f t="shared" si="35"/>
        <v>5920.9934940204248</v>
      </c>
      <c r="DG59" s="2"/>
      <c r="DH59" s="14"/>
      <c r="DI59" s="14"/>
      <c r="DJ59" s="14"/>
      <c r="DK59" s="14"/>
      <c r="DL59" s="14"/>
      <c r="DM59" s="14"/>
      <c r="DN59" s="14"/>
      <c r="DO59" s="14"/>
      <c r="DP59" s="14"/>
      <c r="DQ59" s="14"/>
      <c r="DR59" s="14"/>
      <c r="DS59" s="14"/>
      <c r="DT59" s="14"/>
      <c r="DU59" s="14"/>
      <c r="DV59" s="14"/>
      <c r="DX59" s="6"/>
      <c r="DY59" s="6"/>
      <c r="DZ59" s="6"/>
      <c r="EA59" s="6"/>
      <c r="EB59" s="6"/>
      <c r="EC59" s="6"/>
      <c r="ED59" s="6"/>
      <c r="EE59" s="6"/>
      <c r="EF59" s="6"/>
      <c r="EG59" s="6"/>
      <c r="EH59" s="6"/>
      <c r="EI59" s="6"/>
      <c r="EJ59" s="6"/>
      <c r="EK59" s="6"/>
      <c r="EL59" s="6"/>
      <c r="EN59" s="6"/>
      <c r="EO59" s="6"/>
      <c r="EP59" s="6"/>
      <c r="EQ59" s="6"/>
      <c r="ER59" s="6"/>
      <c r="ES59" s="6"/>
      <c r="ET59" s="6"/>
      <c r="EU59" s="6"/>
      <c r="EV59" s="6"/>
      <c r="EW59" s="6"/>
      <c r="EX59" s="6"/>
      <c r="EY59" s="6"/>
      <c r="EZ59" s="6"/>
      <c r="FA59" s="6"/>
      <c r="FB59" s="6"/>
      <c r="FD59" s="6"/>
      <c r="FE59" s="6"/>
      <c r="FF59" s="6"/>
      <c r="FG59" s="6"/>
      <c r="FH59" s="6"/>
      <c r="FI59" s="6"/>
      <c r="FJ59" s="6"/>
      <c r="FK59" s="6"/>
      <c r="FL59" s="6"/>
      <c r="FM59" s="6"/>
      <c r="FN59" s="6"/>
      <c r="FO59" s="6"/>
      <c r="FP59" s="6"/>
      <c r="FQ59" s="6"/>
      <c r="FR59" s="6"/>
      <c r="FT59" s="6"/>
      <c r="FU59" s="6"/>
      <c r="FV59" s="6"/>
      <c r="FW59" s="6"/>
      <c r="FX59" s="6"/>
      <c r="FY59" s="6"/>
      <c r="FZ59" s="6"/>
      <c r="GA59" s="6"/>
      <c r="GB59" s="6"/>
      <c r="GC59" s="6"/>
      <c r="GD59" s="6"/>
      <c r="GE59" s="6"/>
      <c r="GF59" s="6"/>
      <c r="GG59" s="6"/>
      <c r="GH59" s="6"/>
      <c r="GJ59" s="6"/>
      <c r="GK59" s="6"/>
      <c r="GL59" s="6"/>
      <c r="GM59" s="6"/>
      <c r="GN59" s="6"/>
      <c r="GO59" s="6"/>
      <c r="GP59" s="6"/>
      <c r="GQ59" s="6"/>
      <c r="GR59" s="6"/>
      <c r="GS59" s="6"/>
      <c r="GT59" s="6"/>
      <c r="GU59" s="6"/>
      <c r="GV59" s="6"/>
      <c r="GW59" s="6"/>
      <c r="GX59" s="6"/>
      <c r="GZ59" s="1"/>
      <c r="HA59" s="1"/>
      <c r="HB59" s="1"/>
      <c r="HC59" s="1"/>
      <c r="HD59" s="1"/>
      <c r="HE59" s="1"/>
      <c r="HF59" s="1"/>
      <c r="HG59" s="1"/>
      <c r="HH59" s="1"/>
      <c r="HI59" s="1"/>
      <c r="HJ59" s="1"/>
      <c r="HK59" s="1"/>
      <c r="HL59" s="1"/>
      <c r="HM59" s="1"/>
      <c r="HN59" s="2"/>
      <c r="HP59" s="2"/>
      <c r="HQ59" s="2"/>
      <c r="HR59" s="2"/>
      <c r="HS59" s="2"/>
      <c r="HT59" s="2"/>
      <c r="HU59" s="2"/>
      <c r="HV59" s="2"/>
      <c r="HW59" s="2"/>
      <c r="HX59" s="2"/>
      <c r="HY59" s="2"/>
      <c r="HZ59" s="2"/>
      <c r="IA59" s="2"/>
      <c r="IB59" s="2"/>
      <c r="IC59" s="2"/>
      <c r="ID59" s="2"/>
      <c r="IF59" s="2"/>
      <c r="IG59" s="2"/>
      <c r="IH59" s="2"/>
      <c r="II59" s="2"/>
      <c r="IJ59" s="2"/>
      <c r="IK59" s="2"/>
      <c r="IL59" s="2"/>
      <c r="IM59" s="2"/>
      <c r="IN59" s="2"/>
      <c r="IO59" s="2"/>
      <c r="IP59" s="2"/>
      <c r="IQ59" s="2"/>
      <c r="IR59" s="2"/>
      <c r="IS59" s="2"/>
      <c r="IT59" s="2"/>
      <c r="IV59" s="6"/>
    </row>
    <row r="60" spans="1:256" x14ac:dyDescent="0.25">
      <c r="A60" s="8" t="s">
        <v>118</v>
      </c>
      <c r="B60" s="8" t="s">
        <v>225</v>
      </c>
      <c r="C60" s="20">
        <f>Population!H60</f>
        <v>11538</v>
      </c>
      <c r="D60" s="20">
        <f>Population!I60</f>
        <v>10860</v>
      </c>
      <c r="E60" s="20">
        <f>Population!J60</f>
        <v>9240</v>
      </c>
      <c r="F60" s="20">
        <f>Population!K60</f>
        <v>7194</v>
      </c>
      <c r="G60" s="20">
        <f>Population!L60</f>
        <v>4894</v>
      </c>
      <c r="H60" s="20">
        <f>Population!M60</f>
        <v>3712</v>
      </c>
      <c r="I60" s="20">
        <f>Population!N60</f>
        <v>2586</v>
      </c>
      <c r="J60" s="20">
        <f>Population!X60</f>
        <v>10606</v>
      </c>
      <c r="K60" s="20">
        <f>Population!Y60</f>
        <v>10090</v>
      </c>
      <c r="L60" s="20">
        <f>Population!Z60</f>
        <v>9666</v>
      </c>
      <c r="M60" s="20">
        <f>Population!AA60</f>
        <v>7463</v>
      </c>
      <c r="N60" s="20">
        <f>Population!AB60</f>
        <v>4973</v>
      </c>
      <c r="O60" s="20">
        <f>Population!AC60</f>
        <v>4157</v>
      </c>
      <c r="P60" s="20">
        <f>Population!AD60</f>
        <v>3077</v>
      </c>
      <c r="Q60" s="20">
        <f t="shared" si="4"/>
        <v>100056</v>
      </c>
      <c r="S60">
        <f>VLOOKUP($A60,'Census 2011'!$A$4:$BI$156,S$1,FALSE)*Baseline!C60</f>
        <v>7517.342054828764</v>
      </c>
      <c r="T60">
        <f>VLOOKUP($A60,'Census 2011'!$A$4:$BI$156,T$1,FALSE)*Baseline!D60</f>
        <v>7031.5999199038843</v>
      </c>
      <c r="U60">
        <f>VLOOKUP($A60,'Census 2011'!$A$4:$BI$156,U$1,FALSE)*Baseline!E60</f>
        <v>6085.4462934947051</v>
      </c>
      <c r="V60">
        <f>VLOOKUP($A60,'Census 2011'!$A$4:$BI$156,V$1,FALSE)*Baseline!F60</f>
        <v>5084.3835319609971</v>
      </c>
      <c r="W60">
        <f>VLOOKUP($A60,'Census 2011'!$A$4:$BI$156,W$1,FALSE)*Baseline!G60</f>
        <v>3979.7728406257088</v>
      </c>
      <c r="X60">
        <f>VLOOKUP($A60,'Census 2011'!$A$4:$BI$156,X$1,FALSE)*Baseline!H60</f>
        <v>2885.9156199677941</v>
      </c>
      <c r="Y60">
        <f>VLOOKUP($A60,'Census 2011'!$A$4:$BI$156,Y$1,FALSE)*Baseline!I60</f>
        <v>1735.9769749900754</v>
      </c>
      <c r="Z60">
        <f>VLOOKUP($A60,'Census 2011'!$A$4:$BI$156,Z$1,FALSE)*Baseline!J60</f>
        <v>5945.1848054919901</v>
      </c>
      <c r="AA60">
        <f>VLOOKUP($A60,'Census 2011'!$A$4:$BI$156,AA$1,FALSE)*Baseline!K60</f>
        <v>5831.1497088720016</v>
      </c>
      <c r="AB60">
        <f>VLOOKUP($A60,'Census 2011'!$A$4:$BI$156,AB$1,FALSE)*Baseline!L60</f>
        <v>5853.2868026542146</v>
      </c>
      <c r="AC60">
        <f>VLOOKUP($A60,'Census 2011'!$A$4:$BI$156,AC$1,FALSE)*Baseline!M60</f>
        <v>5004.4891813919949</v>
      </c>
      <c r="AD60">
        <f>VLOOKUP($A60,'Census 2011'!$A$4:$BI$156,AD$1,FALSE)*Baseline!N60</f>
        <v>3656.3979832653936</v>
      </c>
      <c r="AE60">
        <f>VLOOKUP($A60,'Census 2011'!$A$4:$BI$156,AE$1,FALSE)*Baseline!O60</f>
        <v>2900.9628123184198</v>
      </c>
      <c r="AF60">
        <f>VLOOKUP($A60,'Census 2011'!$A$4:$BI$156,AF$1,FALSE)*Baseline!P60</f>
        <v>2143.2313765877102</v>
      </c>
      <c r="AH60" s="6">
        <f>VLOOKUP($A60,'Census 2011'!$A$4:$BI$156,AH$1,FALSE)*Baseline!C60</f>
        <v>4020.6579451712355</v>
      </c>
      <c r="AI60" s="6">
        <f>VLOOKUP($A60,'Census 2011'!$A$4:$BI$156,AI$1,FALSE)*Baseline!D60</f>
        <v>3828.4000800961153</v>
      </c>
      <c r="AJ60" s="6">
        <f>VLOOKUP($A60,'Census 2011'!$A$4:$BI$156,AJ$1,FALSE)*Baseline!E60</f>
        <v>3154.5537065052949</v>
      </c>
      <c r="AK60" s="6">
        <f>VLOOKUP($A60,'Census 2011'!$A$4:$BI$156,AK$1,FALSE)*Baseline!F60</f>
        <v>2109.6164680390034</v>
      </c>
      <c r="AL60" s="6">
        <f>VLOOKUP($A60,'Census 2011'!$A$4:$BI$156,AL$1,FALSE)*Baseline!G60</f>
        <v>914.22715937429155</v>
      </c>
      <c r="AM60" s="6">
        <f>VLOOKUP($A60,'Census 2011'!$A$4:$BI$156,AM$1,FALSE)*Baseline!H60</f>
        <v>826.08438003220613</v>
      </c>
      <c r="AN60" s="6">
        <f>VLOOKUP($A60,'Census 2011'!$A$4:$BI$156,AN$1,FALSE)*Baseline!I60</f>
        <v>850.02302500992448</v>
      </c>
      <c r="AO60" s="6">
        <f>VLOOKUP($A60,'Census 2011'!$A$4:$BI$156,AO$1,FALSE)*Baseline!J60</f>
        <v>4660.815194508009</v>
      </c>
      <c r="AP60" s="6">
        <f>VLOOKUP($A60,'Census 2011'!$A$4:$BI$156,AP$1,FALSE)*Baseline!K60</f>
        <v>4258.8502911279975</v>
      </c>
      <c r="AQ60" s="6">
        <f>VLOOKUP($A60,'Census 2011'!$A$4:$BI$156,AQ$1,FALSE)*Baseline!L60</f>
        <v>3812.7131973457849</v>
      </c>
      <c r="AR60" s="6">
        <f>VLOOKUP($A60,'Census 2011'!$A$4:$BI$156,AR$1,FALSE)*Baseline!M60</f>
        <v>2458.510818608006</v>
      </c>
      <c r="AS60" s="6">
        <f>VLOOKUP($A60,'Census 2011'!$A$4:$BI$156,AS$1,FALSE)*Baseline!N60</f>
        <v>1316.6020167346064</v>
      </c>
      <c r="AT60" s="6">
        <f>VLOOKUP($A60,'Census 2011'!$A$4:$BI$156,AT$1,FALSE)*Baseline!O60</f>
        <v>1256.0371876815805</v>
      </c>
      <c r="AU60" s="6">
        <f>VLOOKUP($A60,'Census 2011'!$A$4:$BI$156,AU$1,FALSE)*Baseline!P60</f>
        <v>933.76862341228968</v>
      </c>
      <c r="AV60">
        <f t="shared" si="5"/>
        <v>100055.99999999999</v>
      </c>
      <c r="AX60" s="22">
        <f>(S60*'Eligible population'!J$5)/5</f>
        <v>1375.6585546645013</v>
      </c>
      <c r="AY60" s="22">
        <f>(T60*'Eligible population'!K$5)/5</f>
        <v>1194.2463432018244</v>
      </c>
      <c r="AZ60" s="22">
        <f>(U60*'Eligible population'!L$5)/5</f>
        <v>930.05356132004943</v>
      </c>
      <c r="BA60" s="22">
        <f>(V60*'Eligible population'!M$5)/5</f>
        <v>678.31789451032307</v>
      </c>
      <c r="BB60" s="22">
        <f>(W60*'Eligible population'!N$5)/5</f>
        <v>441.53034683863973</v>
      </c>
      <c r="BC60" s="22">
        <f>(X60*'Eligible population'!O$5)/5</f>
        <v>249.9607061491437</v>
      </c>
      <c r="BD60" s="22">
        <f>(Y60*'Eligible population'!P$5)/5</f>
        <v>116.78059360517041</v>
      </c>
      <c r="BE60" s="22">
        <f>(Z60*'Eligible population'!J$6)/5</f>
        <v>1084.7371601778009</v>
      </c>
      <c r="BF60" s="22">
        <f>(AA60*'Eligible population'!K$6)/5</f>
        <v>1002.5374046378474</v>
      </c>
      <c r="BG60" s="22">
        <f>(AB60*'Eligible population'!L$6)/5</f>
        <v>916.9377395955662</v>
      </c>
      <c r="BH60" s="22">
        <f>(AC60*'Eligible population'!M$6)/5</f>
        <v>694.58549509817271</v>
      </c>
      <c r="BI60" s="22">
        <f>(AD60*'Eligible population'!N$6)/5</f>
        <v>431.99334777275936</v>
      </c>
      <c r="BJ60" s="22">
        <f>(AE60*'Eligible population'!O$6)/5</f>
        <v>274.09151545932838</v>
      </c>
      <c r="BK60" s="22">
        <f>(AF60*'Eligible population'!P$6)/5</f>
        <v>159.99222535558346</v>
      </c>
      <c r="BL60" s="23"/>
      <c r="BM60" s="22">
        <f>(AH60*'Eligible population'!J$5)/5</f>
        <v>735.77235907493855</v>
      </c>
      <c r="BN60" s="22">
        <f>(AI60*'Eligible population'!K$5)/5</f>
        <v>650.21514990159642</v>
      </c>
      <c r="BO60" s="22">
        <f>(AJ60*'Eligible population'!L$5)/5</f>
        <v>482.11811716207768</v>
      </c>
      <c r="BP60" s="22">
        <f>(AK60*'Eligible population'!M$5)/5</f>
        <v>281.44820150351677</v>
      </c>
      <c r="BQ60" s="22">
        <f>(AL60*'Eligible population'!N$5)/5</f>
        <v>101.42765703792558</v>
      </c>
      <c r="BR60" s="22">
        <f>(AM60*'Eligible population'!O$5)/5</f>
        <v>71.55047553813516</v>
      </c>
      <c r="BS60" s="22">
        <f>(AN60*'Eligible population'!P$5)/5</f>
        <v>57.181745419917853</v>
      </c>
      <c r="BT60" s="22">
        <f>(AO60*'Eligible population'!J$6)/5</f>
        <v>850.39567374487615</v>
      </c>
      <c r="BU60" s="22">
        <f>(AP60*'Eligible population'!K$6)/5</f>
        <v>732.21524583949349</v>
      </c>
      <c r="BV60" s="22">
        <f>(AQ60*'Eligible population'!L$6)/5</f>
        <v>597.27478573493659</v>
      </c>
      <c r="BW60" s="22">
        <f>(AR60*'Eligible population'!M$6)/5</f>
        <v>341.22282859488075</v>
      </c>
      <c r="BX60" s="22">
        <f>(AS60*'Eligible population'!N$6)/5</f>
        <v>155.55290083209368</v>
      </c>
      <c r="BY60" s="22">
        <f>(AT60*'Eligible population'!O$6)/5</f>
        <v>118.67409495324792</v>
      </c>
      <c r="BZ60" s="22">
        <f>(AU60*'Eligible population'!P$6)/5</f>
        <v>69.705829085429144</v>
      </c>
      <c r="CA60" s="23">
        <f t="shared" si="6"/>
        <v>14796.177952809776</v>
      </c>
      <c r="CC60" s="2">
        <f t="shared" si="7"/>
        <v>687.82927733225063</v>
      </c>
      <c r="CD60" s="2">
        <f t="shared" si="8"/>
        <v>597.1231716009122</v>
      </c>
      <c r="CE60" s="2">
        <f t="shared" si="9"/>
        <v>465.02678066002471</v>
      </c>
      <c r="CF60" s="2">
        <f t="shared" si="10"/>
        <v>339.15894725516154</v>
      </c>
      <c r="CG60" s="2">
        <f t="shared" si="11"/>
        <v>220.76517341931986</v>
      </c>
      <c r="CH60" s="2">
        <f t="shared" si="12"/>
        <v>124.98035307457185</v>
      </c>
      <c r="CI60" s="2">
        <f t="shared" si="13"/>
        <v>58.390296802585205</v>
      </c>
      <c r="CJ60" s="2">
        <f t="shared" si="14"/>
        <v>542.36858008890044</v>
      </c>
      <c r="CK60" s="2">
        <f t="shared" si="15"/>
        <v>501.26870231892372</v>
      </c>
      <c r="CL60" s="2">
        <f t="shared" si="16"/>
        <v>458.4688697977831</v>
      </c>
      <c r="CM60" s="2">
        <f t="shared" si="17"/>
        <v>347.29274754908636</v>
      </c>
      <c r="CN60" s="2">
        <f t="shared" si="18"/>
        <v>215.99667388637968</v>
      </c>
      <c r="CO60" s="2">
        <f t="shared" si="19"/>
        <v>137.04575772966419</v>
      </c>
      <c r="CP60" s="2">
        <f t="shared" si="20"/>
        <v>79.996112677791729</v>
      </c>
      <c r="CQ60" s="2"/>
      <c r="CR60" s="2">
        <f t="shared" si="21"/>
        <v>367.88617953746927</v>
      </c>
      <c r="CS60" s="2">
        <f t="shared" si="22"/>
        <v>325.10757495079821</v>
      </c>
      <c r="CT60" s="2">
        <f t="shared" si="23"/>
        <v>241.05905858103884</v>
      </c>
      <c r="CU60" s="2">
        <f t="shared" si="24"/>
        <v>140.72410075175839</v>
      </c>
      <c r="CV60" s="2">
        <f t="shared" si="25"/>
        <v>50.713828518962792</v>
      </c>
      <c r="CW60" s="2">
        <f t="shared" si="26"/>
        <v>35.77523776906758</v>
      </c>
      <c r="CX60" s="2">
        <f t="shared" si="27"/>
        <v>28.590872709958926</v>
      </c>
      <c r="CY60" s="2">
        <f t="shared" si="28"/>
        <v>425.19783687243807</v>
      </c>
      <c r="CZ60" s="2">
        <f t="shared" si="29"/>
        <v>366.10762291974675</v>
      </c>
      <c r="DA60" s="2">
        <f t="shared" si="30"/>
        <v>298.63739286746829</v>
      </c>
      <c r="DB60" s="2">
        <f t="shared" si="31"/>
        <v>170.61141429744038</v>
      </c>
      <c r="DC60" s="2">
        <f t="shared" si="32"/>
        <v>77.776450416046842</v>
      </c>
      <c r="DD60" s="2">
        <f t="shared" si="33"/>
        <v>59.337047476623958</v>
      </c>
      <c r="DE60" s="2">
        <f t="shared" si="34"/>
        <v>34.852914542714572</v>
      </c>
      <c r="DF60" s="2">
        <f t="shared" si="35"/>
        <v>7398.0889764048879</v>
      </c>
      <c r="DG60" s="2"/>
      <c r="DH60" s="14"/>
      <c r="DI60" s="14"/>
      <c r="DJ60" s="14"/>
      <c r="DK60" s="14"/>
      <c r="DL60" s="14"/>
      <c r="DM60" s="14"/>
      <c r="DN60" s="14"/>
      <c r="DO60" s="14"/>
      <c r="DP60" s="14"/>
      <c r="DQ60" s="14"/>
      <c r="DR60" s="14"/>
      <c r="DS60" s="14"/>
      <c r="DT60" s="14"/>
      <c r="DU60" s="14"/>
      <c r="DV60" s="14"/>
      <c r="DX60" s="6"/>
      <c r="DY60" s="6"/>
      <c r="DZ60" s="6"/>
      <c r="EA60" s="6"/>
      <c r="EB60" s="6"/>
      <c r="EC60" s="6"/>
      <c r="ED60" s="6"/>
      <c r="EE60" s="6"/>
      <c r="EF60" s="6"/>
      <c r="EG60" s="6"/>
      <c r="EH60" s="6"/>
      <c r="EI60" s="6"/>
      <c r="EJ60" s="6"/>
      <c r="EK60" s="6"/>
      <c r="EL60" s="6"/>
      <c r="EN60" s="6"/>
      <c r="EO60" s="6"/>
      <c r="EP60" s="6"/>
      <c r="EQ60" s="6"/>
      <c r="ER60" s="6"/>
      <c r="ES60" s="6"/>
      <c r="ET60" s="6"/>
      <c r="EU60" s="6"/>
      <c r="EV60" s="6"/>
      <c r="EW60" s="6"/>
      <c r="EX60" s="6"/>
      <c r="EY60" s="6"/>
      <c r="EZ60" s="6"/>
      <c r="FA60" s="6"/>
      <c r="FB60" s="6"/>
      <c r="FD60" s="6"/>
      <c r="FE60" s="6"/>
      <c r="FF60" s="6"/>
      <c r="FG60" s="6"/>
      <c r="FH60" s="6"/>
      <c r="FI60" s="6"/>
      <c r="FJ60" s="6"/>
      <c r="FK60" s="6"/>
      <c r="FL60" s="6"/>
      <c r="FM60" s="6"/>
      <c r="FN60" s="6"/>
      <c r="FO60" s="6"/>
      <c r="FP60" s="6"/>
      <c r="FQ60" s="6"/>
      <c r="FR60" s="6"/>
      <c r="FT60" s="6"/>
      <c r="FU60" s="6"/>
      <c r="FV60" s="6"/>
      <c r="FW60" s="6"/>
      <c r="FX60" s="6"/>
      <c r="FY60" s="6"/>
      <c r="FZ60" s="6"/>
      <c r="GA60" s="6"/>
      <c r="GB60" s="6"/>
      <c r="GC60" s="6"/>
      <c r="GD60" s="6"/>
      <c r="GE60" s="6"/>
      <c r="GF60" s="6"/>
      <c r="GG60" s="6"/>
      <c r="GH60" s="6"/>
      <c r="GJ60" s="6"/>
      <c r="GK60" s="6"/>
      <c r="GL60" s="6"/>
      <c r="GM60" s="6"/>
      <c r="GN60" s="6"/>
      <c r="GO60" s="6"/>
      <c r="GP60" s="6"/>
      <c r="GQ60" s="6"/>
      <c r="GR60" s="6"/>
      <c r="GS60" s="6"/>
      <c r="GT60" s="6"/>
      <c r="GU60" s="6"/>
      <c r="GV60" s="6"/>
      <c r="GW60" s="6"/>
      <c r="GX60" s="6"/>
      <c r="GZ60" s="1"/>
      <c r="HA60" s="1"/>
      <c r="HB60" s="1"/>
      <c r="HC60" s="1"/>
      <c r="HD60" s="1"/>
      <c r="HE60" s="1"/>
      <c r="HF60" s="1"/>
      <c r="HG60" s="1"/>
      <c r="HH60" s="1"/>
      <c r="HI60" s="1"/>
      <c r="HJ60" s="1"/>
      <c r="HK60" s="1"/>
      <c r="HL60" s="1"/>
      <c r="HM60" s="1"/>
      <c r="HN60" s="2"/>
      <c r="HP60" s="2"/>
      <c r="HQ60" s="2"/>
      <c r="HR60" s="2"/>
      <c r="HS60" s="2"/>
      <c r="HT60" s="2"/>
      <c r="HU60" s="2"/>
      <c r="HV60" s="2"/>
      <c r="HW60" s="2"/>
      <c r="HX60" s="2"/>
      <c r="HY60" s="2"/>
      <c r="HZ60" s="2"/>
      <c r="IA60" s="2"/>
      <c r="IB60" s="2"/>
      <c r="IC60" s="2"/>
      <c r="ID60" s="2"/>
      <c r="IF60" s="2"/>
      <c r="IG60" s="2"/>
      <c r="IH60" s="2"/>
      <c r="II60" s="2"/>
      <c r="IJ60" s="2"/>
      <c r="IK60" s="2"/>
      <c r="IL60" s="2"/>
      <c r="IM60" s="2"/>
      <c r="IN60" s="2"/>
      <c r="IO60" s="2"/>
      <c r="IP60" s="2"/>
      <c r="IQ60" s="2"/>
      <c r="IR60" s="2"/>
      <c r="IS60" s="2"/>
      <c r="IT60" s="2"/>
      <c r="IV60" s="6"/>
    </row>
    <row r="61" spans="1:256" x14ac:dyDescent="0.25">
      <c r="A61" s="8" t="s">
        <v>127</v>
      </c>
      <c r="B61" s="8" t="s">
        <v>226</v>
      </c>
      <c r="C61" s="20">
        <f>Population!H61</f>
        <v>7605</v>
      </c>
      <c r="D61" s="20">
        <f>Population!I61</f>
        <v>7623</v>
      </c>
      <c r="E61" s="20">
        <f>Population!J61</f>
        <v>6994</v>
      </c>
      <c r="F61" s="20">
        <f>Population!K61</f>
        <v>5697</v>
      </c>
      <c r="G61" s="20">
        <f>Population!L61</f>
        <v>4588</v>
      </c>
      <c r="H61" s="20">
        <f>Population!M61</f>
        <v>4422</v>
      </c>
      <c r="I61" s="20">
        <f>Population!N61</f>
        <v>3051</v>
      </c>
      <c r="J61" s="20">
        <f>Population!X61</f>
        <v>7875</v>
      </c>
      <c r="K61" s="20">
        <f>Population!Y61</f>
        <v>7894</v>
      </c>
      <c r="L61" s="20">
        <f>Population!Z61</f>
        <v>7226</v>
      </c>
      <c r="M61" s="20">
        <f>Population!AA61</f>
        <v>5685</v>
      </c>
      <c r="N61" s="20">
        <f>Population!AB61</f>
        <v>4730</v>
      </c>
      <c r="O61" s="20">
        <f>Population!AC61</f>
        <v>4896</v>
      </c>
      <c r="P61" s="20">
        <f>Population!AD61</f>
        <v>3616</v>
      </c>
      <c r="Q61" s="20">
        <f t="shared" si="4"/>
        <v>81902</v>
      </c>
      <c r="S61">
        <f>VLOOKUP($A61,'Census 2011'!$A$4:$BI$156,S$1,FALSE)*Baseline!C61</f>
        <v>6088.0505992010658</v>
      </c>
      <c r="T61">
        <f>VLOOKUP($A61,'Census 2011'!$A$4:$BI$156,T$1,FALSE)*Baseline!D61</f>
        <v>6376.8124658283214</v>
      </c>
      <c r="U61">
        <f>VLOOKUP($A61,'Census 2011'!$A$4:$BI$156,U$1,FALSE)*Baseline!E61</f>
        <v>5950.9954809554547</v>
      </c>
      <c r="V61">
        <f>VLOOKUP($A61,'Census 2011'!$A$4:$BI$156,V$1,FALSE)*Baseline!F61</f>
        <v>5006.0751248751249</v>
      </c>
      <c r="W61">
        <f>VLOOKUP($A61,'Census 2011'!$A$4:$BI$156,W$1,FALSE)*Baseline!G61</f>
        <v>4159.2837377180667</v>
      </c>
      <c r="X61">
        <f>VLOOKUP($A61,'Census 2011'!$A$4:$BI$156,X$1,FALSE)*Baseline!H61</f>
        <v>4056.6882500697739</v>
      </c>
      <c r="Y61">
        <f>VLOOKUP($A61,'Census 2011'!$A$4:$BI$156,Y$1,FALSE)*Baseline!I61</f>
        <v>2713.1878065872461</v>
      </c>
      <c r="Z61">
        <f>VLOOKUP($A61,'Census 2011'!$A$4:$BI$156,Z$1,FALSE)*Baseline!J61</f>
        <v>6233.8352524357833</v>
      </c>
      <c r="AA61">
        <f>VLOOKUP($A61,'Census 2011'!$A$4:$BI$156,AA$1,FALSE)*Baseline!K61</f>
        <v>6644.3586442459282</v>
      </c>
      <c r="AB61">
        <f>VLOOKUP($A61,'Census 2011'!$A$4:$BI$156,AB$1,FALSE)*Baseline!L61</f>
        <v>6128.6656794998353</v>
      </c>
      <c r="AC61">
        <f>VLOOKUP($A61,'Census 2011'!$A$4:$BI$156,AC$1,FALSE)*Baseline!M61</f>
        <v>4930.3839285714284</v>
      </c>
      <c r="AD61">
        <f>VLOOKUP($A61,'Census 2011'!$A$4:$BI$156,AD$1,FALSE)*Baseline!N61</f>
        <v>4213.8241308793458</v>
      </c>
      <c r="AE61">
        <f>VLOOKUP($A61,'Census 2011'!$A$4:$BI$156,AE$1,FALSE)*Baseline!O61</f>
        <v>4435.9236180904518</v>
      </c>
      <c r="AF61">
        <f>VLOOKUP($A61,'Census 2011'!$A$4:$BI$156,AF$1,FALSE)*Baseline!P61</f>
        <v>3285.3206650831353</v>
      </c>
      <c r="AH61" s="6">
        <f>VLOOKUP($A61,'Census 2011'!$A$4:$BI$156,AH$1,FALSE)*Baseline!C61</f>
        <v>1516.9494007989347</v>
      </c>
      <c r="AI61" s="6">
        <f>VLOOKUP($A61,'Census 2011'!$A$4:$BI$156,AI$1,FALSE)*Baseline!D61</f>
        <v>1246.1875341716786</v>
      </c>
      <c r="AJ61" s="6">
        <f>VLOOKUP($A61,'Census 2011'!$A$4:$BI$156,AJ$1,FALSE)*Baseline!E61</f>
        <v>1043.0045190445448</v>
      </c>
      <c r="AK61" s="6">
        <f>VLOOKUP($A61,'Census 2011'!$A$4:$BI$156,AK$1,FALSE)*Baseline!F61</f>
        <v>690.92487512487514</v>
      </c>
      <c r="AL61" s="6">
        <f>VLOOKUP($A61,'Census 2011'!$A$4:$BI$156,AL$1,FALSE)*Baseline!G61</f>
        <v>428.71626228193304</v>
      </c>
      <c r="AM61" s="6">
        <f>VLOOKUP($A61,'Census 2011'!$A$4:$BI$156,AM$1,FALSE)*Baseline!H61</f>
        <v>365.31174993022609</v>
      </c>
      <c r="AN61" s="6">
        <f>VLOOKUP($A61,'Census 2011'!$A$4:$BI$156,AN$1,FALSE)*Baseline!I61</f>
        <v>337.81219341275403</v>
      </c>
      <c r="AO61" s="6">
        <f>VLOOKUP($A61,'Census 2011'!$A$4:$BI$156,AO$1,FALSE)*Baseline!J61</f>
        <v>1641.1647475642162</v>
      </c>
      <c r="AP61" s="6">
        <f>VLOOKUP($A61,'Census 2011'!$A$4:$BI$156,AP$1,FALSE)*Baseline!K61</f>
        <v>1249.6413557540725</v>
      </c>
      <c r="AQ61" s="6">
        <f>VLOOKUP($A61,'Census 2011'!$A$4:$BI$156,AQ$1,FALSE)*Baseline!L61</f>
        <v>1097.3343205001645</v>
      </c>
      <c r="AR61" s="6">
        <f>VLOOKUP($A61,'Census 2011'!$A$4:$BI$156,AR$1,FALSE)*Baseline!M61</f>
        <v>754.61607142857144</v>
      </c>
      <c r="AS61" s="6">
        <f>VLOOKUP($A61,'Census 2011'!$A$4:$BI$156,AS$1,FALSE)*Baseline!N61</f>
        <v>516.1758691206544</v>
      </c>
      <c r="AT61" s="6">
        <f>VLOOKUP($A61,'Census 2011'!$A$4:$BI$156,AT$1,FALSE)*Baseline!O61</f>
        <v>460.07638190954771</v>
      </c>
      <c r="AU61" s="6">
        <f>VLOOKUP($A61,'Census 2011'!$A$4:$BI$156,AU$1,FALSE)*Baseline!P61</f>
        <v>330.6793349168646</v>
      </c>
      <c r="AV61">
        <f t="shared" si="5"/>
        <v>81901.999999999971</v>
      </c>
      <c r="AX61" s="22">
        <f>(S61*'Eligible population'!J$5)/5</f>
        <v>1114.1010781385899</v>
      </c>
      <c r="AY61" s="22">
        <f>(T61*'Eligible population'!K$5)/5</f>
        <v>1083.0372966816035</v>
      </c>
      <c r="AZ61" s="22">
        <f>(U61*'Eligible population'!L$5)/5</f>
        <v>909.50511655632215</v>
      </c>
      <c r="BA61" s="22">
        <f>(V61*'Eligible population'!M$5)/5</f>
        <v>667.87061147531199</v>
      </c>
      <c r="BB61" s="22">
        <f>(W61*'Eligible population'!N$5)/5</f>
        <v>461.44593293577054</v>
      </c>
      <c r="BC61" s="22">
        <f>(X61*'Eligible population'!O$5)/5</f>
        <v>351.3660110497932</v>
      </c>
      <c r="BD61" s="22">
        <f>(Y61*'Eligible population'!P$5)/5</f>
        <v>182.51836699468913</v>
      </c>
      <c r="BE61" s="22">
        <f>(Z61*'Eligible population'!J$6)/5</f>
        <v>1137.4032885398024</v>
      </c>
      <c r="BF61" s="22">
        <f>(AA61*'Eligible population'!K$6)/5</f>
        <v>1142.3507203991733</v>
      </c>
      <c r="BG61" s="22">
        <f>(AB61*'Eligible population'!L$6)/5</f>
        <v>960.07679862009388</v>
      </c>
      <c r="BH61" s="22">
        <f>(AC61*'Eligible population'!M$6)/5</f>
        <v>684.30024282684485</v>
      </c>
      <c r="BI61" s="22">
        <f>(AD61*'Eligible population'!N$6)/5</f>
        <v>497.851711316864</v>
      </c>
      <c r="BJ61" s="22">
        <f>(AE61*'Eligible population'!O$6)/5</f>
        <v>419.11913581978831</v>
      </c>
      <c r="BK61" s="22">
        <f>(AF61*'Eligible population'!P$6)/5</f>
        <v>245.24919239013639</v>
      </c>
      <c r="BL61" s="23"/>
      <c r="BM61" s="22">
        <f>(AH61*'Eligible population'!J$5)/5</f>
        <v>277.59870509840442</v>
      </c>
      <c r="BN61" s="22">
        <f>(AI61*'Eligible population'!K$5)/5</f>
        <v>211.65238673712383</v>
      </c>
      <c r="BO61" s="22">
        <f>(AJ61*'Eligible population'!L$5)/5</f>
        <v>159.40491800038728</v>
      </c>
      <c r="BP61" s="22">
        <f>(AK61*'Eligible population'!M$5)/5</f>
        <v>92.177685576515316</v>
      </c>
      <c r="BQ61" s="22">
        <f>(AL61*'Eligible population'!N$5)/5</f>
        <v>47.563327747858679</v>
      </c>
      <c r="BR61" s="22">
        <f>(AM61*'Eligible population'!O$5)/5</f>
        <v>31.64111325547271</v>
      </c>
      <c r="BS61" s="22">
        <f>(AN61*'Eligible population'!P$5)/5</f>
        <v>22.724903061592499</v>
      </c>
      <c r="BT61" s="22">
        <f>(AO61*'Eligible population'!J$6)/5</f>
        <v>299.4410511868694</v>
      </c>
      <c r="BU61" s="22">
        <f>(AP61*'Eligible population'!K$6)/5</f>
        <v>214.84823132214819</v>
      </c>
      <c r="BV61" s="22">
        <f>(AQ61*'Eligible population'!L$6)/5</f>
        <v>171.90123862780732</v>
      </c>
      <c r="BW61" s="22">
        <f>(AR61*'Eligible population'!M$6)/5</f>
        <v>104.73504059738256</v>
      </c>
      <c r="BX61" s="22">
        <f>(AS61*'Eligible population'!N$6)/5</f>
        <v>60.984756791110009</v>
      </c>
      <c r="BY61" s="22">
        <f>(AT61*'Eligible population'!O$6)/5</f>
        <v>43.469372378425085</v>
      </c>
      <c r="BZ61" s="22">
        <f>(AU61*'Eligible population'!P$6)/5</f>
        <v>24.685212828811117</v>
      </c>
      <c r="CA61" s="23">
        <f t="shared" si="6"/>
        <v>11619.023446954694</v>
      </c>
      <c r="CC61" s="2">
        <f t="shared" si="7"/>
        <v>557.05053906929493</v>
      </c>
      <c r="CD61" s="2">
        <f t="shared" si="8"/>
        <v>541.51864834080175</v>
      </c>
      <c r="CE61" s="2">
        <f t="shared" si="9"/>
        <v>454.75255827816108</v>
      </c>
      <c r="CF61" s="2">
        <f t="shared" si="10"/>
        <v>333.93530573765599</v>
      </c>
      <c r="CG61" s="2">
        <f t="shared" si="11"/>
        <v>230.72296646788527</v>
      </c>
      <c r="CH61" s="2">
        <f t="shared" si="12"/>
        <v>175.6830055248966</v>
      </c>
      <c r="CI61" s="2">
        <f t="shared" si="13"/>
        <v>91.259183497344566</v>
      </c>
      <c r="CJ61" s="2">
        <f t="shared" si="14"/>
        <v>568.70164426990118</v>
      </c>
      <c r="CK61" s="2">
        <f t="shared" si="15"/>
        <v>571.17536019958663</v>
      </c>
      <c r="CL61" s="2">
        <f t="shared" si="16"/>
        <v>480.03839931004694</v>
      </c>
      <c r="CM61" s="2">
        <f t="shared" si="17"/>
        <v>342.15012141342243</v>
      </c>
      <c r="CN61" s="2">
        <f t="shared" si="18"/>
        <v>248.925855658432</v>
      </c>
      <c r="CO61" s="2">
        <f t="shared" si="19"/>
        <v>209.55956790989416</v>
      </c>
      <c r="CP61" s="2">
        <f t="shared" si="20"/>
        <v>122.62459619506819</v>
      </c>
      <c r="CQ61" s="2"/>
      <c r="CR61" s="2">
        <f t="shared" si="21"/>
        <v>138.79935254920221</v>
      </c>
      <c r="CS61" s="2">
        <f t="shared" si="22"/>
        <v>105.82619336856192</v>
      </c>
      <c r="CT61" s="2">
        <f t="shared" si="23"/>
        <v>79.702459000193642</v>
      </c>
      <c r="CU61" s="2">
        <f t="shared" si="24"/>
        <v>46.088842788257658</v>
      </c>
      <c r="CV61" s="2">
        <f t="shared" si="25"/>
        <v>23.78166387392934</v>
      </c>
      <c r="CW61" s="2">
        <f t="shared" si="26"/>
        <v>15.820556627736355</v>
      </c>
      <c r="CX61" s="2">
        <f t="shared" si="27"/>
        <v>11.36245153079625</v>
      </c>
      <c r="CY61" s="2">
        <f t="shared" si="28"/>
        <v>149.7205255934347</v>
      </c>
      <c r="CZ61" s="2">
        <f t="shared" si="29"/>
        <v>107.4241156610741</v>
      </c>
      <c r="DA61" s="2">
        <f t="shared" si="30"/>
        <v>85.950619313903658</v>
      </c>
      <c r="DB61" s="2">
        <f t="shared" si="31"/>
        <v>52.367520298691282</v>
      </c>
      <c r="DC61" s="2">
        <f t="shared" si="32"/>
        <v>30.492378395555004</v>
      </c>
      <c r="DD61" s="2">
        <f t="shared" si="33"/>
        <v>21.734686189212542</v>
      </c>
      <c r="DE61" s="2">
        <f t="shared" si="34"/>
        <v>12.342606414405559</v>
      </c>
      <c r="DF61" s="2">
        <f t="shared" si="35"/>
        <v>5809.511723477347</v>
      </c>
      <c r="DG61" s="2"/>
      <c r="DH61" s="14"/>
      <c r="DI61" s="14"/>
      <c r="DJ61" s="14"/>
      <c r="DK61" s="14"/>
      <c r="DL61" s="14"/>
      <c r="DM61" s="14"/>
      <c r="DN61" s="14"/>
      <c r="DO61" s="14"/>
      <c r="DP61" s="14"/>
      <c r="DQ61" s="14"/>
      <c r="DR61" s="14"/>
      <c r="DS61" s="14"/>
      <c r="DT61" s="14"/>
      <c r="DU61" s="14"/>
      <c r="DV61" s="14"/>
      <c r="DX61" s="6"/>
      <c r="DY61" s="6"/>
      <c r="DZ61" s="6"/>
      <c r="EA61" s="6"/>
      <c r="EB61" s="6"/>
      <c r="EC61" s="6"/>
      <c r="ED61" s="6"/>
      <c r="EE61" s="6"/>
      <c r="EF61" s="6"/>
      <c r="EG61" s="6"/>
      <c r="EH61" s="6"/>
      <c r="EI61" s="6"/>
      <c r="EJ61" s="6"/>
      <c r="EK61" s="6"/>
      <c r="EL61" s="6"/>
      <c r="EN61" s="6"/>
      <c r="EO61" s="6"/>
      <c r="EP61" s="6"/>
      <c r="EQ61" s="6"/>
      <c r="ER61" s="6"/>
      <c r="ES61" s="6"/>
      <c r="ET61" s="6"/>
      <c r="EU61" s="6"/>
      <c r="EV61" s="6"/>
      <c r="EW61" s="6"/>
      <c r="EX61" s="6"/>
      <c r="EY61" s="6"/>
      <c r="EZ61" s="6"/>
      <c r="FA61" s="6"/>
      <c r="FB61" s="6"/>
      <c r="FD61" s="6"/>
      <c r="FE61" s="6"/>
      <c r="FF61" s="6"/>
      <c r="FG61" s="6"/>
      <c r="FH61" s="6"/>
      <c r="FI61" s="6"/>
      <c r="FJ61" s="6"/>
      <c r="FK61" s="6"/>
      <c r="FL61" s="6"/>
      <c r="FM61" s="6"/>
      <c r="FN61" s="6"/>
      <c r="FO61" s="6"/>
      <c r="FP61" s="6"/>
      <c r="FQ61" s="6"/>
      <c r="FR61" s="6"/>
      <c r="FT61" s="6"/>
      <c r="FU61" s="6"/>
      <c r="FV61" s="6"/>
      <c r="FW61" s="6"/>
      <c r="FX61" s="6"/>
      <c r="FY61" s="6"/>
      <c r="FZ61" s="6"/>
      <c r="GA61" s="6"/>
      <c r="GB61" s="6"/>
      <c r="GC61" s="6"/>
      <c r="GD61" s="6"/>
      <c r="GE61" s="6"/>
      <c r="GF61" s="6"/>
      <c r="GG61" s="6"/>
      <c r="GH61" s="6"/>
      <c r="GJ61" s="6"/>
      <c r="GK61" s="6"/>
      <c r="GL61" s="6"/>
      <c r="GM61" s="6"/>
      <c r="GN61" s="6"/>
      <c r="GO61" s="6"/>
      <c r="GP61" s="6"/>
      <c r="GQ61" s="6"/>
      <c r="GR61" s="6"/>
      <c r="GS61" s="6"/>
      <c r="GT61" s="6"/>
      <c r="GU61" s="6"/>
      <c r="GV61" s="6"/>
      <c r="GW61" s="6"/>
      <c r="GX61" s="6"/>
      <c r="GZ61" s="1"/>
      <c r="HA61" s="1"/>
      <c r="HB61" s="1"/>
      <c r="HC61" s="1"/>
      <c r="HD61" s="1"/>
      <c r="HE61" s="1"/>
      <c r="HF61" s="1"/>
      <c r="HG61" s="1"/>
      <c r="HH61" s="1"/>
      <c r="HI61" s="1"/>
      <c r="HJ61" s="1"/>
      <c r="HK61" s="1"/>
      <c r="HL61" s="1"/>
      <c r="HM61" s="1"/>
      <c r="HN61" s="2"/>
      <c r="HP61" s="2"/>
      <c r="HQ61" s="2"/>
      <c r="HR61" s="2"/>
      <c r="HS61" s="2"/>
      <c r="HT61" s="2"/>
      <c r="HU61" s="2"/>
      <c r="HV61" s="2"/>
      <c r="HW61" s="2"/>
      <c r="HX61" s="2"/>
      <c r="HY61" s="2"/>
      <c r="HZ61" s="2"/>
      <c r="IA61" s="2"/>
      <c r="IB61" s="2"/>
      <c r="IC61" s="2"/>
      <c r="ID61" s="2"/>
      <c r="IF61" s="2"/>
      <c r="IG61" s="2"/>
      <c r="IH61" s="2"/>
      <c r="II61" s="2"/>
      <c r="IJ61" s="2"/>
      <c r="IK61" s="2"/>
      <c r="IL61" s="2"/>
      <c r="IM61" s="2"/>
      <c r="IN61" s="2"/>
      <c r="IO61" s="2"/>
      <c r="IP61" s="2"/>
      <c r="IQ61" s="2"/>
      <c r="IR61" s="2"/>
      <c r="IS61" s="2"/>
      <c r="IT61" s="2"/>
      <c r="IV61" s="6"/>
    </row>
    <row r="62" spans="1:256" x14ac:dyDescent="0.25">
      <c r="A62" s="8" t="s">
        <v>133</v>
      </c>
      <c r="B62" s="8" t="s">
        <v>227</v>
      </c>
      <c r="C62" s="20">
        <f>Population!H62</f>
        <v>11130</v>
      </c>
      <c r="D62" s="20">
        <f>Population!I62</f>
        <v>8545</v>
      </c>
      <c r="E62" s="20">
        <f>Population!J62</f>
        <v>6555</v>
      </c>
      <c r="F62" s="20">
        <f>Population!K62</f>
        <v>5317</v>
      </c>
      <c r="G62" s="20">
        <f>Population!L62</f>
        <v>3790</v>
      </c>
      <c r="H62" s="20">
        <f>Population!M62</f>
        <v>2619</v>
      </c>
      <c r="I62" s="20">
        <f>Population!N62</f>
        <v>1793</v>
      </c>
      <c r="J62" s="20">
        <f>Population!X62</f>
        <v>8465</v>
      </c>
      <c r="K62" s="20">
        <f>Population!Y62</f>
        <v>6657</v>
      </c>
      <c r="L62" s="20">
        <f>Population!Z62</f>
        <v>5376</v>
      </c>
      <c r="M62" s="20">
        <f>Population!AA62</f>
        <v>4491</v>
      </c>
      <c r="N62" s="20">
        <f>Population!AB62</f>
        <v>3874</v>
      </c>
      <c r="O62" s="20">
        <f>Population!AC62</f>
        <v>2942</v>
      </c>
      <c r="P62" s="20">
        <f>Population!AD62</f>
        <v>2112</v>
      </c>
      <c r="Q62" s="20">
        <f t="shared" si="4"/>
        <v>73666</v>
      </c>
      <c r="S62">
        <f>VLOOKUP($A62,'Census 2011'!$A$4:$BI$156,S$1,FALSE)*Baseline!C62</f>
        <v>6312.9469790382245</v>
      </c>
      <c r="T62">
        <f>VLOOKUP($A62,'Census 2011'!$A$4:$BI$156,T$1,FALSE)*Baseline!D62</f>
        <v>5221.8718458479889</v>
      </c>
      <c r="U62">
        <f>VLOOKUP($A62,'Census 2011'!$A$4:$BI$156,U$1,FALSE)*Baseline!E62</f>
        <v>3964.6880269814505</v>
      </c>
      <c r="V62">
        <f>VLOOKUP($A62,'Census 2011'!$A$4:$BI$156,V$1,FALSE)*Baseline!F62</f>
        <v>3623.8167977670641</v>
      </c>
      <c r="W62">
        <f>VLOOKUP($A62,'Census 2011'!$A$4:$BI$156,W$1,FALSE)*Baseline!G62</f>
        <v>3123.5381355932204</v>
      </c>
      <c r="X62">
        <f>VLOOKUP($A62,'Census 2011'!$A$4:$BI$156,X$1,FALSE)*Baseline!H62</f>
        <v>1979.0087090163934</v>
      </c>
      <c r="Y62">
        <f>VLOOKUP($A62,'Census 2011'!$A$4:$BI$156,Y$1,FALSE)*Baseline!I62</f>
        <v>975.83222506393861</v>
      </c>
      <c r="Z62">
        <f>VLOOKUP($A62,'Census 2011'!$A$4:$BI$156,Z$1,FALSE)*Baseline!J62</f>
        <v>4395.9871244635187</v>
      </c>
      <c r="AA62">
        <f>VLOOKUP($A62,'Census 2011'!$A$4:$BI$156,AA$1,FALSE)*Baseline!K62</f>
        <v>3805.633708723039</v>
      </c>
      <c r="AB62">
        <f>VLOOKUP($A62,'Census 2011'!$A$4:$BI$156,AB$1,FALSE)*Baseline!L62</f>
        <v>3208.0018185951349</v>
      </c>
      <c r="AC62">
        <f>VLOOKUP($A62,'Census 2011'!$A$4:$BI$156,AC$1,FALSE)*Baseline!M62</f>
        <v>2627.2697063369396</v>
      </c>
      <c r="AD62">
        <f>VLOOKUP($A62,'Census 2011'!$A$4:$BI$156,AD$1,FALSE)*Baseline!N62</f>
        <v>2424.6050808314085</v>
      </c>
      <c r="AE62">
        <f>VLOOKUP($A62,'Census 2011'!$A$4:$BI$156,AE$1,FALSE)*Baseline!O62</f>
        <v>1854.2129798903109</v>
      </c>
      <c r="AF62">
        <f>VLOOKUP($A62,'Census 2011'!$A$4:$BI$156,AF$1,FALSE)*Baseline!P62</f>
        <v>1189.4001928640307</v>
      </c>
      <c r="AH62" s="6">
        <f>VLOOKUP($A62,'Census 2011'!$A$4:$BI$156,AH$1,FALSE)*Baseline!C62</f>
        <v>4817.0530209617755</v>
      </c>
      <c r="AI62" s="6">
        <f>VLOOKUP($A62,'Census 2011'!$A$4:$BI$156,AI$1,FALSE)*Baseline!D62</f>
        <v>3323.1281541520107</v>
      </c>
      <c r="AJ62" s="6">
        <f>VLOOKUP($A62,'Census 2011'!$A$4:$BI$156,AJ$1,FALSE)*Baseline!E62</f>
        <v>2590.3119730185499</v>
      </c>
      <c r="AK62" s="6">
        <f>VLOOKUP($A62,'Census 2011'!$A$4:$BI$156,AK$1,FALSE)*Baseline!F62</f>
        <v>1693.1832022329359</v>
      </c>
      <c r="AL62" s="6">
        <f>VLOOKUP($A62,'Census 2011'!$A$4:$BI$156,AL$1,FALSE)*Baseline!G62</f>
        <v>666.46186440677968</v>
      </c>
      <c r="AM62" s="6">
        <f>VLOOKUP($A62,'Census 2011'!$A$4:$BI$156,AM$1,FALSE)*Baseline!H62</f>
        <v>639.99129098360652</v>
      </c>
      <c r="AN62" s="6">
        <f>VLOOKUP($A62,'Census 2011'!$A$4:$BI$156,AN$1,FALSE)*Baseline!I62</f>
        <v>817.16777493606139</v>
      </c>
      <c r="AO62" s="6">
        <f>VLOOKUP($A62,'Census 2011'!$A$4:$BI$156,AO$1,FALSE)*Baseline!J62</f>
        <v>4069.0128755364808</v>
      </c>
      <c r="AP62" s="6">
        <f>VLOOKUP($A62,'Census 2011'!$A$4:$BI$156,AP$1,FALSE)*Baseline!K62</f>
        <v>2851.3662912769614</v>
      </c>
      <c r="AQ62" s="6">
        <f>VLOOKUP($A62,'Census 2011'!$A$4:$BI$156,AQ$1,FALSE)*Baseline!L62</f>
        <v>2167.9981814048647</v>
      </c>
      <c r="AR62" s="6">
        <f>VLOOKUP($A62,'Census 2011'!$A$4:$BI$156,AR$1,FALSE)*Baseline!M62</f>
        <v>1863.7302936630604</v>
      </c>
      <c r="AS62" s="6">
        <f>VLOOKUP($A62,'Census 2011'!$A$4:$BI$156,AS$1,FALSE)*Baseline!N62</f>
        <v>1449.3949191685913</v>
      </c>
      <c r="AT62" s="6">
        <f>VLOOKUP($A62,'Census 2011'!$A$4:$BI$156,AT$1,FALSE)*Baseline!O62</f>
        <v>1087.7870201096891</v>
      </c>
      <c r="AU62" s="6">
        <f>VLOOKUP($A62,'Census 2011'!$A$4:$BI$156,AU$1,FALSE)*Baseline!P62</f>
        <v>922.59980713596906</v>
      </c>
      <c r="AV62">
        <f t="shared" si="5"/>
        <v>73666</v>
      </c>
      <c r="AX62" s="22">
        <f>(S62*'Eligible population'!J$5)/5</f>
        <v>1155.2566656560334</v>
      </c>
      <c r="AY62" s="22">
        <f>(T62*'Eligible population'!K$5)/5</f>
        <v>886.88227823089289</v>
      </c>
      <c r="AZ62" s="22">
        <f>(U62*'Eligible population'!L$5)/5</f>
        <v>605.93291620350521</v>
      </c>
      <c r="BA62" s="22">
        <f>(V62*'Eligible population'!M$5)/5</f>
        <v>483.46073125691828</v>
      </c>
      <c r="BB62" s="22">
        <f>(W62*'Eligible population'!N$5)/5</f>
        <v>346.53658176011919</v>
      </c>
      <c r="BC62" s="22">
        <f>(X62*'Eligible population'!O$5)/5</f>
        <v>171.40986761995603</v>
      </c>
      <c r="BD62" s="22">
        <f>(Y62*'Eligible population'!P$5)/5</f>
        <v>65.645033398367801</v>
      </c>
      <c r="BE62" s="22">
        <f>(Z62*'Eligible population'!J$6)/5</f>
        <v>802.07609108529982</v>
      </c>
      <c r="BF62" s="22">
        <f>(AA62*'Eligible population'!K$6)/5</f>
        <v>654.29466431647234</v>
      </c>
      <c r="BG62" s="22">
        <f>(AB62*'Eligible population'!L$6)/5</f>
        <v>502.54464463064187</v>
      </c>
      <c r="BH62" s="22">
        <f>(AC62*'Eligible population'!M$6)/5</f>
        <v>364.64529417263918</v>
      </c>
      <c r="BI62" s="22">
        <f>(AD62*'Eligible population'!N$6)/5</f>
        <v>286.46041013286958</v>
      </c>
      <c r="BJ62" s="22">
        <f>(AE62*'Eligible population'!O$6)/5</f>
        <v>175.19150658685109</v>
      </c>
      <c r="BK62" s="22">
        <f>(AF62*'Eligible population'!P$6)/5</f>
        <v>88.78872611395289</v>
      </c>
      <c r="BL62" s="23"/>
      <c r="BM62" s="22">
        <f>(AH62*'Eligible population'!J$5)/5</f>
        <v>881.51106444623417</v>
      </c>
      <c r="BN62" s="22">
        <f>(AI62*'Eligible population'!K$5)/5</f>
        <v>564.39980819348364</v>
      </c>
      <c r="BO62" s="22">
        <f>(AJ62*'Eligible population'!L$5)/5</f>
        <v>395.88368038202987</v>
      </c>
      <c r="BP62" s="22">
        <f>(AK62*'Eligible population'!M$5)/5</f>
        <v>225.89099692011632</v>
      </c>
      <c r="BQ62" s="22">
        <f>(AL62*'Eligible population'!N$5)/5</f>
        <v>73.939681969382747</v>
      </c>
      <c r="BR62" s="22">
        <f>(AM62*'Eligible population'!O$5)/5</f>
        <v>55.432208037097645</v>
      </c>
      <c r="BS62" s="22">
        <f>(AN62*'Eligible population'!P$5)/5</f>
        <v>54.971545825136943</v>
      </c>
      <c r="BT62" s="22">
        <f>(AO62*'Eligible population'!J$6)/5</f>
        <v>742.41753885581488</v>
      </c>
      <c r="BU62" s="22">
        <f>(AP62*'Eligible population'!K$6)/5</f>
        <v>490.22945800539691</v>
      </c>
      <c r="BV62" s="22">
        <f>(AQ62*'Eligible population'!L$6)/5</f>
        <v>339.62445698086049</v>
      </c>
      <c r="BW62" s="22">
        <f>(AR62*'Eligible population'!M$6)/5</f>
        <v>258.67176085958687</v>
      </c>
      <c r="BX62" s="22">
        <f>(AS62*'Eligible population'!N$6)/5</f>
        <v>171.2420163893907</v>
      </c>
      <c r="BY62" s="22">
        <f>(AT62*'Eligible population'!O$6)/5</f>
        <v>102.77732329859501</v>
      </c>
      <c r="BZ62" s="22">
        <f>(AU62*'Eligible population'!P$6)/5</f>
        <v>68.872076934281949</v>
      </c>
      <c r="CA62" s="23">
        <f t="shared" si="6"/>
        <v>11014.989028261927</v>
      </c>
      <c r="CC62" s="2">
        <f t="shared" si="7"/>
        <v>577.62833282801671</v>
      </c>
      <c r="CD62" s="2">
        <f t="shared" si="8"/>
        <v>443.44113911544645</v>
      </c>
      <c r="CE62" s="2">
        <f t="shared" si="9"/>
        <v>302.96645810175261</v>
      </c>
      <c r="CF62" s="2">
        <f t="shared" si="10"/>
        <v>241.73036562845914</v>
      </c>
      <c r="CG62" s="2">
        <f t="shared" si="11"/>
        <v>173.2682908800596</v>
      </c>
      <c r="CH62" s="2">
        <f t="shared" si="12"/>
        <v>85.704933809978016</v>
      </c>
      <c r="CI62" s="2">
        <f t="shared" si="13"/>
        <v>32.8225166991839</v>
      </c>
      <c r="CJ62" s="2">
        <f t="shared" si="14"/>
        <v>401.03804554264991</v>
      </c>
      <c r="CK62" s="2">
        <f t="shared" si="15"/>
        <v>327.14733215823617</v>
      </c>
      <c r="CL62" s="2">
        <f t="shared" si="16"/>
        <v>251.27232231532093</v>
      </c>
      <c r="CM62" s="2">
        <f t="shared" si="17"/>
        <v>182.32264708631959</v>
      </c>
      <c r="CN62" s="2">
        <f t="shared" si="18"/>
        <v>143.23020506643479</v>
      </c>
      <c r="CO62" s="2">
        <f t="shared" si="19"/>
        <v>87.595753293425545</v>
      </c>
      <c r="CP62" s="2">
        <f t="shared" si="20"/>
        <v>44.394363056976445</v>
      </c>
      <c r="CQ62" s="2"/>
      <c r="CR62" s="2">
        <f t="shared" si="21"/>
        <v>440.75553222311709</v>
      </c>
      <c r="CS62" s="2">
        <f t="shared" si="22"/>
        <v>282.19990409674182</v>
      </c>
      <c r="CT62" s="2">
        <f t="shared" si="23"/>
        <v>197.94184019101493</v>
      </c>
      <c r="CU62" s="2">
        <f t="shared" si="24"/>
        <v>112.94549846005816</v>
      </c>
      <c r="CV62" s="2">
        <f t="shared" si="25"/>
        <v>36.969840984691373</v>
      </c>
      <c r="CW62" s="2">
        <f t="shared" si="26"/>
        <v>27.716104018548823</v>
      </c>
      <c r="CX62" s="2">
        <f t="shared" si="27"/>
        <v>27.485772912568471</v>
      </c>
      <c r="CY62" s="2">
        <f t="shared" si="28"/>
        <v>371.20876942790744</v>
      </c>
      <c r="CZ62" s="2">
        <f t="shared" si="29"/>
        <v>245.11472900269845</v>
      </c>
      <c r="DA62" s="2">
        <f t="shared" si="30"/>
        <v>169.81222849043024</v>
      </c>
      <c r="DB62" s="2">
        <f t="shared" si="31"/>
        <v>129.33588042979343</v>
      </c>
      <c r="DC62" s="2">
        <f t="shared" si="32"/>
        <v>85.621008194695349</v>
      </c>
      <c r="DD62" s="2">
        <f t="shared" si="33"/>
        <v>51.388661649297504</v>
      </c>
      <c r="DE62" s="2">
        <f t="shared" si="34"/>
        <v>34.436038467140975</v>
      </c>
      <c r="DF62" s="2">
        <f t="shared" si="35"/>
        <v>5507.4945141309636</v>
      </c>
      <c r="DG62" s="2"/>
      <c r="DH62" s="14"/>
      <c r="DI62" s="14"/>
      <c r="DJ62" s="14"/>
      <c r="DK62" s="14"/>
      <c r="DL62" s="14"/>
      <c r="DM62" s="14"/>
      <c r="DN62" s="14"/>
      <c r="DO62" s="14"/>
      <c r="DP62" s="14"/>
      <c r="DQ62" s="14"/>
      <c r="DR62" s="14"/>
      <c r="DS62" s="14"/>
      <c r="DT62" s="14"/>
      <c r="DU62" s="14"/>
      <c r="DV62" s="14"/>
      <c r="DX62" s="6"/>
      <c r="DY62" s="6"/>
      <c r="DZ62" s="6"/>
      <c r="EA62" s="6"/>
      <c r="EB62" s="6"/>
      <c r="EC62" s="6"/>
      <c r="ED62" s="6"/>
      <c r="EE62" s="6"/>
      <c r="EF62" s="6"/>
      <c r="EG62" s="6"/>
      <c r="EH62" s="6"/>
      <c r="EI62" s="6"/>
      <c r="EJ62" s="6"/>
      <c r="EK62" s="6"/>
      <c r="EL62" s="6"/>
      <c r="EN62" s="6"/>
      <c r="EO62" s="6"/>
      <c r="EP62" s="6"/>
      <c r="EQ62" s="6"/>
      <c r="ER62" s="6"/>
      <c r="ES62" s="6"/>
      <c r="ET62" s="6"/>
      <c r="EU62" s="6"/>
      <c r="EV62" s="6"/>
      <c r="EW62" s="6"/>
      <c r="EX62" s="6"/>
      <c r="EY62" s="6"/>
      <c r="EZ62" s="6"/>
      <c r="FA62" s="6"/>
      <c r="FB62" s="6"/>
      <c r="FD62" s="6"/>
      <c r="FE62" s="6"/>
      <c r="FF62" s="6"/>
      <c r="FG62" s="6"/>
      <c r="FH62" s="6"/>
      <c r="FI62" s="6"/>
      <c r="FJ62" s="6"/>
      <c r="FK62" s="6"/>
      <c r="FL62" s="6"/>
      <c r="FM62" s="6"/>
      <c r="FN62" s="6"/>
      <c r="FO62" s="6"/>
      <c r="FP62" s="6"/>
      <c r="FQ62" s="6"/>
      <c r="FR62" s="6"/>
      <c r="FT62" s="6"/>
      <c r="FU62" s="6"/>
      <c r="FV62" s="6"/>
      <c r="FW62" s="6"/>
      <c r="FX62" s="6"/>
      <c r="FY62" s="6"/>
      <c r="FZ62" s="6"/>
      <c r="GA62" s="6"/>
      <c r="GB62" s="6"/>
      <c r="GC62" s="6"/>
      <c r="GD62" s="6"/>
      <c r="GE62" s="6"/>
      <c r="GF62" s="6"/>
      <c r="GG62" s="6"/>
      <c r="GH62" s="6"/>
      <c r="GJ62" s="6"/>
      <c r="GK62" s="6"/>
      <c r="GL62" s="6"/>
      <c r="GM62" s="6"/>
      <c r="GN62" s="6"/>
      <c r="GO62" s="6"/>
      <c r="GP62" s="6"/>
      <c r="GQ62" s="6"/>
      <c r="GR62" s="6"/>
      <c r="GS62" s="6"/>
      <c r="GT62" s="6"/>
      <c r="GU62" s="6"/>
      <c r="GV62" s="6"/>
      <c r="GW62" s="6"/>
      <c r="GX62" s="6"/>
      <c r="GZ62" s="1"/>
      <c r="HA62" s="1"/>
      <c r="HB62" s="1"/>
      <c r="HC62" s="1"/>
      <c r="HD62" s="1"/>
      <c r="HE62" s="1"/>
      <c r="HF62" s="1"/>
      <c r="HG62" s="1"/>
      <c r="HH62" s="1"/>
      <c r="HI62" s="1"/>
      <c r="HJ62" s="1"/>
      <c r="HK62" s="1"/>
      <c r="HL62" s="1"/>
      <c r="HM62" s="1"/>
      <c r="HN62" s="2"/>
      <c r="HP62" s="2"/>
      <c r="HQ62" s="2"/>
      <c r="HR62" s="2"/>
      <c r="HS62" s="2"/>
      <c r="HT62" s="2"/>
      <c r="HU62" s="2"/>
      <c r="HV62" s="2"/>
      <c r="HW62" s="2"/>
      <c r="HX62" s="2"/>
      <c r="HY62" s="2"/>
      <c r="HZ62" s="2"/>
      <c r="IA62" s="2"/>
      <c r="IB62" s="2"/>
      <c r="IC62" s="2"/>
      <c r="ID62" s="2"/>
      <c r="IF62" s="2"/>
      <c r="IG62" s="2"/>
      <c r="IH62" s="2"/>
      <c r="II62" s="2"/>
      <c r="IJ62" s="2"/>
      <c r="IK62" s="2"/>
      <c r="IL62" s="2"/>
      <c r="IM62" s="2"/>
      <c r="IN62" s="2"/>
      <c r="IO62" s="2"/>
      <c r="IP62" s="2"/>
      <c r="IQ62" s="2"/>
      <c r="IR62" s="2"/>
      <c r="IS62" s="2"/>
      <c r="IT62" s="2"/>
      <c r="IV62" s="6"/>
    </row>
    <row r="63" spans="1:256" x14ac:dyDescent="0.25">
      <c r="A63" s="8" t="s">
        <v>137</v>
      </c>
      <c r="B63" s="8" t="s">
        <v>228</v>
      </c>
      <c r="C63" s="20">
        <f>Population!H63</f>
        <v>10384</v>
      </c>
      <c r="D63" s="20">
        <f>Population!I63</f>
        <v>9593</v>
      </c>
      <c r="E63" s="20">
        <f>Population!J63</f>
        <v>8011</v>
      </c>
      <c r="F63" s="20">
        <f>Population!K63</f>
        <v>6388</v>
      </c>
      <c r="G63" s="20">
        <f>Population!L63</f>
        <v>4897</v>
      </c>
      <c r="H63" s="20">
        <f>Population!M63</f>
        <v>4201</v>
      </c>
      <c r="I63" s="20">
        <f>Population!N63</f>
        <v>2791</v>
      </c>
      <c r="J63" s="20">
        <f>Population!X63</f>
        <v>9857</v>
      </c>
      <c r="K63" s="20">
        <f>Population!Y63</f>
        <v>9631</v>
      </c>
      <c r="L63" s="20">
        <f>Population!Z63</f>
        <v>8312</v>
      </c>
      <c r="M63" s="20">
        <f>Population!AA63</f>
        <v>6840</v>
      </c>
      <c r="N63" s="20">
        <f>Population!AB63</f>
        <v>5507</v>
      </c>
      <c r="O63" s="20">
        <f>Population!AC63</f>
        <v>4457</v>
      </c>
      <c r="P63" s="20">
        <f>Population!AD63</f>
        <v>3377</v>
      </c>
      <c r="Q63" s="20">
        <f t="shared" si="4"/>
        <v>94246</v>
      </c>
      <c r="S63">
        <f>VLOOKUP($A63,'Census 2011'!$A$4:$BI$156,S$1,FALSE)*Baseline!C63</f>
        <v>6695.240397738351</v>
      </c>
      <c r="T63">
        <f>VLOOKUP($A63,'Census 2011'!$A$4:$BI$156,T$1,FALSE)*Baseline!D63</f>
        <v>6216.9759276655714</v>
      </c>
      <c r="U63">
        <f>VLOOKUP($A63,'Census 2011'!$A$4:$BI$156,U$1,FALSE)*Baseline!E63</f>
        <v>5325.3967119370973</v>
      </c>
      <c r="V63">
        <f>VLOOKUP($A63,'Census 2011'!$A$4:$BI$156,V$1,FALSE)*Baseline!F63</f>
        <v>4429.124071322437</v>
      </c>
      <c r="W63">
        <f>VLOOKUP($A63,'Census 2011'!$A$4:$BI$156,W$1,FALSE)*Baseline!G63</f>
        <v>3788.0127909414973</v>
      </c>
      <c r="X63">
        <f>VLOOKUP($A63,'Census 2011'!$A$4:$BI$156,X$1,FALSE)*Baseline!H63</f>
        <v>3151.0613697005633</v>
      </c>
      <c r="Y63">
        <f>VLOOKUP($A63,'Census 2011'!$A$4:$BI$156,Y$1,FALSE)*Baseline!I63</f>
        <v>1872.252776842814</v>
      </c>
      <c r="Z63">
        <f>VLOOKUP($A63,'Census 2011'!$A$4:$BI$156,Z$1,FALSE)*Baseline!J63</f>
        <v>5883.597396094141</v>
      </c>
      <c r="AA63">
        <f>VLOOKUP($A63,'Census 2011'!$A$4:$BI$156,AA$1,FALSE)*Baseline!K63</f>
        <v>5824.0045330915682</v>
      </c>
      <c r="AB63">
        <f>VLOOKUP($A63,'Census 2011'!$A$4:$BI$156,AB$1,FALSE)*Baseline!L63</f>
        <v>5090.9014469014464</v>
      </c>
      <c r="AC63">
        <f>VLOOKUP($A63,'Census 2011'!$A$4:$BI$156,AC$1,FALSE)*Baseline!M63</f>
        <v>4443.6302180158864</v>
      </c>
      <c r="AD63">
        <f>VLOOKUP($A63,'Census 2011'!$A$4:$BI$156,AD$1,FALSE)*Baseline!N63</f>
        <v>3991.3119266055046</v>
      </c>
      <c r="AE63">
        <f>VLOOKUP($A63,'Census 2011'!$A$4:$BI$156,AE$1,FALSE)*Baseline!O63</f>
        <v>3230.1119751166411</v>
      </c>
      <c r="AF63">
        <f>VLOOKUP($A63,'Census 2011'!$A$4:$BI$156,AF$1,FALSE)*Baseline!P63</f>
        <v>2425.2139520398632</v>
      </c>
      <c r="AH63" s="6">
        <f>VLOOKUP($A63,'Census 2011'!$A$4:$BI$156,AH$1,FALSE)*Baseline!C63</f>
        <v>3688.7596022616494</v>
      </c>
      <c r="AI63" s="6">
        <f>VLOOKUP($A63,'Census 2011'!$A$4:$BI$156,AI$1,FALSE)*Baseline!D63</f>
        <v>3376.0240723344295</v>
      </c>
      <c r="AJ63" s="6">
        <f>VLOOKUP($A63,'Census 2011'!$A$4:$BI$156,AJ$1,FALSE)*Baseline!E63</f>
        <v>2685.6032880629018</v>
      </c>
      <c r="AK63" s="6">
        <f>VLOOKUP($A63,'Census 2011'!$A$4:$BI$156,AK$1,FALSE)*Baseline!F63</f>
        <v>1958.8759286775633</v>
      </c>
      <c r="AL63" s="6">
        <f>VLOOKUP($A63,'Census 2011'!$A$4:$BI$156,AL$1,FALSE)*Baseline!G63</f>
        <v>1108.9872090585029</v>
      </c>
      <c r="AM63" s="6">
        <f>VLOOKUP($A63,'Census 2011'!$A$4:$BI$156,AM$1,FALSE)*Baseline!H63</f>
        <v>1049.9386302994367</v>
      </c>
      <c r="AN63" s="6">
        <f>VLOOKUP($A63,'Census 2011'!$A$4:$BI$156,AN$1,FALSE)*Baseline!I63</f>
        <v>918.74722315718611</v>
      </c>
      <c r="AO63" s="6">
        <f>VLOOKUP($A63,'Census 2011'!$A$4:$BI$156,AO$1,FALSE)*Baseline!J63</f>
        <v>3973.4026039058585</v>
      </c>
      <c r="AP63" s="6">
        <f>VLOOKUP($A63,'Census 2011'!$A$4:$BI$156,AP$1,FALSE)*Baseline!K63</f>
        <v>3806.9954669084314</v>
      </c>
      <c r="AQ63" s="6">
        <f>VLOOKUP($A63,'Census 2011'!$A$4:$BI$156,AQ$1,FALSE)*Baseline!L63</f>
        <v>3221.0985530985531</v>
      </c>
      <c r="AR63" s="6">
        <f>VLOOKUP($A63,'Census 2011'!$A$4:$BI$156,AR$1,FALSE)*Baseline!M63</f>
        <v>2396.3697819841136</v>
      </c>
      <c r="AS63" s="6">
        <f>VLOOKUP($A63,'Census 2011'!$A$4:$BI$156,AS$1,FALSE)*Baseline!N63</f>
        <v>1515.6880733944954</v>
      </c>
      <c r="AT63" s="6">
        <f>VLOOKUP($A63,'Census 2011'!$A$4:$BI$156,AT$1,FALSE)*Baseline!O63</f>
        <v>1226.8880248833593</v>
      </c>
      <c r="AU63" s="6">
        <f>VLOOKUP($A63,'Census 2011'!$A$4:$BI$156,AU$1,FALSE)*Baseline!P63</f>
        <v>951.78604796013713</v>
      </c>
      <c r="AV63">
        <f t="shared" si="5"/>
        <v>94246</v>
      </c>
      <c r="AX63" s="22">
        <f>(S63*'Eligible population'!J$5)/5</f>
        <v>1225.2155963513519</v>
      </c>
      <c r="AY63" s="22">
        <f>(T63*'Eligible population'!K$5)/5</f>
        <v>1055.8906723876671</v>
      </c>
      <c r="AZ63" s="22">
        <f>(U63*'Eligible population'!L$5)/5</f>
        <v>813.893334770499</v>
      </c>
      <c r="BA63" s="22">
        <f>(V63*'Eligible population'!M$5)/5</f>
        <v>590.8984040442117</v>
      </c>
      <c r="BB63" s="22">
        <f>(W63*'Eligible population'!N$5)/5</f>
        <v>420.25579559225423</v>
      </c>
      <c r="BC63" s="22">
        <f>(X63*'Eligible population'!O$5)/5</f>
        <v>272.92604109417118</v>
      </c>
      <c r="BD63" s="22">
        <f>(Y63*'Eligible population'!P$5)/5</f>
        <v>125.94797846318349</v>
      </c>
      <c r="BE63" s="22">
        <f>(Z63*'Eligible population'!J$6)/5</f>
        <v>1073.5001416899622</v>
      </c>
      <c r="BF63" s="22">
        <f>(AA63*'Eligible population'!K$6)/5</f>
        <v>1001.3089494720167</v>
      </c>
      <c r="BG63" s="22">
        <f>(AB63*'Eligible population'!L$6)/5</f>
        <v>797.50742148989752</v>
      </c>
      <c r="BH63" s="22">
        <f>(AC63*'Eligible population'!M$6)/5</f>
        <v>616.7424852250881</v>
      </c>
      <c r="BI63" s="22">
        <f>(AD63*'Eligible population'!N$6)/5</f>
        <v>471.56250743793936</v>
      </c>
      <c r="BJ63" s="22">
        <f>(AE63*'Eligible population'!O$6)/5</f>
        <v>305.19049834199183</v>
      </c>
      <c r="BK63" s="22">
        <f>(AF63*'Eligible population'!P$6)/5</f>
        <v>181.04222502007013</v>
      </c>
      <c r="BL63" s="23"/>
      <c r="BM63" s="22">
        <f>(AH63*'Eligible population'!J$5)/5</f>
        <v>675.035626414322</v>
      </c>
      <c r="BN63" s="22">
        <f>(AI63*'Eligible population'!K$5)/5</f>
        <v>573.38364652035477</v>
      </c>
      <c r="BO63" s="22">
        <f>(AJ63*'Eligible population'!L$5)/5</f>
        <v>410.44728387888608</v>
      </c>
      <c r="BP63" s="22">
        <f>(AK63*'Eligible population'!M$5)/5</f>
        <v>261.33760114572561</v>
      </c>
      <c r="BQ63" s="22">
        <f>(AL63*'Eligible population'!N$5)/5</f>
        <v>123.03503909992806</v>
      </c>
      <c r="BR63" s="22">
        <f>(AM63*'Eligible population'!O$5)/5</f>
        <v>90.93938839620013</v>
      </c>
      <c r="BS63" s="22">
        <f>(AN63*'Eligible population'!P$5)/5</f>
        <v>61.804878543398615</v>
      </c>
      <c r="BT63" s="22">
        <f>(AO63*'Eligible population'!J$6)/5</f>
        <v>724.97283058760036</v>
      </c>
      <c r="BU63" s="22">
        <f>(AP63*'Eligible population'!K$6)/5</f>
        <v>654.52878856041866</v>
      </c>
      <c r="BV63" s="22">
        <f>(AQ63*'Eligible population'!L$6)/5</f>
        <v>504.5962936505058</v>
      </c>
      <c r="BW63" s="22">
        <f>(AR63*'Eligible population'!M$6)/5</f>
        <v>332.59811963361284</v>
      </c>
      <c r="BX63" s="22">
        <f>(AS63*'Eligible population'!N$6)/5</f>
        <v>179.07436991314154</v>
      </c>
      <c r="BY63" s="22">
        <f>(AT63*'Eligible population'!O$6)/5</f>
        <v>115.9199961513574</v>
      </c>
      <c r="BZ63" s="22">
        <f>(AU63*'Eligible population'!P$6)/5</f>
        <v>71.050829853930381</v>
      </c>
      <c r="CA63" s="23">
        <f t="shared" si="6"/>
        <v>13730.606743729686</v>
      </c>
      <c r="CC63" s="2">
        <f t="shared" si="7"/>
        <v>612.60779817567595</v>
      </c>
      <c r="CD63" s="2">
        <f t="shared" si="8"/>
        <v>527.94533619383355</v>
      </c>
      <c r="CE63" s="2">
        <f t="shared" si="9"/>
        <v>406.9466673852495</v>
      </c>
      <c r="CF63" s="2">
        <f t="shared" si="10"/>
        <v>295.44920202210585</v>
      </c>
      <c r="CG63" s="2">
        <f t="shared" si="11"/>
        <v>210.12789779612712</v>
      </c>
      <c r="CH63" s="2">
        <f t="shared" si="12"/>
        <v>136.46302054708559</v>
      </c>
      <c r="CI63" s="2">
        <f t="shared" si="13"/>
        <v>62.973989231591744</v>
      </c>
      <c r="CJ63" s="2">
        <f t="shared" si="14"/>
        <v>536.75007084498111</v>
      </c>
      <c r="CK63" s="2">
        <f t="shared" si="15"/>
        <v>500.65447473600835</v>
      </c>
      <c r="CL63" s="2">
        <f t="shared" si="16"/>
        <v>398.75371074494876</v>
      </c>
      <c r="CM63" s="2">
        <f t="shared" si="17"/>
        <v>308.37124261254405</v>
      </c>
      <c r="CN63" s="2">
        <f t="shared" si="18"/>
        <v>235.78125371896968</v>
      </c>
      <c r="CO63" s="2">
        <f t="shared" si="19"/>
        <v>152.59524917099591</v>
      </c>
      <c r="CP63" s="2">
        <f t="shared" si="20"/>
        <v>90.521112510035067</v>
      </c>
      <c r="CQ63" s="2"/>
      <c r="CR63" s="2">
        <f t="shared" si="21"/>
        <v>337.517813207161</v>
      </c>
      <c r="CS63" s="2">
        <f t="shared" si="22"/>
        <v>286.69182326017739</v>
      </c>
      <c r="CT63" s="2">
        <f t="shared" si="23"/>
        <v>205.22364193944304</v>
      </c>
      <c r="CU63" s="2">
        <f t="shared" si="24"/>
        <v>130.66880057286281</v>
      </c>
      <c r="CV63" s="2">
        <f t="shared" si="25"/>
        <v>61.517519549964028</v>
      </c>
      <c r="CW63" s="2">
        <f t="shared" si="26"/>
        <v>45.469694198100065</v>
      </c>
      <c r="CX63" s="2">
        <f t="shared" si="27"/>
        <v>30.902439271699308</v>
      </c>
      <c r="CY63" s="2">
        <f t="shared" si="28"/>
        <v>362.48641529380018</v>
      </c>
      <c r="CZ63" s="2">
        <f t="shared" si="29"/>
        <v>327.26439428020933</v>
      </c>
      <c r="DA63" s="2">
        <f t="shared" si="30"/>
        <v>252.2981468252529</v>
      </c>
      <c r="DB63" s="2">
        <f t="shared" si="31"/>
        <v>166.29905981680642</v>
      </c>
      <c r="DC63" s="2">
        <f t="shared" si="32"/>
        <v>89.537184956570769</v>
      </c>
      <c r="DD63" s="2">
        <f t="shared" si="33"/>
        <v>57.959998075678698</v>
      </c>
      <c r="DE63" s="2">
        <f t="shared" si="34"/>
        <v>35.52541492696519</v>
      </c>
      <c r="DF63" s="2">
        <f t="shared" si="35"/>
        <v>6865.303371864843</v>
      </c>
      <c r="DG63" s="2"/>
      <c r="DH63" s="14"/>
      <c r="DI63" s="14"/>
      <c r="DJ63" s="14"/>
      <c r="DK63" s="14"/>
      <c r="DL63" s="14"/>
      <c r="DM63" s="14"/>
      <c r="DN63" s="14"/>
      <c r="DO63" s="14"/>
      <c r="DP63" s="14"/>
      <c r="DQ63" s="14"/>
      <c r="DR63" s="14"/>
      <c r="DS63" s="14"/>
      <c r="DT63" s="14"/>
      <c r="DU63" s="14"/>
      <c r="DV63" s="14"/>
      <c r="DX63" s="6"/>
      <c r="DY63" s="6"/>
      <c r="DZ63" s="6"/>
      <c r="EA63" s="6"/>
      <c r="EB63" s="6"/>
      <c r="EC63" s="6"/>
      <c r="ED63" s="6"/>
      <c r="EE63" s="6"/>
      <c r="EF63" s="6"/>
      <c r="EG63" s="6"/>
      <c r="EH63" s="6"/>
      <c r="EI63" s="6"/>
      <c r="EJ63" s="6"/>
      <c r="EK63" s="6"/>
      <c r="EL63" s="6"/>
      <c r="EN63" s="6"/>
      <c r="EO63" s="6"/>
      <c r="EP63" s="6"/>
      <c r="EQ63" s="6"/>
      <c r="ER63" s="6"/>
      <c r="ES63" s="6"/>
      <c r="ET63" s="6"/>
      <c r="EU63" s="6"/>
      <c r="EV63" s="6"/>
      <c r="EW63" s="6"/>
      <c r="EX63" s="6"/>
      <c r="EY63" s="6"/>
      <c r="EZ63" s="6"/>
      <c r="FA63" s="6"/>
      <c r="FB63" s="6"/>
      <c r="FD63" s="6"/>
      <c r="FE63" s="6"/>
      <c r="FF63" s="6"/>
      <c r="FG63" s="6"/>
      <c r="FH63" s="6"/>
      <c r="FI63" s="6"/>
      <c r="FJ63" s="6"/>
      <c r="FK63" s="6"/>
      <c r="FL63" s="6"/>
      <c r="FM63" s="6"/>
      <c r="FN63" s="6"/>
      <c r="FO63" s="6"/>
      <c r="FP63" s="6"/>
      <c r="FQ63" s="6"/>
      <c r="FR63" s="6"/>
      <c r="FT63" s="6"/>
      <c r="FU63" s="6"/>
      <c r="FV63" s="6"/>
      <c r="FW63" s="6"/>
      <c r="FX63" s="6"/>
      <c r="FY63" s="6"/>
      <c r="FZ63" s="6"/>
      <c r="GA63" s="6"/>
      <c r="GB63" s="6"/>
      <c r="GC63" s="6"/>
      <c r="GD63" s="6"/>
      <c r="GE63" s="6"/>
      <c r="GF63" s="6"/>
      <c r="GG63" s="6"/>
      <c r="GH63" s="6"/>
      <c r="GJ63" s="6"/>
      <c r="GK63" s="6"/>
      <c r="GL63" s="6"/>
      <c r="GM63" s="6"/>
      <c r="GN63" s="6"/>
      <c r="GO63" s="6"/>
      <c r="GP63" s="6"/>
      <c r="GQ63" s="6"/>
      <c r="GR63" s="6"/>
      <c r="GS63" s="6"/>
      <c r="GT63" s="6"/>
      <c r="GU63" s="6"/>
      <c r="GV63" s="6"/>
      <c r="GW63" s="6"/>
      <c r="GX63" s="6"/>
      <c r="GZ63" s="1"/>
      <c r="HA63" s="1"/>
      <c r="HB63" s="1"/>
      <c r="HC63" s="1"/>
      <c r="HD63" s="1"/>
      <c r="HE63" s="1"/>
      <c r="HF63" s="1"/>
      <c r="HG63" s="1"/>
      <c r="HH63" s="1"/>
      <c r="HI63" s="1"/>
      <c r="HJ63" s="1"/>
      <c r="HK63" s="1"/>
      <c r="HL63" s="1"/>
      <c r="HM63" s="1"/>
      <c r="HN63" s="2"/>
      <c r="HP63" s="2"/>
      <c r="HQ63" s="2"/>
      <c r="HR63" s="2"/>
      <c r="HS63" s="2"/>
      <c r="HT63" s="2"/>
      <c r="HU63" s="2"/>
      <c r="HV63" s="2"/>
      <c r="HW63" s="2"/>
      <c r="HX63" s="2"/>
      <c r="HY63" s="2"/>
      <c r="HZ63" s="2"/>
      <c r="IA63" s="2"/>
      <c r="IB63" s="2"/>
      <c r="IC63" s="2"/>
      <c r="ID63" s="2"/>
      <c r="IF63" s="2"/>
      <c r="IG63" s="2"/>
      <c r="IH63" s="2"/>
      <c r="II63" s="2"/>
      <c r="IJ63" s="2"/>
      <c r="IK63" s="2"/>
      <c r="IL63" s="2"/>
      <c r="IM63" s="2"/>
      <c r="IN63" s="2"/>
      <c r="IO63" s="2"/>
      <c r="IP63" s="2"/>
      <c r="IQ63" s="2"/>
      <c r="IR63" s="2"/>
      <c r="IS63" s="2"/>
      <c r="IT63" s="2"/>
      <c r="IV63" s="6"/>
    </row>
    <row r="64" spans="1:256" x14ac:dyDescent="0.25">
      <c r="A64" s="8" t="s">
        <v>138</v>
      </c>
      <c r="B64" s="8" t="s">
        <v>229</v>
      </c>
      <c r="C64" s="20">
        <f>Population!H64</f>
        <v>11848</v>
      </c>
      <c r="D64" s="20">
        <f>Population!I64</f>
        <v>9527</v>
      </c>
      <c r="E64" s="20">
        <f>Population!J64</f>
        <v>8005</v>
      </c>
      <c r="F64" s="20">
        <f>Population!K64</f>
        <v>6197</v>
      </c>
      <c r="G64" s="20">
        <f>Population!L64</f>
        <v>4711</v>
      </c>
      <c r="H64" s="20">
        <f>Population!M64</f>
        <v>4472</v>
      </c>
      <c r="I64" s="20">
        <f>Population!N64</f>
        <v>2997</v>
      </c>
      <c r="J64" s="20">
        <f>Population!X64</f>
        <v>11527</v>
      </c>
      <c r="K64" s="20">
        <f>Population!Y64</f>
        <v>10055</v>
      </c>
      <c r="L64" s="20">
        <f>Population!Z64</f>
        <v>8159</v>
      </c>
      <c r="M64" s="20">
        <f>Population!AA64</f>
        <v>6382</v>
      </c>
      <c r="N64" s="20">
        <f>Population!AB64</f>
        <v>5529</v>
      </c>
      <c r="O64" s="20">
        <f>Population!AC64</f>
        <v>4896</v>
      </c>
      <c r="P64" s="20">
        <f>Population!AD64</f>
        <v>3674</v>
      </c>
      <c r="Q64" s="20">
        <f t="shared" si="4"/>
        <v>97979</v>
      </c>
      <c r="S64">
        <f>VLOOKUP($A64,'Census 2011'!$A$4:$BI$156,S$1,FALSE)*Baseline!C64</f>
        <v>9336.3641250783985</v>
      </c>
      <c r="T64">
        <f>VLOOKUP($A64,'Census 2011'!$A$4:$BI$156,T$1,FALSE)*Baseline!D64</f>
        <v>7353.3844375963017</v>
      </c>
      <c r="U64">
        <f>VLOOKUP($A64,'Census 2011'!$A$4:$BI$156,U$1,FALSE)*Baseline!E64</f>
        <v>6302.7873563218391</v>
      </c>
      <c r="V64">
        <f>VLOOKUP($A64,'Census 2011'!$A$4:$BI$156,V$1,FALSE)*Baseline!F64</f>
        <v>4964.7534909700244</v>
      </c>
      <c r="W64">
        <f>VLOOKUP($A64,'Census 2011'!$A$4:$BI$156,W$1,FALSE)*Baseline!G64</f>
        <v>3974.4746922024624</v>
      </c>
      <c r="X64">
        <f>VLOOKUP($A64,'Census 2011'!$A$4:$BI$156,X$1,FALSE)*Baseline!H64</f>
        <v>3569.3601340033501</v>
      </c>
      <c r="Y64">
        <f>VLOOKUP($A64,'Census 2011'!$A$4:$BI$156,Y$1,FALSE)*Baseline!I64</f>
        <v>2163.1889763779527</v>
      </c>
      <c r="Z64">
        <f>VLOOKUP($A64,'Census 2011'!$A$4:$BI$156,Z$1,FALSE)*Baseline!J64</f>
        <v>8573.592390826816</v>
      </c>
      <c r="AA64">
        <f>VLOOKUP($A64,'Census 2011'!$A$4:$BI$156,AA$1,FALSE)*Baseline!K64</f>
        <v>7385.6395606833812</v>
      </c>
      <c r="AB64">
        <f>VLOOKUP($A64,'Census 2011'!$A$4:$BI$156,AB$1,FALSE)*Baseline!L64</f>
        <v>6011.894736842105</v>
      </c>
      <c r="AC64">
        <f>VLOOKUP($A64,'Census 2011'!$A$4:$BI$156,AC$1,FALSE)*Baseline!M64</f>
        <v>4748.0799331103681</v>
      </c>
      <c r="AD64">
        <f>VLOOKUP($A64,'Census 2011'!$A$4:$BI$156,AD$1,FALSE)*Baseline!N64</f>
        <v>4285.6984298863017</v>
      </c>
      <c r="AE64">
        <f>VLOOKUP($A64,'Census 2011'!$A$4:$BI$156,AE$1,FALSE)*Baseline!O64</f>
        <v>3686.2325581395348</v>
      </c>
      <c r="AF64">
        <f>VLOOKUP($A64,'Census 2011'!$A$4:$BI$156,AF$1,FALSE)*Baseline!P64</f>
        <v>2681.2150392209901</v>
      </c>
      <c r="AH64" s="6">
        <f>VLOOKUP($A64,'Census 2011'!$A$4:$BI$156,AH$1,FALSE)*Baseline!C64</f>
        <v>2511.635874921602</v>
      </c>
      <c r="AI64" s="6">
        <f>VLOOKUP($A64,'Census 2011'!$A$4:$BI$156,AI$1,FALSE)*Baseline!D64</f>
        <v>2173.6155624036983</v>
      </c>
      <c r="AJ64" s="6">
        <f>VLOOKUP($A64,'Census 2011'!$A$4:$BI$156,AJ$1,FALSE)*Baseline!E64</f>
        <v>1702.2126436781609</v>
      </c>
      <c r="AK64" s="6">
        <f>VLOOKUP($A64,'Census 2011'!$A$4:$BI$156,AK$1,FALSE)*Baseline!F64</f>
        <v>1232.2465090299756</v>
      </c>
      <c r="AL64" s="6">
        <f>VLOOKUP($A64,'Census 2011'!$A$4:$BI$156,AL$1,FALSE)*Baseline!G64</f>
        <v>736.52530779753761</v>
      </c>
      <c r="AM64" s="6">
        <f>VLOOKUP($A64,'Census 2011'!$A$4:$BI$156,AM$1,FALSE)*Baseline!H64</f>
        <v>902.63986599664997</v>
      </c>
      <c r="AN64" s="6">
        <f>VLOOKUP($A64,'Census 2011'!$A$4:$BI$156,AN$1,FALSE)*Baseline!I64</f>
        <v>833.81102362204729</v>
      </c>
      <c r="AO64" s="6">
        <f>VLOOKUP($A64,'Census 2011'!$A$4:$BI$156,AO$1,FALSE)*Baseline!J64</f>
        <v>2953.4076091731831</v>
      </c>
      <c r="AP64" s="6">
        <f>VLOOKUP($A64,'Census 2011'!$A$4:$BI$156,AP$1,FALSE)*Baseline!K64</f>
        <v>2669.3604393166183</v>
      </c>
      <c r="AQ64" s="6">
        <f>VLOOKUP($A64,'Census 2011'!$A$4:$BI$156,AQ$1,FALSE)*Baseline!L64</f>
        <v>2147.1052631578946</v>
      </c>
      <c r="AR64" s="6">
        <f>VLOOKUP($A64,'Census 2011'!$A$4:$BI$156,AR$1,FALSE)*Baseline!M64</f>
        <v>1633.9200668896319</v>
      </c>
      <c r="AS64" s="6">
        <f>VLOOKUP($A64,'Census 2011'!$A$4:$BI$156,AS$1,FALSE)*Baseline!N64</f>
        <v>1243.3015701136981</v>
      </c>
      <c r="AT64" s="6">
        <f>VLOOKUP($A64,'Census 2011'!$A$4:$BI$156,AT$1,FALSE)*Baseline!O64</f>
        <v>1209.7674418604652</v>
      </c>
      <c r="AU64" s="6">
        <f>VLOOKUP($A64,'Census 2011'!$A$4:$BI$156,AU$1,FALSE)*Baseline!P64</f>
        <v>992.78496077901002</v>
      </c>
      <c r="AV64">
        <f t="shared" si="5"/>
        <v>97979.000000000029</v>
      </c>
      <c r="AX64" s="22">
        <f>(S64*'Eligible population'!J$5)/5</f>
        <v>1708.5359538584166</v>
      </c>
      <c r="AY64" s="22">
        <f>(T64*'Eligible population'!K$5)/5</f>
        <v>1248.898198815132</v>
      </c>
      <c r="AZ64" s="22">
        <f>(U64*'Eligible population'!L$5)/5</f>
        <v>963.27032468538312</v>
      </c>
      <c r="BA64" s="22">
        <f>(V64*'Eligible population'!M$5)/5</f>
        <v>662.35780868770962</v>
      </c>
      <c r="BB64" s="22">
        <f>(W64*'Eligible population'!N$5)/5</f>
        <v>440.94255115164998</v>
      </c>
      <c r="BC64" s="22">
        <f>(X64*'Eligible population'!O$5)/5</f>
        <v>309.15657180788821</v>
      </c>
      <c r="BD64" s="22">
        <f>(Y64*'Eligible population'!P$5)/5</f>
        <v>145.51949500541184</v>
      </c>
      <c r="BE64" s="22">
        <f>(Z64*'Eligible population'!J$6)/5</f>
        <v>1564.3070092550065</v>
      </c>
      <c r="BF64" s="22">
        <f>(AA64*'Eligible population'!K$6)/5</f>
        <v>1269.7976019193063</v>
      </c>
      <c r="BG64" s="22">
        <f>(AB64*'Eligible population'!L$6)/5</f>
        <v>941.78422423906909</v>
      </c>
      <c r="BH64" s="22">
        <f>(AC64*'Eligible population'!M$6)/5</f>
        <v>658.99781807258148</v>
      </c>
      <c r="BI64" s="22">
        <f>(AD64*'Eligible population'!N$6)/5</f>
        <v>506.34346171956668</v>
      </c>
      <c r="BJ64" s="22">
        <f>(AE64*'Eligible population'!O$6)/5</f>
        <v>348.28611518412004</v>
      </c>
      <c r="BK64" s="22">
        <f>(AF64*'Eligible population'!P$6)/5</f>
        <v>200.15270654762585</v>
      </c>
      <c r="BL64" s="23"/>
      <c r="BM64" s="22">
        <f>(AH64*'Eligible population'!J$5)/5</f>
        <v>459.62433960534543</v>
      </c>
      <c r="BN64" s="22">
        <f>(AI64*'Eligible population'!K$5)/5</f>
        <v>369.16668560441593</v>
      </c>
      <c r="BO64" s="22">
        <f>(AJ64*'Eligible population'!L$5)/5</f>
        <v>260.15329936758519</v>
      </c>
      <c r="BP64" s="22">
        <f>(AK64*'Eligible population'!M$5)/5</f>
        <v>164.3965000414766</v>
      </c>
      <c r="BQ64" s="22">
        <f>(AL64*'Eligible population'!N$5)/5</f>
        <v>81.712772972277037</v>
      </c>
      <c r="BR64" s="22">
        <f>(AM64*'Eligible population'!O$5)/5</f>
        <v>78.181252681742976</v>
      </c>
      <c r="BS64" s="22">
        <f>(AN64*'Eligible population'!P$5)/5</f>
        <v>56.091150802086034</v>
      </c>
      <c r="BT64" s="22">
        <f>(AO64*'Eligible population'!J$6)/5</f>
        <v>538.86819125665659</v>
      </c>
      <c r="BU64" s="22">
        <f>(AP64*'Eligible population'!K$6)/5</f>
        <v>458.9375715742184</v>
      </c>
      <c r="BV64" s="22">
        <f>(AQ64*'Eligible population'!L$6)/5</f>
        <v>336.35150865681038</v>
      </c>
      <c r="BW64" s="22">
        <f>(AR64*'Eligible population'!M$6)/5</f>
        <v>226.77582815669183</v>
      </c>
      <c r="BX64" s="22">
        <f>(AS64*'Eligible population'!N$6)/5</f>
        <v>146.89265501806292</v>
      </c>
      <c r="BY64" s="22">
        <f>(AT64*'Eligible population'!O$6)/5</f>
        <v>114.30239301409344</v>
      </c>
      <c r="BZ64" s="22">
        <f>(AU64*'Eligible population'!P$6)/5</f>
        <v>74.111398755032695</v>
      </c>
      <c r="CA64" s="23">
        <f t="shared" si="6"/>
        <v>14333.915388455362</v>
      </c>
      <c r="CC64" s="2">
        <f t="shared" si="7"/>
        <v>854.26797692920832</v>
      </c>
      <c r="CD64" s="2">
        <f t="shared" si="8"/>
        <v>624.449099407566</v>
      </c>
      <c r="CE64" s="2">
        <f t="shared" si="9"/>
        <v>481.63516234269156</v>
      </c>
      <c r="CF64" s="2">
        <f t="shared" si="10"/>
        <v>331.17890434385481</v>
      </c>
      <c r="CG64" s="2">
        <f t="shared" si="11"/>
        <v>220.47127557582499</v>
      </c>
      <c r="CH64" s="2">
        <f t="shared" si="12"/>
        <v>154.57828590394411</v>
      </c>
      <c r="CI64" s="2">
        <f t="shared" si="13"/>
        <v>72.75974750270592</v>
      </c>
      <c r="CJ64" s="2">
        <f t="shared" si="14"/>
        <v>782.15350462750325</v>
      </c>
      <c r="CK64" s="2">
        <f t="shared" si="15"/>
        <v>634.89880095965316</v>
      </c>
      <c r="CL64" s="2">
        <f t="shared" si="16"/>
        <v>470.89211211953454</v>
      </c>
      <c r="CM64" s="2">
        <f t="shared" si="17"/>
        <v>329.49890903629074</v>
      </c>
      <c r="CN64" s="2">
        <f t="shared" si="18"/>
        <v>253.17173085978334</v>
      </c>
      <c r="CO64" s="2">
        <f t="shared" si="19"/>
        <v>174.14305759206002</v>
      </c>
      <c r="CP64" s="2">
        <f t="shared" si="20"/>
        <v>100.07635327381293</v>
      </c>
      <c r="CQ64" s="2"/>
      <c r="CR64" s="2">
        <f t="shared" si="21"/>
        <v>229.81216980267271</v>
      </c>
      <c r="CS64" s="2">
        <f t="shared" si="22"/>
        <v>184.58334280220797</v>
      </c>
      <c r="CT64" s="2">
        <f t="shared" si="23"/>
        <v>130.0766496837926</v>
      </c>
      <c r="CU64" s="2">
        <f t="shared" si="24"/>
        <v>82.1982500207383</v>
      </c>
      <c r="CV64" s="2">
        <f t="shared" si="25"/>
        <v>40.856386486138518</v>
      </c>
      <c r="CW64" s="2">
        <f t="shared" si="26"/>
        <v>39.090626340871488</v>
      </c>
      <c r="CX64" s="2">
        <f t="shared" si="27"/>
        <v>28.045575401043017</v>
      </c>
      <c r="CY64" s="2">
        <f t="shared" si="28"/>
        <v>269.43409562832829</v>
      </c>
      <c r="CZ64" s="2">
        <f t="shared" si="29"/>
        <v>229.4687857871092</v>
      </c>
      <c r="DA64" s="2">
        <f t="shared" si="30"/>
        <v>168.17575432840519</v>
      </c>
      <c r="DB64" s="2">
        <f t="shared" si="31"/>
        <v>113.38791407834591</v>
      </c>
      <c r="DC64" s="2">
        <f t="shared" si="32"/>
        <v>73.446327509031462</v>
      </c>
      <c r="DD64" s="2">
        <f t="shared" si="33"/>
        <v>57.15119650704672</v>
      </c>
      <c r="DE64" s="2">
        <f t="shared" si="34"/>
        <v>37.055699377516348</v>
      </c>
      <c r="DF64" s="2">
        <f t="shared" si="35"/>
        <v>7166.9576942276808</v>
      </c>
      <c r="DG64" s="2"/>
      <c r="DH64" s="14"/>
      <c r="DI64" s="14"/>
      <c r="DJ64" s="14"/>
      <c r="DK64" s="14"/>
      <c r="DL64" s="14"/>
      <c r="DM64" s="14"/>
      <c r="DN64" s="14"/>
      <c r="DO64" s="14"/>
      <c r="DP64" s="14"/>
      <c r="DQ64" s="14"/>
      <c r="DR64" s="14"/>
      <c r="DS64" s="14"/>
      <c r="DT64" s="14"/>
      <c r="DU64" s="14"/>
      <c r="DV64" s="14"/>
      <c r="DX64" s="6"/>
      <c r="DY64" s="6"/>
      <c r="DZ64" s="6"/>
      <c r="EA64" s="6"/>
      <c r="EB64" s="6"/>
      <c r="EC64" s="6"/>
      <c r="ED64" s="6"/>
      <c r="EE64" s="6"/>
      <c r="EF64" s="6"/>
      <c r="EG64" s="6"/>
      <c r="EH64" s="6"/>
      <c r="EI64" s="6"/>
      <c r="EJ64" s="6"/>
      <c r="EK64" s="6"/>
      <c r="EL64" s="6"/>
      <c r="EN64" s="6"/>
      <c r="EO64" s="6"/>
      <c r="EP64" s="6"/>
      <c r="EQ64" s="6"/>
      <c r="ER64" s="6"/>
      <c r="ES64" s="6"/>
      <c r="ET64" s="6"/>
      <c r="EU64" s="6"/>
      <c r="EV64" s="6"/>
      <c r="EW64" s="6"/>
      <c r="EX64" s="6"/>
      <c r="EY64" s="6"/>
      <c r="EZ64" s="6"/>
      <c r="FA64" s="6"/>
      <c r="FB64" s="6"/>
      <c r="FD64" s="6"/>
      <c r="FE64" s="6"/>
      <c r="FF64" s="6"/>
      <c r="FG64" s="6"/>
      <c r="FH64" s="6"/>
      <c r="FI64" s="6"/>
      <c r="FJ64" s="6"/>
      <c r="FK64" s="6"/>
      <c r="FL64" s="6"/>
      <c r="FM64" s="6"/>
      <c r="FN64" s="6"/>
      <c r="FO64" s="6"/>
      <c r="FP64" s="6"/>
      <c r="FQ64" s="6"/>
      <c r="FR64" s="6"/>
      <c r="FT64" s="6"/>
      <c r="FU64" s="6"/>
      <c r="FV64" s="6"/>
      <c r="FW64" s="6"/>
      <c r="FX64" s="6"/>
      <c r="FY64" s="6"/>
      <c r="FZ64" s="6"/>
      <c r="GA64" s="6"/>
      <c r="GB64" s="6"/>
      <c r="GC64" s="6"/>
      <c r="GD64" s="6"/>
      <c r="GE64" s="6"/>
      <c r="GF64" s="6"/>
      <c r="GG64" s="6"/>
      <c r="GH64" s="6"/>
      <c r="GJ64" s="6"/>
      <c r="GK64" s="6"/>
      <c r="GL64" s="6"/>
      <c r="GM64" s="6"/>
      <c r="GN64" s="6"/>
      <c r="GO64" s="6"/>
      <c r="GP64" s="6"/>
      <c r="GQ64" s="6"/>
      <c r="GR64" s="6"/>
      <c r="GS64" s="6"/>
      <c r="GT64" s="6"/>
      <c r="GU64" s="6"/>
      <c r="GV64" s="6"/>
      <c r="GW64" s="6"/>
      <c r="GX64" s="6"/>
      <c r="GZ64" s="1"/>
      <c r="HA64" s="1"/>
      <c r="HB64" s="1"/>
      <c r="HC64" s="1"/>
      <c r="HD64" s="1"/>
      <c r="HE64" s="1"/>
      <c r="HF64" s="1"/>
      <c r="HG64" s="1"/>
      <c r="HH64" s="1"/>
      <c r="HI64" s="1"/>
      <c r="HJ64" s="1"/>
      <c r="HK64" s="1"/>
      <c r="HL64" s="1"/>
      <c r="HM64" s="1"/>
      <c r="HN64" s="2"/>
      <c r="HP64" s="2"/>
      <c r="HQ64" s="2"/>
      <c r="HR64" s="2"/>
      <c r="HS64" s="2"/>
      <c r="HT64" s="2"/>
      <c r="HU64" s="2"/>
      <c r="HV64" s="2"/>
      <c r="HW64" s="2"/>
      <c r="HX64" s="2"/>
      <c r="HY64" s="2"/>
      <c r="HZ64" s="2"/>
      <c r="IA64" s="2"/>
      <c r="IB64" s="2"/>
      <c r="IC64" s="2"/>
      <c r="ID64" s="2"/>
      <c r="IF64" s="2"/>
      <c r="IG64" s="2"/>
      <c r="IH64" s="2"/>
      <c r="II64" s="2"/>
      <c r="IJ64" s="2"/>
      <c r="IK64" s="2"/>
      <c r="IL64" s="2"/>
      <c r="IM64" s="2"/>
      <c r="IN64" s="2"/>
      <c r="IO64" s="2"/>
      <c r="IP64" s="2"/>
      <c r="IQ64" s="2"/>
      <c r="IR64" s="2"/>
      <c r="IS64" s="2"/>
      <c r="IT64" s="2"/>
      <c r="IV64" s="6"/>
    </row>
    <row r="65" spans="1:256" x14ac:dyDescent="0.25">
      <c r="A65" s="8" t="s">
        <v>143</v>
      </c>
      <c r="B65" s="8" t="s">
        <v>230</v>
      </c>
      <c r="C65" s="20">
        <f>Population!H65</f>
        <v>10005</v>
      </c>
      <c r="D65" s="20">
        <f>Population!I65</f>
        <v>8948</v>
      </c>
      <c r="E65" s="20">
        <f>Population!J65</f>
        <v>7207</v>
      </c>
      <c r="F65" s="20">
        <f>Population!K65</f>
        <v>5645</v>
      </c>
      <c r="G65" s="20">
        <f>Population!L65</f>
        <v>4643</v>
      </c>
      <c r="H65" s="20">
        <f>Population!M65</f>
        <v>4339</v>
      </c>
      <c r="I65" s="20">
        <f>Population!N65</f>
        <v>3168</v>
      </c>
      <c r="J65" s="20">
        <f>Population!X65</f>
        <v>8577</v>
      </c>
      <c r="K65" s="20">
        <f>Population!Y65</f>
        <v>7728</v>
      </c>
      <c r="L65" s="20">
        <f>Population!Z65</f>
        <v>6971</v>
      </c>
      <c r="M65" s="20">
        <f>Population!AA65</f>
        <v>5987</v>
      </c>
      <c r="N65" s="20">
        <f>Population!AB65</f>
        <v>5303</v>
      </c>
      <c r="O65" s="20">
        <f>Population!AC65</f>
        <v>4609</v>
      </c>
      <c r="P65" s="20">
        <f>Population!AD65</f>
        <v>3350</v>
      </c>
      <c r="Q65" s="20">
        <f t="shared" si="4"/>
        <v>86480</v>
      </c>
      <c r="S65">
        <f>VLOOKUP($A65,'Census 2011'!$A$4:$BI$156,S$1,FALSE)*Baseline!C65</f>
        <v>8154.7755056679262</v>
      </c>
      <c r="T65">
        <f>VLOOKUP($A65,'Census 2011'!$A$4:$BI$156,T$1,FALSE)*Baseline!D65</f>
        <v>7250.7964941112023</v>
      </c>
      <c r="U65">
        <f>VLOOKUP($A65,'Census 2011'!$A$4:$BI$156,U$1,FALSE)*Baseline!E65</f>
        <v>5948.0072566371682</v>
      </c>
      <c r="V65">
        <f>VLOOKUP($A65,'Census 2011'!$A$4:$BI$156,V$1,FALSE)*Baseline!F65</f>
        <v>4727.2474012474013</v>
      </c>
      <c r="W65">
        <f>VLOOKUP($A65,'Census 2011'!$A$4:$BI$156,W$1,FALSE)*Baseline!G65</f>
        <v>4086.7911378312183</v>
      </c>
      <c r="X65">
        <f>VLOOKUP($A65,'Census 2011'!$A$4:$BI$156,X$1,FALSE)*Baseline!H65</f>
        <v>3769.7291017285347</v>
      </c>
      <c r="Y65">
        <f>VLOOKUP($A65,'Census 2011'!$A$4:$BI$156,Y$1,FALSE)*Baseline!I65</f>
        <v>2576.963452836756</v>
      </c>
      <c r="Z65">
        <f>VLOOKUP($A65,'Census 2011'!$A$4:$BI$156,Z$1,FALSE)*Baseline!J65</f>
        <v>6376.6294376781552</v>
      </c>
      <c r="AA65">
        <f>VLOOKUP($A65,'Census 2011'!$A$4:$BI$156,AA$1,FALSE)*Baseline!K65</f>
        <v>5794.8444976076553</v>
      </c>
      <c r="AB65">
        <f>VLOOKUP($A65,'Census 2011'!$A$4:$BI$156,AB$1,FALSE)*Baseline!L65</f>
        <v>5355.1663857046533</v>
      </c>
      <c r="AC65">
        <f>VLOOKUP($A65,'Census 2011'!$A$4:$BI$156,AC$1,FALSE)*Baseline!M65</f>
        <v>4671.4294525828836</v>
      </c>
      <c r="AD65">
        <f>VLOOKUP($A65,'Census 2011'!$A$4:$BI$156,AD$1,FALSE)*Baseline!N65</f>
        <v>4322.046245226983</v>
      </c>
      <c r="AE65">
        <f>VLOOKUP($A65,'Census 2011'!$A$4:$BI$156,AE$1,FALSE)*Baseline!O65</f>
        <v>3824.6768642447419</v>
      </c>
      <c r="AF65">
        <f>VLOOKUP($A65,'Census 2011'!$A$4:$BI$156,AF$1,FALSE)*Baseline!P65</f>
        <v>2763.9631043257</v>
      </c>
      <c r="AH65" s="6">
        <f>VLOOKUP($A65,'Census 2011'!$A$4:$BI$156,AH$1,FALSE)*Baseline!C65</f>
        <v>1850.2244943320736</v>
      </c>
      <c r="AI65" s="6">
        <f>VLOOKUP($A65,'Census 2011'!$A$4:$BI$156,AI$1,FALSE)*Baseline!D65</f>
        <v>1697.2035058887977</v>
      </c>
      <c r="AJ65" s="6">
        <f>VLOOKUP($A65,'Census 2011'!$A$4:$BI$156,AJ$1,FALSE)*Baseline!E65</f>
        <v>1258.992743362832</v>
      </c>
      <c r="AK65" s="6">
        <f>VLOOKUP($A65,'Census 2011'!$A$4:$BI$156,AK$1,FALSE)*Baseline!F65</f>
        <v>917.75259875259883</v>
      </c>
      <c r="AL65" s="6">
        <f>VLOOKUP($A65,'Census 2011'!$A$4:$BI$156,AL$1,FALSE)*Baseline!G65</f>
        <v>556.20886216878205</v>
      </c>
      <c r="AM65" s="6">
        <f>VLOOKUP($A65,'Census 2011'!$A$4:$BI$156,AM$1,FALSE)*Baseline!H65</f>
        <v>569.27089827146506</v>
      </c>
      <c r="AN65" s="6">
        <f>VLOOKUP($A65,'Census 2011'!$A$4:$BI$156,AN$1,FALSE)*Baseline!I65</f>
        <v>591.03654716324399</v>
      </c>
      <c r="AO65" s="6">
        <f>VLOOKUP($A65,'Census 2011'!$A$4:$BI$156,AO$1,FALSE)*Baseline!J65</f>
        <v>2200.3705623218448</v>
      </c>
      <c r="AP65" s="6">
        <f>VLOOKUP($A65,'Census 2011'!$A$4:$BI$156,AP$1,FALSE)*Baseline!K65</f>
        <v>1933.1555023923445</v>
      </c>
      <c r="AQ65" s="6">
        <f>VLOOKUP($A65,'Census 2011'!$A$4:$BI$156,AQ$1,FALSE)*Baseline!L65</f>
        <v>1615.8336142953474</v>
      </c>
      <c r="AR65" s="6">
        <f>VLOOKUP($A65,'Census 2011'!$A$4:$BI$156,AR$1,FALSE)*Baseline!M65</f>
        <v>1315.5705474171166</v>
      </c>
      <c r="AS65" s="6">
        <f>VLOOKUP($A65,'Census 2011'!$A$4:$BI$156,AS$1,FALSE)*Baseline!N65</f>
        <v>980.9537547730165</v>
      </c>
      <c r="AT65" s="6">
        <f>VLOOKUP($A65,'Census 2011'!$A$4:$BI$156,AT$1,FALSE)*Baseline!O65</f>
        <v>784.32313575525802</v>
      </c>
      <c r="AU65" s="6">
        <f>VLOOKUP($A65,'Census 2011'!$A$4:$BI$156,AU$1,FALSE)*Baseline!P65</f>
        <v>586.03689567430024</v>
      </c>
      <c r="AV65">
        <f t="shared" si="5"/>
        <v>86479.999999999985</v>
      </c>
      <c r="AX65" s="22">
        <f>(S65*'Eligible population'!J$5)/5</f>
        <v>1492.3076007343068</v>
      </c>
      <c r="AY65" s="22">
        <f>(T65*'Eligible population'!K$5)/5</f>
        <v>1231.4746710605336</v>
      </c>
      <c r="AZ65" s="22">
        <f>(U65*'Eligible population'!L$5)/5</f>
        <v>909.04841896419714</v>
      </c>
      <c r="BA65" s="22">
        <f>(V65*'Eligible population'!M$5)/5</f>
        <v>630.6716406987473</v>
      </c>
      <c r="BB65" s="22">
        <f>(W65*'Eligible population'!N$5)/5</f>
        <v>453.40334255359113</v>
      </c>
      <c r="BC65" s="22">
        <f>(X65*'Eligible population'!O$5)/5</f>
        <v>326.51133031725897</v>
      </c>
      <c r="BD65" s="22">
        <f>(Y65*'Eligible population'!P$5)/5</f>
        <v>173.354443092672</v>
      </c>
      <c r="BE65" s="22">
        <f>(Z65*'Eligible population'!J$6)/5</f>
        <v>1163.4570049602958</v>
      </c>
      <c r="BF65" s="22">
        <f>(AA65*'Eligible population'!K$6)/5</f>
        <v>996.29552540425334</v>
      </c>
      <c r="BG65" s="22">
        <f>(AB65*'Eligible population'!L$6)/5</f>
        <v>838.90544345777619</v>
      </c>
      <c r="BH65" s="22">
        <f>(AC65*'Eligible population'!M$6)/5</f>
        <v>648.35930732014401</v>
      </c>
      <c r="BI65" s="22">
        <f>(AD65*'Eligible population'!N$6)/5</f>
        <v>510.63785595813476</v>
      </c>
      <c r="BJ65" s="22">
        <f>(AE65*'Eligible population'!O$6)/5</f>
        <v>361.36674121143716</v>
      </c>
      <c r="BK65" s="22">
        <f>(AF65*'Eligible population'!P$6)/5</f>
        <v>206.32984972712217</v>
      </c>
      <c r="BL65" s="23"/>
      <c r="BM65" s="22">
        <f>(AH65*'Eligible population'!J$5)/5</f>
        <v>338.58738036840555</v>
      </c>
      <c r="BN65" s="22">
        <f>(AI65*'Eligible population'!K$5)/5</f>
        <v>288.25290171013</v>
      </c>
      <c r="BO65" s="22">
        <f>(AJ65*'Eligible population'!L$5)/5</f>
        <v>192.41492376531477</v>
      </c>
      <c r="BP65" s="22">
        <f>(AK65*'Eligible population'!M$5)/5</f>
        <v>122.43923113863465</v>
      </c>
      <c r="BQ65" s="22">
        <f>(AL65*'Eligible population'!N$5)/5</f>
        <v>61.707816416350127</v>
      </c>
      <c r="BR65" s="22">
        <f>(AM65*'Eligible population'!O$5)/5</f>
        <v>49.30683168196051</v>
      </c>
      <c r="BS65" s="22">
        <f>(AN65*'Eligible population'!P$5)/5</f>
        <v>39.759512835974405</v>
      </c>
      <c r="BT65" s="22">
        <f>(AO65*'Eligible population'!J$6)/5</f>
        <v>401.47174447915393</v>
      </c>
      <c r="BU65" s="22">
        <f>(AP65*'Eligible population'!K$6)/5</f>
        <v>332.36339262239596</v>
      </c>
      <c r="BV65" s="22">
        <f>(AQ65*'Eligible population'!L$6)/5</f>
        <v>253.12595671591885</v>
      </c>
      <c r="BW65" s="22">
        <f>(AR65*'Eligible population'!M$6)/5</f>
        <v>182.59130690340027</v>
      </c>
      <c r="BX65" s="22">
        <f>(AS65*'Eligible population'!N$6)/5</f>
        <v>115.89698344494886</v>
      </c>
      <c r="BY65" s="22">
        <f>(AT65*'Eligible population'!O$6)/5</f>
        <v>74.105161216170274</v>
      </c>
      <c r="BZ65" s="22">
        <f>(AU65*'Eligible population'!P$6)/5</f>
        <v>43.747655107909466</v>
      </c>
      <c r="CA65" s="23">
        <f t="shared" si="6"/>
        <v>12437.893973867138</v>
      </c>
      <c r="CC65" s="2">
        <f t="shared" si="7"/>
        <v>746.15380036715339</v>
      </c>
      <c r="CD65" s="2">
        <f t="shared" si="8"/>
        <v>615.73733553026682</v>
      </c>
      <c r="CE65" s="2">
        <f t="shared" si="9"/>
        <v>454.52420948209857</v>
      </c>
      <c r="CF65" s="2">
        <f t="shared" si="10"/>
        <v>315.33582034937365</v>
      </c>
      <c r="CG65" s="2">
        <f t="shared" si="11"/>
        <v>226.70167127679557</v>
      </c>
      <c r="CH65" s="2">
        <f t="shared" si="12"/>
        <v>163.25566515862948</v>
      </c>
      <c r="CI65" s="2">
        <f t="shared" si="13"/>
        <v>86.677221546336</v>
      </c>
      <c r="CJ65" s="2">
        <f t="shared" si="14"/>
        <v>581.72850248014788</v>
      </c>
      <c r="CK65" s="2">
        <f t="shared" si="15"/>
        <v>498.14776270212667</v>
      </c>
      <c r="CL65" s="2">
        <f t="shared" si="16"/>
        <v>419.45272172888809</v>
      </c>
      <c r="CM65" s="2">
        <f t="shared" si="17"/>
        <v>324.17965366007201</v>
      </c>
      <c r="CN65" s="2">
        <f t="shared" si="18"/>
        <v>255.31892797906738</v>
      </c>
      <c r="CO65" s="2">
        <f t="shared" si="19"/>
        <v>180.68337060571858</v>
      </c>
      <c r="CP65" s="2">
        <f t="shared" si="20"/>
        <v>103.16492486356108</v>
      </c>
      <c r="CQ65" s="2"/>
      <c r="CR65" s="2">
        <f t="shared" si="21"/>
        <v>169.29369018420277</v>
      </c>
      <c r="CS65" s="2">
        <f t="shared" si="22"/>
        <v>144.126450855065</v>
      </c>
      <c r="CT65" s="2">
        <f t="shared" si="23"/>
        <v>96.207461882657384</v>
      </c>
      <c r="CU65" s="2">
        <f t="shared" si="24"/>
        <v>61.219615569317327</v>
      </c>
      <c r="CV65" s="2">
        <f t="shared" si="25"/>
        <v>30.853908208175064</v>
      </c>
      <c r="CW65" s="2">
        <f t="shared" si="26"/>
        <v>24.653415840980255</v>
      </c>
      <c r="CX65" s="2">
        <f t="shared" si="27"/>
        <v>19.879756417987203</v>
      </c>
      <c r="CY65" s="2">
        <f t="shared" si="28"/>
        <v>200.73587223957696</v>
      </c>
      <c r="CZ65" s="2">
        <f t="shared" si="29"/>
        <v>166.18169631119798</v>
      </c>
      <c r="DA65" s="2">
        <f t="shared" si="30"/>
        <v>126.56297835795942</v>
      </c>
      <c r="DB65" s="2">
        <f t="shared" si="31"/>
        <v>91.295653451700133</v>
      </c>
      <c r="DC65" s="2">
        <f t="shared" si="32"/>
        <v>57.948491722474429</v>
      </c>
      <c r="DD65" s="2">
        <f t="shared" si="33"/>
        <v>37.052580608085137</v>
      </c>
      <c r="DE65" s="2">
        <f t="shared" si="34"/>
        <v>21.873827553954733</v>
      </c>
      <c r="DF65" s="2">
        <f t="shared" si="35"/>
        <v>6218.946986933569</v>
      </c>
      <c r="DG65" s="2"/>
      <c r="DH65" s="14"/>
      <c r="DI65" s="14"/>
      <c r="DJ65" s="14"/>
      <c r="DK65" s="14"/>
      <c r="DL65" s="14"/>
      <c r="DM65" s="14"/>
      <c r="DN65" s="14"/>
      <c r="DO65" s="14"/>
      <c r="DP65" s="14"/>
      <c r="DQ65" s="14"/>
      <c r="DR65" s="14"/>
      <c r="DS65" s="14"/>
      <c r="DT65" s="14"/>
      <c r="DU65" s="14"/>
      <c r="DV65" s="14"/>
      <c r="DX65" s="6"/>
      <c r="DY65" s="6"/>
      <c r="DZ65" s="6"/>
      <c r="EA65" s="6"/>
      <c r="EB65" s="6"/>
      <c r="EC65" s="6"/>
      <c r="ED65" s="6"/>
      <c r="EE65" s="6"/>
      <c r="EF65" s="6"/>
      <c r="EG65" s="6"/>
      <c r="EH65" s="6"/>
      <c r="EI65" s="6"/>
      <c r="EJ65" s="6"/>
      <c r="EK65" s="6"/>
      <c r="EL65" s="6"/>
      <c r="EN65" s="6"/>
      <c r="EO65" s="6"/>
      <c r="EP65" s="6"/>
      <c r="EQ65" s="6"/>
      <c r="ER65" s="6"/>
      <c r="ES65" s="6"/>
      <c r="ET65" s="6"/>
      <c r="EU65" s="6"/>
      <c r="EV65" s="6"/>
      <c r="EW65" s="6"/>
      <c r="EX65" s="6"/>
      <c r="EY65" s="6"/>
      <c r="EZ65" s="6"/>
      <c r="FA65" s="6"/>
      <c r="FB65" s="6"/>
      <c r="FD65" s="6"/>
      <c r="FE65" s="6"/>
      <c r="FF65" s="6"/>
      <c r="FG65" s="6"/>
      <c r="FH65" s="6"/>
      <c r="FI65" s="6"/>
      <c r="FJ65" s="6"/>
      <c r="FK65" s="6"/>
      <c r="FL65" s="6"/>
      <c r="FM65" s="6"/>
      <c r="FN65" s="6"/>
      <c r="FO65" s="6"/>
      <c r="FP65" s="6"/>
      <c r="FQ65" s="6"/>
      <c r="FR65" s="6"/>
      <c r="FT65" s="6"/>
      <c r="FU65" s="6"/>
      <c r="FV65" s="6"/>
      <c r="FW65" s="6"/>
      <c r="FX65" s="6"/>
      <c r="FY65" s="6"/>
      <c r="FZ65" s="6"/>
      <c r="GA65" s="6"/>
      <c r="GB65" s="6"/>
      <c r="GC65" s="6"/>
      <c r="GD65" s="6"/>
      <c r="GE65" s="6"/>
      <c r="GF65" s="6"/>
      <c r="GG65" s="6"/>
      <c r="GH65" s="6"/>
      <c r="GJ65" s="6"/>
      <c r="GK65" s="6"/>
      <c r="GL65" s="6"/>
      <c r="GM65" s="6"/>
      <c r="GN65" s="6"/>
      <c r="GO65" s="6"/>
      <c r="GP65" s="6"/>
      <c r="GQ65" s="6"/>
      <c r="GR65" s="6"/>
      <c r="GS65" s="6"/>
      <c r="GT65" s="6"/>
      <c r="GU65" s="6"/>
      <c r="GV65" s="6"/>
      <c r="GW65" s="6"/>
      <c r="GX65" s="6"/>
      <c r="GZ65" s="1"/>
      <c r="HA65" s="1"/>
      <c r="HB65" s="1"/>
      <c r="HC65" s="1"/>
      <c r="HD65" s="1"/>
      <c r="HE65" s="1"/>
      <c r="HF65" s="1"/>
      <c r="HG65" s="1"/>
      <c r="HH65" s="1"/>
      <c r="HI65" s="1"/>
      <c r="HJ65" s="1"/>
      <c r="HK65" s="1"/>
      <c r="HL65" s="1"/>
      <c r="HM65" s="1"/>
      <c r="HN65" s="2"/>
      <c r="HP65" s="2"/>
      <c r="HQ65" s="2"/>
      <c r="HR65" s="2"/>
      <c r="HS65" s="2"/>
      <c r="HT65" s="2"/>
      <c r="HU65" s="2"/>
      <c r="HV65" s="2"/>
      <c r="HW65" s="2"/>
      <c r="HX65" s="2"/>
      <c r="HY65" s="2"/>
      <c r="HZ65" s="2"/>
      <c r="IA65" s="2"/>
      <c r="IB65" s="2"/>
      <c r="IC65" s="2"/>
      <c r="ID65" s="2"/>
      <c r="IF65" s="2"/>
      <c r="IG65" s="2"/>
      <c r="IH65" s="2"/>
      <c r="II65" s="2"/>
      <c r="IJ65" s="2"/>
      <c r="IK65" s="2"/>
      <c r="IL65" s="2"/>
      <c r="IM65" s="2"/>
      <c r="IN65" s="2"/>
      <c r="IO65" s="2"/>
      <c r="IP65" s="2"/>
      <c r="IQ65" s="2"/>
      <c r="IR65" s="2"/>
      <c r="IS65" s="2"/>
      <c r="IT65" s="2"/>
      <c r="IV65" s="6"/>
    </row>
    <row r="66" spans="1:256" x14ac:dyDescent="0.25">
      <c r="A66" s="8" t="s">
        <v>12</v>
      </c>
      <c r="B66" s="8" t="s">
        <v>231</v>
      </c>
      <c r="C66" s="20">
        <f>Population!H66</f>
        <v>9263</v>
      </c>
      <c r="D66" s="20">
        <f>Population!I66</f>
        <v>10139</v>
      </c>
      <c r="E66" s="20">
        <f>Population!J66</f>
        <v>9480</v>
      </c>
      <c r="F66" s="20">
        <f>Population!K66</f>
        <v>8102</v>
      </c>
      <c r="G66" s="20">
        <f>Population!L66</f>
        <v>7296</v>
      </c>
      <c r="H66" s="20">
        <f>Population!M66</f>
        <v>7633</v>
      </c>
      <c r="I66" s="20">
        <f>Population!N66</f>
        <v>5565</v>
      </c>
      <c r="J66" s="20">
        <f>Population!X66</f>
        <v>9578</v>
      </c>
      <c r="K66" s="20">
        <f>Population!Y66</f>
        <v>10259</v>
      </c>
      <c r="L66" s="20">
        <f>Population!Z66</f>
        <v>9818</v>
      </c>
      <c r="M66" s="20">
        <f>Population!AA66</f>
        <v>8460</v>
      </c>
      <c r="N66" s="20">
        <f>Population!AB66</f>
        <v>7340</v>
      </c>
      <c r="O66" s="20">
        <f>Population!AC66</f>
        <v>8028</v>
      </c>
      <c r="P66" s="20">
        <f>Population!AD66</f>
        <v>5975</v>
      </c>
      <c r="Q66" s="20">
        <f t="shared" si="4"/>
        <v>116936</v>
      </c>
      <c r="S66">
        <f>VLOOKUP($A66,'Census 2011'!$A$4:$BI$156,S$1,FALSE)*Baseline!C66</f>
        <v>7892.9071127300613</v>
      </c>
      <c r="T66">
        <f>VLOOKUP($A66,'Census 2011'!$A$4:$BI$156,T$1,FALSE)*Baseline!D66</f>
        <v>9041.0094959086764</v>
      </c>
      <c r="U66">
        <f>VLOOKUP($A66,'Census 2011'!$A$4:$BI$156,U$1,FALSE)*Baseline!E66</f>
        <v>8257.835898622845</v>
      </c>
      <c r="V66">
        <f>VLOOKUP($A66,'Census 2011'!$A$4:$BI$156,V$1,FALSE)*Baseline!F66</f>
        <v>7141.2262830482114</v>
      </c>
      <c r="W66">
        <f>VLOOKUP($A66,'Census 2011'!$A$4:$BI$156,W$1,FALSE)*Baseline!G66</f>
        <v>6833.5959668707237</v>
      </c>
      <c r="X66">
        <f>VLOOKUP($A66,'Census 2011'!$A$4:$BI$156,X$1,FALSE)*Baseline!H66</f>
        <v>7257.471468229488</v>
      </c>
      <c r="Y66">
        <f>VLOOKUP($A66,'Census 2011'!$A$4:$BI$156,Y$1,FALSE)*Baseline!I66</f>
        <v>5173.2540154669841</v>
      </c>
      <c r="Z66">
        <f>VLOOKUP($A66,'Census 2011'!$A$4:$BI$156,Z$1,FALSE)*Baseline!J66</f>
        <v>8290.5221347995066</v>
      </c>
      <c r="AA66">
        <f>VLOOKUP($A66,'Census 2011'!$A$4:$BI$156,AA$1,FALSE)*Baseline!K66</f>
        <v>9112.8276405157994</v>
      </c>
      <c r="AB66">
        <f>VLOOKUP($A66,'Census 2011'!$A$4:$BI$156,AB$1,FALSE)*Baseline!L66</f>
        <v>8636.4074406095915</v>
      </c>
      <c r="AC66">
        <f>VLOOKUP($A66,'Census 2011'!$A$4:$BI$156,AC$1,FALSE)*Baseline!M66</f>
        <v>7564.9790246460407</v>
      </c>
      <c r="AD66">
        <f>VLOOKUP($A66,'Census 2011'!$A$4:$BI$156,AD$1,FALSE)*Baseline!N66</f>
        <v>6902.0483908856004</v>
      </c>
      <c r="AE66">
        <f>VLOOKUP($A66,'Census 2011'!$A$4:$BI$156,AE$1,FALSE)*Baseline!O66</f>
        <v>7618.6332824427482</v>
      </c>
      <c r="AF66">
        <f>VLOOKUP($A66,'Census 2011'!$A$4:$BI$156,AF$1,FALSE)*Baseline!P66</f>
        <v>5618.2021548575603</v>
      </c>
      <c r="AH66" s="6">
        <f>VLOOKUP($A66,'Census 2011'!$A$4:$BI$156,AH$1,FALSE)*Baseline!C66</f>
        <v>1370.0928872699387</v>
      </c>
      <c r="AI66" s="6">
        <f>VLOOKUP($A66,'Census 2011'!$A$4:$BI$156,AI$1,FALSE)*Baseline!D66</f>
        <v>1097.9905040913225</v>
      </c>
      <c r="AJ66" s="6">
        <f>VLOOKUP($A66,'Census 2011'!$A$4:$BI$156,AJ$1,FALSE)*Baseline!E66</f>
        <v>1222.1641013771555</v>
      </c>
      <c r="AK66" s="6">
        <f>VLOOKUP($A66,'Census 2011'!$A$4:$BI$156,AK$1,FALSE)*Baseline!F66</f>
        <v>960.77371695178851</v>
      </c>
      <c r="AL66" s="6">
        <f>VLOOKUP($A66,'Census 2011'!$A$4:$BI$156,AL$1,FALSE)*Baseline!G66</f>
        <v>462.40403312927623</v>
      </c>
      <c r="AM66" s="6">
        <f>VLOOKUP($A66,'Census 2011'!$A$4:$BI$156,AM$1,FALSE)*Baseline!H66</f>
        <v>375.52853177051207</v>
      </c>
      <c r="AN66" s="6">
        <f>VLOOKUP($A66,'Census 2011'!$A$4:$BI$156,AN$1,FALSE)*Baseline!I66</f>
        <v>391.74598453301604</v>
      </c>
      <c r="AO66" s="6">
        <f>VLOOKUP($A66,'Census 2011'!$A$4:$BI$156,AO$1,FALSE)*Baseline!J66</f>
        <v>1287.4778652004927</v>
      </c>
      <c r="AP66" s="6">
        <f>VLOOKUP($A66,'Census 2011'!$A$4:$BI$156,AP$1,FALSE)*Baseline!K66</f>
        <v>1146.1723594842013</v>
      </c>
      <c r="AQ66" s="6">
        <f>VLOOKUP($A66,'Census 2011'!$A$4:$BI$156,AQ$1,FALSE)*Baseline!L66</f>
        <v>1181.5925593904078</v>
      </c>
      <c r="AR66" s="6">
        <f>VLOOKUP($A66,'Census 2011'!$A$4:$BI$156,AR$1,FALSE)*Baseline!M66</f>
        <v>895.0209753539591</v>
      </c>
      <c r="AS66" s="6">
        <f>VLOOKUP($A66,'Census 2011'!$A$4:$BI$156,AS$1,FALSE)*Baseline!N66</f>
        <v>437.95160911439984</v>
      </c>
      <c r="AT66" s="6">
        <f>VLOOKUP($A66,'Census 2011'!$A$4:$BI$156,AT$1,FALSE)*Baseline!O66</f>
        <v>409.36671755725189</v>
      </c>
      <c r="AU66" s="6">
        <f>VLOOKUP($A66,'Census 2011'!$A$4:$BI$156,AU$1,FALSE)*Baseline!P66</f>
        <v>356.79784514243971</v>
      </c>
      <c r="AV66">
        <f t="shared" si="5"/>
        <v>116936.00000000001</v>
      </c>
      <c r="AX66" s="22">
        <f>(S66*'Eligible population'!J$5)/5</f>
        <v>1444.3862087963387</v>
      </c>
      <c r="AY66" s="22">
        <f>(T66*'Eligible population'!K$5)/5</f>
        <v>1535.524297788759</v>
      </c>
      <c r="AZ66" s="22">
        <f>(U66*'Eligible population'!L$5)/5</f>
        <v>1262.0651495225311</v>
      </c>
      <c r="BA66" s="22">
        <f>(V66*'Eligible population'!M$5)/5</f>
        <v>952.72544765535258</v>
      </c>
      <c r="BB66" s="22">
        <f>(W66*'Eligible population'!N$5)/5</f>
        <v>758.14377308358712</v>
      </c>
      <c r="BC66" s="22">
        <f>(X66*'Eligible population'!O$5)/5</f>
        <v>628.59866050974483</v>
      </c>
      <c r="BD66" s="22">
        <f>(Y66*'Eligible population'!P$5)/5</f>
        <v>348.00903669820832</v>
      </c>
      <c r="BE66" s="22">
        <f>(Z66*'Eligible population'!J$6)/5</f>
        <v>1512.6590225733785</v>
      </c>
      <c r="BF66" s="22">
        <f>(AA66*'Eligible population'!K$6)/5</f>
        <v>1566.7494452654071</v>
      </c>
      <c r="BG66" s="22">
        <f>(AB66*'Eligible population'!L$6)/5</f>
        <v>1352.9232692353191</v>
      </c>
      <c r="BH66" s="22">
        <f>(AC66*'Eligible population'!M$6)/5</f>
        <v>1049.9622460527571</v>
      </c>
      <c r="BI66" s="22">
        <f>(AD66*'Eligible population'!N$6)/5</f>
        <v>815.45800115704731</v>
      </c>
      <c r="BJ66" s="22">
        <f>(AE66*'Eligible population'!O$6)/5</f>
        <v>719.83092414919315</v>
      </c>
      <c r="BK66" s="22">
        <f>(AF66*'Eligible population'!P$6)/5</f>
        <v>419.39879896882877</v>
      </c>
      <c r="BL66" s="23"/>
      <c r="BM66" s="22">
        <f>(AH66*'Eligible population'!J$5)/5</f>
        <v>250.72425696622241</v>
      </c>
      <c r="BN66" s="22">
        <f>(AI66*'Eligible population'!K$5)/5</f>
        <v>186.4826155239096</v>
      </c>
      <c r="BO66" s="22">
        <f>(AJ66*'Eligible population'!L$5)/5</f>
        <v>186.78631281627469</v>
      </c>
      <c r="BP66" s="22">
        <f>(AK66*'Eligible population'!M$5)/5</f>
        <v>128.17876556457105</v>
      </c>
      <c r="BQ66" s="22">
        <f>(AL66*'Eligible population'!N$5)/5</f>
        <v>51.300770497005509</v>
      </c>
      <c r="BR66" s="22">
        <f>(AM66*'Eligible population'!O$5)/5</f>
        <v>32.526029635459636</v>
      </c>
      <c r="BS66" s="22">
        <f>(AN66*'Eligible population'!P$5)/5</f>
        <v>26.353073384783261</v>
      </c>
      <c r="BT66" s="22">
        <f>(AO66*'Eligible population'!J$6)/5</f>
        <v>234.90860738243902</v>
      </c>
      <c r="BU66" s="22">
        <f>(AP66*'Eligible population'!K$6)/5</f>
        <v>197.05902264807591</v>
      </c>
      <c r="BV66" s="22">
        <f>(AQ66*'Eligible population'!L$6)/5</f>
        <v>185.10058486098507</v>
      </c>
      <c r="BW66" s="22">
        <f>(AR66*'Eligible population'!M$6)/5</f>
        <v>124.22218627247837</v>
      </c>
      <c r="BX66" s="22">
        <f>(AS66*'Eligible population'!N$6)/5</f>
        <v>51.742775991478901</v>
      </c>
      <c r="BY66" s="22">
        <f>(AT66*'Eligible population'!O$6)/5</f>
        <v>38.678173852289333</v>
      </c>
      <c r="BZ66" s="22">
        <f>(AU66*'Eligible population'!P$6)/5</f>
        <v>26.634959654846959</v>
      </c>
      <c r="CA66" s="23">
        <f t="shared" si="6"/>
        <v>16087.132416507273</v>
      </c>
      <c r="CC66" s="2">
        <f t="shared" si="7"/>
        <v>722.19310439816934</v>
      </c>
      <c r="CD66" s="2">
        <f t="shared" si="8"/>
        <v>767.76214889437949</v>
      </c>
      <c r="CE66" s="2">
        <f t="shared" si="9"/>
        <v>631.03257476126555</v>
      </c>
      <c r="CF66" s="2">
        <f t="shared" si="10"/>
        <v>476.36272382767629</v>
      </c>
      <c r="CG66" s="2">
        <f t="shared" si="11"/>
        <v>379.07188654179356</v>
      </c>
      <c r="CH66" s="2">
        <f t="shared" si="12"/>
        <v>314.29933025487242</v>
      </c>
      <c r="CI66" s="2">
        <f t="shared" si="13"/>
        <v>174.00451834910416</v>
      </c>
      <c r="CJ66" s="2">
        <f t="shared" si="14"/>
        <v>756.32951128668924</v>
      </c>
      <c r="CK66" s="2">
        <f t="shared" si="15"/>
        <v>783.37472263270354</v>
      </c>
      <c r="CL66" s="2">
        <f t="shared" si="16"/>
        <v>676.46163461765957</v>
      </c>
      <c r="CM66" s="2">
        <f t="shared" si="17"/>
        <v>524.98112302637855</v>
      </c>
      <c r="CN66" s="2">
        <f t="shared" si="18"/>
        <v>407.72900057852365</v>
      </c>
      <c r="CO66" s="2">
        <f t="shared" si="19"/>
        <v>359.91546207459658</v>
      </c>
      <c r="CP66" s="2">
        <f t="shared" si="20"/>
        <v>209.69939948441439</v>
      </c>
      <c r="CQ66" s="2"/>
      <c r="CR66" s="2">
        <f t="shared" si="21"/>
        <v>125.36212848311121</v>
      </c>
      <c r="CS66" s="2">
        <f t="shared" si="22"/>
        <v>93.241307761954801</v>
      </c>
      <c r="CT66" s="2">
        <f t="shared" si="23"/>
        <v>93.393156408137344</v>
      </c>
      <c r="CU66" s="2">
        <f t="shared" si="24"/>
        <v>64.089382782285526</v>
      </c>
      <c r="CV66" s="2">
        <f t="shared" si="25"/>
        <v>25.650385248502754</v>
      </c>
      <c r="CW66" s="2">
        <f t="shared" si="26"/>
        <v>16.263014817729818</v>
      </c>
      <c r="CX66" s="2">
        <f t="shared" si="27"/>
        <v>13.176536692391631</v>
      </c>
      <c r="CY66" s="2">
        <f t="shared" si="28"/>
        <v>117.45430369121951</v>
      </c>
      <c r="CZ66" s="2">
        <f t="shared" si="29"/>
        <v>98.529511324037955</v>
      </c>
      <c r="DA66" s="2">
        <f t="shared" si="30"/>
        <v>92.550292430492533</v>
      </c>
      <c r="DB66" s="2">
        <f t="shared" si="31"/>
        <v>62.111093136239184</v>
      </c>
      <c r="DC66" s="2">
        <f t="shared" si="32"/>
        <v>25.87138799573945</v>
      </c>
      <c r="DD66" s="2">
        <f t="shared" si="33"/>
        <v>19.339086926144667</v>
      </c>
      <c r="DE66" s="2">
        <f t="shared" si="34"/>
        <v>13.31747982742348</v>
      </c>
      <c r="DF66" s="2">
        <f t="shared" si="35"/>
        <v>8043.5662082536364</v>
      </c>
      <c r="DG66" s="2"/>
      <c r="DH66" s="14"/>
      <c r="DI66" s="14"/>
      <c r="DJ66" s="14"/>
      <c r="DK66" s="14"/>
      <c r="DL66" s="14"/>
      <c r="DM66" s="14"/>
      <c r="DN66" s="14"/>
      <c r="DO66" s="14"/>
      <c r="DP66" s="14"/>
      <c r="DQ66" s="14"/>
      <c r="DR66" s="14"/>
      <c r="DS66" s="14"/>
      <c r="DT66" s="14"/>
      <c r="DU66" s="14"/>
      <c r="DV66" s="14"/>
      <c r="DX66" s="6"/>
      <c r="DY66" s="6"/>
      <c r="DZ66" s="6"/>
      <c r="EA66" s="6"/>
      <c r="EB66" s="6"/>
      <c r="EC66" s="6"/>
      <c r="ED66" s="6"/>
      <c r="EE66" s="6"/>
      <c r="EF66" s="6"/>
      <c r="EG66" s="6"/>
      <c r="EH66" s="6"/>
      <c r="EI66" s="6"/>
      <c r="EJ66" s="6"/>
      <c r="EK66" s="6"/>
      <c r="EL66" s="6"/>
      <c r="EN66" s="6"/>
      <c r="EO66" s="6"/>
      <c r="EP66" s="6"/>
      <c r="EQ66" s="6"/>
      <c r="ER66" s="6"/>
      <c r="ES66" s="6"/>
      <c r="ET66" s="6"/>
      <c r="EU66" s="6"/>
      <c r="EV66" s="6"/>
      <c r="EW66" s="6"/>
      <c r="EX66" s="6"/>
      <c r="EY66" s="6"/>
      <c r="EZ66" s="6"/>
      <c r="FA66" s="6"/>
      <c r="FB66" s="6"/>
      <c r="FD66" s="6"/>
      <c r="FE66" s="6"/>
      <c r="FF66" s="6"/>
      <c r="FG66" s="6"/>
      <c r="FH66" s="6"/>
      <c r="FI66" s="6"/>
      <c r="FJ66" s="6"/>
      <c r="FK66" s="6"/>
      <c r="FL66" s="6"/>
      <c r="FM66" s="6"/>
      <c r="FN66" s="6"/>
      <c r="FO66" s="6"/>
      <c r="FP66" s="6"/>
      <c r="FQ66" s="6"/>
      <c r="FR66" s="6"/>
      <c r="FT66" s="6"/>
      <c r="FU66" s="6"/>
      <c r="FV66" s="6"/>
      <c r="FW66" s="6"/>
      <c r="FX66" s="6"/>
      <c r="FY66" s="6"/>
      <c r="FZ66" s="6"/>
      <c r="GA66" s="6"/>
      <c r="GB66" s="6"/>
      <c r="GC66" s="6"/>
      <c r="GD66" s="6"/>
      <c r="GE66" s="6"/>
      <c r="GF66" s="6"/>
      <c r="GG66" s="6"/>
      <c r="GH66" s="6"/>
      <c r="GJ66" s="6"/>
      <c r="GK66" s="6"/>
      <c r="GL66" s="6"/>
      <c r="GM66" s="6"/>
      <c r="GN66" s="6"/>
      <c r="GO66" s="6"/>
      <c r="GP66" s="6"/>
      <c r="GQ66" s="6"/>
      <c r="GR66" s="6"/>
      <c r="GS66" s="6"/>
      <c r="GT66" s="6"/>
      <c r="GU66" s="6"/>
      <c r="GV66" s="6"/>
      <c r="GW66" s="6"/>
      <c r="GX66" s="6"/>
      <c r="GZ66" s="1"/>
      <c r="HA66" s="1"/>
      <c r="HB66" s="1"/>
      <c r="HC66" s="1"/>
      <c r="HD66" s="1"/>
      <c r="HE66" s="1"/>
      <c r="HF66" s="1"/>
      <c r="HG66" s="1"/>
      <c r="HH66" s="1"/>
      <c r="HI66" s="1"/>
      <c r="HJ66" s="1"/>
      <c r="HK66" s="1"/>
      <c r="HL66" s="1"/>
      <c r="HM66" s="1"/>
      <c r="HN66" s="2"/>
      <c r="HP66" s="2"/>
      <c r="HQ66" s="2"/>
      <c r="HR66" s="2"/>
      <c r="HS66" s="2"/>
      <c r="HT66" s="2"/>
      <c r="HU66" s="2"/>
      <c r="HV66" s="2"/>
      <c r="HW66" s="2"/>
      <c r="HX66" s="2"/>
      <c r="HY66" s="2"/>
      <c r="HZ66" s="2"/>
      <c r="IA66" s="2"/>
      <c r="IB66" s="2"/>
      <c r="IC66" s="2"/>
      <c r="ID66" s="2"/>
      <c r="IF66" s="2"/>
      <c r="IG66" s="2"/>
      <c r="IH66" s="2"/>
      <c r="II66" s="2"/>
      <c r="IJ66" s="2"/>
      <c r="IK66" s="2"/>
      <c r="IL66" s="2"/>
      <c r="IM66" s="2"/>
      <c r="IN66" s="2"/>
      <c r="IO66" s="2"/>
      <c r="IP66" s="2"/>
      <c r="IQ66" s="2"/>
      <c r="IR66" s="2"/>
      <c r="IS66" s="2"/>
      <c r="IT66" s="2"/>
      <c r="IV66" s="6"/>
    </row>
    <row r="67" spans="1:256" x14ac:dyDescent="0.25">
      <c r="A67" s="8" t="s">
        <v>21</v>
      </c>
      <c r="B67" s="8" t="s">
        <v>232</v>
      </c>
      <c r="C67" s="20">
        <f>Population!H67</f>
        <v>6123</v>
      </c>
      <c r="D67" s="20">
        <f>Population!I67</f>
        <v>6823</v>
      </c>
      <c r="E67" s="20">
        <f>Population!J67</f>
        <v>6694</v>
      </c>
      <c r="F67" s="20">
        <f>Population!K67</f>
        <v>5716</v>
      </c>
      <c r="G67" s="20">
        <f>Population!L67</f>
        <v>4926</v>
      </c>
      <c r="H67" s="20">
        <f>Population!M67</f>
        <v>5366</v>
      </c>
      <c r="I67" s="20">
        <f>Population!N67</f>
        <v>3742</v>
      </c>
      <c r="J67" s="20">
        <f>Population!X67</f>
        <v>6535</v>
      </c>
      <c r="K67" s="20">
        <f>Population!Y67</f>
        <v>7252</v>
      </c>
      <c r="L67" s="20">
        <f>Population!Z67</f>
        <v>7022</v>
      </c>
      <c r="M67" s="20">
        <f>Population!AA67</f>
        <v>5863</v>
      </c>
      <c r="N67" s="20">
        <f>Population!AB67</f>
        <v>5121</v>
      </c>
      <c r="O67" s="20">
        <f>Population!AC67</f>
        <v>5570</v>
      </c>
      <c r="P67" s="20">
        <f>Population!AD67</f>
        <v>4245</v>
      </c>
      <c r="Q67" s="20">
        <f t="shared" si="4"/>
        <v>80998</v>
      </c>
      <c r="S67">
        <f>VLOOKUP($A67,'Census 2011'!$A$4:$BI$156,S$1,FALSE)*Baseline!C67</f>
        <v>5543.2814267072645</v>
      </c>
      <c r="T67">
        <f>VLOOKUP($A67,'Census 2011'!$A$4:$BI$156,T$1,FALSE)*Baseline!D67</f>
        <v>6450.2745542032271</v>
      </c>
      <c r="U67">
        <f>VLOOKUP($A67,'Census 2011'!$A$4:$BI$156,U$1,FALSE)*Baseline!E67</f>
        <v>6304.1645673155572</v>
      </c>
      <c r="V67">
        <f>VLOOKUP($A67,'Census 2011'!$A$4:$BI$156,V$1,FALSE)*Baseline!F67</f>
        <v>5416.8815889992366</v>
      </c>
      <c r="W67">
        <f>VLOOKUP($A67,'Census 2011'!$A$4:$BI$156,W$1,FALSE)*Baseline!G67</f>
        <v>4780.792966729874</v>
      </c>
      <c r="X67">
        <f>VLOOKUP($A67,'Census 2011'!$A$4:$BI$156,X$1,FALSE)*Baseline!H67</f>
        <v>5205.6198950490534</v>
      </c>
      <c r="Y67">
        <f>VLOOKUP($A67,'Census 2011'!$A$4:$BI$156,Y$1,FALSE)*Baseline!I67</f>
        <v>3620.6139781775287</v>
      </c>
      <c r="Z67">
        <f>VLOOKUP($A67,'Census 2011'!$A$4:$BI$156,Z$1,FALSE)*Baseline!J67</f>
        <v>6022.6445146230944</v>
      </c>
      <c r="AA67">
        <f>VLOOKUP($A67,'Census 2011'!$A$4:$BI$156,AA$1,FALSE)*Baseline!K67</f>
        <v>6833.0795828759601</v>
      </c>
      <c r="AB67">
        <f>VLOOKUP($A67,'Census 2011'!$A$4:$BI$156,AB$1,FALSE)*Baseline!L67</f>
        <v>6607.9456940874043</v>
      </c>
      <c r="AC67">
        <f>VLOOKUP($A67,'Census 2011'!$A$4:$BI$156,AC$1,FALSE)*Baseline!M67</f>
        <v>5586.5779232927971</v>
      </c>
      <c r="AD67">
        <f>VLOOKUP($A67,'Census 2011'!$A$4:$BI$156,AD$1,FALSE)*Baseline!N67</f>
        <v>4976.3194045000846</v>
      </c>
      <c r="AE67">
        <f>VLOOKUP($A67,'Census 2011'!$A$4:$BI$156,AE$1,FALSE)*Baseline!O67</f>
        <v>5441.2279171210466</v>
      </c>
      <c r="AF67">
        <f>VLOOKUP($A67,'Census 2011'!$A$4:$BI$156,AF$1,FALSE)*Baseline!P67</f>
        <v>4132.749809305873</v>
      </c>
      <c r="AH67" s="6">
        <f>VLOOKUP($A67,'Census 2011'!$A$4:$BI$156,AH$1,FALSE)*Baseline!C67</f>
        <v>579.71857329273598</v>
      </c>
      <c r="AI67" s="6">
        <f>VLOOKUP($A67,'Census 2011'!$A$4:$BI$156,AI$1,FALSE)*Baseline!D67</f>
        <v>372.72544579677327</v>
      </c>
      <c r="AJ67" s="6">
        <f>VLOOKUP($A67,'Census 2011'!$A$4:$BI$156,AJ$1,FALSE)*Baseline!E67</f>
        <v>389.83543268444299</v>
      </c>
      <c r="AK67" s="6">
        <f>VLOOKUP($A67,'Census 2011'!$A$4:$BI$156,AK$1,FALSE)*Baseline!F67</f>
        <v>299.1184110007639</v>
      </c>
      <c r="AL67" s="6">
        <f>VLOOKUP($A67,'Census 2011'!$A$4:$BI$156,AL$1,FALSE)*Baseline!G67</f>
        <v>145.20703327012583</v>
      </c>
      <c r="AM67" s="6">
        <f>VLOOKUP($A67,'Census 2011'!$A$4:$BI$156,AM$1,FALSE)*Baseline!H67</f>
        <v>160.38010495094684</v>
      </c>
      <c r="AN67" s="6">
        <f>VLOOKUP($A67,'Census 2011'!$A$4:$BI$156,AN$1,FALSE)*Baseline!I67</f>
        <v>121.38602182247124</v>
      </c>
      <c r="AO67" s="6">
        <f>VLOOKUP($A67,'Census 2011'!$A$4:$BI$156,AO$1,FALSE)*Baseline!J67</f>
        <v>512.35548537690511</v>
      </c>
      <c r="AP67" s="6">
        <f>VLOOKUP($A67,'Census 2011'!$A$4:$BI$156,AP$1,FALSE)*Baseline!K67</f>
        <v>418.92041712403949</v>
      </c>
      <c r="AQ67" s="6">
        <f>VLOOKUP($A67,'Census 2011'!$A$4:$BI$156,AQ$1,FALSE)*Baseline!L67</f>
        <v>414.05430591259642</v>
      </c>
      <c r="AR67" s="6">
        <f>VLOOKUP($A67,'Census 2011'!$A$4:$BI$156,AR$1,FALSE)*Baseline!M67</f>
        <v>276.42207670720302</v>
      </c>
      <c r="AS67" s="6">
        <f>VLOOKUP($A67,'Census 2011'!$A$4:$BI$156,AS$1,FALSE)*Baseline!N67</f>
        <v>144.68059549991543</v>
      </c>
      <c r="AT67" s="6">
        <f>VLOOKUP($A67,'Census 2011'!$A$4:$BI$156,AT$1,FALSE)*Baseline!O67</f>
        <v>128.77208287895311</v>
      </c>
      <c r="AU67" s="6">
        <f>VLOOKUP($A67,'Census 2011'!$A$4:$BI$156,AU$1,FALSE)*Baseline!P67</f>
        <v>112.25019069412662</v>
      </c>
      <c r="AV67">
        <f t="shared" si="5"/>
        <v>80997.999999999971</v>
      </c>
      <c r="AX67" s="22">
        <f>(S67*'Eligible population'!J$5)/5</f>
        <v>1014.4094095950238</v>
      </c>
      <c r="AY67" s="22">
        <f>(T67*'Eligible population'!K$5)/5</f>
        <v>1095.5140916365274</v>
      </c>
      <c r="AZ67" s="22">
        <f>(U67*'Eligible population'!L$5)/5</f>
        <v>963.480807191944</v>
      </c>
      <c r="BA67" s="22">
        <f>(V67*'Eligible population'!M$5)/5</f>
        <v>722.67713306130702</v>
      </c>
      <c r="BB67" s="22">
        <f>(W67*'Eligible population'!N$5)/5</f>
        <v>530.39840747093888</v>
      </c>
      <c r="BC67" s="22">
        <f>(X67*'Eligible population'!O$5)/5</f>
        <v>450.87958078449071</v>
      </c>
      <c r="BD67" s="22">
        <f>(Y67*'Eligible population'!P$5)/5</f>
        <v>243.56166912246431</v>
      </c>
      <c r="BE67" s="22">
        <f>(Z67*'Eligible population'!J$6)/5</f>
        <v>1098.87018171709</v>
      </c>
      <c r="BF67" s="22">
        <f>(AA67*'Eligible population'!K$6)/5</f>
        <v>1174.7971176726141</v>
      </c>
      <c r="BG67" s="22">
        <f>(AB67*'Eligible population'!L$6)/5</f>
        <v>1035.1576801873484</v>
      </c>
      <c r="BH67" s="22">
        <f>(AC67*'Eligible population'!M$6)/5</f>
        <v>775.37503871184936</v>
      </c>
      <c r="BI67" s="22">
        <f>(AD67*'Eligible population'!N$6)/5</f>
        <v>587.93842710105787</v>
      </c>
      <c r="BJ67" s="22">
        <f>(AE67*'Eligible population'!O$6)/5</f>
        <v>514.10324855953786</v>
      </c>
      <c r="BK67" s="22">
        <f>(AF67*'Eligible population'!P$6)/5</f>
        <v>308.50977922945236</v>
      </c>
      <c r="BL67" s="23"/>
      <c r="BM67" s="22">
        <f>(AH67*'Eligible population'!J$5)/5</f>
        <v>106.08733895988958</v>
      </c>
      <c r="BN67" s="22">
        <f>(AI67*'Eligible population'!K$5)/5</f>
        <v>63.303658588577761</v>
      </c>
      <c r="BO67" s="22">
        <f>(AJ67*'Eligible population'!L$5)/5</f>
        <v>59.579497543917327</v>
      </c>
      <c r="BP67" s="22">
        <f>(AK67*'Eligible population'!M$5)/5</f>
        <v>39.905992434259993</v>
      </c>
      <c r="BQ67" s="22">
        <f>(AL67*'Eligible population'!N$5)/5</f>
        <v>16.109791772207913</v>
      </c>
      <c r="BR67" s="22">
        <f>(AM67*'Eligible population'!O$5)/5</f>
        <v>13.891163001591789</v>
      </c>
      <c r="BS67" s="22">
        <f>(AN67*'Eligible population'!P$5)/5</f>
        <v>8.1657371543648516</v>
      </c>
      <c r="BT67" s="22">
        <f>(AO67*'Eligible population'!J$6)/5</f>
        <v>93.482549725932415</v>
      </c>
      <c r="BU67" s="22">
        <f>(AP67*'Eligible population'!K$6)/5</f>
        <v>72.024113374132895</v>
      </c>
      <c r="BV67" s="22">
        <f>(AQ67*'Eligible population'!L$6)/5</f>
        <v>64.863047401187785</v>
      </c>
      <c r="BW67" s="22">
        <f>(AR67*'Eligible population'!M$6)/5</f>
        <v>38.365307236478706</v>
      </c>
      <c r="BX67" s="22">
        <f>(AS67*'Eligible population'!N$6)/5</f>
        <v>17.093613740577418</v>
      </c>
      <c r="BY67" s="22">
        <f>(AT67*'Eligible population'!O$6)/5</f>
        <v>12.166765873478683</v>
      </c>
      <c r="BZ67" s="22">
        <f>(AU67*'Eligible population'!P$6)/5</f>
        <v>8.3794768973264677</v>
      </c>
      <c r="CA67" s="23">
        <f t="shared" si="6"/>
        <v>11129.090625745566</v>
      </c>
      <c r="CC67" s="2">
        <f t="shared" si="7"/>
        <v>507.20470479751191</v>
      </c>
      <c r="CD67" s="2">
        <f t="shared" si="8"/>
        <v>547.75704581826369</v>
      </c>
      <c r="CE67" s="2">
        <f t="shared" si="9"/>
        <v>481.740403595972</v>
      </c>
      <c r="CF67" s="2">
        <f t="shared" si="10"/>
        <v>361.33856653065351</v>
      </c>
      <c r="CG67" s="2">
        <f t="shared" si="11"/>
        <v>265.19920373546944</v>
      </c>
      <c r="CH67" s="2">
        <f t="shared" si="12"/>
        <v>225.43979039224536</v>
      </c>
      <c r="CI67" s="2">
        <f t="shared" si="13"/>
        <v>121.78083456123215</v>
      </c>
      <c r="CJ67" s="2">
        <f t="shared" si="14"/>
        <v>549.43509085854498</v>
      </c>
      <c r="CK67" s="2">
        <f t="shared" si="15"/>
        <v>587.39855883630707</v>
      </c>
      <c r="CL67" s="2">
        <f t="shared" si="16"/>
        <v>517.57884009367422</v>
      </c>
      <c r="CM67" s="2">
        <f t="shared" si="17"/>
        <v>387.68751935592468</v>
      </c>
      <c r="CN67" s="2">
        <f t="shared" si="18"/>
        <v>293.96921355052893</v>
      </c>
      <c r="CO67" s="2">
        <f t="shared" si="19"/>
        <v>257.05162427976893</v>
      </c>
      <c r="CP67" s="2">
        <f t="shared" si="20"/>
        <v>154.25488961472618</v>
      </c>
      <c r="CQ67" s="2"/>
      <c r="CR67" s="2">
        <f t="shared" si="21"/>
        <v>53.043669479944789</v>
      </c>
      <c r="CS67" s="2">
        <f t="shared" si="22"/>
        <v>31.651829294288881</v>
      </c>
      <c r="CT67" s="2">
        <f t="shared" si="23"/>
        <v>29.789748771958664</v>
      </c>
      <c r="CU67" s="2">
        <f t="shared" si="24"/>
        <v>19.952996217129996</v>
      </c>
      <c r="CV67" s="2">
        <f t="shared" si="25"/>
        <v>8.0548958861039566</v>
      </c>
      <c r="CW67" s="2">
        <f t="shared" si="26"/>
        <v>6.9455815007958943</v>
      </c>
      <c r="CX67" s="2">
        <f t="shared" si="27"/>
        <v>4.0828685771824258</v>
      </c>
      <c r="CY67" s="2">
        <f t="shared" si="28"/>
        <v>46.741274862966208</v>
      </c>
      <c r="CZ67" s="2">
        <f t="shared" si="29"/>
        <v>36.012056687066448</v>
      </c>
      <c r="DA67" s="2">
        <f t="shared" si="30"/>
        <v>32.431523700593893</v>
      </c>
      <c r="DB67" s="2">
        <f t="shared" si="31"/>
        <v>19.182653618239353</v>
      </c>
      <c r="DC67" s="2">
        <f t="shared" si="32"/>
        <v>8.5468068702887088</v>
      </c>
      <c r="DD67" s="2">
        <f t="shared" si="33"/>
        <v>6.0833829367393415</v>
      </c>
      <c r="DE67" s="2">
        <f t="shared" si="34"/>
        <v>4.1897384486632339</v>
      </c>
      <c r="DF67" s="2">
        <f t="shared" si="35"/>
        <v>5564.5453128727831</v>
      </c>
      <c r="DG67" s="2"/>
      <c r="DH67" s="14"/>
      <c r="DI67" s="14"/>
      <c r="DJ67" s="14"/>
      <c r="DK67" s="14"/>
      <c r="DL67" s="14"/>
      <c r="DM67" s="14"/>
      <c r="DN67" s="14"/>
      <c r="DO67" s="14"/>
      <c r="DP67" s="14"/>
      <c r="DQ67" s="14"/>
      <c r="DR67" s="14"/>
      <c r="DS67" s="14"/>
      <c r="DT67" s="14"/>
      <c r="DU67" s="14"/>
      <c r="DV67" s="14"/>
      <c r="DX67" s="6"/>
      <c r="DY67" s="6"/>
      <c r="DZ67" s="6"/>
      <c r="EA67" s="6"/>
      <c r="EB67" s="6"/>
      <c r="EC67" s="6"/>
      <c r="ED67" s="6"/>
      <c r="EE67" s="6"/>
      <c r="EF67" s="6"/>
      <c r="EG67" s="6"/>
      <c r="EH67" s="6"/>
      <c r="EI67" s="6"/>
      <c r="EJ67" s="6"/>
      <c r="EK67" s="6"/>
      <c r="EL67" s="6"/>
      <c r="EN67" s="6"/>
      <c r="EO67" s="6"/>
      <c r="EP67" s="6"/>
      <c r="EQ67" s="6"/>
      <c r="ER67" s="6"/>
      <c r="ES67" s="6"/>
      <c r="ET67" s="6"/>
      <c r="EU67" s="6"/>
      <c r="EV67" s="6"/>
      <c r="EW67" s="6"/>
      <c r="EX67" s="6"/>
      <c r="EY67" s="6"/>
      <c r="EZ67" s="6"/>
      <c r="FA67" s="6"/>
      <c r="FB67" s="6"/>
      <c r="FD67" s="6"/>
      <c r="FE67" s="6"/>
      <c r="FF67" s="6"/>
      <c r="FG67" s="6"/>
      <c r="FH67" s="6"/>
      <c r="FI67" s="6"/>
      <c r="FJ67" s="6"/>
      <c r="FK67" s="6"/>
      <c r="FL67" s="6"/>
      <c r="FM67" s="6"/>
      <c r="FN67" s="6"/>
      <c r="FO67" s="6"/>
      <c r="FP67" s="6"/>
      <c r="FQ67" s="6"/>
      <c r="FR67" s="6"/>
      <c r="FT67" s="6"/>
      <c r="FU67" s="6"/>
      <c r="FV67" s="6"/>
      <c r="FW67" s="6"/>
      <c r="FX67" s="6"/>
      <c r="FY67" s="6"/>
      <c r="FZ67" s="6"/>
      <c r="GA67" s="6"/>
      <c r="GB67" s="6"/>
      <c r="GC67" s="6"/>
      <c r="GD67" s="6"/>
      <c r="GE67" s="6"/>
      <c r="GF67" s="6"/>
      <c r="GG67" s="6"/>
      <c r="GH67" s="6"/>
      <c r="GJ67" s="6"/>
      <c r="GK67" s="6"/>
      <c r="GL67" s="6"/>
      <c r="GM67" s="6"/>
      <c r="GN67" s="6"/>
      <c r="GO67" s="6"/>
      <c r="GP67" s="6"/>
      <c r="GQ67" s="6"/>
      <c r="GR67" s="6"/>
      <c r="GS67" s="6"/>
      <c r="GT67" s="6"/>
      <c r="GU67" s="6"/>
      <c r="GV67" s="6"/>
      <c r="GW67" s="6"/>
      <c r="GX67" s="6"/>
      <c r="GZ67" s="1"/>
      <c r="HA67" s="1"/>
      <c r="HB67" s="1"/>
      <c r="HC67" s="1"/>
      <c r="HD67" s="1"/>
      <c r="HE67" s="1"/>
      <c r="HF67" s="1"/>
      <c r="HG67" s="1"/>
      <c r="HH67" s="1"/>
      <c r="HI67" s="1"/>
      <c r="HJ67" s="1"/>
      <c r="HK67" s="1"/>
      <c r="HL67" s="1"/>
      <c r="HM67" s="1"/>
      <c r="HN67" s="2"/>
      <c r="HP67" s="2"/>
      <c r="HQ67" s="2"/>
      <c r="HR67" s="2"/>
      <c r="HS67" s="2"/>
      <c r="HT67" s="2"/>
      <c r="HU67" s="2"/>
      <c r="HV67" s="2"/>
      <c r="HW67" s="2"/>
      <c r="HX67" s="2"/>
      <c r="HY67" s="2"/>
      <c r="HZ67" s="2"/>
      <c r="IA67" s="2"/>
      <c r="IB67" s="2"/>
      <c r="IC67" s="2"/>
      <c r="ID67" s="2"/>
      <c r="IF67" s="2"/>
      <c r="IG67" s="2"/>
      <c r="IH67" s="2"/>
      <c r="II67" s="2"/>
      <c r="IJ67" s="2"/>
      <c r="IK67" s="2"/>
      <c r="IL67" s="2"/>
      <c r="IM67" s="2"/>
      <c r="IN67" s="2"/>
      <c r="IO67" s="2"/>
      <c r="IP67" s="2"/>
      <c r="IQ67" s="2"/>
      <c r="IR67" s="2"/>
      <c r="IS67" s="2"/>
      <c r="IT67" s="2"/>
      <c r="IV67" s="6"/>
    </row>
    <row r="68" spans="1:256" x14ac:dyDescent="0.25">
      <c r="A68" s="8" t="s">
        <v>77</v>
      </c>
      <c r="B68" s="8" t="s">
        <v>233</v>
      </c>
      <c r="C68" s="20">
        <f>Population!H68</f>
        <v>16037</v>
      </c>
      <c r="D68" s="20">
        <f>Population!I68</f>
        <v>15381</v>
      </c>
      <c r="E68" s="20">
        <f>Population!J68</f>
        <v>13178</v>
      </c>
      <c r="F68" s="20">
        <f>Population!K68</f>
        <v>11184</v>
      </c>
      <c r="G68" s="20">
        <f>Population!L68</f>
        <v>9178</v>
      </c>
      <c r="H68" s="20">
        <f>Population!M68</f>
        <v>7946</v>
      </c>
      <c r="I68" s="20">
        <f>Population!N68</f>
        <v>5164</v>
      </c>
      <c r="J68" s="20">
        <f>Population!X68</f>
        <v>14893</v>
      </c>
      <c r="K68" s="20">
        <f>Population!Y68</f>
        <v>14789</v>
      </c>
      <c r="L68" s="20">
        <f>Population!Z68</f>
        <v>13771</v>
      </c>
      <c r="M68" s="20">
        <f>Population!AA68</f>
        <v>10765</v>
      </c>
      <c r="N68" s="20">
        <f>Population!AB68</f>
        <v>8865</v>
      </c>
      <c r="O68" s="20">
        <f>Population!AC68</f>
        <v>7833</v>
      </c>
      <c r="P68" s="20">
        <f>Population!AD68</f>
        <v>6196</v>
      </c>
      <c r="Q68" s="20">
        <f t="shared" si="4"/>
        <v>155180</v>
      </c>
      <c r="S68">
        <f>VLOOKUP($A68,'Census 2011'!$A$4:$BI$156,S$1,FALSE)*Baseline!C68</f>
        <v>11558.764978601997</v>
      </c>
      <c r="T68">
        <f>VLOOKUP($A68,'Census 2011'!$A$4:$BI$156,T$1,FALSE)*Baseline!D68</f>
        <v>11896.768106734435</v>
      </c>
      <c r="U68">
        <f>VLOOKUP($A68,'Census 2011'!$A$4:$BI$156,U$1,FALSE)*Baseline!E68</f>
        <v>10423.551027088961</v>
      </c>
      <c r="V68">
        <f>VLOOKUP($A68,'Census 2011'!$A$4:$BI$156,V$1,FALSE)*Baseline!F68</f>
        <v>9358.1982266009854</v>
      </c>
      <c r="W68">
        <f>VLOOKUP($A68,'Census 2011'!$A$4:$BI$156,W$1,FALSE)*Baseline!G68</f>
        <v>8267.8255219429066</v>
      </c>
      <c r="X68">
        <f>VLOOKUP($A68,'Census 2011'!$A$4:$BI$156,X$1,FALSE)*Baseline!H68</f>
        <v>7048.0105498721223</v>
      </c>
      <c r="Y68">
        <f>VLOOKUP($A68,'Census 2011'!$A$4:$BI$156,Y$1,FALSE)*Baseline!I68</f>
        <v>4348.4259504444872</v>
      </c>
      <c r="Z68">
        <f>VLOOKUP($A68,'Census 2011'!$A$4:$BI$156,Z$1,FALSE)*Baseline!J68</f>
        <v>10869.357371180156</v>
      </c>
      <c r="AA68">
        <f>VLOOKUP($A68,'Census 2011'!$A$4:$BI$156,AA$1,FALSE)*Baseline!K68</f>
        <v>11406.262801464998</v>
      </c>
      <c r="AB68">
        <f>VLOOKUP($A68,'Census 2011'!$A$4:$BI$156,AB$1,FALSE)*Baseline!L68</f>
        <v>11038.677400068329</v>
      </c>
      <c r="AC68">
        <f>VLOOKUP($A68,'Census 2011'!$A$4:$BI$156,AC$1,FALSE)*Baseline!M68</f>
        <v>8980.4824422651054</v>
      </c>
      <c r="AD68">
        <f>VLOOKUP($A68,'Census 2011'!$A$4:$BI$156,AD$1,FALSE)*Baseline!N68</f>
        <v>7794.9480108499092</v>
      </c>
      <c r="AE68">
        <f>VLOOKUP($A68,'Census 2011'!$A$4:$BI$156,AE$1,FALSE)*Baseline!O68</f>
        <v>6888.7479452054795</v>
      </c>
      <c r="AF68">
        <f>VLOOKUP($A68,'Census 2011'!$A$4:$BI$156,AF$1,FALSE)*Baseline!P68</f>
        <v>5326.0575608204799</v>
      </c>
      <c r="AH68" s="6">
        <f>VLOOKUP($A68,'Census 2011'!$A$4:$BI$156,AH$1,FALSE)*Baseline!C68</f>
        <v>4478.2350213980026</v>
      </c>
      <c r="AI68" s="6">
        <f>VLOOKUP($A68,'Census 2011'!$A$4:$BI$156,AI$1,FALSE)*Baseline!D68</f>
        <v>3484.2318932655658</v>
      </c>
      <c r="AJ68" s="6">
        <f>VLOOKUP($A68,'Census 2011'!$A$4:$BI$156,AJ$1,FALSE)*Baseline!E68</f>
        <v>2754.4489729110401</v>
      </c>
      <c r="AK68" s="6">
        <f>VLOOKUP($A68,'Census 2011'!$A$4:$BI$156,AK$1,FALSE)*Baseline!F68</f>
        <v>1825.8017733990148</v>
      </c>
      <c r="AL68" s="6">
        <f>VLOOKUP($A68,'Census 2011'!$A$4:$BI$156,AL$1,FALSE)*Baseline!G68</f>
        <v>910.17447805709412</v>
      </c>
      <c r="AM68" s="6">
        <f>VLOOKUP($A68,'Census 2011'!$A$4:$BI$156,AM$1,FALSE)*Baseline!H68</f>
        <v>897.98945012787715</v>
      </c>
      <c r="AN68" s="6">
        <f>VLOOKUP($A68,'Census 2011'!$A$4:$BI$156,AN$1,FALSE)*Baseline!I68</f>
        <v>815.57404955551351</v>
      </c>
      <c r="AO68" s="6">
        <f>VLOOKUP($A68,'Census 2011'!$A$4:$BI$156,AO$1,FALSE)*Baseline!J68</f>
        <v>4023.6426288198436</v>
      </c>
      <c r="AP68" s="6">
        <f>VLOOKUP($A68,'Census 2011'!$A$4:$BI$156,AP$1,FALSE)*Baseline!K68</f>
        <v>3382.737198535001</v>
      </c>
      <c r="AQ68" s="6">
        <f>VLOOKUP($A68,'Census 2011'!$A$4:$BI$156,AQ$1,FALSE)*Baseline!L68</f>
        <v>2732.3225999316705</v>
      </c>
      <c r="AR68" s="6">
        <f>VLOOKUP($A68,'Census 2011'!$A$4:$BI$156,AR$1,FALSE)*Baseline!M68</f>
        <v>1784.5175577348939</v>
      </c>
      <c r="AS68" s="6">
        <f>VLOOKUP($A68,'Census 2011'!$A$4:$BI$156,AS$1,FALSE)*Baseline!N68</f>
        <v>1070.0519891500903</v>
      </c>
      <c r="AT68" s="6">
        <f>VLOOKUP($A68,'Census 2011'!$A$4:$BI$156,AT$1,FALSE)*Baseline!O68</f>
        <v>944.25205479452063</v>
      </c>
      <c r="AU68" s="6">
        <f>VLOOKUP($A68,'Census 2011'!$A$4:$BI$156,AU$1,FALSE)*Baseline!P68</f>
        <v>869.94243917951974</v>
      </c>
      <c r="AV68">
        <f t="shared" si="5"/>
        <v>155180.00000000006</v>
      </c>
      <c r="AX68" s="22">
        <f>(S68*'Eligible population'!J$5)/5</f>
        <v>2115.2308632751819</v>
      </c>
      <c r="AY68" s="22">
        <f>(T68*'Eligible population'!K$5)/5</f>
        <v>2020.5461017727951</v>
      </c>
      <c r="AZ68" s="22">
        <f>(U68*'Eligible population'!L$5)/5</f>
        <v>1593.0566612195148</v>
      </c>
      <c r="BA68" s="22">
        <f>(V68*'Eligible population'!M$5)/5</f>
        <v>1248.4961603653694</v>
      </c>
      <c r="BB68" s="22">
        <f>(W68*'Eligible population'!N$5)/5</f>
        <v>917.26237061582378</v>
      </c>
      <c r="BC68" s="22">
        <f>(X68*'Eligible population'!O$5)/5</f>
        <v>610.45641175479363</v>
      </c>
      <c r="BD68" s="22">
        <f>(Y68*'Eligible population'!P$5)/5</f>
        <v>292.52217688194725</v>
      </c>
      <c r="BE68" s="22">
        <f>(Z68*'Eligible population'!J$6)/5</f>
        <v>1983.1840781265505</v>
      </c>
      <c r="BF68" s="22">
        <f>(AA68*'Eligible population'!K$6)/5</f>
        <v>1961.0549679764626</v>
      </c>
      <c r="BG68" s="22">
        <f>(AB68*'Eligible population'!L$6)/5</f>
        <v>1729.2472152147955</v>
      </c>
      <c r="BH68" s="22">
        <f>(AC68*'Eligible population'!M$6)/5</f>
        <v>1246.4234844536402</v>
      </c>
      <c r="BI68" s="22">
        <f>(AD68*'Eligible population'!N$6)/5</f>
        <v>920.95163117730249</v>
      </c>
      <c r="BJ68" s="22">
        <f>(AE68*'Eligible population'!O$6)/5</f>
        <v>650.86920656170571</v>
      </c>
      <c r="BK68" s="22">
        <f>(AF68*'Eligible population'!P$6)/5</f>
        <v>397.59020460231051</v>
      </c>
      <c r="BL68" s="23"/>
      <c r="BM68" s="22">
        <f>(AH68*'Eligible population'!J$5)/5</f>
        <v>819.50804846336837</v>
      </c>
      <c r="BN68" s="22">
        <f>(AI68*'Eligible population'!K$5)/5</f>
        <v>591.76165379108329</v>
      </c>
      <c r="BO68" s="22">
        <f>(AJ68*'Eligible population'!L$5)/5</f>
        <v>420.96913737761417</v>
      </c>
      <c r="BP68" s="22">
        <f>(AK68*'Eligible population'!M$5)/5</f>
        <v>243.58390883379451</v>
      </c>
      <c r="BQ68" s="22">
        <f>(AL68*'Eligible population'!N$5)/5</f>
        <v>100.97803796184603</v>
      </c>
      <c r="BR68" s="22">
        <f>(AM68*'Eligible population'!O$5)/5</f>
        <v>77.778461544537578</v>
      </c>
      <c r="BS68" s="22">
        <f>(AN68*'Eligible population'!P$5)/5</f>
        <v>54.864334612853973</v>
      </c>
      <c r="BT68" s="22">
        <f>(AO68*'Eligible population'!J$6)/5</f>
        <v>734.13944587971287</v>
      </c>
      <c r="BU68" s="22">
        <f>(AP68*'Eligible population'!K$6)/5</f>
        <v>581.58694955667875</v>
      </c>
      <c r="BV68" s="22">
        <f>(AQ68*'Eligible population'!L$6)/5</f>
        <v>428.02784027106765</v>
      </c>
      <c r="BW68" s="22">
        <f>(AR68*'Eligible population'!M$6)/5</f>
        <v>247.67762831009003</v>
      </c>
      <c r="BX68" s="22">
        <f>(AS68*'Eligible population'!N$6)/5</f>
        <v>126.42369435698701</v>
      </c>
      <c r="BY68" s="22">
        <f>(AT68*'Eligible population'!O$6)/5</f>
        <v>89.215716787274317</v>
      </c>
      <c r="BZ68" s="22">
        <f>(AU68*'Eligible population'!P$6)/5</f>
        <v>64.941204340332987</v>
      </c>
      <c r="CA68" s="23">
        <f t="shared" si="6"/>
        <v>22268.347596085445</v>
      </c>
      <c r="CC68" s="2">
        <f t="shared" si="7"/>
        <v>1057.615431637591</v>
      </c>
      <c r="CD68" s="2">
        <f t="shared" si="8"/>
        <v>1010.2730508863975</v>
      </c>
      <c r="CE68" s="2">
        <f t="shared" si="9"/>
        <v>796.5283306097574</v>
      </c>
      <c r="CF68" s="2">
        <f t="shared" si="10"/>
        <v>624.2480801826847</v>
      </c>
      <c r="CG68" s="2">
        <f t="shared" si="11"/>
        <v>458.63118530791189</v>
      </c>
      <c r="CH68" s="2">
        <f t="shared" si="12"/>
        <v>305.22820587739682</v>
      </c>
      <c r="CI68" s="2">
        <f t="shared" si="13"/>
        <v>146.26108844097362</v>
      </c>
      <c r="CJ68" s="2">
        <f t="shared" si="14"/>
        <v>991.59203906327525</v>
      </c>
      <c r="CK68" s="2">
        <f t="shared" si="15"/>
        <v>980.52748398823132</v>
      </c>
      <c r="CL68" s="2">
        <f t="shared" si="16"/>
        <v>864.62360760739773</v>
      </c>
      <c r="CM68" s="2">
        <f t="shared" si="17"/>
        <v>623.21174222682009</v>
      </c>
      <c r="CN68" s="2">
        <f t="shared" si="18"/>
        <v>460.47581558865124</v>
      </c>
      <c r="CO68" s="2">
        <f t="shared" si="19"/>
        <v>325.43460328085285</v>
      </c>
      <c r="CP68" s="2">
        <f t="shared" si="20"/>
        <v>198.79510230115525</v>
      </c>
      <c r="CQ68" s="2"/>
      <c r="CR68" s="2">
        <f t="shared" si="21"/>
        <v>409.75402423168418</v>
      </c>
      <c r="CS68" s="2">
        <f t="shared" si="22"/>
        <v>295.88082689554165</v>
      </c>
      <c r="CT68" s="2">
        <f t="shared" si="23"/>
        <v>210.48456868880709</v>
      </c>
      <c r="CU68" s="2">
        <f t="shared" si="24"/>
        <v>121.79195441689725</v>
      </c>
      <c r="CV68" s="2">
        <f t="shared" si="25"/>
        <v>50.489018980923014</v>
      </c>
      <c r="CW68" s="2">
        <f t="shared" si="26"/>
        <v>38.889230772268789</v>
      </c>
      <c r="CX68" s="2">
        <f t="shared" si="27"/>
        <v>27.432167306426987</v>
      </c>
      <c r="CY68" s="2">
        <f t="shared" si="28"/>
        <v>367.06972293985643</v>
      </c>
      <c r="CZ68" s="2">
        <f t="shared" si="29"/>
        <v>290.79347477833937</v>
      </c>
      <c r="DA68" s="2">
        <f t="shared" si="30"/>
        <v>214.01392013553382</v>
      </c>
      <c r="DB68" s="2">
        <f t="shared" si="31"/>
        <v>123.83881415504501</v>
      </c>
      <c r="DC68" s="2">
        <f t="shared" si="32"/>
        <v>63.211847178493507</v>
      </c>
      <c r="DD68" s="2">
        <f t="shared" si="33"/>
        <v>44.607858393637159</v>
      </c>
      <c r="DE68" s="2">
        <f t="shared" si="34"/>
        <v>32.470602170166494</v>
      </c>
      <c r="DF68" s="2">
        <f t="shared" si="35"/>
        <v>11134.173798042722</v>
      </c>
      <c r="DG68" s="2"/>
      <c r="DH68" s="14"/>
      <c r="DI68" s="14"/>
      <c r="DJ68" s="14"/>
      <c r="DK68" s="14"/>
      <c r="DL68" s="14"/>
      <c r="DM68" s="14"/>
      <c r="DN68" s="14"/>
      <c r="DO68" s="14"/>
      <c r="DP68" s="14"/>
      <c r="DQ68" s="14"/>
      <c r="DR68" s="14"/>
      <c r="DS68" s="14"/>
      <c r="DT68" s="14"/>
      <c r="DU68" s="14"/>
      <c r="DV68" s="14"/>
      <c r="DX68" s="6"/>
      <c r="DY68" s="6"/>
      <c r="DZ68" s="6"/>
      <c r="EA68" s="6"/>
      <c r="EB68" s="6"/>
      <c r="EC68" s="6"/>
      <c r="ED68" s="6"/>
      <c r="EE68" s="6"/>
      <c r="EF68" s="6"/>
      <c r="EG68" s="6"/>
      <c r="EH68" s="6"/>
      <c r="EI68" s="6"/>
      <c r="EJ68" s="6"/>
      <c r="EK68" s="6"/>
      <c r="EL68" s="6"/>
      <c r="EN68" s="6"/>
      <c r="EO68" s="6"/>
      <c r="EP68" s="6"/>
      <c r="EQ68" s="6"/>
      <c r="ER68" s="6"/>
      <c r="ES68" s="6"/>
      <c r="ET68" s="6"/>
      <c r="EU68" s="6"/>
      <c r="EV68" s="6"/>
      <c r="EW68" s="6"/>
      <c r="EX68" s="6"/>
      <c r="EY68" s="6"/>
      <c r="EZ68" s="6"/>
      <c r="FA68" s="6"/>
      <c r="FB68" s="6"/>
      <c r="FD68" s="6"/>
      <c r="FE68" s="6"/>
      <c r="FF68" s="6"/>
      <c r="FG68" s="6"/>
      <c r="FH68" s="6"/>
      <c r="FI68" s="6"/>
      <c r="FJ68" s="6"/>
      <c r="FK68" s="6"/>
      <c r="FL68" s="6"/>
      <c r="FM68" s="6"/>
      <c r="FN68" s="6"/>
      <c r="FO68" s="6"/>
      <c r="FP68" s="6"/>
      <c r="FQ68" s="6"/>
      <c r="FR68" s="6"/>
      <c r="FT68" s="6"/>
      <c r="FU68" s="6"/>
      <c r="FV68" s="6"/>
      <c r="FW68" s="6"/>
      <c r="FX68" s="6"/>
      <c r="FY68" s="6"/>
      <c r="FZ68" s="6"/>
      <c r="GA68" s="6"/>
      <c r="GB68" s="6"/>
      <c r="GC68" s="6"/>
      <c r="GD68" s="6"/>
      <c r="GE68" s="6"/>
      <c r="GF68" s="6"/>
      <c r="GG68" s="6"/>
      <c r="GH68" s="6"/>
      <c r="GJ68" s="6"/>
      <c r="GK68" s="6"/>
      <c r="GL68" s="6"/>
      <c r="GM68" s="6"/>
      <c r="GN68" s="6"/>
      <c r="GO68" s="6"/>
      <c r="GP68" s="6"/>
      <c r="GQ68" s="6"/>
      <c r="GR68" s="6"/>
      <c r="GS68" s="6"/>
      <c r="GT68" s="6"/>
      <c r="GU68" s="6"/>
      <c r="GV68" s="6"/>
      <c r="GW68" s="6"/>
      <c r="GX68" s="6"/>
      <c r="GZ68" s="1"/>
      <c r="HA68" s="1"/>
      <c r="HB68" s="1"/>
      <c r="HC68" s="1"/>
      <c r="HD68" s="1"/>
      <c r="HE68" s="1"/>
      <c r="HF68" s="1"/>
      <c r="HG68" s="1"/>
      <c r="HH68" s="1"/>
      <c r="HI68" s="1"/>
      <c r="HJ68" s="1"/>
      <c r="HK68" s="1"/>
      <c r="HL68" s="1"/>
      <c r="HM68" s="1"/>
      <c r="HN68" s="2"/>
      <c r="HP68" s="2"/>
      <c r="HQ68" s="2"/>
      <c r="HR68" s="2"/>
      <c r="HS68" s="2"/>
      <c r="HT68" s="2"/>
      <c r="HU68" s="2"/>
      <c r="HV68" s="2"/>
      <c r="HW68" s="2"/>
      <c r="HX68" s="2"/>
      <c r="HY68" s="2"/>
      <c r="HZ68" s="2"/>
      <c r="IA68" s="2"/>
      <c r="IB68" s="2"/>
      <c r="IC68" s="2"/>
      <c r="ID68" s="2"/>
      <c r="IF68" s="2"/>
      <c r="IG68" s="2"/>
      <c r="IH68" s="2"/>
      <c r="II68" s="2"/>
      <c r="IJ68" s="2"/>
      <c r="IK68" s="2"/>
      <c r="IL68" s="2"/>
      <c r="IM68" s="2"/>
      <c r="IN68" s="2"/>
      <c r="IO68" s="2"/>
      <c r="IP68" s="2"/>
      <c r="IQ68" s="2"/>
      <c r="IR68" s="2"/>
      <c r="IS68" s="2"/>
      <c r="IT68" s="2"/>
      <c r="IV68" s="6"/>
    </row>
    <row r="69" spans="1:256" x14ac:dyDescent="0.25">
      <c r="A69" s="8" t="s">
        <v>93</v>
      </c>
      <c r="B69" s="8" t="s">
        <v>234</v>
      </c>
      <c r="C69" s="20">
        <f>Population!H69</f>
        <v>7493</v>
      </c>
      <c r="D69" s="20">
        <f>Population!I69</f>
        <v>8222</v>
      </c>
      <c r="E69" s="20">
        <f>Population!J69</f>
        <v>7333</v>
      </c>
      <c r="F69" s="20">
        <f>Population!K69</f>
        <v>6468</v>
      </c>
      <c r="G69" s="20">
        <f>Population!L69</f>
        <v>5726</v>
      </c>
      <c r="H69" s="20">
        <f>Population!M69</f>
        <v>5601</v>
      </c>
      <c r="I69" s="20">
        <f>Population!N69</f>
        <v>4113</v>
      </c>
      <c r="J69" s="20">
        <f>Population!X69</f>
        <v>7419</v>
      </c>
      <c r="K69" s="20">
        <f>Population!Y69</f>
        <v>7945</v>
      </c>
      <c r="L69" s="20">
        <f>Population!Z69</f>
        <v>7941</v>
      </c>
      <c r="M69" s="20">
        <f>Population!AA69</f>
        <v>6728</v>
      </c>
      <c r="N69" s="20">
        <f>Population!AB69</f>
        <v>5870</v>
      </c>
      <c r="O69" s="20">
        <f>Population!AC69</f>
        <v>6156</v>
      </c>
      <c r="P69" s="20">
        <f>Population!AD69</f>
        <v>4776</v>
      </c>
      <c r="Q69" s="20">
        <f t="shared" si="4"/>
        <v>91791</v>
      </c>
      <c r="S69">
        <f>VLOOKUP($A69,'Census 2011'!$A$4:$BI$156,S$1,FALSE)*Baseline!C69</f>
        <v>6108.988291517323</v>
      </c>
      <c r="T69">
        <f>VLOOKUP($A69,'Census 2011'!$A$4:$BI$156,T$1,FALSE)*Baseline!D69</f>
        <v>7302.7362403616062</v>
      </c>
      <c r="U69">
        <f>VLOOKUP($A69,'Census 2011'!$A$4:$BI$156,U$1,FALSE)*Baseline!E69</f>
        <v>6488.5749143835619</v>
      </c>
      <c r="V69">
        <f>VLOOKUP($A69,'Census 2011'!$A$4:$BI$156,V$1,FALSE)*Baseline!F69</f>
        <v>5775.5334872979211</v>
      </c>
      <c r="W69">
        <f>VLOOKUP($A69,'Census 2011'!$A$4:$BI$156,W$1,FALSE)*Baseline!G69</f>
        <v>5516.4899777282853</v>
      </c>
      <c r="X69">
        <f>VLOOKUP($A69,'Census 2011'!$A$4:$BI$156,X$1,FALSE)*Baseline!H69</f>
        <v>5378.8407135362013</v>
      </c>
      <c r="Y69">
        <f>VLOOKUP($A69,'Census 2011'!$A$4:$BI$156,Y$1,FALSE)*Baseline!I69</f>
        <v>3804.6839258114373</v>
      </c>
      <c r="Z69">
        <f>VLOOKUP($A69,'Census 2011'!$A$4:$BI$156,Z$1,FALSE)*Baseline!J69</f>
        <v>6377.9290989660267</v>
      </c>
      <c r="AA69">
        <f>VLOOKUP($A69,'Census 2011'!$A$4:$BI$156,AA$1,FALSE)*Baseline!K69</f>
        <v>7157.9815335697685</v>
      </c>
      <c r="AB69">
        <f>VLOOKUP($A69,'Census 2011'!$A$4:$BI$156,AB$1,FALSE)*Baseline!L69</f>
        <v>7047.6374999999998</v>
      </c>
      <c r="AC69">
        <f>VLOOKUP($A69,'Census 2011'!$A$4:$BI$156,AC$1,FALSE)*Baseline!M69</f>
        <v>6079.8598767434314</v>
      </c>
      <c r="AD69">
        <f>VLOOKUP($A69,'Census 2011'!$A$4:$BI$156,AD$1,FALSE)*Baseline!N69</f>
        <v>5569.7738655334651</v>
      </c>
      <c r="AE69">
        <f>VLOOKUP($A69,'Census 2011'!$A$4:$BI$156,AE$1,FALSE)*Baseline!O69</f>
        <v>5847.1470923603192</v>
      </c>
      <c r="AF69">
        <f>VLOOKUP($A69,'Census 2011'!$A$4:$BI$156,AF$1,FALSE)*Baseline!P69</f>
        <v>4495.1873713109126</v>
      </c>
      <c r="AH69" s="6">
        <f>VLOOKUP($A69,'Census 2011'!$A$4:$BI$156,AH$1,FALSE)*Baseline!C69</f>
        <v>1384.0117084826761</v>
      </c>
      <c r="AI69" s="6">
        <f>VLOOKUP($A69,'Census 2011'!$A$4:$BI$156,AI$1,FALSE)*Baseline!D69</f>
        <v>919.26375963839405</v>
      </c>
      <c r="AJ69" s="6">
        <f>VLOOKUP($A69,'Census 2011'!$A$4:$BI$156,AJ$1,FALSE)*Baseline!E69</f>
        <v>844.42508561643842</v>
      </c>
      <c r="AK69" s="6">
        <f>VLOOKUP($A69,'Census 2011'!$A$4:$BI$156,AK$1,FALSE)*Baseline!F69</f>
        <v>692.46651270207849</v>
      </c>
      <c r="AL69" s="6">
        <f>VLOOKUP($A69,'Census 2011'!$A$4:$BI$156,AL$1,FALSE)*Baseline!G69</f>
        <v>209.51002227171492</v>
      </c>
      <c r="AM69" s="6">
        <f>VLOOKUP($A69,'Census 2011'!$A$4:$BI$156,AM$1,FALSE)*Baseline!H69</f>
        <v>222.15928646379851</v>
      </c>
      <c r="AN69" s="6">
        <f>VLOOKUP($A69,'Census 2011'!$A$4:$BI$156,AN$1,FALSE)*Baseline!I69</f>
        <v>308.3160741885626</v>
      </c>
      <c r="AO69" s="6">
        <f>VLOOKUP($A69,'Census 2011'!$A$4:$BI$156,AO$1,FALSE)*Baseline!J69</f>
        <v>1041.0709010339733</v>
      </c>
      <c r="AP69" s="6">
        <f>VLOOKUP($A69,'Census 2011'!$A$4:$BI$156,AP$1,FALSE)*Baseline!K69</f>
        <v>787.01846643023111</v>
      </c>
      <c r="AQ69" s="6">
        <f>VLOOKUP($A69,'Census 2011'!$A$4:$BI$156,AQ$1,FALSE)*Baseline!L69</f>
        <v>893.36250000000007</v>
      </c>
      <c r="AR69" s="6">
        <f>VLOOKUP($A69,'Census 2011'!$A$4:$BI$156,AR$1,FALSE)*Baseline!M69</f>
        <v>648.14012325656824</v>
      </c>
      <c r="AS69" s="6">
        <f>VLOOKUP($A69,'Census 2011'!$A$4:$BI$156,AS$1,FALSE)*Baseline!N69</f>
        <v>300.22613446653514</v>
      </c>
      <c r="AT69" s="6">
        <f>VLOOKUP($A69,'Census 2011'!$A$4:$BI$156,AT$1,FALSE)*Baseline!O69</f>
        <v>308.85290763968072</v>
      </c>
      <c r="AU69" s="6">
        <f>VLOOKUP($A69,'Census 2011'!$A$4:$BI$156,AU$1,FALSE)*Baseline!P69</f>
        <v>280.81262868908715</v>
      </c>
      <c r="AV69">
        <f t="shared" si="5"/>
        <v>91791.000000000029</v>
      </c>
      <c r="AX69" s="22">
        <f>(S69*'Eligible population'!J$5)/5</f>
        <v>1117.9326339384609</v>
      </c>
      <c r="AY69" s="22">
        <f>(T69*'Eligible population'!K$5)/5</f>
        <v>1240.2961132263194</v>
      </c>
      <c r="AZ69" s="22">
        <f>(U69*'Eligible population'!L$5)/5</f>
        <v>991.66468915606697</v>
      </c>
      <c r="BA69" s="22">
        <f>(V69*'Eligible population'!M$5)/5</f>
        <v>770.52560849334498</v>
      </c>
      <c r="BB69" s="22">
        <f>(W69*'Eligible population'!N$5)/5</f>
        <v>612.01928621014054</v>
      </c>
      <c r="BC69" s="22">
        <f>(X69*'Eligible population'!O$5)/5</f>
        <v>465.88292939565463</v>
      </c>
      <c r="BD69" s="22">
        <f>(Y69*'Eligible population'!P$5)/5</f>
        <v>255.94420533074748</v>
      </c>
      <c r="BE69" s="22">
        <f>(Z69*'Eligible population'!J$6)/5</f>
        <v>1163.6941365114119</v>
      </c>
      <c r="BF69" s="22">
        <f>(AA69*'Eligible population'!K$6)/5</f>
        <v>1230.6568322525291</v>
      </c>
      <c r="BG69" s="22">
        <f>(AB69*'Eligible population'!L$6)/5</f>
        <v>1104.0369311492809</v>
      </c>
      <c r="BH69" s="22">
        <f>(AC69*'Eligible population'!M$6)/5</f>
        <v>843.83886737481828</v>
      </c>
      <c r="BI69" s="22">
        <f>(AD69*'Eligible population'!N$6)/5</f>
        <v>658.05343661201255</v>
      </c>
      <c r="BJ69" s="22">
        <f>(AE69*'Eligible population'!O$6)/5</f>
        <v>552.45568845393825</v>
      </c>
      <c r="BK69" s="22">
        <f>(AF69*'Eligible population'!P$6)/5</f>
        <v>335.56574375623211</v>
      </c>
      <c r="BL69" s="23"/>
      <c r="BM69" s="22">
        <f>(AH69*'Eligible population'!J$5)/5</f>
        <v>253.27137339813311</v>
      </c>
      <c r="BN69" s="22">
        <f>(AI69*'Eligible population'!K$5)/5</f>
        <v>156.12768017113225</v>
      </c>
      <c r="BO69" s="22">
        <f>(AJ69*'Eligible population'!L$5)/5</f>
        <v>129.05554009820128</v>
      </c>
      <c r="BP69" s="22">
        <f>(AK69*'Eligible population'!M$5)/5</f>
        <v>92.383358564969683</v>
      </c>
      <c r="BQ69" s="22">
        <f>(AL69*'Eligible population'!N$5)/5</f>
        <v>23.243797197544964</v>
      </c>
      <c r="BR69" s="22">
        <f>(AM69*'Eligible population'!O$5)/5</f>
        <v>19.242105256944651</v>
      </c>
      <c r="BS69" s="22">
        <f>(AN69*'Eligible population'!P$5)/5</f>
        <v>20.740674951614459</v>
      </c>
      <c r="BT69" s="22">
        <f>(AO69*'Eligible population'!J$6)/5</f>
        <v>189.95007382918234</v>
      </c>
      <c r="BU69" s="22">
        <f>(AP69*'Eligible population'!K$6)/5</f>
        <v>135.31044307378153</v>
      </c>
      <c r="BV69" s="22">
        <f>(AQ69*'Eligible population'!L$6)/5</f>
        <v>139.94834338512015</v>
      </c>
      <c r="BW69" s="22">
        <f>(AR69*'Eligible population'!M$6)/5</f>
        <v>89.956979041751964</v>
      </c>
      <c r="BX69" s="22">
        <f>(AS69*'Eligible population'!N$6)/5</f>
        <v>35.470890617122237</v>
      </c>
      <c r="BY69" s="22">
        <f>(AT69*'Eligible population'!O$6)/5</f>
        <v>29.18133288352135</v>
      </c>
      <c r="BZ69" s="22">
        <f>(AU69*'Eligible population'!P$6)/5</f>
        <v>20.962663136935259</v>
      </c>
      <c r="CA69" s="23">
        <f t="shared" si="6"/>
        <v>12677.41235746691</v>
      </c>
      <c r="CC69" s="2">
        <f t="shared" si="7"/>
        <v>558.96631696923043</v>
      </c>
      <c r="CD69" s="2">
        <f t="shared" si="8"/>
        <v>620.14805661315972</v>
      </c>
      <c r="CE69" s="2">
        <f t="shared" si="9"/>
        <v>495.83234457803349</v>
      </c>
      <c r="CF69" s="2">
        <f t="shared" si="10"/>
        <v>385.26280424667249</v>
      </c>
      <c r="CG69" s="2">
        <f t="shared" si="11"/>
        <v>306.00964310507027</v>
      </c>
      <c r="CH69" s="2">
        <f t="shared" si="12"/>
        <v>232.94146469782731</v>
      </c>
      <c r="CI69" s="2">
        <f t="shared" si="13"/>
        <v>127.97210266537374</v>
      </c>
      <c r="CJ69" s="2">
        <f t="shared" si="14"/>
        <v>581.84706825570595</v>
      </c>
      <c r="CK69" s="2">
        <f t="shared" si="15"/>
        <v>615.32841612626453</v>
      </c>
      <c r="CL69" s="2">
        <f t="shared" si="16"/>
        <v>552.01846557464046</v>
      </c>
      <c r="CM69" s="2">
        <f t="shared" si="17"/>
        <v>421.91943368740914</v>
      </c>
      <c r="CN69" s="2">
        <f t="shared" si="18"/>
        <v>329.02671830600627</v>
      </c>
      <c r="CO69" s="2">
        <f t="shared" si="19"/>
        <v>276.22784422696913</v>
      </c>
      <c r="CP69" s="2">
        <f t="shared" si="20"/>
        <v>167.78287187811605</v>
      </c>
      <c r="CQ69" s="2"/>
      <c r="CR69" s="2">
        <f t="shared" si="21"/>
        <v>126.63568669906655</v>
      </c>
      <c r="CS69" s="2">
        <f t="shared" si="22"/>
        <v>78.063840085566127</v>
      </c>
      <c r="CT69" s="2">
        <f t="shared" si="23"/>
        <v>64.527770049100639</v>
      </c>
      <c r="CU69" s="2">
        <f t="shared" si="24"/>
        <v>46.191679282484841</v>
      </c>
      <c r="CV69" s="2">
        <f t="shared" si="25"/>
        <v>11.621898598772482</v>
      </c>
      <c r="CW69" s="2">
        <f t="shared" si="26"/>
        <v>9.6210526284723255</v>
      </c>
      <c r="CX69" s="2">
        <f t="shared" si="27"/>
        <v>10.370337475807229</v>
      </c>
      <c r="CY69" s="2">
        <f t="shared" si="28"/>
        <v>94.975036914591172</v>
      </c>
      <c r="CZ69" s="2">
        <f t="shared" si="29"/>
        <v>67.655221536890764</v>
      </c>
      <c r="DA69" s="2">
        <f t="shared" si="30"/>
        <v>69.974171692560077</v>
      </c>
      <c r="DB69" s="2">
        <f t="shared" si="31"/>
        <v>44.978489520875982</v>
      </c>
      <c r="DC69" s="2">
        <f t="shared" si="32"/>
        <v>17.735445308561118</v>
      </c>
      <c r="DD69" s="2">
        <f t="shared" si="33"/>
        <v>14.590666441760675</v>
      </c>
      <c r="DE69" s="2">
        <f t="shared" si="34"/>
        <v>10.481331568467629</v>
      </c>
      <c r="DF69" s="2">
        <f t="shared" si="35"/>
        <v>6338.7061787334551</v>
      </c>
      <c r="DG69" s="2"/>
      <c r="DH69" s="14"/>
      <c r="DI69" s="14"/>
      <c r="DJ69" s="14"/>
      <c r="DK69" s="14"/>
      <c r="DL69" s="14"/>
      <c r="DM69" s="14"/>
      <c r="DN69" s="14"/>
      <c r="DO69" s="14"/>
      <c r="DP69" s="14"/>
      <c r="DQ69" s="14"/>
      <c r="DR69" s="14"/>
      <c r="DS69" s="14"/>
      <c r="DT69" s="14"/>
      <c r="DU69" s="14"/>
      <c r="DV69" s="14"/>
      <c r="DX69" s="6"/>
      <c r="DY69" s="6"/>
      <c r="DZ69" s="6"/>
      <c r="EA69" s="6"/>
      <c r="EB69" s="6"/>
      <c r="EC69" s="6"/>
      <c r="ED69" s="6"/>
      <c r="EE69" s="6"/>
      <c r="EF69" s="6"/>
      <c r="EG69" s="6"/>
      <c r="EH69" s="6"/>
      <c r="EI69" s="6"/>
      <c r="EJ69" s="6"/>
      <c r="EK69" s="6"/>
      <c r="EL69" s="6"/>
      <c r="EN69" s="6"/>
      <c r="EO69" s="6"/>
      <c r="EP69" s="6"/>
      <c r="EQ69" s="6"/>
      <c r="ER69" s="6"/>
      <c r="ES69" s="6"/>
      <c r="ET69" s="6"/>
      <c r="EU69" s="6"/>
      <c r="EV69" s="6"/>
      <c r="EW69" s="6"/>
      <c r="EX69" s="6"/>
      <c r="EY69" s="6"/>
      <c r="EZ69" s="6"/>
      <c r="FA69" s="6"/>
      <c r="FB69" s="6"/>
      <c r="FD69" s="6"/>
      <c r="FE69" s="6"/>
      <c r="FF69" s="6"/>
      <c r="FG69" s="6"/>
      <c r="FH69" s="6"/>
      <c r="FI69" s="6"/>
      <c r="FJ69" s="6"/>
      <c r="FK69" s="6"/>
      <c r="FL69" s="6"/>
      <c r="FM69" s="6"/>
      <c r="FN69" s="6"/>
      <c r="FO69" s="6"/>
      <c r="FP69" s="6"/>
      <c r="FQ69" s="6"/>
      <c r="FR69" s="6"/>
      <c r="FT69" s="6"/>
      <c r="FU69" s="6"/>
      <c r="FV69" s="6"/>
      <c r="FW69" s="6"/>
      <c r="FX69" s="6"/>
      <c r="FY69" s="6"/>
      <c r="FZ69" s="6"/>
      <c r="GA69" s="6"/>
      <c r="GB69" s="6"/>
      <c r="GC69" s="6"/>
      <c r="GD69" s="6"/>
      <c r="GE69" s="6"/>
      <c r="GF69" s="6"/>
      <c r="GG69" s="6"/>
      <c r="GH69" s="6"/>
      <c r="GJ69" s="6"/>
      <c r="GK69" s="6"/>
      <c r="GL69" s="6"/>
      <c r="GM69" s="6"/>
      <c r="GN69" s="6"/>
      <c r="GO69" s="6"/>
      <c r="GP69" s="6"/>
      <c r="GQ69" s="6"/>
      <c r="GR69" s="6"/>
      <c r="GS69" s="6"/>
      <c r="GT69" s="6"/>
      <c r="GU69" s="6"/>
      <c r="GV69" s="6"/>
      <c r="GW69" s="6"/>
      <c r="GX69" s="6"/>
      <c r="GZ69" s="1"/>
      <c r="HA69" s="1"/>
      <c r="HB69" s="1"/>
      <c r="HC69" s="1"/>
      <c r="HD69" s="1"/>
      <c r="HE69" s="1"/>
      <c r="HF69" s="1"/>
      <c r="HG69" s="1"/>
      <c r="HH69" s="1"/>
      <c r="HI69" s="1"/>
      <c r="HJ69" s="1"/>
      <c r="HK69" s="1"/>
      <c r="HL69" s="1"/>
      <c r="HM69" s="1"/>
      <c r="HN69" s="2"/>
      <c r="HP69" s="2"/>
      <c r="HQ69" s="2"/>
      <c r="HR69" s="2"/>
      <c r="HS69" s="2"/>
      <c r="HT69" s="2"/>
      <c r="HU69" s="2"/>
      <c r="HV69" s="2"/>
      <c r="HW69" s="2"/>
      <c r="HX69" s="2"/>
      <c r="HY69" s="2"/>
      <c r="HZ69" s="2"/>
      <c r="IA69" s="2"/>
      <c r="IB69" s="2"/>
      <c r="IC69" s="2"/>
      <c r="ID69" s="2"/>
      <c r="IF69" s="2"/>
      <c r="IG69" s="2"/>
      <c r="IH69" s="2"/>
      <c r="II69" s="2"/>
      <c r="IJ69" s="2"/>
      <c r="IK69" s="2"/>
      <c r="IL69" s="2"/>
      <c r="IM69" s="2"/>
      <c r="IN69" s="2"/>
      <c r="IO69" s="2"/>
      <c r="IP69" s="2"/>
      <c r="IQ69" s="2"/>
      <c r="IR69" s="2"/>
      <c r="IS69" s="2"/>
      <c r="IT69" s="2"/>
      <c r="IV69" s="6"/>
    </row>
    <row r="70" spans="1:256" x14ac:dyDescent="0.25">
      <c r="A70" s="8" t="s">
        <v>103</v>
      </c>
      <c r="B70" s="8" t="s">
        <v>235</v>
      </c>
      <c r="C70" s="20">
        <f>Population!H70</f>
        <v>6968</v>
      </c>
      <c r="D70" s="20">
        <f>Population!I70</f>
        <v>7523</v>
      </c>
      <c r="E70" s="20">
        <f>Population!J70</f>
        <v>7150</v>
      </c>
      <c r="F70" s="20">
        <f>Population!K70</f>
        <v>6407</v>
      </c>
      <c r="G70" s="20">
        <f>Population!L70</f>
        <v>5765</v>
      </c>
      <c r="H70" s="20">
        <f>Population!M70</f>
        <v>5505</v>
      </c>
      <c r="I70" s="20">
        <f>Population!N70</f>
        <v>3882</v>
      </c>
      <c r="J70" s="20">
        <f>Population!X70</f>
        <v>7081</v>
      </c>
      <c r="K70" s="20">
        <f>Population!Y70</f>
        <v>7772</v>
      </c>
      <c r="L70" s="20">
        <f>Population!Z70</f>
        <v>7408</v>
      </c>
      <c r="M70" s="20">
        <f>Population!AA70</f>
        <v>6741</v>
      </c>
      <c r="N70" s="20">
        <f>Population!AB70</f>
        <v>5840</v>
      </c>
      <c r="O70" s="20">
        <f>Population!AC70</f>
        <v>5714</v>
      </c>
      <c r="P70" s="20">
        <f>Population!AD70</f>
        <v>4237</v>
      </c>
      <c r="Q70" s="20">
        <f t="shared" si="4"/>
        <v>87993</v>
      </c>
      <c r="S70">
        <f>VLOOKUP($A70,'Census 2011'!$A$4:$BI$156,S$1,FALSE)*Baseline!C70</f>
        <v>5962.6979260595126</v>
      </c>
      <c r="T70">
        <f>VLOOKUP($A70,'Census 2011'!$A$4:$BI$156,T$1,FALSE)*Baseline!D70</f>
        <v>6777.939454691259</v>
      </c>
      <c r="U70">
        <f>VLOOKUP($A70,'Census 2011'!$A$4:$BI$156,U$1,FALSE)*Baseline!E70</f>
        <v>6397.9338842975203</v>
      </c>
      <c r="V70">
        <f>VLOOKUP($A70,'Census 2011'!$A$4:$BI$156,V$1,FALSE)*Baseline!F70</f>
        <v>5763.6105908944137</v>
      </c>
      <c r="W70">
        <f>VLOOKUP($A70,'Census 2011'!$A$4:$BI$156,W$1,FALSE)*Baseline!G70</f>
        <v>5519.46399871424</v>
      </c>
      <c r="X70">
        <f>VLOOKUP($A70,'Census 2011'!$A$4:$BI$156,X$1,FALSE)*Baseline!H70</f>
        <v>5229.6265141318972</v>
      </c>
      <c r="Y70">
        <f>VLOOKUP($A70,'Census 2011'!$A$4:$BI$156,Y$1,FALSE)*Baseline!I70</f>
        <v>3590.4924907905925</v>
      </c>
      <c r="Z70">
        <f>VLOOKUP($A70,'Census 2011'!$A$4:$BI$156,Z$1,FALSE)*Baseline!J70</f>
        <v>6104.218065003779</v>
      </c>
      <c r="AA70">
        <f>VLOOKUP($A70,'Census 2011'!$A$4:$BI$156,AA$1,FALSE)*Baseline!K70</f>
        <v>7069.4578995915135</v>
      </c>
      <c r="AB70">
        <f>VLOOKUP($A70,'Census 2011'!$A$4:$BI$156,AB$1,FALSE)*Baseline!L70</f>
        <v>6593.1725017717936</v>
      </c>
      <c r="AC70">
        <f>VLOOKUP($A70,'Census 2011'!$A$4:$BI$156,AC$1,FALSE)*Baseline!M70</f>
        <v>6144.6639662994166</v>
      </c>
      <c r="AD70">
        <f>VLOOKUP($A70,'Census 2011'!$A$4:$BI$156,AD$1,FALSE)*Baseline!N70</f>
        <v>5522.3234916559695</v>
      </c>
      <c r="AE70">
        <f>VLOOKUP($A70,'Census 2011'!$A$4:$BI$156,AE$1,FALSE)*Baseline!O70</f>
        <v>5432.1271528811394</v>
      </c>
      <c r="AF70">
        <f>VLOOKUP($A70,'Census 2011'!$A$4:$BI$156,AF$1,FALSE)*Baseline!P70</f>
        <v>4002.2067307692309</v>
      </c>
      <c r="AH70" s="6">
        <f>VLOOKUP($A70,'Census 2011'!$A$4:$BI$156,AH$1,FALSE)*Baseline!C70</f>
        <v>1005.3020739404869</v>
      </c>
      <c r="AI70" s="6">
        <f>VLOOKUP($A70,'Census 2011'!$A$4:$BI$156,AI$1,FALSE)*Baseline!D70</f>
        <v>745.06054530874098</v>
      </c>
      <c r="AJ70" s="6">
        <f>VLOOKUP($A70,'Census 2011'!$A$4:$BI$156,AJ$1,FALSE)*Baseline!E70</f>
        <v>752.06611570247935</v>
      </c>
      <c r="AK70" s="6">
        <f>VLOOKUP($A70,'Census 2011'!$A$4:$BI$156,AK$1,FALSE)*Baseline!F70</f>
        <v>643.38940910558608</v>
      </c>
      <c r="AL70" s="6">
        <f>VLOOKUP($A70,'Census 2011'!$A$4:$BI$156,AL$1,FALSE)*Baseline!G70</f>
        <v>245.53600128576022</v>
      </c>
      <c r="AM70" s="6">
        <f>VLOOKUP($A70,'Census 2011'!$A$4:$BI$156,AM$1,FALSE)*Baseline!H70</f>
        <v>275.37348586810231</v>
      </c>
      <c r="AN70" s="6">
        <f>VLOOKUP($A70,'Census 2011'!$A$4:$BI$156,AN$1,FALSE)*Baseline!I70</f>
        <v>291.50750920940777</v>
      </c>
      <c r="AO70" s="6">
        <f>VLOOKUP($A70,'Census 2011'!$A$4:$BI$156,AO$1,FALSE)*Baseline!J70</f>
        <v>976.7819349962208</v>
      </c>
      <c r="AP70" s="6">
        <f>VLOOKUP($A70,'Census 2011'!$A$4:$BI$156,AP$1,FALSE)*Baseline!K70</f>
        <v>702.54210040848591</v>
      </c>
      <c r="AQ70" s="6">
        <f>VLOOKUP($A70,'Census 2011'!$A$4:$BI$156,AQ$1,FALSE)*Baseline!L70</f>
        <v>814.82749822820699</v>
      </c>
      <c r="AR70" s="6">
        <f>VLOOKUP($A70,'Census 2011'!$A$4:$BI$156,AR$1,FALSE)*Baseline!M70</f>
        <v>596.33603370058324</v>
      </c>
      <c r="AS70" s="6">
        <f>VLOOKUP($A70,'Census 2011'!$A$4:$BI$156,AS$1,FALSE)*Baseline!N70</f>
        <v>317.67650834403082</v>
      </c>
      <c r="AT70" s="6">
        <f>VLOOKUP($A70,'Census 2011'!$A$4:$BI$156,AT$1,FALSE)*Baseline!O70</f>
        <v>281.87284711886031</v>
      </c>
      <c r="AU70" s="6">
        <f>VLOOKUP($A70,'Census 2011'!$A$4:$BI$156,AU$1,FALSE)*Baseline!P70</f>
        <v>234.79326923076925</v>
      </c>
      <c r="AV70">
        <f t="shared" si="5"/>
        <v>87992.999999999985</v>
      </c>
      <c r="AX70" s="22">
        <f>(S70*'Eligible population'!J$5)/5</f>
        <v>1091.1617897705059</v>
      </c>
      <c r="AY70" s="22">
        <f>(T70*'Eligible population'!K$5)/5</f>
        <v>1151.1646709727831</v>
      </c>
      <c r="AZ70" s="22">
        <f>(U70*'Eligible population'!L$5)/5</f>
        <v>977.81180002230553</v>
      </c>
      <c r="BA70" s="22">
        <f>(V70*'Eligible population'!M$5)/5</f>
        <v>768.93495075990438</v>
      </c>
      <c r="BB70" s="22">
        <f>(W70*'Eligible population'!N$5)/5</f>
        <v>612.34923482027966</v>
      </c>
      <c r="BC70" s="22">
        <f>(X70*'Eligible population'!O$5)/5</f>
        <v>452.95889017825192</v>
      </c>
      <c r="BD70" s="22">
        <f>(Y70*'Eligible population'!P$5)/5</f>
        <v>241.53537198373806</v>
      </c>
      <c r="BE70" s="22">
        <f>(Z70*'Eligible population'!J$6)/5</f>
        <v>1113.7538000200607</v>
      </c>
      <c r="BF70" s="22">
        <f>(AA70*'Eligible population'!K$6)/5</f>
        <v>1215.4371485385882</v>
      </c>
      <c r="BG70" s="22">
        <f>(AB70*'Eligible population'!L$6)/5</f>
        <v>1032.8434082192734</v>
      </c>
      <c r="BH70" s="22">
        <f>(AC70*'Eligible population'!M$6)/5</f>
        <v>852.83318807312173</v>
      </c>
      <c r="BI70" s="22">
        <f>(AD70*'Eligible population'!N$6)/5</f>
        <v>652.44730567161037</v>
      </c>
      <c r="BJ70" s="22">
        <f>(AE70*'Eligible population'!O$6)/5</f>
        <v>513.24338153478243</v>
      </c>
      <c r="BK70" s="22">
        <f>(AF70*'Eligible population'!P$6)/5</f>
        <v>298.76473822828012</v>
      </c>
      <c r="BL70" s="23"/>
      <c r="BM70" s="22">
        <f>(AH70*'Eligible population'!J$5)/5</f>
        <v>183.96826803296204</v>
      </c>
      <c r="BN70" s="22">
        <f>(AI70*'Eligible population'!K$5)/5</f>
        <v>126.54102079674119</v>
      </c>
      <c r="BO70" s="22">
        <f>(AJ70*'Eligible population'!L$5)/5</f>
        <v>114.94009404124502</v>
      </c>
      <c r="BP70" s="22">
        <f>(AK70*'Eligible population'!M$5)/5</f>
        <v>85.835882873772533</v>
      </c>
      <c r="BQ70" s="22">
        <f>(AL70*'Eligible population'!N$5)/5</f>
        <v>27.240649190427082</v>
      </c>
      <c r="BR70" s="22">
        <f>(AM70*'Eligible population'!O$5)/5</f>
        <v>23.851200120366041</v>
      </c>
      <c r="BS70" s="22">
        <f>(AN70*'Eligible population'!P$5)/5</f>
        <v>19.609949012160108</v>
      </c>
      <c r="BT70" s="22">
        <f>(AO70*'Eligible population'!J$6)/5</f>
        <v>178.22013897734422</v>
      </c>
      <c r="BU70" s="22">
        <f>(AP70*'Eligible population'!K$6)/5</f>
        <v>120.78659769628734</v>
      </c>
      <c r="BV70" s="22">
        <f>(AQ70*'Eligible population'!L$6)/5</f>
        <v>127.64556215610067</v>
      </c>
      <c r="BW70" s="22">
        <f>(AR70*'Eligible population'!M$6)/5</f>
        <v>82.766960662624328</v>
      </c>
      <c r="BX70" s="22">
        <f>(AS70*'Eligible population'!N$6)/5</f>
        <v>37.532604212230765</v>
      </c>
      <c r="BY70" s="22">
        <f>(AT70*'Eligible population'!O$6)/5</f>
        <v>26.632177257005043</v>
      </c>
      <c r="BZ70" s="22">
        <f>(AU70*'Eligible population'!P$6)/5</f>
        <v>17.52731788695241</v>
      </c>
      <c r="CA70" s="23">
        <f t="shared" si="6"/>
        <v>12148.338101709704</v>
      </c>
      <c r="CC70" s="2">
        <f t="shared" si="7"/>
        <v>545.58089488525297</v>
      </c>
      <c r="CD70" s="2">
        <f t="shared" si="8"/>
        <v>575.58233548639157</v>
      </c>
      <c r="CE70" s="2">
        <f t="shared" si="9"/>
        <v>488.90590001115277</v>
      </c>
      <c r="CF70" s="2">
        <f t="shared" si="10"/>
        <v>384.46747537995219</v>
      </c>
      <c r="CG70" s="2">
        <f t="shared" si="11"/>
        <v>306.17461741013983</v>
      </c>
      <c r="CH70" s="2">
        <f t="shared" si="12"/>
        <v>226.47944508912596</v>
      </c>
      <c r="CI70" s="2">
        <f t="shared" si="13"/>
        <v>120.76768599186903</v>
      </c>
      <c r="CJ70" s="2">
        <f t="shared" si="14"/>
        <v>556.87690001003034</v>
      </c>
      <c r="CK70" s="2">
        <f t="shared" si="15"/>
        <v>607.71857426929409</v>
      </c>
      <c r="CL70" s="2">
        <f t="shared" si="16"/>
        <v>516.42170410963672</v>
      </c>
      <c r="CM70" s="2">
        <f t="shared" si="17"/>
        <v>426.41659403656087</v>
      </c>
      <c r="CN70" s="2">
        <f t="shared" si="18"/>
        <v>326.22365283580518</v>
      </c>
      <c r="CO70" s="2">
        <f t="shared" si="19"/>
        <v>256.62169076739121</v>
      </c>
      <c r="CP70" s="2">
        <f t="shared" si="20"/>
        <v>149.38236911414006</v>
      </c>
      <c r="CQ70" s="2"/>
      <c r="CR70" s="2">
        <f t="shared" si="21"/>
        <v>91.984134016481022</v>
      </c>
      <c r="CS70" s="2">
        <f t="shared" si="22"/>
        <v>63.270510398370597</v>
      </c>
      <c r="CT70" s="2">
        <f t="shared" si="23"/>
        <v>57.470047020622509</v>
      </c>
      <c r="CU70" s="2">
        <f t="shared" si="24"/>
        <v>42.917941436886267</v>
      </c>
      <c r="CV70" s="2">
        <f t="shared" si="25"/>
        <v>13.620324595213541</v>
      </c>
      <c r="CW70" s="2">
        <f t="shared" si="26"/>
        <v>11.925600060183021</v>
      </c>
      <c r="CX70" s="2">
        <f t="shared" si="27"/>
        <v>9.8049745060800539</v>
      </c>
      <c r="CY70" s="2">
        <f t="shared" si="28"/>
        <v>89.11006948867211</v>
      </c>
      <c r="CZ70" s="2">
        <f t="shared" si="29"/>
        <v>60.393298848143672</v>
      </c>
      <c r="DA70" s="2">
        <f t="shared" si="30"/>
        <v>63.822781078050333</v>
      </c>
      <c r="DB70" s="2">
        <f t="shared" si="31"/>
        <v>41.383480331312164</v>
      </c>
      <c r="DC70" s="2">
        <f t="shared" si="32"/>
        <v>18.766302106115383</v>
      </c>
      <c r="DD70" s="2">
        <f t="shared" si="33"/>
        <v>13.316088628502522</v>
      </c>
      <c r="DE70" s="2">
        <f t="shared" si="34"/>
        <v>8.7636589434762051</v>
      </c>
      <c r="DF70" s="2">
        <f t="shared" si="35"/>
        <v>6074.1690508548518</v>
      </c>
      <c r="DG70" s="2"/>
      <c r="DH70" s="14"/>
      <c r="DI70" s="14"/>
      <c r="DJ70" s="14"/>
      <c r="DK70" s="14"/>
      <c r="DL70" s="14"/>
      <c r="DM70" s="14"/>
      <c r="DN70" s="14"/>
      <c r="DO70" s="14"/>
      <c r="DP70" s="14"/>
      <c r="DQ70" s="14"/>
      <c r="DR70" s="14"/>
      <c r="DS70" s="14"/>
      <c r="DT70" s="14"/>
      <c r="DU70" s="14"/>
      <c r="DV70" s="14"/>
      <c r="DX70" s="6"/>
      <c r="DY70" s="6"/>
      <c r="DZ70" s="6"/>
      <c r="EA70" s="6"/>
      <c r="EB70" s="6"/>
      <c r="EC70" s="6"/>
      <c r="ED70" s="6"/>
      <c r="EE70" s="6"/>
      <c r="EF70" s="6"/>
      <c r="EG70" s="6"/>
      <c r="EH70" s="6"/>
      <c r="EI70" s="6"/>
      <c r="EJ70" s="6"/>
      <c r="EK70" s="6"/>
      <c r="EL70" s="6"/>
      <c r="EN70" s="6"/>
      <c r="EO70" s="6"/>
      <c r="EP70" s="6"/>
      <c r="EQ70" s="6"/>
      <c r="ER70" s="6"/>
      <c r="ES70" s="6"/>
      <c r="ET70" s="6"/>
      <c r="EU70" s="6"/>
      <c r="EV70" s="6"/>
      <c r="EW70" s="6"/>
      <c r="EX70" s="6"/>
      <c r="EY70" s="6"/>
      <c r="EZ70" s="6"/>
      <c r="FA70" s="6"/>
      <c r="FB70" s="6"/>
      <c r="FD70" s="6"/>
      <c r="FE70" s="6"/>
      <c r="FF70" s="6"/>
      <c r="FG70" s="6"/>
      <c r="FH70" s="6"/>
      <c r="FI70" s="6"/>
      <c r="FJ70" s="6"/>
      <c r="FK70" s="6"/>
      <c r="FL70" s="6"/>
      <c r="FM70" s="6"/>
      <c r="FN70" s="6"/>
      <c r="FO70" s="6"/>
      <c r="FP70" s="6"/>
      <c r="FQ70" s="6"/>
      <c r="FR70" s="6"/>
      <c r="FT70" s="6"/>
      <c r="FU70" s="6"/>
      <c r="FV70" s="6"/>
      <c r="FW70" s="6"/>
      <c r="FX70" s="6"/>
      <c r="FY70" s="6"/>
      <c r="FZ70" s="6"/>
      <c r="GA70" s="6"/>
      <c r="GB70" s="6"/>
      <c r="GC70" s="6"/>
      <c r="GD70" s="6"/>
      <c r="GE70" s="6"/>
      <c r="GF70" s="6"/>
      <c r="GG70" s="6"/>
      <c r="GH70" s="6"/>
      <c r="GJ70" s="6"/>
      <c r="GK70" s="6"/>
      <c r="GL70" s="6"/>
      <c r="GM70" s="6"/>
      <c r="GN70" s="6"/>
      <c r="GO70" s="6"/>
      <c r="GP70" s="6"/>
      <c r="GQ70" s="6"/>
      <c r="GR70" s="6"/>
      <c r="GS70" s="6"/>
      <c r="GT70" s="6"/>
      <c r="GU70" s="6"/>
      <c r="GV70" s="6"/>
      <c r="GW70" s="6"/>
      <c r="GX70" s="6"/>
      <c r="GZ70" s="1"/>
      <c r="HA70" s="1"/>
      <c r="HB70" s="1"/>
      <c r="HC70" s="1"/>
      <c r="HD70" s="1"/>
      <c r="HE70" s="1"/>
      <c r="HF70" s="1"/>
      <c r="HG70" s="1"/>
      <c r="HH70" s="1"/>
      <c r="HI70" s="1"/>
      <c r="HJ70" s="1"/>
      <c r="HK70" s="1"/>
      <c r="HL70" s="1"/>
      <c r="HM70" s="1"/>
      <c r="HN70" s="2"/>
      <c r="HP70" s="2"/>
      <c r="HQ70" s="2"/>
      <c r="HR70" s="2"/>
      <c r="HS70" s="2"/>
      <c r="HT70" s="2"/>
      <c r="HU70" s="2"/>
      <c r="HV70" s="2"/>
      <c r="HW70" s="2"/>
      <c r="HX70" s="2"/>
      <c r="HY70" s="2"/>
      <c r="HZ70" s="2"/>
      <c r="IA70" s="2"/>
      <c r="IB70" s="2"/>
      <c r="IC70" s="2"/>
      <c r="ID70" s="2"/>
      <c r="IF70" s="2"/>
      <c r="IG70" s="2"/>
      <c r="IH70" s="2"/>
      <c r="II70" s="2"/>
      <c r="IJ70" s="2"/>
      <c r="IK70" s="2"/>
      <c r="IL70" s="2"/>
      <c r="IM70" s="2"/>
      <c r="IN70" s="2"/>
      <c r="IO70" s="2"/>
      <c r="IP70" s="2"/>
      <c r="IQ70" s="2"/>
      <c r="IR70" s="2"/>
      <c r="IS70" s="2"/>
      <c r="IT70" s="2"/>
      <c r="IV70" s="6"/>
    </row>
    <row r="71" spans="1:256" x14ac:dyDescent="0.25">
      <c r="A71" s="8" t="s">
        <v>106</v>
      </c>
      <c r="B71" s="8" t="s">
        <v>236</v>
      </c>
      <c r="C71" s="20">
        <f>Population!H71</f>
        <v>7705</v>
      </c>
      <c r="D71" s="20">
        <f>Population!I71</f>
        <v>8144</v>
      </c>
      <c r="E71" s="20">
        <f>Population!J71</f>
        <v>8091</v>
      </c>
      <c r="F71" s="20">
        <f>Population!K71</f>
        <v>6766</v>
      </c>
      <c r="G71" s="20">
        <f>Population!L71</f>
        <v>5623</v>
      </c>
      <c r="H71" s="20">
        <f>Population!M71</f>
        <v>5611</v>
      </c>
      <c r="I71" s="20">
        <f>Population!N71</f>
        <v>3939</v>
      </c>
      <c r="J71" s="20">
        <f>Population!X71</f>
        <v>7548</v>
      </c>
      <c r="K71" s="20">
        <f>Population!Y71</f>
        <v>7954</v>
      </c>
      <c r="L71" s="20">
        <f>Population!Z71</f>
        <v>7669</v>
      </c>
      <c r="M71" s="20">
        <f>Population!AA71</f>
        <v>6493</v>
      </c>
      <c r="N71" s="20">
        <f>Population!AB71</f>
        <v>5326</v>
      </c>
      <c r="O71" s="20">
        <f>Population!AC71</f>
        <v>5638</v>
      </c>
      <c r="P71" s="20">
        <f>Population!AD71</f>
        <v>4412</v>
      </c>
      <c r="Q71" s="20">
        <f t="shared" ref="Q71:Q134" si="36">SUM(C71:P71)</f>
        <v>90919</v>
      </c>
      <c r="S71">
        <f>VLOOKUP($A71,'Census 2011'!$A$4:$BI$156,S$1,FALSE)*Baseline!C71</f>
        <v>7069.7120354417912</v>
      </c>
      <c r="T71">
        <f>VLOOKUP($A71,'Census 2011'!$A$4:$BI$156,T$1,FALSE)*Baseline!D71</f>
        <v>7746.707781257528</v>
      </c>
      <c r="U71">
        <f>VLOOKUP($A71,'Census 2011'!$A$4:$BI$156,U$1,FALSE)*Baseline!E71</f>
        <v>7731.7991120976694</v>
      </c>
      <c r="V71">
        <f>VLOOKUP($A71,'Census 2011'!$A$4:$BI$156,V$1,FALSE)*Baseline!F71</f>
        <v>6575.456090651558</v>
      </c>
      <c r="W71">
        <f>VLOOKUP($A71,'Census 2011'!$A$4:$BI$156,W$1,FALSE)*Baseline!G71</f>
        <v>5523.5492351816447</v>
      </c>
      <c r="X71">
        <f>VLOOKUP($A71,'Census 2011'!$A$4:$BI$156,X$1,FALSE)*Baseline!H71</f>
        <v>5527.4705501618118</v>
      </c>
      <c r="Y71">
        <f>VLOOKUP($A71,'Census 2011'!$A$4:$BI$156,Y$1,FALSE)*Baseline!I71</f>
        <v>3863.8919491525426</v>
      </c>
      <c r="Z71">
        <f>VLOOKUP($A71,'Census 2011'!$A$4:$BI$156,Z$1,FALSE)*Baseline!J71</f>
        <v>7019.3607891491984</v>
      </c>
      <c r="AA71">
        <f>VLOOKUP($A71,'Census 2011'!$A$4:$BI$156,AA$1,FALSE)*Baseline!K71</f>
        <v>7602.36878523834</v>
      </c>
      <c r="AB71">
        <f>VLOOKUP($A71,'Census 2011'!$A$4:$BI$156,AB$1,FALSE)*Baseline!L71</f>
        <v>7396.02988135345</v>
      </c>
      <c r="AC71">
        <f>VLOOKUP($A71,'Census 2011'!$A$4:$BI$156,AC$1,FALSE)*Baseline!M71</f>
        <v>6321.3942826321463</v>
      </c>
      <c r="AD71">
        <f>VLOOKUP($A71,'Census 2011'!$A$4:$BI$156,AD$1,FALSE)*Baseline!N71</f>
        <v>5220.0404472213086</v>
      </c>
      <c r="AE71">
        <f>VLOOKUP($A71,'Census 2011'!$A$4:$BI$156,AE$1,FALSE)*Baseline!O71</f>
        <v>5562.6411680032907</v>
      </c>
      <c r="AF71">
        <f>VLOOKUP($A71,'Census 2011'!$A$4:$BI$156,AF$1,FALSE)*Baseline!P71</f>
        <v>4364.4591239166075</v>
      </c>
      <c r="AH71" s="6">
        <f>VLOOKUP($A71,'Census 2011'!$A$4:$BI$156,AH$1,FALSE)*Baseline!C71</f>
        <v>635.28796455820827</v>
      </c>
      <c r="AI71" s="6">
        <f>VLOOKUP($A71,'Census 2011'!$A$4:$BI$156,AI$1,FALSE)*Baseline!D71</f>
        <v>397.29221874247168</v>
      </c>
      <c r="AJ71" s="6">
        <f>VLOOKUP($A71,'Census 2011'!$A$4:$BI$156,AJ$1,FALSE)*Baseline!E71</f>
        <v>359.20088790233075</v>
      </c>
      <c r="AK71" s="6">
        <f>VLOOKUP($A71,'Census 2011'!$A$4:$BI$156,AK$1,FALSE)*Baseline!F71</f>
        <v>190.54390934844193</v>
      </c>
      <c r="AL71" s="6">
        <f>VLOOKUP($A71,'Census 2011'!$A$4:$BI$156,AL$1,FALSE)*Baseline!G71</f>
        <v>99.450764818355637</v>
      </c>
      <c r="AM71" s="6">
        <f>VLOOKUP($A71,'Census 2011'!$A$4:$BI$156,AM$1,FALSE)*Baseline!H71</f>
        <v>83.529449838187702</v>
      </c>
      <c r="AN71" s="6">
        <f>VLOOKUP($A71,'Census 2011'!$A$4:$BI$156,AN$1,FALSE)*Baseline!I71</f>
        <v>75.108050847457633</v>
      </c>
      <c r="AO71" s="6">
        <f>VLOOKUP($A71,'Census 2011'!$A$4:$BI$156,AO$1,FALSE)*Baseline!J71</f>
        <v>528.63921085080142</v>
      </c>
      <c r="AP71" s="6">
        <f>VLOOKUP($A71,'Census 2011'!$A$4:$BI$156,AP$1,FALSE)*Baseline!K71</f>
        <v>351.63121476166071</v>
      </c>
      <c r="AQ71" s="6">
        <f>VLOOKUP($A71,'Census 2011'!$A$4:$BI$156,AQ$1,FALSE)*Baseline!L71</f>
        <v>272.97011864655047</v>
      </c>
      <c r="AR71" s="6">
        <f>VLOOKUP($A71,'Census 2011'!$A$4:$BI$156,AR$1,FALSE)*Baseline!M71</f>
        <v>171.60571736785329</v>
      </c>
      <c r="AS71" s="6">
        <f>VLOOKUP($A71,'Census 2011'!$A$4:$BI$156,AS$1,FALSE)*Baseline!N71</f>
        <v>105.95955277869122</v>
      </c>
      <c r="AT71" s="6">
        <f>VLOOKUP($A71,'Census 2011'!$A$4:$BI$156,AT$1,FALSE)*Baseline!O71</f>
        <v>75.358831996709853</v>
      </c>
      <c r="AU71" s="6">
        <f>VLOOKUP($A71,'Census 2011'!$A$4:$BI$156,AU$1,FALSE)*Baseline!P71</f>
        <v>47.5408760833919</v>
      </c>
      <c r="AV71">
        <f t="shared" ref="AV71:AV134" si="37">SUM(S71:AU71)</f>
        <v>90919</v>
      </c>
      <c r="AX71" s="22">
        <f>(S71*'Eligible population'!J$5)/5</f>
        <v>1293.7431567747942</v>
      </c>
      <c r="AY71" s="22">
        <f>(T71*'Eligible population'!K$5)/5</f>
        <v>1315.7002026569196</v>
      </c>
      <c r="AZ71" s="22">
        <f>(U71*'Eligible population'!L$5)/5</f>
        <v>1181.6696677291759</v>
      </c>
      <c r="BA71" s="22">
        <f>(V71*'Eligible population'!M$5)/5</f>
        <v>877.24490153392708</v>
      </c>
      <c r="BB71" s="22">
        <f>(W71*'Eligible population'!N$5)/5</f>
        <v>612.80246568209122</v>
      </c>
      <c r="BC71" s="22">
        <f>(X71*'Eligible population'!O$5)/5</f>
        <v>478.75635461318899</v>
      </c>
      <c r="BD71" s="22">
        <f>(Y71*'Eligible population'!P$5)/5</f>
        <v>259.92717757725586</v>
      </c>
      <c r="BE71" s="22">
        <f>(Z71*'Eligible population'!J$6)/5</f>
        <v>1280.727469001698</v>
      </c>
      <c r="BF71" s="22">
        <f>(AA71*'Eligible population'!K$6)/5</f>
        <v>1307.0594053615873</v>
      </c>
      <c r="BG71" s="22">
        <f>(AB71*'Eligible population'!L$6)/5</f>
        <v>1158.6138096486723</v>
      </c>
      <c r="BH71" s="22">
        <f>(AC71*'Eligible population'!M$6)/5</f>
        <v>877.36202804449351</v>
      </c>
      <c r="BI71" s="22">
        <f>(AD71*'Eligible population'!N$6)/5</f>
        <v>616.73339680886363</v>
      </c>
      <c r="BJ71" s="22">
        <f>(AE71*'Eligible population'!O$6)/5</f>
        <v>525.57473029996117</v>
      </c>
      <c r="BK71" s="22">
        <f>(AF71*'Eligible population'!P$6)/5</f>
        <v>325.80687989956812</v>
      </c>
      <c r="BL71" s="23"/>
      <c r="BM71" s="22">
        <f>(AH71*'Eligible population'!J$5)/5</f>
        <v>116.25642637327151</v>
      </c>
      <c r="BN71" s="22">
        <f>(AI71*'Eligible population'!K$5)/5</f>
        <v>67.476077254153793</v>
      </c>
      <c r="BO71" s="22">
        <f>(AJ71*'Eligible population'!L$5)/5</f>
        <v>54.897545539102246</v>
      </c>
      <c r="BP71" s="22">
        <f>(AK71*'Eligible population'!M$5)/5</f>
        <v>25.420848484093565</v>
      </c>
      <c r="BQ71" s="22">
        <f>(AL71*'Eligible population'!N$5)/5</f>
        <v>11.033426389409914</v>
      </c>
      <c r="BR71" s="22">
        <f>(AM71*'Eligible population'!O$5)/5</f>
        <v>7.2348200762834081</v>
      </c>
      <c r="BS71" s="22">
        <f>(AN71*'Eligible population'!P$5)/5</f>
        <v>5.052580125691799</v>
      </c>
      <c r="BT71" s="22">
        <f>(AO71*'Eligible population'!J$6)/5</f>
        <v>96.453620046799841</v>
      </c>
      <c r="BU71" s="22">
        <f>(AP71*'Eligible population'!K$6)/5</f>
        <v>60.455221189133603</v>
      </c>
      <c r="BV71" s="22">
        <f>(AQ71*'Eligible population'!L$6)/5</f>
        <v>42.761718673242306</v>
      </c>
      <c r="BW71" s="22">
        <f>(AR71*'Eligible population'!M$6)/5</f>
        <v>23.817584140820049</v>
      </c>
      <c r="BX71" s="22">
        <f>(AS71*'Eligible population'!N$6)/5</f>
        <v>12.518829225611894</v>
      </c>
      <c r="BY71" s="22">
        <f>(AT71*'Eligible population'!O$6)/5</f>
        <v>7.1201245246972649</v>
      </c>
      <c r="BZ71" s="22">
        <f>(AU71*'Eligible population'!P$6)/5</f>
        <v>3.5489264682406194</v>
      </c>
      <c r="CA71" s="23">
        <f t="shared" ref="CA71:CA134" si="38">SUM(AX71:BZ71)</f>
        <v>12645.769394142744</v>
      </c>
      <c r="CC71" s="2">
        <f t="shared" ref="CC71:CC134" si="39">AX71*50%</f>
        <v>646.87157838739711</v>
      </c>
      <c r="CD71" s="2">
        <f t="shared" ref="CD71:CD134" si="40">AY71*50%</f>
        <v>657.8501013284598</v>
      </c>
      <c r="CE71" s="2">
        <f t="shared" ref="CE71:CE134" si="41">AZ71*50%</f>
        <v>590.83483386458795</v>
      </c>
      <c r="CF71" s="2">
        <f t="shared" ref="CF71:CF134" si="42">BA71*50%</f>
        <v>438.62245076696354</v>
      </c>
      <c r="CG71" s="2">
        <f t="shared" ref="CG71:CG134" si="43">BB71*50%</f>
        <v>306.40123284104561</v>
      </c>
      <c r="CH71" s="2">
        <f t="shared" ref="CH71:CH134" si="44">BC71*50%</f>
        <v>239.37817730659449</v>
      </c>
      <c r="CI71" s="2">
        <f t="shared" ref="CI71:CI134" si="45">BD71*50%</f>
        <v>129.96358878862793</v>
      </c>
      <c r="CJ71" s="2">
        <f t="shared" ref="CJ71:CJ134" si="46">BE71*50%</f>
        <v>640.36373450084898</v>
      </c>
      <c r="CK71" s="2">
        <f t="shared" ref="CK71:CK134" si="47">BF71*50%</f>
        <v>653.52970268079366</v>
      </c>
      <c r="CL71" s="2">
        <f t="shared" ref="CL71:CL134" si="48">BG71*50%</f>
        <v>579.30690482433613</v>
      </c>
      <c r="CM71" s="2">
        <f t="shared" ref="CM71:CM134" si="49">BH71*50%</f>
        <v>438.68101402224676</v>
      </c>
      <c r="CN71" s="2">
        <f t="shared" ref="CN71:CN134" si="50">BI71*50%</f>
        <v>308.36669840443182</v>
      </c>
      <c r="CO71" s="2">
        <f t="shared" ref="CO71:CO134" si="51">BJ71*50%</f>
        <v>262.78736514998059</v>
      </c>
      <c r="CP71" s="2">
        <f t="shared" ref="CP71:CP134" si="52">BK71*50%</f>
        <v>162.90343994978406</v>
      </c>
      <c r="CQ71" s="2"/>
      <c r="CR71" s="2">
        <f t="shared" ref="CR71:CR134" si="53">BM71*50%</f>
        <v>58.128213186635755</v>
      </c>
      <c r="CS71" s="2">
        <f t="shared" ref="CS71:CS134" si="54">BN71*50%</f>
        <v>33.738038627076897</v>
      </c>
      <c r="CT71" s="2">
        <f t="shared" ref="CT71:CT134" si="55">BO71*50%</f>
        <v>27.448772769551123</v>
      </c>
      <c r="CU71" s="2">
        <f t="shared" ref="CU71:CU134" si="56">BP71*50%</f>
        <v>12.710424242046782</v>
      </c>
      <c r="CV71" s="2">
        <f t="shared" ref="CV71:CV134" si="57">BQ71*50%</f>
        <v>5.5167131947049572</v>
      </c>
      <c r="CW71" s="2">
        <f t="shared" ref="CW71:CW134" si="58">BR71*50%</f>
        <v>3.617410038141704</v>
      </c>
      <c r="CX71" s="2">
        <f t="shared" ref="CX71:CX134" si="59">BS71*50%</f>
        <v>2.5262900628458995</v>
      </c>
      <c r="CY71" s="2">
        <f t="shared" ref="CY71:CY134" si="60">BT71*50%</f>
        <v>48.226810023399921</v>
      </c>
      <c r="CZ71" s="2">
        <f t="shared" ref="CZ71:CZ134" si="61">BU71*50%</f>
        <v>30.227610594566801</v>
      </c>
      <c r="DA71" s="2">
        <f t="shared" ref="DA71:DA134" si="62">BV71*50%</f>
        <v>21.380859336621153</v>
      </c>
      <c r="DB71" s="2">
        <f t="shared" ref="DB71:DB134" si="63">BW71*50%</f>
        <v>11.908792070410025</v>
      </c>
      <c r="DC71" s="2">
        <f t="shared" ref="DC71:DC134" si="64">BX71*50%</f>
        <v>6.2594146128059469</v>
      </c>
      <c r="DD71" s="2">
        <f t="shared" ref="DD71:DD134" si="65">BY71*50%</f>
        <v>3.5600622623486324</v>
      </c>
      <c r="DE71" s="2">
        <f t="shared" ref="DE71:DE134" si="66">BZ71*50%</f>
        <v>1.7744632341203097</v>
      </c>
      <c r="DF71" s="2">
        <f t="shared" ref="DF71:DF134" si="67">SUM(CC71:DE71)</f>
        <v>6322.8846970713721</v>
      </c>
      <c r="DG71" s="2"/>
      <c r="DH71" s="14"/>
      <c r="DI71" s="14"/>
      <c r="DJ71" s="14"/>
      <c r="DK71" s="14"/>
      <c r="DL71" s="14"/>
      <c r="DM71" s="14"/>
      <c r="DN71" s="14"/>
      <c r="DO71" s="14"/>
      <c r="DP71" s="14"/>
      <c r="DQ71" s="14"/>
      <c r="DR71" s="14"/>
      <c r="DS71" s="14"/>
      <c r="DT71" s="14"/>
      <c r="DU71" s="14"/>
      <c r="DV71" s="14"/>
      <c r="DX71" s="6"/>
      <c r="DY71" s="6"/>
      <c r="DZ71" s="6"/>
      <c r="EA71" s="6"/>
      <c r="EB71" s="6"/>
      <c r="EC71" s="6"/>
      <c r="ED71" s="6"/>
      <c r="EE71" s="6"/>
      <c r="EF71" s="6"/>
      <c r="EG71" s="6"/>
      <c r="EH71" s="6"/>
      <c r="EI71" s="6"/>
      <c r="EJ71" s="6"/>
      <c r="EK71" s="6"/>
      <c r="EL71" s="6"/>
      <c r="EN71" s="6"/>
      <c r="EO71" s="6"/>
      <c r="EP71" s="6"/>
      <c r="EQ71" s="6"/>
      <c r="ER71" s="6"/>
      <c r="ES71" s="6"/>
      <c r="ET71" s="6"/>
      <c r="EU71" s="6"/>
      <c r="EV71" s="6"/>
      <c r="EW71" s="6"/>
      <c r="EX71" s="6"/>
      <c r="EY71" s="6"/>
      <c r="EZ71" s="6"/>
      <c r="FA71" s="6"/>
      <c r="FB71" s="6"/>
      <c r="FD71" s="6"/>
      <c r="FE71" s="6"/>
      <c r="FF71" s="6"/>
      <c r="FG71" s="6"/>
      <c r="FH71" s="6"/>
      <c r="FI71" s="6"/>
      <c r="FJ71" s="6"/>
      <c r="FK71" s="6"/>
      <c r="FL71" s="6"/>
      <c r="FM71" s="6"/>
      <c r="FN71" s="6"/>
      <c r="FO71" s="6"/>
      <c r="FP71" s="6"/>
      <c r="FQ71" s="6"/>
      <c r="FR71" s="6"/>
      <c r="FT71" s="6"/>
      <c r="FU71" s="6"/>
      <c r="FV71" s="6"/>
      <c r="FW71" s="6"/>
      <c r="FX71" s="6"/>
      <c r="FY71" s="6"/>
      <c r="FZ71" s="6"/>
      <c r="GA71" s="6"/>
      <c r="GB71" s="6"/>
      <c r="GC71" s="6"/>
      <c r="GD71" s="6"/>
      <c r="GE71" s="6"/>
      <c r="GF71" s="6"/>
      <c r="GG71" s="6"/>
      <c r="GH71" s="6"/>
      <c r="GJ71" s="6"/>
      <c r="GK71" s="6"/>
      <c r="GL71" s="6"/>
      <c r="GM71" s="6"/>
      <c r="GN71" s="6"/>
      <c r="GO71" s="6"/>
      <c r="GP71" s="6"/>
      <c r="GQ71" s="6"/>
      <c r="GR71" s="6"/>
      <c r="GS71" s="6"/>
      <c r="GT71" s="6"/>
      <c r="GU71" s="6"/>
      <c r="GV71" s="6"/>
      <c r="GW71" s="6"/>
      <c r="GX71" s="6"/>
      <c r="GZ71" s="1"/>
      <c r="HA71" s="1"/>
      <c r="HB71" s="1"/>
      <c r="HC71" s="1"/>
      <c r="HD71" s="1"/>
      <c r="HE71" s="1"/>
      <c r="HF71" s="1"/>
      <c r="HG71" s="1"/>
      <c r="HH71" s="1"/>
      <c r="HI71" s="1"/>
      <c r="HJ71" s="1"/>
      <c r="HK71" s="1"/>
      <c r="HL71" s="1"/>
      <c r="HM71" s="1"/>
      <c r="HN71" s="2"/>
      <c r="HP71" s="2"/>
      <c r="HQ71" s="2"/>
      <c r="HR71" s="2"/>
      <c r="HS71" s="2"/>
      <c r="HT71" s="2"/>
      <c r="HU71" s="2"/>
      <c r="HV71" s="2"/>
      <c r="HW71" s="2"/>
      <c r="HX71" s="2"/>
      <c r="HY71" s="2"/>
      <c r="HZ71" s="2"/>
      <c r="IA71" s="2"/>
      <c r="IB71" s="2"/>
      <c r="IC71" s="2"/>
      <c r="ID71" s="2"/>
      <c r="IF71" s="2"/>
      <c r="IG71" s="2"/>
      <c r="IH71" s="2"/>
      <c r="II71" s="2"/>
      <c r="IJ71" s="2"/>
      <c r="IK71" s="2"/>
      <c r="IL71" s="2"/>
      <c r="IM71" s="2"/>
      <c r="IN71" s="2"/>
      <c r="IO71" s="2"/>
      <c r="IP71" s="2"/>
      <c r="IQ71" s="2"/>
      <c r="IR71" s="2"/>
      <c r="IS71" s="2"/>
      <c r="IT71" s="2"/>
      <c r="IV71" s="6"/>
    </row>
    <row r="72" spans="1:256" x14ac:dyDescent="0.25">
      <c r="A72" s="8" t="s">
        <v>121</v>
      </c>
      <c r="B72" s="8" t="s">
        <v>237</v>
      </c>
      <c r="C72" s="20">
        <f>Population!H72</f>
        <v>9620</v>
      </c>
      <c r="D72" s="20">
        <f>Population!I72</f>
        <v>10411</v>
      </c>
      <c r="E72" s="20">
        <f>Population!J72</f>
        <v>10606</v>
      </c>
      <c r="F72" s="20">
        <f>Population!K72</f>
        <v>9392</v>
      </c>
      <c r="G72" s="20">
        <f>Population!L72</f>
        <v>8208</v>
      </c>
      <c r="H72" s="20">
        <f>Population!M72</f>
        <v>8255</v>
      </c>
      <c r="I72" s="20">
        <f>Population!N72</f>
        <v>6140</v>
      </c>
      <c r="J72" s="20">
        <f>Population!X72</f>
        <v>9966</v>
      </c>
      <c r="K72" s="20">
        <f>Population!Y72</f>
        <v>10902</v>
      </c>
      <c r="L72" s="20">
        <f>Population!Z72</f>
        <v>10938</v>
      </c>
      <c r="M72" s="20">
        <f>Population!AA72</f>
        <v>9307</v>
      </c>
      <c r="N72" s="20">
        <f>Population!AB72</f>
        <v>8105</v>
      </c>
      <c r="O72" s="20">
        <f>Population!AC72</f>
        <v>8760</v>
      </c>
      <c r="P72" s="20">
        <f>Population!AD72</f>
        <v>6803</v>
      </c>
      <c r="Q72" s="20">
        <f t="shared" si="36"/>
        <v>127413</v>
      </c>
      <c r="S72">
        <f>VLOOKUP($A72,'Census 2011'!$A$4:$BI$156,S$1,FALSE)*Baseline!C72</f>
        <v>8966.5101510632157</v>
      </c>
      <c r="T72">
        <f>VLOOKUP($A72,'Census 2011'!$A$4:$BI$156,T$1,FALSE)*Baseline!D72</f>
        <v>9913.236303569789</v>
      </c>
      <c r="U72">
        <f>VLOOKUP($A72,'Census 2011'!$A$4:$BI$156,U$1,FALSE)*Baseline!E72</f>
        <v>10095.527814368224</v>
      </c>
      <c r="V72">
        <f>VLOOKUP($A72,'Census 2011'!$A$4:$BI$156,V$1,FALSE)*Baseline!F72</f>
        <v>9021.8878676470595</v>
      </c>
      <c r="W72">
        <f>VLOOKUP($A72,'Census 2011'!$A$4:$BI$156,W$1,FALSE)*Baseline!G72</f>
        <v>8009.171548117155</v>
      </c>
      <c r="X72">
        <f>VLOOKUP($A72,'Census 2011'!$A$4:$BI$156,X$1,FALSE)*Baseline!H72</f>
        <v>8034.7864431486878</v>
      </c>
      <c r="Y72">
        <f>VLOOKUP($A72,'Census 2011'!$A$4:$BI$156,Y$1,FALSE)*Baseline!I72</f>
        <v>5943.2878151260502</v>
      </c>
      <c r="Z72">
        <f>VLOOKUP($A72,'Census 2011'!$A$4:$BI$156,Z$1,FALSE)*Baseline!J72</f>
        <v>9334.6080218778498</v>
      </c>
      <c r="AA72">
        <f>VLOOKUP($A72,'Census 2011'!$A$4:$BI$156,AA$1,FALSE)*Baseline!K72</f>
        <v>10361.189848792998</v>
      </c>
      <c r="AB72">
        <f>VLOOKUP($A72,'Census 2011'!$A$4:$BI$156,AB$1,FALSE)*Baseline!L72</f>
        <v>10414.591980410163</v>
      </c>
      <c r="AC72">
        <f>VLOOKUP($A72,'Census 2011'!$A$4:$BI$156,AC$1,FALSE)*Baseline!M72</f>
        <v>8929.0953729933899</v>
      </c>
      <c r="AD72">
        <f>VLOOKUP($A72,'Census 2011'!$A$4:$BI$156,AD$1,FALSE)*Baseline!N72</f>
        <v>7876.3544276222628</v>
      </c>
      <c r="AE72">
        <f>VLOOKUP($A72,'Census 2011'!$A$4:$BI$156,AE$1,FALSE)*Baseline!O72</f>
        <v>8597.0122691115012</v>
      </c>
      <c r="AF72">
        <f>VLOOKUP($A72,'Census 2011'!$A$4:$BI$156,AF$1,FALSE)*Baseline!P72</f>
        <v>6671.6518541219739</v>
      </c>
      <c r="AH72" s="6">
        <f>VLOOKUP($A72,'Census 2011'!$A$4:$BI$156,AH$1,FALSE)*Baseline!C72</f>
        <v>653.48984893678437</v>
      </c>
      <c r="AI72" s="6">
        <f>VLOOKUP($A72,'Census 2011'!$A$4:$BI$156,AI$1,FALSE)*Baseline!D72</f>
        <v>497.76369643021013</v>
      </c>
      <c r="AJ72" s="6">
        <f>VLOOKUP($A72,'Census 2011'!$A$4:$BI$156,AJ$1,FALSE)*Baseline!E72</f>
        <v>510.47218563177631</v>
      </c>
      <c r="AK72" s="6">
        <f>VLOOKUP($A72,'Census 2011'!$A$4:$BI$156,AK$1,FALSE)*Baseline!F72</f>
        <v>370.11213235294116</v>
      </c>
      <c r="AL72" s="6">
        <f>VLOOKUP($A72,'Census 2011'!$A$4:$BI$156,AL$1,FALSE)*Baseline!G72</f>
        <v>198.8284518828452</v>
      </c>
      <c r="AM72" s="6">
        <f>VLOOKUP($A72,'Census 2011'!$A$4:$BI$156,AM$1,FALSE)*Baseline!H72</f>
        <v>220.21355685131195</v>
      </c>
      <c r="AN72" s="6">
        <f>VLOOKUP($A72,'Census 2011'!$A$4:$BI$156,AN$1,FALSE)*Baseline!I72</f>
        <v>196.71218487394955</v>
      </c>
      <c r="AO72" s="6">
        <f>VLOOKUP($A72,'Census 2011'!$A$4:$BI$156,AO$1,FALSE)*Baseline!J72</f>
        <v>631.39197812215127</v>
      </c>
      <c r="AP72" s="6">
        <f>VLOOKUP($A72,'Census 2011'!$A$4:$BI$156,AP$1,FALSE)*Baseline!K72</f>
        <v>540.81015120700329</v>
      </c>
      <c r="AQ72" s="6">
        <f>VLOOKUP($A72,'Census 2011'!$A$4:$BI$156,AQ$1,FALSE)*Baseline!L72</f>
        <v>523.40801958983775</v>
      </c>
      <c r="AR72" s="6">
        <f>VLOOKUP($A72,'Census 2011'!$A$4:$BI$156,AR$1,FALSE)*Baseline!M72</f>
        <v>377.90462700660999</v>
      </c>
      <c r="AS72" s="6">
        <f>VLOOKUP($A72,'Census 2011'!$A$4:$BI$156,AS$1,FALSE)*Baseline!N72</f>
        <v>228.64557237773661</v>
      </c>
      <c r="AT72" s="6">
        <f>VLOOKUP($A72,'Census 2011'!$A$4:$BI$156,AT$1,FALSE)*Baseline!O72</f>
        <v>162.98773088849941</v>
      </c>
      <c r="AU72" s="6">
        <f>VLOOKUP($A72,'Census 2011'!$A$4:$BI$156,AU$1,FALSE)*Baseline!P72</f>
        <v>131.34814587802634</v>
      </c>
      <c r="AV72">
        <f t="shared" si="37"/>
        <v>127413</v>
      </c>
      <c r="AX72" s="22">
        <f>(S72*'Eligible population'!J$5)/5</f>
        <v>1640.8534166504912</v>
      </c>
      <c r="AY72" s="22">
        <f>(T72*'Eligible population'!K$5)/5</f>
        <v>1683.6632259640305</v>
      </c>
      <c r="AZ72" s="22">
        <f>(U72*'Eligible population'!L$5)/5</f>
        <v>1542.9240756254735</v>
      </c>
      <c r="BA72" s="22">
        <f>(V72*'Eligible population'!M$5)/5</f>
        <v>1203.6283149021747</v>
      </c>
      <c r="BB72" s="22">
        <f>(W72*'Eligible population'!N$5)/5</f>
        <v>888.56636625882106</v>
      </c>
      <c r="BC72" s="22">
        <f>(X72*'Eligible population'!O$5)/5</f>
        <v>695.92502261359436</v>
      </c>
      <c r="BD72" s="22">
        <f>(Y72*'Eligible population'!P$5)/5</f>
        <v>399.80984138384918</v>
      </c>
      <c r="BE72" s="22">
        <f>(Z72*'Eligible population'!J$6)/5</f>
        <v>1703.1591999749046</v>
      </c>
      <c r="BF72" s="22">
        <f>(AA72*'Eligible population'!K$6)/5</f>
        <v>1781.377755430384</v>
      </c>
      <c r="BG72" s="22">
        <f>(AB72*'Eligible population'!L$6)/5</f>
        <v>1631.4820632054289</v>
      </c>
      <c r="BH72" s="22">
        <f>(AC72*'Eligible population'!M$6)/5</f>
        <v>1239.2913453565166</v>
      </c>
      <c r="BI72" s="22">
        <f>(AD72*'Eligible population'!N$6)/5</f>
        <v>930.56957503150716</v>
      </c>
      <c r="BJ72" s="22">
        <f>(AE72*'Eligible population'!O$6)/5</f>
        <v>812.2710540298259</v>
      </c>
      <c r="BK72" s="22">
        <f>(AF72*'Eligible population'!P$6)/5</f>
        <v>498.03882053935388</v>
      </c>
      <c r="BL72" s="23"/>
      <c r="BM72" s="22">
        <f>(AH72*'Eligible population'!J$5)/5</f>
        <v>119.58733479459552</v>
      </c>
      <c r="BN72" s="22">
        <f>(AI72*'Eligible population'!K$5)/5</f>
        <v>84.540144634469911</v>
      </c>
      <c r="BO72" s="22">
        <f>(AJ72*'Eligible population'!L$5)/5</f>
        <v>78.016705974249504</v>
      </c>
      <c r="BP72" s="22">
        <f>(AK72*'Eligible population'!M$5)/5</f>
        <v>49.377408445334993</v>
      </c>
      <c r="BQ72" s="22">
        <f>(AL72*'Eligible population'!N$5)/5</f>
        <v>22.058745269345593</v>
      </c>
      <c r="BR72" s="22">
        <f>(AM72*'Eligible population'!O$5)/5</f>
        <v>19.073577825114242</v>
      </c>
      <c r="BS72" s="22">
        <f>(AN72*'Eligible population'!P$5)/5</f>
        <v>13.232989866747042</v>
      </c>
      <c r="BT72" s="22">
        <f>(AO72*'Eligible population'!J$6)/5</f>
        <v>115.20152252871617</v>
      </c>
      <c r="BU72" s="22">
        <f>(AP72*'Eligible population'!K$6)/5</f>
        <v>92.980361071496588</v>
      </c>
      <c r="BV72" s="22">
        <f>(AQ72*'Eligible population'!L$6)/5</f>
        <v>81.993687059938495</v>
      </c>
      <c r="BW72" s="22">
        <f>(AR72*'Eligible population'!M$6)/5</f>
        <v>52.450322687332879</v>
      </c>
      <c r="BX72" s="22">
        <f>(AS72*'Eligible population'!N$6)/5</f>
        <v>27.013844422008553</v>
      </c>
      <c r="BY72" s="22">
        <f>(AT72*'Eligible population'!O$6)/5</f>
        <v>15.399561128742409</v>
      </c>
      <c r="BZ72" s="22">
        <f>(AU72*'Eligible population'!P$6)/5</f>
        <v>9.8051392793685288</v>
      </c>
      <c r="CA72" s="23">
        <f t="shared" si="38"/>
        <v>17432.291421953822</v>
      </c>
      <c r="CC72" s="2">
        <f t="shared" si="39"/>
        <v>820.42670832524561</v>
      </c>
      <c r="CD72" s="2">
        <f t="shared" si="40"/>
        <v>841.83161298201526</v>
      </c>
      <c r="CE72" s="2">
        <f t="shared" si="41"/>
        <v>771.46203781273675</v>
      </c>
      <c r="CF72" s="2">
        <f t="shared" si="42"/>
        <v>601.81415745108734</v>
      </c>
      <c r="CG72" s="2">
        <f t="shared" si="43"/>
        <v>444.28318312941053</v>
      </c>
      <c r="CH72" s="2">
        <f t="shared" si="44"/>
        <v>347.96251130679718</v>
      </c>
      <c r="CI72" s="2">
        <f t="shared" si="45"/>
        <v>199.90492069192459</v>
      </c>
      <c r="CJ72" s="2">
        <f t="shared" si="46"/>
        <v>851.5795999874523</v>
      </c>
      <c r="CK72" s="2">
        <f t="shared" si="47"/>
        <v>890.68887771519201</v>
      </c>
      <c r="CL72" s="2">
        <f t="shared" si="48"/>
        <v>815.74103160271443</v>
      </c>
      <c r="CM72" s="2">
        <f t="shared" si="49"/>
        <v>619.64567267825828</v>
      </c>
      <c r="CN72" s="2">
        <f t="shared" si="50"/>
        <v>465.28478751575358</v>
      </c>
      <c r="CO72" s="2">
        <f t="shared" si="51"/>
        <v>406.13552701491295</v>
      </c>
      <c r="CP72" s="2">
        <f t="shared" si="52"/>
        <v>249.01941026967694</v>
      </c>
      <c r="CQ72" s="2"/>
      <c r="CR72" s="2">
        <f t="shared" si="53"/>
        <v>59.79366739729776</v>
      </c>
      <c r="CS72" s="2">
        <f t="shared" si="54"/>
        <v>42.270072317234956</v>
      </c>
      <c r="CT72" s="2">
        <f t="shared" si="55"/>
        <v>39.008352987124752</v>
      </c>
      <c r="CU72" s="2">
        <f t="shared" si="56"/>
        <v>24.688704222667496</v>
      </c>
      <c r="CV72" s="2">
        <f t="shared" si="57"/>
        <v>11.029372634672796</v>
      </c>
      <c r="CW72" s="2">
        <f t="shared" si="58"/>
        <v>9.536788912557121</v>
      </c>
      <c r="CX72" s="2">
        <f t="shared" si="59"/>
        <v>6.616494933373521</v>
      </c>
      <c r="CY72" s="2">
        <f t="shared" si="60"/>
        <v>57.600761264358084</v>
      </c>
      <c r="CZ72" s="2">
        <f t="shared" si="61"/>
        <v>46.490180535748294</v>
      </c>
      <c r="DA72" s="2">
        <f t="shared" si="62"/>
        <v>40.996843529969247</v>
      </c>
      <c r="DB72" s="2">
        <f t="shared" si="63"/>
        <v>26.225161343666439</v>
      </c>
      <c r="DC72" s="2">
        <f t="shared" si="64"/>
        <v>13.506922211004277</v>
      </c>
      <c r="DD72" s="2">
        <f t="shared" si="65"/>
        <v>7.6997805643712045</v>
      </c>
      <c r="DE72" s="2">
        <f t="shared" si="66"/>
        <v>4.9025696396842644</v>
      </c>
      <c r="DF72" s="2">
        <f t="shared" si="67"/>
        <v>8716.1457109769108</v>
      </c>
      <c r="DG72" s="2"/>
      <c r="DH72" s="14"/>
      <c r="DI72" s="14"/>
      <c r="DJ72" s="14"/>
      <c r="DK72" s="14"/>
      <c r="DL72" s="14"/>
      <c r="DM72" s="14"/>
      <c r="DN72" s="14"/>
      <c r="DO72" s="14"/>
      <c r="DP72" s="14"/>
      <c r="DQ72" s="14"/>
      <c r="DR72" s="14"/>
      <c r="DS72" s="14"/>
      <c r="DT72" s="14"/>
      <c r="DU72" s="14"/>
      <c r="DV72" s="14"/>
      <c r="DX72" s="6"/>
      <c r="DY72" s="6"/>
      <c r="DZ72" s="6"/>
      <c r="EA72" s="6"/>
      <c r="EB72" s="6"/>
      <c r="EC72" s="6"/>
      <c r="ED72" s="6"/>
      <c r="EE72" s="6"/>
      <c r="EF72" s="6"/>
      <c r="EG72" s="6"/>
      <c r="EH72" s="6"/>
      <c r="EI72" s="6"/>
      <c r="EJ72" s="6"/>
      <c r="EK72" s="6"/>
      <c r="EL72" s="6"/>
      <c r="EN72" s="6"/>
      <c r="EO72" s="6"/>
      <c r="EP72" s="6"/>
      <c r="EQ72" s="6"/>
      <c r="ER72" s="6"/>
      <c r="ES72" s="6"/>
      <c r="ET72" s="6"/>
      <c r="EU72" s="6"/>
      <c r="EV72" s="6"/>
      <c r="EW72" s="6"/>
      <c r="EX72" s="6"/>
      <c r="EY72" s="6"/>
      <c r="EZ72" s="6"/>
      <c r="FA72" s="6"/>
      <c r="FB72" s="6"/>
      <c r="FD72" s="6"/>
      <c r="FE72" s="6"/>
      <c r="FF72" s="6"/>
      <c r="FG72" s="6"/>
      <c r="FH72" s="6"/>
      <c r="FI72" s="6"/>
      <c r="FJ72" s="6"/>
      <c r="FK72" s="6"/>
      <c r="FL72" s="6"/>
      <c r="FM72" s="6"/>
      <c r="FN72" s="6"/>
      <c r="FO72" s="6"/>
      <c r="FP72" s="6"/>
      <c r="FQ72" s="6"/>
      <c r="FR72" s="6"/>
      <c r="FT72" s="6"/>
      <c r="FU72" s="6"/>
      <c r="FV72" s="6"/>
      <c r="FW72" s="6"/>
      <c r="FX72" s="6"/>
      <c r="FY72" s="6"/>
      <c r="FZ72" s="6"/>
      <c r="GA72" s="6"/>
      <c r="GB72" s="6"/>
      <c r="GC72" s="6"/>
      <c r="GD72" s="6"/>
      <c r="GE72" s="6"/>
      <c r="GF72" s="6"/>
      <c r="GG72" s="6"/>
      <c r="GH72" s="6"/>
      <c r="GJ72" s="6"/>
      <c r="GK72" s="6"/>
      <c r="GL72" s="6"/>
      <c r="GM72" s="6"/>
      <c r="GN72" s="6"/>
      <c r="GO72" s="6"/>
      <c r="GP72" s="6"/>
      <c r="GQ72" s="6"/>
      <c r="GR72" s="6"/>
      <c r="GS72" s="6"/>
      <c r="GT72" s="6"/>
      <c r="GU72" s="6"/>
      <c r="GV72" s="6"/>
      <c r="GW72" s="6"/>
      <c r="GX72" s="6"/>
      <c r="GZ72" s="1"/>
      <c r="HA72" s="1"/>
      <c r="HB72" s="1"/>
      <c r="HC72" s="1"/>
      <c r="HD72" s="1"/>
      <c r="HE72" s="1"/>
      <c r="HF72" s="1"/>
      <c r="HG72" s="1"/>
      <c r="HH72" s="1"/>
      <c r="HI72" s="1"/>
      <c r="HJ72" s="1"/>
      <c r="HK72" s="1"/>
      <c r="HL72" s="1"/>
      <c r="HM72" s="1"/>
      <c r="HN72" s="2"/>
      <c r="HP72" s="2"/>
      <c r="HQ72" s="2"/>
      <c r="HR72" s="2"/>
      <c r="HS72" s="2"/>
      <c r="HT72" s="2"/>
      <c r="HU72" s="2"/>
      <c r="HV72" s="2"/>
      <c r="HW72" s="2"/>
      <c r="HX72" s="2"/>
      <c r="HY72" s="2"/>
      <c r="HZ72" s="2"/>
      <c r="IA72" s="2"/>
      <c r="IB72" s="2"/>
      <c r="IC72" s="2"/>
      <c r="ID72" s="2"/>
      <c r="IF72" s="2"/>
      <c r="IG72" s="2"/>
      <c r="IH72" s="2"/>
      <c r="II72" s="2"/>
      <c r="IJ72" s="2"/>
      <c r="IK72" s="2"/>
      <c r="IL72" s="2"/>
      <c r="IM72" s="2"/>
      <c r="IN72" s="2"/>
      <c r="IO72" s="2"/>
      <c r="IP72" s="2"/>
      <c r="IQ72" s="2"/>
      <c r="IR72" s="2"/>
      <c r="IS72" s="2"/>
      <c r="IT72" s="2"/>
      <c r="IV72" s="6"/>
    </row>
    <row r="73" spans="1:256" x14ac:dyDescent="0.25">
      <c r="A73" s="8" t="s">
        <v>129</v>
      </c>
      <c r="B73" s="8" t="s">
        <v>238</v>
      </c>
      <c r="C73" s="20">
        <f>Population!H73</f>
        <v>7256</v>
      </c>
      <c r="D73" s="20">
        <f>Population!I73</f>
        <v>8291</v>
      </c>
      <c r="E73" s="20">
        <f>Population!J73</f>
        <v>8341</v>
      </c>
      <c r="F73" s="20">
        <f>Population!K73</f>
        <v>7143</v>
      </c>
      <c r="G73" s="20">
        <f>Population!L73</f>
        <v>5923</v>
      </c>
      <c r="H73" s="20">
        <f>Population!M73</f>
        <v>6374</v>
      </c>
      <c r="I73" s="20">
        <f>Population!N73</f>
        <v>4481</v>
      </c>
      <c r="J73" s="20">
        <f>Population!X73</f>
        <v>7542</v>
      </c>
      <c r="K73" s="20">
        <f>Population!Y73</f>
        <v>8436</v>
      </c>
      <c r="L73" s="20">
        <f>Population!Z73</f>
        <v>8373</v>
      </c>
      <c r="M73" s="20">
        <f>Population!AA73</f>
        <v>6742</v>
      </c>
      <c r="N73" s="20">
        <f>Population!AB73</f>
        <v>6069</v>
      </c>
      <c r="O73" s="20">
        <f>Population!AC73</f>
        <v>6377</v>
      </c>
      <c r="P73" s="20">
        <f>Population!AD73</f>
        <v>4829</v>
      </c>
      <c r="Q73" s="20">
        <f t="shared" si="36"/>
        <v>96177</v>
      </c>
      <c r="S73">
        <f>VLOOKUP($A73,'Census 2011'!$A$4:$BI$156,S$1,FALSE)*Baseline!C73</f>
        <v>6731.5538480009609</v>
      </c>
      <c r="T73">
        <f>VLOOKUP($A73,'Census 2011'!$A$4:$BI$156,T$1,FALSE)*Baseline!D73</f>
        <v>7867.216178194607</v>
      </c>
      <c r="U73">
        <f>VLOOKUP($A73,'Census 2011'!$A$4:$BI$156,U$1,FALSE)*Baseline!E73</f>
        <v>7872.0192282190692</v>
      </c>
      <c r="V73">
        <f>VLOOKUP($A73,'Census 2011'!$A$4:$BI$156,V$1,FALSE)*Baseline!F73</f>
        <v>6750.7737684342646</v>
      </c>
      <c r="W73">
        <f>VLOOKUP($A73,'Census 2011'!$A$4:$BI$156,W$1,FALSE)*Baseline!G73</f>
        <v>5753.1618155619599</v>
      </c>
      <c r="X73">
        <f>VLOOKUP($A73,'Census 2011'!$A$4:$BI$156,X$1,FALSE)*Baseline!H73</f>
        <v>6193.569035239746</v>
      </c>
      <c r="Y73">
        <f>VLOOKUP($A73,'Census 2011'!$A$4:$BI$156,Y$1,FALSE)*Baseline!I73</f>
        <v>4302.0750878955296</v>
      </c>
      <c r="Z73">
        <f>VLOOKUP($A73,'Census 2011'!$A$4:$BI$156,Z$1,FALSE)*Baseline!J73</f>
        <v>7082.2734761120264</v>
      </c>
      <c r="AA73">
        <f>VLOOKUP($A73,'Census 2011'!$A$4:$BI$156,AA$1,FALSE)*Baseline!K73</f>
        <v>8009.0609184629802</v>
      </c>
      <c r="AB73">
        <f>VLOOKUP($A73,'Census 2011'!$A$4:$BI$156,AB$1,FALSE)*Baseline!L73</f>
        <v>7889.0452646239555</v>
      </c>
      <c r="AC73">
        <f>VLOOKUP($A73,'Census 2011'!$A$4:$BI$156,AC$1,FALSE)*Baseline!M73</f>
        <v>6404.8459689052734</v>
      </c>
      <c r="AD73">
        <f>VLOOKUP($A73,'Census 2011'!$A$4:$BI$156,AD$1,FALSE)*Baseline!N73</f>
        <v>5838.5760069294065</v>
      </c>
      <c r="AE73">
        <f>VLOOKUP($A73,'Census 2011'!$A$4:$BI$156,AE$1,FALSE)*Baseline!O73</f>
        <v>6204.810238139883</v>
      </c>
      <c r="AF73">
        <f>VLOOKUP($A73,'Census 2011'!$A$4:$BI$156,AF$1,FALSE)*Baseline!P73</f>
        <v>4671.4400352733692</v>
      </c>
      <c r="AH73" s="6">
        <f>VLOOKUP($A73,'Census 2011'!$A$4:$BI$156,AH$1,FALSE)*Baseline!C73</f>
        <v>524.44615199903956</v>
      </c>
      <c r="AI73" s="6">
        <f>VLOOKUP($A73,'Census 2011'!$A$4:$BI$156,AI$1,FALSE)*Baseline!D73</f>
        <v>423.78382180539273</v>
      </c>
      <c r="AJ73" s="6">
        <f>VLOOKUP($A73,'Census 2011'!$A$4:$BI$156,AJ$1,FALSE)*Baseline!E73</f>
        <v>468.98077178093092</v>
      </c>
      <c r="AK73" s="6">
        <f>VLOOKUP($A73,'Census 2011'!$A$4:$BI$156,AK$1,FALSE)*Baseline!F73</f>
        <v>392.22623156573582</v>
      </c>
      <c r="AL73" s="6">
        <f>VLOOKUP($A73,'Census 2011'!$A$4:$BI$156,AL$1,FALSE)*Baseline!G73</f>
        <v>169.83818443804034</v>
      </c>
      <c r="AM73" s="6">
        <f>VLOOKUP($A73,'Census 2011'!$A$4:$BI$156,AM$1,FALSE)*Baseline!H73</f>
        <v>180.4309647602542</v>
      </c>
      <c r="AN73" s="6">
        <f>VLOOKUP($A73,'Census 2011'!$A$4:$BI$156,AN$1,FALSE)*Baseline!I73</f>
        <v>178.92491210447011</v>
      </c>
      <c r="AO73" s="6">
        <f>VLOOKUP($A73,'Census 2011'!$A$4:$BI$156,AO$1,FALSE)*Baseline!J73</f>
        <v>459.72652388797366</v>
      </c>
      <c r="AP73" s="6">
        <f>VLOOKUP($A73,'Census 2011'!$A$4:$BI$156,AP$1,FALSE)*Baseline!K73</f>
        <v>426.93908153701966</v>
      </c>
      <c r="AQ73" s="6">
        <f>VLOOKUP($A73,'Census 2011'!$A$4:$BI$156,AQ$1,FALSE)*Baseline!L73</f>
        <v>483.9547353760446</v>
      </c>
      <c r="AR73" s="6">
        <f>VLOOKUP($A73,'Census 2011'!$A$4:$BI$156,AR$1,FALSE)*Baseline!M73</f>
        <v>337.15403109472675</v>
      </c>
      <c r="AS73" s="6">
        <f>VLOOKUP($A73,'Census 2011'!$A$4:$BI$156,AS$1,FALSE)*Baseline!N73</f>
        <v>230.42399307059335</v>
      </c>
      <c r="AT73" s="6">
        <f>VLOOKUP($A73,'Census 2011'!$A$4:$BI$156,AT$1,FALSE)*Baseline!O73</f>
        <v>172.18976186011628</v>
      </c>
      <c r="AU73" s="6">
        <f>VLOOKUP($A73,'Census 2011'!$A$4:$BI$156,AU$1,FALSE)*Baseline!P73</f>
        <v>157.55996472663139</v>
      </c>
      <c r="AV73">
        <f t="shared" si="37"/>
        <v>96176.999999999985</v>
      </c>
      <c r="AX73" s="22">
        <f>(S73*'Eligible population'!J$5)/5</f>
        <v>1231.860885090216</v>
      </c>
      <c r="AY73" s="22">
        <f>(T73*'Eligible population'!K$5)/5</f>
        <v>1336.1673387293013</v>
      </c>
      <c r="AZ73" s="22">
        <f>(U73*'Eligible population'!L$5)/5</f>
        <v>1203.0998491945563</v>
      </c>
      <c r="BA73" s="22">
        <f>(V73*'Eligible population'!M$5)/5</f>
        <v>900.63438765676835</v>
      </c>
      <c r="BB73" s="22">
        <f>(W73*'Eligible population'!N$5)/5</f>
        <v>638.27651315006085</v>
      </c>
      <c r="BC73" s="22">
        <f>(X73*'Eligible population'!O$5)/5</f>
        <v>536.44981125583786</v>
      </c>
      <c r="BD73" s="22">
        <f>(Y73*'Eligible population'!P$5)/5</f>
        <v>289.40411637736599</v>
      </c>
      <c r="BE73" s="22">
        <f>(Z73*'Eligible population'!J$6)/5</f>
        <v>1292.2062928949722</v>
      </c>
      <c r="BF73" s="22">
        <f>(AA73*'Eligible population'!K$6)/5</f>
        <v>1376.9811353952568</v>
      </c>
      <c r="BG73" s="22">
        <f>(AB73*'Eligible population'!L$6)/5</f>
        <v>1235.8463845016433</v>
      </c>
      <c r="BH73" s="22">
        <f>(AC73*'Eligible population'!M$6)/5</f>
        <v>888.94449505078137</v>
      </c>
      <c r="BI73" s="22">
        <f>(AD73*'Eligible population'!N$6)/5</f>
        <v>689.81166902587472</v>
      </c>
      <c r="BJ73" s="22">
        <f>(AE73*'Eligible population'!O$6)/5</f>
        <v>586.24875647755925</v>
      </c>
      <c r="BK73" s="22">
        <f>(AF73*'Eligible population'!P$6)/5</f>
        <v>348.72300537541378</v>
      </c>
      <c r="BL73" s="23"/>
      <c r="BM73" s="22">
        <f>(AH73*'Eligible population'!J$5)/5</f>
        <v>95.972596457138607</v>
      </c>
      <c r="BN73" s="22">
        <f>(AI73*'Eligible population'!K$5)/5</f>
        <v>71.975408906100242</v>
      </c>
      <c r="BO73" s="22">
        <f>(AJ73*'Eligible population'!L$5)/5</f>
        <v>71.675472257761967</v>
      </c>
      <c r="BP73" s="22">
        <f>(AK73*'Eligible population'!M$5)/5</f>
        <v>52.327695165980899</v>
      </c>
      <c r="BQ73" s="22">
        <f>(AL73*'Eligible population'!N$5)/5</f>
        <v>18.842460483142279</v>
      </c>
      <c r="BR73" s="22">
        <f>(AM73*'Eligible population'!O$5)/5</f>
        <v>15.627848247048785</v>
      </c>
      <c r="BS73" s="22">
        <f>(AN73*'Eligible population'!P$5)/5</f>
        <v>12.036425452262934</v>
      </c>
      <c r="BT73" s="22">
        <f>(AO73*'Eligible population'!J$6)/5</f>
        <v>83.880057608971882</v>
      </c>
      <c r="BU73" s="22">
        <f>(AP73*'Eligible population'!K$6)/5</f>
        <v>73.4027456183059</v>
      </c>
      <c r="BV73" s="22">
        <f>(AQ73*'Eligible population'!L$6)/5</f>
        <v>75.813192840825124</v>
      </c>
      <c r="BW73" s="22">
        <f>(AR73*'Eligible population'!M$6)/5</f>
        <v>46.794446171055142</v>
      </c>
      <c r="BX73" s="22">
        <f>(AS73*'Eligible population'!N$6)/5</f>
        <v>27.22395992704158</v>
      </c>
      <c r="BY73" s="22">
        <f>(AT73*'Eligible population'!O$6)/5</f>
        <v>16.26899613273628</v>
      </c>
      <c r="BZ73" s="22">
        <f>(AU73*'Eligible population'!P$6)/5</f>
        <v>11.761851594248229</v>
      </c>
      <c r="CA73" s="23">
        <f t="shared" si="38"/>
        <v>13228.257797038232</v>
      </c>
      <c r="CC73" s="2">
        <f t="shared" si="39"/>
        <v>615.93044254510801</v>
      </c>
      <c r="CD73" s="2">
        <f t="shared" si="40"/>
        <v>668.08366936465063</v>
      </c>
      <c r="CE73" s="2">
        <f t="shared" si="41"/>
        <v>601.54992459727816</v>
      </c>
      <c r="CF73" s="2">
        <f t="shared" si="42"/>
        <v>450.31719382838418</v>
      </c>
      <c r="CG73" s="2">
        <f t="shared" si="43"/>
        <v>319.13825657503043</v>
      </c>
      <c r="CH73" s="2">
        <f t="shared" si="44"/>
        <v>268.22490562791893</v>
      </c>
      <c r="CI73" s="2">
        <f t="shared" si="45"/>
        <v>144.702058188683</v>
      </c>
      <c r="CJ73" s="2">
        <f t="shared" si="46"/>
        <v>646.1031464474861</v>
      </c>
      <c r="CK73" s="2">
        <f t="shared" si="47"/>
        <v>688.49056769762842</v>
      </c>
      <c r="CL73" s="2">
        <f t="shared" si="48"/>
        <v>617.92319225082167</v>
      </c>
      <c r="CM73" s="2">
        <f t="shared" si="49"/>
        <v>444.47224752539069</v>
      </c>
      <c r="CN73" s="2">
        <f t="shared" si="50"/>
        <v>344.90583451293736</v>
      </c>
      <c r="CO73" s="2">
        <f t="shared" si="51"/>
        <v>293.12437823877963</v>
      </c>
      <c r="CP73" s="2">
        <f t="shared" si="52"/>
        <v>174.36150268770689</v>
      </c>
      <c r="CQ73" s="2"/>
      <c r="CR73" s="2">
        <f t="shared" si="53"/>
        <v>47.986298228569304</v>
      </c>
      <c r="CS73" s="2">
        <f t="shared" si="54"/>
        <v>35.987704453050121</v>
      </c>
      <c r="CT73" s="2">
        <f t="shared" si="55"/>
        <v>35.837736128880984</v>
      </c>
      <c r="CU73" s="2">
        <f t="shared" si="56"/>
        <v>26.163847582990449</v>
      </c>
      <c r="CV73" s="2">
        <f t="shared" si="57"/>
        <v>9.4212302415711395</v>
      </c>
      <c r="CW73" s="2">
        <f t="shared" si="58"/>
        <v>7.8139241235243926</v>
      </c>
      <c r="CX73" s="2">
        <f t="shared" si="59"/>
        <v>6.0182127261314671</v>
      </c>
      <c r="CY73" s="2">
        <f t="shared" si="60"/>
        <v>41.940028804485941</v>
      </c>
      <c r="CZ73" s="2">
        <f t="shared" si="61"/>
        <v>36.70137280915295</v>
      </c>
      <c r="DA73" s="2">
        <f t="shared" si="62"/>
        <v>37.906596420412562</v>
      </c>
      <c r="DB73" s="2">
        <f t="shared" si="63"/>
        <v>23.397223085527571</v>
      </c>
      <c r="DC73" s="2">
        <f t="shared" si="64"/>
        <v>13.61197996352079</v>
      </c>
      <c r="DD73" s="2">
        <f t="shared" si="65"/>
        <v>8.1344980663681401</v>
      </c>
      <c r="DE73" s="2">
        <f t="shared" si="66"/>
        <v>5.8809257971241147</v>
      </c>
      <c r="DF73" s="2">
        <f t="shared" si="67"/>
        <v>6614.1288985191159</v>
      </c>
      <c r="DG73" s="2"/>
      <c r="DH73" s="14"/>
      <c r="DI73" s="14"/>
      <c r="DJ73" s="14"/>
      <c r="DK73" s="14"/>
      <c r="DL73" s="14"/>
      <c r="DM73" s="14"/>
      <c r="DN73" s="14"/>
      <c r="DO73" s="14"/>
      <c r="DP73" s="14"/>
      <c r="DQ73" s="14"/>
      <c r="DR73" s="14"/>
      <c r="DS73" s="14"/>
      <c r="DT73" s="14"/>
      <c r="DU73" s="14"/>
      <c r="DV73" s="14"/>
      <c r="DX73" s="6"/>
      <c r="DY73" s="6"/>
      <c r="DZ73" s="6"/>
      <c r="EA73" s="6"/>
      <c r="EB73" s="6"/>
      <c r="EC73" s="6"/>
      <c r="ED73" s="6"/>
      <c r="EE73" s="6"/>
      <c r="EF73" s="6"/>
      <c r="EG73" s="6"/>
      <c r="EH73" s="6"/>
      <c r="EI73" s="6"/>
      <c r="EJ73" s="6"/>
      <c r="EK73" s="6"/>
      <c r="EL73" s="6"/>
      <c r="EN73" s="6"/>
      <c r="EO73" s="6"/>
      <c r="EP73" s="6"/>
      <c r="EQ73" s="6"/>
      <c r="ER73" s="6"/>
      <c r="ES73" s="6"/>
      <c r="ET73" s="6"/>
      <c r="EU73" s="6"/>
      <c r="EV73" s="6"/>
      <c r="EW73" s="6"/>
      <c r="EX73" s="6"/>
      <c r="EY73" s="6"/>
      <c r="EZ73" s="6"/>
      <c r="FA73" s="6"/>
      <c r="FB73" s="6"/>
      <c r="FD73" s="6"/>
      <c r="FE73" s="6"/>
      <c r="FF73" s="6"/>
      <c r="FG73" s="6"/>
      <c r="FH73" s="6"/>
      <c r="FI73" s="6"/>
      <c r="FJ73" s="6"/>
      <c r="FK73" s="6"/>
      <c r="FL73" s="6"/>
      <c r="FM73" s="6"/>
      <c r="FN73" s="6"/>
      <c r="FO73" s="6"/>
      <c r="FP73" s="6"/>
      <c r="FQ73" s="6"/>
      <c r="FR73" s="6"/>
      <c r="FT73" s="6"/>
      <c r="FU73" s="6"/>
      <c r="FV73" s="6"/>
      <c r="FW73" s="6"/>
      <c r="FX73" s="6"/>
      <c r="FY73" s="6"/>
      <c r="FZ73" s="6"/>
      <c r="GA73" s="6"/>
      <c r="GB73" s="6"/>
      <c r="GC73" s="6"/>
      <c r="GD73" s="6"/>
      <c r="GE73" s="6"/>
      <c r="GF73" s="6"/>
      <c r="GG73" s="6"/>
      <c r="GH73" s="6"/>
      <c r="GJ73" s="6"/>
      <c r="GK73" s="6"/>
      <c r="GL73" s="6"/>
      <c r="GM73" s="6"/>
      <c r="GN73" s="6"/>
      <c r="GO73" s="6"/>
      <c r="GP73" s="6"/>
      <c r="GQ73" s="6"/>
      <c r="GR73" s="6"/>
      <c r="GS73" s="6"/>
      <c r="GT73" s="6"/>
      <c r="GU73" s="6"/>
      <c r="GV73" s="6"/>
      <c r="GW73" s="6"/>
      <c r="GX73" s="6"/>
      <c r="GZ73" s="1"/>
      <c r="HA73" s="1"/>
      <c r="HB73" s="1"/>
      <c r="HC73" s="1"/>
      <c r="HD73" s="1"/>
      <c r="HE73" s="1"/>
      <c r="HF73" s="1"/>
      <c r="HG73" s="1"/>
      <c r="HH73" s="1"/>
      <c r="HI73" s="1"/>
      <c r="HJ73" s="1"/>
      <c r="HK73" s="1"/>
      <c r="HL73" s="1"/>
      <c r="HM73" s="1"/>
      <c r="HN73" s="2"/>
      <c r="HP73" s="2"/>
      <c r="HQ73" s="2"/>
      <c r="HR73" s="2"/>
      <c r="HS73" s="2"/>
      <c r="HT73" s="2"/>
      <c r="HU73" s="2"/>
      <c r="HV73" s="2"/>
      <c r="HW73" s="2"/>
      <c r="HX73" s="2"/>
      <c r="HY73" s="2"/>
      <c r="HZ73" s="2"/>
      <c r="IA73" s="2"/>
      <c r="IB73" s="2"/>
      <c r="IC73" s="2"/>
      <c r="ID73" s="2"/>
      <c r="IF73" s="2"/>
      <c r="IG73" s="2"/>
      <c r="IH73" s="2"/>
      <c r="II73" s="2"/>
      <c r="IJ73" s="2"/>
      <c r="IK73" s="2"/>
      <c r="IL73" s="2"/>
      <c r="IM73" s="2"/>
      <c r="IN73" s="2"/>
      <c r="IO73" s="2"/>
      <c r="IP73" s="2"/>
      <c r="IQ73" s="2"/>
      <c r="IR73" s="2"/>
      <c r="IS73" s="2"/>
      <c r="IT73" s="2"/>
      <c r="IV73" s="6"/>
    </row>
    <row r="74" spans="1:256" x14ac:dyDescent="0.25">
      <c r="A74" s="8" t="s">
        <v>134</v>
      </c>
      <c r="B74" s="8" t="s">
        <v>239</v>
      </c>
      <c r="C74" s="20">
        <f>Population!H74</f>
        <v>8464</v>
      </c>
      <c r="D74" s="20">
        <f>Population!I74</f>
        <v>8603</v>
      </c>
      <c r="E74" s="20">
        <f>Population!J74</f>
        <v>8419</v>
      </c>
      <c r="F74" s="20">
        <f>Population!K74</f>
        <v>7167</v>
      </c>
      <c r="G74" s="20">
        <f>Population!L74</f>
        <v>5968</v>
      </c>
      <c r="H74" s="20">
        <f>Population!M74</f>
        <v>5715</v>
      </c>
      <c r="I74" s="20">
        <f>Population!N74</f>
        <v>4082</v>
      </c>
      <c r="J74" s="20">
        <f>Population!X74</f>
        <v>8856</v>
      </c>
      <c r="K74" s="20">
        <f>Population!Y74</f>
        <v>9155</v>
      </c>
      <c r="L74" s="20">
        <f>Population!Z74</f>
        <v>8925</v>
      </c>
      <c r="M74" s="20">
        <f>Population!AA74</f>
        <v>7041</v>
      </c>
      <c r="N74" s="20">
        <f>Population!AB74</f>
        <v>5942</v>
      </c>
      <c r="O74" s="20">
        <f>Population!AC74</f>
        <v>6014</v>
      </c>
      <c r="P74" s="20">
        <f>Population!AD74</f>
        <v>4731</v>
      </c>
      <c r="Q74" s="20">
        <f t="shared" si="36"/>
        <v>99082</v>
      </c>
      <c r="S74">
        <f>VLOOKUP($A74,'Census 2011'!$A$4:$BI$156,S$1,FALSE)*Baseline!C74</f>
        <v>7396.0524666279744</v>
      </c>
      <c r="T74">
        <f>VLOOKUP($A74,'Census 2011'!$A$4:$BI$156,T$1,FALSE)*Baseline!D74</f>
        <v>7623.3058637083996</v>
      </c>
      <c r="U74">
        <f>VLOOKUP($A74,'Census 2011'!$A$4:$BI$156,U$1,FALSE)*Baseline!E74</f>
        <v>7652.2362472233117</v>
      </c>
      <c r="V74">
        <f>VLOOKUP($A74,'Census 2011'!$A$4:$BI$156,V$1,FALSE)*Baseline!F74</f>
        <v>6653.4147018030517</v>
      </c>
      <c r="W74">
        <f>VLOOKUP($A74,'Census 2011'!$A$4:$BI$156,W$1,FALSE)*Baseline!G74</f>
        <v>5724.8870714061022</v>
      </c>
      <c r="X74">
        <f>VLOOKUP($A74,'Census 2011'!$A$4:$BI$156,X$1,FALSE)*Baseline!H74</f>
        <v>5489.2130829015541</v>
      </c>
      <c r="Y74">
        <f>VLOOKUP($A74,'Census 2011'!$A$4:$BI$156,Y$1,FALSE)*Baseline!I74</f>
        <v>3833.44</v>
      </c>
      <c r="Z74">
        <f>VLOOKUP($A74,'Census 2011'!$A$4:$BI$156,Z$1,FALSE)*Baseline!J74</f>
        <v>7693.6862317259429</v>
      </c>
      <c r="AA74">
        <f>VLOOKUP($A74,'Census 2011'!$A$4:$BI$156,AA$1,FALSE)*Baseline!K74</f>
        <v>8156.5209287464049</v>
      </c>
      <c r="AB74">
        <f>VLOOKUP($A74,'Census 2011'!$A$4:$BI$156,AB$1,FALSE)*Baseline!L74</f>
        <v>8118.8483219716836</v>
      </c>
      <c r="AC74">
        <f>VLOOKUP($A74,'Census 2011'!$A$4:$BI$156,AC$1,FALSE)*Baseline!M74</f>
        <v>6549.6098187068828</v>
      </c>
      <c r="AD74">
        <f>VLOOKUP($A74,'Census 2011'!$A$4:$BI$156,AD$1,FALSE)*Baseline!N74</f>
        <v>5682.451672862454</v>
      </c>
      <c r="AE74">
        <f>VLOOKUP($A74,'Census 2011'!$A$4:$BI$156,AE$1,FALSE)*Baseline!O74</f>
        <v>5758.2847669202265</v>
      </c>
      <c r="AF74">
        <f>VLOOKUP($A74,'Census 2011'!$A$4:$BI$156,AF$1,FALSE)*Baseline!P74</f>
        <v>4496.5397543632835</v>
      </c>
      <c r="AH74" s="6">
        <f>VLOOKUP($A74,'Census 2011'!$A$4:$BI$156,AH$1,FALSE)*Baseline!C74</f>
        <v>1067.9475333720254</v>
      </c>
      <c r="AI74" s="6">
        <f>VLOOKUP($A74,'Census 2011'!$A$4:$BI$156,AI$1,FALSE)*Baseline!D74</f>
        <v>979.69413629160056</v>
      </c>
      <c r="AJ74" s="6">
        <f>VLOOKUP($A74,'Census 2011'!$A$4:$BI$156,AJ$1,FALSE)*Baseline!E74</f>
        <v>766.76375277668888</v>
      </c>
      <c r="AK74" s="6">
        <f>VLOOKUP($A74,'Census 2011'!$A$4:$BI$156,AK$1,FALSE)*Baseline!F74</f>
        <v>513.58529819694877</v>
      </c>
      <c r="AL74" s="6">
        <f>VLOOKUP($A74,'Census 2011'!$A$4:$BI$156,AL$1,FALSE)*Baseline!G74</f>
        <v>243.11292859389744</v>
      </c>
      <c r="AM74" s="6">
        <f>VLOOKUP($A74,'Census 2011'!$A$4:$BI$156,AM$1,FALSE)*Baseline!H74</f>
        <v>225.7869170984456</v>
      </c>
      <c r="AN74" s="6">
        <f>VLOOKUP($A74,'Census 2011'!$A$4:$BI$156,AN$1,FALSE)*Baseline!I74</f>
        <v>248.56</v>
      </c>
      <c r="AO74" s="6">
        <f>VLOOKUP($A74,'Census 2011'!$A$4:$BI$156,AO$1,FALSE)*Baseline!J74</f>
        <v>1162.3137682740562</v>
      </c>
      <c r="AP74" s="6">
        <f>VLOOKUP($A74,'Census 2011'!$A$4:$BI$156,AP$1,FALSE)*Baseline!K74</f>
        <v>998.47907125359461</v>
      </c>
      <c r="AQ74" s="6">
        <f>VLOOKUP($A74,'Census 2011'!$A$4:$BI$156,AQ$1,FALSE)*Baseline!L74</f>
        <v>806.15167802831661</v>
      </c>
      <c r="AR74" s="6">
        <f>VLOOKUP($A74,'Census 2011'!$A$4:$BI$156,AR$1,FALSE)*Baseline!M74</f>
        <v>491.39018129311722</v>
      </c>
      <c r="AS74" s="6">
        <f>VLOOKUP($A74,'Census 2011'!$A$4:$BI$156,AS$1,FALSE)*Baseline!N74</f>
        <v>259.54832713754649</v>
      </c>
      <c r="AT74" s="6">
        <f>VLOOKUP($A74,'Census 2011'!$A$4:$BI$156,AT$1,FALSE)*Baseline!O74</f>
        <v>255.71523307977372</v>
      </c>
      <c r="AU74" s="6">
        <f>VLOOKUP($A74,'Census 2011'!$A$4:$BI$156,AU$1,FALSE)*Baseline!P74</f>
        <v>234.46024563671622</v>
      </c>
      <c r="AV74">
        <f t="shared" si="37"/>
        <v>99081.999999999971</v>
      </c>
      <c r="AX74" s="22">
        <f>(S74*'Eligible population'!J$5)/5</f>
        <v>1353.4628027107942</v>
      </c>
      <c r="AY74" s="22">
        <f>(T74*'Eligible population'!K$5)/5</f>
        <v>1294.7416312854198</v>
      </c>
      <c r="AZ74" s="22">
        <f>(U74*'Eligible population'!L$5)/5</f>
        <v>1169.5098815349695</v>
      </c>
      <c r="BA74" s="22">
        <f>(V74*'Eligible population'!M$5)/5</f>
        <v>887.6455175855715</v>
      </c>
      <c r="BB74" s="22">
        <f>(W74*'Eligible population'!N$5)/5</f>
        <v>635.13961109714194</v>
      </c>
      <c r="BC74" s="22">
        <f>(X74*'Eligible population'!O$5)/5</f>
        <v>475.44272220284199</v>
      </c>
      <c r="BD74" s="22">
        <f>(Y74*'Eligible population'!P$5)/5</f>
        <v>257.87865000476967</v>
      </c>
      <c r="BE74" s="22">
        <f>(Z74*'Eligible population'!J$6)/5</f>
        <v>1403.7624779286921</v>
      </c>
      <c r="BF74" s="22">
        <f>(AA74*'Eligible population'!K$6)/5</f>
        <v>1402.3336273356522</v>
      </c>
      <c r="BG74" s="22">
        <f>(AB74*'Eligible population'!L$6)/5</f>
        <v>1271.8458328562031</v>
      </c>
      <c r="BH74" s="22">
        <f>(AC74*'Eligible population'!M$6)/5</f>
        <v>909.03662966077172</v>
      </c>
      <c r="BI74" s="22">
        <f>(AD74*'Eligible population'!N$6)/5</f>
        <v>671.3660091028969</v>
      </c>
      <c r="BJ74" s="22">
        <f>(AE74*'Eligible population'!O$6)/5</f>
        <v>544.05971407478046</v>
      </c>
      <c r="BK74" s="22">
        <f>(AF74*'Eligible population'!P$6)/5</f>
        <v>335.66669915304351</v>
      </c>
      <c r="BL74" s="23"/>
      <c r="BM74" s="22">
        <f>(AH74*'Eligible population'!J$5)/5</f>
        <v>195.43226176230513</v>
      </c>
      <c r="BN74" s="22">
        <f>(AI74*'Eligible population'!K$5)/5</f>
        <v>166.39117029549465</v>
      </c>
      <c r="BO74" s="22">
        <f>(AJ74*'Eligible population'!L$5)/5</f>
        <v>117.18636967076964</v>
      </c>
      <c r="BP74" s="22">
        <f>(AK74*'Eligible population'!M$5)/5</f>
        <v>68.518453797691038</v>
      </c>
      <c r="BQ74" s="22">
        <f>(AL74*'Eligible population'!N$5)/5</f>
        <v>26.97182477031641</v>
      </c>
      <c r="BR74" s="22">
        <f>(AM74*'Eligible population'!O$5)/5</f>
        <v>19.556308870110158</v>
      </c>
      <c r="BS74" s="22">
        <f>(AN74*'Eligible population'!P$5)/5</f>
        <v>16.720834875512736</v>
      </c>
      <c r="BT74" s="22">
        <f>(AO74*'Eligible population'!J$6)/5</f>
        <v>212.07161383250235</v>
      </c>
      <c r="BU74" s="22">
        <f>(AP74*'Eligible population'!K$6)/5</f>
        <v>171.66642371688079</v>
      </c>
      <c r="BV74" s="22">
        <f>(AQ74*'Eligible population'!L$6)/5</f>
        <v>126.28646474101797</v>
      </c>
      <c r="BW74" s="22">
        <f>(AR74*'Eligible population'!M$6)/5</f>
        <v>68.201264902110324</v>
      </c>
      <c r="BX74" s="22">
        <f>(AS74*'Eligible population'!N$6)/5</f>
        <v>30.664919754942815</v>
      </c>
      <c r="BY74" s="22">
        <f>(AT74*'Eligible population'!O$6)/5</f>
        <v>24.16072879778002</v>
      </c>
      <c r="BZ74" s="22">
        <f>(AU74*'Eligible population'!P$6)/5</f>
        <v>17.502457675175698</v>
      </c>
      <c r="CA74" s="23">
        <f t="shared" si="38"/>
        <v>13873.22290399616</v>
      </c>
      <c r="CC74" s="2">
        <f t="shared" si="39"/>
        <v>676.73140135539711</v>
      </c>
      <c r="CD74" s="2">
        <f t="shared" si="40"/>
        <v>647.37081564270989</v>
      </c>
      <c r="CE74" s="2">
        <f t="shared" si="41"/>
        <v>584.75494076748475</v>
      </c>
      <c r="CF74" s="2">
        <f t="shared" si="42"/>
        <v>443.82275879278575</v>
      </c>
      <c r="CG74" s="2">
        <f t="shared" si="43"/>
        <v>317.56980554857097</v>
      </c>
      <c r="CH74" s="2">
        <f t="shared" si="44"/>
        <v>237.721361101421</v>
      </c>
      <c r="CI74" s="2">
        <f t="shared" si="45"/>
        <v>128.93932500238483</v>
      </c>
      <c r="CJ74" s="2">
        <f t="shared" si="46"/>
        <v>701.88123896434604</v>
      </c>
      <c r="CK74" s="2">
        <f t="shared" si="47"/>
        <v>701.16681366782609</v>
      </c>
      <c r="CL74" s="2">
        <f t="shared" si="48"/>
        <v>635.92291642810153</v>
      </c>
      <c r="CM74" s="2">
        <f t="shared" si="49"/>
        <v>454.51831483038586</v>
      </c>
      <c r="CN74" s="2">
        <f t="shared" si="50"/>
        <v>335.68300455144845</v>
      </c>
      <c r="CO74" s="2">
        <f t="shared" si="51"/>
        <v>272.02985703739023</v>
      </c>
      <c r="CP74" s="2">
        <f t="shared" si="52"/>
        <v>167.83334957652175</v>
      </c>
      <c r="CQ74" s="2"/>
      <c r="CR74" s="2">
        <f t="shared" si="53"/>
        <v>97.716130881152566</v>
      </c>
      <c r="CS74" s="2">
        <f t="shared" si="54"/>
        <v>83.195585147747323</v>
      </c>
      <c r="CT74" s="2">
        <f t="shared" si="55"/>
        <v>58.593184835384818</v>
      </c>
      <c r="CU74" s="2">
        <f t="shared" si="56"/>
        <v>34.259226898845519</v>
      </c>
      <c r="CV74" s="2">
        <f t="shared" si="57"/>
        <v>13.485912385158205</v>
      </c>
      <c r="CW74" s="2">
        <f t="shared" si="58"/>
        <v>9.7781544350550789</v>
      </c>
      <c r="CX74" s="2">
        <f t="shared" si="59"/>
        <v>8.360417437756368</v>
      </c>
      <c r="CY74" s="2">
        <f t="shared" si="60"/>
        <v>106.03580691625118</v>
      </c>
      <c r="CZ74" s="2">
        <f t="shared" si="61"/>
        <v>85.833211858440393</v>
      </c>
      <c r="DA74" s="2">
        <f t="shared" si="62"/>
        <v>63.143232370508983</v>
      </c>
      <c r="DB74" s="2">
        <f t="shared" si="63"/>
        <v>34.100632451055162</v>
      </c>
      <c r="DC74" s="2">
        <f t="shared" si="64"/>
        <v>15.332459877471408</v>
      </c>
      <c r="DD74" s="2">
        <f t="shared" si="65"/>
        <v>12.08036439889001</v>
      </c>
      <c r="DE74" s="2">
        <f t="shared" si="66"/>
        <v>8.7512288375878491</v>
      </c>
      <c r="DF74" s="2">
        <f t="shared" si="67"/>
        <v>6936.6114519980802</v>
      </c>
      <c r="DG74" s="2"/>
      <c r="DH74" s="14"/>
      <c r="DI74" s="14"/>
      <c r="DJ74" s="14"/>
      <c r="DK74" s="14"/>
      <c r="DL74" s="14"/>
      <c r="DM74" s="14"/>
      <c r="DN74" s="14"/>
      <c r="DO74" s="14"/>
      <c r="DP74" s="14"/>
      <c r="DQ74" s="14"/>
      <c r="DR74" s="14"/>
      <c r="DS74" s="14"/>
      <c r="DT74" s="14"/>
      <c r="DU74" s="14"/>
      <c r="DV74" s="14"/>
      <c r="DX74" s="6"/>
      <c r="DY74" s="6"/>
      <c r="DZ74" s="6"/>
      <c r="EA74" s="6"/>
      <c r="EB74" s="6"/>
      <c r="EC74" s="6"/>
      <c r="ED74" s="6"/>
      <c r="EE74" s="6"/>
      <c r="EF74" s="6"/>
      <c r="EG74" s="6"/>
      <c r="EH74" s="6"/>
      <c r="EI74" s="6"/>
      <c r="EJ74" s="6"/>
      <c r="EK74" s="6"/>
      <c r="EL74" s="6"/>
      <c r="EN74" s="6"/>
      <c r="EO74" s="6"/>
      <c r="EP74" s="6"/>
      <c r="EQ74" s="6"/>
      <c r="ER74" s="6"/>
      <c r="ES74" s="6"/>
      <c r="ET74" s="6"/>
      <c r="EU74" s="6"/>
      <c r="EV74" s="6"/>
      <c r="EW74" s="6"/>
      <c r="EX74" s="6"/>
      <c r="EY74" s="6"/>
      <c r="EZ74" s="6"/>
      <c r="FA74" s="6"/>
      <c r="FB74" s="6"/>
      <c r="FD74" s="6"/>
      <c r="FE74" s="6"/>
      <c r="FF74" s="6"/>
      <c r="FG74" s="6"/>
      <c r="FH74" s="6"/>
      <c r="FI74" s="6"/>
      <c r="FJ74" s="6"/>
      <c r="FK74" s="6"/>
      <c r="FL74" s="6"/>
      <c r="FM74" s="6"/>
      <c r="FN74" s="6"/>
      <c r="FO74" s="6"/>
      <c r="FP74" s="6"/>
      <c r="FQ74" s="6"/>
      <c r="FR74" s="6"/>
      <c r="FT74" s="6"/>
      <c r="FU74" s="6"/>
      <c r="FV74" s="6"/>
      <c r="FW74" s="6"/>
      <c r="FX74" s="6"/>
      <c r="FY74" s="6"/>
      <c r="FZ74" s="6"/>
      <c r="GA74" s="6"/>
      <c r="GB74" s="6"/>
      <c r="GC74" s="6"/>
      <c r="GD74" s="6"/>
      <c r="GE74" s="6"/>
      <c r="GF74" s="6"/>
      <c r="GG74" s="6"/>
      <c r="GH74" s="6"/>
      <c r="GJ74" s="6"/>
      <c r="GK74" s="6"/>
      <c r="GL74" s="6"/>
      <c r="GM74" s="6"/>
      <c r="GN74" s="6"/>
      <c r="GO74" s="6"/>
      <c r="GP74" s="6"/>
      <c r="GQ74" s="6"/>
      <c r="GR74" s="6"/>
      <c r="GS74" s="6"/>
      <c r="GT74" s="6"/>
      <c r="GU74" s="6"/>
      <c r="GV74" s="6"/>
      <c r="GW74" s="6"/>
      <c r="GX74" s="6"/>
      <c r="GZ74" s="1"/>
      <c r="HA74" s="1"/>
      <c r="HB74" s="1"/>
      <c r="HC74" s="1"/>
      <c r="HD74" s="1"/>
      <c r="HE74" s="1"/>
      <c r="HF74" s="1"/>
      <c r="HG74" s="1"/>
      <c r="HH74" s="1"/>
      <c r="HI74" s="1"/>
      <c r="HJ74" s="1"/>
      <c r="HK74" s="1"/>
      <c r="HL74" s="1"/>
      <c r="HM74" s="1"/>
      <c r="HN74" s="2"/>
      <c r="HP74" s="2"/>
      <c r="HQ74" s="2"/>
      <c r="HR74" s="2"/>
      <c r="HS74" s="2"/>
      <c r="HT74" s="2"/>
      <c r="HU74" s="2"/>
      <c r="HV74" s="2"/>
      <c r="HW74" s="2"/>
      <c r="HX74" s="2"/>
      <c r="HY74" s="2"/>
      <c r="HZ74" s="2"/>
      <c r="IA74" s="2"/>
      <c r="IB74" s="2"/>
      <c r="IC74" s="2"/>
      <c r="ID74" s="2"/>
      <c r="IF74" s="2"/>
      <c r="IG74" s="2"/>
      <c r="IH74" s="2"/>
      <c r="II74" s="2"/>
      <c r="IJ74" s="2"/>
      <c r="IK74" s="2"/>
      <c r="IL74" s="2"/>
      <c r="IM74" s="2"/>
      <c r="IN74" s="2"/>
      <c r="IO74" s="2"/>
      <c r="IP74" s="2"/>
      <c r="IQ74" s="2"/>
      <c r="IR74" s="2"/>
      <c r="IS74" s="2"/>
      <c r="IT74" s="2"/>
      <c r="IV74" s="6"/>
    </row>
    <row r="75" spans="1:256" x14ac:dyDescent="0.25">
      <c r="A75" s="8" t="s">
        <v>144</v>
      </c>
      <c r="B75" s="8" t="s">
        <v>240</v>
      </c>
      <c r="C75" s="20">
        <f>Population!H75</f>
        <v>11136</v>
      </c>
      <c r="D75" s="20">
        <f>Population!I75</f>
        <v>12711</v>
      </c>
      <c r="E75" s="20">
        <f>Population!J75</f>
        <v>12179</v>
      </c>
      <c r="F75" s="20">
        <f>Population!K75</f>
        <v>9792</v>
      </c>
      <c r="G75" s="20">
        <f>Population!L75</f>
        <v>8930</v>
      </c>
      <c r="H75" s="20">
        <f>Population!M75</f>
        <v>9927</v>
      </c>
      <c r="I75" s="20">
        <f>Population!N75</f>
        <v>7558</v>
      </c>
      <c r="J75" s="20">
        <f>Population!X75</f>
        <v>11217</v>
      </c>
      <c r="K75" s="20">
        <f>Population!Y75</f>
        <v>12655</v>
      </c>
      <c r="L75" s="20">
        <f>Population!Z75</f>
        <v>11852</v>
      </c>
      <c r="M75" s="20">
        <f>Population!AA75</f>
        <v>10051</v>
      </c>
      <c r="N75" s="20">
        <f>Population!AB75</f>
        <v>8881</v>
      </c>
      <c r="O75" s="20">
        <f>Population!AC75</f>
        <v>10213</v>
      </c>
      <c r="P75" s="20">
        <f>Population!AD75</f>
        <v>7787</v>
      </c>
      <c r="Q75" s="20">
        <f t="shared" si="36"/>
        <v>144889</v>
      </c>
      <c r="S75">
        <f>VLOOKUP($A75,'Census 2011'!$A$4:$BI$156,S$1,FALSE)*Baseline!C75</f>
        <v>10919.724826456595</v>
      </c>
      <c r="T75">
        <f>VLOOKUP($A75,'Census 2011'!$A$4:$BI$156,T$1,FALSE)*Baseline!D75</f>
        <v>12502.39053537285</v>
      </c>
      <c r="U75">
        <f>VLOOKUP($A75,'Census 2011'!$A$4:$BI$156,U$1,FALSE)*Baseline!E75</f>
        <v>12014.06867866125</v>
      </c>
      <c r="V75">
        <f>VLOOKUP($A75,'Census 2011'!$A$4:$BI$156,V$1,FALSE)*Baseline!F75</f>
        <v>9693.1445940078156</v>
      </c>
      <c r="W75">
        <f>VLOOKUP($A75,'Census 2011'!$A$4:$BI$156,W$1,FALSE)*Baseline!G75</f>
        <v>8881.8438978240301</v>
      </c>
      <c r="X75">
        <f>VLOOKUP($A75,'Census 2011'!$A$4:$BI$156,X$1,FALSE)*Baseline!H75</f>
        <v>9878.2300853901052</v>
      </c>
      <c r="Y75">
        <f>VLOOKUP($A75,'Census 2011'!$A$4:$BI$156,Y$1,FALSE)*Baseline!I75</f>
        <v>7499.1920323685026</v>
      </c>
      <c r="Z75">
        <f>VLOOKUP($A75,'Census 2011'!$A$4:$BI$156,Z$1,FALSE)*Baseline!J75</f>
        <v>11031.2184375</v>
      </c>
      <c r="AA75">
        <f>VLOOKUP($A75,'Census 2011'!$A$4:$BI$156,AA$1,FALSE)*Baseline!K75</f>
        <v>12440.24471224791</v>
      </c>
      <c r="AB75">
        <f>VLOOKUP($A75,'Census 2011'!$A$4:$BI$156,AB$1,FALSE)*Baseline!L75</f>
        <v>11735.069348659004</v>
      </c>
      <c r="AC75">
        <f>VLOOKUP($A75,'Census 2011'!$A$4:$BI$156,AC$1,FALSE)*Baseline!M75</f>
        <v>9957.1170329670331</v>
      </c>
      <c r="AD75">
        <f>VLOOKUP($A75,'Census 2011'!$A$4:$BI$156,AD$1,FALSE)*Baseline!N75</f>
        <v>8824.1829899332024</v>
      </c>
      <c r="AE75">
        <f>VLOOKUP($A75,'Census 2011'!$A$4:$BI$156,AE$1,FALSE)*Baseline!O75</f>
        <v>10166.856927710844</v>
      </c>
      <c r="AF75">
        <f>VLOOKUP($A75,'Census 2011'!$A$4:$BI$156,AF$1,FALSE)*Baseline!P75</f>
        <v>7756.8358164481524</v>
      </c>
      <c r="AH75" s="6">
        <f>VLOOKUP($A75,'Census 2011'!$A$4:$BI$156,AH$1,FALSE)*Baseline!C75</f>
        <v>216.27517354340534</v>
      </c>
      <c r="AI75" s="6">
        <f>VLOOKUP($A75,'Census 2011'!$A$4:$BI$156,AI$1,FALSE)*Baseline!D75</f>
        <v>208.60946462715106</v>
      </c>
      <c r="AJ75" s="6">
        <f>VLOOKUP($A75,'Census 2011'!$A$4:$BI$156,AJ$1,FALSE)*Baseline!E75</f>
        <v>164.93132133875022</v>
      </c>
      <c r="AK75" s="6">
        <f>VLOOKUP($A75,'Census 2011'!$A$4:$BI$156,AK$1,FALSE)*Baseline!F75</f>
        <v>98.855405992184103</v>
      </c>
      <c r="AL75" s="6">
        <f>VLOOKUP($A75,'Census 2011'!$A$4:$BI$156,AL$1,FALSE)*Baseline!G75</f>
        <v>48.156102175969728</v>
      </c>
      <c r="AM75" s="6">
        <f>VLOOKUP($A75,'Census 2011'!$A$4:$BI$156,AM$1,FALSE)*Baseline!H75</f>
        <v>48.769914609895892</v>
      </c>
      <c r="AN75" s="6">
        <f>VLOOKUP($A75,'Census 2011'!$A$4:$BI$156,AN$1,FALSE)*Baseline!I75</f>
        <v>58.807967631497043</v>
      </c>
      <c r="AO75" s="6">
        <f>VLOOKUP($A75,'Census 2011'!$A$4:$BI$156,AO$1,FALSE)*Baseline!J75</f>
        <v>185.78156250000001</v>
      </c>
      <c r="AP75" s="6">
        <f>VLOOKUP($A75,'Census 2011'!$A$4:$BI$156,AP$1,FALSE)*Baseline!K75</f>
        <v>214.75528775209051</v>
      </c>
      <c r="AQ75" s="6">
        <f>VLOOKUP($A75,'Census 2011'!$A$4:$BI$156,AQ$1,FALSE)*Baseline!L75</f>
        <v>116.93065134099616</v>
      </c>
      <c r="AR75" s="6">
        <f>VLOOKUP($A75,'Census 2011'!$A$4:$BI$156,AR$1,FALSE)*Baseline!M75</f>
        <v>93.882967032967031</v>
      </c>
      <c r="AS75" s="6">
        <f>VLOOKUP($A75,'Census 2011'!$A$4:$BI$156,AS$1,FALSE)*Baseline!N75</f>
        <v>56.817010066798382</v>
      </c>
      <c r="AT75" s="6">
        <f>VLOOKUP($A75,'Census 2011'!$A$4:$BI$156,AT$1,FALSE)*Baseline!O75</f>
        <v>46.143072289156628</v>
      </c>
      <c r="AU75" s="6">
        <f>VLOOKUP($A75,'Census 2011'!$A$4:$BI$156,AU$1,FALSE)*Baseline!P75</f>
        <v>30.164183551847437</v>
      </c>
      <c r="AV75">
        <f t="shared" si="37"/>
        <v>144888.99999999991</v>
      </c>
      <c r="AX75" s="22">
        <f>(S75*'Eligible population'!J$5)/5</f>
        <v>1998.2877940811661</v>
      </c>
      <c r="AY75" s="22">
        <f>(T75*'Eligible population'!K$5)/5</f>
        <v>2123.4049644784423</v>
      </c>
      <c r="AZ75" s="22">
        <f>(U75*'Eligible population'!L$5)/5</f>
        <v>1836.1393432191132</v>
      </c>
      <c r="BA75" s="22">
        <f>(V75*'Eligible population'!M$5)/5</f>
        <v>1293.1820329564273</v>
      </c>
      <c r="BB75" s="22">
        <f>(W75*'Eligible population'!N$5)/5</f>
        <v>985.38378289860793</v>
      </c>
      <c r="BC75" s="22">
        <f>(X75*'Eligible population'!O$5)/5</f>
        <v>855.59305704003293</v>
      </c>
      <c r="BD75" s="22">
        <f>(Y75*'Eligible population'!P$5)/5</f>
        <v>504.47679301977189</v>
      </c>
      <c r="BE75" s="22">
        <f>(Z75*'Eligible population'!J$6)/5</f>
        <v>2012.716669487032</v>
      </c>
      <c r="BF75" s="22">
        <f>(AA75*'Eligible population'!K$6)/5</f>
        <v>2138.8253208284232</v>
      </c>
      <c r="BG75" s="22">
        <f>(AB75*'Eligible population'!L$6)/5</f>
        <v>1838.3394365157801</v>
      </c>
      <c r="BH75" s="22">
        <f>(AC75*'Eligible population'!M$6)/5</f>
        <v>1381.9730272990932</v>
      </c>
      <c r="BI75" s="22">
        <f>(AD75*'Eligible population'!N$6)/5</f>
        <v>1042.5529082521634</v>
      </c>
      <c r="BJ75" s="22">
        <f>(AE75*'Eligible population'!O$6)/5</f>
        <v>960.59460360588878</v>
      </c>
      <c r="BK75" s="22">
        <f>(AF75*'Eligible population'!P$6)/5</f>
        <v>579.0478048932415</v>
      </c>
      <c r="BL75" s="23"/>
      <c r="BM75" s="22">
        <f>(AH75*'Eligible population'!J$5)/5</f>
        <v>39.577924015766015</v>
      </c>
      <c r="BN75" s="22">
        <f>(AI75*'Eligible population'!K$5)/5</f>
        <v>35.43021405172194</v>
      </c>
      <c r="BO75" s="22">
        <f>(AJ75*'Eligible population'!L$5)/5</f>
        <v>25.206855074590688</v>
      </c>
      <c r="BP75" s="22">
        <f>(AK75*'Eligible population'!M$5)/5</f>
        <v>13.188499732969376</v>
      </c>
      <c r="BQ75" s="22">
        <f>(AL75*'Eligible population'!N$5)/5</f>
        <v>5.3426115880548517</v>
      </c>
      <c r="BR75" s="22">
        <f>(AM75*'Eligible population'!O$5)/5</f>
        <v>4.224157563851108</v>
      </c>
      <c r="BS75" s="22">
        <f>(AN75*'Eligible population'!P$5)/5</f>
        <v>3.956060171108625</v>
      </c>
      <c r="BT75" s="22">
        <f>(AO75*'Eligible population'!J$6)/5</f>
        <v>33.897039556025646</v>
      </c>
      <c r="BU75" s="22">
        <f>(AP75*'Eligible population'!K$6)/5</f>
        <v>36.922428605744607</v>
      </c>
      <c r="BV75" s="22">
        <f>(AQ75*'Eligible population'!L$6)/5</f>
        <v>18.317593301840507</v>
      </c>
      <c r="BW75" s="22">
        <f>(AR75*'Eligible population'!M$6)/5</f>
        <v>13.030250396053569</v>
      </c>
      <c r="BX75" s="22">
        <f>(AS75*'Eligible population'!N$6)/5</f>
        <v>6.7127731996162394</v>
      </c>
      <c r="BY75" s="22">
        <f>(AT75*'Eligible population'!O$6)/5</f>
        <v>4.3597334505562273</v>
      </c>
      <c r="BZ75" s="22">
        <f>(AU75*'Eligible population'!P$6)/5</f>
        <v>2.2517563456811667</v>
      </c>
      <c r="CA75" s="23">
        <f t="shared" si="38"/>
        <v>19792.935435628755</v>
      </c>
      <c r="CC75" s="2">
        <f t="shared" si="39"/>
        <v>999.14389704058306</v>
      </c>
      <c r="CD75" s="2">
        <f t="shared" si="40"/>
        <v>1061.7024822392211</v>
      </c>
      <c r="CE75" s="2">
        <f t="shared" si="41"/>
        <v>918.06967160955662</v>
      </c>
      <c r="CF75" s="2">
        <f t="shared" si="42"/>
        <v>646.59101647821365</v>
      </c>
      <c r="CG75" s="2">
        <f t="shared" si="43"/>
        <v>492.69189144930397</v>
      </c>
      <c r="CH75" s="2">
        <f t="shared" si="44"/>
        <v>427.79652852001647</v>
      </c>
      <c r="CI75" s="2">
        <f t="shared" si="45"/>
        <v>252.23839650988594</v>
      </c>
      <c r="CJ75" s="2">
        <f t="shared" si="46"/>
        <v>1006.358334743516</v>
      </c>
      <c r="CK75" s="2">
        <f t="shared" si="47"/>
        <v>1069.4126604142116</v>
      </c>
      <c r="CL75" s="2">
        <f t="shared" si="48"/>
        <v>919.16971825789005</v>
      </c>
      <c r="CM75" s="2">
        <f t="shared" si="49"/>
        <v>690.98651364954662</v>
      </c>
      <c r="CN75" s="2">
        <f t="shared" si="50"/>
        <v>521.27645412608172</v>
      </c>
      <c r="CO75" s="2">
        <f t="shared" si="51"/>
        <v>480.29730180294439</v>
      </c>
      <c r="CP75" s="2">
        <f t="shared" si="52"/>
        <v>289.52390244662075</v>
      </c>
      <c r="CQ75" s="2"/>
      <c r="CR75" s="2">
        <f t="shared" si="53"/>
        <v>19.788962007883008</v>
      </c>
      <c r="CS75" s="2">
        <f t="shared" si="54"/>
        <v>17.71510702586097</v>
      </c>
      <c r="CT75" s="2">
        <f t="shared" si="55"/>
        <v>12.603427537295344</v>
      </c>
      <c r="CU75" s="2">
        <f t="shared" si="56"/>
        <v>6.594249866484688</v>
      </c>
      <c r="CV75" s="2">
        <f t="shared" si="57"/>
        <v>2.6713057940274259</v>
      </c>
      <c r="CW75" s="2">
        <f t="shared" si="58"/>
        <v>2.112078781925554</v>
      </c>
      <c r="CX75" s="2">
        <f t="shared" si="59"/>
        <v>1.9780300855543125</v>
      </c>
      <c r="CY75" s="2">
        <f t="shared" si="60"/>
        <v>16.948519778012823</v>
      </c>
      <c r="CZ75" s="2">
        <f t="shared" si="61"/>
        <v>18.461214302872303</v>
      </c>
      <c r="DA75" s="2">
        <f t="shared" si="62"/>
        <v>9.1587966509202534</v>
      </c>
      <c r="DB75" s="2">
        <f t="shared" si="63"/>
        <v>6.5151251980267846</v>
      </c>
      <c r="DC75" s="2">
        <f t="shared" si="64"/>
        <v>3.3563865998081197</v>
      </c>
      <c r="DD75" s="2">
        <f t="shared" si="65"/>
        <v>2.1798667252781136</v>
      </c>
      <c r="DE75" s="2">
        <f t="shared" si="66"/>
        <v>1.1258781728405833</v>
      </c>
      <c r="DF75" s="2">
        <f t="shared" si="67"/>
        <v>9896.4677178143775</v>
      </c>
      <c r="DG75" s="2"/>
      <c r="DH75" s="14"/>
      <c r="DI75" s="14"/>
      <c r="DJ75" s="14"/>
      <c r="DK75" s="14"/>
      <c r="DL75" s="14"/>
      <c r="DM75" s="14"/>
      <c r="DN75" s="14"/>
      <c r="DO75" s="14"/>
      <c r="DP75" s="14"/>
      <c r="DQ75" s="14"/>
      <c r="DR75" s="14"/>
      <c r="DS75" s="14"/>
      <c r="DT75" s="14"/>
      <c r="DU75" s="14"/>
      <c r="DV75" s="14"/>
      <c r="DX75" s="6"/>
      <c r="DY75" s="6"/>
      <c r="DZ75" s="6"/>
      <c r="EA75" s="6"/>
      <c r="EB75" s="6"/>
      <c r="EC75" s="6"/>
      <c r="ED75" s="6"/>
      <c r="EE75" s="6"/>
      <c r="EF75" s="6"/>
      <c r="EG75" s="6"/>
      <c r="EH75" s="6"/>
      <c r="EI75" s="6"/>
      <c r="EJ75" s="6"/>
      <c r="EK75" s="6"/>
      <c r="EL75" s="6"/>
      <c r="EN75" s="6"/>
      <c r="EO75" s="6"/>
      <c r="EP75" s="6"/>
      <c r="EQ75" s="6"/>
      <c r="ER75" s="6"/>
      <c r="ES75" s="6"/>
      <c r="ET75" s="6"/>
      <c r="EU75" s="6"/>
      <c r="EV75" s="6"/>
      <c r="EW75" s="6"/>
      <c r="EX75" s="6"/>
      <c r="EY75" s="6"/>
      <c r="EZ75" s="6"/>
      <c r="FA75" s="6"/>
      <c r="FB75" s="6"/>
      <c r="FD75" s="6"/>
      <c r="FE75" s="6"/>
      <c r="FF75" s="6"/>
      <c r="FG75" s="6"/>
      <c r="FH75" s="6"/>
      <c r="FI75" s="6"/>
      <c r="FJ75" s="6"/>
      <c r="FK75" s="6"/>
      <c r="FL75" s="6"/>
      <c r="FM75" s="6"/>
      <c r="FN75" s="6"/>
      <c r="FO75" s="6"/>
      <c r="FP75" s="6"/>
      <c r="FQ75" s="6"/>
      <c r="FR75" s="6"/>
      <c r="FT75" s="6"/>
      <c r="FU75" s="6"/>
      <c r="FV75" s="6"/>
      <c r="FW75" s="6"/>
      <c r="FX75" s="6"/>
      <c r="FY75" s="6"/>
      <c r="FZ75" s="6"/>
      <c r="GA75" s="6"/>
      <c r="GB75" s="6"/>
      <c r="GC75" s="6"/>
      <c r="GD75" s="6"/>
      <c r="GE75" s="6"/>
      <c r="GF75" s="6"/>
      <c r="GG75" s="6"/>
      <c r="GH75" s="6"/>
      <c r="GJ75" s="6"/>
      <c r="GK75" s="6"/>
      <c r="GL75" s="6"/>
      <c r="GM75" s="6"/>
      <c r="GN75" s="6"/>
      <c r="GO75" s="6"/>
      <c r="GP75" s="6"/>
      <c r="GQ75" s="6"/>
      <c r="GR75" s="6"/>
      <c r="GS75" s="6"/>
      <c r="GT75" s="6"/>
      <c r="GU75" s="6"/>
      <c r="GV75" s="6"/>
      <c r="GW75" s="6"/>
      <c r="GX75" s="6"/>
      <c r="GZ75" s="1"/>
      <c r="HA75" s="1"/>
      <c r="HB75" s="1"/>
      <c r="HC75" s="1"/>
      <c r="HD75" s="1"/>
      <c r="HE75" s="1"/>
      <c r="HF75" s="1"/>
      <c r="HG75" s="1"/>
      <c r="HH75" s="1"/>
      <c r="HI75" s="1"/>
      <c r="HJ75" s="1"/>
      <c r="HK75" s="1"/>
      <c r="HL75" s="1"/>
      <c r="HM75" s="1"/>
      <c r="HN75" s="2"/>
      <c r="HP75" s="2"/>
      <c r="HQ75" s="2"/>
      <c r="HR75" s="2"/>
      <c r="HS75" s="2"/>
      <c r="HT75" s="2"/>
      <c r="HU75" s="2"/>
      <c r="HV75" s="2"/>
      <c r="HW75" s="2"/>
      <c r="HX75" s="2"/>
      <c r="HY75" s="2"/>
      <c r="HZ75" s="2"/>
      <c r="IA75" s="2"/>
      <c r="IB75" s="2"/>
      <c r="IC75" s="2"/>
      <c r="ID75" s="2"/>
      <c r="IF75" s="2"/>
      <c r="IG75" s="2"/>
      <c r="IH75" s="2"/>
      <c r="II75" s="2"/>
      <c r="IJ75" s="2"/>
      <c r="IK75" s="2"/>
      <c r="IL75" s="2"/>
      <c r="IM75" s="2"/>
      <c r="IN75" s="2"/>
      <c r="IO75" s="2"/>
      <c r="IP75" s="2"/>
      <c r="IQ75" s="2"/>
      <c r="IR75" s="2"/>
      <c r="IS75" s="2"/>
      <c r="IT75" s="2"/>
      <c r="IV75" s="6"/>
    </row>
    <row r="76" spans="1:256" x14ac:dyDescent="0.25">
      <c r="A76" s="8" t="s">
        <v>67</v>
      </c>
      <c r="B76" s="8" t="s">
        <v>241</v>
      </c>
      <c r="C76" s="20">
        <f>Population!H76</f>
        <v>4057</v>
      </c>
      <c r="D76" s="20">
        <f>Population!I76</f>
        <v>4772</v>
      </c>
      <c r="E76" s="20">
        <f>Population!J76</f>
        <v>5424</v>
      </c>
      <c r="F76" s="20">
        <f>Population!K76</f>
        <v>5066</v>
      </c>
      <c r="G76" s="20">
        <f>Population!L76</f>
        <v>4100</v>
      </c>
      <c r="H76" s="20">
        <f>Population!M76</f>
        <v>3584</v>
      </c>
      <c r="I76" s="20">
        <f>Population!N76</f>
        <v>2528</v>
      </c>
      <c r="J76" s="20">
        <f>Population!X76</f>
        <v>4770</v>
      </c>
      <c r="K76" s="20">
        <f>Population!Y76</f>
        <v>5504</v>
      </c>
      <c r="L76" s="20">
        <f>Population!Z76</f>
        <v>6135</v>
      </c>
      <c r="M76" s="20">
        <f>Population!AA76</f>
        <v>5317</v>
      </c>
      <c r="N76" s="20">
        <f>Population!AB76</f>
        <v>4492</v>
      </c>
      <c r="O76" s="20">
        <f>Population!AC76</f>
        <v>3907</v>
      </c>
      <c r="P76" s="20">
        <f>Population!AD76</f>
        <v>2921</v>
      </c>
      <c r="Q76" s="20">
        <f t="shared" si="36"/>
        <v>62577</v>
      </c>
      <c r="S76">
        <f>VLOOKUP($A76,'Census 2011'!$A$4:$BI$156,S$1,FALSE)*Baseline!C76</f>
        <v>3987.5647921760392</v>
      </c>
      <c r="T76">
        <f>VLOOKUP($A76,'Census 2011'!$A$4:$BI$156,T$1,FALSE)*Baseline!D76</f>
        <v>4695.9310472659872</v>
      </c>
      <c r="U76">
        <f>VLOOKUP($A76,'Census 2011'!$A$4:$BI$156,U$1,FALSE)*Baseline!E76</f>
        <v>5374.2757717492987</v>
      </c>
      <c r="V76">
        <f>VLOOKUP($A76,'Census 2011'!$A$4:$BI$156,V$1,FALSE)*Baseline!F76</f>
        <v>5022.560370799536</v>
      </c>
      <c r="W76">
        <f>VLOOKUP($A76,'Census 2011'!$A$4:$BI$156,W$1,FALSE)*Baseline!G76</f>
        <v>4069.4561708467841</v>
      </c>
      <c r="X76">
        <f>VLOOKUP($A76,'Census 2011'!$A$4:$BI$156,X$1,FALSE)*Baseline!H76</f>
        <v>3552.7587168758719</v>
      </c>
      <c r="Y76">
        <f>VLOOKUP($A76,'Census 2011'!$A$4:$BI$156,Y$1,FALSE)*Baseline!I76</f>
        <v>2500.2197802197802</v>
      </c>
      <c r="Z76">
        <f>VLOOKUP($A76,'Census 2011'!$A$4:$BI$156,Z$1,FALSE)*Baseline!J76</f>
        <v>4683.133369041243</v>
      </c>
      <c r="AA76">
        <f>VLOOKUP($A76,'Census 2011'!$A$4:$BI$156,AA$1,FALSE)*Baseline!K76</f>
        <v>5445.3988533988531</v>
      </c>
      <c r="AB76">
        <f>VLOOKUP($A76,'Census 2011'!$A$4:$BI$156,AB$1,FALSE)*Baseline!L76</f>
        <v>6080.6213437333799</v>
      </c>
      <c r="AC76">
        <f>VLOOKUP($A76,'Census 2011'!$A$4:$BI$156,AC$1,FALSE)*Baseline!M76</f>
        <v>5280.5587920325552</v>
      </c>
      <c r="AD76">
        <f>VLOOKUP($A76,'Census 2011'!$A$4:$BI$156,AD$1,FALSE)*Baseline!N76</f>
        <v>4451.1831659493064</v>
      </c>
      <c r="AE76">
        <f>VLOOKUP($A76,'Census 2011'!$A$4:$BI$156,AE$1,FALSE)*Baseline!O76</f>
        <v>3874.9948422330099</v>
      </c>
      <c r="AF76">
        <f>VLOOKUP($A76,'Census 2011'!$A$4:$BI$156,AF$1,FALSE)*Baseline!P76</f>
        <v>2911.7004138809298</v>
      </c>
      <c r="AH76" s="6">
        <f>VLOOKUP($A76,'Census 2011'!$A$4:$BI$156,AH$1,FALSE)*Baseline!C76</f>
        <v>69.43520782396088</v>
      </c>
      <c r="AI76" s="6">
        <f>VLOOKUP($A76,'Census 2011'!$A$4:$BI$156,AI$1,FALSE)*Baseline!D76</f>
        <v>76.068952734012981</v>
      </c>
      <c r="AJ76" s="6">
        <f>VLOOKUP($A76,'Census 2011'!$A$4:$BI$156,AJ$1,FALSE)*Baseline!E76</f>
        <v>49.724228250701586</v>
      </c>
      <c r="AK76" s="6">
        <f>VLOOKUP($A76,'Census 2011'!$A$4:$BI$156,AK$1,FALSE)*Baseline!F76</f>
        <v>43.4396292004635</v>
      </c>
      <c r="AL76" s="6">
        <f>VLOOKUP($A76,'Census 2011'!$A$4:$BI$156,AL$1,FALSE)*Baseline!G76</f>
        <v>30.543829153215793</v>
      </c>
      <c r="AM76" s="6">
        <f>VLOOKUP($A76,'Census 2011'!$A$4:$BI$156,AM$1,FALSE)*Baseline!H76</f>
        <v>31.241283124128312</v>
      </c>
      <c r="AN76" s="6">
        <f>VLOOKUP($A76,'Census 2011'!$A$4:$BI$156,AN$1,FALSE)*Baseline!I76</f>
        <v>27.780219780219781</v>
      </c>
      <c r="AO76" s="6">
        <f>VLOOKUP($A76,'Census 2011'!$A$4:$BI$156,AO$1,FALSE)*Baseline!J76</f>
        <v>86.866630958757369</v>
      </c>
      <c r="AP76" s="6">
        <f>VLOOKUP($A76,'Census 2011'!$A$4:$BI$156,AP$1,FALSE)*Baseline!K76</f>
        <v>58.601146601146596</v>
      </c>
      <c r="AQ76" s="6">
        <f>VLOOKUP($A76,'Census 2011'!$A$4:$BI$156,AQ$1,FALSE)*Baseline!L76</f>
        <v>54.378656266619387</v>
      </c>
      <c r="AR76" s="6">
        <f>VLOOKUP($A76,'Census 2011'!$A$4:$BI$156,AR$1,FALSE)*Baseline!M76</f>
        <v>36.441207967444846</v>
      </c>
      <c r="AS76" s="6">
        <f>VLOOKUP($A76,'Census 2011'!$A$4:$BI$156,AS$1,FALSE)*Baseline!N76</f>
        <v>40.816834050693451</v>
      </c>
      <c r="AT76" s="6">
        <f>VLOOKUP($A76,'Census 2011'!$A$4:$BI$156,AT$1,FALSE)*Baseline!O76</f>
        <v>32.005157766990294</v>
      </c>
      <c r="AU76" s="6">
        <f>VLOOKUP($A76,'Census 2011'!$A$4:$BI$156,AU$1,FALSE)*Baseline!P76</f>
        <v>9.2995861190703604</v>
      </c>
      <c r="AV76">
        <f t="shared" si="37"/>
        <v>62577.000000000007</v>
      </c>
      <c r="AX76" s="22">
        <f>(S76*'Eligible population'!J$5)/5</f>
        <v>729.7163782925528</v>
      </c>
      <c r="AY76" s="22">
        <f>(T76*'Eligible population'!K$5)/5</f>
        <v>797.55653691997543</v>
      </c>
      <c r="AZ76" s="22">
        <f>(U76*'Eligible population'!L$5)/5</f>
        <v>821.36364039145406</v>
      </c>
      <c r="BA76" s="22">
        <f>(V76*'Eligible population'!M$5)/5</f>
        <v>670.06994148958779</v>
      </c>
      <c r="BB76" s="22">
        <f>(W76*'Eligible population'!N$5)/5</f>
        <v>451.48013882021667</v>
      </c>
      <c r="BC76" s="22">
        <f>(X76*'Eligible population'!O$5)/5</f>
        <v>307.7186566035943</v>
      </c>
      <c r="BD76" s="22">
        <f>(Y76*'Eligible population'!P$5)/5</f>
        <v>168.19183335028038</v>
      </c>
      <c r="BE76" s="22">
        <f>(Z76*'Eligible population'!J$6)/5</f>
        <v>854.46776806247749</v>
      </c>
      <c r="BF76" s="22">
        <f>(AA76*'Eligible population'!K$6)/5</f>
        <v>936.2160648007864</v>
      </c>
      <c r="BG76" s="22">
        <f>(AB76*'Eligible population'!L$6)/5</f>
        <v>952.55048628937277</v>
      </c>
      <c r="BH76" s="22">
        <f>(AC76*'Eligible population'!M$6)/5</f>
        <v>732.90188269299961</v>
      </c>
      <c r="BI76" s="22">
        <f>(AD76*'Eligible population'!N$6)/5</f>
        <v>525.89502734900213</v>
      </c>
      <c r="BJ76" s="22">
        <f>(AE76*'Eligible population'!O$6)/5</f>
        <v>366.12093205562491</v>
      </c>
      <c r="BK76" s="22">
        <f>(AF76*'Eligible population'!P$6)/5</f>
        <v>217.35844009864826</v>
      </c>
      <c r="BL76" s="23"/>
      <c r="BM76" s="22">
        <f>(AH76*'Eligible population'!J$5)/5</f>
        <v>12.706504099621565</v>
      </c>
      <c r="BN76" s="22">
        <f>(AI76*'Eligible population'!K$5)/5</f>
        <v>12.919544579980766</v>
      </c>
      <c r="BO76" s="22">
        <f>(AJ76*'Eligible population'!L$5)/5</f>
        <v>7.599474769482863</v>
      </c>
      <c r="BP76" s="22">
        <f>(AK76*'Eligible population'!M$5)/5</f>
        <v>5.7953688254125177</v>
      </c>
      <c r="BQ76" s="22">
        <f>(AL76*'Eligible population'!N$5)/5</f>
        <v>3.3886425230439081</v>
      </c>
      <c r="BR76" s="22">
        <f>(AM76*'Eligible population'!O$5)/5</f>
        <v>2.7059326117094118</v>
      </c>
      <c r="BS76" s="22">
        <f>(AN76*'Eligible population'!P$5)/5</f>
        <v>1.8687981483364489</v>
      </c>
      <c r="BT76" s="22">
        <f>(AO76*'Eligible population'!J$6)/5</f>
        <v>15.849374857678248</v>
      </c>
      <c r="BU76" s="22">
        <f>(AP76*'Eligible population'!K$6)/5</f>
        <v>10.07517288278992</v>
      </c>
      <c r="BV76" s="22">
        <f>(AQ76*'Eligible population'!L$6)/5</f>
        <v>8.5186056724143508</v>
      </c>
      <c r="BW76" s="22">
        <f>(AR76*'Eligible population'!M$6)/5</f>
        <v>5.0577658499409068</v>
      </c>
      <c r="BX76" s="22">
        <f>(AS76*'Eligible population'!N$6)/5</f>
        <v>4.8223964863084188</v>
      </c>
      <c r="BY76" s="22">
        <f>(AT76*'Eligible population'!O$6)/5</f>
        <v>3.0239416229739597</v>
      </c>
      <c r="BZ76" s="22">
        <f>(AU76*'Eligible population'!P$6)/5</f>
        <v>0.69421411721063009</v>
      </c>
      <c r="CA76" s="23">
        <f t="shared" si="38"/>
        <v>8626.6334642634756</v>
      </c>
      <c r="CC76" s="2">
        <f t="shared" si="39"/>
        <v>364.8581891462764</v>
      </c>
      <c r="CD76" s="2">
        <f t="shared" si="40"/>
        <v>398.77826845998771</v>
      </c>
      <c r="CE76" s="2">
        <f t="shared" si="41"/>
        <v>410.68182019572703</v>
      </c>
      <c r="CF76" s="2">
        <f t="shared" si="42"/>
        <v>335.0349707447939</v>
      </c>
      <c r="CG76" s="2">
        <f t="shared" si="43"/>
        <v>225.74006941010833</v>
      </c>
      <c r="CH76" s="2">
        <f t="shared" si="44"/>
        <v>153.85932830179715</v>
      </c>
      <c r="CI76" s="2">
        <f t="shared" si="45"/>
        <v>84.095916675140188</v>
      </c>
      <c r="CJ76" s="2">
        <f t="shared" si="46"/>
        <v>427.23388403123874</v>
      </c>
      <c r="CK76" s="2">
        <f t="shared" si="47"/>
        <v>468.1080324003932</v>
      </c>
      <c r="CL76" s="2">
        <f t="shared" si="48"/>
        <v>476.27524314468639</v>
      </c>
      <c r="CM76" s="2">
        <f t="shared" si="49"/>
        <v>366.4509413464998</v>
      </c>
      <c r="CN76" s="2">
        <f t="shared" si="50"/>
        <v>262.94751367450107</v>
      </c>
      <c r="CO76" s="2">
        <f t="shared" si="51"/>
        <v>183.06046602781245</v>
      </c>
      <c r="CP76" s="2">
        <f t="shared" si="52"/>
        <v>108.67922004932413</v>
      </c>
      <c r="CQ76" s="2"/>
      <c r="CR76" s="2">
        <f t="shared" si="53"/>
        <v>6.3532520498107825</v>
      </c>
      <c r="CS76" s="2">
        <f t="shared" si="54"/>
        <v>6.4597722899903829</v>
      </c>
      <c r="CT76" s="2">
        <f t="shared" si="55"/>
        <v>3.7997373847414315</v>
      </c>
      <c r="CU76" s="2">
        <f t="shared" si="56"/>
        <v>2.8976844127062589</v>
      </c>
      <c r="CV76" s="2">
        <f t="shared" si="57"/>
        <v>1.6943212615219541</v>
      </c>
      <c r="CW76" s="2">
        <f t="shared" si="58"/>
        <v>1.3529663058547059</v>
      </c>
      <c r="CX76" s="2">
        <f t="shared" si="59"/>
        <v>0.93439907416822443</v>
      </c>
      <c r="CY76" s="2">
        <f t="shared" si="60"/>
        <v>7.9246874288391238</v>
      </c>
      <c r="CZ76" s="2">
        <f t="shared" si="61"/>
        <v>5.0375864413949598</v>
      </c>
      <c r="DA76" s="2">
        <f t="shared" si="62"/>
        <v>4.2593028362071754</v>
      </c>
      <c r="DB76" s="2">
        <f t="shared" si="63"/>
        <v>2.5288829249704534</v>
      </c>
      <c r="DC76" s="2">
        <f t="shared" si="64"/>
        <v>2.4111982431542094</v>
      </c>
      <c r="DD76" s="2">
        <f t="shared" si="65"/>
        <v>1.5119708114869799</v>
      </c>
      <c r="DE76" s="2">
        <f t="shared" si="66"/>
        <v>0.34710705860531504</v>
      </c>
      <c r="DF76" s="2">
        <f t="shared" si="67"/>
        <v>4313.3167321317378</v>
      </c>
      <c r="DG76" s="2"/>
      <c r="DH76" s="14"/>
      <c r="DI76" s="14"/>
      <c r="DJ76" s="14"/>
      <c r="DK76" s="14"/>
      <c r="DL76" s="14"/>
      <c r="DM76" s="14"/>
      <c r="DN76" s="14"/>
      <c r="DO76" s="14"/>
      <c r="DP76" s="14"/>
      <c r="DQ76" s="14"/>
      <c r="DR76" s="14"/>
      <c r="DS76" s="14"/>
      <c r="DT76" s="14"/>
      <c r="DU76" s="14"/>
      <c r="DV76" s="14"/>
      <c r="DX76" s="6"/>
      <c r="DY76" s="6"/>
      <c r="DZ76" s="6"/>
      <c r="EA76" s="6"/>
      <c r="EB76" s="6"/>
      <c r="EC76" s="6"/>
      <c r="ED76" s="6"/>
      <c r="EE76" s="6"/>
      <c r="EF76" s="6"/>
      <c r="EG76" s="6"/>
      <c r="EH76" s="6"/>
      <c r="EI76" s="6"/>
      <c r="EJ76" s="6"/>
      <c r="EK76" s="6"/>
      <c r="EL76" s="6"/>
      <c r="EN76" s="6"/>
      <c r="EO76" s="6"/>
      <c r="EP76" s="6"/>
      <c r="EQ76" s="6"/>
      <c r="ER76" s="6"/>
      <c r="ES76" s="6"/>
      <c r="ET76" s="6"/>
      <c r="EU76" s="6"/>
      <c r="EV76" s="6"/>
      <c r="EW76" s="6"/>
      <c r="EX76" s="6"/>
      <c r="EY76" s="6"/>
      <c r="EZ76" s="6"/>
      <c r="FA76" s="6"/>
      <c r="FB76" s="6"/>
      <c r="FD76" s="6"/>
      <c r="FE76" s="6"/>
      <c r="FF76" s="6"/>
      <c r="FG76" s="6"/>
      <c r="FH76" s="6"/>
      <c r="FI76" s="6"/>
      <c r="FJ76" s="6"/>
      <c r="FK76" s="6"/>
      <c r="FL76" s="6"/>
      <c r="FM76" s="6"/>
      <c r="FN76" s="6"/>
      <c r="FO76" s="6"/>
      <c r="FP76" s="6"/>
      <c r="FQ76" s="6"/>
      <c r="FR76" s="6"/>
      <c r="FT76" s="6"/>
      <c r="FU76" s="6"/>
      <c r="FV76" s="6"/>
      <c r="FW76" s="6"/>
      <c r="FX76" s="6"/>
      <c r="FY76" s="6"/>
      <c r="FZ76" s="6"/>
      <c r="GA76" s="6"/>
      <c r="GB76" s="6"/>
      <c r="GC76" s="6"/>
      <c r="GD76" s="6"/>
      <c r="GE76" s="6"/>
      <c r="GF76" s="6"/>
      <c r="GG76" s="6"/>
      <c r="GH76" s="6"/>
      <c r="GJ76" s="6"/>
      <c r="GK76" s="6"/>
      <c r="GL76" s="6"/>
      <c r="GM76" s="6"/>
      <c r="GN76" s="6"/>
      <c r="GO76" s="6"/>
      <c r="GP76" s="6"/>
      <c r="GQ76" s="6"/>
      <c r="GR76" s="6"/>
      <c r="GS76" s="6"/>
      <c r="GT76" s="6"/>
      <c r="GU76" s="6"/>
      <c r="GV76" s="6"/>
      <c r="GW76" s="6"/>
      <c r="GX76" s="6"/>
      <c r="GZ76" s="1"/>
      <c r="HA76" s="1"/>
      <c r="HB76" s="1"/>
      <c r="HC76" s="1"/>
      <c r="HD76" s="1"/>
      <c r="HE76" s="1"/>
      <c r="HF76" s="1"/>
      <c r="HG76" s="1"/>
      <c r="HH76" s="1"/>
      <c r="HI76" s="1"/>
      <c r="HJ76" s="1"/>
      <c r="HK76" s="1"/>
      <c r="HL76" s="1"/>
      <c r="HM76" s="1"/>
      <c r="HN76" s="2"/>
      <c r="HP76" s="2"/>
      <c r="HQ76" s="2"/>
      <c r="HR76" s="2"/>
      <c r="HS76" s="2"/>
      <c r="HT76" s="2"/>
      <c r="HU76" s="2"/>
      <c r="HV76" s="2"/>
      <c r="HW76" s="2"/>
      <c r="HX76" s="2"/>
      <c r="HY76" s="2"/>
      <c r="HZ76" s="2"/>
      <c r="IA76" s="2"/>
      <c r="IB76" s="2"/>
      <c r="IC76" s="2"/>
      <c r="ID76" s="2"/>
      <c r="IF76" s="2"/>
      <c r="IG76" s="2"/>
      <c r="IH76" s="2"/>
      <c r="II76" s="2"/>
      <c r="IJ76" s="2"/>
      <c r="IK76" s="2"/>
      <c r="IL76" s="2"/>
      <c r="IM76" s="2"/>
      <c r="IN76" s="2"/>
      <c r="IO76" s="2"/>
      <c r="IP76" s="2"/>
      <c r="IQ76" s="2"/>
      <c r="IR76" s="2"/>
      <c r="IS76" s="2"/>
      <c r="IT76" s="2"/>
      <c r="IV76" s="6"/>
    </row>
    <row r="77" spans="1:256" x14ac:dyDescent="0.25">
      <c r="A77" s="8" t="s">
        <v>75</v>
      </c>
      <c r="B77" s="8" t="s">
        <v>242</v>
      </c>
      <c r="C77" s="20">
        <f>Population!H77</f>
        <v>13787</v>
      </c>
      <c r="D77" s="20">
        <f>Population!I77</f>
        <v>14677</v>
      </c>
      <c r="E77" s="20">
        <f>Population!J77</f>
        <v>14733</v>
      </c>
      <c r="F77" s="20">
        <f>Population!K77</f>
        <v>13485</v>
      </c>
      <c r="G77" s="20">
        <f>Population!L77</f>
        <v>11733</v>
      </c>
      <c r="H77" s="20">
        <f>Population!M77</f>
        <v>10793</v>
      </c>
      <c r="I77" s="20">
        <f>Population!N77</f>
        <v>7288</v>
      </c>
      <c r="J77" s="20">
        <f>Population!X77</f>
        <v>13896</v>
      </c>
      <c r="K77" s="20">
        <f>Population!Y77</f>
        <v>15199</v>
      </c>
      <c r="L77" s="20">
        <f>Population!Z77</f>
        <v>16267</v>
      </c>
      <c r="M77" s="20">
        <f>Population!AA77</f>
        <v>14200</v>
      </c>
      <c r="N77" s="20">
        <f>Population!AB77</f>
        <v>11926</v>
      </c>
      <c r="O77" s="20">
        <f>Population!AC77</f>
        <v>11071</v>
      </c>
      <c r="P77" s="20">
        <f>Population!AD77</f>
        <v>8209</v>
      </c>
      <c r="Q77" s="20">
        <f t="shared" si="36"/>
        <v>177264</v>
      </c>
      <c r="S77">
        <f>VLOOKUP($A77,'Census 2011'!$A$4:$BI$156,S$1,FALSE)*Baseline!C77</f>
        <v>12777.305523293327</v>
      </c>
      <c r="T77">
        <f>VLOOKUP($A77,'Census 2011'!$A$4:$BI$156,T$1,FALSE)*Baseline!D77</f>
        <v>13976.994817293184</v>
      </c>
      <c r="U77">
        <f>VLOOKUP($A77,'Census 2011'!$A$4:$BI$156,U$1,FALSE)*Baseline!E77</f>
        <v>14140.925207562967</v>
      </c>
      <c r="V77">
        <f>VLOOKUP($A77,'Census 2011'!$A$4:$BI$156,V$1,FALSE)*Baseline!F77</f>
        <v>13048.312351543944</v>
      </c>
      <c r="W77">
        <f>VLOOKUP($A77,'Census 2011'!$A$4:$BI$156,W$1,FALSE)*Baseline!G77</f>
        <v>11419.851860920666</v>
      </c>
      <c r="X77">
        <f>VLOOKUP($A77,'Census 2011'!$A$4:$BI$156,X$1,FALSE)*Baseline!H77</f>
        <v>10528.010123341866</v>
      </c>
      <c r="Y77">
        <f>VLOOKUP($A77,'Census 2011'!$A$4:$BI$156,Y$1,FALSE)*Baseline!I77</f>
        <v>7043.2180530044607</v>
      </c>
      <c r="Z77">
        <f>VLOOKUP($A77,'Census 2011'!$A$4:$BI$156,Z$1,FALSE)*Baseline!J77</f>
        <v>13072.800779473855</v>
      </c>
      <c r="AA77">
        <f>VLOOKUP($A77,'Census 2011'!$A$4:$BI$156,AA$1,FALSE)*Baseline!K77</f>
        <v>14523.247332975743</v>
      </c>
      <c r="AB77">
        <f>VLOOKUP($A77,'Census 2011'!$A$4:$BI$156,AB$1,FALSE)*Baseline!L77</f>
        <v>15680.713607489133</v>
      </c>
      <c r="AC77">
        <f>VLOOKUP($A77,'Census 2011'!$A$4:$BI$156,AC$1,FALSE)*Baseline!M77</f>
        <v>13759.525679283808</v>
      </c>
      <c r="AD77">
        <f>VLOOKUP($A77,'Census 2011'!$A$4:$BI$156,AD$1,FALSE)*Baseline!N77</f>
        <v>11635.839224067073</v>
      </c>
      <c r="AE77">
        <f>VLOOKUP($A77,'Census 2011'!$A$4:$BI$156,AE$1,FALSE)*Baseline!O77</f>
        <v>10816.480255197448</v>
      </c>
      <c r="AF77">
        <f>VLOOKUP($A77,'Census 2011'!$A$4:$BI$156,AF$1,FALSE)*Baseline!P77</f>
        <v>8029.1927752293577</v>
      </c>
      <c r="AH77" s="6">
        <f>VLOOKUP($A77,'Census 2011'!$A$4:$BI$156,AH$1,FALSE)*Baseline!C77</f>
        <v>1009.6944767066718</v>
      </c>
      <c r="AI77" s="6">
        <f>VLOOKUP($A77,'Census 2011'!$A$4:$BI$156,AI$1,FALSE)*Baseline!D77</f>
        <v>700.00518270681619</v>
      </c>
      <c r="AJ77" s="6">
        <f>VLOOKUP($A77,'Census 2011'!$A$4:$BI$156,AJ$1,FALSE)*Baseline!E77</f>
        <v>592.07479243703347</v>
      </c>
      <c r="AK77" s="6">
        <f>VLOOKUP($A77,'Census 2011'!$A$4:$BI$156,AK$1,FALSE)*Baseline!F77</f>
        <v>436.68764845605705</v>
      </c>
      <c r="AL77" s="6">
        <f>VLOOKUP($A77,'Census 2011'!$A$4:$BI$156,AL$1,FALSE)*Baseline!G77</f>
        <v>313.14813907933399</v>
      </c>
      <c r="AM77" s="6">
        <f>VLOOKUP($A77,'Census 2011'!$A$4:$BI$156,AM$1,FALSE)*Baseline!H77</f>
        <v>264.9898766581336</v>
      </c>
      <c r="AN77" s="6">
        <f>VLOOKUP($A77,'Census 2011'!$A$4:$BI$156,AN$1,FALSE)*Baseline!I77</f>
        <v>244.78194699553922</v>
      </c>
      <c r="AO77" s="6">
        <f>VLOOKUP($A77,'Census 2011'!$A$4:$BI$156,AO$1,FALSE)*Baseline!J77</f>
        <v>823.19922052614481</v>
      </c>
      <c r="AP77" s="6">
        <f>VLOOKUP($A77,'Census 2011'!$A$4:$BI$156,AP$1,FALSE)*Baseline!K77</f>
        <v>675.75266702425654</v>
      </c>
      <c r="AQ77" s="6">
        <f>VLOOKUP($A77,'Census 2011'!$A$4:$BI$156,AQ$1,FALSE)*Baseline!L77</f>
        <v>586.28639251086599</v>
      </c>
      <c r="AR77" s="6">
        <f>VLOOKUP($A77,'Census 2011'!$A$4:$BI$156,AR$1,FALSE)*Baseline!M77</f>
        <v>440.47432071619289</v>
      </c>
      <c r="AS77" s="6">
        <f>VLOOKUP($A77,'Census 2011'!$A$4:$BI$156,AS$1,FALSE)*Baseline!N77</f>
        <v>290.16077593292783</v>
      </c>
      <c r="AT77" s="6">
        <f>VLOOKUP($A77,'Census 2011'!$A$4:$BI$156,AT$1,FALSE)*Baseline!O77</f>
        <v>254.519744802552</v>
      </c>
      <c r="AU77" s="6">
        <f>VLOOKUP($A77,'Census 2011'!$A$4:$BI$156,AU$1,FALSE)*Baseline!P77</f>
        <v>179.80722477064222</v>
      </c>
      <c r="AV77">
        <f t="shared" si="37"/>
        <v>177263.99999999997</v>
      </c>
      <c r="AX77" s="22">
        <f>(S77*'Eligible population'!J$5)/5</f>
        <v>2338.2213447889776</v>
      </c>
      <c r="AY77" s="22">
        <f>(T77*'Eligible population'!K$5)/5</f>
        <v>2373.8516325785781</v>
      </c>
      <c r="AZ77" s="22">
        <f>(U77*'Eligible population'!L$5)/5</f>
        <v>2161.1920006119499</v>
      </c>
      <c r="BA77" s="22">
        <f>(V77*'Eligible population'!M$5)/5</f>
        <v>1740.8017521838333</v>
      </c>
      <c r="BB77" s="22">
        <f>(W77*'Eligible population'!N$5)/5</f>
        <v>1266.9595363652561</v>
      </c>
      <c r="BC77" s="22">
        <f>(X77*'Eligible population'!O$5)/5</f>
        <v>911.8731076431244</v>
      </c>
      <c r="BD77" s="22">
        <f>(Y77*'Eligible population'!P$5)/5</f>
        <v>473.8030497928786</v>
      </c>
      <c r="BE77" s="22">
        <f>(Z77*'Eligible population'!J$6)/5</f>
        <v>2385.2164830935153</v>
      </c>
      <c r="BF77" s="22">
        <f>(AA77*'Eligible population'!K$6)/5</f>
        <v>2496.9516158986762</v>
      </c>
      <c r="BG77" s="22">
        <f>(AB77*'Eligible population'!L$6)/5</f>
        <v>2456.4383354624974</v>
      </c>
      <c r="BH77" s="22">
        <f>(AC77*'Eligible population'!M$6)/5</f>
        <v>1909.7187764532337</v>
      </c>
      <c r="BI77" s="22">
        <f>(AD77*'Eligible population'!N$6)/5</f>
        <v>1374.7423457610723</v>
      </c>
      <c r="BJ77" s="22">
        <f>(AE77*'Eligible population'!O$6)/5</f>
        <v>1021.9729299851346</v>
      </c>
      <c r="BK77" s="22">
        <f>(AF77*'Eligible population'!P$6)/5</f>
        <v>599.37925225934941</v>
      </c>
      <c r="BL77" s="23"/>
      <c r="BM77" s="22">
        <f>(AH77*'Eligible population'!J$5)/5</f>
        <v>184.77206895046226</v>
      </c>
      <c r="BN77" s="22">
        <f>(AI77*'Eligible population'!K$5)/5</f>
        <v>118.88882177491226</v>
      </c>
      <c r="BO77" s="22">
        <f>(AJ77*'Eligible population'!L$5)/5</f>
        <v>90.488230889909374</v>
      </c>
      <c r="BP77" s="22">
        <f>(AK77*'Eligible population'!M$5)/5</f>
        <v>58.259382754536283</v>
      </c>
      <c r="BQ77" s="22">
        <f>(AL77*'Eligible population'!N$5)/5</f>
        <v>34.74178351290891</v>
      </c>
      <c r="BR77" s="22">
        <f>(AM77*'Eligible population'!O$5)/5</f>
        <v>22.951834153966271</v>
      </c>
      <c r="BS77" s="22">
        <f>(AN77*'Eligible population'!P$5)/5</f>
        <v>16.466682154083209</v>
      </c>
      <c r="BT77" s="22">
        <f>(AO77*'Eligible population'!J$6)/5</f>
        <v>150.19798609274915</v>
      </c>
      <c r="BU77" s="22">
        <f>(AP77*'Eligible population'!K$6)/5</f>
        <v>116.18074630202787</v>
      </c>
      <c r="BV77" s="22">
        <f>(AQ77*'Eligible population'!L$6)/5</f>
        <v>91.843802914420522</v>
      </c>
      <c r="BW77" s="22">
        <f>(AR77*'Eligible population'!M$6)/5</f>
        <v>61.134526031204096</v>
      </c>
      <c r="BX77" s="22">
        <f>(AS77*'Eligible population'!N$6)/5</f>
        <v>34.281696238018313</v>
      </c>
      <c r="BY77" s="22">
        <f>(AT77*'Eligible population'!O$6)/5</f>
        <v>24.047775542320778</v>
      </c>
      <c r="BZ77" s="22">
        <f>(AU77*'Eligible population'!P$6)/5</f>
        <v>13.422609588642953</v>
      </c>
      <c r="CA77" s="23">
        <f t="shared" si="38"/>
        <v>24528.800109778243</v>
      </c>
      <c r="CC77" s="2">
        <f t="shared" si="39"/>
        <v>1169.1106723944888</v>
      </c>
      <c r="CD77" s="2">
        <f t="shared" si="40"/>
        <v>1186.9258162892891</v>
      </c>
      <c r="CE77" s="2">
        <f t="shared" si="41"/>
        <v>1080.5960003059749</v>
      </c>
      <c r="CF77" s="2">
        <f t="shared" si="42"/>
        <v>870.40087609191664</v>
      </c>
      <c r="CG77" s="2">
        <f t="shared" si="43"/>
        <v>633.47976818262805</v>
      </c>
      <c r="CH77" s="2">
        <f t="shared" si="44"/>
        <v>455.9365538215622</v>
      </c>
      <c r="CI77" s="2">
        <f t="shared" si="45"/>
        <v>236.9015248964393</v>
      </c>
      <c r="CJ77" s="2">
        <f t="shared" si="46"/>
        <v>1192.6082415467577</v>
      </c>
      <c r="CK77" s="2">
        <f t="shared" si="47"/>
        <v>1248.4758079493381</v>
      </c>
      <c r="CL77" s="2">
        <f t="shared" si="48"/>
        <v>1228.2191677312487</v>
      </c>
      <c r="CM77" s="2">
        <f t="shared" si="49"/>
        <v>954.85938822661683</v>
      </c>
      <c r="CN77" s="2">
        <f t="shared" si="50"/>
        <v>687.37117288053616</v>
      </c>
      <c r="CO77" s="2">
        <f t="shared" si="51"/>
        <v>510.98646499256728</v>
      </c>
      <c r="CP77" s="2">
        <f t="shared" si="52"/>
        <v>299.68962612967471</v>
      </c>
      <c r="CQ77" s="2"/>
      <c r="CR77" s="2">
        <f t="shared" si="53"/>
        <v>92.386034475231128</v>
      </c>
      <c r="CS77" s="2">
        <f t="shared" si="54"/>
        <v>59.444410887456129</v>
      </c>
      <c r="CT77" s="2">
        <f t="shared" si="55"/>
        <v>45.244115444954687</v>
      </c>
      <c r="CU77" s="2">
        <f t="shared" si="56"/>
        <v>29.129691377268141</v>
      </c>
      <c r="CV77" s="2">
        <f t="shared" si="57"/>
        <v>17.370891756454455</v>
      </c>
      <c r="CW77" s="2">
        <f t="shared" si="58"/>
        <v>11.475917076983135</v>
      </c>
      <c r="CX77" s="2">
        <f t="shared" si="59"/>
        <v>8.2333410770416044</v>
      </c>
      <c r="CY77" s="2">
        <f t="shared" si="60"/>
        <v>75.098993046374574</v>
      </c>
      <c r="CZ77" s="2">
        <f t="shared" si="61"/>
        <v>58.090373151013935</v>
      </c>
      <c r="DA77" s="2">
        <f t="shared" si="62"/>
        <v>45.921901457210261</v>
      </c>
      <c r="DB77" s="2">
        <f t="shared" si="63"/>
        <v>30.567263015602048</v>
      </c>
      <c r="DC77" s="2">
        <f t="shared" si="64"/>
        <v>17.140848119009156</v>
      </c>
      <c r="DD77" s="2">
        <f t="shared" si="65"/>
        <v>12.023887771160389</v>
      </c>
      <c r="DE77" s="2">
        <f t="shared" si="66"/>
        <v>6.7113047943214763</v>
      </c>
      <c r="DF77" s="2">
        <f t="shared" si="67"/>
        <v>12264.400054889122</v>
      </c>
      <c r="DG77" s="2"/>
      <c r="DH77" s="14"/>
      <c r="DI77" s="14"/>
      <c r="DJ77" s="14"/>
      <c r="DK77" s="14"/>
      <c r="DL77" s="14"/>
      <c r="DM77" s="14"/>
      <c r="DN77" s="14"/>
      <c r="DO77" s="14"/>
      <c r="DP77" s="14"/>
      <c r="DQ77" s="14"/>
      <c r="DR77" s="14"/>
      <c r="DS77" s="14"/>
      <c r="DT77" s="14"/>
      <c r="DU77" s="14"/>
      <c r="DV77" s="14"/>
      <c r="DX77" s="6"/>
      <c r="DY77" s="6"/>
      <c r="DZ77" s="6"/>
      <c r="EA77" s="6"/>
      <c r="EB77" s="6"/>
      <c r="EC77" s="6"/>
      <c r="ED77" s="6"/>
      <c r="EE77" s="6"/>
      <c r="EF77" s="6"/>
      <c r="EG77" s="6"/>
      <c r="EH77" s="6"/>
      <c r="EI77" s="6"/>
      <c r="EJ77" s="6"/>
      <c r="EK77" s="6"/>
      <c r="EL77" s="6"/>
      <c r="EN77" s="6"/>
      <c r="EO77" s="6"/>
      <c r="EP77" s="6"/>
      <c r="EQ77" s="6"/>
      <c r="ER77" s="6"/>
      <c r="ES77" s="6"/>
      <c r="ET77" s="6"/>
      <c r="EU77" s="6"/>
      <c r="EV77" s="6"/>
      <c r="EW77" s="6"/>
      <c r="EX77" s="6"/>
      <c r="EY77" s="6"/>
      <c r="EZ77" s="6"/>
      <c r="FA77" s="6"/>
      <c r="FB77" s="6"/>
      <c r="FD77" s="6"/>
      <c r="FE77" s="6"/>
      <c r="FF77" s="6"/>
      <c r="FG77" s="6"/>
      <c r="FH77" s="6"/>
      <c r="FI77" s="6"/>
      <c r="FJ77" s="6"/>
      <c r="FK77" s="6"/>
      <c r="FL77" s="6"/>
      <c r="FM77" s="6"/>
      <c r="FN77" s="6"/>
      <c r="FO77" s="6"/>
      <c r="FP77" s="6"/>
      <c r="FQ77" s="6"/>
      <c r="FR77" s="6"/>
      <c r="FT77" s="6"/>
      <c r="FU77" s="6"/>
      <c r="FV77" s="6"/>
      <c r="FW77" s="6"/>
      <c r="FX77" s="6"/>
      <c r="FY77" s="6"/>
      <c r="FZ77" s="6"/>
      <c r="GA77" s="6"/>
      <c r="GB77" s="6"/>
      <c r="GC77" s="6"/>
      <c r="GD77" s="6"/>
      <c r="GE77" s="6"/>
      <c r="GF77" s="6"/>
      <c r="GG77" s="6"/>
      <c r="GH77" s="6"/>
      <c r="GJ77" s="6"/>
      <c r="GK77" s="6"/>
      <c r="GL77" s="6"/>
      <c r="GM77" s="6"/>
      <c r="GN77" s="6"/>
      <c r="GO77" s="6"/>
      <c r="GP77" s="6"/>
      <c r="GQ77" s="6"/>
      <c r="GR77" s="6"/>
      <c r="GS77" s="6"/>
      <c r="GT77" s="6"/>
      <c r="GU77" s="6"/>
      <c r="GV77" s="6"/>
      <c r="GW77" s="6"/>
      <c r="GX77" s="6"/>
      <c r="GZ77" s="1"/>
      <c r="HA77" s="1"/>
      <c r="HB77" s="1"/>
      <c r="HC77" s="1"/>
      <c r="HD77" s="1"/>
      <c r="HE77" s="1"/>
      <c r="HF77" s="1"/>
      <c r="HG77" s="1"/>
      <c r="HH77" s="1"/>
      <c r="HI77" s="1"/>
      <c r="HJ77" s="1"/>
      <c r="HK77" s="1"/>
      <c r="HL77" s="1"/>
      <c r="HM77" s="1"/>
      <c r="HN77" s="2"/>
      <c r="HP77" s="2"/>
      <c r="HQ77" s="2"/>
      <c r="HR77" s="2"/>
      <c r="HS77" s="2"/>
      <c r="HT77" s="2"/>
      <c r="HU77" s="2"/>
      <c r="HV77" s="2"/>
      <c r="HW77" s="2"/>
      <c r="HX77" s="2"/>
      <c r="HY77" s="2"/>
      <c r="HZ77" s="2"/>
      <c r="IA77" s="2"/>
      <c r="IB77" s="2"/>
      <c r="IC77" s="2"/>
      <c r="ID77" s="2"/>
      <c r="IF77" s="2"/>
      <c r="IG77" s="2"/>
      <c r="IH77" s="2"/>
      <c r="II77" s="2"/>
      <c r="IJ77" s="2"/>
      <c r="IK77" s="2"/>
      <c r="IL77" s="2"/>
      <c r="IM77" s="2"/>
      <c r="IN77" s="2"/>
      <c r="IO77" s="2"/>
      <c r="IP77" s="2"/>
      <c r="IQ77" s="2"/>
      <c r="IR77" s="2"/>
      <c r="IS77" s="2"/>
      <c r="IT77" s="2"/>
      <c r="IV77" s="6"/>
    </row>
    <row r="78" spans="1:256" x14ac:dyDescent="0.25">
      <c r="A78" s="8" t="s">
        <v>119</v>
      </c>
      <c r="B78" s="8" t="s">
        <v>243</v>
      </c>
      <c r="C78" s="20">
        <f>Population!H78</f>
        <v>5855</v>
      </c>
      <c r="D78" s="20">
        <f>Population!I78</f>
        <v>6271</v>
      </c>
      <c r="E78" s="20">
        <f>Population!J78</f>
        <v>6567</v>
      </c>
      <c r="F78" s="20">
        <f>Population!K78</f>
        <v>5729</v>
      </c>
      <c r="G78" s="20">
        <f>Population!L78</f>
        <v>5241</v>
      </c>
      <c r="H78" s="20">
        <f>Population!M78</f>
        <v>5501</v>
      </c>
      <c r="I78" s="20">
        <f>Population!N78</f>
        <v>4129</v>
      </c>
      <c r="J78" s="20">
        <f>Population!X78</f>
        <v>6069</v>
      </c>
      <c r="K78" s="20">
        <f>Population!Y78</f>
        <v>6581</v>
      </c>
      <c r="L78" s="20">
        <f>Population!Z78</f>
        <v>6499</v>
      </c>
      <c r="M78" s="20">
        <f>Population!AA78</f>
        <v>5703</v>
      </c>
      <c r="N78" s="20">
        <f>Population!AB78</f>
        <v>5389</v>
      </c>
      <c r="O78" s="20">
        <f>Population!AC78</f>
        <v>5925</v>
      </c>
      <c r="P78" s="20">
        <f>Population!AD78</f>
        <v>4494</v>
      </c>
      <c r="Q78" s="20">
        <f t="shared" si="36"/>
        <v>79953</v>
      </c>
      <c r="S78">
        <f>VLOOKUP($A78,'Census 2011'!$A$4:$BI$156,S$1,FALSE)*Baseline!C78</f>
        <v>5781.9627348807826</v>
      </c>
      <c r="T78">
        <f>VLOOKUP($A78,'Census 2011'!$A$4:$BI$156,T$1,FALSE)*Baseline!D78</f>
        <v>6201.9111077573198</v>
      </c>
      <c r="U78">
        <f>VLOOKUP($A78,'Census 2011'!$A$4:$BI$156,U$1,FALSE)*Baseline!E78</f>
        <v>6492.1719387755102</v>
      </c>
      <c r="V78">
        <f>VLOOKUP($A78,'Census 2011'!$A$4:$BI$156,V$1,FALSE)*Baseline!F78</f>
        <v>5680.3056171470807</v>
      </c>
      <c r="W78">
        <f>VLOOKUP($A78,'Census 2011'!$A$4:$BI$156,W$1,FALSE)*Baseline!G78</f>
        <v>5213.8898715167697</v>
      </c>
      <c r="X78">
        <f>VLOOKUP($A78,'Census 2011'!$A$4:$BI$156,X$1,FALSE)*Baseline!H78</f>
        <v>5470.6786092855627</v>
      </c>
      <c r="Y78">
        <f>VLOOKUP($A78,'Census 2011'!$A$4:$BI$156,Y$1,FALSE)*Baseline!I78</f>
        <v>4093.6905398182789</v>
      </c>
      <c r="Z78">
        <f>VLOOKUP($A78,'Census 2011'!$A$4:$BI$156,Z$1,FALSE)*Baseline!J78</f>
        <v>5983.4563504092148</v>
      </c>
      <c r="AA78">
        <f>VLOOKUP($A78,'Census 2011'!$A$4:$BI$156,AA$1,FALSE)*Baseline!K78</f>
        <v>6508.6371411117898</v>
      </c>
      <c r="AB78">
        <f>VLOOKUP($A78,'Census 2011'!$A$4:$BI$156,AB$1,FALSE)*Baseline!L78</f>
        <v>6424.5288181973656</v>
      </c>
      <c r="AC78">
        <f>VLOOKUP($A78,'Census 2011'!$A$4:$BI$156,AC$1,FALSE)*Baseline!M78</f>
        <v>5657.1173889193633</v>
      </c>
      <c r="AD78">
        <f>VLOOKUP($A78,'Census 2011'!$A$4:$BI$156,AD$1,FALSE)*Baseline!N78</f>
        <v>5353.715905461514</v>
      </c>
      <c r="AE78">
        <f>VLOOKUP($A78,'Census 2011'!$A$4:$BI$156,AE$1,FALSE)*Baseline!O78</f>
        <v>5875.2100840336134</v>
      </c>
      <c r="AF78">
        <f>VLOOKUP($A78,'Census 2011'!$A$4:$BI$156,AF$1,FALSE)*Baseline!P78</f>
        <v>4474.0219934487604</v>
      </c>
      <c r="AH78" s="6">
        <f>VLOOKUP($A78,'Census 2011'!$A$4:$BI$156,AH$1,FALSE)*Baseline!C78</f>
        <v>73.037265119216798</v>
      </c>
      <c r="AI78" s="6">
        <f>VLOOKUP($A78,'Census 2011'!$A$4:$BI$156,AI$1,FALSE)*Baseline!D78</f>
        <v>69.088892242680345</v>
      </c>
      <c r="AJ78" s="6">
        <f>VLOOKUP($A78,'Census 2011'!$A$4:$BI$156,AJ$1,FALSE)*Baseline!E78</f>
        <v>74.828061224489801</v>
      </c>
      <c r="AK78" s="6">
        <f>VLOOKUP($A78,'Census 2011'!$A$4:$BI$156,AK$1,FALSE)*Baseline!F78</f>
        <v>48.694382852919439</v>
      </c>
      <c r="AL78" s="6">
        <f>VLOOKUP($A78,'Census 2011'!$A$4:$BI$156,AL$1,FALSE)*Baseline!G78</f>
        <v>27.110128483230437</v>
      </c>
      <c r="AM78" s="6">
        <f>VLOOKUP($A78,'Census 2011'!$A$4:$BI$156,AM$1,FALSE)*Baseline!H78</f>
        <v>30.321390714437143</v>
      </c>
      <c r="AN78" s="6">
        <f>VLOOKUP($A78,'Census 2011'!$A$4:$BI$156,AN$1,FALSE)*Baseline!I78</f>
        <v>35.309460181721001</v>
      </c>
      <c r="AO78" s="6">
        <f>VLOOKUP($A78,'Census 2011'!$A$4:$BI$156,AO$1,FALSE)*Baseline!J78</f>
        <v>85.54364959078508</v>
      </c>
      <c r="AP78" s="6">
        <f>VLOOKUP($A78,'Census 2011'!$A$4:$BI$156,AP$1,FALSE)*Baseline!K78</f>
        <v>72.362858888210141</v>
      </c>
      <c r="AQ78" s="6">
        <f>VLOOKUP($A78,'Census 2011'!$A$4:$BI$156,AQ$1,FALSE)*Baseline!L78</f>
        <v>74.471181802633822</v>
      </c>
      <c r="AR78" s="6">
        <f>VLOOKUP($A78,'Census 2011'!$A$4:$BI$156,AR$1,FALSE)*Baseline!M78</f>
        <v>45.882611080636309</v>
      </c>
      <c r="AS78" s="6">
        <f>VLOOKUP($A78,'Census 2011'!$A$4:$BI$156,AS$1,FALSE)*Baseline!N78</f>
        <v>35.284094538486109</v>
      </c>
      <c r="AT78" s="6">
        <f>VLOOKUP($A78,'Census 2011'!$A$4:$BI$156,AT$1,FALSE)*Baseline!O78</f>
        <v>49.789915966386552</v>
      </c>
      <c r="AU78" s="6">
        <f>VLOOKUP($A78,'Census 2011'!$A$4:$BI$156,AU$1,FALSE)*Baseline!P78</f>
        <v>19.978006551240057</v>
      </c>
      <c r="AV78">
        <f t="shared" si="37"/>
        <v>79952.999999999971</v>
      </c>
      <c r="AX78" s="22">
        <f>(S78*'Eligible population'!J$5)/5</f>
        <v>1058.0876114159059</v>
      </c>
      <c r="AY78" s="22">
        <f>(T78*'Eligible population'!K$5)/5</f>
        <v>1053.3320646324823</v>
      </c>
      <c r="AZ78" s="22">
        <f>(U78*'Eligible population'!L$5)/5</f>
        <v>992.21443114449971</v>
      </c>
      <c r="BA78" s="22">
        <f>(V78*'Eligible population'!M$5)/5</f>
        <v>757.82106565676099</v>
      </c>
      <c r="BB78" s="22">
        <f>(W78*'Eligible population'!N$5)/5</f>
        <v>578.44773949141529</v>
      </c>
      <c r="BC78" s="22">
        <f>(X78*'Eligible population'!O$5)/5</f>
        <v>473.83737723672431</v>
      </c>
      <c r="BD78" s="22">
        <f>(Y78*'Eligible population'!P$5)/5</f>
        <v>275.38591707334263</v>
      </c>
      <c r="BE78" s="22">
        <f>(Z78*'Eligible population'!J$6)/5</f>
        <v>1091.7200494078845</v>
      </c>
      <c r="BF78" s="22">
        <f>(AA78*'Eligible population'!K$6)/5</f>
        <v>1119.0164055043549</v>
      </c>
      <c r="BG78" s="22">
        <f>(AB78*'Eligible population'!L$6)/5</f>
        <v>1006.4247885227833</v>
      </c>
      <c r="BH78" s="22">
        <f>(AC78*'Eligible population'!M$6)/5</f>
        <v>785.16538651365249</v>
      </c>
      <c r="BI78" s="22">
        <f>(AD78*'Eligible population'!N$6)/5</f>
        <v>632.52678390308597</v>
      </c>
      <c r="BJ78" s="22">
        <f>(AE78*'Eligible population'!O$6)/5</f>
        <v>555.10716260706897</v>
      </c>
      <c r="BK78" s="22">
        <f>(AF78*'Eligible population'!P$6)/5</f>
        <v>333.98574826827468</v>
      </c>
      <c r="BL78" s="23"/>
      <c r="BM78" s="22">
        <f>(AH78*'Eligible population'!J$5)/5</f>
        <v>13.365673377335558</v>
      </c>
      <c r="BN78" s="22">
        <f>(AI78*'Eligible population'!K$5)/5</f>
        <v>11.734051689023531</v>
      </c>
      <c r="BO78" s="22">
        <f>(AJ78*'Eligible population'!L$5)/5</f>
        <v>11.436154633869169</v>
      </c>
      <c r="BP78" s="22">
        <f>(AK78*'Eligible population'!M$5)/5</f>
        <v>6.4964161424172584</v>
      </c>
      <c r="BQ78" s="22">
        <f>(AL78*'Eligible population'!N$5)/5</f>
        <v>3.0076953915185967</v>
      </c>
      <c r="BR78" s="22">
        <f>(AM78*'Eligible population'!O$5)/5</f>
        <v>2.6262570471444961</v>
      </c>
      <c r="BS78" s="22">
        <f>(AN78*'Eligible population'!P$5)/5</f>
        <v>2.3752963197700709</v>
      </c>
      <c r="BT78" s="22">
        <f>(AO78*'Eligible population'!J$6)/5</f>
        <v>15.60798840813732</v>
      </c>
      <c r="BU78" s="22">
        <f>(AP78*'Eligible population'!K$6)/5</f>
        <v>12.441195366941562</v>
      </c>
      <c r="BV78" s="22">
        <f>(AQ78*'Eligible population'!L$6)/5</f>
        <v>11.666169693949218</v>
      </c>
      <c r="BW78" s="22">
        <f>(AR78*'Eligible population'!M$6)/5</f>
        <v>6.3681616602028956</v>
      </c>
      <c r="BX78" s="22">
        <f>(AS78*'Eligible population'!N$6)/5</f>
        <v>4.168718556506434</v>
      </c>
      <c r="BY78" s="22">
        <f>(AT78*'Eligible population'!O$6)/5</f>
        <v>4.7042979881955</v>
      </c>
      <c r="BZ78" s="22">
        <f>(AU78*'Eligible population'!P$6)/5</f>
        <v>1.4913582178841875</v>
      </c>
      <c r="CA78" s="23">
        <f t="shared" si="38"/>
        <v>10820.561965871131</v>
      </c>
      <c r="CC78" s="2">
        <f t="shared" si="39"/>
        <v>529.04380570795297</v>
      </c>
      <c r="CD78" s="2">
        <f t="shared" si="40"/>
        <v>526.66603231624117</v>
      </c>
      <c r="CE78" s="2">
        <f t="shared" si="41"/>
        <v>496.10721557224986</v>
      </c>
      <c r="CF78" s="2">
        <f t="shared" si="42"/>
        <v>378.9105328283805</v>
      </c>
      <c r="CG78" s="2">
        <f t="shared" si="43"/>
        <v>289.22386974570765</v>
      </c>
      <c r="CH78" s="2">
        <f t="shared" si="44"/>
        <v>236.91868861836215</v>
      </c>
      <c r="CI78" s="2">
        <f t="shared" si="45"/>
        <v>137.69295853667131</v>
      </c>
      <c r="CJ78" s="2">
        <f t="shared" si="46"/>
        <v>545.86002470394226</v>
      </c>
      <c r="CK78" s="2">
        <f t="shared" si="47"/>
        <v>559.50820275217745</v>
      </c>
      <c r="CL78" s="2">
        <f t="shared" si="48"/>
        <v>503.21239426139164</v>
      </c>
      <c r="CM78" s="2">
        <f t="shared" si="49"/>
        <v>392.58269325682625</v>
      </c>
      <c r="CN78" s="2">
        <f t="shared" si="50"/>
        <v>316.26339195154299</v>
      </c>
      <c r="CO78" s="2">
        <f t="shared" si="51"/>
        <v>277.55358130353449</v>
      </c>
      <c r="CP78" s="2">
        <f t="shared" si="52"/>
        <v>166.99287413413734</v>
      </c>
      <c r="CQ78" s="2"/>
      <c r="CR78" s="2">
        <f t="shared" si="53"/>
        <v>6.6828366886677788</v>
      </c>
      <c r="CS78" s="2">
        <f t="shared" si="54"/>
        <v>5.8670258445117653</v>
      </c>
      <c r="CT78" s="2">
        <f t="shared" si="55"/>
        <v>5.7180773169345844</v>
      </c>
      <c r="CU78" s="2">
        <f t="shared" si="56"/>
        <v>3.2482080712086292</v>
      </c>
      <c r="CV78" s="2">
        <f t="shared" si="57"/>
        <v>1.5038476957592983</v>
      </c>
      <c r="CW78" s="2">
        <f t="shared" si="58"/>
        <v>1.3131285235722481</v>
      </c>
      <c r="CX78" s="2">
        <f t="shared" si="59"/>
        <v>1.1876481598850355</v>
      </c>
      <c r="CY78" s="2">
        <f t="shared" si="60"/>
        <v>7.8039942040686601</v>
      </c>
      <c r="CZ78" s="2">
        <f t="shared" si="61"/>
        <v>6.220597683470781</v>
      </c>
      <c r="DA78" s="2">
        <f t="shared" si="62"/>
        <v>5.8330848469746091</v>
      </c>
      <c r="DB78" s="2">
        <f t="shared" si="63"/>
        <v>3.1840808301014478</v>
      </c>
      <c r="DC78" s="2">
        <f t="shared" si="64"/>
        <v>2.084359278253217</v>
      </c>
      <c r="DD78" s="2">
        <f t="shared" si="65"/>
        <v>2.35214899409775</v>
      </c>
      <c r="DE78" s="2">
        <f t="shared" si="66"/>
        <v>0.74567910894209377</v>
      </c>
      <c r="DF78" s="2">
        <f t="shared" si="67"/>
        <v>5410.2809829355656</v>
      </c>
      <c r="DG78" s="2"/>
      <c r="DH78" s="14"/>
      <c r="DI78" s="14"/>
      <c r="DJ78" s="14"/>
      <c r="DK78" s="14"/>
      <c r="DL78" s="14"/>
      <c r="DM78" s="14"/>
      <c r="DN78" s="14"/>
      <c r="DO78" s="14"/>
      <c r="DP78" s="14"/>
      <c r="DQ78" s="14"/>
      <c r="DR78" s="14"/>
      <c r="DS78" s="14"/>
      <c r="DT78" s="14"/>
      <c r="DU78" s="14"/>
      <c r="DV78" s="14"/>
      <c r="DX78" s="6"/>
      <c r="DY78" s="6"/>
      <c r="DZ78" s="6"/>
      <c r="EA78" s="6"/>
      <c r="EB78" s="6"/>
      <c r="EC78" s="6"/>
      <c r="ED78" s="6"/>
      <c r="EE78" s="6"/>
      <c r="EF78" s="6"/>
      <c r="EG78" s="6"/>
      <c r="EH78" s="6"/>
      <c r="EI78" s="6"/>
      <c r="EJ78" s="6"/>
      <c r="EK78" s="6"/>
      <c r="EL78" s="6"/>
      <c r="EN78" s="6"/>
      <c r="EO78" s="6"/>
      <c r="EP78" s="6"/>
      <c r="EQ78" s="6"/>
      <c r="ER78" s="6"/>
      <c r="ES78" s="6"/>
      <c r="ET78" s="6"/>
      <c r="EU78" s="6"/>
      <c r="EV78" s="6"/>
      <c r="EW78" s="6"/>
      <c r="EX78" s="6"/>
      <c r="EY78" s="6"/>
      <c r="EZ78" s="6"/>
      <c r="FA78" s="6"/>
      <c r="FB78" s="6"/>
      <c r="FD78" s="6"/>
      <c r="FE78" s="6"/>
      <c r="FF78" s="6"/>
      <c r="FG78" s="6"/>
      <c r="FH78" s="6"/>
      <c r="FI78" s="6"/>
      <c r="FJ78" s="6"/>
      <c r="FK78" s="6"/>
      <c r="FL78" s="6"/>
      <c r="FM78" s="6"/>
      <c r="FN78" s="6"/>
      <c r="FO78" s="6"/>
      <c r="FP78" s="6"/>
      <c r="FQ78" s="6"/>
      <c r="FR78" s="6"/>
      <c r="FT78" s="6"/>
      <c r="FU78" s="6"/>
      <c r="FV78" s="6"/>
      <c r="FW78" s="6"/>
      <c r="FX78" s="6"/>
      <c r="FY78" s="6"/>
      <c r="FZ78" s="6"/>
      <c r="GA78" s="6"/>
      <c r="GB78" s="6"/>
      <c r="GC78" s="6"/>
      <c r="GD78" s="6"/>
      <c r="GE78" s="6"/>
      <c r="GF78" s="6"/>
      <c r="GG78" s="6"/>
      <c r="GH78" s="6"/>
      <c r="GJ78" s="6"/>
      <c r="GK78" s="6"/>
      <c r="GL78" s="6"/>
      <c r="GM78" s="6"/>
      <c r="GN78" s="6"/>
      <c r="GO78" s="6"/>
      <c r="GP78" s="6"/>
      <c r="GQ78" s="6"/>
      <c r="GR78" s="6"/>
      <c r="GS78" s="6"/>
      <c r="GT78" s="6"/>
      <c r="GU78" s="6"/>
      <c r="GV78" s="6"/>
      <c r="GW78" s="6"/>
      <c r="GX78" s="6"/>
      <c r="GZ78" s="1"/>
      <c r="HA78" s="1"/>
      <c r="HB78" s="1"/>
      <c r="HC78" s="1"/>
      <c r="HD78" s="1"/>
      <c r="HE78" s="1"/>
      <c r="HF78" s="1"/>
      <c r="HG78" s="1"/>
      <c r="HH78" s="1"/>
      <c r="HI78" s="1"/>
      <c r="HJ78" s="1"/>
      <c r="HK78" s="1"/>
      <c r="HL78" s="1"/>
      <c r="HM78" s="1"/>
      <c r="HN78" s="2"/>
      <c r="HP78" s="2"/>
      <c r="HQ78" s="2"/>
      <c r="HR78" s="2"/>
      <c r="HS78" s="2"/>
      <c r="HT78" s="2"/>
      <c r="HU78" s="2"/>
      <c r="HV78" s="2"/>
      <c r="HW78" s="2"/>
      <c r="HX78" s="2"/>
      <c r="HY78" s="2"/>
      <c r="HZ78" s="2"/>
      <c r="IA78" s="2"/>
      <c r="IB78" s="2"/>
      <c r="IC78" s="2"/>
      <c r="ID78" s="2"/>
      <c r="IF78" s="2"/>
      <c r="IG78" s="2"/>
      <c r="IH78" s="2"/>
      <c r="II78" s="2"/>
      <c r="IJ78" s="2"/>
      <c r="IK78" s="2"/>
      <c r="IL78" s="2"/>
      <c r="IM78" s="2"/>
      <c r="IN78" s="2"/>
      <c r="IO78" s="2"/>
      <c r="IP78" s="2"/>
      <c r="IQ78" s="2"/>
      <c r="IR78" s="2"/>
      <c r="IS78" s="2"/>
      <c r="IT78" s="2"/>
      <c r="IV78" s="6"/>
    </row>
    <row r="79" spans="1:256" x14ac:dyDescent="0.25">
      <c r="A79" s="8" t="s">
        <v>108</v>
      </c>
      <c r="B79" s="8" t="s">
        <v>244</v>
      </c>
      <c r="C79" s="20">
        <f>Population!H79</f>
        <v>7792</v>
      </c>
      <c r="D79" s="20">
        <f>Population!I79</f>
        <v>9231</v>
      </c>
      <c r="E79" s="20">
        <f>Population!J79</f>
        <v>10305</v>
      </c>
      <c r="F79" s="20">
        <f>Population!K79</f>
        <v>9485</v>
      </c>
      <c r="G79" s="20">
        <f>Population!L79</f>
        <v>8313</v>
      </c>
      <c r="H79" s="20">
        <f>Population!M79</f>
        <v>8583</v>
      </c>
      <c r="I79" s="20">
        <f>Population!N79</f>
        <v>6382</v>
      </c>
      <c r="J79" s="20">
        <f>Population!X79</f>
        <v>8641</v>
      </c>
      <c r="K79" s="20">
        <f>Population!Y79</f>
        <v>9896</v>
      </c>
      <c r="L79" s="20">
        <f>Population!Z79</f>
        <v>11273</v>
      </c>
      <c r="M79" s="20">
        <f>Population!AA79</f>
        <v>10129</v>
      </c>
      <c r="N79" s="20">
        <f>Population!AB79</f>
        <v>8958</v>
      </c>
      <c r="O79" s="20">
        <f>Population!AC79</f>
        <v>9113</v>
      </c>
      <c r="P79" s="20">
        <f>Population!AD79</f>
        <v>7602</v>
      </c>
      <c r="Q79" s="20">
        <f t="shared" si="36"/>
        <v>125703</v>
      </c>
      <c r="S79">
        <f>VLOOKUP($A79,'Census 2011'!$A$4:$BI$156,S$1,FALSE)*Baseline!C79</f>
        <v>7656.4869565217386</v>
      </c>
      <c r="T79">
        <f>VLOOKUP($A79,'Census 2011'!$A$4:$BI$156,T$1,FALSE)*Baseline!D79</f>
        <v>9131.3881793881792</v>
      </c>
      <c r="U79">
        <f>VLOOKUP($A79,'Census 2011'!$A$4:$BI$156,U$1,FALSE)*Baseline!E79</f>
        <v>10170</v>
      </c>
      <c r="V79">
        <f>VLOOKUP($A79,'Census 2011'!$A$4:$BI$156,V$1,FALSE)*Baseline!F79</f>
        <v>9376.4684466019426</v>
      </c>
      <c r="W79">
        <f>VLOOKUP($A79,'Census 2011'!$A$4:$BI$156,W$1,FALSE)*Baseline!G79</f>
        <v>8241.8539513171054</v>
      </c>
      <c r="X79">
        <f>VLOOKUP($A79,'Census 2011'!$A$4:$BI$156,X$1,FALSE)*Baseline!H79</f>
        <v>8520.2695614789336</v>
      </c>
      <c r="Y79">
        <f>VLOOKUP($A79,'Census 2011'!$A$4:$BI$156,Y$1,FALSE)*Baseline!I79</f>
        <v>6326.6043236161149</v>
      </c>
      <c r="Z79">
        <f>VLOOKUP($A79,'Census 2011'!$A$4:$BI$156,Z$1,FALSE)*Baseline!J79</f>
        <v>8501.8448436048311</v>
      </c>
      <c r="AA79">
        <f>VLOOKUP($A79,'Census 2011'!$A$4:$BI$156,AA$1,FALSE)*Baseline!K79</f>
        <v>9768.9331765982461</v>
      </c>
      <c r="AB79">
        <f>VLOOKUP($A79,'Census 2011'!$A$4:$BI$156,AB$1,FALSE)*Baseline!L79</f>
        <v>11142.383031695872</v>
      </c>
      <c r="AC79">
        <f>VLOOKUP($A79,'Census 2011'!$A$4:$BI$156,AC$1,FALSE)*Baseline!M79</f>
        <v>10021.480520901729</v>
      </c>
      <c r="AD79">
        <f>VLOOKUP($A79,'Census 2011'!$A$4:$BI$156,AD$1,FALSE)*Baseline!N79</f>
        <v>8890.5036612543772</v>
      </c>
      <c r="AE79">
        <f>VLOOKUP($A79,'Census 2011'!$A$4:$BI$156,AE$1,FALSE)*Baseline!O79</f>
        <v>9059.9912128712876</v>
      </c>
      <c r="AF79">
        <f>VLOOKUP($A79,'Census 2011'!$A$4:$BI$156,AF$1,FALSE)*Baseline!P79</f>
        <v>7572.0275988960439</v>
      </c>
      <c r="AH79" s="6">
        <f>VLOOKUP($A79,'Census 2011'!$A$4:$BI$156,AH$1,FALSE)*Baseline!C79</f>
        <v>135.51304347826087</v>
      </c>
      <c r="AI79" s="6">
        <f>VLOOKUP($A79,'Census 2011'!$A$4:$BI$156,AI$1,FALSE)*Baseline!D79</f>
        <v>99.611820611820619</v>
      </c>
      <c r="AJ79" s="6">
        <f>VLOOKUP($A79,'Census 2011'!$A$4:$BI$156,AJ$1,FALSE)*Baseline!E79</f>
        <v>135</v>
      </c>
      <c r="AK79" s="6">
        <f>VLOOKUP($A79,'Census 2011'!$A$4:$BI$156,AK$1,FALSE)*Baseline!F79</f>
        <v>108.53155339805825</v>
      </c>
      <c r="AL79" s="6">
        <f>VLOOKUP($A79,'Census 2011'!$A$4:$BI$156,AL$1,FALSE)*Baseline!G79</f>
        <v>71.146048682894289</v>
      </c>
      <c r="AM79" s="6">
        <f>VLOOKUP($A79,'Census 2011'!$A$4:$BI$156,AM$1,FALSE)*Baseline!H79</f>
        <v>62.730438521066205</v>
      </c>
      <c r="AN79" s="6">
        <f>VLOOKUP($A79,'Census 2011'!$A$4:$BI$156,AN$1,FALSE)*Baseline!I79</f>
        <v>55.395676383884698</v>
      </c>
      <c r="AO79" s="6">
        <f>VLOOKUP($A79,'Census 2011'!$A$4:$BI$156,AO$1,FALSE)*Baseline!J79</f>
        <v>139.15515639516877</v>
      </c>
      <c r="AP79" s="6">
        <f>VLOOKUP($A79,'Census 2011'!$A$4:$BI$156,AP$1,FALSE)*Baseline!K79</f>
        <v>127.06682340175423</v>
      </c>
      <c r="AQ79" s="6">
        <f>VLOOKUP($A79,'Census 2011'!$A$4:$BI$156,AQ$1,FALSE)*Baseline!L79</f>
        <v>130.61696830412717</v>
      </c>
      <c r="AR79" s="6">
        <f>VLOOKUP($A79,'Census 2011'!$A$4:$BI$156,AR$1,FALSE)*Baseline!M79</f>
        <v>107.51947909827096</v>
      </c>
      <c r="AS79" s="6">
        <f>VLOOKUP($A79,'Census 2011'!$A$4:$BI$156,AS$1,FALSE)*Baseline!N79</f>
        <v>67.49633874562241</v>
      </c>
      <c r="AT79" s="6">
        <f>VLOOKUP($A79,'Census 2011'!$A$4:$BI$156,AT$1,FALSE)*Baseline!O79</f>
        <v>53.008787128712868</v>
      </c>
      <c r="AU79" s="6">
        <f>VLOOKUP($A79,'Census 2011'!$A$4:$BI$156,AU$1,FALSE)*Baseline!P79</f>
        <v>29.972401103955843</v>
      </c>
      <c r="AV79">
        <f t="shared" si="37"/>
        <v>125702.99999999997</v>
      </c>
      <c r="AX79" s="22">
        <f>(S79*'Eligible population'!J$5)/5</f>
        <v>1401.1217932607728</v>
      </c>
      <c r="AY79" s="22">
        <f>(T79*'Eligible population'!K$5)/5</f>
        <v>1550.8742058435771</v>
      </c>
      <c r="AZ79" s="22">
        <f>(U79*'Eligible population'!L$5)/5</f>
        <v>1554.3058409267567</v>
      </c>
      <c r="BA79" s="22">
        <f>(V79*'Eligible population'!M$5)/5</f>
        <v>1250.9336273828328</v>
      </c>
      <c r="BB79" s="22">
        <f>(W79*'Eligible population'!N$5)/5</f>
        <v>914.3809909377436</v>
      </c>
      <c r="BC79" s="22">
        <f>(X79*'Eligible population'!O$5)/5</f>
        <v>737.9746592147751</v>
      </c>
      <c r="BD79" s="22">
        <f>(Y79*'Eligible population'!P$5)/5</f>
        <v>425.5958570079257</v>
      </c>
      <c r="BE79" s="22">
        <f>(Z79*'Eligible population'!J$6)/5</f>
        <v>1551.2162083514913</v>
      </c>
      <c r="BF79" s="22">
        <f>(AA79*'Eligible population'!K$6)/5</f>
        <v>1679.5523013319957</v>
      </c>
      <c r="BG79" s="22">
        <f>(AB79*'Eligible population'!L$6)/5</f>
        <v>1745.4930631723516</v>
      </c>
      <c r="BH79" s="22">
        <f>(AC79*'Eligible population'!M$6)/5</f>
        <v>1390.9061958030024</v>
      </c>
      <c r="BI79" s="22">
        <f>(AD79*'Eligible population'!N$6)/5</f>
        <v>1050.3885128449065</v>
      </c>
      <c r="BJ79" s="22">
        <f>(AE79*'Eligible population'!O$6)/5</f>
        <v>856.01466900552532</v>
      </c>
      <c r="BK79" s="22">
        <f>(AF79*'Eligible population'!P$6)/5</f>
        <v>565.25187118624422</v>
      </c>
      <c r="BL79" s="23"/>
      <c r="BM79" s="22">
        <f>(AH79*'Eligible population'!J$5)/5</f>
        <v>24.798615809925185</v>
      </c>
      <c r="BN79" s="22">
        <f>(AI79*'Eligible population'!K$5)/5</f>
        <v>16.918063294330459</v>
      </c>
      <c r="BO79" s="22">
        <f>(AJ79*'Eligible population'!L$5)/5</f>
        <v>20.632378419381727</v>
      </c>
      <c r="BP79" s="22">
        <f>(AK79*'Eligible population'!M$5)/5</f>
        <v>14.479414136665548</v>
      </c>
      <c r="BQ79" s="22">
        <f>(AL79*'Eligible population'!N$5)/5</f>
        <v>7.8931991370186383</v>
      </c>
      <c r="BR79" s="22">
        <f>(AM79*'Eligible population'!O$5)/5</f>
        <v>5.4333344333699332</v>
      </c>
      <c r="BS79" s="22">
        <f>(AN79*'Eligible population'!P$5)/5</f>
        <v>3.726512542775493</v>
      </c>
      <c r="BT79" s="22">
        <f>(AO79*'Eligible population'!J$6)/5</f>
        <v>25.38975222986388</v>
      </c>
      <c r="BU79" s="22">
        <f>(AP79*'Eligible population'!K$6)/5</f>
        <v>21.846333863620355</v>
      </c>
      <c r="BV79" s="22">
        <f>(AQ79*'Eligible population'!L$6)/5</f>
        <v>20.461602465012067</v>
      </c>
      <c r="BW79" s="22">
        <f>(AR79*'Eligible population'!M$6)/5</f>
        <v>14.922895807199563</v>
      </c>
      <c r="BX79" s="22">
        <f>(AS79*'Eligible population'!N$6)/5</f>
        <v>7.9745064597934512</v>
      </c>
      <c r="BY79" s="22">
        <f>(AT79*'Eligible population'!O$6)/5</f>
        <v>5.0084264214191068</v>
      </c>
      <c r="BZ79" s="22">
        <f>(AU79*'Eligible population'!P$6)/5</f>
        <v>2.2374397856692605</v>
      </c>
      <c r="CA79" s="23">
        <f t="shared" si="38"/>
        <v>16865.732271075947</v>
      </c>
      <c r="CC79" s="2">
        <f t="shared" si="39"/>
        <v>700.56089663038642</v>
      </c>
      <c r="CD79" s="2">
        <f t="shared" si="40"/>
        <v>775.43710292178855</v>
      </c>
      <c r="CE79" s="2">
        <f t="shared" si="41"/>
        <v>777.15292046337834</v>
      </c>
      <c r="CF79" s="2">
        <f t="shared" si="42"/>
        <v>625.46681369141641</v>
      </c>
      <c r="CG79" s="2">
        <f t="shared" si="43"/>
        <v>457.1904954688718</v>
      </c>
      <c r="CH79" s="2">
        <f t="shared" si="44"/>
        <v>368.98732960738755</v>
      </c>
      <c r="CI79" s="2">
        <f t="shared" si="45"/>
        <v>212.79792850396285</v>
      </c>
      <c r="CJ79" s="2">
        <f t="shared" si="46"/>
        <v>775.60810417574567</v>
      </c>
      <c r="CK79" s="2">
        <f t="shared" si="47"/>
        <v>839.77615066599787</v>
      </c>
      <c r="CL79" s="2">
        <f t="shared" si="48"/>
        <v>872.74653158617582</v>
      </c>
      <c r="CM79" s="2">
        <f t="shared" si="49"/>
        <v>695.45309790150122</v>
      </c>
      <c r="CN79" s="2">
        <f t="shared" si="50"/>
        <v>525.19425642245324</v>
      </c>
      <c r="CO79" s="2">
        <f t="shared" si="51"/>
        <v>428.00733450276266</v>
      </c>
      <c r="CP79" s="2">
        <f t="shared" si="52"/>
        <v>282.62593559312211</v>
      </c>
      <c r="CQ79" s="2"/>
      <c r="CR79" s="2">
        <f t="shared" si="53"/>
        <v>12.399307904962592</v>
      </c>
      <c r="CS79" s="2">
        <f t="shared" si="54"/>
        <v>8.4590316471652294</v>
      </c>
      <c r="CT79" s="2">
        <f t="shared" si="55"/>
        <v>10.316189209690863</v>
      </c>
      <c r="CU79" s="2">
        <f t="shared" si="56"/>
        <v>7.2397070683327742</v>
      </c>
      <c r="CV79" s="2">
        <f t="shared" si="57"/>
        <v>3.9465995685093191</v>
      </c>
      <c r="CW79" s="2">
        <f t="shared" si="58"/>
        <v>2.7166672166849666</v>
      </c>
      <c r="CX79" s="2">
        <f t="shared" si="59"/>
        <v>1.8632562713877465</v>
      </c>
      <c r="CY79" s="2">
        <f t="shared" si="60"/>
        <v>12.69487611493194</v>
      </c>
      <c r="CZ79" s="2">
        <f t="shared" si="61"/>
        <v>10.923166931810178</v>
      </c>
      <c r="DA79" s="2">
        <f t="shared" si="62"/>
        <v>10.230801232506034</v>
      </c>
      <c r="DB79" s="2">
        <f t="shared" si="63"/>
        <v>7.4614479035997814</v>
      </c>
      <c r="DC79" s="2">
        <f t="shared" si="64"/>
        <v>3.9872532298967256</v>
      </c>
      <c r="DD79" s="2">
        <f t="shared" si="65"/>
        <v>2.5042132107095534</v>
      </c>
      <c r="DE79" s="2">
        <f t="shared" si="66"/>
        <v>1.1187198928346302</v>
      </c>
      <c r="DF79" s="2">
        <f t="shared" si="67"/>
        <v>8432.8661355379736</v>
      </c>
      <c r="DG79" s="2"/>
      <c r="DH79" s="14"/>
      <c r="DI79" s="14"/>
      <c r="DJ79" s="14"/>
      <c r="DK79" s="14"/>
      <c r="DL79" s="14"/>
      <c r="DM79" s="14"/>
      <c r="DN79" s="14"/>
      <c r="DO79" s="14"/>
      <c r="DP79" s="14"/>
      <c r="DQ79" s="14"/>
      <c r="DR79" s="14"/>
      <c r="DS79" s="14"/>
      <c r="DT79" s="14"/>
      <c r="DU79" s="14"/>
      <c r="DV79" s="14"/>
      <c r="DX79" s="6"/>
      <c r="DY79" s="6"/>
      <c r="DZ79" s="6"/>
      <c r="EA79" s="6"/>
      <c r="EB79" s="6"/>
      <c r="EC79" s="6"/>
      <c r="ED79" s="6"/>
      <c r="EE79" s="6"/>
      <c r="EF79" s="6"/>
      <c r="EG79" s="6"/>
      <c r="EH79" s="6"/>
      <c r="EI79" s="6"/>
      <c r="EJ79" s="6"/>
      <c r="EK79" s="6"/>
      <c r="EL79" s="6"/>
      <c r="EN79" s="6"/>
      <c r="EO79" s="6"/>
      <c r="EP79" s="6"/>
      <c r="EQ79" s="6"/>
      <c r="ER79" s="6"/>
      <c r="ES79" s="6"/>
      <c r="ET79" s="6"/>
      <c r="EU79" s="6"/>
      <c r="EV79" s="6"/>
      <c r="EW79" s="6"/>
      <c r="EX79" s="6"/>
      <c r="EY79" s="6"/>
      <c r="EZ79" s="6"/>
      <c r="FA79" s="6"/>
      <c r="FB79" s="6"/>
      <c r="FD79" s="6"/>
      <c r="FE79" s="6"/>
      <c r="FF79" s="6"/>
      <c r="FG79" s="6"/>
      <c r="FH79" s="6"/>
      <c r="FI79" s="6"/>
      <c r="FJ79" s="6"/>
      <c r="FK79" s="6"/>
      <c r="FL79" s="6"/>
      <c r="FM79" s="6"/>
      <c r="FN79" s="6"/>
      <c r="FO79" s="6"/>
      <c r="FP79" s="6"/>
      <c r="FQ79" s="6"/>
      <c r="FR79" s="6"/>
      <c r="FT79" s="6"/>
      <c r="FU79" s="6"/>
      <c r="FV79" s="6"/>
      <c r="FW79" s="6"/>
      <c r="FX79" s="6"/>
      <c r="FY79" s="6"/>
      <c r="FZ79" s="6"/>
      <c r="GA79" s="6"/>
      <c r="GB79" s="6"/>
      <c r="GC79" s="6"/>
      <c r="GD79" s="6"/>
      <c r="GE79" s="6"/>
      <c r="GF79" s="6"/>
      <c r="GG79" s="6"/>
      <c r="GH79" s="6"/>
      <c r="GJ79" s="6"/>
      <c r="GK79" s="6"/>
      <c r="GL79" s="6"/>
      <c r="GM79" s="6"/>
      <c r="GN79" s="6"/>
      <c r="GO79" s="6"/>
      <c r="GP79" s="6"/>
      <c r="GQ79" s="6"/>
      <c r="GR79" s="6"/>
      <c r="GS79" s="6"/>
      <c r="GT79" s="6"/>
      <c r="GU79" s="6"/>
      <c r="GV79" s="6"/>
      <c r="GW79" s="6"/>
      <c r="GX79" s="6"/>
      <c r="GZ79" s="1"/>
      <c r="HA79" s="1"/>
      <c r="HB79" s="1"/>
      <c r="HC79" s="1"/>
      <c r="HD79" s="1"/>
      <c r="HE79" s="1"/>
      <c r="HF79" s="1"/>
      <c r="HG79" s="1"/>
      <c r="HH79" s="1"/>
      <c r="HI79" s="1"/>
      <c r="HJ79" s="1"/>
      <c r="HK79" s="1"/>
      <c r="HL79" s="1"/>
      <c r="HM79" s="1"/>
      <c r="HN79" s="2"/>
      <c r="HP79" s="2"/>
      <c r="HQ79" s="2"/>
      <c r="HR79" s="2"/>
      <c r="HS79" s="2"/>
      <c r="HT79" s="2"/>
      <c r="HU79" s="2"/>
      <c r="HV79" s="2"/>
      <c r="HW79" s="2"/>
      <c r="HX79" s="2"/>
      <c r="HY79" s="2"/>
      <c r="HZ79" s="2"/>
      <c r="IA79" s="2"/>
      <c r="IB79" s="2"/>
      <c r="IC79" s="2"/>
      <c r="ID79" s="2"/>
      <c r="IF79" s="2"/>
      <c r="IG79" s="2"/>
      <c r="IH79" s="2"/>
      <c r="II79" s="2"/>
      <c r="IJ79" s="2"/>
      <c r="IK79" s="2"/>
      <c r="IL79" s="2"/>
      <c r="IM79" s="2"/>
      <c r="IN79" s="2"/>
      <c r="IO79" s="2"/>
      <c r="IP79" s="2"/>
      <c r="IQ79" s="2"/>
      <c r="IR79" s="2"/>
      <c r="IS79" s="2"/>
      <c r="IT79" s="2"/>
      <c r="IV79" s="6"/>
    </row>
    <row r="80" spans="1:256" x14ac:dyDescent="0.25">
      <c r="A80" s="8" t="s">
        <v>147</v>
      </c>
      <c r="B80" s="8" t="s">
        <v>245</v>
      </c>
      <c r="C80" s="20">
        <f>Population!H80</f>
        <v>9672</v>
      </c>
      <c r="D80" s="20">
        <f>Population!I80</f>
        <v>11005</v>
      </c>
      <c r="E80" s="20">
        <f>Population!J80</f>
        <v>11605</v>
      </c>
      <c r="F80" s="20">
        <f>Population!K80</f>
        <v>10345</v>
      </c>
      <c r="G80" s="20">
        <f>Population!L80</f>
        <v>9490</v>
      </c>
      <c r="H80" s="20">
        <f>Population!M80</f>
        <v>10099</v>
      </c>
      <c r="I80" s="20">
        <f>Population!N80</f>
        <v>7267</v>
      </c>
      <c r="J80" s="20">
        <f>Population!X80</f>
        <v>10545</v>
      </c>
      <c r="K80" s="20">
        <f>Population!Y80</f>
        <v>11868</v>
      </c>
      <c r="L80" s="20">
        <f>Population!Z80</f>
        <v>12634</v>
      </c>
      <c r="M80" s="20">
        <f>Population!AA80</f>
        <v>11157</v>
      </c>
      <c r="N80" s="20">
        <f>Population!AB80</f>
        <v>10324</v>
      </c>
      <c r="O80" s="20">
        <f>Population!AC80</f>
        <v>10461</v>
      </c>
      <c r="P80" s="20">
        <f>Population!AD80</f>
        <v>8219</v>
      </c>
      <c r="Q80" s="20">
        <f t="shared" si="36"/>
        <v>144691</v>
      </c>
      <c r="S80">
        <f>VLOOKUP($A80,'Census 2011'!$A$4:$BI$156,S$1,FALSE)*Baseline!C80</f>
        <v>9447.9280457890436</v>
      </c>
      <c r="T80">
        <f>VLOOKUP($A80,'Census 2011'!$A$4:$BI$156,T$1,FALSE)*Baseline!D80</f>
        <v>10769.395718232045</v>
      </c>
      <c r="U80">
        <f>VLOOKUP($A80,'Census 2011'!$A$4:$BI$156,U$1,FALSE)*Baseline!E80</f>
        <v>11440.960365853658</v>
      </c>
      <c r="V80">
        <f>VLOOKUP($A80,'Census 2011'!$A$4:$BI$156,V$1,FALSE)*Baseline!F80</f>
        <v>10220.817904374364</v>
      </c>
      <c r="W80">
        <f>VLOOKUP($A80,'Census 2011'!$A$4:$BI$156,W$1,FALSE)*Baseline!G80</f>
        <v>9413.9172182343627</v>
      </c>
      <c r="X80">
        <f>VLOOKUP($A80,'Census 2011'!$A$4:$BI$156,X$1,FALSE)*Baseline!H80</f>
        <v>10021.917736854857</v>
      </c>
      <c r="Y80">
        <f>VLOOKUP($A80,'Census 2011'!$A$4:$BI$156,Y$1,FALSE)*Baseline!I80</f>
        <v>7206.0909783602565</v>
      </c>
      <c r="Z80">
        <f>VLOOKUP($A80,'Census 2011'!$A$4:$BI$156,Z$1,FALSE)*Baseline!J80</f>
        <v>10291.999231557376</v>
      </c>
      <c r="AA80">
        <f>VLOOKUP($A80,'Census 2011'!$A$4:$BI$156,AA$1,FALSE)*Baseline!K80</f>
        <v>11665.493425172197</v>
      </c>
      <c r="AB80">
        <f>VLOOKUP($A80,'Census 2011'!$A$4:$BI$156,AB$1,FALSE)*Baseline!L80</f>
        <v>12441.831302393915</v>
      </c>
      <c r="AC80">
        <f>VLOOKUP($A80,'Census 2011'!$A$4:$BI$156,AC$1,FALSE)*Baseline!M80</f>
        <v>11013.701044761814</v>
      </c>
      <c r="AD80">
        <f>VLOOKUP($A80,'Census 2011'!$A$4:$BI$156,AD$1,FALSE)*Baseline!N80</f>
        <v>10230.256242622356</v>
      </c>
      <c r="AE80">
        <f>VLOOKUP($A80,'Census 2011'!$A$4:$BI$156,AE$1,FALSE)*Baseline!O80</f>
        <v>10389.520669627605</v>
      </c>
      <c r="AF80">
        <f>VLOOKUP($A80,'Census 2011'!$A$4:$BI$156,AF$1,FALSE)*Baseline!P80</f>
        <v>8156.2026677026679</v>
      </c>
      <c r="AH80" s="6">
        <f>VLOOKUP($A80,'Census 2011'!$A$4:$BI$156,AH$1,FALSE)*Baseline!C80</f>
        <v>224.07195421095668</v>
      </c>
      <c r="AI80" s="6">
        <f>VLOOKUP($A80,'Census 2011'!$A$4:$BI$156,AI$1,FALSE)*Baseline!D80</f>
        <v>235.6042817679558</v>
      </c>
      <c r="AJ80" s="6">
        <f>VLOOKUP($A80,'Census 2011'!$A$4:$BI$156,AJ$1,FALSE)*Baseline!E80</f>
        <v>164.03963414634146</v>
      </c>
      <c r="AK80" s="6">
        <f>VLOOKUP($A80,'Census 2011'!$A$4:$BI$156,AK$1,FALSE)*Baseline!F80</f>
        <v>124.1820956256358</v>
      </c>
      <c r="AL80" s="6">
        <f>VLOOKUP($A80,'Census 2011'!$A$4:$BI$156,AL$1,FALSE)*Baseline!G80</f>
        <v>76.082781765638117</v>
      </c>
      <c r="AM80" s="6">
        <f>VLOOKUP($A80,'Census 2011'!$A$4:$BI$156,AM$1,FALSE)*Baseline!H80</f>
        <v>77.082263145141752</v>
      </c>
      <c r="AN80" s="6">
        <f>VLOOKUP($A80,'Census 2011'!$A$4:$BI$156,AN$1,FALSE)*Baseline!I80</f>
        <v>60.909021639743976</v>
      </c>
      <c r="AO80" s="6">
        <f>VLOOKUP($A80,'Census 2011'!$A$4:$BI$156,AO$1,FALSE)*Baseline!J80</f>
        <v>253.00076844262293</v>
      </c>
      <c r="AP80" s="6">
        <f>VLOOKUP($A80,'Census 2011'!$A$4:$BI$156,AP$1,FALSE)*Baseline!K80</f>
        <v>202.50657482780213</v>
      </c>
      <c r="AQ80" s="6">
        <f>VLOOKUP($A80,'Census 2011'!$A$4:$BI$156,AQ$1,FALSE)*Baseline!L80</f>
        <v>192.16869760608418</v>
      </c>
      <c r="AR80" s="6">
        <f>VLOOKUP($A80,'Census 2011'!$A$4:$BI$156,AR$1,FALSE)*Baseline!M80</f>
        <v>143.29895523818652</v>
      </c>
      <c r="AS80" s="6">
        <f>VLOOKUP($A80,'Census 2011'!$A$4:$BI$156,AS$1,FALSE)*Baseline!N80</f>
        <v>93.743757377644599</v>
      </c>
      <c r="AT80" s="6">
        <f>VLOOKUP($A80,'Census 2011'!$A$4:$BI$156,AT$1,FALSE)*Baseline!O80</f>
        <v>71.479330372394955</v>
      </c>
      <c r="AU80" s="6">
        <f>VLOOKUP($A80,'Census 2011'!$A$4:$BI$156,AU$1,FALSE)*Baseline!P80</f>
        <v>62.797332297332296</v>
      </c>
      <c r="AV80">
        <f t="shared" si="37"/>
        <v>144690.99999999997</v>
      </c>
      <c r="AX80" s="22">
        <f>(S80*'Eligible population'!J$5)/5</f>
        <v>1728.9519281214111</v>
      </c>
      <c r="AY80" s="22">
        <f>(T80*'Eligible population'!K$5)/5</f>
        <v>1829.0732694541312</v>
      </c>
      <c r="AZ80" s="22">
        <f>(U80*'Eligible population'!L$5)/5</f>
        <v>1748.5498055514122</v>
      </c>
      <c r="BA80" s="22">
        <f>(V80*'Eligible population'!M$5)/5</f>
        <v>1363.5799969627105</v>
      </c>
      <c r="BB80" s="22">
        <f>(W80*'Eligible population'!N$5)/5</f>
        <v>1044.4139152986836</v>
      </c>
      <c r="BC80" s="22">
        <f>(X80*'Eligible population'!O$5)/5</f>
        <v>868.03841981382118</v>
      </c>
      <c r="BD80" s="22">
        <f>(Y80*'Eligible population'!P$5)/5</f>
        <v>484.7596449432084</v>
      </c>
      <c r="BE80" s="22">
        <f>(Z80*'Eligible population'!J$6)/5</f>
        <v>1877.8413765504094</v>
      </c>
      <c r="BF80" s="22">
        <f>(AA80*'Eligible population'!K$6)/5</f>
        <v>2005.6239483095603</v>
      </c>
      <c r="BG80" s="22">
        <f>(AB80*'Eligible population'!L$6)/5</f>
        <v>1949.0561551969779</v>
      </c>
      <c r="BH80" s="22">
        <f>(AC80*'Eligible population'!M$6)/5</f>
        <v>1528.6189490595157</v>
      </c>
      <c r="BI80" s="22">
        <f>(AD80*'Eligible population'!N$6)/5</f>
        <v>1208.6765891049959</v>
      </c>
      <c r="BJ80" s="22">
        <f>(AE80*'Eligible population'!O$6)/5</f>
        <v>981.6325301179611</v>
      </c>
      <c r="BK80" s="22">
        <f>(AF80*'Eligible population'!P$6)/5</f>
        <v>608.86054091579445</v>
      </c>
      <c r="BL80" s="23"/>
      <c r="BM80" s="22">
        <f>(AH80*'Eligible population'!J$5)/5</f>
        <v>41.004719277433018</v>
      </c>
      <c r="BN80" s="22">
        <f>(AI80*'Eligible population'!K$5)/5</f>
        <v>40.015011540633779</v>
      </c>
      <c r="BO80" s="22">
        <f>(AJ80*'Eligible population'!L$5)/5</f>
        <v>25.070576351735177</v>
      </c>
      <c r="BP80" s="22">
        <f>(AK80*'Eligible population'!M$5)/5</f>
        <v>16.567384641845123</v>
      </c>
      <c r="BQ80" s="22">
        <f>(AL80*'Eligible population'!N$5)/5</f>
        <v>8.440898103156357</v>
      </c>
      <c r="BR80" s="22">
        <f>(AM80*'Eligible population'!O$5)/5</f>
        <v>6.6764034242791777</v>
      </c>
      <c r="BS80" s="22">
        <f>(AN80*'Eligible population'!P$5)/5</f>
        <v>4.097399795893109</v>
      </c>
      <c r="BT80" s="22">
        <f>(AO80*'Eligible population'!J$6)/5</f>
        <v>46.161615502638874</v>
      </c>
      <c r="BU80" s="22">
        <f>(AP80*'Eligible population'!K$6)/5</f>
        <v>34.816532945650913</v>
      </c>
      <c r="BV80" s="22">
        <f>(AQ80*'Eligible population'!L$6)/5</f>
        <v>30.103894981541742</v>
      </c>
      <c r="BW80" s="22">
        <f>(AR80*'Eligible population'!M$6)/5</f>
        <v>19.8888182516725</v>
      </c>
      <c r="BX80" s="22">
        <f>(AS80*'Eligible population'!N$6)/5</f>
        <v>11.075566655410938</v>
      </c>
      <c r="BY80" s="22">
        <f>(AT80*'Eligible population'!O$6)/5</f>
        <v>6.7535777785893458</v>
      </c>
      <c r="BZ80" s="22">
        <f>(AU80*'Eligible population'!P$6)/5</f>
        <v>4.687820946630807</v>
      </c>
      <c r="CA80" s="23">
        <f t="shared" si="38"/>
        <v>19523.037289597698</v>
      </c>
      <c r="CC80" s="2">
        <f t="shared" si="39"/>
        <v>864.47596406070556</v>
      </c>
      <c r="CD80" s="2">
        <f t="shared" si="40"/>
        <v>914.53663472706558</v>
      </c>
      <c r="CE80" s="2">
        <f t="shared" si="41"/>
        <v>874.2749027757061</v>
      </c>
      <c r="CF80" s="2">
        <f t="shared" si="42"/>
        <v>681.78999848135527</v>
      </c>
      <c r="CG80" s="2">
        <f t="shared" si="43"/>
        <v>522.2069576493418</v>
      </c>
      <c r="CH80" s="2">
        <f t="shared" si="44"/>
        <v>434.01920990691059</v>
      </c>
      <c r="CI80" s="2">
        <f t="shared" si="45"/>
        <v>242.3798224716042</v>
      </c>
      <c r="CJ80" s="2">
        <f t="shared" si="46"/>
        <v>938.92068827520472</v>
      </c>
      <c r="CK80" s="2">
        <f t="shared" si="47"/>
        <v>1002.8119741547802</v>
      </c>
      <c r="CL80" s="2">
        <f t="shared" si="48"/>
        <v>974.52807759848895</v>
      </c>
      <c r="CM80" s="2">
        <f t="shared" si="49"/>
        <v>764.30947452975784</v>
      </c>
      <c r="CN80" s="2">
        <f t="shared" si="50"/>
        <v>604.33829455249793</v>
      </c>
      <c r="CO80" s="2">
        <f t="shared" si="51"/>
        <v>490.81626505898055</v>
      </c>
      <c r="CP80" s="2">
        <f t="shared" si="52"/>
        <v>304.43027045789722</v>
      </c>
      <c r="CQ80" s="2"/>
      <c r="CR80" s="2">
        <f t="shared" si="53"/>
        <v>20.502359638716509</v>
      </c>
      <c r="CS80" s="2">
        <f t="shared" si="54"/>
        <v>20.007505770316889</v>
      </c>
      <c r="CT80" s="2">
        <f t="shared" si="55"/>
        <v>12.535288175867588</v>
      </c>
      <c r="CU80" s="2">
        <f t="shared" si="56"/>
        <v>8.2836923209225617</v>
      </c>
      <c r="CV80" s="2">
        <f t="shared" si="57"/>
        <v>4.2204490515781785</v>
      </c>
      <c r="CW80" s="2">
        <f t="shared" si="58"/>
        <v>3.3382017121395888</v>
      </c>
      <c r="CX80" s="2">
        <f t="shared" si="59"/>
        <v>2.0486998979465545</v>
      </c>
      <c r="CY80" s="2">
        <f t="shared" si="60"/>
        <v>23.080807751319437</v>
      </c>
      <c r="CZ80" s="2">
        <f t="shared" si="61"/>
        <v>17.408266472825456</v>
      </c>
      <c r="DA80" s="2">
        <f t="shared" si="62"/>
        <v>15.051947490770871</v>
      </c>
      <c r="DB80" s="2">
        <f t="shared" si="63"/>
        <v>9.9444091258362501</v>
      </c>
      <c r="DC80" s="2">
        <f t="shared" si="64"/>
        <v>5.5377833277054691</v>
      </c>
      <c r="DD80" s="2">
        <f t="shared" si="65"/>
        <v>3.3767888892946729</v>
      </c>
      <c r="DE80" s="2">
        <f t="shared" si="66"/>
        <v>2.3439104733154035</v>
      </c>
      <c r="DF80" s="2">
        <f t="shared" si="67"/>
        <v>9761.518644798849</v>
      </c>
      <c r="DG80" s="2"/>
      <c r="DH80" s="14"/>
      <c r="DI80" s="14"/>
      <c r="DJ80" s="14"/>
      <c r="DK80" s="14"/>
      <c r="DL80" s="14"/>
      <c r="DM80" s="14"/>
      <c r="DN80" s="14"/>
      <c r="DO80" s="14"/>
      <c r="DP80" s="14"/>
      <c r="DQ80" s="14"/>
      <c r="DR80" s="14"/>
      <c r="DS80" s="14"/>
      <c r="DT80" s="14"/>
      <c r="DU80" s="14"/>
      <c r="DV80" s="14"/>
      <c r="DX80" s="6"/>
      <c r="DY80" s="6"/>
      <c r="DZ80" s="6"/>
      <c r="EA80" s="6"/>
      <c r="EB80" s="6"/>
      <c r="EC80" s="6"/>
      <c r="ED80" s="6"/>
      <c r="EE80" s="6"/>
      <c r="EF80" s="6"/>
      <c r="EG80" s="6"/>
      <c r="EH80" s="6"/>
      <c r="EI80" s="6"/>
      <c r="EJ80" s="6"/>
      <c r="EK80" s="6"/>
      <c r="EL80" s="6"/>
      <c r="EN80" s="6"/>
      <c r="EO80" s="6"/>
      <c r="EP80" s="6"/>
      <c r="EQ80" s="6"/>
      <c r="ER80" s="6"/>
      <c r="ES80" s="6"/>
      <c r="ET80" s="6"/>
      <c r="EU80" s="6"/>
      <c r="EV80" s="6"/>
      <c r="EW80" s="6"/>
      <c r="EX80" s="6"/>
      <c r="EY80" s="6"/>
      <c r="EZ80" s="6"/>
      <c r="FA80" s="6"/>
      <c r="FB80" s="6"/>
      <c r="FD80" s="6"/>
      <c r="FE80" s="6"/>
      <c r="FF80" s="6"/>
      <c r="FG80" s="6"/>
      <c r="FH80" s="6"/>
      <c r="FI80" s="6"/>
      <c r="FJ80" s="6"/>
      <c r="FK80" s="6"/>
      <c r="FL80" s="6"/>
      <c r="FM80" s="6"/>
      <c r="FN80" s="6"/>
      <c r="FO80" s="6"/>
      <c r="FP80" s="6"/>
      <c r="FQ80" s="6"/>
      <c r="FR80" s="6"/>
      <c r="FT80" s="6"/>
      <c r="FU80" s="6"/>
      <c r="FV80" s="6"/>
      <c r="FW80" s="6"/>
      <c r="FX80" s="6"/>
      <c r="FY80" s="6"/>
      <c r="FZ80" s="6"/>
      <c r="GA80" s="6"/>
      <c r="GB80" s="6"/>
      <c r="GC80" s="6"/>
      <c r="GD80" s="6"/>
      <c r="GE80" s="6"/>
      <c r="GF80" s="6"/>
      <c r="GG80" s="6"/>
      <c r="GH80" s="6"/>
      <c r="GJ80" s="6"/>
      <c r="GK80" s="6"/>
      <c r="GL80" s="6"/>
      <c r="GM80" s="6"/>
      <c r="GN80" s="6"/>
      <c r="GO80" s="6"/>
      <c r="GP80" s="6"/>
      <c r="GQ80" s="6"/>
      <c r="GR80" s="6"/>
      <c r="GS80" s="6"/>
      <c r="GT80" s="6"/>
      <c r="GU80" s="6"/>
      <c r="GV80" s="6"/>
      <c r="GW80" s="6"/>
      <c r="GX80" s="6"/>
      <c r="GZ80" s="1"/>
      <c r="HA80" s="1"/>
      <c r="HB80" s="1"/>
      <c r="HC80" s="1"/>
      <c r="HD80" s="1"/>
      <c r="HE80" s="1"/>
      <c r="HF80" s="1"/>
      <c r="HG80" s="1"/>
      <c r="HH80" s="1"/>
      <c r="HI80" s="1"/>
      <c r="HJ80" s="1"/>
      <c r="HK80" s="1"/>
      <c r="HL80" s="1"/>
      <c r="HM80" s="1"/>
      <c r="HN80" s="2"/>
      <c r="HP80" s="2"/>
      <c r="HQ80" s="2"/>
      <c r="HR80" s="2"/>
      <c r="HS80" s="2"/>
      <c r="HT80" s="2"/>
      <c r="HU80" s="2"/>
      <c r="HV80" s="2"/>
      <c r="HW80" s="2"/>
      <c r="HX80" s="2"/>
      <c r="HY80" s="2"/>
      <c r="HZ80" s="2"/>
      <c r="IA80" s="2"/>
      <c r="IB80" s="2"/>
      <c r="IC80" s="2"/>
      <c r="ID80" s="2"/>
      <c r="IF80" s="2"/>
      <c r="IG80" s="2"/>
      <c r="IH80" s="2"/>
      <c r="II80" s="2"/>
      <c r="IJ80" s="2"/>
      <c r="IK80" s="2"/>
      <c r="IL80" s="2"/>
      <c r="IM80" s="2"/>
      <c r="IN80" s="2"/>
      <c r="IO80" s="2"/>
      <c r="IP80" s="2"/>
      <c r="IQ80" s="2"/>
      <c r="IR80" s="2"/>
      <c r="IS80" s="2"/>
      <c r="IT80" s="2"/>
      <c r="IV80" s="6"/>
    </row>
    <row r="81" spans="1:256" x14ac:dyDescent="0.25">
      <c r="A81" s="8" t="s">
        <v>5</v>
      </c>
      <c r="B81" s="8" t="s">
        <v>246</v>
      </c>
      <c r="C81" s="20">
        <f>Population!H81</f>
        <v>7899</v>
      </c>
      <c r="D81" s="20">
        <f>Population!I81</f>
        <v>9189</v>
      </c>
      <c r="E81" s="20">
        <f>Population!J81</f>
        <v>8865</v>
      </c>
      <c r="F81" s="20">
        <f>Population!K81</f>
        <v>7965</v>
      </c>
      <c r="G81" s="20">
        <f>Population!L81</f>
        <v>7063</v>
      </c>
      <c r="H81" s="20">
        <f>Population!M81</f>
        <v>7042</v>
      </c>
      <c r="I81" s="20">
        <f>Population!N81</f>
        <v>5406</v>
      </c>
      <c r="J81" s="20">
        <f>Population!X81</f>
        <v>7996</v>
      </c>
      <c r="K81" s="20">
        <f>Population!Y81</f>
        <v>9047</v>
      </c>
      <c r="L81" s="20">
        <f>Population!Z81</f>
        <v>8914</v>
      </c>
      <c r="M81" s="20">
        <f>Population!AA81</f>
        <v>7981</v>
      </c>
      <c r="N81" s="20">
        <f>Population!AB81</f>
        <v>6961</v>
      </c>
      <c r="O81" s="20">
        <f>Population!AC81</f>
        <v>7165</v>
      </c>
      <c r="P81" s="20">
        <f>Population!AD81</f>
        <v>5714</v>
      </c>
      <c r="Q81" s="20">
        <f t="shared" si="36"/>
        <v>107207</v>
      </c>
      <c r="S81">
        <f>VLOOKUP($A81,'Census 2011'!$A$4:$BI$156,S$1,FALSE)*Baseline!C81</f>
        <v>7769.325179386823</v>
      </c>
      <c r="T81">
        <f>VLOOKUP($A81,'Census 2011'!$A$4:$BI$156,T$1,FALSE)*Baseline!D81</f>
        <v>9077.6243745135107</v>
      </c>
      <c r="U81">
        <f>VLOOKUP($A81,'Census 2011'!$A$4:$BI$156,U$1,FALSE)*Baseline!E81</f>
        <v>8762.9899777282844</v>
      </c>
      <c r="V81">
        <f>VLOOKUP($A81,'Census 2011'!$A$4:$BI$156,V$1,FALSE)*Baseline!F81</f>
        <v>7910.2577319587626</v>
      </c>
      <c r="W81">
        <f>VLOOKUP($A81,'Census 2011'!$A$4:$BI$156,W$1,FALSE)*Baseline!G81</f>
        <v>7034.5278151034663</v>
      </c>
      <c r="X81">
        <f>VLOOKUP($A81,'Census 2011'!$A$4:$BI$156,X$1,FALSE)*Baseline!H81</f>
        <v>7001.6612111292961</v>
      </c>
      <c r="Y81">
        <f>VLOOKUP($A81,'Census 2011'!$A$4:$BI$156,Y$1,FALSE)*Baseline!I81</f>
        <v>5374.1305676855891</v>
      </c>
      <c r="Z81">
        <f>VLOOKUP($A81,'Census 2011'!$A$4:$BI$156,Z$1,FALSE)*Baseline!J81</f>
        <v>7889.5522520523627</v>
      </c>
      <c r="AA81">
        <f>VLOOKUP($A81,'Census 2011'!$A$4:$BI$156,AA$1,FALSE)*Baseline!K81</f>
        <v>8954.9966101694918</v>
      </c>
      <c r="AB81">
        <f>VLOOKUP($A81,'Census 2011'!$A$4:$BI$156,AB$1,FALSE)*Baseline!L81</f>
        <v>8824.0039399162761</v>
      </c>
      <c r="AC81">
        <f>VLOOKUP($A81,'Census 2011'!$A$4:$BI$156,AC$1,FALSE)*Baseline!M81</f>
        <v>7922.1747696669026</v>
      </c>
      <c r="AD81">
        <f>VLOOKUP($A81,'Census 2011'!$A$4:$BI$156,AD$1,FALSE)*Baseline!N81</f>
        <v>6923.3780570193221</v>
      </c>
      <c r="AE81">
        <f>VLOOKUP($A81,'Census 2011'!$A$4:$BI$156,AE$1,FALSE)*Baseline!O81</f>
        <v>7138.5736048749195</v>
      </c>
      <c r="AF81">
        <f>VLOOKUP($A81,'Census 2011'!$A$4:$BI$156,AF$1,FALSE)*Baseline!P81</f>
        <v>5695.1528909584786</v>
      </c>
      <c r="AH81" s="6">
        <f>VLOOKUP($A81,'Census 2011'!$A$4:$BI$156,AH$1,FALSE)*Baseline!C81</f>
        <v>129.67482061317676</v>
      </c>
      <c r="AI81" s="6">
        <f>VLOOKUP($A81,'Census 2011'!$A$4:$BI$156,AI$1,FALSE)*Baseline!D81</f>
        <v>111.3756254864895</v>
      </c>
      <c r="AJ81" s="6">
        <f>VLOOKUP($A81,'Census 2011'!$A$4:$BI$156,AJ$1,FALSE)*Baseline!E81</f>
        <v>102.01002227171492</v>
      </c>
      <c r="AK81" s="6">
        <f>VLOOKUP($A81,'Census 2011'!$A$4:$BI$156,AK$1,FALSE)*Baseline!F81</f>
        <v>54.742268041237111</v>
      </c>
      <c r="AL81" s="6">
        <f>VLOOKUP($A81,'Census 2011'!$A$4:$BI$156,AL$1,FALSE)*Baseline!G81</f>
        <v>28.472184896533189</v>
      </c>
      <c r="AM81" s="6">
        <f>VLOOKUP($A81,'Census 2011'!$A$4:$BI$156,AM$1,FALSE)*Baseline!H81</f>
        <v>40.338788870703759</v>
      </c>
      <c r="AN81" s="6">
        <f>VLOOKUP($A81,'Census 2011'!$A$4:$BI$156,AN$1,FALSE)*Baseline!I81</f>
        <v>31.869432314410481</v>
      </c>
      <c r="AO81" s="6">
        <f>VLOOKUP($A81,'Census 2011'!$A$4:$BI$156,AO$1,FALSE)*Baseline!J81</f>
        <v>106.44774794763701</v>
      </c>
      <c r="AP81" s="6">
        <f>VLOOKUP($A81,'Census 2011'!$A$4:$BI$156,AP$1,FALSE)*Baseline!K81</f>
        <v>92.003389830508468</v>
      </c>
      <c r="AQ81" s="6">
        <f>VLOOKUP($A81,'Census 2011'!$A$4:$BI$156,AQ$1,FALSE)*Baseline!L81</f>
        <v>89.996060083723222</v>
      </c>
      <c r="AR81" s="6">
        <f>VLOOKUP($A81,'Census 2011'!$A$4:$BI$156,AR$1,FALSE)*Baseline!M81</f>
        <v>58.825230333097089</v>
      </c>
      <c r="AS81" s="6">
        <f>VLOOKUP($A81,'Census 2011'!$A$4:$BI$156,AS$1,FALSE)*Baseline!N81</f>
        <v>37.621942980678284</v>
      </c>
      <c r="AT81" s="6">
        <f>VLOOKUP($A81,'Census 2011'!$A$4:$BI$156,AT$1,FALSE)*Baseline!O81</f>
        <v>26.42639512508018</v>
      </c>
      <c r="AU81" s="6">
        <f>VLOOKUP($A81,'Census 2011'!$A$4:$BI$156,AU$1,FALSE)*Baseline!P81</f>
        <v>18.847109041521147</v>
      </c>
      <c r="AV81">
        <f t="shared" si="37"/>
        <v>107207</v>
      </c>
      <c r="AX81" s="22">
        <f>(S81*'Eligible population'!J$5)/5</f>
        <v>1421.7709622682924</v>
      </c>
      <c r="AY81" s="22">
        <f>(T81*'Eligible population'!K$5)/5</f>
        <v>1541.7429657133698</v>
      </c>
      <c r="AZ81" s="22">
        <f>(U81*'Eligible population'!L$5)/5</f>
        <v>1339.2690763388105</v>
      </c>
      <c r="BA81" s="22">
        <f>(V81*'Eligible population'!M$5)/5</f>
        <v>1055.3234892779196</v>
      </c>
      <c r="BB81" s="22">
        <f>(W81*'Eligible population'!N$5)/5</f>
        <v>780.43587672716671</v>
      </c>
      <c r="BC81" s="22">
        <f>(X81*'Eligible population'!O$5)/5</f>
        <v>606.4419099580183</v>
      </c>
      <c r="BD81" s="22">
        <f>(Y81*'Eligible population'!P$5)/5</f>
        <v>361.52216696860421</v>
      </c>
      <c r="BE81" s="22">
        <f>(Z81*'Eligible population'!J$6)/5</f>
        <v>1439.4994915986356</v>
      </c>
      <c r="BF81" s="22">
        <f>(AA81*'Eligible population'!K$6)/5</f>
        <v>1539.6138854813807</v>
      </c>
      <c r="BG81" s="22">
        <f>(AB81*'Eligible population'!L$6)/5</f>
        <v>1382.3109134478514</v>
      </c>
      <c r="BH81" s="22">
        <f>(AC81*'Eligible population'!M$6)/5</f>
        <v>1099.5383315251343</v>
      </c>
      <c r="BI81" s="22">
        <f>(AD81*'Eligible population'!N$6)/5</f>
        <v>817.97804244417034</v>
      </c>
      <c r="BJ81" s="22">
        <f>(AE81*'Eligible population'!O$6)/5</f>
        <v>674.47347110748206</v>
      </c>
      <c r="BK81" s="22">
        <f>(AF81*'Eligible population'!P$6)/5</f>
        <v>425.14317152982477</v>
      </c>
      <c r="BL81" s="23"/>
      <c r="BM81" s="22">
        <f>(AH81*'Eligible population'!J$5)/5</f>
        <v>23.730232707252362</v>
      </c>
      <c r="BN81" s="22">
        <f>(AI81*'Eligible population'!K$5)/5</f>
        <v>18.916026931872729</v>
      </c>
      <c r="BO81" s="22">
        <f>(AJ81*'Eligible population'!L$5)/5</f>
        <v>15.590439867256148</v>
      </c>
      <c r="BP81" s="22">
        <f>(AK81*'Eligible population'!M$5)/5</f>
        <v>7.303276742407748</v>
      </c>
      <c r="BQ81" s="22">
        <f>(AL81*'Eligible population'!N$5)/5</f>
        <v>3.1588068405039129</v>
      </c>
      <c r="BR81" s="22">
        <f>(AM81*'Eligible population'!O$5)/5</f>
        <v>3.4939040079885819</v>
      </c>
      <c r="BS81" s="22">
        <f>(AN81*'Eligible population'!P$5)/5</f>
        <v>2.1438828263018483</v>
      </c>
      <c r="BT81" s="22">
        <f>(AO81*'Eligible population'!J$6)/5</f>
        <v>19.422075443201742</v>
      </c>
      <c r="BU81" s="22">
        <f>(AP81*'Eligible population'!K$6)/5</f>
        <v>15.817950878233361</v>
      </c>
      <c r="BV81" s="22">
        <f>(AQ81*'Eligible population'!L$6)/5</f>
        <v>14.098195883423362</v>
      </c>
      <c r="BW81" s="22">
        <f>(AR81*'Eligible population'!M$6)/5</f>
        <v>8.1644999627740926</v>
      </c>
      <c r="BX81" s="22">
        <f>(AS81*'Eligible population'!N$6)/5</f>
        <v>4.4449289088122281</v>
      </c>
      <c r="BY81" s="22">
        <f>(AT81*'Eligible population'!O$6)/5</f>
        <v>2.4968436883103311</v>
      </c>
      <c r="BZ81" s="22">
        <f>(AU81*'Eligible population'!P$6)/5</f>
        <v>1.4069367171514544</v>
      </c>
      <c r="CA81" s="23">
        <f t="shared" si="38"/>
        <v>14625.251755792151</v>
      </c>
      <c r="CC81" s="2">
        <f t="shared" si="39"/>
        <v>710.88548113414618</v>
      </c>
      <c r="CD81" s="2">
        <f t="shared" si="40"/>
        <v>770.87148285668491</v>
      </c>
      <c r="CE81" s="2">
        <f t="shared" si="41"/>
        <v>669.63453816940523</v>
      </c>
      <c r="CF81" s="2">
        <f t="shared" si="42"/>
        <v>527.66174463895982</v>
      </c>
      <c r="CG81" s="2">
        <f t="shared" si="43"/>
        <v>390.21793836358336</v>
      </c>
      <c r="CH81" s="2">
        <f t="shared" si="44"/>
        <v>303.22095497900915</v>
      </c>
      <c r="CI81" s="2">
        <f t="shared" si="45"/>
        <v>180.76108348430211</v>
      </c>
      <c r="CJ81" s="2">
        <f t="shared" si="46"/>
        <v>719.74974579931779</v>
      </c>
      <c r="CK81" s="2">
        <f t="shared" si="47"/>
        <v>769.80694274069037</v>
      </c>
      <c r="CL81" s="2">
        <f t="shared" si="48"/>
        <v>691.15545672392568</v>
      </c>
      <c r="CM81" s="2">
        <f t="shared" si="49"/>
        <v>549.76916576256713</v>
      </c>
      <c r="CN81" s="2">
        <f t="shared" si="50"/>
        <v>408.98902122208517</v>
      </c>
      <c r="CO81" s="2">
        <f t="shared" si="51"/>
        <v>337.23673555374103</v>
      </c>
      <c r="CP81" s="2">
        <f t="shared" si="52"/>
        <v>212.57158576491238</v>
      </c>
      <c r="CQ81" s="2"/>
      <c r="CR81" s="2">
        <f t="shared" si="53"/>
        <v>11.865116353626181</v>
      </c>
      <c r="CS81" s="2">
        <f t="shared" si="54"/>
        <v>9.4580134659363644</v>
      </c>
      <c r="CT81" s="2">
        <f t="shared" si="55"/>
        <v>7.7952199336280739</v>
      </c>
      <c r="CU81" s="2">
        <f t="shared" si="56"/>
        <v>3.651638371203874</v>
      </c>
      <c r="CV81" s="2">
        <f t="shared" si="57"/>
        <v>1.5794034202519565</v>
      </c>
      <c r="CW81" s="2">
        <f t="shared" si="58"/>
        <v>1.746952003994291</v>
      </c>
      <c r="CX81" s="2">
        <f t="shared" si="59"/>
        <v>1.0719414131509242</v>
      </c>
      <c r="CY81" s="2">
        <f t="shared" si="60"/>
        <v>9.7110377216008708</v>
      </c>
      <c r="CZ81" s="2">
        <f t="shared" si="61"/>
        <v>7.9089754391166807</v>
      </c>
      <c r="DA81" s="2">
        <f t="shared" si="62"/>
        <v>7.0490979417116808</v>
      </c>
      <c r="DB81" s="2">
        <f t="shared" si="63"/>
        <v>4.0822499813870463</v>
      </c>
      <c r="DC81" s="2">
        <f t="shared" si="64"/>
        <v>2.2224644544061141</v>
      </c>
      <c r="DD81" s="2">
        <f t="shared" si="65"/>
        <v>1.2484218441551655</v>
      </c>
      <c r="DE81" s="2">
        <f t="shared" si="66"/>
        <v>0.7034683585757272</v>
      </c>
      <c r="DF81" s="2">
        <f t="shared" si="67"/>
        <v>7312.6258778960755</v>
      </c>
      <c r="DG81" s="2"/>
      <c r="DH81" s="14"/>
      <c r="DI81" s="14"/>
      <c r="DJ81" s="14"/>
      <c r="DK81" s="14"/>
      <c r="DL81" s="14"/>
      <c r="DM81" s="14"/>
      <c r="DN81" s="14"/>
      <c r="DO81" s="14"/>
      <c r="DP81" s="14"/>
      <c r="DQ81" s="14"/>
      <c r="DR81" s="14"/>
      <c r="DS81" s="14"/>
      <c r="DT81" s="14"/>
      <c r="DU81" s="14"/>
      <c r="DV81" s="14"/>
      <c r="DX81" s="6"/>
      <c r="DY81" s="6"/>
      <c r="DZ81" s="6"/>
      <c r="EA81" s="6"/>
      <c r="EB81" s="6"/>
      <c r="EC81" s="6"/>
      <c r="ED81" s="6"/>
      <c r="EE81" s="6"/>
      <c r="EF81" s="6"/>
      <c r="EG81" s="6"/>
      <c r="EH81" s="6"/>
      <c r="EI81" s="6"/>
      <c r="EJ81" s="6"/>
      <c r="EK81" s="6"/>
      <c r="EL81" s="6"/>
      <c r="EN81" s="6"/>
      <c r="EO81" s="6"/>
      <c r="EP81" s="6"/>
      <c r="EQ81" s="6"/>
      <c r="ER81" s="6"/>
      <c r="ES81" s="6"/>
      <c r="ET81" s="6"/>
      <c r="EU81" s="6"/>
      <c r="EV81" s="6"/>
      <c r="EW81" s="6"/>
      <c r="EX81" s="6"/>
      <c r="EY81" s="6"/>
      <c r="EZ81" s="6"/>
      <c r="FA81" s="6"/>
      <c r="FB81" s="6"/>
      <c r="FD81" s="6"/>
      <c r="FE81" s="6"/>
      <c r="FF81" s="6"/>
      <c r="FG81" s="6"/>
      <c r="FH81" s="6"/>
      <c r="FI81" s="6"/>
      <c r="FJ81" s="6"/>
      <c r="FK81" s="6"/>
      <c r="FL81" s="6"/>
      <c r="FM81" s="6"/>
      <c r="FN81" s="6"/>
      <c r="FO81" s="6"/>
      <c r="FP81" s="6"/>
      <c r="FQ81" s="6"/>
      <c r="FR81" s="6"/>
      <c r="FT81" s="6"/>
      <c r="FU81" s="6"/>
      <c r="FV81" s="6"/>
      <c r="FW81" s="6"/>
      <c r="FX81" s="6"/>
      <c r="FY81" s="6"/>
      <c r="FZ81" s="6"/>
      <c r="GA81" s="6"/>
      <c r="GB81" s="6"/>
      <c r="GC81" s="6"/>
      <c r="GD81" s="6"/>
      <c r="GE81" s="6"/>
      <c r="GF81" s="6"/>
      <c r="GG81" s="6"/>
      <c r="GH81" s="6"/>
      <c r="GJ81" s="6"/>
      <c r="GK81" s="6"/>
      <c r="GL81" s="6"/>
      <c r="GM81" s="6"/>
      <c r="GN81" s="6"/>
      <c r="GO81" s="6"/>
      <c r="GP81" s="6"/>
      <c r="GQ81" s="6"/>
      <c r="GR81" s="6"/>
      <c r="GS81" s="6"/>
      <c r="GT81" s="6"/>
      <c r="GU81" s="6"/>
      <c r="GV81" s="6"/>
      <c r="GW81" s="6"/>
      <c r="GX81" s="6"/>
      <c r="GZ81" s="1"/>
      <c r="HA81" s="1"/>
      <c r="HB81" s="1"/>
      <c r="HC81" s="1"/>
      <c r="HD81" s="1"/>
      <c r="HE81" s="1"/>
      <c r="HF81" s="1"/>
      <c r="HG81" s="1"/>
      <c r="HH81" s="1"/>
      <c r="HI81" s="1"/>
      <c r="HJ81" s="1"/>
      <c r="HK81" s="1"/>
      <c r="HL81" s="1"/>
      <c r="HM81" s="1"/>
      <c r="HN81" s="2"/>
      <c r="HP81" s="2"/>
      <c r="HQ81" s="2"/>
      <c r="HR81" s="2"/>
      <c r="HS81" s="2"/>
      <c r="HT81" s="2"/>
      <c r="HU81" s="2"/>
      <c r="HV81" s="2"/>
      <c r="HW81" s="2"/>
      <c r="HX81" s="2"/>
      <c r="HY81" s="2"/>
      <c r="HZ81" s="2"/>
      <c r="IA81" s="2"/>
      <c r="IB81" s="2"/>
      <c r="IC81" s="2"/>
      <c r="ID81" s="2"/>
      <c r="IF81" s="2"/>
      <c r="IG81" s="2"/>
      <c r="IH81" s="2"/>
      <c r="II81" s="2"/>
      <c r="IJ81" s="2"/>
      <c r="IK81" s="2"/>
      <c r="IL81" s="2"/>
      <c r="IM81" s="2"/>
      <c r="IN81" s="2"/>
      <c r="IO81" s="2"/>
      <c r="IP81" s="2"/>
      <c r="IQ81" s="2"/>
      <c r="IR81" s="2"/>
      <c r="IS81" s="2"/>
      <c r="IT81" s="2"/>
      <c r="IV81" s="6"/>
    </row>
    <row r="82" spans="1:256" x14ac:dyDescent="0.25">
      <c r="A82" s="8" t="s">
        <v>38</v>
      </c>
      <c r="B82" s="8" t="s">
        <v>247</v>
      </c>
      <c r="C82" s="20">
        <f>Population!H82</f>
        <v>9737</v>
      </c>
      <c r="D82" s="20">
        <f>Population!I82</f>
        <v>10617</v>
      </c>
      <c r="E82" s="20">
        <f>Population!J82</f>
        <v>11089</v>
      </c>
      <c r="F82" s="20">
        <f>Population!K82</f>
        <v>10016</v>
      </c>
      <c r="G82" s="20">
        <f>Population!L82</f>
        <v>8710</v>
      </c>
      <c r="H82" s="20">
        <f>Population!M82</f>
        <v>8503</v>
      </c>
      <c r="I82" s="20">
        <f>Population!N82</f>
        <v>6398</v>
      </c>
      <c r="J82" s="20">
        <f>Population!X82</f>
        <v>9691</v>
      </c>
      <c r="K82" s="20">
        <f>Population!Y82</f>
        <v>10951</v>
      </c>
      <c r="L82" s="20">
        <f>Population!Z82</f>
        <v>11134</v>
      </c>
      <c r="M82" s="20">
        <f>Population!AA82</f>
        <v>10100</v>
      </c>
      <c r="N82" s="20">
        <f>Population!AB82</f>
        <v>8932</v>
      </c>
      <c r="O82" s="20">
        <f>Population!AC82</f>
        <v>9124</v>
      </c>
      <c r="P82" s="20">
        <f>Population!AD82</f>
        <v>6769</v>
      </c>
      <c r="Q82" s="20">
        <f t="shared" si="36"/>
        <v>131771</v>
      </c>
      <c r="S82">
        <f>VLOOKUP($A82,'Census 2011'!$A$4:$BI$156,S$1,FALSE)*Baseline!C82</f>
        <v>9357.9708994708999</v>
      </c>
      <c r="T82">
        <f>VLOOKUP($A82,'Census 2011'!$A$4:$BI$156,T$1,FALSE)*Baseline!D82</f>
        <v>10260.205369843528</v>
      </c>
      <c r="U82">
        <f>VLOOKUP($A82,'Census 2011'!$A$4:$BI$156,U$1,FALSE)*Baseline!E82</f>
        <v>10804.9915262306</v>
      </c>
      <c r="V82">
        <f>VLOOKUP($A82,'Census 2011'!$A$4:$BI$156,V$1,FALSE)*Baseline!F82</f>
        <v>9809.9229261920318</v>
      </c>
      <c r="W82">
        <f>VLOOKUP($A82,'Census 2011'!$A$4:$BI$156,W$1,FALSE)*Baseline!G82</f>
        <v>8616.2728260869571</v>
      </c>
      <c r="X82">
        <f>VLOOKUP($A82,'Census 2011'!$A$4:$BI$156,X$1,FALSE)*Baseline!H82</f>
        <v>8398.1110197368416</v>
      </c>
      <c r="Y82">
        <f>VLOOKUP($A82,'Census 2011'!$A$4:$BI$156,Y$1,FALSE)*Baseline!I82</f>
        <v>6299.1891891891892</v>
      </c>
      <c r="Z82">
        <f>VLOOKUP($A82,'Census 2011'!$A$4:$BI$156,Z$1,FALSE)*Baseline!J82</f>
        <v>9340.2663453669174</v>
      </c>
      <c r="AA82">
        <f>VLOOKUP($A82,'Census 2011'!$A$4:$BI$156,AA$1,FALSE)*Baseline!K82</f>
        <v>10664.749911691983</v>
      </c>
      <c r="AB82">
        <f>VLOOKUP($A82,'Census 2011'!$A$4:$BI$156,AB$1,FALSE)*Baseline!L82</f>
        <v>10879.81371702638</v>
      </c>
      <c r="AC82">
        <f>VLOOKUP($A82,'Census 2011'!$A$4:$BI$156,AC$1,FALSE)*Baseline!M82</f>
        <v>9956.9405099150135</v>
      </c>
      <c r="AD82">
        <f>VLOOKUP($A82,'Census 2011'!$A$4:$BI$156,AD$1,FALSE)*Baseline!N82</f>
        <v>8838.4857468643095</v>
      </c>
      <c r="AE82">
        <f>VLOOKUP($A82,'Census 2011'!$A$4:$BI$156,AE$1,FALSE)*Baseline!O82</f>
        <v>9021.0009407337711</v>
      </c>
      <c r="AF82">
        <f>VLOOKUP($A82,'Census 2011'!$A$4:$BI$156,AF$1,FALSE)*Baseline!P82</f>
        <v>6698.0035960443511</v>
      </c>
      <c r="AH82" s="6">
        <f>VLOOKUP($A82,'Census 2011'!$A$4:$BI$156,AH$1,FALSE)*Baseline!C82</f>
        <v>379.02910052910056</v>
      </c>
      <c r="AI82" s="6">
        <f>VLOOKUP($A82,'Census 2011'!$A$4:$BI$156,AI$1,FALSE)*Baseline!D82</f>
        <v>356.79463015647229</v>
      </c>
      <c r="AJ82" s="6">
        <f>VLOOKUP($A82,'Census 2011'!$A$4:$BI$156,AJ$1,FALSE)*Baseline!E82</f>
        <v>284.00847376939925</v>
      </c>
      <c r="AK82" s="6">
        <f>VLOOKUP($A82,'Census 2011'!$A$4:$BI$156,AK$1,FALSE)*Baseline!F82</f>
        <v>206.07707380796865</v>
      </c>
      <c r="AL82" s="6">
        <f>VLOOKUP($A82,'Census 2011'!$A$4:$BI$156,AL$1,FALSE)*Baseline!G82</f>
        <v>93.727173913043472</v>
      </c>
      <c r="AM82" s="6">
        <f>VLOOKUP($A82,'Census 2011'!$A$4:$BI$156,AM$1,FALSE)*Baseline!H82</f>
        <v>104.88898026315789</v>
      </c>
      <c r="AN82" s="6">
        <f>VLOOKUP($A82,'Census 2011'!$A$4:$BI$156,AN$1,FALSE)*Baseline!I82</f>
        <v>98.810810810810807</v>
      </c>
      <c r="AO82" s="6">
        <f>VLOOKUP($A82,'Census 2011'!$A$4:$BI$156,AO$1,FALSE)*Baseline!J82</f>
        <v>350.73365463308176</v>
      </c>
      <c r="AP82" s="6">
        <f>VLOOKUP($A82,'Census 2011'!$A$4:$BI$156,AP$1,FALSE)*Baseline!K82</f>
        <v>286.25008830801841</v>
      </c>
      <c r="AQ82" s="6">
        <f>VLOOKUP($A82,'Census 2011'!$A$4:$BI$156,AQ$1,FALSE)*Baseline!L82</f>
        <v>254.1862829736211</v>
      </c>
      <c r="AR82" s="6">
        <f>VLOOKUP($A82,'Census 2011'!$A$4:$BI$156,AR$1,FALSE)*Baseline!M82</f>
        <v>143.05949008498584</v>
      </c>
      <c r="AS82" s="6">
        <f>VLOOKUP($A82,'Census 2011'!$A$4:$BI$156,AS$1,FALSE)*Baseline!N82</f>
        <v>93.514253135689842</v>
      </c>
      <c r="AT82" s="6">
        <f>VLOOKUP($A82,'Census 2011'!$A$4:$BI$156,AT$1,FALSE)*Baseline!O82</f>
        <v>102.99905926622766</v>
      </c>
      <c r="AU82" s="6">
        <f>VLOOKUP($A82,'Census 2011'!$A$4:$BI$156,AU$1,FALSE)*Baseline!P82</f>
        <v>70.996403955648788</v>
      </c>
      <c r="AV82">
        <f t="shared" si="37"/>
        <v>131771</v>
      </c>
      <c r="AX82" s="22">
        <f>(S82*'Eligible population'!J$5)/5</f>
        <v>1712.4899503394809</v>
      </c>
      <c r="AY82" s="22">
        <f>(T82*'Eligible population'!K$5)/5</f>
        <v>1742.5924232052791</v>
      </c>
      <c r="AZ82" s="22">
        <f>(U82*'Eligible population'!L$5)/5</f>
        <v>1651.3531406474272</v>
      </c>
      <c r="BA82" s="22">
        <f>(V82*'Eligible population'!M$5)/5</f>
        <v>1308.7616665371129</v>
      </c>
      <c r="BB82" s="22">
        <f>(W82*'Eligible population'!N$5)/5</f>
        <v>955.92037076176257</v>
      </c>
      <c r="BC82" s="22">
        <f>(X82*'Eligible population'!O$5)/5</f>
        <v>727.39401882988955</v>
      </c>
      <c r="BD82" s="22">
        <f>(Y82*'Eligible population'!P$5)/5</f>
        <v>423.75161845046421</v>
      </c>
      <c r="BE82" s="22">
        <f>(Z82*'Eligible population'!J$6)/5</f>
        <v>1704.1915974450774</v>
      </c>
      <c r="BF82" s="22">
        <f>(AA82*'Eligible population'!K$6)/5</f>
        <v>1833.5682037646834</v>
      </c>
      <c r="BG82" s="22">
        <f>(AB82*'Eligible population'!L$6)/5</f>
        <v>1704.3606666236251</v>
      </c>
      <c r="BH82" s="22">
        <f>(AC82*'Eligible population'!M$6)/5</f>
        <v>1381.9485272258512</v>
      </c>
      <c r="BI82" s="22">
        <f>(AD82*'Eligible population'!N$6)/5</f>
        <v>1044.2427395772345</v>
      </c>
      <c r="BJ82" s="22">
        <f>(AE82*'Eligible population'!O$6)/5</f>
        <v>852.3307531921397</v>
      </c>
      <c r="BK82" s="22">
        <f>(AF82*'Eligible population'!P$6)/5</f>
        <v>500.00597811189266</v>
      </c>
      <c r="BL82" s="23"/>
      <c r="BM82" s="22">
        <f>(AH82*'Eligible population'!J$5)/5</f>
        <v>69.361567001559791</v>
      </c>
      <c r="BN82" s="22">
        <f>(AI82*'Eligible population'!K$5)/5</f>
        <v>60.597970190579169</v>
      </c>
      <c r="BO82" s="22">
        <f>(AJ82*'Eligible population'!L$5)/5</f>
        <v>43.405705963861436</v>
      </c>
      <c r="BP82" s="22">
        <f>(AK82*'Eligible population'!M$5)/5</f>
        <v>27.493159383740618</v>
      </c>
      <c r="BQ82" s="22">
        <f>(AL82*'Eligible population'!N$5)/5</f>
        <v>10.398430579652178</v>
      </c>
      <c r="BR82" s="22">
        <f>(AM82*'Eligible population'!O$5)/5</f>
        <v>9.084854523270895</v>
      </c>
      <c r="BS82" s="22">
        <f>(AN82*'Eligible population'!P$5)/5</f>
        <v>6.647084210987674</v>
      </c>
      <c r="BT82" s="22">
        <f>(AO82*'Eligible population'!J$6)/5</f>
        <v>63.993608433167353</v>
      </c>
      <c r="BU82" s="22">
        <f>(AP82*'Eligible population'!K$6)/5</f>
        <v>49.214380514539933</v>
      </c>
      <c r="BV82" s="22">
        <f>(AQ82*'Eligible population'!L$6)/5</f>
        <v>39.819165471328425</v>
      </c>
      <c r="BW82" s="22">
        <f>(AR82*'Eligible population'!M$6)/5</f>
        <v>19.855582287727749</v>
      </c>
      <c r="BX82" s="22">
        <f>(AS82*'Eligible population'!N$6)/5</f>
        <v>11.048451361544174</v>
      </c>
      <c r="BY82" s="22">
        <f>(AT82*'Eligible population'!O$6)/5</f>
        <v>9.731654651099598</v>
      </c>
      <c r="BZ82" s="22">
        <f>(AU82*'Eligible population'!P$6)/5</f>
        <v>5.2998816577577958</v>
      </c>
      <c r="CA82" s="23">
        <f t="shared" si="38"/>
        <v>17968.863150942736</v>
      </c>
      <c r="CC82" s="2">
        <f t="shared" si="39"/>
        <v>856.24497516974043</v>
      </c>
      <c r="CD82" s="2">
        <f t="shared" si="40"/>
        <v>871.29621160263957</v>
      </c>
      <c r="CE82" s="2">
        <f t="shared" si="41"/>
        <v>825.67657032371358</v>
      </c>
      <c r="CF82" s="2">
        <f t="shared" si="42"/>
        <v>654.38083326855644</v>
      </c>
      <c r="CG82" s="2">
        <f t="shared" si="43"/>
        <v>477.96018538088128</v>
      </c>
      <c r="CH82" s="2">
        <f t="shared" si="44"/>
        <v>363.69700941494477</v>
      </c>
      <c r="CI82" s="2">
        <f t="shared" si="45"/>
        <v>211.8758092252321</v>
      </c>
      <c r="CJ82" s="2">
        <f t="shared" si="46"/>
        <v>852.09579872253869</v>
      </c>
      <c r="CK82" s="2">
        <f t="shared" si="47"/>
        <v>916.7841018823417</v>
      </c>
      <c r="CL82" s="2">
        <f t="shared" si="48"/>
        <v>852.18033331181255</v>
      </c>
      <c r="CM82" s="2">
        <f t="shared" si="49"/>
        <v>690.9742636129256</v>
      </c>
      <c r="CN82" s="2">
        <f t="shared" si="50"/>
        <v>522.12136978861724</v>
      </c>
      <c r="CO82" s="2">
        <f t="shared" si="51"/>
        <v>426.16537659606985</v>
      </c>
      <c r="CP82" s="2">
        <f t="shared" si="52"/>
        <v>250.00298905594633</v>
      </c>
      <c r="CQ82" s="2"/>
      <c r="CR82" s="2">
        <f t="shared" si="53"/>
        <v>34.680783500779896</v>
      </c>
      <c r="CS82" s="2">
        <f t="shared" si="54"/>
        <v>30.298985095289584</v>
      </c>
      <c r="CT82" s="2">
        <f t="shared" si="55"/>
        <v>21.702852981930718</v>
      </c>
      <c r="CU82" s="2">
        <f t="shared" si="56"/>
        <v>13.746579691870309</v>
      </c>
      <c r="CV82" s="2">
        <f t="shared" si="57"/>
        <v>5.199215289826089</v>
      </c>
      <c r="CW82" s="2">
        <f t="shared" si="58"/>
        <v>4.5424272616354475</v>
      </c>
      <c r="CX82" s="2">
        <f t="shared" si="59"/>
        <v>3.323542105493837</v>
      </c>
      <c r="CY82" s="2">
        <f t="shared" si="60"/>
        <v>31.996804216583676</v>
      </c>
      <c r="CZ82" s="2">
        <f t="shared" si="61"/>
        <v>24.607190257269966</v>
      </c>
      <c r="DA82" s="2">
        <f t="shared" si="62"/>
        <v>19.909582735664213</v>
      </c>
      <c r="DB82" s="2">
        <f t="shared" si="63"/>
        <v>9.9277911438638746</v>
      </c>
      <c r="DC82" s="2">
        <f t="shared" si="64"/>
        <v>5.5242256807720871</v>
      </c>
      <c r="DD82" s="2">
        <f t="shared" si="65"/>
        <v>4.865827325549799</v>
      </c>
      <c r="DE82" s="2">
        <f t="shared" si="66"/>
        <v>2.6499408288788979</v>
      </c>
      <c r="DF82" s="2">
        <f t="shared" si="67"/>
        <v>8984.431575471368</v>
      </c>
      <c r="DG82" s="2"/>
      <c r="DH82" s="14"/>
      <c r="DI82" s="14"/>
      <c r="DJ82" s="14"/>
      <c r="DK82" s="14"/>
      <c r="DL82" s="14"/>
      <c r="DM82" s="14"/>
      <c r="DN82" s="14"/>
      <c r="DO82" s="14"/>
      <c r="DP82" s="14"/>
      <c r="DQ82" s="14"/>
      <c r="DR82" s="14"/>
      <c r="DS82" s="14"/>
      <c r="DT82" s="14"/>
      <c r="DU82" s="14"/>
      <c r="DV82" s="14"/>
      <c r="DX82" s="6"/>
      <c r="DY82" s="6"/>
      <c r="DZ82" s="6"/>
      <c r="EA82" s="6"/>
      <c r="EB82" s="6"/>
      <c r="EC82" s="6"/>
      <c r="ED82" s="6"/>
      <c r="EE82" s="6"/>
      <c r="EF82" s="6"/>
      <c r="EG82" s="6"/>
      <c r="EH82" s="6"/>
      <c r="EI82" s="6"/>
      <c r="EJ82" s="6"/>
      <c r="EK82" s="6"/>
      <c r="EL82" s="6"/>
      <c r="EN82" s="6"/>
      <c r="EO82" s="6"/>
      <c r="EP82" s="6"/>
      <c r="EQ82" s="6"/>
      <c r="ER82" s="6"/>
      <c r="ES82" s="6"/>
      <c r="ET82" s="6"/>
      <c r="EU82" s="6"/>
      <c r="EV82" s="6"/>
      <c r="EW82" s="6"/>
      <c r="EX82" s="6"/>
      <c r="EY82" s="6"/>
      <c r="EZ82" s="6"/>
      <c r="FA82" s="6"/>
      <c r="FB82" s="6"/>
      <c r="FD82" s="6"/>
      <c r="FE82" s="6"/>
      <c r="FF82" s="6"/>
      <c r="FG82" s="6"/>
      <c r="FH82" s="6"/>
      <c r="FI82" s="6"/>
      <c r="FJ82" s="6"/>
      <c r="FK82" s="6"/>
      <c r="FL82" s="6"/>
      <c r="FM82" s="6"/>
      <c r="FN82" s="6"/>
      <c r="FO82" s="6"/>
      <c r="FP82" s="6"/>
      <c r="FQ82" s="6"/>
      <c r="FR82" s="6"/>
      <c r="FT82" s="6"/>
      <c r="FU82" s="6"/>
      <c r="FV82" s="6"/>
      <c r="FW82" s="6"/>
      <c r="FX82" s="6"/>
      <c r="FY82" s="6"/>
      <c r="FZ82" s="6"/>
      <c r="GA82" s="6"/>
      <c r="GB82" s="6"/>
      <c r="GC82" s="6"/>
      <c r="GD82" s="6"/>
      <c r="GE82" s="6"/>
      <c r="GF82" s="6"/>
      <c r="GG82" s="6"/>
      <c r="GH82" s="6"/>
      <c r="GJ82" s="6"/>
      <c r="GK82" s="6"/>
      <c r="GL82" s="6"/>
      <c r="GM82" s="6"/>
      <c r="GN82" s="6"/>
      <c r="GO82" s="6"/>
      <c r="GP82" s="6"/>
      <c r="GQ82" s="6"/>
      <c r="GR82" s="6"/>
      <c r="GS82" s="6"/>
      <c r="GT82" s="6"/>
      <c r="GU82" s="6"/>
      <c r="GV82" s="6"/>
      <c r="GW82" s="6"/>
      <c r="GX82" s="6"/>
      <c r="GZ82" s="1"/>
      <c r="HA82" s="1"/>
      <c r="HB82" s="1"/>
      <c r="HC82" s="1"/>
      <c r="HD82" s="1"/>
      <c r="HE82" s="1"/>
      <c r="HF82" s="1"/>
      <c r="HG82" s="1"/>
      <c r="HH82" s="1"/>
      <c r="HI82" s="1"/>
      <c r="HJ82" s="1"/>
      <c r="HK82" s="1"/>
      <c r="HL82" s="1"/>
      <c r="HM82" s="1"/>
      <c r="HN82" s="2"/>
      <c r="HP82" s="2"/>
      <c r="HQ82" s="2"/>
      <c r="HR82" s="2"/>
      <c r="HS82" s="2"/>
      <c r="HT82" s="2"/>
      <c r="HU82" s="2"/>
      <c r="HV82" s="2"/>
      <c r="HW82" s="2"/>
      <c r="HX82" s="2"/>
      <c r="HY82" s="2"/>
      <c r="HZ82" s="2"/>
      <c r="IA82" s="2"/>
      <c r="IB82" s="2"/>
      <c r="IC82" s="2"/>
      <c r="ID82" s="2"/>
      <c r="IF82" s="2"/>
      <c r="IG82" s="2"/>
      <c r="IH82" s="2"/>
      <c r="II82" s="2"/>
      <c r="IJ82" s="2"/>
      <c r="IK82" s="2"/>
      <c r="IL82" s="2"/>
      <c r="IM82" s="2"/>
      <c r="IN82" s="2"/>
      <c r="IO82" s="2"/>
      <c r="IP82" s="2"/>
      <c r="IQ82" s="2"/>
      <c r="IR82" s="2"/>
      <c r="IS82" s="2"/>
      <c r="IT82" s="2"/>
      <c r="IV82" s="6"/>
    </row>
    <row r="83" spans="1:256" x14ac:dyDescent="0.25">
      <c r="A83" s="8" t="s">
        <v>104</v>
      </c>
      <c r="B83" s="8" t="s">
        <v>248</v>
      </c>
      <c r="C83" s="20">
        <f>Population!H83</f>
        <v>8362</v>
      </c>
      <c r="D83" s="20">
        <f>Population!I83</f>
        <v>9725</v>
      </c>
      <c r="E83" s="20">
        <f>Population!J83</f>
        <v>9733</v>
      </c>
      <c r="F83" s="20">
        <f>Population!K83</f>
        <v>8496</v>
      </c>
      <c r="G83" s="20">
        <f>Population!L83</f>
        <v>7456</v>
      </c>
      <c r="H83" s="20">
        <f>Population!M83</f>
        <v>7632</v>
      </c>
      <c r="I83" s="20">
        <f>Population!N83</f>
        <v>5866</v>
      </c>
      <c r="J83" s="20">
        <f>Population!X83</f>
        <v>8616</v>
      </c>
      <c r="K83" s="20">
        <f>Population!Y83</f>
        <v>9645</v>
      </c>
      <c r="L83" s="20">
        <f>Population!Z83</f>
        <v>9345</v>
      </c>
      <c r="M83" s="20">
        <f>Population!AA83</f>
        <v>8561</v>
      </c>
      <c r="N83" s="20">
        <f>Population!AB83</f>
        <v>7508</v>
      </c>
      <c r="O83" s="20">
        <f>Population!AC83</f>
        <v>7945</v>
      </c>
      <c r="P83" s="20">
        <f>Population!AD83</f>
        <v>6394</v>
      </c>
      <c r="Q83" s="20">
        <f t="shared" si="36"/>
        <v>115284</v>
      </c>
      <c r="S83">
        <f>VLOOKUP($A83,'Census 2011'!$A$4:$BI$156,S$1,FALSE)*Baseline!C83</f>
        <v>7935.7254580816862</v>
      </c>
      <c r="T83">
        <f>VLOOKUP($A83,'Census 2011'!$A$4:$BI$156,T$1,FALSE)*Baseline!D83</f>
        <v>9387.4494029548678</v>
      </c>
      <c r="U83">
        <f>VLOOKUP($A83,'Census 2011'!$A$4:$BI$156,U$1,FALSE)*Baseline!E83</f>
        <v>9448.2434704629522</v>
      </c>
      <c r="V83">
        <f>VLOOKUP($A83,'Census 2011'!$A$4:$BI$156,V$1,FALSE)*Baseline!F83</f>
        <v>8286.0635400907722</v>
      </c>
      <c r="W83">
        <f>VLOOKUP($A83,'Census 2011'!$A$4:$BI$156,W$1,FALSE)*Baseline!G83</f>
        <v>7353.8753939393946</v>
      </c>
      <c r="X83">
        <f>VLOOKUP($A83,'Census 2011'!$A$4:$BI$156,X$1,FALSE)*Baseline!H83</f>
        <v>7527.65625</v>
      </c>
      <c r="Y83">
        <f>VLOOKUP($A83,'Census 2011'!$A$4:$BI$156,Y$1,FALSE)*Baseline!I83</f>
        <v>5777.3059913059915</v>
      </c>
      <c r="Z83">
        <f>VLOOKUP($A83,'Census 2011'!$A$4:$BI$156,Z$1,FALSE)*Baseline!J83</f>
        <v>8204.4842344670724</v>
      </c>
      <c r="AA83">
        <f>VLOOKUP($A83,'Census 2011'!$A$4:$BI$156,AA$1,FALSE)*Baseline!K83</f>
        <v>9375.1672275978126</v>
      </c>
      <c r="AB83">
        <f>VLOOKUP($A83,'Census 2011'!$A$4:$BI$156,AB$1,FALSE)*Baseline!L83</f>
        <v>9087.8647509153452</v>
      </c>
      <c r="AC83">
        <f>VLOOKUP($A83,'Census 2011'!$A$4:$BI$156,AC$1,FALSE)*Baseline!M83</f>
        <v>8362.7825637045662</v>
      </c>
      <c r="AD83">
        <f>VLOOKUP($A83,'Census 2011'!$A$4:$BI$156,AD$1,FALSE)*Baseline!N83</f>
        <v>7403.5982885666745</v>
      </c>
      <c r="AE83">
        <f>VLOOKUP($A83,'Census 2011'!$A$4:$BI$156,AE$1,FALSE)*Baseline!O83</f>
        <v>7860.23826458037</v>
      </c>
      <c r="AF83">
        <f>VLOOKUP($A83,'Census 2011'!$A$4:$BI$156,AF$1,FALSE)*Baseline!P83</f>
        <v>6303.6954874267994</v>
      </c>
      <c r="AH83" s="6">
        <f>VLOOKUP($A83,'Census 2011'!$A$4:$BI$156,AH$1,FALSE)*Baseline!C83</f>
        <v>426.27454191831305</v>
      </c>
      <c r="AI83" s="6">
        <f>VLOOKUP($A83,'Census 2011'!$A$4:$BI$156,AI$1,FALSE)*Baseline!D83</f>
        <v>337.55059704513252</v>
      </c>
      <c r="AJ83" s="6">
        <f>VLOOKUP($A83,'Census 2011'!$A$4:$BI$156,AJ$1,FALSE)*Baseline!E83</f>
        <v>284.75652953704741</v>
      </c>
      <c r="AK83" s="6">
        <f>VLOOKUP($A83,'Census 2011'!$A$4:$BI$156,AK$1,FALSE)*Baseline!F83</f>
        <v>209.93645990922843</v>
      </c>
      <c r="AL83" s="6">
        <f>VLOOKUP($A83,'Census 2011'!$A$4:$BI$156,AL$1,FALSE)*Baseline!G83</f>
        <v>102.12460606060606</v>
      </c>
      <c r="AM83" s="6">
        <f>VLOOKUP($A83,'Census 2011'!$A$4:$BI$156,AM$1,FALSE)*Baseline!H83</f>
        <v>104.34375</v>
      </c>
      <c r="AN83" s="6">
        <f>VLOOKUP($A83,'Census 2011'!$A$4:$BI$156,AN$1,FALSE)*Baseline!I83</f>
        <v>88.694008694008687</v>
      </c>
      <c r="AO83" s="6">
        <f>VLOOKUP($A83,'Census 2011'!$A$4:$BI$156,AO$1,FALSE)*Baseline!J83</f>
        <v>411.51576553292671</v>
      </c>
      <c r="AP83" s="6">
        <f>VLOOKUP($A83,'Census 2011'!$A$4:$BI$156,AP$1,FALSE)*Baseline!K83</f>
        <v>269.83277240218763</v>
      </c>
      <c r="AQ83" s="6">
        <f>VLOOKUP($A83,'Census 2011'!$A$4:$BI$156,AQ$1,FALSE)*Baseline!L83</f>
        <v>257.13524908465547</v>
      </c>
      <c r="AR83" s="6">
        <f>VLOOKUP($A83,'Census 2011'!$A$4:$BI$156,AR$1,FALSE)*Baseline!M83</f>
        <v>198.21743629543397</v>
      </c>
      <c r="AS83" s="6">
        <f>VLOOKUP($A83,'Census 2011'!$A$4:$BI$156,AS$1,FALSE)*Baseline!N83</f>
        <v>104.40171143332542</v>
      </c>
      <c r="AT83" s="6">
        <f>VLOOKUP($A83,'Census 2011'!$A$4:$BI$156,AT$1,FALSE)*Baseline!O83</f>
        <v>84.761735419630156</v>
      </c>
      <c r="AU83" s="6">
        <f>VLOOKUP($A83,'Census 2011'!$A$4:$BI$156,AU$1,FALSE)*Baseline!P83</f>
        <v>90.304512573200128</v>
      </c>
      <c r="AV83">
        <f t="shared" si="37"/>
        <v>115284.00000000001</v>
      </c>
      <c r="AX83" s="22">
        <f>(S83*'Eligible population'!J$5)/5</f>
        <v>1452.2218803209178</v>
      </c>
      <c r="AY83" s="22">
        <f>(T83*'Eligible population'!K$5)/5</f>
        <v>1594.36362267099</v>
      </c>
      <c r="AZ83" s="22">
        <f>(U83*'Eligible population'!L$5)/5</f>
        <v>1443.998034674401</v>
      </c>
      <c r="BA83" s="22">
        <f>(V83*'Eligible population'!M$5)/5</f>
        <v>1105.4605025292658</v>
      </c>
      <c r="BB83" s="22">
        <f>(W83*'Eligible population'!N$5)/5</f>
        <v>815.86544843692752</v>
      </c>
      <c r="BC83" s="22">
        <f>(X83*'Eligible population'!O$5)/5</f>
        <v>652.0004461942699</v>
      </c>
      <c r="BD83" s="22">
        <f>(Y83*'Eligible population'!P$5)/5</f>
        <v>388.64410808632886</v>
      </c>
      <c r="BE83" s="22">
        <f>(Z83*'Eligible population'!J$6)/5</f>
        <v>1496.9608549423151</v>
      </c>
      <c r="BF83" s="22">
        <f>(AA83*'Eligible population'!K$6)/5</f>
        <v>1611.85294318569</v>
      </c>
      <c r="BG83" s="22">
        <f>(AB83*'Eligible population'!L$6)/5</f>
        <v>1423.6456273893632</v>
      </c>
      <c r="BH83" s="22">
        <f>(AC83*'Eligible population'!M$6)/5</f>
        <v>1160.6913826504519</v>
      </c>
      <c r="BI83" s="22">
        <f>(AD83*'Eligible population'!N$6)/5</f>
        <v>874.71473971941668</v>
      </c>
      <c r="BJ83" s="22">
        <f>(AE83*'Eligible population'!O$6)/5</f>
        <v>742.65847485595339</v>
      </c>
      <c r="BK83" s="22">
        <f>(AF83*'Eligible population'!P$6)/5</f>
        <v>470.57087723449024</v>
      </c>
      <c r="BL83" s="23"/>
      <c r="BM83" s="22">
        <f>(AH83*'Eligible population'!J$5)/5</f>
        <v>78.007388242888268</v>
      </c>
      <c r="BN83" s="22">
        <f>(AI83*'Eligible population'!K$5)/5</f>
        <v>57.3295652139794</v>
      </c>
      <c r="BO83" s="22">
        <f>(AJ83*'Eligible population'!L$5)/5</f>
        <v>43.520033146653425</v>
      </c>
      <c r="BP83" s="22">
        <f>(AK83*'Eligible population'!M$5)/5</f>
        <v>28.008047892416762</v>
      </c>
      <c r="BQ83" s="22">
        <f>(AL83*'Eligible population'!N$5)/5</f>
        <v>11.330071976572793</v>
      </c>
      <c r="BR83" s="22">
        <f>(AM83*'Eligible population'!O$5)/5</f>
        <v>9.0376299472473072</v>
      </c>
      <c r="BS83" s="22">
        <f>(AN83*'Eligible population'!P$5)/5</f>
        <v>5.9665186426609687</v>
      </c>
      <c r="BT83" s="22">
        <f>(AO83*'Eligible population'!J$6)/5</f>
        <v>75.083695036733204</v>
      </c>
      <c r="BU83" s="22">
        <f>(AP83*'Eligible population'!K$6)/5</f>
        <v>46.391785640271969</v>
      </c>
      <c r="BV83" s="22">
        <f>(AQ83*'Eligible population'!L$6)/5</f>
        <v>40.281131271256363</v>
      </c>
      <c r="BW83" s="22">
        <f>(AR83*'Eligible population'!M$6)/5</f>
        <v>27.511090769919342</v>
      </c>
      <c r="BX83" s="22">
        <f>(AS83*'Eligible population'!N$6)/5</f>
        <v>12.334774562754221</v>
      </c>
      <c r="BY83" s="22">
        <f>(AT83*'Eligible population'!O$6)/5</f>
        <v>8.0085385498485273</v>
      </c>
      <c r="BZ83" s="22">
        <f>(AU83*'Eligible population'!P$6)/5</f>
        <v>6.7412319939252612</v>
      </c>
      <c r="CA83" s="23">
        <f t="shared" si="38"/>
        <v>15683.200445777906</v>
      </c>
      <c r="CC83" s="2">
        <f t="shared" si="39"/>
        <v>726.11094016045888</v>
      </c>
      <c r="CD83" s="2">
        <f t="shared" si="40"/>
        <v>797.18181133549501</v>
      </c>
      <c r="CE83" s="2">
        <f t="shared" si="41"/>
        <v>721.99901733720048</v>
      </c>
      <c r="CF83" s="2">
        <f t="shared" si="42"/>
        <v>552.7302512646329</v>
      </c>
      <c r="CG83" s="2">
        <f t="shared" si="43"/>
        <v>407.93272421846376</v>
      </c>
      <c r="CH83" s="2">
        <f t="shared" si="44"/>
        <v>326.00022309713495</v>
      </c>
      <c r="CI83" s="2">
        <f t="shared" si="45"/>
        <v>194.32205404316443</v>
      </c>
      <c r="CJ83" s="2">
        <f t="shared" si="46"/>
        <v>748.48042747115755</v>
      </c>
      <c r="CK83" s="2">
        <f t="shared" si="47"/>
        <v>805.92647159284502</v>
      </c>
      <c r="CL83" s="2">
        <f t="shared" si="48"/>
        <v>711.8228136946816</v>
      </c>
      <c r="CM83" s="2">
        <f t="shared" si="49"/>
        <v>580.34569132522597</v>
      </c>
      <c r="CN83" s="2">
        <f t="shared" si="50"/>
        <v>437.35736985970834</v>
      </c>
      <c r="CO83" s="2">
        <f t="shared" si="51"/>
        <v>371.32923742797669</v>
      </c>
      <c r="CP83" s="2">
        <f t="shared" si="52"/>
        <v>235.28543861724512</v>
      </c>
      <c r="CQ83" s="2"/>
      <c r="CR83" s="2">
        <f t="shared" si="53"/>
        <v>39.003694121444134</v>
      </c>
      <c r="CS83" s="2">
        <f t="shared" si="54"/>
        <v>28.6647826069897</v>
      </c>
      <c r="CT83" s="2">
        <f t="shared" si="55"/>
        <v>21.760016573326713</v>
      </c>
      <c r="CU83" s="2">
        <f t="shared" si="56"/>
        <v>14.004023946208381</v>
      </c>
      <c r="CV83" s="2">
        <f t="shared" si="57"/>
        <v>5.6650359882863963</v>
      </c>
      <c r="CW83" s="2">
        <f t="shared" si="58"/>
        <v>4.5188149736236536</v>
      </c>
      <c r="CX83" s="2">
        <f t="shared" si="59"/>
        <v>2.9832593213304843</v>
      </c>
      <c r="CY83" s="2">
        <f t="shared" si="60"/>
        <v>37.541847518366602</v>
      </c>
      <c r="CZ83" s="2">
        <f t="shared" si="61"/>
        <v>23.195892820135985</v>
      </c>
      <c r="DA83" s="2">
        <f t="shared" si="62"/>
        <v>20.140565635628182</v>
      </c>
      <c r="DB83" s="2">
        <f t="shared" si="63"/>
        <v>13.755545384959671</v>
      </c>
      <c r="DC83" s="2">
        <f t="shared" si="64"/>
        <v>6.1673872813771107</v>
      </c>
      <c r="DD83" s="2">
        <f t="shared" si="65"/>
        <v>4.0042692749242637</v>
      </c>
      <c r="DE83" s="2">
        <f t="shared" si="66"/>
        <v>3.3706159969626306</v>
      </c>
      <c r="DF83" s="2">
        <f t="shared" si="67"/>
        <v>7841.6002228889529</v>
      </c>
      <c r="DG83" s="2"/>
      <c r="DH83" s="14"/>
      <c r="DI83" s="14"/>
      <c r="DJ83" s="14"/>
      <c r="DK83" s="14"/>
      <c r="DL83" s="14"/>
      <c r="DM83" s="14"/>
      <c r="DN83" s="14"/>
      <c r="DO83" s="14"/>
      <c r="DP83" s="14"/>
      <c r="DQ83" s="14"/>
      <c r="DR83" s="14"/>
      <c r="DS83" s="14"/>
      <c r="DT83" s="14"/>
      <c r="DU83" s="14"/>
      <c r="DV83" s="14"/>
      <c r="DX83" s="6"/>
      <c r="DY83" s="6"/>
      <c r="DZ83" s="6"/>
      <c r="EA83" s="6"/>
      <c r="EB83" s="6"/>
      <c r="EC83" s="6"/>
      <c r="ED83" s="6"/>
      <c r="EE83" s="6"/>
      <c r="EF83" s="6"/>
      <c r="EG83" s="6"/>
      <c r="EH83" s="6"/>
      <c r="EI83" s="6"/>
      <c r="EJ83" s="6"/>
      <c r="EK83" s="6"/>
      <c r="EL83" s="6"/>
      <c r="EN83" s="6"/>
      <c r="EO83" s="6"/>
      <c r="EP83" s="6"/>
      <c r="EQ83" s="6"/>
      <c r="ER83" s="6"/>
      <c r="ES83" s="6"/>
      <c r="ET83" s="6"/>
      <c r="EU83" s="6"/>
      <c r="EV83" s="6"/>
      <c r="EW83" s="6"/>
      <c r="EX83" s="6"/>
      <c r="EY83" s="6"/>
      <c r="EZ83" s="6"/>
      <c r="FA83" s="6"/>
      <c r="FB83" s="6"/>
      <c r="FD83" s="6"/>
      <c r="FE83" s="6"/>
      <c r="FF83" s="6"/>
      <c r="FG83" s="6"/>
      <c r="FH83" s="6"/>
      <c r="FI83" s="6"/>
      <c r="FJ83" s="6"/>
      <c r="FK83" s="6"/>
      <c r="FL83" s="6"/>
      <c r="FM83" s="6"/>
      <c r="FN83" s="6"/>
      <c r="FO83" s="6"/>
      <c r="FP83" s="6"/>
      <c r="FQ83" s="6"/>
      <c r="FR83" s="6"/>
      <c r="FT83" s="6"/>
      <c r="FU83" s="6"/>
      <c r="FV83" s="6"/>
      <c r="FW83" s="6"/>
      <c r="FX83" s="6"/>
      <c r="FY83" s="6"/>
      <c r="FZ83" s="6"/>
      <c r="GA83" s="6"/>
      <c r="GB83" s="6"/>
      <c r="GC83" s="6"/>
      <c r="GD83" s="6"/>
      <c r="GE83" s="6"/>
      <c r="GF83" s="6"/>
      <c r="GG83" s="6"/>
      <c r="GH83" s="6"/>
      <c r="GJ83" s="6"/>
      <c r="GK83" s="6"/>
      <c r="GL83" s="6"/>
      <c r="GM83" s="6"/>
      <c r="GN83" s="6"/>
      <c r="GO83" s="6"/>
      <c r="GP83" s="6"/>
      <c r="GQ83" s="6"/>
      <c r="GR83" s="6"/>
      <c r="GS83" s="6"/>
      <c r="GT83" s="6"/>
      <c r="GU83" s="6"/>
      <c r="GV83" s="6"/>
      <c r="GW83" s="6"/>
      <c r="GX83" s="6"/>
      <c r="GZ83" s="1"/>
      <c r="HA83" s="1"/>
      <c r="HB83" s="1"/>
      <c r="HC83" s="1"/>
      <c r="HD83" s="1"/>
      <c r="HE83" s="1"/>
      <c r="HF83" s="1"/>
      <c r="HG83" s="1"/>
      <c r="HH83" s="1"/>
      <c r="HI83" s="1"/>
      <c r="HJ83" s="1"/>
      <c r="HK83" s="1"/>
      <c r="HL83" s="1"/>
      <c r="HM83" s="1"/>
      <c r="HN83" s="2"/>
      <c r="HP83" s="2"/>
      <c r="HQ83" s="2"/>
      <c r="HR83" s="2"/>
      <c r="HS83" s="2"/>
      <c r="HT83" s="2"/>
      <c r="HU83" s="2"/>
      <c r="HV83" s="2"/>
      <c r="HW83" s="2"/>
      <c r="HX83" s="2"/>
      <c r="HY83" s="2"/>
      <c r="HZ83" s="2"/>
      <c r="IA83" s="2"/>
      <c r="IB83" s="2"/>
      <c r="IC83" s="2"/>
      <c r="ID83" s="2"/>
      <c r="IF83" s="2"/>
      <c r="IG83" s="2"/>
      <c r="IH83" s="2"/>
      <c r="II83" s="2"/>
      <c r="IJ83" s="2"/>
      <c r="IK83" s="2"/>
      <c r="IL83" s="2"/>
      <c r="IM83" s="2"/>
      <c r="IN83" s="2"/>
      <c r="IO83" s="2"/>
      <c r="IP83" s="2"/>
      <c r="IQ83" s="2"/>
      <c r="IR83" s="2"/>
      <c r="IS83" s="2"/>
      <c r="IT83" s="2"/>
      <c r="IV83" s="6"/>
    </row>
    <row r="84" spans="1:256" x14ac:dyDescent="0.25">
      <c r="A84" s="8" t="s">
        <v>109</v>
      </c>
      <c r="B84" s="8" t="s">
        <v>249</v>
      </c>
      <c r="C84" s="20">
        <f>Population!H84</f>
        <v>17446</v>
      </c>
      <c r="D84" s="20">
        <f>Population!I84</f>
        <v>19113</v>
      </c>
      <c r="E84" s="20">
        <f>Population!J84</f>
        <v>17579</v>
      </c>
      <c r="F84" s="20">
        <f>Population!K84</f>
        <v>15210</v>
      </c>
      <c r="G84" s="20">
        <f>Population!L84</f>
        <v>12790</v>
      </c>
      <c r="H84" s="20">
        <f>Population!M84</f>
        <v>13079</v>
      </c>
      <c r="I84" s="20">
        <f>Population!N84</f>
        <v>10126</v>
      </c>
      <c r="J84" s="20">
        <f>Population!X84</f>
        <v>17586</v>
      </c>
      <c r="K84" s="20">
        <f>Population!Y84</f>
        <v>19246</v>
      </c>
      <c r="L84" s="20">
        <f>Population!Z84</f>
        <v>17489</v>
      </c>
      <c r="M84" s="20">
        <f>Population!AA84</f>
        <v>15141</v>
      </c>
      <c r="N84" s="20">
        <f>Population!AB84</f>
        <v>13345</v>
      </c>
      <c r="O84" s="20">
        <f>Population!AC84</f>
        <v>13860</v>
      </c>
      <c r="P84" s="20">
        <f>Population!AD84</f>
        <v>11402</v>
      </c>
      <c r="Q84" s="20">
        <f t="shared" si="36"/>
        <v>213412</v>
      </c>
      <c r="S84">
        <f>VLOOKUP($A84,'Census 2011'!$A$4:$BI$156,S$1,FALSE)*Baseline!C84</f>
        <v>15583.966445690974</v>
      </c>
      <c r="T84">
        <f>VLOOKUP($A84,'Census 2011'!$A$4:$BI$156,T$1,FALSE)*Baseline!D84</f>
        <v>17586.752044042296</v>
      </c>
      <c r="U84">
        <f>VLOOKUP($A84,'Census 2011'!$A$4:$BI$156,U$1,FALSE)*Baseline!E84</f>
        <v>16390.322699839882</v>
      </c>
      <c r="V84">
        <f>VLOOKUP($A84,'Census 2011'!$A$4:$BI$156,V$1,FALSE)*Baseline!F84</f>
        <v>14366.985024225518</v>
      </c>
      <c r="W84">
        <f>VLOOKUP($A84,'Census 2011'!$A$4:$BI$156,W$1,FALSE)*Baseline!G84</f>
        <v>12403.733896515312</v>
      </c>
      <c r="X84">
        <f>VLOOKUP($A84,'Census 2011'!$A$4:$BI$156,X$1,FALSE)*Baseline!H84</f>
        <v>12737.131728778468</v>
      </c>
      <c r="Y84">
        <f>VLOOKUP($A84,'Census 2011'!$A$4:$BI$156,Y$1,FALSE)*Baseline!I84</f>
        <v>9658.2767295597478</v>
      </c>
      <c r="Z84">
        <f>VLOOKUP($A84,'Census 2011'!$A$4:$BI$156,Z$1,FALSE)*Baseline!J84</f>
        <v>15856.026104923651</v>
      </c>
      <c r="AA84">
        <f>VLOOKUP($A84,'Census 2011'!$A$4:$BI$156,AA$1,FALSE)*Baseline!K84</f>
        <v>17745.636934604154</v>
      </c>
      <c r="AB84">
        <f>VLOOKUP($A84,'Census 2011'!$A$4:$BI$156,AB$1,FALSE)*Baseline!L84</f>
        <v>16294.826824383526</v>
      </c>
      <c r="AC84">
        <f>VLOOKUP($A84,'Census 2011'!$A$4:$BI$156,AC$1,FALSE)*Baseline!M84</f>
        <v>14330.572441960447</v>
      </c>
      <c r="AD84">
        <f>VLOOKUP($A84,'Census 2011'!$A$4:$BI$156,AD$1,FALSE)*Baseline!N84</f>
        <v>12938.623463609998</v>
      </c>
      <c r="AE84">
        <f>VLOOKUP($A84,'Census 2011'!$A$4:$BI$156,AE$1,FALSE)*Baseline!O84</f>
        <v>13468.174413033061</v>
      </c>
      <c r="AF84">
        <f>VLOOKUP($A84,'Census 2011'!$A$4:$BI$156,AF$1,FALSE)*Baseline!P84</f>
        <v>10975.276873563218</v>
      </c>
      <c r="AH84" s="6">
        <f>VLOOKUP($A84,'Census 2011'!$A$4:$BI$156,AH$1,FALSE)*Baseline!C84</f>
        <v>1862.0335543090262</v>
      </c>
      <c r="AI84" s="6">
        <f>VLOOKUP($A84,'Census 2011'!$A$4:$BI$156,AI$1,FALSE)*Baseline!D84</f>
        <v>1526.2479559577021</v>
      </c>
      <c r="AJ84" s="6">
        <f>VLOOKUP($A84,'Census 2011'!$A$4:$BI$156,AJ$1,FALSE)*Baseline!E84</f>
        <v>1188.6773001601182</v>
      </c>
      <c r="AK84" s="6">
        <f>VLOOKUP($A84,'Census 2011'!$A$4:$BI$156,AK$1,FALSE)*Baseline!F84</f>
        <v>843.01497577448254</v>
      </c>
      <c r="AL84" s="6">
        <f>VLOOKUP($A84,'Census 2011'!$A$4:$BI$156,AL$1,FALSE)*Baseline!G84</f>
        <v>386.26610348468847</v>
      </c>
      <c r="AM84" s="6">
        <f>VLOOKUP($A84,'Census 2011'!$A$4:$BI$156,AM$1,FALSE)*Baseline!H84</f>
        <v>341.8682712215321</v>
      </c>
      <c r="AN84" s="6">
        <f>VLOOKUP($A84,'Census 2011'!$A$4:$BI$156,AN$1,FALSE)*Baseline!I84</f>
        <v>467.72327044025155</v>
      </c>
      <c r="AO84" s="6">
        <f>VLOOKUP($A84,'Census 2011'!$A$4:$BI$156,AO$1,FALSE)*Baseline!J84</f>
        <v>1729.9738950763494</v>
      </c>
      <c r="AP84" s="6">
        <f>VLOOKUP($A84,'Census 2011'!$A$4:$BI$156,AP$1,FALSE)*Baseline!K84</f>
        <v>1500.363065395846</v>
      </c>
      <c r="AQ84" s="6">
        <f>VLOOKUP($A84,'Census 2011'!$A$4:$BI$156,AQ$1,FALSE)*Baseline!L84</f>
        <v>1194.1731756164725</v>
      </c>
      <c r="AR84" s="6">
        <f>VLOOKUP($A84,'Census 2011'!$A$4:$BI$156,AR$1,FALSE)*Baseline!M84</f>
        <v>810.42755803955288</v>
      </c>
      <c r="AS84" s="6">
        <f>VLOOKUP($A84,'Census 2011'!$A$4:$BI$156,AS$1,FALSE)*Baseline!N84</f>
        <v>406.37653639000138</v>
      </c>
      <c r="AT84" s="6">
        <f>VLOOKUP($A84,'Census 2011'!$A$4:$BI$156,AT$1,FALSE)*Baseline!O84</f>
        <v>391.8255869669382</v>
      </c>
      <c r="AU84" s="6">
        <f>VLOOKUP($A84,'Census 2011'!$A$4:$BI$156,AU$1,FALSE)*Baseline!P84</f>
        <v>426.72312643678163</v>
      </c>
      <c r="AV84">
        <f t="shared" si="37"/>
        <v>213411.99999999991</v>
      </c>
      <c r="AX84" s="22">
        <f>(S84*'Eligible population'!J$5)/5</f>
        <v>2851.834677769983</v>
      </c>
      <c r="AY84" s="22">
        <f>(T84*'Eligible population'!K$5)/5</f>
        <v>2986.932498526141</v>
      </c>
      <c r="AZ84" s="22">
        <f>(U84*'Eligible population'!L$5)/5</f>
        <v>2504.9728915472506</v>
      </c>
      <c r="BA84" s="22">
        <f>(V84*'Eligible population'!M$5)/5</f>
        <v>1916.7285415888557</v>
      </c>
      <c r="BB84" s="22">
        <f>(W84*'Eligible population'!N$5)/5</f>
        <v>1376.1149564912228</v>
      </c>
      <c r="BC84" s="22">
        <f>(X84*'Eligible population'!O$5)/5</f>
        <v>1103.213974522117</v>
      </c>
      <c r="BD84" s="22">
        <f>(Y84*'Eligible population'!P$5)/5</f>
        <v>649.72018980115752</v>
      </c>
      <c r="BE84" s="22">
        <f>(Z84*'Eligible population'!J$6)/5</f>
        <v>2893.0338234181459</v>
      </c>
      <c r="BF84" s="22">
        <f>(AA84*'Eligible population'!K$6)/5</f>
        <v>3050.970337632622</v>
      </c>
      <c r="BG84" s="22">
        <f>(AB84*'Eligible population'!L$6)/5</f>
        <v>2552.6413072183941</v>
      </c>
      <c r="BH84" s="22">
        <f>(AC84*'Eligible population'!M$6)/5</f>
        <v>1988.9757763190296</v>
      </c>
      <c r="BI84" s="22">
        <f>(AD84*'Eligible population'!N$6)/5</f>
        <v>1528.6627142881127</v>
      </c>
      <c r="BJ84" s="22">
        <f>(AE84*'Eligible population'!O$6)/5</f>
        <v>1272.5128083901784</v>
      </c>
      <c r="BK84" s="22">
        <f>(AF84*'Eligible population'!P$6)/5</f>
        <v>819.30443445203468</v>
      </c>
      <c r="BL84" s="23"/>
      <c r="BM84" s="22">
        <f>(AH84*'Eligible population'!J$5)/5</f>
        <v>340.7484147155663</v>
      </c>
      <c r="BN84" s="22">
        <f>(AI84*'Eligible population'!K$5)/5</f>
        <v>259.2178253859841</v>
      </c>
      <c r="BO84" s="22">
        <f>(AJ84*'Eligible population'!L$5)/5</f>
        <v>181.66844352172265</v>
      </c>
      <c r="BP84" s="22">
        <f>(AK84*'Eligible population'!M$5)/5</f>
        <v>112.46833363640212</v>
      </c>
      <c r="BQ84" s="22">
        <f>(AL84*'Eligible population'!N$5)/5</f>
        <v>42.853754089339034</v>
      </c>
      <c r="BR84" s="22">
        <f>(AM84*'Eligible population'!O$5)/5</f>
        <v>29.61057970415461</v>
      </c>
      <c r="BS84" s="22">
        <f>(AN84*'Eligible population'!P$5)/5</f>
        <v>31.46412766521658</v>
      </c>
      <c r="BT84" s="22">
        <f>(AO84*'Eligible population'!J$6)/5</f>
        <v>315.64485066861664</v>
      </c>
      <c r="BU84" s="22">
        <f>(AP84*'Eligible population'!K$6)/5</f>
        <v>257.95429181107551</v>
      </c>
      <c r="BV84" s="22">
        <f>(AQ84*'Eligible population'!L$6)/5</f>
        <v>187.07138215726928</v>
      </c>
      <c r="BW84" s="22">
        <f>(AR84*'Eligible population'!M$6)/5</f>
        <v>112.48125557652472</v>
      </c>
      <c r="BX84" s="22">
        <f>(AS84*'Eligible population'!N$6)/5</f>
        <v>48.012268143369965</v>
      </c>
      <c r="BY84" s="22">
        <f>(AT84*'Eligible population'!O$6)/5</f>
        <v>37.020836141528861</v>
      </c>
      <c r="BZ84" s="22">
        <f>(AU84*'Eligible population'!P$6)/5</f>
        <v>31.854882004392255</v>
      </c>
      <c r="CA84" s="23">
        <f t="shared" si="38"/>
        <v>29483.690177186407</v>
      </c>
      <c r="CC84" s="2">
        <f t="shared" si="39"/>
        <v>1425.9173388849915</v>
      </c>
      <c r="CD84" s="2">
        <f t="shared" si="40"/>
        <v>1493.4662492630705</v>
      </c>
      <c r="CE84" s="2">
        <f t="shared" si="41"/>
        <v>1252.4864457736253</v>
      </c>
      <c r="CF84" s="2">
        <f t="shared" si="42"/>
        <v>958.36427079442785</v>
      </c>
      <c r="CG84" s="2">
        <f t="shared" si="43"/>
        <v>688.05747824561138</v>
      </c>
      <c r="CH84" s="2">
        <f t="shared" si="44"/>
        <v>551.60698726105852</v>
      </c>
      <c r="CI84" s="2">
        <f t="shared" si="45"/>
        <v>324.86009490057876</v>
      </c>
      <c r="CJ84" s="2">
        <f t="shared" si="46"/>
        <v>1446.5169117090729</v>
      </c>
      <c r="CK84" s="2">
        <f t="shared" si="47"/>
        <v>1525.485168816311</v>
      </c>
      <c r="CL84" s="2">
        <f t="shared" si="48"/>
        <v>1276.3206536091971</v>
      </c>
      <c r="CM84" s="2">
        <f t="shared" si="49"/>
        <v>994.4878881595148</v>
      </c>
      <c r="CN84" s="2">
        <f t="shared" si="50"/>
        <v>764.33135714405637</v>
      </c>
      <c r="CO84" s="2">
        <f t="shared" si="51"/>
        <v>636.2564041950892</v>
      </c>
      <c r="CP84" s="2">
        <f t="shared" si="52"/>
        <v>409.65221722601734</v>
      </c>
      <c r="CQ84" s="2"/>
      <c r="CR84" s="2">
        <f t="shared" si="53"/>
        <v>170.37420735778315</v>
      </c>
      <c r="CS84" s="2">
        <f t="shared" si="54"/>
        <v>129.60891269299205</v>
      </c>
      <c r="CT84" s="2">
        <f t="shared" si="55"/>
        <v>90.834221760861325</v>
      </c>
      <c r="CU84" s="2">
        <f t="shared" si="56"/>
        <v>56.234166818201061</v>
      </c>
      <c r="CV84" s="2">
        <f t="shared" si="57"/>
        <v>21.426877044669517</v>
      </c>
      <c r="CW84" s="2">
        <f t="shared" si="58"/>
        <v>14.805289852077305</v>
      </c>
      <c r="CX84" s="2">
        <f t="shared" si="59"/>
        <v>15.73206383260829</v>
      </c>
      <c r="CY84" s="2">
        <f t="shared" si="60"/>
        <v>157.82242533430832</v>
      </c>
      <c r="CZ84" s="2">
        <f t="shared" si="61"/>
        <v>128.97714590553775</v>
      </c>
      <c r="DA84" s="2">
        <f t="shared" si="62"/>
        <v>93.535691078634642</v>
      </c>
      <c r="DB84" s="2">
        <f t="shared" si="63"/>
        <v>56.240627788262358</v>
      </c>
      <c r="DC84" s="2">
        <f t="shared" si="64"/>
        <v>24.006134071684983</v>
      </c>
      <c r="DD84" s="2">
        <f t="shared" si="65"/>
        <v>18.51041807076443</v>
      </c>
      <c r="DE84" s="2">
        <f t="shared" si="66"/>
        <v>15.927441002196128</v>
      </c>
      <c r="DF84" s="2">
        <f t="shared" si="67"/>
        <v>14741.845088593203</v>
      </c>
      <c r="DG84" s="2"/>
      <c r="DH84" s="14"/>
      <c r="DI84" s="14"/>
      <c r="DJ84" s="14"/>
      <c r="DK84" s="14"/>
      <c r="DL84" s="14"/>
      <c r="DM84" s="14"/>
      <c r="DN84" s="14"/>
      <c r="DO84" s="14"/>
      <c r="DP84" s="14"/>
      <c r="DQ84" s="14"/>
      <c r="DR84" s="14"/>
      <c r="DS84" s="14"/>
      <c r="DT84" s="14"/>
      <c r="DU84" s="14"/>
      <c r="DV84" s="14"/>
      <c r="DX84" s="6"/>
      <c r="DY84" s="6"/>
      <c r="DZ84" s="6"/>
      <c r="EA84" s="6"/>
      <c r="EB84" s="6"/>
      <c r="EC84" s="6"/>
      <c r="ED84" s="6"/>
      <c r="EE84" s="6"/>
      <c r="EF84" s="6"/>
      <c r="EG84" s="6"/>
      <c r="EH84" s="6"/>
      <c r="EI84" s="6"/>
      <c r="EJ84" s="6"/>
      <c r="EK84" s="6"/>
      <c r="EL84" s="6"/>
      <c r="EN84" s="6"/>
      <c r="EO84" s="6"/>
      <c r="EP84" s="6"/>
      <c r="EQ84" s="6"/>
      <c r="ER84" s="6"/>
      <c r="ES84" s="6"/>
      <c r="ET84" s="6"/>
      <c r="EU84" s="6"/>
      <c r="EV84" s="6"/>
      <c r="EW84" s="6"/>
      <c r="EX84" s="6"/>
      <c r="EY84" s="6"/>
      <c r="EZ84" s="6"/>
      <c r="FA84" s="6"/>
      <c r="FB84" s="6"/>
      <c r="FD84" s="6"/>
      <c r="FE84" s="6"/>
      <c r="FF84" s="6"/>
      <c r="FG84" s="6"/>
      <c r="FH84" s="6"/>
      <c r="FI84" s="6"/>
      <c r="FJ84" s="6"/>
      <c r="FK84" s="6"/>
      <c r="FL84" s="6"/>
      <c r="FM84" s="6"/>
      <c r="FN84" s="6"/>
      <c r="FO84" s="6"/>
      <c r="FP84" s="6"/>
      <c r="FQ84" s="6"/>
      <c r="FR84" s="6"/>
      <c r="FT84" s="6"/>
      <c r="FU84" s="6"/>
      <c r="FV84" s="6"/>
      <c r="FW84" s="6"/>
      <c r="FX84" s="6"/>
      <c r="FY84" s="6"/>
      <c r="FZ84" s="6"/>
      <c r="GA84" s="6"/>
      <c r="GB84" s="6"/>
      <c r="GC84" s="6"/>
      <c r="GD84" s="6"/>
      <c r="GE84" s="6"/>
      <c r="GF84" s="6"/>
      <c r="GG84" s="6"/>
      <c r="GH84" s="6"/>
      <c r="GJ84" s="6"/>
      <c r="GK84" s="6"/>
      <c r="GL84" s="6"/>
      <c r="GM84" s="6"/>
      <c r="GN84" s="6"/>
      <c r="GO84" s="6"/>
      <c r="GP84" s="6"/>
      <c r="GQ84" s="6"/>
      <c r="GR84" s="6"/>
      <c r="GS84" s="6"/>
      <c r="GT84" s="6"/>
      <c r="GU84" s="6"/>
      <c r="GV84" s="6"/>
      <c r="GW84" s="6"/>
      <c r="GX84" s="6"/>
      <c r="GZ84" s="1"/>
      <c r="HA84" s="1"/>
      <c r="HB84" s="1"/>
      <c r="HC84" s="1"/>
      <c r="HD84" s="1"/>
      <c r="HE84" s="1"/>
      <c r="HF84" s="1"/>
      <c r="HG84" s="1"/>
      <c r="HH84" s="1"/>
      <c r="HI84" s="1"/>
      <c r="HJ84" s="1"/>
      <c r="HK84" s="1"/>
      <c r="HL84" s="1"/>
      <c r="HM84" s="1"/>
      <c r="HN84" s="2"/>
      <c r="HP84" s="2"/>
      <c r="HQ84" s="2"/>
      <c r="HR84" s="2"/>
      <c r="HS84" s="2"/>
      <c r="HT84" s="2"/>
      <c r="HU84" s="2"/>
      <c r="HV84" s="2"/>
      <c r="HW84" s="2"/>
      <c r="HX84" s="2"/>
      <c r="HY84" s="2"/>
      <c r="HZ84" s="2"/>
      <c r="IA84" s="2"/>
      <c r="IB84" s="2"/>
      <c r="IC84" s="2"/>
      <c r="ID84" s="2"/>
      <c r="IF84" s="2"/>
      <c r="IG84" s="2"/>
      <c r="IH84" s="2"/>
      <c r="II84" s="2"/>
      <c r="IJ84" s="2"/>
      <c r="IK84" s="2"/>
      <c r="IL84" s="2"/>
      <c r="IM84" s="2"/>
      <c r="IN84" s="2"/>
      <c r="IO84" s="2"/>
      <c r="IP84" s="2"/>
      <c r="IQ84" s="2"/>
      <c r="IR84" s="2"/>
      <c r="IS84" s="2"/>
      <c r="IT84" s="2"/>
      <c r="IV84" s="6"/>
    </row>
    <row r="85" spans="1:256" x14ac:dyDescent="0.25">
      <c r="A85" s="9" t="s">
        <v>250</v>
      </c>
      <c r="B85" s="8" t="s">
        <v>251</v>
      </c>
      <c r="C85" s="20">
        <f>Population!H85</f>
        <v>6305</v>
      </c>
      <c r="D85" s="20">
        <f>Population!I85</f>
        <v>6837</v>
      </c>
      <c r="E85" s="20">
        <f>Population!J85</f>
        <v>7191</v>
      </c>
      <c r="F85" s="20">
        <f>Population!K85</f>
        <v>6513</v>
      </c>
      <c r="G85" s="20">
        <f>Population!L85</f>
        <v>5458</v>
      </c>
      <c r="H85" s="20">
        <f>Population!M85</f>
        <v>5710</v>
      </c>
      <c r="I85" s="20">
        <f>Population!N85</f>
        <v>4033</v>
      </c>
      <c r="J85" s="20">
        <f>Population!X85</f>
        <v>6409</v>
      </c>
      <c r="K85" s="20">
        <f>Population!Y85</f>
        <v>7265</v>
      </c>
      <c r="L85" s="20">
        <f>Population!Z85</f>
        <v>7449</v>
      </c>
      <c r="M85" s="20">
        <f>Population!AA85</f>
        <v>6544</v>
      </c>
      <c r="N85" s="20">
        <f>Population!AB85</f>
        <v>5618</v>
      </c>
      <c r="O85" s="20">
        <f>Population!AC85</f>
        <v>6046</v>
      </c>
      <c r="P85" s="20">
        <f>Population!AD85</f>
        <v>4646</v>
      </c>
      <c r="Q85" s="20">
        <f t="shared" si="36"/>
        <v>86024</v>
      </c>
      <c r="S85">
        <f>VLOOKUP($A85,'Census 2011'!$A$4:$BI$156,S$1,FALSE)*Baseline!C85</f>
        <v>6114.5835089197926</v>
      </c>
      <c r="T85">
        <f>VLOOKUP($A85,'Census 2011'!$A$4:$BI$156,T$1,FALSE)*Baseline!D85</f>
        <v>6730.3729497176655</v>
      </c>
      <c r="U85">
        <f>VLOOKUP($A85,'Census 2011'!$A$4:$BI$156,U$1,FALSE)*Baseline!E85</f>
        <v>7063.9208412443404</v>
      </c>
      <c r="V85">
        <f>VLOOKUP($A85,'Census 2011'!$A$4:$BI$156,V$1,FALSE)*Baseline!F85</f>
        <v>6452.3094046591887</v>
      </c>
      <c r="W85">
        <f>VLOOKUP($A85,'Census 2011'!$A$4:$BI$156,W$1,FALSE)*Baseline!G85</f>
        <v>5425.2378325762493</v>
      </c>
      <c r="X85">
        <f>VLOOKUP($A85,'Census 2011'!$A$4:$BI$156,X$1,FALSE)*Baseline!H85</f>
        <v>5677.6768996298715</v>
      </c>
      <c r="Y85">
        <f>VLOOKUP($A85,'Census 2011'!$A$4:$BI$156,Y$1,FALSE)*Baseline!I85</f>
        <v>4008.3623120300749</v>
      </c>
      <c r="Z85">
        <f>VLOOKUP($A85,'Census 2011'!$A$4:$BI$156,Z$1,FALSE)*Baseline!J85</f>
        <v>6239.9982329753975</v>
      </c>
      <c r="AA85">
        <f>VLOOKUP($A85,'Census 2011'!$A$4:$BI$156,AA$1,FALSE)*Baseline!K85</f>
        <v>7150.5154300722252</v>
      </c>
      <c r="AB85">
        <f>VLOOKUP($A85,'Census 2011'!$A$4:$BI$156,AB$1,FALSE)*Baseline!L85</f>
        <v>7337.4205674780351</v>
      </c>
      <c r="AC85">
        <f>VLOOKUP($A85,'Census 2011'!$A$4:$BI$156,AC$1,FALSE)*Baseline!M85</f>
        <v>6470.5094435936699</v>
      </c>
      <c r="AD85">
        <f>VLOOKUP($A85,'Census 2011'!$A$4:$BI$156,AD$1,FALSE)*Baseline!N85</f>
        <v>5587.4294154228855</v>
      </c>
      <c r="AE85">
        <f>VLOOKUP($A85,'Census 2011'!$A$4:$BI$156,AE$1,FALSE)*Baseline!O85</f>
        <v>6022.0696615871757</v>
      </c>
      <c r="AF85">
        <f>VLOOKUP($A85,'Census 2011'!$A$4:$BI$156,AF$1,FALSE)*Baseline!P85</f>
        <v>4628.2294942626431</v>
      </c>
      <c r="AH85" s="6">
        <f>VLOOKUP($A85,'Census 2011'!$A$4:$BI$156,AH$1,FALSE)*Baseline!C85</f>
        <v>190.41649108020789</v>
      </c>
      <c r="AI85" s="6">
        <f>VLOOKUP($A85,'Census 2011'!$A$4:$BI$156,AI$1,FALSE)*Baseline!D85</f>
        <v>106.62705028233395</v>
      </c>
      <c r="AJ85" s="6">
        <f>VLOOKUP($A85,'Census 2011'!$A$4:$BI$156,AJ$1,FALSE)*Baseline!E85</f>
        <v>127.07915875565941</v>
      </c>
      <c r="AK85" s="6">
        <f>VLOOKUP($A85,'Census 2011'!$A$4:$BI$156,AK$1,FALSE)*Baseline!F85</f>
        <v>60.690595340811051</v>
      </c>
      <c r="AL85" s="6">
        <f>VLOOKUP($A85,'Census 2011'!$A$4:$BI$156,AL$1,FALSE)*Baseline!G85</f>
        <v>32.76216742375081</v>
      </c>
      <c r="AM85" s="6">
        <f>VLOOKUP($A85,'Census 2011'!$A$4:$BI$156,AM$1,FALSE)*Baseline!H85</f>
        <v>32.323100370128458</v>
      </c>
      <c r="AN85" s="6">
        <f>VLOOKUP($A85,'Census 2011'!$A$4:$BI$156,AN$1,FALSE)*Baseline!I85</f>
        <v>24.637687969924812</v>
      </c>
      <c r="AO85" s="6">
        <f>VLOOKUP($A85,'Census 2011'!$A$4:$BI$156,AO$1,FALSE)*Baseline!J85</f>
        <v>169.0017670246024</v>
      </c>
      <c r="AP85" s="6">
        <f>VLOOKUP($A85,'Census 2011'!$A$4:$BI$156,AP$1,FALSE)*Baseline!K85</f>
        <v>114.48456992777412</v>
      </c>
      <c r="AQ85" s="6">
        <f>VLOOKUP($A85,'Census 2011'!$A$4:$BI$156,AQ$1,FALSE)*Baseline!L85</f>
        <v>111.57943252196458</v>
      </c>
      <c r="AR85" s="6">
        <f>VLOOKUP($A85,'Census 2011'!$A$4:$BI$156,AR$1,FALSE)*Baseline!M85</f>
        <v>73.490556406329759</v>
      </c>
      <c r="AS85" s="6">
        <f>VLOOKUP($A85,'Census 2011'!$A$4:$BI$156,AS$1,FALSE)*Baseline!N85</f>
        <v>30.570584577114431</v>
      </c>
      <c r="AT85" s="6">
        <f>VLOOKUP($A85,'Census 2011'!$A$4:$BI$156,AT$1,FALSE)*Baseline!O85</f>
        <v>23.930338412824064</v>
      </c>
      <c r="AU85" s="6">
        <f>VLOOKUP($A85,'Census 2011'!$A$4:$BI$156,AU$1,FALSE)*Baseline!P85</f>
        <v>17.770505737356565</v>
      </c>
      <c r="AV85">
        <f t="shared" si="37"/>
        <v>86023.999999999971</v>
      </c>
      <c r="AX85" s="22">
        <f>(S85*'Eligible population'!J$5)/5</f>
        <v>1118.9565475277022</v>
      </c>
      <c r="AY85" s="22">
        <f>(T85*'Eligible population'!K$5)/5</f>
        <v>1143.0859797402504</v>
      </c>
      <c r="AZ85" s="22">
        <f>(U85*'Eligible population'!L$5)/5</f>
        <v>1079.596206823041</v>
      </c>
      <c r="BA85" s="22">
        <f>(V85*'Eligible population'!M$5)/5</f>
        <v>860.81565298625696</v>
      </c>
      <c r="BB85" s="22">
        <f>(W85*'Eligible population'!N$5)/5</f>
        <v>601.89544424422218</v>
      </c>
      <c r="BC85" s="22">
        <f>(X85*'Eligible population'!O$5)/5</f>
        <v>491.7663279198722</v>
      </c>
      <c r="BD85" s="22">
        <f>(Y85*'Eligible population'!P$5)/5</f>
        <v>269.64581727020976</v>
      </c>
      <c r="BE85" s="22">
        <f>(Z85*'Eligible population'!J$6)/5</f>
        <v>1138.5277639308108</v>
      </c>
      <c r="BF85" s="22">
        <f>(AA85*'Eligible population'!K$6)/5</f>
        <v>1229.3732006538075</v>
      </c>
      <c r="BG85" s="22">
        <f>(AB85*'Eligible population'!L$6)/5</f>
        <v>1149.4324567445569</v>
      </c>
      <c r="BH85" s="22">
        <f>(AC85*'Eligible population'!M$6)/5</f>
        <v>898.0580919481215</v>
      </c>
      <c r="BI85" s="22">
        <f>(AD85*'Eligible population'!N$6)/5</f>
        <v>660.1393911876379</v>
      </c>
      <c r="BJ85" s="22">
        <f>(AE85*'Eligible population'!O$6)/5</f>
        <v>568.98288828009231</v>
      </c>
      <c r="BK85" s="22">
        <f>(AF85*'Eligible population'!P$6)/5</f>
        <v>345.49733842659759</v>
      </c>
      <c r="BL85" s="23"/>
      <c r="BM85" s="22">
        <f>(AH85*'Eligible population'!J$5)/5</f>
        <v>34.84583686536152</v>
      </c>
      <c r="BN85" s="22">
        <f>(AI85*'Eligible population'!K$5)/5</f>
        <v>18.109529315742837</v>
      </c>
      <c r="BO85" s="22">
        <f>(AJ85*'Eligible population'!L$5)/5</f>
        <v>19.421816982692235</v>
      </c>
      <c r="BP85" s="22">
        <f>(AK85*'Eligible population'!M$5)/5</f>
        <v>8.0968551230200099</v>
      </c>
      <c r="BQ85" s="22">
        <f>(AL85*'Eligible population'!N$5)/5</f>
        <v>3.6347529683427817</v>
      </c>
      <c r="BR85" s="22">
        <f>(AM85*'Eligible population'!O$5)/5</f>
        <v>2.7996331346434591</v>
      </c>
      <c r="BS85" s="22">
        <f>(AN85*'Eligible population'!P$5)/5</f>
        <v>1.6573974583984525</v>
      </c>
      <c r="BT85" s="22">
        <f>(AO85*'Eligible population'!J$6)/5</f>
        <v>30.83545807658485</v>
      </c>
      <c r="BU85" s="22">
        <f>(AP85*'Eligible population'!K$6)/5</f>
        <v>19.683093272642683</v>
      </c>
      <c r="BV85" s="22">
        <f>(AQ85*'Eligible population'!L$6)/5</f>
        <v>17.479306258434555</v>
      </c>
      <c r="BW85" s="22">
        <f>(AR85*'Eligible population'!M$6)/5</f>
        <v>10.199937027805202</v>
      </c>
      <c r="BX85" s="22">
        <f>(AS85*'Eligible population'!N$6)/5</f>
        <v>3.6118303410297528</v>
      </c>
      <c r="BY85" s="22">
        <f>(AT85*'Eligible population'!O$6)/5</f>
        <v>2.2610088944172153</v>
      </c>
      <c r="BZ85" s="22">
        <f>(AU85*'Eligible population'!P$6)/5</f>
        <v>1.3265682789417144</v>
      </c>
      <c r="CA85" s="23">
        <f t="shared" si="38"/>
        <v>11729.736131681235</v>
      </c>
      <c r="CC85" s="2">
        <f t="shared" si="39"/>
        <v>559.47827376385112</v>
      </c>
      <c r="CD85" s="2">
        <f t="shared" si="40"/>
        <v>571.54298987012521</v>
      </c>
      <c r="CE85" s="2">
        <f t="shared" si="41"/>
        <v>539.79810341152051</v>
      </c>
      <c r="CF85" s="2">
        <f t="shared" si="42"/>
        <v>430.40782649312848</v>
      </c>
      <c r="CG85" s="2">
        <f t="shared" si="43"/>
        <v>300.94772212211109</v>
      </c>
      <c r="CH85" s="2">
        <f t="shared" si="44"/>
        <v>245.8831639599361</v>
      </c>
      <c r="CI85" s="2">
        <f t="shared" si="45"/>
        <v>134.82290863510488</v>
      </c>
      <c r="CJ85" s="2">
        <f t="shared" si="46"/>
        <v>569.2638819654054</v>
      </c>
      <c r="CK85" s="2">
        <f t="shared" si="47"/>
        <v>614.68660032690377</v>
      </c>
      <c r="CL85" s="2">
        <f t="shared" si="48"/>
        <v>574.71622837227847</v>
      </c>
      <c r="CM85" s="2">
        <f t="shared" si="49"/>
        <v>449.02904597406075</v>
      </c>
      <c r="CN85" s="2">
        <f t="shared" si="50"/>
        <v>330.06969559381895</v>
      </c>
      <c r="CO85" s="2">
        <f t="shared" si="51"/>
        <v>284.49144414004616</v>
      </c>
      <c r="CP85" s="2">
        <f t="shared" si="52"/>
        <v>172.7486692132988</v>
      </c>
      <c r="CQ85" s="2"/>
      <c r="CR85" s="2">
        <f t="shared" si="53"/>
        <v>17.42291843268076</v>
      </c>
      <c r="CS85" s="2">
        <f t="shared" si="54"/>
        <v>9.0547646578714183</v>
      </c>
      <c r="CT85" s="2">
        <f t="shared" si="55"/>
        <v>9.7109084913461174</v>
      </c>
      <c r="CU85" s="2">
        <f t="shared" si="56"/>
        <v>4.0484275615100049</v>
      </c>
      <c r="CV85" s="2">
        <f t="shared" si="57"/>
        <v>1.8173764841713909</v>
      </c>
      <c r="CW85" s="2">
        <f t="shared" si="58"/>
        <v>1.3998165673217295</v>
      </c>
      <c r="CX85" s="2">
        <f t="shared" si="59"/>
        <v>0.82869872919922627</v>
      </c>
      <c r="CY85" s="2">
        <f t="shared" si="60"/>
        <v>15.417729038292425</v>
      </c>
      <c r="CZ85" s="2">
        <f t="shared" si="61"/>
        <v>9.8415466363213415</v>
      </c>
      <c r="DA85" s="2">
        <f t="shared" si="62"/>
        <v>8.7396531292172774</v>
      </c>
      <c r="DB85" s="2">
        <f t="shared" si="63"/>
        <v>5.099968513902601</v>
      </c>
      <c r="DC85" s="2">
        <f t="shared" si="64"/>
        <v>1.8059151705148764</v>
      </c>
      <c r="DD85" s="2">
        <f t="shared" si="65"/>
        <v>1.1305044472086077</v>
      </c>
      <c r="DE85" s="2">
        <f t="shared" si="66"/>
        <v>0.66328413947085718</v>
      </c>
      <c r="DF85" s="2">
        <f t="shared" si="67"/>
        <v>5864.8680658406174</v>
      </c>
      <c r="DG85" s="2"/>
      <c r="DH85" s="14"/>
      <c r="DI85" s="14"/>
      <c r="DJ85" s="14"/>
      <c r="DK85" s="14"/>
      <c r="DL85" s="14"/>
      <c r="DM85" s="14"/>
      <c r="DN85" s="14"/>
      <c r="DO85" s="14"/>
      <c r="DP85" s="14"/>
      <c r="DQ85" s="14"/>
      <c r="DR85" s="14"/>
      <c r="DS85" s="14"/>
      <c r="DT85" s="14"/>
      <c r="DU85" s="14"/>
      <c r="DV85" s="14"/>
      <c r="DX85" s="6"/>
      <c r="DY85" s="6"/>
      <c r="DZ85" s="6"/>
      <c r="EA85" s="6"/>
      <c r="EB85" s="6"/>
      <c r="EC85" s="6"/>
      <c r="ED85" s="6"/>
      <c r="EE85" s="6"/>
      <c r="EF85" s="6"/>
      <c r="EG85" s="6"/>
      <c r="EH85" s="6"/>
      <c r="EI85" s="6"/>
      <c r="EJ85" s="6"/>
      <c r="EK85" s="6"/>
      <c r="EL85" s="6"/>
      <c r="EN85" s="6"/>
      <c r="EO85" s="6"/>
      <c r="EP85" s="6"/>
      <c r="EQ85" s="6"/>
      <c r="ER85" s="6"/>
      <c r="ES85" s="6"/>
      <c r="ET85" s="6"/>
      <c r="EU85" s="6"/>
      <c r="EV85" s="6"/>
      <c r="EW85" s="6"/>
      <c r="EX85" s="6"/>
      <c r="EY85" s="6"/>
      <c r="EZ85" s="6"/>
      <c r="FA85" s="6"/>
      <c r="FB85" s="6"/>
      <c r="FD85" s="6"/>
      <c r="FE85" s="6"/>
      <c r="FF85" s="6"/>
      <c r="FG85" s="6"/>
      <c r="FH85" s="6"/>
      <c r="FI85" s="6"/>
      <c r="FJ85" s="6"/>
      <c r="FK85" s="6"/>
      <c r="FL85" s="6"/>
      <c r="FM85" s="6"/>
      <c r="FN85" s="6"/>
      <c r="FO85" s="6"/>
      <c r="FP85" s="6"/>
      <c r="FQ85" s="6"/>
      <c r="FR85" s="6"/>
      <c r="FT85" s="6"/>
      <c r="FU85" s="6"/>
      <c r="FV85" s="6"/>
      <c r="FW85" s="6"/>
      <c r="FX85" s="6"/>
      <c r="FY85" s="6"/>
      <c r="FZ85" s="6"/>
      <c r="GA85" s="6"/>
      <c r="GB85" s="6"/>
      <c r="GC85" s="6"/>
      <c r="GD85" s="6"/>
      <c r="GE85" s="6"/>
      <c r="GF85" s="6"/>
      <c r="GG85" s="6"/>
      <c r="GH85" s="6"/>
      <c r="GJ85" s="6"/>
      <c r="GK85" s="6"/>
      <c r="GL85" s="6"/>
      <c r="GM85" s="6"/>
      <c r="GN85" s="6"/>
      <c r="GO85" s="6"/>
      <c r="GP85" s="6"/>
      <c r="GQ85" s="6"/>
      <c r="GR85" s="6"/>
      <c r="GS85" s="6"/>
      <c r="GT85" s="6"/>
      <c r="GU85" s="6"/>
      <c r="GV85" s="6"/>
      <c r="GW85" s="6"/>
      <c r="GX85" s="6"/>
      <c r="GZ85" s="1"/>
      <c r="HA85" s="1"/>
      <c r="HB85" s="1"/>
      <c r="HC85" s="1"/>
      <c r="HD85" s="1"/>
      <c r="HE85" s="1"/>
      <c r="HF85" s="1"/>
      <c r="HG85" s="1"/>
      <c r="HH85" s="1"/>
      <c r="HI85" s="1"/>
      <c r="HJ85" s="1"/>
      <c r="HK85" s="1"/>
      <c r="HL85" s="1"/>
      <c r="HM85" s="1"/>
      <c r="HN85" s="2"/>
      <c r="HP85" s="2"/>
      <c r="HQ85" s="2"/>
      <c r="HR85" s="2"/>
      <c r="HS85" s="2"/>
      <c r="HT85" s="2"/>
      <c r="HU85" s="2"/>
      <c r="HV85" s="2"/>
      <c r="HW85" s="2"/>
      <c r="HX85" s="2"/>
      <c r="HY85" s="2"/>
      <c r="HZ85" s="2"/>
      <c r="IA85" s="2"/>
      <c r="IB85" s="2"/>
      <c r="IC85" s="2"/>
      <c r="ID85" s="2"/>
      <c r="IF85" s="2"/>
      <c r="IG85" s="2"/>
      <c r="IH85" s="2"/>
      <c r="II85" s="2"/>
      <c r="IJ85" s="2"/>
      <c r="IK85" s="2"/>
      <c r="IL85" s="2"/>
      <c r="IM85" s="2"/>
      <c r="IN85" s="2"/>
      <c r="IO85" s="2"/>
      <c r="IP85" s="2"/>
      <c r="IQ85" s="2"/>
      <c r="IR85" s="2"/>
      <c r="IS85" s="2"/>
      <c r="IT85" s="2"/>
      <c r="IV85" s="6"/>
    </row>
    <row r="86" spans="1:256" x14ac:dyDescent="0.25">
      <c r="A86" s="8" t="s">
        <v>82</v>
      </c>
      <c r="B86" s="8" t="s">
        <v>252</v>
      </c>
      <c r="C86" s="20">
        <f>Population!H86</f>
        <v>8368</v>
      </c>
      <c r="D86" s="20">
        <f>Population!I86</f>
        <v>8538</v>
      </c>
      <c r="E86" s="20">
        <f>Population!J86</f>
        <v>8548</v>
      </c>
      <c r="F86" s="20">
        <f>Population!K86</f>
        <v>7973</v>
      </c>
      <c r="G86" s="20">
        <f>Population!L86</f>
        <v>6622</v>
      </c>
      <c r="H86" s="20">
        <f>Population!M86</f>
        <v>6492</v>
      </c>
      <c r="I86" s="20">
        <f>Population!N86</f>
        <v>4281</v>
      </c>
      <c r="J86" s="20">
        <f>Population!X86</f>
        <v>7992</v>
      </c>
      <c r="K86" s="20">
        <f>Population!Y86</f>
        <v>8278</v>
      </c>
      <c r="L86" s="20">
        <f>Population!Z86</f>
        <v>8851</v>
      </c>
      <c r="M86" s="20">
        <f>Population!AA86</f>
        <v>7913</v>
      </c>
      <c r="N86" s="20">
        <f>Population!AB86</f>
        <v>6640</v>
      </c>
      <c r="O86" s="20">
        <f>Population!AC86</f>
        <v>6480</v>
      </c>
      <c r="P86" s="20">
        <f>Population!AD86</f>
        <v>4691</v>
      </c>
      <c r="Q86" s="20">
        <f t="shared" si="36"/>
        <v>101667</v>
      </c>
      <c r="S86">
        <f>VLOOKUP($A86,'Census 2011'!$A$4:$BI$156,S$1,FALSE)*Baseline!C86</f>
        <v>7314.2098849018275</v>
      </c>
      <c r="T86">
        <f>VLOOKUP($A86,'Census 2011'!$A$4:$BI$156,T$1,FALSE)*Baseline!D86</f>
        <v>7822.4874802616741</v>
      </c>
      <c r="U86">
        <f>VLOOKUP($A86,'Census 2011'!$A$4:$BI$156,U$1,FALSE)*Baseline!E86</f>
        <v>8021.6878640199693</v>
      </c>
      <c r="V86">
        <f>VLOOKUP($A86,'Census 2011'!$A$4:$BI$156,V$1,FALSE)*Baseline!F86</f>
        <v>7565.2835286009649</v>
      </c>
      <c r="W86">
        <f>VLOOKUP($A86,'Census 2011'!$A$4:$BI$156,W$1,FALSE)*Baseline!G86</f>
        <v>6441.9844660194176</v>
      </c>
      <c r="X86">
        <f>VLOOKUP($A86,'Census 2011'!$A$4:$BI$156,X$1,FALSE)*Baseline!H86</f>
        <v>6304.029938940319</v>
      </c>
      <c r="Y86">
        <f>VLOOKUP($A86,'Census 2011'!$A$4:$BI$156,Y$1,FALSE)*Baseline!I86</f>
        <v>4117.9142857142861</v>
      </c>
      <c r="Z86">
        <f>VLOOKUP($A86,'Census 2011'!$A$4:$BI$156,Z$1,FALSE)*Baseline!J86</f>
        <v>7167.9444976076556</v>
      </c>
      <c r="AA86">
        <f>VLOOKUP($A86,'Census 2011'!$A$4:$BI$156,AA$1,FALSE)*Baseline!K86</f>
        <v>7696.081188118812</v>
      </c>
      <c r="AB86">
        <f>VLOOKUP($A86,'Census 2011'!$A$4:$BI$156,AB$1,FALSE)*Baseline!L86</f>
        <v>8332.8243670886077</v>
      </c>
      <c r="AC86">
        <f>VLOOKUP($A86,'Census 2011'!$A$4:$BI$156,AC$1,FALSE)*Baseline!M86</f>
        <v>7563.6352643419577</v>
      </c>
      <c r="AD86">
        <f>VLOOKUP($A86,'Census 2011'!$A$4:$BI$156,AD$1,FALSE)*Baseline!N86</f>
        <v>6399.2604362270695</v>
      </c>
      <c r="AE86">
        <f>VLOOKUP($A86,'Census 2011'!$A$4:$BI$156,AE$1,FALSE)*Baseline!O86</f>
        <v>6312.1565617805063</v>
      </c>
      <c r="AF86">
        <f>VLOOKUP($A86,'Census 2011'!$A$4:$BI$156,AF$1,FALSE)*Baseline!P86</f>
        <v>4551.0962770216174</v>
      </c>
      <c r="AH86" s="6">
        <f>VLOOKUP($A86,'Census 2011'!$A$4:$BI$156,AH$1,FALSE)*Baseline!C86</f>
        <v>1053.790115098172</v>
      </c>
      <c r="AI86" s="6">
        <f>VLOOKUP($A86,'Census 2011'!$A$4:$BI$156,AI$1,FALSE)*Baseline!D86</f>
        <v>715.5125197383262</v>
      </c>
      <c r="AJ86" s="6">
        <f>VLOOKUP($A86,'Census 2011'!$A$4:$BI$156,AJ$1,FALSE)*Baseline!E86</f>
        <v>526.31213598003092</v>
      </c>
      <c r="AK86" s="6">
        <f>VLOOKUP($A86,'Census 2011'!$A$4:$BI$156,AK$1,FALSE)*Baseline!F86</f>
        <v>407.71647139903519</v>
      </c>
      <c r="AL86" s="6">
        <f>VLOOKUP($A86,'Census 2011'!$A$4:$BI$156,AL$1,FALSE)*Baseline!G86</f>
        <v>180.01553398058252</v>
      </c>
      <c r="AM86" s="6">
        <f>VLOOKUP($A86,'Census 2011'!$A$4:$BI$156,AM$1,FALSE)*Baseline!H86</f>
        <v>187.97006105968092</v>
      </c>
      <c r="AN86" s="6">
        <f>VLOOKUP($A86,'Census 2011'!$A$4:$BI$156,AN$1,FALSE)*Baseline!I86</f>
        <v>163.08571428571429</v>
      </c>
      <c r="AO86" s="6">
        <f>VLOOKUP($A86,'Census 2011'!$A$4:$BI$156,AO$1,FALSE)*Baseline!J86</f>
        <v>824.05550239234458</v>
      </c>
      <c r="AP86" s="6">
        <f>VLOOKUP($A86,'Census 2011'!$A$4:$BI$156,AP$1,FALSE)*Baseline!K86</f>
        <v>581.91881188118816</v>
      </c>
      <c r="AQ86" s="6">
        <f>VLOOKUP($A86,'Census 2011'!$A$4:$BI$156,AQ$1,FALSE)*Baseline!L86</f>
        <v>518.17563291139243</v>
      </c>
      <c r="AR86" s="6">
        <f>VLOOKUP($A86,'Census 2011'!$A$4:$BI$156,AR$1,FALSE)*Baseline!M86</f>
        <v>349.36473565804278</v>
      </c>
      <c r="AS86" s="6">
        <f>VLOOKUP($A86,'Census 2011'!$A$4:$BI$156,AS$1,FALSE)*Baseline!N86</f>
        <v>240.73956377293084</v>
      </c>
      <c r="AT86" s="6">
        <f>VLOOKUP($A86,'Census 2011'!$A$4:$BI$156,AT$1,FALSE)*Baseline!O86</f>
        <v>167.84343821949346</v>
      </c>
      <c r="AU86" s="6">
        <f>VLOOKUP($A86,'Census 2011'!$A$4:$BI$156,AU$1,FALSE)*Baseline!P86</f>
        <v>139.90372297838272</v>
      </c>
      <c r="AV86">
        <f t="shared" si="37"/>
        <v>101667.00000000001</v>
      </c>
      <c r="AX86" s="22">
        <f>(S86*'Eligible population'!J$5)/5</f>
        <v>1338.4857740128541</v>
      </c>
      <c r="AY86" s="22">
        <f>(T86*'Eligible population'!K$5)/5</f>
        <v>1328.5706204075748</v>
      </c>
      <c r="AZ86" s="22">
        <f>(U86*'Eligible population'!L$5)/5</f>
        <v>1225.9740709083105</v>
      </c>
      <c r="BA86" s="22">
        <f>(V86*'Eligible population'!M$5)/5</f>
        <v>1009.299782802774</v>
      </c>
      <c r="BB86" s="22">
        <f>(W86*'Eligible population'!N$5)/5</f>
        <v>714.69698133913857</v>
      </c>
      <c r="BC86" s="22">
        <f>(X86*'Eligible population'!O$5)/5</f>
        <v>546.01727237626244</v>
      </c>
      <c r="BD86" s="22">
        <f>(Y86*'Eligible population'!P$5)/5</f>
        <v>277.01546830923542</v>
      </c>
      <c r="BE86" s="22">
        <f>(Z86*'Eligible population'!J$6)/5</f>
        <v>1307.8375211253974</v>
      </c>
      <c r="BF86" s="22">
        <f>(AA86*'Eligible population'!K$6)/5</f>
        <v>1323.1711832881977</v>
      </c>
      <c r="BG86" s="22">
        <f>(AB86*'Eligible population'!L$6)/5</f>
        <v>1305.3659246870257</v>
      </c>
      <c r="BH86" s="22">
        <f>(AC86*'Eligible population'!M$6)/5</f>
        <v>1049.7757422194436</v>
      </c>
      <c r="BI86" s="22">
        <f>(AD86*'Eligible population'!N$6)/5</f>
        <v>756.0549895738327</v>
      </c>
      <c r="BJ86" s="22">
        <f>(AE86*'Eligible population'!O$6)/5</f>
        <v>596.39115347786128</v>
      </c>
      <c r="BK86" s="22">
        <f>(AF86*'Eligible population'!P$6)/5</f>
        <v>339.73934364822924</v>
      </c>
      <c r="BL86" s="23"/>
      <c r="BM86" s="22">
        <f>(AH86*'Eligible population'!J$5)/5</f>
        <v>192.84148254561646</v>
      </c>
      <c r="BN86" s="22">
        <f>(AI86*'Eligible population'!K$5)/5</f>
        <v>121.52258660135765</v>
      </c>
      <c r="BO86" s="22">
        <f>(AJ86*'Eligible population'!L$5)/5</f>
        <v>80.437564120393262</v>
      </c>
      <c r="BP86" s="22">
        <f>(AK86*'Eligible population'!M$5)/5</f>
        <v>54.394279404391213</v>
      </c>
      <c r="BQ86" s="22">
        <f>(AL86*'Eligible population'!N$5)/5</f>
        <v>19.971572332830217</v>
      </c>
      <c r="BR86" s="22">
        <f>(AM86*'Eligible population'!O$5)/5</f>
        <v>16.280839561726285</v>
      </c>
      <c r="BS86" s="22">
        <f>(AN86*'Eligible population'!P$5)/5</f>
        <v>10.970909636009322</v>
      </c>
      <c r="BT86" s="22">
        <f>(AO86*'Eligible population'!J$6)/5</f>
        <v>150.354220220071</v>
      </c>
      <c r="BU86" s="22">
        <f>(AP86*'Eligible population'!K$6)/5</f>
        <v>100.04808734128012</v>
      </c>
      <c r="BV86" s="22">
        <f>(AQ86*'Eligible population'!L$6)/5</f>
        <v>81.1740154847394</v>
      </c>
      <c r="BW86" s="22">
        <f>(AR86*'Eligible population'!M$6)/5</f>
        <v>48.489200214313811</v>
      </c>
      <c r="BX86" s="22">
        <f>(AS86*'Eligible population'!N$6)/5</f>
        <v>28.442716184507198</v>
      </c>
      <c r="BY86" s="22">
        <f>(AT86*'Eligible population'!O$6)/5</f>
        <v>15.858342666833025</v>
      </c>
      <c r="BZ86" s="22">
        <f>(AU86*'Eligible population'!P$6)/5</f>
        <v>10.443813122258335</v>
      </c>
      <c r="CA86" s="23">
        <f t="shared" si="38"/>
        <v>14049.625457612463</v>
      </c>
      <c r="CC86" s="2">
        <f t="shared" si="39"/>
        <v>669.24288700642705</v>
      </c>
      <c r="CD86" s="2">
        <f t="shared" si="40"/>
        <v>664.28531020378739</v>
      </c>
      <c r="CE86" s="2">
        <f t="shared" si="41"/>
        <v>612.98703545415526</v>
      </c>
      <c r="CF86" s="2">
        <f t="shared" si="42"/>
        <v>504.64989140138698</v>
      </c>
      <c r="CG86" s="2">
        <f t="shared" si="43"/>
        <v>357.34849066956929</v>
      </c>
      <c r="CH86" s="2">
        <f t="shared" si="44"/>
        <v>273.00863618813122</v>
      </c>
      <c r="CI86" s="2">
        <f t="shared" si="45"/>
        <v>138.50773415461771</v>
      </c>
      <c r="CJ86" s="2">
        <f t="shared" si="46"/>
        <v>653.91876056269871</v>
      </c>
      <c r="CK86" s="2">
        <f t="shared" si="47"/>
        <v>661.58559164409883</v>
      </c>
      <c r="CL86" s="2">
        <f t="shared" si="48"/>
        <v>652.68296234351283</v>
      </c>
      <c r="CM86" s="2">
        <f t="shared" si="49"/>
        <v>524.8878711097218</v>
      </c>
      <c r="CN86" s="2">
        <f t="shared" si="50"/>
        <v>378.02749478691635</v>
      </c>
      <c r="CO86" s="2">
        <f t="shared" si="51"/>
        <v>298.19557673893064</v>
      </c>
      <c r="CP86" s="2">
        <f t="shared" si="52"/>
        <v>169.86967182411462</v>
      </c>
      <c r="CQ86" s="2"/>
      <c r="CR86" s="2">
        <f t="shared" si="53"/>
        <v>96.420741272808229</v>
      </c>
      <c r="CS86" s="2">
        <f t="shared" si="54"/>
        <v>60.761293300678823</v>
      </c>
      <c r="CT86" s="2">
        <f t="shared" si="55"/>
        <v>40.218782060196631</v>
      </c>
      <c r="CU86" s="2">
        <f t="shared" si="56"/>
        <v>27.197139702195607</v>
      </c>
      <c r="CV86" s="2">
        <f t="shared" si="57"/>
        <v>9.9857861664151084</v>
      </c>
      <c r="CW86" s="2">
        <f t="shared" si="58"/>
        <v>8.1404197808631427</v>
      </c>
      <c r="CX86" s="2">
        <f t="shared" si="59"/>
        <v>5.4854548180046612</v>
      </c>
      <c r="CY86" s="2">
        <f t="shared" si="60"/>
        <v>75.1771101100355</v>
      </c>
      <c r="CZ86" s="2">
        <f t="shared" si="61"/>
        <v>50.024043670640062</v>
      </c>
      <c r="DA86" s="2">
        <f t="shared" si="62"/>
        <v>40.5870077423697</v>
      </c>
      <c r="DB86" s="2">
        <f t="shared" si="63"/>
        <v>24.244600107156906</v>
      </c>
      <c r="DC86" s="2">
        <f t="shared" si="64"/>
        <v>14.221358092253599</v>
      </c>
      <c r="DD86" s="2">
        <f t="shared" si="65"/>
        <v>7.9291713334165124</v>
      </c>
      <c r="DE86" s="2">
        <f t="shared" si="66"/>
        <v>5.2219065611291677</v>
      </c>
      <c r="DF86" s="2">
        <f t="shared" si="67"/>
        <v>7024.8127288062315</v>
      </c>
      <c r="DG86" s="2"/>
      <c r="DH86" s="14"/>
      <c r="DI86" s="14"/>
      <c r="DJ86" s="14"/>
      <c r="DK86" s="14"/>
      <c r="DL86" s="14"/>
      <c r="DM86" s="14"/>
      <c r="DN86" s="14"/>
      <c r="DO86" s="14"/>
      <c r="DP86" s="14"/>
      <c r="DQ86" s="14"/>
      <c r="DR86" s="14"/>
      <c r="DS86" s="14"/>
      <c r="DT86" s="14"/>
      <c r="DU86" s="14"/>
      <c r="DV86" s="14"/>
      <c r="DX86" s="6"/>
      <c r="DY86" s="6"/>
      <c r="DZ86" s="6"/>
      <c r="EA86" s="6"/>
      <c r="EB86" s="6"/>
      <c r="EC86" s="6"/>
      <c r="ED86" s="6"/>
      <c r="EE86" s="6"/>
      <c r="EF86" s="6"/>
      <c r="EG86" s="6"/>
      <c r="EH86" s="6"/>
      <c r="EI86" s="6"/>
      <c r="EJ86" s="6"/>
      <c r="EK86" s="6"/>
      <c r="EL86" s="6"/>
      <c r="EN86" s="6"/>
      <c r="EO86" s="6"/>
      <c r="EP86" s="6"/>
      <c r="EQ86" s="6"/>
      <c r="ER86" s="6"/>
      <c r="ES86" s="6"/>
      <c r="ET86" s="6"/>
      <c r="EU86" s="6"/>
      <c r="EV86" s="6"/>
      <c r="EW86" s="6"/>
      <c r="EX86" s="6"/>
      <c r="EY86" s="6"/>
      <c r="EZ86" s="6"/>
      <c r="FA86" s="6"/>
      <c r="FB86" s="6"/>
      <c r="FD86" s="6"/>
      <c r="FE86" s="6"/>
      <c r="FF86" s="6"/>
      <c r="FG86" s="6"/>
      <c r="FH86" s="6"/>
      <c r="FI86" s="6"/>
      <c r="FJ86" s="6"/>
      <c r="FK86" s="6"/>
      <c r="FL86" s="6"/>
      <c r="FM86" s="6"/>
      <c r="FN86" s="6"/>
      <c r="FO86" s="6"/>
      <c r="FP86" s="6"/>
      <c r="FQ86" s="6"/>
      <c r="FR86" s="6"/>
      <c r="FT86" s="6"/>
      <c r="FU86" s="6"/>
      <c r="FV86" s="6"/>
      <c r="FW86" s="6"/>
      <c r="FX86" s="6"/>
      <c r="FY86" s="6"/>
      <c r="FZ86" s="6"/>
      <c r="GA86" s="6"/>
      <c r="GB86" s="6"/>
      <c r="GC86" s="6"/>
      <c r="GD86" s="6"/>
      <c r="GE86" s="6"/>
      <c r="GF86" s="6"/>
      <c r="GG86" s="6"/>
      <c r="GH86" s="6"/>
      <c r="GJ86" s="6"/>
      <c r="GK86" s="6"/>
      <c r="GL86" s="6"/>
      <c r="GM86" s="6"/>
      <c r="GN86" s="6"/>
      <c r="GO86" s="6"/>
      <c r="GP86" s="6"/>
      <c r="GQ86" s="6"/>
      <c r="GR86" s="6"/>
      <c r="GS86" s="6"/>
      <c r="GT86" s="6"/>
      <c r="GU86" s="6"/>
      <c r="GV86" s="6"/>
      <c r="GW86" s="6"/>
      <c r="GX86" s="6"/>
      <c r="GZ86" s="1"/>
      <c r="HA86" s="1"/>
      <c r="HB86" s="1"/>
      <c r="HC86" s="1"/>
      <c r="HD86" s="1"/>
      <c r="HE86" s="1"/>
      <c r="HF86" s="1"/>
      <c r="HG86" s="1"/>
      <c r="HH86" s="1"/>
      <c r="HI86" s="1"/>
      <c r="HJ86" s="1"/>
      <c r="HK86" s="1"/>
      <c r="HL86" s="1"/>
      <c r="HM86" s="1"/>
      <c r="HN86" s="2"/>
      <c r="HP86" s="2"/>
      <c r="HQ86" s="2"/>
      <c r="HR86" s="2"/>
      <c r="HS86" s="2"/>
      <c r="HT86" s="2"/>
      <c r="HU86" s="2"/>
      <c r="HV86" s="2"/>
      <c r="HW86" s="2"/>
      <c r="HX86" s="2"/>
      <c r="HY86" s="2"/>
      <c r="HZ86" s="2"/>
      <c r="IA86" s="2"/>
      <c r="IB86" s="2"/>
      <c r="IC86" s="2"/>
      <c r="ID86" s="2"/>
      <c r="IF86" s="2"/>
      <c r="IG86" s="2"/>
      <c r="IH86" s="2"/>
      <c r="II86" s="2"/>
      <c r="IJ86" s="2"/>
      <c r="IK86" s="2"/>
      <c r="IL86" s="2"/>
      <c r="IM86" s="2"/>
      <c r="IN86" s="2"/>
      <c r="IO86" s="2"/>
      <c r="IP86" s="2"/>
      <c r="IQ86" s="2"/>
      <c r="IR86" s="2"/>
      <c r="IS86" s="2"/>
      <c r="IT86" s="2"/>
      <c r="IV86" s="6"/>
    </row>
    <row r="87" spans="1:256" x14ac:dyDescent="0.25">
      <c r="A87" s="8" t="s">
        <v>88</v>
      </c>
      <c r="B87" s="8" t="s">
        <v>253</v>
      </c>
      <c r="C87" s="20">
        <f>Population!H87</f>
        <v>6755</v>
      </c>
      <c r="D87" s="20">
        <f>Population!I87</f>
        <v>7146</v>
      </c>
      <c r="E87" s="20">
        <f>Population!J87</f>
        <v>7526</v>
      </c>
      <c r="F87" s="20">
        <f>Population!K87</f>
        <v>6671</v>
      </c>
      <c r="G87" s="20">
        <f>Population!L87</f>
        <v>6037</v>
      </c>
      <c r="H87" s="20">
        <f>Population!M87</f>
        <v>5966</v>
      </c>
      <c r="I87" s="20">
        <f>Population!N87</f>
        <v>3987</v>
      </c>
      <c r="J87" s="20">
        <f>Population!X87</f>
        <v>7147</v>
      </c>
      <c r="K87" s="20">
        <f>Population!Y87</f>
        <v>7636</v>
      </c>
      <c r="L87" s="20">
        <f>Population!Z87</f>
        <v>7907</v>
      </c>
      <c r="M87" s="20">
        <f>Population!AA87</f>
        <v>7127</v>
      </c>
      <c r="N87" s="20">
        <f>Population!AB87</f>
        <v>6293</v>
      </c>
      <c r="O87" s="20">
        <f>Population!AC87</f>
        <v>6546</v>
      </c>
      <c r="P87" s="20">
        <f>Population!AD87</f>
        <v>4593</v>
      </c>
      <c r="Q87" s="20">
        <f t="shared" si="36"/>
        <v>91337</v>
      </c>
      <c r="S87">
        <f>VLOOKUP($A87,'Census 2011'!$A$4:$BI$156,S$1,FALSE)*Baseline!C87</f>
        <v>6541.0963990472183</v>
      </c>
      <c r="T87">
        <f>VLOOKUP($A87,'Census 2011'!$A$4:$BI$156,T$1,FALSE)*Baseline!D87</f>
        <v>7019.6771612903231</v>
      </c>
      <c r="U87">
        <f>VLOOKUP($A87,'Census 2011'!$A$4:$BI$156,U$1,FALSE)*Baseline!E87</f>
        <v>7403.670023014959</v>
      </c>
      <c r="V87">
        <f>VLOOKUP($A87,'Census 2011'!$A$4:$BI$156,V$1,FALSE)*Baseline!F87</f>
        <v>6587.9717568214455</v>
      </c>
      <c r="W87">
        <f>VLOOKUP($A87,'Census 2011'!$A$4:$BI$156,W$1,FALSE)*Baseline!G87</f>
        <v>5982.6126126126128</v>
      </c>
      <c r="X87">
        <f>VLOOKUP($A87,'Census 2011'!$A$4:$BI$156,X$1,FALSE)*Baseline!H87</f>
        <v>5931.4256278171279</v>
      </c>
      <c r="Y87">
        <f>VLOOKUP($A87,'Census 2011'!$A$4:$BI$156,Y$1,FALSE)*Baseline!I87</f>
        <v>3953.1221455124801</v>
      </c>
      <c r="Z87">
        <f>VLOOKUP($A87,'Census 2011'!$A$4:$BI$156,Z$1,FALSE)*Baseline!J87</f>
        <v>6949.6102136529444</v>
      </c>
      <c r="AA87">
        <f>VLOOKUP($A87,'Census 2011'!$A$4:$BI$156,AA$1,FALSE)*Baseline!K87</f>
        <v>7495.9685628742509</v>
      </c>
      <c r="AB87">
        <f>VLOOKUP($A87,'Census 2011'!$A$4:$BI$156,AB$1,FALSE)*Baseline!L87</f>
        <v>7774.6332318760378</v>
      </c>
      <c r="AC87">
        <f>VLOOKUP($A87,'Census 2011'!$A$4:$BI$156,AC$1,FALSE)*Baseline!M87</f>
        <v>7034.9821703043344</v>
      </c>
      <c r="AD87">
        <f>VLOOKUP($A87,'Census 2011'!$A$4:$BI$156,AD$1,FALSE)*Baseline!N87</f>
        <v>6229.4343434343436</v>
      </c>
      <c r="AE87">
        <f>VLOOKUP($A87,'Census 2011'!$A$4:$BI$156,AE$1,FALSE)*Baseline!O87</f>
        <v>6503.1817641228945</v>
      </c>
      <c r="AF87">
        <f>VLOOKUP($A87,'Census 2011'!$A$4:$BI$156,AF$1,FALSE)*Baseline!P87</f>
        <v>4568.178339818418</v>
      </c>
      <c r="AH87" s="6">
        <f>VLOOKUP($A87,'Census 2011'!$A$4:$BI$156,AH$1,FALSE)*Baseline!C87</f>
        <v>213.90360095278129</v>
      </c>
      <c r="AI87" s="6">
        <f>VLOOKUP($A87,'Census 2011'!$A$4:$BI$156,AI$1,FALSE)*Baseline!D87</f>
        <v>126.32283870967743</v>
      </c>
      <c r="AJ87" s="6">
        <f>VLOOKUP($A87,'Census 2011'!$A$4:$BI$156,AJ$1,FALSE)*Baseline!E87</f>
        <v>122.32997698504029</v>
      </c>
      <c r="AK87" s="6">
        <f>VLOOKUP($A87,'Census 2011'!$A$4:$BI$156,AK$1,FALSE)*Baseline!F87</f>
        <v>83.028243178554334</v>
      </c>
      <c r="AL87" s="6">
        <f>VLOOKUP($A87,'Census 2011'!$A$4:$BI$156,AL$1,FALSE)*Baseline!G87</f>
        <v>54.387387387387385</v>
      </c>
      <c r="AM87" s="6">
        <f>VLOOKUP($A87,'Census 2011'!$A$4:$BI$156,AM$1,FALSE)*Baseline!H87</f>
        <v>34.574372182871862</v>
      </c>
      <c r="AN87" s="6">
        <f>VLOOKUP($A87,'Census 2011'!$A$4:$BI$156,AN$1,FALSE)*Baseline!I87</f>
        <v>33.877854487519912</v>
      </c>
      <c r="AO87" s="6">
        <f>VLOOKUP($A87,'Census 2011'!$A$4:$BI$156,AO$1,FALSE)*Baseline!J87</f>
        <v>197.38978634705578</v>
      </c>
      <c r="AP87" s="6">
        <f>VLOOKUP($A87,'Census 2011'!$A$4:$BI$156,AP$1,FALSE)*Baseline!K87</f>
        <v>140.03143712574848</v>
      </c>
      <c r="AQ87" s="6">
        <f>VLOOKUP($A87,'Census 2011'!$A$4:$BI$156,AQ$1,FALSE)*Baseline!L87</f>
        <v>132.36676812396237</v>
      </c>
      <c r="AR87" s="6">
        <f>VLOOKUP($A87,'Census 2011'!$A$4:$BI$156,AR$1,FALSE)*Baseline!M87</f>
        <v>92.01782969566554</v>
      </c>
      <c r="AS87" s="6">
        <f>VLOOKUP($A87,'Census 2011'!$A$4:$BI$156,AS$1,FALSE)*Baseline!N87</f>
        <v>63.565656565656568</v>
      </c>
      <c r="AT87" s="6">
        <f>VLOOKUP($A87,'Census 2011'!$A$4:$BI$156,AT$1,FALSE)*Baseline!O87</f>
        <v>42.818235877106048</v>
      </c>
      <c r="AU87" s="6">
        <f>VLOOKUP($A87,'Census 2011'!$A$4:$BI$156,AU$1,FALSE)*Baseline!P87</f>
        <v>24.821660181582359</v>
      </c>
      <c r="AV87">
        <f t="shared" si="37"/>
        <v>91337.000000000015</v>
      </c>
      <c r="AX87" s="22">
        <f>(S87*'Eligible population'!J$5)/5</f>
        <v>1197.0075530159497</v>
      </c>
      <c r="AY87" s="22">
        <f>(T87*'Eligible population'!K$5)/5</f>
        <v>1192.2213828745425</v>
      </c>
      <c r="AZ87" s="22">
        <f>(U87*'Eligible population'!L$5)/5</f>
        <v>1131.5209007931649</v>
      </c>
      <c r="BA87" s="22">
        <f>(V87*'Eligible population'!M$5)/5</f>
        <v>878.91464188128396</v>
      </c>
      <c r="BB87" s="22">
        <f>(W87*'Eligible population'!N$5)/5</f>
        <v>663.73261179217548</v>
      </c>
      <c r="BC87" s="22">
        <f>(X87*'Eligible population'!O$5)/5</f>
        <v>513.74452119873229</v>
      </c>
      <c r="BD87" s="22">
        <f>(Y87*'Eligible population'!P$5)/5</f>
        <v>265.92976600356781</v>
      </c>
      <c r="BE87" s="22">
        <f>(Z87*'Eligible population'!J$6)/5</f>
        <v>1268.0010284182731</v>
      </c>
      <c r="BF87" s="22">
        <f>(AA87*'Eligible population'!K$6)/5</f>
        <v>1288.7662371001916</v>
      </c>
      <c r="BG87" s="22">
        <f>(AB87*'Eligible population'!L$6)/5</f>
        <v>1217.9233415639833</v>
      </c>
      <c r="BH87" s="22">
        <f>(AC87*'Eligible population'!M$6)/5</f>
        <v>976.40266501855172</v>
      </c>
      <c r="BI87" s="22">
        <f>(AD87*'Eligible population'!N$6)/5</f>
        <v>735.99050460789954</v>
      </c>
      <c r="BJ87" s="22">
        <f>(AE87*'Eligible population'!O$6)/5</f>
        <v>614.43977753419847</v>
      </c>
      <c r="BK87" s="22">
        <f>(AF87*'Eligible population'!P$6)/5</f>
        <v>341.0145196606648</v>
      </c>
      <c r="BL87" s="23"/>
      <c r="BM87" s="22">
        <f>(AH87*'Eligible population'!J$5)/5</f>
        <v>39.143930976935998</v>
      </c>
      <c r="BN87" s="22">
        <f>(AI87*'Eligible population'!K$5)/5</f>
        <v>21.4546603774875</v>
      </c>
      <c r="BO87" s="22">
        <f>(AJ87*'Eligible population'!L$5)/5</f>
        <v>18.695987979182284</v>
      </c>
      <c r="BP87" s="22">
        <f>(AK87*'Eligible population'!M$5)/5</f>
        <v>11.076965918038479</v>
      </c>
      <c r="BQ87" s="22">
        <f>(AL87*'Eligible population'!N$5)/5</f>
        <v>6.0339328344743226</v>
      </c>
      <c r="BR87" s="22">
        <f>(AM87*'Eligible population'!O$5)/5</f>
        <v>2.9946247997335438</v>
      </c>
      <c r="BS87" s="22">
        <f>(AN87*'Eligible population'!P$5)/5</f>
        <v>2.2789910316320752</v>
      </c>
      <c r="BT87" s="22">
        <f>(AO87*'Eligible population'!J$6)/5</f>
        <v>36.015034569222124</v>
      </c>
      <c r="BU87" s="22">
        <f>(AP87*'Eligible population'!K$6)/5</f>
        <v>24.075312854711925</v>
      </c>
      <c r="BV87" s="22">
        <f>(AQ87*'Eligible population'!L$6)/5</f>
        <v>20.735714693857041</v>
      </c>
      <c r="BW87" s="22">
        <f>(AR87*'Eligible population'!M$6)/5</f>
        <v>12.771383348109365</v>
      </c>
      <c r="BX87" s="22">
        <f>(AS87*'Eligible population'!N$6)/5</f>
        <v>7.5101071898765257</v>
      </c>
      <c r="BY87" s="22">
        <f>(AT87*'Eligible population'!O$6)/5</f>
        <v>4.045593108265872</v>
      </c>
      <c r="BZ87" s="22">
        <f>(AU87*'Eligible population'!P$6)/5</f>
        <v>1.8529369683800518</v>
      </c>
      <c r="CA87" s="23">
        <f t="shared" si="38"/>
        <v>12494.294628113088</v>
      </c>
      <c r="CC87" s="2">
        <f t="shared" si="39"/>
        <v>598.50377650797486</v>
      </c>
      <c r="CD87" s="2">
        <f t="shared" si="40"/>
        <v>596.11069143727127</v>
      </c>
      <c r="CE87" s="2">
        <f t="shared" si="41"/>
        <v>565.76045039658243</v>
      </c>
      <c r="CF87" s="2">
        <f t="shared" si="42"/>
        <v>439.45732094064198</v>
      </c>
      <c r="CG87" s="2">
        <f t="shared" si="43"/>
        <v>331.86630589608774</v>
      </c>
      <c r="CH87" s="2">
        <f t="shared" si="44"/>
        <v>256.87226059936614</v>
      </c>
      <c r="CI87" s="2">
        <f t="shared" si="45"/>
        <v>132.9648830017839</v>
      </c>
      <c r="CJ87" s="2">
        <f t="shared" si="46"/>
        <v>634.00051420913655</v>
      </c>
      <c r="CK87" s="2">
        <f t="shared" si="47"/>
        <v>644.38311855009579</v>
      </c>
      <c r="CL87" s="2">
        <f t="shared" si="48"/>
        <v>608.96167078199164</v>
      </c>
      <c r="CM87" s="2">
        <f t="shared" si="49"/>
        <v>488.20133250927586</v>
      </c>
      <c r="CN87" s="2">
        <f t="shared" si="50"/>
        <v>367.99525230394977</v>
      </c>
      <c r="CO87" s="2">
        <f t="shared" si="51"/>
        <v>307.21988876709923</v>
      </c>
      <c r="CP87" s="2">
        <f t="shared" si="52"/>
        <v>170.5072598303324</v>
      </c>
      <c r="CQ87" s="2"/>
      <c r="CR87" s="2">
        <f t="shared" si="53"/>
        <v>19.571965488467999</v>
      </c>
      <c r="CS87" s="2">
        <f t="shared" si="54"/>
        <v>10.72733018874375</v>
      </c>
      <c r="CT87" s="2">
        <f t="shared" si="55"/>
        <v>9.3479939895911421</v>
      </c>
      <c r="CU87" s="2">
        <f t="shared" si="56"/>
        <v>5.5384829590192393</v>
      </c>
      <c r="CV87" s="2">
        <f t="shared" si="57"/>
        <v>3.0169664172371613</v>
      </c>
      <c r="CW87" s="2">
        <f t="shared" si="58"/>
        <v>1.4973123998667719</v>
      </c>
      <c r="CX87" s="2">
        <f t="shared" si="59"/>
        <v>1.1394955158160376</v>
      </c>
      <c r="CY87" s="2">
        <f t="shared" si="60"/>
        <v>18.007517284611062</v>
      </c>
      <c r="CZ87" s="2">
        <f t="shared" si="61"/>
        <v>12.037656427355962</v>
      </c>
      <c r="DA87" s="2">
        <f t="shared" si="62"/>
        <v>10.36785734692852</v>
      </c>
      <c r="DB87" s="2">
        <f t="shared" si="63"/>
        <v>6.3856916740546827</v>
      </c>
      <c r="DC87" s="2">
        <f t="shared" si="64"/>
        <v>3.7550535949382629</v>
      </c>
      <c r="DD87" s="2">
        <f t="shared" si="65"/>
        <v>2.022796554132936</v>
      </c>
      <c r="DE87" s="2">
        <f t="shared" si="66"/>
        <v>0.92646848419002592</v>
      </c>
      <c r="DF87" s="2">
        <f t="shared" si="67"/>
        <v>6247.147314056544</v>
      </c>
      <c r="DG87" s="2"/>
      <c r="DH87" s="14"/>
      <c r="DI87" s="14"/>
      <c r="DJ87" s="14"/>
      <c r="DK87" s="14"/>
      <c r="DL87" s="14"/>
      <c r="DM87" s="14"/>
      <c r="DN87" s="14"/>
      <c r="DO87" s="14"/>
      <c r="DP87" s="14"/>
      <c r="DQ87" s="14"/>
      <c r="DR87" s="14"/>
      <c r="DS87" s="14"/>
      <c r="DT87" s="14"/>
      <c r="DU87" s="14"/>
      <c r="DV87" s="14"/>
      <c r="DX87" s="6"/>
      <c r="DY87" s="6"/>
      <c r="DZ87" s="6"/>
      <c r="EA87" s="6"/>
      <c r="EB87" s="6"/>
      <c r="EC87" s="6"/>
      <c r="ED87" s="6"/>
      <c r="EE87" s="6"/>
      <c r="EF87" s="6"/>
      <c r="EG87" s="6"/>
      <c r="EH87" s="6"/>
      <c r="EI87" s="6"/>
      <c r="EJ87" s="6"/>
      <c r="EK87" s="6"/>
      <c r="EL87" s="6"/>
      <c r="EN87" s="6"/>
      <c r="EO87" s="6"/>
      <c r="EP87" s="6"/>
      <c r="EQ87" s="6"/>
      <c r="ER87" s="6"/>
      <c r="ES87" s="6"/>
      <c r="ET87" s="6"/>
      <c r="EU87" s="6"/>
      <c r="EV87" s="6"/>
      <c r="EW87" s="6"/>
      <c r="EX87" s="6"/>
      <c r="EY87" s="6"/>
      <c r="EZ87" s="6"/>
      <c r="FA87" s="6"/>
      <c r="FB87" s="6"/>
      <c r="FD87" s="6"/>
      <c r="FE87" s="6"/>
      <c r="FF87" s="6"/>
      <c r="FG87" s="6"/>
      <c r="FH87" s="6"/>
      <c r="FI87" s="6"/>
      <c r="FJ87" s="6"/>
      <c r="FK87" s="6"/>
      <c r="FL87" s="6"/>
      <c r="FM87" s="6"/>
      <c r="FN87" s="6"/>
      <c r="FO87" s="6"/>
      <c r="FP87" s="6"/>
      <c r="FQ87" s="6"/>
      <c r="FR87" s="6"/>
      <c r="FT87" s="6"/>
      <c r="FU87" s="6"/>
      <c r="FV87" s="6"/>
      <c r="FW87" s="6"/>
      <c r="FX87" s="6"/>
      <c r="FY87" s="6"/>
      <c r="FZ87" s="6"/>
      <c r="GA87" s="6"/>
      <c r="GB87" s="6"/>
      <c r="GC87" s="6"/>
      <c r="GD87" s="6"/>
      <c r="GE87" s="6"/>
      <c r="GF87" s="6"/>
      <c r="GG87" s="6"/>
      <c r="GH87" s="6"/>
      <c r="GJ87" s="6"/>
      <c r="GK87" s="6"/>
      <c r="GL87" s="6"/>
      <c r="GM87" s="6"/>
      <c r="GN87" s="6"/>
      <c r="GO87" s="6"/>
      <c r="GP87" s="6"/>
      <c r="GQ87" s="6"/>
      <c r="GR87" s="6"/>
      <c r="GS87" s="6"/>
      <c r="GT87" s="6"/>
      <c r="GU87" s="6"/>
      <c r="GV87" s="6"/>
      <c r="GW87" s="6"/>
      <c r="GX87" s="6"/>
      <c r="GZ87" s="1"/>
      <c r="HA87" s="1"/>
      <c r="HB87" s="1"/>
      <c r="HC87" s="1"/>
      <c r="HD87" s="1"/>
      <c r="HE87" s="1"/>
      <c r="HF87" s="1"/>
      <c r="HG87" s="1"/>
      <c r="HH87" s="1"/>
      <c r="HI87" s="1"/>
      <c r="HJ87" s="1"/>
      <c r="HK87" s="1"/>
      <c r="HL87" s="1"/>
      <c r="HM87" s="1"/>
      <c r="HN87" s="2"/>
      <c r="HP87" s="2"/>
      <c r="HQ87" s="2"/>
      <c r="HR87" s="2"/>
      <c r="HS87" s="2"/>
      <c r="HT87" s="2"/>
      <c r="HU87" s="2"/>
      <c r="HV87" s="2"/>
      <c r="HW87" s="2"/>
      <c r="HX87" s="2"/>
      <c r="HY87" s="2"/>
      <c r="HZ87" s="2"/>
      <c r="IA87" s="2"/>
      <c r="IB87" s="2"/>
      <c r="IC87" s="2"/>
      <c r="ID87" s="2"/>
      <c r="IF87" s="2"/>
      <c r="IG87" s="2"/>
      <c r="IH87" s="2"/>
      <c r="II87" s="2"/>
      <c r="IJ87" s="2"/>
      <c r="IK87" s="2"/>
      <c r="IL87" s="2"/>
      <c r="IM87" s="2"/>
      <c r="IN87" s="2"/>
      <c r="IO87" s="2"/>
      <c r="IP87" s="2"/>
      <c r="IQ87" s="2"/>
      <c r="IR87" s="2"/>
      <c r="IS87" s="2"/>
      <c r="IT87" s="2"/>
      <c r="IV87" s="6"/>
    </row>
    <row r="88" spans="1:256" x14ac:dyDescent="0.25">
      <c r="A88" s="8" t="s">
        <v>115</v>
      </c>
      <c r="B88" s="8" t="s">
        <v>254</v>
      </c>
      <c r="C88" s="20">
        <f>Population!H88</f>
        <v>4268</v>
      </c>
      <c r="D88" s="20">
        <f>Population!I88</f>
        <v>5232</v>
      </c>
      <c r="E88" s="20">
        <f>Population!J88</f>
        <v>5581</v>
      </c>
      <c r="F88" s="20">
        <f>Population!K88</f>
        <v>5343</v>
      </c>
      <c r="G88" s="20">
        <f>Population!L88</f>
        <v>4471</v>
      </c>
      <c r="H88" s="20">
        <f>Population!M88</f>
        <v>4476</v>
      </c>
      <c r="I88" s="20">
        <f>Population!N88</f>
        <v>2985</v>
      </c>
      <c r="J88" s="20">
        <f>Population!X88</f>
        <v>4715</v>
      </c>
      <c r="K88" s="20">
        <f>Population!Y88</f>
        <v>5583</v>
      </c>
      <c r="L88" s="20">
        <f>Population!Z88</f>
        <v>6005</v>
      </c>
      <c r="M88" s="20">
        <f>Population!AA88</f>
        <v>5366</v>
      </c>
      <c r="N88" s="20">
        <f>Population!AB88</f>
        <v>4697</v>
      </c>
      <c r="O88" s="20">
        <f>Population!AC88</f>
        <v>4658</v>
      </c>
      <c r="P88" s="20">
        <f>Population!AD88</f>
        <v>3402</v>
      </c>
      <c r="Q88" s="20">
        <f t="shared" si="36"/>
        <v>66782</v>
      </c>
      <c r="S88">
        <f>VLOOKUP($A88,'Census 2011'!$A$4:$BI$156,S$1,FALSE)*Baseline!C88</f>
        <v>4161.9104359834282</v>
      </c>
      <c r="T88">
        <f>VLOOKUP($A88,'Census 2011'!$A$4:$BI$156,T$1,FALSE)*Baseline!D88</f>
        <v>5131.8837703756199</v>
      </c>
      <c r="U88">
        <f>VLOOKUP($A88,'Census 2011'!$A$4:$BI$156,U$1,FALSE)*Baseline!E88</f>
        <v>5490.3830055926392</v>
      </c>
      <c r="V88">
        <f>VLOOKUP($A88,'Census 2011'!$A$4:$BI$156,V$1,FALSE)*Baseline!F88</f>
        <v>5259.6048749198198</v>
      </c>
      <c r="W88">
        <f>VLOOKUP($A88,'Census 2011'!$A$4:$BI$156,W$1,FALSE)*Baseline!G88</f>
        <v>4422.4934279157105</v>
      </c>
      <c r="X88">
        <f>VLOOKUP($A88,'Census 2011'!$A$4:$BI$156,X$1,FALSE)*Baseline!H88</f>
        <v>4436.3308714918758</v>
      </c>
      <c r="Y88">
        <f>VLOOKUP($A88,'Census 2011'!$A$4:$BI$156,Y$1,FALSE)*Baseline!I88</f>
        <v>2945.3980099502487</v>
      </c>
      <c r="Z88">
        <f>VLOOKUP($A88,'Census 2011'!$A$4:$BI$156,Z$1,FALSE)*Baseline!J88</f>
        <v>4613.1058367196156</v>
      </c>
      <c r="AA88">
        <f>VLOOKUP($A88,'Census 2011'!$A$4:$BI$156,AA$1,FALSE)*Baseline!K88</f>
        <v>5508.5722514812378</v>
      </c>
      <c r="AB88">
        <f>VLOOKUP($A88,'Census 2011'!$A$4:$BI$156,AB$1,FALSE)*Baseline!L88</f>
        <v>5920.2866071428571</v>
      </c>
      <c r="AC88">
        <f>VLOOKUP($A88,'Census 2011'!$A$4:$BI$156,AC$1,FALSE)*Baseline!M88</f>
        <v>5312.9369592088997</v>
      </c>
      <c r="AD88">
        <f>VLOOKUP($A88,'Census 2011'!$A$4:$BI$156,AD$1,FALSE)*Baseline!N88</f>
        <v>4650.4566473988443</v>
      </c>
      <c r="AE88">
        <f>VLOOKUP($A88,'Census 2011'!$A$4:$BI$156,AE$1,FALSE)*Baseline!O88</f>
        <v>4641.6825653462674</v>
      </c>
      <c r="AF88">
        <f>VLOOKUP($A88,'Census 2011'!$A$4:$BI$156,AF$1,FALSE)*Baseline!P88</f>
        <v>3386.5495316491624</v>
      </c>
      <c r="AH88" s="6">
        <f>VLOOKUP($A88,'Census 2011'!$A$4:$BI$156,AH$1,FALSE)*Baseline!C88</f>
        <v>106.08956401657132</v>
      </c>
      <c r="AI88" s="6">
        <f>VLOOKUP($A88,'Census 2011'!$A$4:$BI$156,AI$1,FALSE)*Baseline!D88</f>
        <v>100.11622962437987</v>
      </c>
      <c r="AJ88" s="6">
        <f>VLOOKUP($A88,'Census 2011'!$A$4:$BI$156,AJ$1,FALSE)*Baseline!E88</f>
        <v>90.616994407360636</v>
      </c>
      <c r="AK88" s="6">
        <f>VLOOKUP($A88,'Census 2011'!$A$4:$BI$156,AK$1,FALSE)*Baseline!F88</f>
        <v>83.395125080179596</v>
      </c>
      <c r="AL88" s="6">
        <f>VLOOKUP($A88,'Census 2011'!$A$4:$BI$156,AL$1,FALSE)*Baseline!G88</f>
        <v>48.506572084289587</v>
      </c>
      <c r="AM88" s="6">
        <f>VLOOKUP($A88,'Census 2011'!$A$4:$BI$156,AM$1,FALSE)*Baseline!H88</f>
        <v>39.669128508124082</v>
      </c>
      <c r="AN88" s="6">
        <f>VLOOKUP($A88,'Census 2011'!$A$4:$BI$156,AN$1,FALSE)*Baseline!I88</f>
        <v>39.601990049751244</v>
      </c>
      <c r="AO88" s="6">
        <f>VLOOKUP($A88,'Census 2011'!$A$4:$BI$156,AO$1,FALSE)*Baseline!J88</f>
        <v>101.89416328038419</v>
      </c>
      <c r="AP88" s="6">
        <f>VLOOKUP($A88,'Census 2011'!$A$4:$BI$156,AP$1,FALSE)*Baseline!K88</f>
        <v>74.427748518762343</v>
      </c>
      <c r="AQ88" s="6">
        <f>VLOOKUP($A88,'Census 2011'!$A$4:$BI$156,AQ$1,FALSE)*Baseline!L88</f>
        <v>84.71339285714285</v>
      </c>
      <c r="AR88" s="6">
        <f>VLOOKUP($A88,'Census 2011'!$A$4:$BI$156,AR$1,FALSE)*Baseline!M88</f>
        <v>53.063040791100121</v>
      </c>
      <c r="AS88" s="6">
        <f>VLOOKUP($A88,'Census 2011'!$A$4:$BI$156,AS$1,FALSE)*Baseline!N88</f>
        <v>46.543352601156066</v>
      </c>
      <c r="AT88" s="6">
        <f>VLOOKUP($A88,'Census 2011'!$A$4:$BI$156,AT$1,FALSE)*Baseline!O88</f>
        <v>16.31743465373215</v>
      </c>
      <c r="AU88" s="6">
        <f>VLOOKUP($A88,'Census 2011'!$A$4:$BI$156,AU$1,FALSE)*Baseline!P88</f>
        <v>15.450468350837355</v>
      </c>
      <c r="AV88">
        <f t="shared" si="37"/>
        <v>66781.999999999985</v>
      </c>
      <c r="AX88" s="22">
        <f>(S88*'Eligible population'!J$5)/5</f>
        <v>761.62128226297455</v>
      </c>
      <c r="AY88" s="22">
        <f>(T88*'Eligible population'!K$5)/5</f>
        <v>871.59871100738746</v>
      </c>
      <c r="AZ88" s="22">
        <f>(U88*'Eligible population'!L$5)/5</f>
        <v>839.10859139799811</v>
      </c>
      <c r="BA88" s="22">
        <f>(V88*'Eligible population'!M$5)/5</f>
        <v>701.69452840939061</v>
      </c>
      <c r="BB88" s="22">
        <f>(W88*'Eligible population'!N$5)/5</f>
        <v>490.6473648913655</v>
      </c>
      <c r="BC88" s="22">
        <f>(X88*'Eligible population'!O$5)/5</f>
        <v>384.24837846150552</v>
      </c>
      <c r="BD88" s="22">
        <f>(Y88*'Eligible population'!P$5)/5</f>
        <v>198.13933765304927</v>
      </c>
      <c r="BE88" s="22">
        <f>(Z88*'Eligible population'!J$6)/5</f>
        <v>841.69079492706692</v>
      </c>
      <c r="BF88" s="22">
        <f>(AA88*'Eligible population'!K$6)/5</f>
        <v>947.0773353422212</v>
      </c>
      <c r="BG88" s="22">
        <f>(AB88*'Eligible population'!L$6)/5</f>
        <v>927.43349204243111</v>
      </c>
      <c r="BH88" s="22">
        <f>(AC88*'Eligible population'!M$6)/5</f>
        <v>737.39572901045676</v>
      </c>
      <c r="BI88" s="22">
        <f>(AD88*'Eligible population'!N$6)/5</f>
        <v>549.43864015256236</v>
      </c>
      <c r="BJ88" s="22">
        <f>(AE88*'Eligible population'!O$6)/5</f>
        <v>438.55984751494827</v>
      </c>
      <c r="BK88" s="22">
        <f>(AF88*'Eligible population'!P$6)/5</f>
        <v>252.80592742539324</v>
      </c>
      <c r="BL88" s="23"/>
      <c r="BM88" s="22">
        <f>(AH88*'Eligible population'!J$5)/5</f>
        <v>19.414177941560755</v>
      </c>
      <c r="BN88" s="22">
        <f>(AI88*'Eligible population'!K$5)/5</f>
        <v>17.003732078901347</v>
      </c>
      <c r="BO88" s="22">
        <f>(AJ88*'Eligible population'!L$5)/5</f>
        <v>13.849215702516016</v>
      </c>
      <c r="BP88" s="22">
        <f>(AK88*'Eligible population'!M$5)/5</f>
        <v>11.125912374866534</v>
      </c>
      <c r="BQ88" s="22">
        <f>(AL88*'Eligible population'!N$5)/5</f>
        <v>5.3814939831999586</v>
      </c>
      <c r="BR88" s="22">
        <f>(AM88*'Eligible population'!O$5)/5</f>
        <v>3.4359020428748637</v>
      </c>
      <c r="BS88" s="22">
        <f>(AN88*'Eligible population'!P$5)/5</f>
        <v>2.6640583213855367</v>
      </c>
      <c r="BT88" s="22">
        <f>(AO88*'Eligible population'!J$6)/5</f>
        <v>18.591244668013374</v>
      </c>
      <c r="BU88" s="22">
        <f>(AP88*'Eligible population'!K$6)/5</f>
        <v>12.796207533397817</v>
      </c>
      <c r="BV88" s="22">
        <f>(AQ88*'Eligible population'!L$6)/5</f>
        <v>13.27064768544685</v>
      </c>
      <c r="BW88" s="22">
        <f>(AR88*'Eligible population'!M$6)/5</f>
        <v>7.3647513509159221</v>
      </c>
      <c r="BX88" s="22">
        <f>(AS88*'Eligible population'!N$6)/5</f>
        <v>5.4989688755886137</v>
      </c>
      <c r="BY88" s="22">
        <f>(AT88*'Eligible population'!O$6)/5</f>
        <v>1.5417193125187474</v>
      </c>
      <c r="BZ88" s="22">
        <f>(AU88*'Eligible population'!P$6)/5</f>
        <v>1.1533774846895617</v>
      </c>
      <c r="CA88" s="23">
        <f t="shared" si="38"/>
        <v>9074.5513698546292</v>
      </c>
      <c r="CC88" s="2">
        <f t="shared" si="39"/>
        <v>380.81064113148727</v>
      </c>
      <c r="CD88" s="2">
        <f t="shared" si="40"/>
        <v>435.79935550369373</v>
      </c>
      <c r="CE88" s="2">
        <f t="shared" si="41"/>
        <v>419.55429569899906</v>
      </c>
      <c r="CF88" s="2">
        <f t="shared" si="42"/>
        <v>350.84726420469531</v>
      </c>
      <c r="CG88" s="2">
        <f t="shared" si="43"/>
        <v>245.32368244568275</v>
      </c>
      <c r="CH88" s="2">
        <f t="shared" si="44"/>
        <v>192.12418923075276</v>
      </c>
      <c r="CI88" s="2">
        <f t="shared" si="45"/>
        <v>99.069668826524634</v>
      </c>
      <c r="CJ88" s="2">
        <f t="shared" si="46"/>
        <v>420.84539746353346</v>
      </c>
      <c r="CK88" s="2">
        <f t="shared" si="47"/>
        <v>473.5386676711106</v>
      </c>
      <c r="CL88" s="2">
        <f t="shared" si="48"/>
        <v>463.71674602121556</v>
      </c>
      <c r="CM88" s="2">
        <f t="shared" si="49"/>
        <v>368.69786450522838</v>
      </c>
      <c r="CN88" s="2">
        <f t="shared" si="50"/>
        <v>274.71932007628118</v>
      </c>
      <c r="CO88" s="2">
        <f t="shared" si="51"/>
        <v>219.27992375747414</v>
      </c>
      <c r="CP88" s="2">
        <f t="shared" si="52"/>
        <v>126.40296371269662</v>
      </c>
      <c r="CQ88" s="2"/>
      <c r="CR88" s="2">
        <f t="shared" si="53"/>
        <v>9.7070889707803776</v>
      </c>
      <c r="CS88" s="2">
        <f t="shared" si="54"/>
        <v>8.5018660394506735</v>
      </c>
      <c r="CT88" s="2">
        <f t="shared" si="55"/>
        <v>6.924607851258008</v>
      </c>
      <c r="CU88" s="2">
        <f t="shared" si="56"/>
        <v>5.5629561874332669</v>
      </c>
      <c r="CV88" s="2">
        <f t="shared" si="57"/>
        <v>2.6907469915999793</v>
      </c>
      <c r="CW88" s="2">
        <f t="shared" si="58"/>
        <v>1.7179510214374318</v>
      </c>
      <c r="CX88" s="2">
        <f t="shared" si="59"/>
        <v>1.3320291606927683</v>
      </c>
      <c r="CY88" s="2">
        <f t="shared" si="60"/>
        <v>9.295622334006687</v>
      </c>
      <c r="CZ88" s="2">
        <f t="shared" si="61"/>
        <v>6.3981037666989087</v>
      </c>
      <c r="DA88" s="2">
        <f t="shared" si="62"/>
        <v>6.6353238427234249</v>
      </c>
      <c r="DB88" s="2">
        <f t="shared" si="63"/>
        <v>3.6823756754579611</v>
      </c>
      <c r="DC88" s="2">
        <f t="shared" si="64"/>
        <v>2.7494844377943068</v>
      </c>
      <c r="DD88" s="2">
        <f t="shared" si="65"/>
        <v>0.77085965625937369</v>
      </c>
      <c r="DE88" s="2">
        <f t="shared" si="66"/>
        <v>0.57668874234478085</v>
      </c>
      <c r="DF88" s="2">
        <f t="shared" si="67"/>
        <v>4537.2756849273146</v>
      </c>
      <c r="DG88" s="2"/>
      <c r="DH88" s="14"/>
      <c r="DI88" s="14"/>
      <c r="DJ88" s="14"/>
      <c r="DK88" s="14"/>
      <c r="DL88" s="14"/>
      <c r="DM88" s="14"/>
      <c r="DN88" s="14"/>
      <c r="DO88" s="14"/>
      <c r="DP88" s="14"/>
      <c r="DQ88" s="14"/>
      <c r="DR88" s="14"/>
      <c r="DS88" s="14"/>
      <c r="DT88" s="14"/>
      <c r="DU88" s="14"/>
      <c r="DV88" s="14"/>
      <c r="DX88" s="6"/>
      <c r="DY88" s="6"/>
      <c r="DZ88" s="6"/>
      <c r="EA88" s="6"/>
      <c r="EB88" s="6"/>
      <c r="EC88" s="6"/>
      <c r="ED88" s="6"/>
      <c r="EE88" s="6"/>
      <c r="EF88" s="6"/>
      <c r="EG88" s="6"/>
      <c r="EH88" s="6"/>
      <c r="EI88" s="6"/>
      <c r="EJ88" s="6"/>
      <c r="EK88" s="6"/>
      <c r="EL88" s="6"/>
      <c r="EN88" s="6"/>
      <c r="EO88" s="6"/>
      <c r="EP88" s="6"/>
      <c r="EQ88" s="6"/>
      <c r="ER88" s="6"/>
      <c r="ES88" s="6"/>
      <c r="ET88" s="6"/>
      <c r="EU88" s="6"/>
      <c r="EV88" s="6"/>
      <c r="EW88" s="6"/>
      <c r="EX88" s="6"/>
      <c r="EY88" s="6"/>
      <c r="EZ88" s="6"/>
      <c r="FA88" s="6"/>
      <c r="FB88" s="6"/>
      <c r="FD88" s="6"/>
      <c r="FE88" s="6"/>
      <c r="FF88" s="6"/>
      <c r="FG88" s="6"/>
      <c r="FH88" s="6"/>
      <c r="FI88" s="6"/>
      <c r="FJ88" s="6"/>
      <c r="FK88" s="6"/>
      <c r="FL88" s="6"/>
      <c r="FM88" s="6"/>
      <c r="FN88" s="6"/>
      <c r="FO88" s="6"/>
      <c r="FP88" s="6"/>
      <c r="FQ88" s="6"/>
      <c r="FR88" s="6"/>
      <c r="FT88" s="6"/>
      <c r="FU88" s="6"/>
      <c r="FV88" s="6"/>
      <c r="FW88" s="6"/>
      <c r="FX88" s="6"/>
      <c r="FY88" s="6"/>
      <c r="FZ88" s="6"/>
      <c r="GA88" s="6"/>
      <c r="GB88" s="6"/>
      <c r="GC88" s="6"/>
      <c r="GD88" s="6"/>
      <c r="GE88" s="6"/>
      <c r="GF88" s="6"/>
      <c r="GG88" s="6"/>
      <c r="GH88" s="6"/>
      <c r="GJ88" s="6"/>
      <c r="GK88" s="6"/>
      <c r="GL88" s="6"/>
      <c r="GM88" s="6"/>
      <c r="GN88" s="6"/>
      <c r="GO88" s="6"/>
      <c r="GP88" s="6"/>
      <c r="GQ88" s="6"/>
      <c r="GR88" s="6"/>
      <c r="GS88" s="6"/>
      <c r="GT88" s="6"/>
      <c r="GU88" s="6"/>
      <c r="GV88" s="6"/>
      <c r="GW88" s="6"/>
      <c r="GX88" s="6"/>
      <c r="GZ88" s="1"/>
      <c r="HA88" s="1"/>
      <c r="HB88" s="1"/>
      <c r="HC88" s="1"/>
      <c r="HD88" s="1"/>
      <c r="HE88" s="1"/>
      <c r="HF88" s="1"/>
      <c r="HG88" s="1"/>
      <c r="HH88" s="1"/>
      <c r="HI88" s="1"/>
      <c r="HJ88" s="1"/>
      <c r="HK88" s="1"/>
      <c r="HL88" s="1"/>
      <c r="HM88" s="1"/>
      <c r="HN88" s="2"/>
      <c r="HP88" s="2"/>
      <c r="HQ88" s="2"/>
      <c r="HR88" s="2"/>
      <c r="HS88" s="2"/>
      <c r="HT88" s="2"/>
      <c r="HU88" s="2"/>
      <c r="HV88" s="2"/>
      <c r="HW88" s="2"/>
      <c r="HX88" s="2"/>
      <c r="HY88" s="2"/>
      <c r="HZ88" s="2"/>
      <c r="IA88" s="2"/>
      <c r="IB88" s="2"/>
      <c r="IC88" s="2"/>
      <c r="ID88" s="2"/>
      <c r="IF88" s="2"/>
      <c r="IG88" s="2"/>
      <c r="IH88" s="2"/>
      <c r="II88" s="2"/>
      <c r="IJ88" s="2"/>
      <c r="IK88" s="2"/>
      <c r="IL88" s="2"/>
      <c r="IM88" s="2"/>
      <c r="IN88" s="2"/>
      <c r="IO88" s="2"/>
      <c r="IP88" s="2"/>
      <c r="IQ88" s="2"/>
      <c r="IR88" s="2"/>
      <c r="IS88" s="2"/>
      <c r="IT88" s="2"/>
      <c r="IV88" s="6"/>
    </row>
    <row r="89" spans="1:256" x14ac:dyDescent="0.25">
      <c r="A89" s="8" t="s">
        <v>125</v>
      </c>
      <c r="B89" s="8" t="s">
        <v>255</v>
      </c>
      <c r="C89" s="20">
        <f>Population!H89</f>
        <v>8395</v>
      </c>
      <c r="D89" s="20">
        <f>Population!I89</f>
        <v>9391</v>
      </c>
      <c r="E89" s="20">
        <f>Population!J89</f>
        <v>10067</v>
      </c>
      <c r="F89" s="20">
        <f>Population!K89</f>
        <v>9580</v>
      </c>
      <c r="G89" s="20">
        <f>Population!L89</f>
        <v>8153</v>
      </c>
      <c r="H89" s="20">
        <f>Population!M89</f>
        <v>7926</v>
      </c>
      <c r="I89" s="20">
        <f>Population!N89</f>
        <v>5426</v>
      </c>
      <c r="J89" s="20">
        <f>Population!X89</f>
        <v>9080</v>
      </c>
      <c r="K89" s="20">
        <f>Population!Y89</f>
        <v>10177</v>
      </c>
      <c r="L89" s="20">
        <f>Population!Z89</f>
        <v>10489</v>
      </c>
      <c r="M89" s="20">
        <f>Population!AA89</f>
        <v>9702</v>
      </c>
      <c r="N89" s="20">
        <f>Population!AB89</f>
        <v>8660</v>
      </c>
      <c r="O89" s="20">
        <f>Population!AC89</f>
        <v>8692</v>
      </c>
      <c r="P89" s="20">
        <f>Population!AD89</f>
        <v>6328</v>
      </c>
      <c r="Q89" s="20">
        <f t="shared" si="36"/>
        <v>122066</v>
      </c>
      <c r="S89">
        <f>VLOOKUP($A89,'Census 2011'!$A$4:$BI$156,S$1,FALSE)*Baseline!C89</f>
        <v>8138.1890791396954</v>
      </c>
      <c r="T89">
        <f>VLOOKUP($A89,'Census 2011'!$A$4:$BI$156,T$1,FALSE)*Baseline!D89</f>
        <v>9192.9585034013617</v>
      </c>
      <c r="U89">
        <f>VLOOKUP($A89,'Census 2011'!$A$4:$BI$156,U$1,FALSE)*Baseline!E89</f>
        <v>9884.5866453098406</v>
      </c>
      <c r="V89">
        <f>VLOOKUP($A89,'Census 2011'!$A$4:$BI$156,V$1,FALSE)*Baseline!F89</f>
        <v>9472.39694302918</v>
      </c>
      <c r="W89">
        <f>VLOOKUP($A89,'Census 2011'!$A$4:$BI$156,W$1,FALSE)*Baseline!G89</f>
        <v>8092.7260020792428</v>
      </c>
      <c r="X89">
        <f>VLOOKUP($A89,'Census 2011'!$A$4:$BI$156,X$1,FALSE)*Baseline!H89</f>
        <v>7865.1575243882944</v>
      </c>
      <c r="Y89">
        <f>VLOOKUP($A89,'Census 2011'!$A$4:$BI$156,Y$1,FALSE)*Baseline!I89</f>
        <v>5384.8407030527287</v>
      </c>
      <c r="Z89">
        <f>VLOOKUP($A89,'Census 2011'!$A$4:$BI$156,Z$1,FALSE)*Baseline!J89</f>
        <v>8846.8423593010903</v>
      </c>
      <c r="AA89">
        <f>VLOOKUP($A89,'Census 2011'!$A$4:$BI$156,AA$1,FALSE)*Baseline!K89</f>
        <v>10030.850103247607</v>
      </c>
      <c r="AB89">
        <f>VLOOKUP($A89,'Census 2011'!$A$4:$BI$156,AB$1,FALSE)*Baseline!L89</f>
        <v>10361.42966802911</v>
      </c>
      <c r="AC89">
        <f>VLOOKUP($A89,'Census 2011'!$A$4:$BI$156,AC$1,FALSE)*Baseline!M89</f>
        <v>9581.552399060507</v>
      </c>
      <c r="AD89">
        <f>VLOOKUP($A89,'Census 2011'!$A$4:$BI$156,AD$1,FALSE)*Baseline!N89</f>
        <v>8596.1193072482365</v>
      </c>
      <c r="AE89">
        <f>VLOOKUP($A89,'Census 2011'!$A$4:$BI$156,AE$1,FALSE)*Baseline!O89</f>
        <v>8634.4287976961841</v>
      </c>
      <c r="AF89">
        <f>VLOOKUP($A89,'Census 2011'!$A$4:$BI$156,AF$1,FALSE)*Baseline!P89</f>
        <v>6301.4200373366521</v>
      </c>
      <c r="AH89" s="6">
        <f>VLOOKUP($A89,'Census 2011'!$A$4:$BI$156,AH$1,FALSE)*Baseline!C89</f>
        <v>256.81092086030486</v>
      </c>
      <c r="AI89" s="6">
        <f>VLOOKUP($A89,'Census 2011'!$A$4:$BI$156,AI$1,FALSE)*Baseline!D89</f>
        <v>198.04149659863944</v>
      </c>
      <c r="AJ89" s="6">
        <f>VLOOKUP($A89,'Census 2011'!$A$4:$BI$156,AJ$1,FALSE)*Baseline!E89</f>
        <v>182.4133546901592</v>
      </c>
      <c r="AK89" s="6">
        <f>VLOOKUP($A89,'Census 2011'!$A$4:$BI$156,AK$1,FALSE)*Baseline!F89</f>
        <v>107.60305697081982</v>
      </c>
      <c r="AL89" s="6">
        <f>VLOOKUP($A89,'Census 2011'!$A$4:$BI$156,AL$1,FALSE)*Baseline!G89</f>
        <v>60.273997920757772</v>
      </c>
      <c r="AM89" s="6">
        <f>VLOOKUP($A89,'Census 2011'!$A$4:$BI$156,AM$1,FALSE)*Baseline!H89</f>
        <v>60.842475611706384</v>
      </c>
      <c r="AN89" s="6">
        <f>VLOOKUP($A89,'Census 2011'!$A$4:$BI$156,AN$1,FALSE)*Baseline!I89</f>
        <v>41.159296947271045</v>
      </c>
      <c r="AO89" s="6">
        <f>VLOOKUP($A89,'Census 2011'!$A$4:$BI$156,AO$1,FALSE)*Baseline!J89</f>
        <v>233.15764069890915</v>
      </c>
      <c r="AP89" s="6">
        <f>VLOOKUP($A89,'Census 2011'!$A$4:$BI$156,AP$1,FALSE)*Baseline!K89</f>
        <v>146.14989675239346</v>
      </c>
      <c r="AQ89" s="6">
        <f>VLOOKUP($A89,'Census 2011'!$A$4:$BI$156,AQ$1,FALSE)*Baseline!L89</f>
        <v>127.57033197089025</v>
      </c>
      <c r="AR89" s="6">
        <f>VLOOKUP($A89,'Census 2011'!$A$4:$BI$156,AR$1,FALSE)*Baseline!M89</f>
        <v>120.44760093949223</v>
      </c>
      <c r="AS89" s="6">
        <f>VLOOKUP($A89,'Census 2011'!$A$4:$BI$156,AS$1,FALSE)*Baseline!N89</f>
        <v>63.880692751763952</v>
      </c>
      <c r="AT89" s="6">
        <f>VLOOKUP($A89,'Census 2011'!$A$4:$BI$156,AT$1,FALSE)*Baseline!O89</f>
        <v>57.571202303815689</v>
      </c>
      <c r="AU89" s="6">
        <f>VLOOKUP($A89,'Census 2011'!$A$4:$BI$156,AU$1,FALSE)*Baseline!P89</f>
        <v>26.579962663347853</v>
      </c>
      <c r="AV89">
        <f t="shared" si="37"/>
        <v>122065.99999999999</v>
      </c>
      <c r="AX89" s="22">
        <f>(S89*'Eligible population'!J$5)/5</f>
        <v>1489.2723178672436</v>
      </c>
      <c r="AY89" s="22">
        <f>(T89*'Eligible population'!K$5)/5</f>
        <v>1561.3313045323632</v>
      </c>
      <c r="AZ89" s="22">
        <f>(U89*'Eligible population'!L$5)/5</f>
        <v>1510.6854235940709</v>
      </c>
      <c r="BA89" s="22">
        <f>(V89*'Eligible population'!M$5)/5</f>
        <v>1263.7316421885666</v>
      </c>
      <c r="BB89" s="22">
        <f>(W89*'Eligible population'!N$5)/5</f>
        <v>897.83619861236662</v>
      </c>
      <c r="BC89" s="22">
        <f>(X89*'Eligible population'!O$5)/5</f>
        <v>681.23278281860803</v>
      </c>
      <c r="BD89" s="22">
        <f>(Y89*'Eligible population'!P$5)/5</f>
        <v>362.24264655087143</v>
      </c>
      <c r="BE89" s="22">
        <f>(Z89*'Eligible population'!J$6)/5</f>
        <v>1614.1632213861496</v>
      </c>
      <c r="BF89" s="22">
        <f>(AA89*'Eligible population'!K$6)/5</f>
        <v>1724.583132125837</v>
      </c>
      <c r="BG89" s="22">
        <f>(AB89*'Eligible population'!L$6)/5</f>
        <v>1623.1540020340112</v>
      </c>
      <c r="BH89" s="22">
        <f>(AC89*'Eligible population'!M$6)/5</f>
        <v>1329.8474780715555</v>
      </c>
      <c r="BI89" s="22">
        <f>(AD89*'Eligible population'!N$6)/5</f>
        <v>1015.6078124941583</v>
      </c>
      <c r="BJ89" s="22">
        <f>(AE89*'Eligible population'!O$6)/5</f>
        <v>815.80627791461848</v>
      </c>
      <c r="BK89" s="22">
        <f>(AF89*'Eligible population'!P$6)/5</f>
        <v>470.40101488197661</v>
      </c>
      <c r="BL89" s="23"/>
      <c r="BM89" s="22">
        <f>(AH89*'Eligible population'!J$5)/5</f>
        <v>46.995884667216195</v>
      </c>
      <c r="BN89" s="22">
        <f>(AI89*'Eligible population'!K$5)/5</f>
        <v>33.63535124426911</v>
      </c>
      <c r="BO89" s="22">
        <f>(AJ89*'Eligible population'!L$5)/5</f>
        <v>27.878676760861225</v>
      </c>
      <c r="BP89" s="22">
        <f>(AK89*'Eligible population'!M$5)/5</f>
        <v>14.355541549630043</v>
      </c>
      <c r="BQ89" s="22">
        <f>(AL89*'Eligible population'!N$5)/5</f>
        <v>6.6870146294881252</v>
      </c>
      <c r="BR89" s="22">
        <f>(AM89*'Eligible population'!O$5)/5</f>
        <v>5.269810406977145</v>
      </c>
      <c r="BS89" s="22">
        <f>(AN89*'Eligible population'!P$5)/5</f>
        <v>2.7688196324731034</v>
      </c>
      <c r="BT89" s="22">
        <f>(AO89*'Eligible population'!J$6)/5</f>
        <v>42.541109371714633</v>
      </c>
      <c r="BU89" s="22">
        <f>(AP89*'Eligible population'!K$6)/5</f>
        <v>25.127246854133233</v>
      </c>
      <c r="BV89" s="22">
        <f>(AQ89*'Eligible population'!L$6)/5</f>
        <v>19.984336285008517</v>
      </c>
      <c r="BW89" s="22">
        <f>(AR89*'Eligible population'!M$6)/5</f>
        <v>16.717221978022955</v>
      </c>
      <c r="BX89" s="22">
        <f>(AS89*'Eligible population'!N$6)/5</f>
        <v>7.5473278472909984</v>
      </c>
      <c r="BY89" s="22">
        <f>(AT89*'Eligible population'!O$6)/5</f>
        <v>5.4394968523079346</v>
      </c>
      <c r="BZ89" s="22">
        <f>(AU89*'Eligible population'!P$6)/5</f>
        <v>1.9841942511815915</v>
      </c>
      <c r="CA89" s="23">
        <f t="shared" si="38"/>
        <v>16616.827287402979</v>
      </c>
      <c r="CC89" s="2">
        <f t="shared" si="39"/>
        <v>744.6361589336218</v>
      </c>
      <c r="CD89" s="2">
        <f t="shared" si="40"/>
        <v>780.66565226618161</v>
      </c>
      <c r="CE89" s="2">
        <f t="shared" si="41"/>
        <v>755.34271179703546</v>
      </c>
      <c r="CF89" s="2">
        <f t="shared" si="42"/>
        <v>631.86582109428332</v>
      </c>
      <c r="CG89" s="2">
        <f t="shared" si="43"/>
        <v>448.91809930618331</v>
      </c>
      <c r="CH89" s="2">
        <f t="shared" si="44"/>
        <v>340.61639140930401</v>
      </c>
      <c r="CI89" s="2">
        <f t="shared" si="45"/>
        <v>181.12132327543571</v>
      </c>
      <c r="CJ89" s="2">
        <f t="shared" si="46"/>
        <v>807.08161069307482</v>
      </c>
      <c r="CK89" s="2">
        <f t="shared" si="47"/>
        <v>862.29156606291849</v>
      </c>
      <c r="CL89" s="2">
        <f t="shared" si="48"/>
        <v>811.57700101700561</v>
      </c>
      <c r="CM89" s="2">
        <f t="shared" si="49"/>
        <v>664.92373903577777</v>
      </c>
      <c r="CN89" s="2">
        <f t="shared" si="50"/>
        <v>507.80390624707917</v>
      </c>
      <c r="CO89" s="2">
        <f t="shared" si="51"/>
        <v>407.90313895730924</v>
      </c>
      <c r="CP89" s="2">
        <f t="shared" si="52"/>
        <v>235.2005074409883</v>
      </c>
      <c r="CQ89" s="2"/>
      <c r="CR89" s="2">
        <f t="shared" si="53"/>
        <v>23.497942333608098</v>
      </c>
      <c r="CS89" s="2">
        <f t="shared" si="54"/>
        <v>16.817675622134555</v>
      </c>
      <c r="CT89" s="2">
        <f t="shared" si="55"/>
        <v>13.939338380430613</v>
      </c>
      <c r="CU89" s="2">
        <f t="shared" si="56"/>
        <v>7.1777707748150217</v>
      </c>
      <c r="CV89" s="2">
        <f t="shared" si="57"/>
        <v>3.3435073147440626</v>
      </c>
      <c r="CW89" s="2">
        <f t="shared" si="58"/>
        <v>2.6349052034885725</v>
      </c>
      <c r="CX89" s="2">
        <f t="shared" si="59"/>
        <v>1.3844098162365517</v>
      </c>
      <c r="CY89" s="2">
        <f t="shared" si="60"/>
        <v>21.270554685857316</v>
      </c>
      <c r="CZ89" s="2">
        <f t="shared" si="61"/>
        <v>12.563623427066617</v>
      </c>
      <c r="DA89" s="2">
        <f t="shared" si="62"/>
        <v>9.9921681425042586</v>
      </c>
      <c r="DB89" s="2">
        <f t="shared" si="63"/>
        <v>8.3586109890114777</v>
      </c>
      <c r="DC89" s="2">
        <f t="shared" si="64"/>
        <v>3.7736639236454992</v>
      </c>
      <c r="DD89" s="2">
        <f t="shared" si="65"/>
        <v>2.7197484261539673</v>
      </c>
      <c r="DE89" s="2">
        <f t="shared" si="66"/>
        <v>0.99209712559079577</v>
      </c>
      <c r="DF89" s="2">
        <f t="shared" si="67"/>
        <v>8308.4136437014895</v>
      </c>
      <c r="DG89" s="2"/>
      <c r="DH89" s="14"/>
      <c r="DI89" s="14"/>
      <c r="DJ89" s="14"/>
      <c r="DK89" s="14"/>
      <c r="DL89" s="14"/>
      <c r="DM89" s="14"/>
      <c r="DN89" s="14"/>
      <c r="DO89" s="14"/>
      <c r="DP89" s="14"/>
      <c r="DQ89" s="14"/>
      <c r="DR89" s="14"/>
      <c r="DS89" s="14"/>
      <c r="DT89" s="14"/>
      <c r="DU89" s="14"/>
      <c r="DV89" s="14"/>
      <c r="DX89" s="6"/>
      <c r="DY89" s="6"/>
      <c r="DZ89" s="6"/>
      <c r="EA89" s="6"/>
      <c r="EB89" s="6"/>
      <c r="EC89" s="6"/>
      <c r="ED89" s="6"/>
      <c r="EE89" s="6"/>
      <c r="EF89" s="6"/>
      <c r="EG89" s="6"/>
      <c r="EH89" s="6"/>
      <c r="EI89" s="6"/>
      <c r="EJ89" s="6"/>
      <c r="EK89" s="6"/>
      <c r="EL89" s="6"/>
      <c r="EN89" s="6"/>
      <c r="EO89" s="6"/>
      <c r="EP89" s="6"/>
      <c r="EQ89" s="6"/>
      <c r="ER89" s="6"/>
      <c r="ES89" s="6"/>
      <c r="ET89" s="6"/>
      <c r="EU89" s="6"/>
      <c r="EV89" s="6"/>
      <c r="EW89" s="6"/>
      <c r="EX89" s="6"/>
      <c r="EY89" s="6"/>
      <c r="EZ89" s="6"/>
      <c r="FA89" s="6"/>
      <c r="FB89" s="6"/>
      <c r="FD89" s="6"/>
      <c r="FE89" s="6"/>
      <c r="FF89" s="6"/>
      <c r="FG89" s="6"/>
      <c r="FH89" s="6"/>
      <c r="FI89" s="6"/>
      <c r="FJ89" s="6"/>
      <c r="FK89" s="6"/>
      <c r="FL89" s="6"/>
      <c r="FM89" s="6"/>
      <c r="FN89" s="6"/>
      <c r="FO89" s="6"/>
      <c r="FP89" s="6"/>
      <c r="FQ89" s="6"/>
      <c r="FR89" s="6"/>
      <c r="FT89" s="6"/>
      <c r="FU89" s="6"/>
      <c r="FV89" s="6"/>
      <c r="FW89" s="6"/>
      <c r="FX89" s="6"/>
      <c r="FY89" s="6"/>
      <c r="FZ89" s="6"/>
      <c r="GA89" s="6"/>
      <c r="GB89" s="6"/>
      <c r="GC89" s="6"/>
      <c r="GD89" s="6"/>
      <c r="GE89" s="6"/>
      <c r="GF89" s="6"/>
      <c r="GG89" s="6"/>
      <c r="GH89" s="6"/>
      <c r="GJ89" s="6"/>
      <c r="GK89" s="6"/>
      <c r="GL89" s="6"/>
      <c r="GM89" s="6"/>
      <c r="GN89" s="6"/>
      <c r="GO89" s="6"/>
      <c r="GP89" s="6"/>
      <c r="GQ89" s="6"/>
      <c r="GR89" s="6"/>
      <c r="GS89" s="6"/>
      <c r="GT89" s="6"/>
      <c r="GU89" s="6"/>
      <c r="GV89" s="6"/>
      <c r="GW89" s="6"/>
      <c r="GX89" s="6"/>
      <c r="GZ89" s="1"/>
      <c r="HA89" s="1"/>
      <c r="HB89" s="1"/>
      <c r="HC89" s="1"/>
      <c r="HD89" s="1"/>
      <c r="HE89" s="1"/>
      <c r="HF89" s="1"/>
      <c r="HG89" s="1"/>
      <c r="HH89" s="1"/>
      <c r="HI89" s="1"/>
      <c r="HJ89" s="1"/>
      <c r="HK89" s="1"/>
      <c r="HL89" s="1"/>
      <c r="HM89" s="1"/>
      <c r="HN89" s="2"/>
      <c r="HP89" s="2"/>
      <c r="HQ89" s="2"/>
      <c r="HR89" s="2"/>
      <c r="HS89" s="2"/>
      <c r="HT89" s="2"/>
      <c r="HU89" s="2"/>
      <c r="HV89" s="2"/>
      <c r="HW89" s="2"/>
      <c r="HX89" s="2"/>
      <c r="HY89" s="2"/>
      <c r="HZ89" s="2"/>
      <c r="IA89" s="2"/>
      <c r="IB89" s="2"/>
      <c r="IC89" s="2"/>
      <c r="ID89" s="2"/>
      <c r="IF89" s="2"/>
      <c r="IG89" s="2"/>
      <c r="IH89" s="2"/>
      <c r="II89" s="2"/>
      <c r="IJ89" s="2"/>
      <c r="IK89" s="2"/>
      <c r="IL89" s="2"/>
      <c r="IM89" s="2"/>
      <c r="IN89" s="2"/>
      <c r="IO89" s="2"/>
      <c r="IP89" s="2"/>
      <c r="IQ89" s="2"/>
      <c r="IR89" s="2"/>
      <c r="IS89" s="2"/>
      <c r="IT89" s="2"/>
      <c r="IV89" s="6"/>
    </row>
    <row r="90" spans="1:256" x14ac:dyDescent="0.25">
      <c r="A90" s="8" t="s">
        <v>9</v>
      </c>
      <c r="B90" s="8" t="s">
        <v>256</v>
      </c>
      <c r="C90" s="20">
        <f>Population!H90</f>
        <v>34209</v>
      </c>
      <c r="D90" s="20">
        <f>Population!I90</f>
        <v>33965</v>
      </c>
      <c r="E90" s="20">
        <f>Population!J90</f>
        <v>31512</v>
      </c>
      <c r="F90" s="20">
        <f>Population!K90</f>
        <v>26490</v>
      </c>
      <c r="G90" s="20">
        <f>Population!L90</f>
        <v>23049</v>
      </c>
      <c r="H90" s="20">
        <f>Population!M90</f>
        <v>19973</v>
      </c>
      <c r="I90" s="20">
        <f>Population!N90</f>
        <v>15388</v>
      </c>
      <c r="J90" s="20">
        <f>Population!X90</f>
        <v>34433</v>
      </c>
      <c r="K90" s="20">
        <f>Population!Y90</f>
        <v>35111</v>
      </c>
      <c r="L90" s="20">
        <f>Population!Z90</f>
        <v>33015</v>
      </c>
      <c r="M90" s="20">
        <f>Population!AA90</f>
        <v>27289</v>
      </c>
      <c r="N90" s="20">
        <f>Population!AB90</f>
        <v>23142</v>
      </c>
      <c r="O90" s="20">
        <f>Population!AC90</f>
        <v>21649</v>
      </c>
      <c r="P90" s="20">
        <f>Population!AD90</f>
        <v>17560</v>
      </c>
      <c r="Q90" s="20">
        <f t="shared" si="36"/>
        <v>376785</v>
      </c>
      <c r="S90">
        <f>VLOOKUP($A90,'Census 2011'!$A$4:$BI$156,S$1,FALSE)*Baseline!C90</f>
        <v>21595.668652020002</v>
      </c>
      <c r="T90">
        <f>VLOOKUP($A90,'Census 2011'!$A$4:$BI$156,T$1,FALSE)*Baseline!D90</f>
        <v>23770.435132716972</v>
      </c>
      <c r="U90">
        <f>VLOOKUP($A90,'Census 2011'!$A$4:$BI$156,U$1,FALSE)*Baseline!E90</f>
        <v>23028.555199267063</v>
      </c>
      <c r="V90">
        <f>VLOOKUP($A90,'Census 2011'!$A$4:$BI$156,V$1,FALSE)*Baseline!F90</f>
        <v>19963.660037878788</v>
      </c>
      <c r="W90">
        <f>VLOOKUP($A90,'Census 2011'!$A$4:$BI$156,W$1,FALSE)*Baseline!G90</f>
        <v>19770.919999999998</v>
      </c>
      <c r="X90">
        <f>VLOOKUP($A90,'Census 2011'!$A$4:$BI$156,X$1,FALSE)*Baseline!H90</f>
        <v>17147.777323461156</v>
      </c>
      <c r="Y90">
        <f>VLOOKUP($A90,'Census 2011'!$A$4:$BI$156,Y$1,FALSE)*Baseline!I90</f>
        <v>12171.559364826257</v>
      </c>
      <c r="Z90">
        <f>VLOOKUP($A90,'Census 2011'!$A$4:$BI$156,Z$1,FALSE)*Baseline!J90</f>
        <v>21777.99964373801</v>
      </c>
      <c r="AA90">
        <f>VLOOKUP($A90,'Census 2011'!$A$4:$BI$156,AA$1,FALSE)*Baseline!K90</f>
        <v>24258.564475548741</v>
      </c>
      <c r="AB90">
        <f>VLOOKUP($A90,'Census 2011'!$A$4:$BI$156,AB$1,FALSE)*Baseline!L90</f>
        <v>23595.494730379618</v>
      </c>
      <c r="AC90">
        <f>VLOOKUP($A90,'Census 2011'!$A$4:$BI$156,AC$1,FALSE)*Baseline!M90</f>
        <v>20361.159396984924</v>
      </c>
      <c r="AD90">
        <f>VLOOKUP($A90,'Census 2011'!$A$4:$BI$156,AD$1,FALSE)*Baseline!N90</f>
        <v>18916.706115563054</v>
      </c>
      <c r="AE90">
        <f>VLOOKUP($A90,'Census 2011'!$A$4:$BI$156,AE$1,FALSE)*Baseline!O90</f>
        <v>17917.066443815889</v>
      </c>
      <c r="AF90">
        <f>VLOOKUP($A90,'Census 2011'!$A$4:$BI$156,AF$1,FALSE)*Baseline!P90</f>
        <v>14025.533470413526</v>
      </c>
      <c r="AH90" s="6">
        <f>VLOOKUP($A90,'Census 2011'!$A$4:$BI$156,AH$1,FALSE)*Baseline!C90</f>
        <v>12613.331347979996</v>
      </c>
      <c r="AI90" s="6">
        <f>VLOOKUP($A90,'Census 2011'!$A$4:$BI$156,AI$1,FALSE)*Baseline!D90</f>
        <v>10194.56486728303</v>
      </c>
      <c r="AJ90" s="6">
        <f>VLOOKUP($A90,'Census 2011'!$A$4:$BI$156,AJ$1,FALSE)*Baseline!E90</f>
        <v>8483.4448007329374</v>
      </c>
      <c r="AK90" s="6">
        <f>VLOOKUP($A90,'Census 2011'!$A$4:$BI$156,AK$1,FALSE)*Baseline!F90</f>
        <v>6526.339962121212</v>
      </c>
      <c r="AL90" s="6">
        <f>VLOOKUP($A90,'Census 2011'!$A$4:$BI$156,AL$1,FALSE)*Baseline!G90</f>
        <v>3278.08</v>
      </c>
      <c r="AM90" s="6">
        <f>VLOOKUP($A90,'Census 2011'!$A$4:$BI$156,AM$1,FALSE)*Baseline!H90</f>
        <v>2825.2226765388441</v>
      </c>
      <c r="AN90" s="6">
        <f>VLOOKUP($A90,'Census 2011'!$A$4:$BI$156,AN$1,FALSE)*Baseline!I90</f>
        <v>3216.440635173743</v>
      </c>
      <c r="AO90" s="6">
        <f>VLOOKUP($A90,'Census 2011'!$A$4:$BI$156,AO$1,FALSE)*Baseline!J90</f>
        <v>12655.00035626199</v>
      </c>
      <c r="AP90" s="6">
        <f>VLOOKUP($A90,'Census 2011'!$A$4:$BI$156,AP$1,FALSE)*Baseline!K90</f>
        <v>10852.435524451255</v>
      </c>
      <c r="AQ90" s="6">
        <f>VLOOKUP($A90,'Census 2011'!$A$4:$BI$156,AQ$1,FALSE)*Baseline!L90</f>
        <v>9419.5052696203838</v>
      </c>
      <c r="AR90" s="6">
        <f>VLOOKUP($A90,'Census 2011'!$A$4:$BI$156,AR$1,FALSE)*Baseline!M90</f>
        <v>6927.8406030150754</v>
      </c>
      <c r="AS90" s="6">
        <f>VLOOKUP($A90,'Census 2011'!$A$4:$BI$156,AS$1,FALSE)*Baseline!N90</f>
        <v>4225.2938844369464</v>
      </c>
      <c r="AT90" s="6">
        <f>VLOOKUP($A90,'Census 2011'!$A$4:$BI$156,AT$1,FALSE)*Baseline!O90</f>
        <v>3731.933556184109</v>
      </c>
      <c r="AU90" s="6">
        <f>VLOOKUP($A90,'Census 2011'!$A$4:$BI$156,AU$1,FALSE)*Baseline!P90</f>
        <v>3534.4665295864747</v>
      </c>
      <c r="AV90">
        <f t="shared" si="37"/>
        <v>376785.00000000012</v>
      </c>
      <c r="AX90" s="22">
        <f>(S90*'Eligible population'!J$5)/5</f>
        <v>3951.9641527776707</v>
      </c>
      <c r="AY90" s="22">
        <f>(T90*'Eligible population'!K$5)/5</f>
        <v>4037.1687179198116</v>
      </c>
      <c r="AZ90" s="22">
        <f>(U90*'Eligible population'!L$5)/5</f>
        <v>3519.5101135029522</v>
      </c>
      <c r="BA90" s="22">
        <f>(V90*'Eligible population'!M$5)/5</f>
        <v>2663.3922792191311</v>
      </c>
      <c r="BB90" s="22">
        <f>(W90*'Eligible population'!N$5)/5</f>
        <v>2193.4571430329506</v>
      </c>
      <c r="BC90" s="22">
        <f>(X90*'Eligible population'!O$5)/5</f>
        <v>1485.237648323362</v>
      </c>
      <c r="BD90" s="22">
        <f>(Y90*'Eligible population'!P$5)/5</f>
        <v>818.7907721144212</v>
      </c>
      <c r="BE90" s="22">
        <f>(Z90*'Eligible population'!J$6)/5</f>
        <v>3973.535938879294</v>
      </c>
      <c r="BF90" s="22">
        <f>(AA90*'Eligible population'!K$6)/5</f>
        <v>4170.7243826296972</v>
      </c>
      <c r="BG90" s="22">
        <f>(AB90*'Eligible population'!L$6)/5</f>
        <v>3696.3163316894984</v>
      </c>
      <c r="BH90" s="22">
        <f>(AC90*'Eligible population'!M$6)/5</f>
        <v>2825.9759323915337</v>
      </c>
      <c r="BI90" s="22">
        <f>(AD90*'Eligible population'!N$6)/5</f>
        <v>2234.9567090608389</v>
      </c>
      <c r="BJ90" s="22">
        <f>(AE90*'Eligible population'!O$6)/5</f>
        <v>1692.8572380582234</v>
      </c>
      <c r="BK90" s="22">
        <f>(AF90*'Eligible population'!P$6)/5</f>
        <v>1047.0060938093243</v>
      </c>
      <c r="BL90" s="23"/>
      <c r="BM90" s="22">
        <f>(AH90*'Eligible population'!J$5)/5</f>
        <v>2308.2143988008079</v>
      </c>
      <c r="BN90" s="22">
        <f>(AI90*'Eligible population'!K$5)/5</f>
        <v>1731.4440457319092</v>
      </c>
      <c r="BO90" s="22">
        <f>(AJ90*'Eligible population'!L$5)/5</f>
        <v>1296.5455068789511</v>
      </c>
      <c r="BP90" s="22">
        <f>(AK90*'Eligible population'!M$5)/5</f>
        <v>870.69221944734329</v>
      </c>
      <c r="BQ90" s="22">
        <f>(AL90*'Eligible population'!N$5)/5</f>
        <v>363.68201335261358</v>
      </c>
      <c r="BR90" s="22">
        <f>(AM90*'Eligible population'!O$5)/5</f>
        <v>244.70384732319516</v>
      </c>
      <c r="BS90" s="22">
        <f>(AN90*'Eligible population'!P$5)/5</f>
        <v>216.37259715010242</v>
      </c>
      <c r="BT90" s="22">
        <f>(AO90*'Eligible population'!J$6)/5</f>
        <v>2308.986111890039</v>
      </c>
      <c r="BU90" s="22">
        <f>(AP90*'Eligible population'!K$6)/5</f>
        <v>1865.8365996210373</v>
      </c>
      <c r="BV90" s="22">
        <f>(AQ90*'Eligible population'!L$6)/5</f>
        <v>1475.5982683298014</v>
      </c>
      <c r="BW90" s="22">
        <f>(AR90*'Eligible population'!M$6)/5</f>
        <v>961.53222053084789</v>
      </c>
      <c r="BX90" s="22">
        <f>(AS90*'Eligible population'!N$6)/5</f>
        <v>499.20683109872414</v>
      </c>
      <c r="BY90" s="22">
        <f>(AT90*'Eligible population'!O$6)/5</f>
        <v>352.60408015728365</v>
      </c>
      <c r="BZ90" s="22">
        <f>(AU90*'Eligible population'!P$6)/5</f>
        <v>263.84793153490119</v>
      </c>
      <c r="CA90" s="23">
        <f t="shared" si="38"/>
        <v>53070.160125256261</v>
      </c>
      <c r="CC90" s="2">
        <f t="shared" si="39"/>
        <v>1975.9820763888354</v>
      </c>
      <c r="CD90" s="2">
        <f t="shared" si="40"/>
        <v>2018.5843589599058</v>
      </c>
      <c r="CE90" s="2">
        <f t="shared" si="41"/>
        <v>1759.7550567514761</v>
      </c>
      <c r="CF90" s="2">
        <f t="shared" si="42"/>
        <v>1331.6961396095655</v>
      </c>
      <c r="CG90" s="2">
        <f t="shared" si="43"/>
        <v>1096.7285715164753</v>
      </c>
      <c r="CH90" s="2">
        <f t="shared" si="44"/>
        <v>742.618824161681</v>
      </c>
      <c r="CI90" s="2">
        <f t="shared" si="45"/>
        <v>409.3953860572106</v>
      </c>
      <c r="CJ90" s="2">
        <f t="shared" si="46"/>
        <v>1986.767969439647</v>
      </c>
      <c r="CK90" s="2">
        <f t="shared" si="47"/>
        <v>2085.3621913148486</v>
      </c>
      <c r="CL90" s="2">
        <f t="shared" si="48"/>
        <v>1848.1581658447492</v>
      </c>
      <c r="CM90" s="2">
        <f t="shared" si="49"/>
        <v>1412.9879661957668</v>
      </c>
      <c r="CN90" s="2">
        <f t="shared" si="50"/>
        <v>1117.4783545304194</v>
      </c>
      <c r="CO90" s="2">
        <f t="shared" si="51"/>
        <v>846.4286190291117</v>
      </c>
      <c r="CP90" s="2">
        <f t="shared" si="52"/>
        <v>523.50304690466214</v>
      </c>
      <c r="CQ90" s="2"/>
      <c r="CR90" s="2">
        <f t="shared" si="53"/>
        <v>1154.1071994004039</v>
      </c>
      <c r="CS90" s="2">
        <f t="shared" si="54"/>
        <v>865.72202286595461</v>
      </c>
      <c r="CT90" s="2">
        <f t="shared" si="55"/>
        <v>648.27275343947554</v>
      </c>
      <c r="CU90" s="2">
        <f t="shared" si="56"/>
        <v>435.34610972367165</v>
      </c>
      <c r="CV90" s="2">
        <f t="shared" si="57"/>
        <v>181.84100667630679</v>
      </c>
      <c r="CW90" s="2">
        <f t="shared" si="58"/>
        <v>122.35192366159758</v>
      </c>
      <c r="CX90" s="2">
        <f t="shared" si="59"/>
        <v>108.18629857505121</v>
      </c>
      <c r="CY90" s="2">
        <f t="shared" si="60"/>
        <v>1154.4930559450195</v>
      </c>
      <c r="CZ90" s="2">
        <f t="shared" si="61"/>
        <v>932.91829981051865</v>
      </c>
      <c r="DA90" s="2">
        <f t="shared" si="62"/>
        <v>737.79913416490069</v>
      </c>
      <c r="DB90" s="2">
        <f t="shared" si="63"/>
        <v>480.76611026542395</v>
      </c>
      <c r="DC90" s="2">
        <f t="shared" si="64"/>
        <v>249.60341554936207</v>
      </c>
      <c r="DD90" s="2">
        <f t="shared" si="65"/>
        <v>176.30204007864182</v>
      </c>
      <c r="DE90" s="2">
        <f t="shared" si="66"/>
        <v>131.9239657674506</v>
      </c>
      <c r="DF90" s="2">
        <f t="shared" si="67"/>
        <v>26535.080062628131</v>
      </c>
      <c r="DG90" s="2"/>
      <c r="DH90" s="14"/>
      <c r="DI90" s="14"/>
      <c r="DJ90" s="14"/>
      <c r="DK90" s="14"/>
      <c r="DL90" s="14"/>
      <c r="DM90" s="14"/>
      <c r="DN90" s="14"/>
      <c r="DO90" s="14"/>
      <c r="DP90" s="14"/>
      <c r="DQ90" s="14"/>
      <c r="DR90" s="14"/>
      <c r="DS90" s="14"/>
      <c r="DT90" s="14"/>
      <c r="DU90" s="14"/>
      <c r="DV90" s="14"/>
      <c r="DX90" s="6"/>
      <c r="DY90" s="6"/>
      <c r="DZ90" s="6"/>
      <c r="EA90" s="6"/>
      <c r="EB90" s="6"/>
      <c r="EC90" s="6"/>
      <c r="ED90" s="6"/>
      <c r="EE90" s="6"/>
      <c r="EF90" s="6"/>
      <c r="EG90" s="6"/>
      <c r="EH90" s="6"/>
      <c r="EI90" s="6"/>
      <c r="EJ90" s="6"/>
      <c r="EK90" s="6"/>
      <c r="EL90" s="6"/>
      <c r="EN90" s="6"/>
      <c r="EO90" s="6"/>
      <c r="EP90" s="6"/>
      <c r="EQ90" s="6"/>
      <c r="ER90" s="6"/>
      <c r="ES90" s="6"/>
      <c r="ET90" s="6"/>
      <c r="EU90" s="6"/>
      <c r="EV90" s="6"/>
      <c r="EW90" s="6"/>
      <c r="EX90" s="6"/>
      <c r="EY90" s="6"/>
      <c r="EZ90" s="6"/>
      <c r="FA90" s="6"/>
      <c r="FB90" s="6"/>
      <c r="FD90" s="6"/>
      <c r="FE90" s="6"/>
      <c r="FF90" s="6"/>
      <c r="FG90" s="6"/>
      <c r="FH90" s="6"/>
      <c r="FI90" s="6"/>
      <c r="FJ90" s="6"/>
      <c r="FK90" s="6"/>
      <c r="FL90" s="6"/>
      <c r="FM90" s="6"/>
      <c r="FN90" s="6"/>
      <c r="FO90" s="6"/>
      <c r="FP90" s="6"/>
      <c r="FQ90" s="6"/>
      <c r="FR90" s="6"/>
      <c r="FT90" s="6"/>
      <c r="FU90" s="6"/>
      <c r="FV90" s="6"/>
      <c r="FW90" s="6"/>
      <c r="FX90" s="6"/>
      <c r="FY90" s="6"/>
      <c r="FZ90" s="6"/>
      <c r="GA90" s="6"/>
      <c r="GB90" s="6"/>
      <c r="GC90" s="6"/>
      <c r="GD90" s="6"/>
      <c r="GE90" s="6"/>
      <c r="GF90" s="6"/>
      <c r="GG90" s="6"/>
      <c r="GH90" s="6"/>
      <c r="GJ90" s="6"/>
      <c r="GK90" s="6"/>
      <c r="GL90" s="6"/>
      <c r="GM90" s="6"/>
      <c r="GN90" s="6"/>
      <c r="GO90" s="6"/>
      <c r="GP90" s="6"/>
      <c r="GQ90" s="6"/>
      <c r="GR90" s="6"/>
      <c r="GS90" s="6"/>
      <c r="GT90" s="6"/>
      <c r="GU90" s="6"/>
      <c r="GV90" s="6"/>
      <c r="GW90" s="6"/>
      <c r="GX90" s="6"/>
      <c r="GZ90" s="1"/>
      <c r="HA90" s="1"/>
      <c r="HB90" s="1"/>
      <c r="HC90" s="1"/>
      <c r="HD90" s="1"/>
      <c r="HE90" s="1"/>
      <c r="HF90" s="1"/>
      <c r="HG90" s="1"/>
      <c r="HH90" s="1"/>
      <c r="HI90" s="1"/>
      <c r="HJ90" s="1"/>
      <c r="HK90" s="1"/>
      <c r="HL90" s="1"/>
      <c r="HM90" s="1"/>
      <c r="HN90" s="2"/>
      <c r="HP90" s="2"/>
      <c r="HQ90" s="2"/>
      <c r="HR90" s="2"/>
      <c r="HS90" s="2"/>
      <c r="HT90" s="2"/>
      <c r="HU90" s="2"/>
      <c r="HV90" s="2"/>
      <c r="HW90" s="2"/>
      <c r="HX90" s="2"/>
      <c r="HY90" s="2"/>
      <c r="HZ90" s="2"/>
      <c r="IA90" s="2"/>
      <c r="IB90" s="2"/>
      <c r="IC90" s="2"/>
      <c r="ID90" s="2"/>
      <c r="IF90" s="2"/>
      <c r="IG90" s="2"/>
      <c r="IH90" s="2"/>
      <c r="II90" s="2"/>
      <c r="IJ90" s="2"/>
      <c r="IK90" s="2"/>
      <c r="IL90" s="2"/>
      <c r="IM90" s="2"/>
      <c r="IN90" s="2"/>
      <c r="IO90" s="2"/>
      <c r="IP90" s="2"/>
      <c r="IQ90" s="2"/>
      <c r="IR90" s="2"/>
      <c r="IS90" s="2"/>
      <c r="IT90" s="2"/>
      <c r="IV90" s="6"/>
    </row>
    <row r="91" spans="1:256" x14ac:dyDescent="0.25">
      <c r="A91" s="8" t="s">
        <v>31</v>
      </c>
      <c r="B91" s="8" t="s">
        <v>257</v>
      </c>
      <c r="C91" s="20">
        <f>Population!H91</f>
        <v>10434</v>
      </c>
      <c r="D91" s="20">
        <f>Population!I91</f>
        <v>10454</v>
      </c>
      <c r="E91" s="20">
        <f>Population!J91</f>
        <v>9847</v>
      </c>
      <c r="F91" s="20">
        <f>Population!K91</f>
        <v>8515</v>
      </c>
      <c r="G91" s="20">
        <f>Population!L91</f>
        <v>7250</v>
      </c>
      <c r="H91" s="20">
        <f>Population!M91</f>
        <v>6918</v>
      </c>
      <c r="I91" s="20">
        <f>Population!N91</f>
        <v>5561</v>
      </c>
      <c r="J91" s="20">
        <f>Population!X91</f>
        <v>10281</v>
      </c>
      <c r="K91" s="20">
        <f>Population!Y91</f>
        <v>10603</v>
      </c>
      <c r="L91" s="20">
        <f>Population!Z91</f>
        <v>9861</v>
      </c>
      <c r="M91" s="20">
        <f>Population!AA91</f>
        <v>8299</v>
      </c>
      <c r="N91" s="20">
        <f>Population!AB91</f>
        <v>7334</v>
      </c>
      <c r="O91" s="20">
        <f>Population!AC91</f>
        <v>7352</v>
      </c>
      <c r="P91" s="20">
        <f>Population!AD91</f>
        <v>6235</v>
      </c>
      <c r="Q91" s="20">
        <f t="shared" si="36"/>
        <v>118944</v>
      </c>
      <c r="S91">
        <f>VLOOKUP($A91,'Census 2011'!$A$4:$BI$156,S$1,FALSE)*Baseline!C91</f>
        <v>7933.5327560240967</v>
      </c>
      <c r="T91">
        <f>VLOOKUP($A91,'Census 2011'!$A$4:$BI$156,T$1,FALSE)*Baseline!D91</f>
        <v>8626.522844656336</v>
      </c>
      <c r="U91">
        <f>VLOOKUP($A91,'Census 2011'!$A$4:$BI$156,U$1,FALSE)*Baseline!E91</f>
        <v>8272.8753459537256</v>
      </c>
      <c r="V91">
        <f>VLOOKUP($A91,'Census 2011'!$A$4:$BI$156,V$1,FALSE)*Baseline!F91</f>
        <v>7265.2860696517409</v>
      </c>
      <c r="W91">
        <f>VLOOKUP($A91,'Census 2011'!$A$4:$BI$156,W$1,FALSE)*Baseline!G91</f>
        <v>6541.8915361326835</v>
      </c>
      <c r="X91">
        <f>VLOOKUP($A91,'Census 2011'!$A$4:$BI$156,X$1,FALSE)*Baseline!H91</f>
        <v>6310.9694051871411</v>
      </c>
      <c r="Y91">
        <f>VLOOKUP($A91,'Census 2011'!$A$4:$BI$156,Y$1,FALSE)*Baseline!I91</f>
        <v>4852.5019630938359</v>
      </c>
      <c r="Z91">
        <f>VLOOKUP($A91,'Census 2011'!$A$4:$BI$156,Z$1,FALSE)*Baseline!J91</f>
        <v>7989.2156607458382</v>
      </c>
      <c r="AA91">
        <f>VLOOKUP($A91,'Census 2011'!$A$4:$BI$156,AA$1,FALSE)*Baseline!K91</f>
        <v>8858.1892666534895</v>
      </c>
      <c r="AB91">
        <f>VLOOKUP($A91,'Census 2011'!$A$4:$BI$156,AB$1,FALSE)*Baseline!L91</f>
        <v>8357.2368361066783</v>
      </c>
      <c r="AC91">
        <f>VLOOKUP($A91,'Census 2011'!$A$4:$BI$156,AC$1,FALSE)*Baseline!M91</f>
        <v>7039.1388888888887</v>
      </c>
      <c r="AD91">
        <f>VLOOKUP($A91,'Census 2011'!$A$4:$BI$156,AD$1,FALSE)*Baseline!N91</f>
        <v>6423.7484211882975</v>
      </c>
      <c r="AE91">
        <f>VLOOKUP($A91,'Census 2011'!$A$4:$BI$156,AE$1,FALSE)*Baseline!O91</f>
        <v>6589.538188801891</v>
      </c>
      <c r="AF91">
        <f>VLOOKUP($A91,'Census 2011'!$A$4:$BI$156,AF$1,FALSE)*Baseline!P91</f>
        <v>5527.7918781725893</v>
      </c>
      <c r="AH91" s="6">
        <f>VLOOKUP($A91,'Census 2011'!$A$4:$BI$156,AH$1,FALSE)*Baseline!C91</f>
        <v>2500.4672439759038</v>
      </c>
      <c r="AI91" s="6">
        <f>VLOOKUP($A91,'Census 2011'!$A$4:$BI$156,AI$1,FALSE)*Baseline!D91</f>
        <v>1827.4771553436631</v>
      </c>
      <c r="AJ91" s="6">
        <f>VLOOKUP($A91,'Census 2011'!$A$4:$BI$156,AJ$1,FALSE)*Baseline!E91</f>
        <v>1574.1246540462748</v>
      </c>
      <c r="AK91" s="6">
        <f>VLOOKUP($A91,'Census 2011'!$A$4:$BI$156,AK$1,FALSE)*Baseline!F91</f>
        <v>1249.7139303482586</v>
      </c>
      <c r="AL91" s="6">
        <f>VLOOKUP($A91,'Census 2011'!$A$4:$BI$156,AL$1,FALSE)*Baseline!G91</f>
        <v>708.108463867316</v>
      </c>
      <c r="AM91" s="6">
        <f>VLOOKUP($A91,'Census 2011'!$A$4:$BI$156,AM$1,FALSE)*Baseline!H91</f>
        <v>607.03059481285914</v>
      </c>
      <c r="AN91" s="6">
        <f>VLOOKUP($A91,'Census 2011'!$A$4:$BI$156,AN$1,FALSE)*Baseline!I91</f>
        <v>708.4980369061642</v>
      </c>
      <c r="AO91" s="6">
        <f>VLOOKUP($A91,'Census 2011'!$A$4:$BI$156,AO$1,FALSE)*Baseline!J91</f>
        <v>2291.7843392541618</v>
      </c>
      <c r="AP91" s="6">
        <f>VLOOKUP($A91,'Census 2011'!$A$4:$BI$156,AP$1,FALSE)*Baseline!K91</f>
        <v>1744.8107333465111</v>
      </c>
      <c r="AQ91" s="6">
        <f>VLOOKUP($A91,'Census 2011'!$A$4:$BI$156,AQ$1,FALSE)*Baseline!L91</f>
        <v>1503.7631638933212</v>
      </c>
      <c r="AR91" s="6">
        <f>VLOOKUP($A91,'Census 2011'!$A$4:$BI$156,AR$1,FALSE)*Baseline!M91</f>
        <v>1259.8611111111111</v>
      </c>
      <c r="AS91" s="6">
        <f>VLOOKUP($A91,'Census 2011'!$A$4:$BI$156,AS$1,FALSE)*Baseline!N91</f>
        <v>910.25157881170253</v>
      </c>
      <c r="AT91" s="6">
        <f>VLOOKUP($A91,'Census 2011'!$A$4:$BI$156,AT$1,FALSE)*Baseline!O91</f>
        <v>762.4618111981091</v>
      </c>
      <c r="AU91" s="6">
        <f>VLOOKUP($A91,'Census 2011'!$A$4:$BI$156,AU$1,FALSE)*Baseline!P91</f>
        <v>707.20812182741111</v>
      </c>
      <c r="AV91">
        <f t="shared" si="37"/>
        <v>118944.00000000001</v>
      </c>
      <c r="AX91" s="22">
        <f>(S91*'Eligible population'!J$5)/5</f>
        <v>1451.8206202317328</v>
      </c>
      <c r="AY91" s="22">
        <f>(T91*'Eligible population'!K$5)/5</f>
        <v>1465.1279195530012</v>
      </c>
      <c r="AZ91" s="22">
        <f>(U91*'Eligible population'!L$5)/5</f>
        <v>1264.363664845117</v>
      </c>
      <c r="BA91" s="22">
        <f>(V91*'Eligible population'!M$5)/5</f>
        <v>969.27651480308396</v>
      </c>
      <c r="BB91" s="22">
        <f>(W91*'Eligible population'!N$5)/5</f>
        <v>725.78103188304021</v>
      </c>
      <c r="BC91" s="22">
        <f>(X91*'Eligible population'!O$5)/5</f>
        <v>546.61832733135259</v>
      </c>
      <c r="BD91" s="22">
        <f>(Y91*'Eligible population'!P$5)/5</f>
        <v>326.43178330380363</v>
      </c>
      <c r="BE91" s="22">
        <f>(Z91*'Eligible population'!J$6)/5</f>
        <v>1457.6837207616941</v>
      </c>
      <c r="BF91" s="22">
        <f>(AA91*'Eligible population'!K$6)/5</f>
        <v>1522.9700008678965</v>
      </c>
      <c r="BG91" s="22">
        <f>(AB91*'Eligible population'!L$6)/5</f>
        <v>1309.1902228829085</v>
      </c>
      <c r="BH91" s="22">
        <f>(AC91*'Eligible population'!M$6)/5</f>
        <v>976.97958632488042</v>
      </c>
      <c r="BI91" s="22">
        <f>(AD91*'Eligible population'!N$6)/5</f>
        <v>758.94817752876156</v>
      </c>
      <c r="BJ91" s="22">
        <f>(AE91*'Eligible population'!O$6)/5</f>
        <v>622.59898702471901</v>
      </c>
      <c r="BK91" s="22">
        <f>(AF91*'Eligible population'!P$6)/5</f>
        <v>412.64967168380718</v>
      </c>
      <c r="BL91" s="23"/>
      <c r="BM91" s="22">
        <f>(AH91*'Eligible population'!J$5)/5</f>
        <v>457.58050248947666</v>
      </c>
      <c r="BN91" s="22">
        <f>(AI91*'Eligible population'!K$5)/5</f>
        <v>310.37856745465604</v>
      </c>
      <c r="BO91" s="22">
        <f>(AJ91*'Eligible population'!L$5)/5</f>
        <v>240.57730030785993</v>
      </c>
      <c r="BP91" s="22">
        <f>(AK91*'Eligible population'!M$5)/5</f>
        <v>166.72686406233805</v>
      </c>
      <c r="BQ91" s="22">
        <f>(AL91*'Eligible population'!N$5)/5</f>
        <v>78.560105858091305</v>
      </c>
      <c r="BR91" s="22">
        <f>(AM91*'Eligible population'!O$5)/5</f>
        <v>52.577350177428364</v>
      </c>
      <c r="BS91" s="22">
        <f>(AN91*'Eligible population'!P$5)/5</f>
        <v>47.661243501500238</v>
      </c>
      <c r="BT91" s="22">
        <f>(AO91*'Eligible population'!J$6)/5</f>
        <v>418.15077533099338</v>
      </c>
      <c r="BU91" s="22">
        <f>(AP91*'Eligible population'!K$6)/5</f>
        <v>299.98166940081006</v>
      </c>
      <c r="BV91" s="22">
        <f>(AQ91*'Eligible population'!L$6)/5</f>
        <v>235.56973079845775</v>
      </c>
      <c r="BW91" s="22">
        <f>(AR91*'Eligible population'!M$6)/5</f>
        <v>174.85925573979199</v>
      </c>
      <c r="BX91" s="22">
        <f>(AS91*'Eligible population'!N$6)/5</f>
        <v>107.5437161507059</v>
      </c>
      <c r="BY91" s="22">
        <f>(AT91*'Eligible population'!O$6)/5</f>
        <v>72.039638848088472</v>
      </c>
      <c r="BZ91" s="22">
        <f>(AU91*'Eligible population'!P$6)/5</f>
        <v>52.793087315124787</v>
      </c>
      <c r="CA91" s="23">
        <f t="shared" si="38"/>
        <v>16525.440036461117</v>
      </c>
      <c r="CC91" s="2">
        <f t="shared" si="39"/>
        <v>725.91031011586642</v>
      </c>
      <c r="CD91" s="2">
        <f t="shared" si="40"/>
        <v>732.56395977650061</v>
      </c>
      <c r="CE91" s="2">
        <f t="shared" si="41"/>
        <v>632.1818324225585</v>
      </c>
      <c r="CF91" s="2">
        <f t="shared" si="42"/>
        <v>484.63825740154198</v>
      </c>
      <c r="CG91" s="2">
        <f t="shared" si="43"/>
        <v>362.89051594152011</v>
      </c>
      <c r="CH91" s="2">
        <f t="shared" si="44"/>
        <v>273.30916366567629</v>
      </c>
      <c r="CI91" s="2">
        <f t="shared" si="45"/>
        <v>163.21589165190181</v>
      </c>
      <c r="CJ91" s="2">
        <f t="shared" si="46"/>
        <v>728.84186038084704</v>
      </c>
      <c r="CK91" s="2">
        <f t="shared" si="47"/>
        <v>761.48500043394824</v>
      </c>
      <c r="CL91" s="2">
        <f t="shared" si="48"/>
        <v>654.59511144145426</v>
      </c>
      <c r="CM91" s="2">
        <f t="shared" si="49"/>
        <v>488.48979316244021</v>
      </c>
      <c r="CN91" s="2">
        <f t="shared" si="50"/>
        <v>379.47408876438078</v>
      </c>
      <c r="CO91" s="2">
        <f t="shared" si="51"/>
        <v>311.2994935123595</v>
      </c>
      <c r="CP91" s="2">
        <f t="shared" si="52"/>
        <v>206.32483584190359</v>
      </c>
      <c r="CQ91" s="2"/>
      <c r="CR91" s="2">
        <f t="shared" si="53"/>
        <v>228.79025124473833</v>
      </c>
      <c r="CS91" s="2">
        <f t="shared" si="54"/>
        <v>155.18928372732802</v>
      </c>
      <c r="CT91" s="2">
        <f t="shared" si="55"/>
        <v>120.28865015392996</v>
      </c>
      <c r="CU91" s="2">
        <f t="shared" si="56"/>
        <v>83.363432031169026</v>
      </c>
      <c r="CV91" s="2">
        <f t="shared" si="57"/>
        <v>39.280052929045652</v>
      </c>
      <c r="CW91" s="2">
        <f t="shared" si="58"/>
        <v>26.288675088714182</v>
      </c>
      <c r="CX91" s="2">
        <f t="shared" si="59"/>
        <v>23.830621750750119</v>
      </c>
      <c r="CY91" s="2">
        <f t="shared" si="60"/>
        <v>209.07538766549669</v>
      </c>
      <c r="CZ91" s="2">
        <f t="shared" si="61"/>
        <v>149.99083470040503</v>
      </c>
      <c r="DA91" s="2">
        <f t="shared" si="62"/>
        <v>117.78486539922888</v>
      </c>
      <c r="DB91" s="2">
        <f t="shared" si="63"/>
        <v>87.429627869895995</v>
      </c>
      <c r="DC91" s="2">
        <f t="shared" si="64"/>
        <v>53.771858075352952</v>
      </c>
      <c r="DD91" s="2">
        <f t="shared" si="65"/>
        <v>36.019819424044236</v>
      </c>
      <c r="DE91" s="2">
        <f t="shared" si="66"/>
        <v>26.396543657562393</v>
      </c>
      <c r="DF91" s="2">
        <f t="shared" si="67"/>
        <v>8262.7200182305587</v>
      </c>
      <c r="DG91" s="2"/>
      <c r="DH91" s="14"/>
      <c r="DI91" s="14"/>
      <c r="DJ91" s="14"/>
      <c r="DK91" s="14"/>
      <c r="DL91" s="14"/>
      <c r="DM91" s="14"/>
      <c r="DN91" s="14"/>
      <c r="DO91" s="14"/>
      <c r="DP91" s="14"/>
      <c r="DQ91" s="14"/>
      <c r="DR91" s="14"/>
      <c r="DS91" s="14"/>
      <c r="DT91" s="14"/>
      <c r="DU91" s="14"/>
      <c r="DV91" s="14"/>
      <c r="DX91" s="6"/>
      <c r="DY91" s="6"/>
      <c r="DZ91" s="6"/>
      <c r="EA91" s="6"/>
      <c r="EB91" s="6"/>
      <c r="EC91" s="6"/>
      <c r="ED91" s="6"/>
      <c r="EE91" s="6"/>
      <c r="EF91" s="6"/>
      <c r="EG91" s="6"/>
      <c r="EH91" s="6"/>
      <c r="EI91" s="6"/>
      <c r="EJ91" s="6"/>
      <c r="EK91" s="6"/>
      <c r="EL91" s="6"/>
      <c r="EN91" s="6"/>
      <c r="EO91" s="6"/>
      <c r="EP91" s="6"/>
      <c r="EQ91" s="6"/>
      <c r="ER91" s="6"/>
      <c r="ES91" s="6"/>
      <c r="ET91" s="6"/>
      <c r="EU91" s="6"/>
      <c r="EV91" s="6"/>
      <c r="EW91" s="6"/>
      <c r="EX91" s="6"/>
      <c r="EY91" s="6"/>
      <c r="EZ91" s="6"/>
      <c r="FA91" s="6"/>
      <c r="FB91" s="6"/>
      <c r="FD91" s="6"/>
      <c r="FE91" s="6"/>
      <c r="FF91" s="6"/>
      <c r="FG91" s="6"/>
      <c r="FH91" s="6"/>
      <c r="FI91" s="6"/>
      <c r="FJ91" s="6"/>
      <c r="FK91" s="6"/>
      <c r="FL91" s="6"/>
      <c r="FM91" s="6"/>
      <c r="FN91" s="6"/>
      <c r="FO91" s="6"/>
      <c r="FP91" s="6"/>
      <c r="FQ91" s="6"/>
      <c r="FR91" s="6"/>
      <c r="FT91" s="6"/>
      <c r="FU91" s="6"/>
      <c r="FV91" s="6"/>
      <c r="FW91" s="6"/>
      <c r="FX91" s="6"/>
      <c r="FY91" s="6"/>
      <c r="FZ91" s="6"/>
      <c r="GA91" s="6"/>
      <c r="GB91" s="6"/>
      <c r="GC91" s="6"/>
      <c r="GD91" s="6"/>
      <c r="GE91" s="6"/>
      <c r="GF91" s="6"/>
      <c r="GG91" s="6"/>
      <c r="GH91" s="6"/>
      <c r="GJ91" s="6"/>
      <c r="GK91" s="6"/>
      <c r="GL91" s="6"/>
      <c r="GM91" s="6"/>
      <c r="GN91" s="6"/>
      <c r="GO91" s="6"/>
      <c r="GP91" s="6"/>
      <c r="GQ91" s="6"/>
      <c r="GR91" s="6"/>
      <c r="GS91" s="6"/>
      <c r="GT91" s="6"/>
      <c r="GU91" s="6"/>
      <c r="GV91" s="6"/>
      <c r="GW91" s="6"/>
      <c r="GX91" s="6"/>
      <c r="GZ91" s="1"/>
      <c r="HA91" s="1"/>
      <c r="HB91" s="1"/>
      <c r="HC91" s="1"/>
      <c r="HD91" s="1"/>
      <c r="HE91" s="1"/>
      <c r="HF91" s="1"/>
      <c r="HG91" s="1"/>
      <c r="HH91" s="1"/>
      <c r="HI91" s="1"/>
      <c r="HJ91" s="1"/>
      <c r="HK91" s="1"/>
      <c r="HL91" s="1"/>
      <c r="HM91" s="1"/>
      <c r="HN91" s="2"/>
      <c r="HP91" s="2"/>
      <c r="HQ91" s="2"/>
      <c r="HR91" s="2"/>
      <c r="HS91" s="2"/>
      <c r="HT91" s="2"/>
      <c r="HU91" s="2"/>
      <c r="HV91" s="2"/>
      <c r="HW91" s="2"/>
      <c r="HX91" s="2"/>
      <c r="HY91" s="2"/>
      <c r="HZ91" s="2"/>
      <c r="IA91" s="2"/>
      <c r="IB91" s="2"/>
      <c r="IC91" s="2"/>
      <c r="ID91" s="2"/>
      <c r="IF91" s="2"/>
      <c r="IG91" s="2"/>
      <c r="IH91" s="2"/>
      <c r="II91" s="2"/>
      <c r="IJ91" s="2"/>
      <c r="IK91" s="2"/>
      <c r="IL91" s="2"/>
      <c r="IM91" s="2"/>
      <c r="IN91" s="2"/>
      <c r="IO91" s="2"/>
      <c r="IP91" s="2"/>
      <c r="IQ91" s="2"/>
      <c r="IR91" s="2"/>
      <c r="IS91" s="2"/>
      <c r="IT91" s="2"/>
      <c r="IV91" s="6"/>
    </row>
    <row r="92" spans="1:256" x14ac:dyDescent="0.25">
      <c r="A92" s="8" t="s">
        <v>40</v>
      </c>
      <c r="B92" s="8" t="s">
        <v>258</v>
      </c>
      <c r="C92" s="20">
        <f>Population!H92</f>
        <v>10237</v>
      </c>
      <c r="D92" s="20">
        <f>Population!I92</f>
        <v>11742</v>
      </c>
      <c r="E92" s="20">
        <f>Population!J92</f>
        <v>11115</v>
      </c>
      <c r="F92" s="20">
        <f>Population!K92</f>
        <v>9361</v>
      </c>
      <c r="G92" s="20">
        <f>Population!L92</f>
        <v>8797</v>
      </c>
      <c r="H92" s="20">
        <f>Population!M92</f>
        <v>9072</v>
      </c>
      <c r="I92" s="20">
        <f>Population!N92</f>
        <v>7535</v>
      </c>
      <c r="J92" s="20">
        <f>Population!X92</f>
        <v>10379</v>
      </c>
      <c r="K92" s="20">
        <f>Population!Y92</f>
        <v>11804</v>
      </c>
      <c r="L92" s="20">
        <f>Population!Z92</f>
        <v>11346</v>
      </c>
      <c r="M92" s="20">
        <f>Population!AA92</f>
        <v>9433</v>
      </c>
      <c r="N92" s="20">
        <f>Population!AB92</f>
        <v>8976</v>
      </c>
      <c r="O92" s="20">
        <f>Population!AC92</f>
        <v>9299</v>
      </c>
      <c r="P92" s="20">
        <f>Population!AD92</f>
        <v>8186</v>
      </c>
      <c r="Q92" s="20">
        <f t="shared" si="36"/>
        <v>137282</v>
      </c>
      <c r="S92">
        <f>VLOOKUP($A92,'Census 2011'!$A$4:$BI$156,S$1,FALSE)*Baseline!C92</f>
        <v>9423.1654262516913</v>
      </c>
      <c r="T92">
        <f>VLOOKUP($A92,'Census 2011'!$A$4:$BI$156,T$1,FALSE)*Baseline!D92</f>
        <v>11031.195635229931</v>
      </c>
      <c r="U92">
        <f>VLOOKUP($A92,'Census 2011'!$A$4:$BI$156,U$1,FALSE)*Baseline!E92</f>
        <v>10463.779218127998</v>
      </c>
      <c r="V92">
        <f>VLOOKUP($A92,'Census 2011'!$A$4:$BI$156,V$1,FALSE)*Baseline!F92</f>
        <v>8865.7413455257993</v>
      </c>
      <c r="W92">
        <f>VLOOKUP($A92,'Census 2011'!$A$4:$BI$156,W$1,FALSE)*Baseline!G92</f>
        <v>8548.3950262049129</v>
      </c>
      <c r="X92">
        <f>VLOOKUP($A92,'Census 2011'!$A$4:$BI$156,X$1,FALSE)*Baseline!H92</f>
        <v>8875.3170731707323</v>
      </c>
      <c r="Y92">
        <f>VLOOKUP($A92,'Census 2011'!$A$4:$BI$156,Y$1,FALSE)*Baseline!I92</f>
        <v>7292.610761807282</v>
      </c>
      <c r="Z92">
        <f>VLOOKUP($A92,'Census 2011'!$A$4:$BI$156,Z$1,FALSE)*Baseline!J92</f>
        <v>9535.6630904856956</v>
      </c>
      <c r="AA92">
        <f>VLOOKUP($A92,'Census 2011'!$A$4:$BI$156,AA$1,FALSE)*Baseline!K92</f>
        <v>11042.353986838732</v>
      </c>
      <c r="AB92">
        <f>VLOOKUP($A92,'Census 2011'!$A$4:$BI$156,AB$1,FALSE)*Baseline!L92</f>
        <v>10726.874310239118</v>
      </c>
      <c r="AC92">
        <f>VLOOKUP($A92,'Census 2011'!$A$4:$BI$156,AC$1,FALSE)*Baseline!M92</f>
        <v>8957.4037813756386</v>
      </c>
      <c r="AD92">
        <f>VLOOKUP($A92,'Census 2011'!$A$4:$BI$156,AD$1,FALSE)*Baseline!N92</f>
        <v>8702.5867970660147</v>
      </c>
      <c r="AE92">
        <f>VLOOKUP($A92,'Census 2011'!$A$4:$BI$156,AE$1,FALSE)*Baseline!O92</f>
        <v>9078.4032846715327</v>
      </c>
      <c r="AF92">
        <f>VLOOKUP($A92,'Census 2011'!$A$4:$BI$156,AF$1,FALSE)*Baseline!P92</f>
        <v>7974.9408747300213</v>
      </c>
      <c r="AH92" s="6">
        <f>VLOOKUP($A92,'Census 2011'!$A$4:$BI$156,AH$1,FALSE)*Baseline!C92</f>
        <v>813.83457374830857</v>
      </c>
      <c r="AI92" s="6">
        <f>VLOOKUP($A92,'Census 2011'!$A$4:$BI$156,AI$1,FALSE)*Baseline!D92</f>
        <v>710.80436477007015</v>
      </c>
      <c r="AJ92" s="6">
        <f>VLOOKUP($A92,'Census 2011'!$A$4:$BI$156,AJ$1,FALSE)*Baseline!E92</f>
        <v>651.22078187200157</v>
      </c>
      <c r="AK92" s="6">
        <f>VLOOKUP($A92,'Census 2011'!$A$4:$BI$156,AK$1,FALSE)*Baseline!F92</f>
        <v>495.25865447419983</v>
      </c>
      <c r="AL92" s="6">
        <f>VLOOKUP($A92,'Census 2011'!$A$4:$BI$156,AL$1,FALSE)*Baseline!G92</f>
        <v>248.60497379508786</v>
      </c>
      <c r="AM92" s="6">
        <f>VLOOKUP($A92,'Census 2011'!$A$4:$BI$156,AM$1,FALSE)*Baseline!H92</f>
        <v>196.6829268292683</v>
      </c>
      <c r="AN92" s="6">
        <f>VLOOKUP($A92,'Census 2011'!$A$4:$BI$156,AN$1,FALSE)*Baseline!I92</f>
        <v>242.38923819271824</v>
      </c>
      <c r="AO92" s="6">
        <f>VLOOKUP($A92,'Census 2011'!$A$4:$BI$156,AO$1,FALSE)*Baseline!J92</f>
        <v>843.33690951430469</v>
      </c>
      <c r="AP92" s="6">
        <f>VLOOKUP($A92,'Census 2011'!$A$4:$BI$156,AP$1,FALSE)*Baseline!K92</f>
        <v>761.64601316126834</v>
      </c>
      <c r="AQ92" s="6">
        <f>VLOOKUP($A92,'Census 2011'!$A$4:$BI$156,AQ$1,FALSE)*Baseline!L92</f>
        <v>619.12568976088289</v>
      </c>
      <c r="AR92" s="6">
        <f>VLOOKUP($A92,'Census 2011'!$A$4:$BI$156,AR$1,FALSE)*Baseline!M92</f>
        <v>475.59621862436165</v>
      </c>
      <c r="AS92" s="6">
        <f>VLOOKUP($A92,'Census 2011'!$A$4:$BI$156,AS$1,FALSE)*Baseline!N92</f>
        <v>273.41320293398536</v>
      </c>
      <c r="AT92" s="6">
        <f>VLOOKUP($A92,'Census 2011'!$A$4:$BI$156,AT$1,FALSE)*Baseline!O92</f>
        <v>220.59671532846716</v>
      </c>
      <c r="AU92" s="6">
        <f>VLOOKUP($A92,'Census 2011'!$A$4:$BI$156,AU$1,FALSE)*Baseline!P92</f>
        <v>211.05912526997838</v>
      </c>
      <c r="AV92">
        <f t="shared" si="37"/>
        <v>137281.99999999994</v>
      </c>
      <c r="AX92" s="22">
        <f>(S92*'Eligible population'!J$5)/5</f>
        <v>1724.4204182933358</v>
      </c>
      <c r="AY92" s="22">
        <f>(T92*'Eligible population'!K$5)/5</f>
        <v>1873.5373454946719</v>
      </c>
      <c r="AZ92" s="22">
        <f>(U92*'Eligible population'!L$5)/5</f>
        <v>1599.2048335205859</v>
      </c>
      <c r="BA92" s="22">
        <f>(V92*'Eligible population'!M$5)/5</f>
        <v>1182.7964914461752</v>
      </c>
      <c r="BB92" s="22">
        <f>(W92*'Eligible population'!N$5)/5</f>
        <v>948.38976292941936</v>
      </c>
      <c r="BC92" s="22">
        <f>(X92*'Eligible population'!O$5)/5</f>
        <v>768.72674570161712</v>
      </c>
      <c r="BD92" s="22">
        <f>(Y92*'Eligible population'!P$5)/5</f>
        <v>490.57990167189689</v>
      </c>
      <c r="BE92" s="22">
        <f>(Z92*'Eligible population'!J$6)/5</f>
        <v>1739.8429888387195</v>
      </c>
      <c r="BF92" s="22">
        <f>(AA92*'Eligible population'!K$6)/5</f>
        <v>1898.4888846558501</v>
      </c>
      <c r="BG92" s="22">
        <f>(AB92*'Eligible population'!L$6)/5</f>
        <v>1680.4021765166635</v>
      </c>
      <c r="BH92" s="22">
        <f>(AC92*'Eligible population'!M$6)/5</f>
        <v>1243.2203397331527</v>
      </c>
      <c r="BI92" s="22">
        <f>(AD92*'Eligible population'!N$6)/5</f>
        <v>1028.1866530814921</v>
      </c>
      <c r="BJ92" s="22">
        <f>(AE92*'Eligible population'!O$6)/5</f>
        <v>857.75429580840796</v>
      </c>
      <c r="BK92" s="22">
        <f>(AF92*'Eligible population'!P$6)/5</f>
        <v>595.32934780877247</v>
      </c>
      <c r="BL92" s="23"/>
      <c r="BM92" s="22">
        <f>(AH92*'Eligible population'!J$5)/5</f>
        <v>148.93009860306282</v>
      </c>
      <c r="BN92" s="22">
        <f>(AI92*'Eligible population'!K$5)/5</f>
        <v>120.72295395471751</v>
      </c>
      <c r="BO92" s="22">
        <f>(AJ92*'Eligible population'!L$5)/5</f>
        <v>99.527656341842814</v>
      </c>
      <c r="BP92" s="22">
        <f>(AK92*'Eligible population'!M$5)/5</f>
        <v>66.073459177338066</v>
      </c>
      <c r="BQ92" s="22">
        <f>(AL92*'Eligible population'!N$5)/5</f>
        <v>27.581132064888987</v>
      </c>
      <c r="BR92" s="22">
        <f>(AM92*'Eligible population'!O$5)/5</f>
        <v>17.035495749620324</v>
      </c>
      <c r="BS92" s="22">
        <f>(AN92*'Eligible population'!P$5)/5</f>
        <v>16.305722672279398</v>
      </c>
      <c r="BT92" s="22">
        <f>(AO92*'Eligible population'!J$6)/5</f>
        <v>153.87223681501121</v>
      </c>
      <c r="BU92" s="22">
        <f>(AP92*'Eligible population'!K$6)/5</f>
        <v>130.948210114669</v>
      </c>
      <c r="BV92" s="22">
        <f>(AQ92*'Eligible population'!L$6)/5</f>
        <v>96.988193067433883</v>
      </c>
      <c r="BW92" s="22">
        <f>(AR92*'Eligible population'!M$6)/5</f>
        <v>66.009181558093928</v>
      </c>
      <c r="BX92" s="22">
        <f>(AS92*'Eligible population'!N$6)/5</f>
        <v>32.303016630384171</v>
      </c>
      <c r="BY92" s="22">
        <f>(AT92*'Eligible population'!O$6)/5</f>
        <v>20.84262774861552</v>
      </c>
      <c r="BZ92" s="22">
        <f>(AU92*'Eligible population'!P$6)/5</f>
        <v>15.755564006024048</v>
      </c>
      <c r="CA92" s="23">
        <f t="shared" si="38"/>
        <v>18643.775734004736</v>
      </c>
      <c r="CC92" s="2">
        <f t="shared" si="39"/>
        <v>862.21020914666792</v>
      </c>
      <c r="CD92" s="2">
        <f t="shared" si="40"/>
        <v>936.76867274733593</v>
      </c>
      <c r="CE92" s="2">
        <f t="shared" si="41"/>
        <v>799.60241676029295</v>
      </c>
      <c r="CF92" s="2">
        <f t="shared" si="42"/>
        <v>591.3982457230876</v>
      </c>
      <c r="CG92" s="2">
        <f t="shared" si="43"/>
        <v>474.19488146470968</v>
      </c>
      <c r="CH92" s="2">
        <f t="shared" si="44"/>
        <v>384.36337285080856</v>
      </c>
      <c r="CI92" s="2">
        <f t="shared" si="45"/>
        <v>245.28995083594845</v>
      </c>
      <c r="CJ92" s="2">
        <f t="shared" si="46"/>
        <v>869.92149441935976</v>
      </c>
      <c r="CK92" s="2">
        <f t="shared" si="47"/>
        <v>949.24444232792507</v>
      </c>
      <c r="CL92" s="2">
        <f t="shared" si="48"/>
        <v>840.20108825833177</v>
      </c>
      <c r="CM92" s="2">
        <f t="shared" si="49"/>
        <v>621.61016986657637</v>
      </c>
      <c r="CN92" s="2">
        <f t="shared" si="50"/>
        <v>514.09332654074603</v>
      </c>
      <c r="CO92" s="2">
        <f t="shared" si="51"/>
        <v>428.87714790420398</v>
      </c>
      <c r="CP92" s="2">
        <f t="shared" si="52"/>
        <v>297.66467390438623</v>
      </c>
      <c r="CQ92" s="2"/>
      <c r="CR92" s="2">
        <f t="shared" si="53"/>
        <v>74.465049301531408</v>
      </c>
      <c r="CS92" s="2">
        <f t="shared" si="54"/>
        <v>60.361476977358755</v>
      </c>
      <c r="CT92" s="2">
        <f t="shared" si="55"/>
        <v>49.763828170921407</v>
      </c>
      <c r="CU92" s="2">
        <f t="shared" si="56"/>
        <v>33.036729588669033</v>
      </c>
      <c r="CV92" s="2">
        <f t="shared" si="57"/>
        <v>13.790566032444493</v>
      </c>
      <c r="CW92" s="2">
        <f t="shared" si="58"/>
        <v>8.517747874810162</v>
      </c>
      <c r="CX92" s="2">
        <f t="shared" si="59"/>
        <v>8.1528613361396989</v>
      </c>
      <c r="CY92" s="2">
        <f t="shared" si="60"/>
        <v>76.936118407505603</v>
      </c>
      <c r="CZ92" s="2">
        <f t="shared" si="61"/>
        <v>65.474105057334498</v>
      </c>
      <c r="DA92" s="2">
        <f t="shared" si="62"/>
        <v>48.494096533716942</v>
      </c>
      <c r="DB92" s="2">
        <f t="shared" si="63"/>
        <v>33.004590779046964</v>
      </c>
      <c r="DC92" s="2">
        <f t="shared" si="64"/>
        <v>16.151508315192086</v>
      </c>
      <c r="DD92" s="2">
        <f t="shared" si="65"/>
        <v>10.42131387430776</v>
      </c>
      <c r="DE92" s="2">
        <f t="shared" si="66"/>
        <v>7.8777820030120242</v>
      </c>
      <c r="DF92" s="2">
        <f t="shared" si="67"/>
        <v>9321.8878670023678</v>
      </c>
      <c r="DG92" s="2"/>
      <c r="DH92" s="14"/>
      <c r="DI92" s="14"/>
      <c r="DJ92" s="14"/>
      <c r="DK92" s="14"/>
      <c r="DL92" s="14"/>
      <c r="DM92" s="14"/>
      <c r="DN92" s="14"/>
      <c r="DO92" s="14"/>
      <c r="DP92" s="14"/>
      <c r="DQ92" s="14"/>
      <c r="DR92" s="14"/>
      <c r="DS92" s="14"/>
      <c r="DT92" s="14"/>
      <c r="DU92" s="14"/>
      <c r="DV92" s="14"/>
      <c r="DX92" s="6"/>
      <c r="DY92" s="6"/>
      <c r="DZ92" s="6"/>
      <c r="EA92" s="6"/>
      <c r="EB92" s="6"/>
      <c r="EC92" s="6"/>
      <c r="ED92" s="6"/>
      <c r="EE92" s="6"/>
      <c r="EF92" s="6"/>
      <c r="EG92" s="6"/>
      <c r="EH92" s="6"/>
      <c r="EI92" s="6"/>
      <c r="EJ92" s="6"/>
      <c r="EK92" s="6"/>
      <c r="EL92" s="6"/>
      <c r="EN92" s="6"/>
      <c r="EO92" s="6"/>
      <c r="EP92" s="6"/>
      <c r="EQ92" s="6"/>
      <c r="ER92" s="6"/>
      <c r="ES92" s="6"/>
      <c r="ET92" s="6"/>
      <c r="EU92" s="6"/>
      <c r="EV92" s="6"/>
      <c r="EW92" s="6"/>
      <c r="EX92" s="6"/>
      <c r="EY92" s="6"/>
      <c r="EZ92" s="6"/>
      <c r="FA92" s="6"/>
      <c r="FB92" s="6"/>
      <c r="FD92" s="6"/>
      <c r="FE92" s="6"/>
      <c r="FF92" s="6"/>
      <c r="FG92" s="6"/>
      <c r="FH92" s="6"/>
      <c r="FI92" s="6"/>
      <c r="FJ92" s="6"/>
      <c r="FK92" s="6"/>
      <c r="FL92" s="6"/>
      <c r="FM92" s="6"/>
      <c r="FN92" s="6"/>
      <c r="FO92" s="6"/>
      <c r="FP92" s="6"/>
      <c r="FQ92" s="6"/>
      <c r="FR92" s="6"/>
      <c r="FT92" s="6"/>
      <c r="FU92" s="6"/>
      <c r="FV92" s="6"/>
      <c r="FW92" s="6"/>
      <c r="FX92" s="6"/>
      <c r="FY92" s="6"/>
      <c r="FZ92" s="6"/>
      <c r="GA92" s="6"/>
      <c r="GB92" s="6"/>
      <c r="GC92" s="6"/>
      <c r="GD92" s="6"/>
      <c r="GE92" s="6"/>
      <c r="GF92" s="6"/>
      <c r="GG92" s="6"/>
      <c r="GH92" s="6"/>
      <c r="GJ92" s="6"/>
      <c r="GK92" s="6"/>
      <c r="GL92" s="6"/>
      <c r="GM92" s="6"/>
      <c r="GN92" s="6"/>
      <c r="GO92" s="6"/>
      <c r="GP92" s="6"/>
      <c r="GQ92" s="6"/>
      <c r="GR92" s="6"/>
      <c r="GS92" s="6"/>
      <c r="GT92" s="6"/>
      <c r="GU92" s="6"/>
      <c r="GV92" s="6"/>
      <c r="GW92" s="6"/>
      <c r="GX92" s="6"/>
      <c r="GZ92" s="1"/>
      <c r="HA92" s="1"/>
      <c r="HB92" s="1"/>
      <c r="HC92" s="1"/>
      <c r="HD92" s="1"/>
      <c r="HE92" s="1"/>
      <c r="HF92" s="1"/>
      <c r="HG92" s="1"/>
      <c r="HH92" s="1"/>
      <c r="HI92" s="1"/>
      <c r="HJ92" s="1"/>
      <c r="HK92" s="1"/>
      <c r="HL92" s="1"/>
      <c r="HM92" s="1"/>
      <c r="HN92" s="2"/>
      <c r="HP92" s="2"/>
      <c r="HQ92" s="2"/>
      <c r="HR92" s="2"/>
      <c r="HS92" s="2"/>
      <c r="HT92" s="2"/>
      <c r="HU92" s="2"/>
      <c r="HV92" s="2"/>
      <c r="HW92" s="2"/>
      <c r="HX92" s="2"/>
      <c r="HY92" s="2"/>
      <c r="HZ92" s="2"/>
      <c r="IA92" s="2"/>
      <c r="IB92" s="2"/>
      <c r="IC92" s="2"/>
      <c r="ID92" s="2"/>
      <c r="IF92" s="2"/>
      <c r="IG92" s="2"/>
      <c r="IH92" s="2"/>
      <c r="II92" s="2"/>
      <c r="IJ92" s="2"/>
      <c r="IK92" s="2"/>
      <c r="IL92" s="2"/>
      <c r="IM92" s="2"/>
      <c r="IN92" s="2"/>
      <c r="IO92" s="2"/>
      <c r="IP92" s="2"/>
      <c r="IQ92" s="2"/>
      <c r="IR92" s="2"/>
      <c r="IS92" s="2"/>
      <c r="IT92" s="2"/>
      <c r="IV92" s="6"/>
    </row>
    <row r="93" spans="1:256" x14ac:dyDescent="0.25">
      <c r="A93" s="8" t="s">
        <v>107</v>
      </c>
      <c r="B93" s="8" t="s">
        <v>259</v>
      </c>
      <c r="C93" s="20">
        <f>Population!H93</f>
        <v>10847</v>
      </c>
      <c r="D93" s="20">
        <f>Population!I93</f>
        <v>11120</v>
      </c>
      <c r="E93" s="20">
        <f>Population!J93</f>
        <v>10231</v>
      </c>
      <c r="F93" s="20">
        <f>Population!K93</f>
        <v>8584</v>
      </c>
      <c r="G93" s="20">
        <f>Population!L93</f>
        <v>7319</v>
      </c>
      <c r="H93" s="20">
        <f>Population!M93</f>
        <v>6853</v>
      </c>
      <c r="I93" s="20">
        <f>Population!N93</f>
        <v>5531</v>
      </c>
      <c r="J93" s="20">
        <f>Population!X93</f>
        <v>10487</v>
      </c>
      <c r="K93" s="20">
        <f>Population!Y93</f>
        <v>11377</v>
      </c>
      <c r="L93" s="20">
        <f>Population!Z93</f>
        <v>10592</v>
      </c>
      <c r="M93" s="20">
        <f>Population!AA93</f>
        <v>8357</v>
      </c>
      <c r="N93" s="20">
        <f>Population!AB93</f>
        <v>7368</v>
      </c>
      <c r="O93" s="20">
        <f>Population!AC93</f>
        <v>7041</v>
      </c>
      <c r="P93" s="20">
        <f>Population!AD93</f>
        <v>6279</v>
      </c>
      <c r="Q93" s="20">
        <f t="shared" si="36"/>
        <v>121986</v>
      </c>
      <c r="S93">
        <f>VLOOKUP($A93,'Census 2011'!$A$4:$BI$156,S$1,FALSE)*Baseline!C93</f>
        <v>7930.2092475067993</v>
      </c>
      <c r="T93">
        <f>VLOOKUP($A93,'Census 2011'!$A$4:$BI$156,T$1,FALSE)*Baseline!D93</f>
        <v>8559.7397129186593</v>
      </c>
      <c r="U93">
        <f>VLOOKUP($A93,'Census 2011'!$A$4:$BI$156,U$1,FALSE)*Baseline!E93</f>
        <v>8174.3329342620809</v>
      </c>
      <c r="V93">
        <f>VLOOKUP($A93,'Census 2011'!$A$4:$BI$156,V$1,FALSE)*Baseline!F93</f>
        <v>7018.2748815165878</v>
      </c>
      <c r="W93">
        <f>VLOOKUP($A93,'Census 2011'!$A$4:$BI$156,W$1,FALSE)*Baseline!G93</f>
        <v>6428.1660347757879</v>
      </c>
      <c r="X93">
        <f>VLOOKUP($A93,'Census 2011'!$A$4:$BI$156,X$1,FALSE)*Baseline!H93</f>
        <v>6162.1602472658105</v>
      </c>
      <c r="Y93">
        <f>VLOOKUP($A93,'Census 2011'!$A$4:$BI$156,Y$1,FALSE)*Baseline!I93</f>
        <v>4837.0471662938107</v>
      </c>
      <c r="Z93">
        <f>VLOOKUP($A93,'Census 2011'!$A$4:$BI$156,Z$1,FALSE)*Baseline!J93</f>
        <v>7703.3055091819697</v>
      </c>
      <c r="AA93">
        <f>VLOOKUP($A93,'Census 2011'!$A$4:$BI$156,AA$1,FALSE)*Baseline!K93</f>
        <v>8665.7657106320785</v>
      </c>
      <c r="AB93">
        <f>VLOOKUP($A93,'Census 2011'!$A$4:$BI$156,AB$1,FALSE)*Baseline!L93</f>
        <v>8364.8283539702388</v>
      </c>
      <c r="AC93">
        <f>VLOOKUP($A93,'Census 2011'!$A$4:$BI$156,AC$1,FALSE)*Baseline!M93</f>
        <v>6767.7786160249743</v>
      </c>
      <c r="AD93">
        <f>VLOOKUP($A93,'Census 2011'!$A$4:$BI$156,AD$1,FALSE)*Baseline!N93</f>
        <v>6298.9062129006734</v>
      </c>
      <c r="AE93">
        <f>VLOOKUP($A93,'Census 2011'!$A$4:$BI$156,AE$1,FALSE)*Baseline!O93</f>
        <v>6218.3472913616397</v>
      </c>
      <c r="AF93">
        <f>VLOOKUP($A93,'Census 2011'!$A$4:$BI$156,AF$1,FALSE)*Baseline!P93</f>
        <v>5435.8170184477312</v>
      </c>
      <c r="AH93" s="6">
        <f>VLOOKUP($A93,'Census 2011'!$A$4:$BI$156,AH$1,FALSE)*Baseline!C93</f>
        <v>2916.7907524932007</v>
      </c>
      <c r="AI93" s="6">
        <f>VLOOKUP($A93,'Census 2011'!$A$4:$BI$156,AI$1,FALSE)*Baseline!D93</f>
        <v>2560.2602870813398</v>
      </c>
      <c r="AJ93" s="6">
        <f>VLOOKUP($A93,'Census 2011'!$A$4:$BI$156,AJ$1,FALSE)*Baseline!E93</f>
        <v>2056.6670657379191</v>
      </c>
      <c r="AK93" s="6">
        <f>VLOOKUP($A93,'Census 2011'!$A$4:$BI$156,AK$1,FALSE)*Baseline!F93</f>
        <v>1565.7251184834122</v>
      </c>
      <c r="AL93" s="6">
        <f>VLOOKUP($A93,'Census 2011'!$A$4:$BI$156,AL$1,FALSE)*Baseline!G93</f>
        <v>890.83396522421231</v>
      </c>
      <c r="AM93" s="6">
        <f>VLOOKUP($A93,'Census 2011'!$A$4:$BI$156,AM$1,FALSE)*Baseline!H93</f>
        <v>690.83975273418923</v>
      </c>
      <c r="AN93" s="6">
        <f>VLOOKUP($A93,'Census 2011'!$A$4:$BI$156,AN$1,FALSE)*Baseline!I93</f>
        <v>693.95283370618938</v>
      </c>
      <c r="AO93" s="6">
        <f>VLOOKUP($A93,'Census 2011'!$A$4:$BI$156,AO$1,FALSE)*Baseline!J93</f>
        <v>2783.6944908180299</v>
      </c>
      <c r="AP93" s="6">
        <f>VLOOKUP($A93,'Census 2011'!$A$4:$BI$156,AP$1,FALSE)*Baseline!K93</f>
        <v>2711.2342893679211</v>
      </c>
      <c r="AQ93" s="6">
        <f>VLOOKUP($A93,'Census 2011'!$A$4:$BI$156,AQ$1,FALSE)*Baseline!L93</f>
        <v>2227.1716460297625</v>
      </c>
      <c r="AR93" s="6">
        <f>VLOOKUP($A93,'Census 2011'!$A$4:$BI$156,AR$1,FALSE)*Baseline!M93</f>
        <v>1589.2213839750261</v>
      </c>
      <c r="AS93" s="6">
        <f>VLOOKUP($A93,'Census 2011'!$A$4:$BI$156,AS$1,FALSE)*Baseline!N93</f>
        <v>1069.0937870993273</v>
      </c>
      <c r="AT93" s="6">
        <f>VLOOKUP($A93,'Census 2011'!$A$4:$BI$156,AT$1,FALSE)*Baseline!O93</f>
        <v>822.6527086383602</v>
      </c>
      <c r="AU93" s="6">
        <f>VLOOKUP($A93,'Census 2011'!$A$4:$BI$156,AU$1,FALSE)*Baseline!P93</f>
        <v>843.18298155226853</v>
      </c>
      <c r="AV93">
        <f t="shared" si="37"/>
        <v>121986</v>
      </c>
      <c r="AX93" s="22">
        <f>(S93*'Eligible population'!J$5)/5</f>
        <v>1451.21242482304</v>
      </c>
      <c r="AY93" s="22">
        <f>(T93*'Eligible population'!K$5)/5</f>
        <v>1453.7854780355983</v>
      </c>
      <c r="AZ93" s="22">
        <f>(U93*'Eligible population'!L$5)/5</f>
        <v>1249.3031883385945</v>
      </c>
      <c r="BA93" s="22">
        <f>(V93*'Eligible population'!M$5)/5</f>
        <v>936.32225240272032</v>
      </c>
      <c r="BB93" s="22">
        <f>(W93*'Eligible population'!N$5)/5</f>
        <v>713.16391475868363</v>
      </c>
      <c r="BC93" s="22">
        <f>(X93*'Eligible population'!O$5)/5</f>
        <v>533.72937037844963</v>
      </c>
      <c r="BD93" s="22">
        <f>(Y93*'Eligible population'!P$5)/5</f>
        <v>325.39212645906662</v>
      </c>
      <c r="BE93" s="22">
        <f>(Z93*'Eligible population'!J$6)/5</f>
        <v>1405.5175768956701</v>
      </c>
      <c r="BF93" s="22">
        <f>(AA93*'Eligible population'!K$6)/5</f>
        <v>1489.8870203106696</v>
      </c>
      <c r="BG93" s="22">
        <f>(AB93*'Eligible population'!L$6)/5</f>
        <v>1310.3794605650185</v>
      </c>
      <c r="BH93" s="22">
        <f>(AC93*'Eligible population'!M$6)/5</f>
        <v>939.31681942791397</v>
      </c>
      <c r="BI93" s="22">
        <f>(AD93*'Eligible population'!N$6)/5</f>
        <v>744.19841457944744</v>
      </c>
      <c r="BJ93" s="22">
        <f>(AE93*'Eligible population'!O$6)/5</f>
        <v>587.52777715877914</v>
      </c>
      <c r="BK93" s="22">
        <f>(AF93*'Eligible population'!P$6)/5</f>
        <v>405.78374827259984</v>
      </c>
      <c r="BL93" s="23"/>
      <c r="BM93" s="22">
        <f>(AH93*'Eligible population'!J$5)/5</f>
        <v>533.76687153089506</v>
      </c>
      <c r="BN93" s="22">
        <f>(AI93*'Eligible population'!K$5)/5</f>
        <v>434.83439335574957</v>
      </c>
      <c r="BO93" s="22">
        <f>(AJ93*'Eligible population'!L$5)/5</f>
        <v>314.32543098506801</v>
      </c>
      <c r="BP93" s="22">
        <f>(AK93*'Eligible population'!M$5)/5</f>
        <v>208.88655607417726</v>
      </c>
      <c r="BQ93" s="22">
        <f>(AL93*'Eligible population'!N$5)/5</f>
        <v>98.832331741639535</v>
      </c>
      <c r="BR93" s="22">
        <f>(AM93*'Eligible population'!O$5)/5</f>
        <v>59.836396890656445</v>
      </c>
      <c r="BS93" s="22">
        <f>(AN93*'Eligible population'!P$5)/5</f>
        <v>46.682775763579585</v>
      </c>
      <c r="BT93" s="22">
        <f>(AO93*'Eligible population'!J$6)/5</f>
        <v>507.90294256002619</v>
      </c>
      <c r="BU93" s="22">
        <f>(AP93*'Eligible population'!K$6)/5</f>
        <v>466.13685525728954</v>
      </c>
      <c r="BV93" s="22">
        <f>(AQ93*'Eligible population'!L$6)/5</f>
        <v>348.89418606240628</v>
      </c>
      <c r="BW93" s="22">
        <f>(AR93*'Eligible population'!M$6)/5</f>
        <v>220.57198683000485</v>
      </c>
      <c r="BX93" s="22">
        <f>(AS93*'Eligible population'!N$6)/5</f>
        <v>126.31048542468633</v>
      </c>
      <c r="BY93" s="22">
        <f>(AT93*'Eligible population'!O$6)/5</f>
        <v>77.726652216960503</v>
      </c>
      <c r="BZ93" s="22">
        <f>(AU93*'Eligible population'!P$6)/5</f>
        <v>62.943610789836953</v>
      </c>
      <c r="CA93" s="23">
        <f t="shared" si="38"/>
        <v>17053.17104788922</v>
      </c>
      <c r="CC93" s="2">
        <f t="shared" si="39"/>
        <v>725.60621241152</v>
      </c>
      <c r="CD93" s="2">
        <f t="shared" si="40"/>
        <v>726.89273901779916</v>
      </c>
      <c r="CE93" s="2">
        <f t="shared" si="41"/>
        <v>624.65159416929725</v>
      </c>
      <c r="CF93" s="2">
        <f t="shared" si="42"/>
        <v>468.16112620136016</v>
      </c>
      <c r="CG93" s="2">
        <f t="shared" si="43"/>
        <v>356.58195737934182</v>
      </c>
      <c r="CH93" s="2">
        <f t="shared" si="44"/>
        <v>266.86468518922482</v>
      </c>
      <c r="CI93" s="2">
        <f t="shared" si="45"/>
        <v>162.69606322953331</v>
      </c>
      <c r="CJ93" s="2">
        <f t="shared" si="46"/>
        <v>702.75878844783506</v>
      </c>
      <c r="CK93" s="2">
        <f t="shared" si="47"/>
        <v>744.94351015533482</v>
      </c>
      <c r="CL93" s="2">
        <f t="shared" si="48"/>
        <v>655.18973028250923</v>
      </c>
      <c r="CM93" s="2">
        <f t="shared" si="49"/>
        <v>469.65840971395698</v>
      </c>
      <c r="CN93" s="2">
        <f t="shared" si="50"/>
        <v>372.09920728972372</v>
      </c>
      <c r="CO93" s="2">
        <f t="shared" si="51"/>
        <v>293.76388857938957</v>
      </c>
      <c r="CP93" s="2">
        <f t="shared" si="52"/>
        <v>202.89187413629992</v>
      </c>
      <c r="CQ93" s="2"/>
      <c r="CR93" s="2">
        <f t="shared" si="53"/>
        <v>266.88343576544753</v>
      </c>
      <c r="CS93" s="2">
        <f t="shared" si="54"/>
        <v>217.41719667787478</v>
      </c>
      <c r="CT93" s="2">
        <f t="shared" si="55"/>
        <v>157.16271549253401</v>
      </c>
      <c r="CU93" s="2">
        <f t="shared" si="56"/>
        <v>104.44327803708863</v>
      </c>
      <c r="CV93" s="2">
        <f t="shared" si="57"/>
        <v>49.416165870819768</v>
      </c>
      <c r="CW93" s="2">
        <f t="shared" si="58"/>
        <v>29.918198445328223</v>
      </c>
      <c r="CX93" s="2">
        <f t="shared" si="59"/>
        <v>23.341387881789792</v>
      </c>
      <c r="CY93" s="2">
        <f t="shared" si="60"/>
        <v>253.9514712800131</v>
      </c>
      <c r="CZ93" s="2">
        <f t="shared" si="61"/>
        <v>233.06842762864477</v>
      </c>
      <c r="DA93" s="2">
        <f t="shared" si="62"/>
        <v>174.44709303120314</v>
      </c>
      <c r="DB93" s="2">
        <f t="shared" si="63"/>
        <v>110.28599341500242</v>
      </c>
      <c r="DC93" s="2">
        <f t="shared" si="64"/>
        <v>63.155242712343167</v>
      </c>
      <c r="DD93" s="2">
        <f t="shared" si="65"/>
        <v>38.863326108480251</v>
      </c>
      <c r="DE93" s="2">
        <f t="shared" si="66"/>
        <v>31.471805394918476</v>
      </c>
      <c r="DF93" s="2">
        <f t="shared" si="67"/>
        <v>8526.58552394461</v>
      </c>
      <c r="DG93" s="2"/>
      <c r="DH93" s="14"/>
      <c r="DI93" s="14"/>
      <c r="DJ93" s="14"/>
      <c r="DK93" s="14"/>
      <c r="DL93" s="14"/>
      <c r="DM93" s="14"/>
      <c r="DN93" s="14"/>
      <c r="DO93" s="14"/>
      <c r="DP93" s="14"/>
      <c r="DQ93" s="14"/>
      <c r="DR93" s="14"/>
      <c r="DS93" s="14"/>
      <c r="DT93" s="14"/>
      <c r="DU93" s="14"/>
      <c r="DV93" s="14"/>
      <c r="DX93" s="6"/>
      <c r="DY93" s="6"/>
      <c r="DZ93" s="6"/>
      <c r="EA93" s="6"/>
      <c r="EB93" s="6"/>
      <c r="EC93" s="6"/>
      <c r="ED93" s="6"/>
      <c r="EE93" s="6"/>
      <c r="EF93" s="6"/>
      <c r="EG93" s="6"/>
      <c r="EH93" s="6"/>
      <c r="EI93" s="6"/>
      <c r="EJ93" s="6"/>
      <c r="EK93" s="6"/>
      <c r="EL93" s="6"/>
      <c r="EN93" s="6"/>
      <c r="EO93" s="6"/>
      <c r="EP93" s="6"/>
      <c r="EQ93" s="6"/>
      <c r="ER93" s="6"/>
      <c r="ES93" s="6"/>
      <c r="ET93" s="6"/>
      <c r="EU93" s="6"/>
      <c r="EV93" s="6"/>
      <c r="EW93" s="6"/>
      <c r="EX93" s="6"/>
      <c r="EY93" s="6"/>
      <c r="EZ93" s="6"/>
      <c r="FA93" s="6"/>
      <c r="FB93" s="6"/>
      <c r="FD93" s="6"/>
      <c r="FE93" s="6"/>
      <c r="FF93" s="6"/>
      <c r="FG93" s="6"/>
      <c r="FH93" s="6"/>
      <c r="FI93" s="6"/>
      <c r="FJ93" s="6"/>
      <c r="FK93" s="6"/>
      <c r="FL93" s="6"/>
      <c r="FM93" s="6"/>
      <c r="FN93" s="6"/>
      <c r="FO93" s="6"/>
      <c r="FP93" s="6"/>
      <c r="FQ93" s="6"/>
      <c r="FR93" s="6"/>
      <c r="FT93" s="6"/>
      <c r="FU93" s="6"/>
      <c r="FV93" s="6"/>
      <c r="FW93" s="6"/>
      <c r="FX93" s="6"/>
      <c r="FY93" s="6"/>
      <c r="FZ93" s="6"/>
      <c r="GA93" s="6"/>
      <c r="GB93" s="6"/>
      <c r="GC93" s="6"/>
      <c r="GD93" s="6"/>
      <c r="GE93" s="6"/>
      <c r="GF93" s="6"/>
      <c r="GG93" s="6"/>
      <c r="GH93" s="6"/>
      <c r="GJ93" s="6"/>
      <c r="GK93" s="6"/>
      <c r="GL93" s="6"/>
      <c r="GM93" s="6"/>
      <c r="GN93" s="6"/>
      <c r="GO93" s="6"/>
      <c r="GP93" s="6"/>
      <c r="GQ93" s="6"/>
      <c r="GR93" s="6"/>
      <c r="GS93" s="6"/>
      <c r="GT93" s="6"/>
      <c r="GU93" s="6"/>
      <c r="GV93" s="6"/>
      <c r="GW93" s="6"/>
      <c r="GX93" s="6"/>
      <c r="GZ93" s="1"/>
      <c r="HA93" s="1"/>
      <c r="HB93" s="1"/>
      <c r="HC93" s="1"/>
      <c r="HD93" s="1"/>
      <c r="HE93" s="1"/>
      <c r="HF93" s="1"/>
      <c r="HG93" s="1"/>
      <c r="HH93" s="1"/>
      <c r="HI93" s="1"/>
      <c r="HJ93" s="1"/>
      <c r="HK93" s="1"/>
      <c r="HL93" s="1"/>
      <c r="HM93" s="1"/>
      <c r="HN93" s="2"/>
      <c r="HP93" s="2"/>
      <c r="HQ93" s="2"/>
      <c r="HR93" s="2"/>
      <c r="HS93" s="2"/>
      <c r="HT93" s="2"/>
      <c r="HU93" s="2"/>
      <c r="HV93" s="2"/>
      <c r="HW93" s="2"/>
      <c r="HX93" s="2"/>
      <c r="HY93" s="2"/>
      <c r="HZ93" s="2"/>
      <c r="IA93" s="2"/>
      <c r="IB93" s="2"/>
      <c r="IC93" s="2"/>
      <c r="ID93" s="2"/>
      <c r="IF93" s="2"/>
      <c r="IG93" s="2"/>
      <c r="IH93" s="2"/>
      <c r="II93" s="2"/>
      <c r="IJ93" s="2"/>
      <c r="IK93" s="2"/>
      <c r="IL93" s="2"/>
      <c r="IM93" s="2"/>
      <c r="IN93" s="2"/>
      <c r="IO93" s="2"/>
      <c r="IP93" s="2"/>
      <c r="IQ93" s="2"/>
      <c r="IR93" s="2"/>
      <c r="IS93" s="2"/>
      <c r="IT93" s="2"/>
      <c r="IV93" s="6"/>
    </row>
    <row r="94" spans="1:256" x14ac:dyDescent="0.25">
      <c r="A94" s="8" t="s">
        <v>112</v>
      </c>
      <c r="B94" s="8" t="s">
        <v>260</v>
      </c>
      <c r="C94" s="20">
        <f>Population!H94</f>
        <v>6567</v>
      </c>
      <c r="D94" s="20">
        <f>Population!I94</f>
        <v>7613</v>
      </c>
      <c r="E94" s="20">
        <f>Population!J94</f>
        <v>7820</v>
      </c>
      <c r="F94" s="20">
        <f>Population!K94</f>
        <v>6607</v>
      </c>
      <c r="G94" s="20">
        <f>Population!L94</f>
        <v>5730</v>
      </c>
      <c r="H94" s="20">
        <f>Population!M94</f>
        <v>6212</v>
      </c>
      <c r="I94" s="20">
        <f>Population!N94</f>
        <v>4916</v>
      </c>
      <c r="J94" s="20">
        <f>Population!X94</f>
        <v>7076</v>
      </c>
      <c r="K94" s="20">
        <f>Population!Y94</f>
        <v>8158</v>
      </c>
      <c r="L94" s="20">
        <f>Population!Z94</f>
        <v>8280</v>
      </c>
      <c r="M94" s="20">
        <f>Population!AA94</f>
        <v>6645</v>
      </c>
      <c r="N94" s="20">
        <f>Population!AB94</f>
        <v>6096</v>
      </c>
      <c r="O94" s="20">
        <f>Population!AC94</f>
        <v>6700</v>
      </c>
      <c r="P94" s="20">
        <f>Population!AD94</f>
        <v>5450</v>
      </c>
      <c r="Q94" s="20">
        <f t="shared" si="36"/>
        <v>93870</v>
      </c>
      <c r="S94">
        <f>VLOOKUP($A94,'Census 2011'!$A$4:$BI$156,S$1,FALSE)*Baseline!C94</f>
        <v>5877.4739201303992</v>
      </c>
      <c r="T94">
        <f>VLOOKUP($A94,'Census 2011'!$A$4:$BI$156,T$1,FALSE)*Baseline!D94</f>
        <v>6943.1397325334337</v>
      </c>
      <c r="U94">
        <f>VLOOKUP($A94,'Census 2011'!$A$4:$BI$156,U$1,FALSE)*Baseline!E94</f>
        <v>7264.1019144144148</v>
      </c>
      <c r="V94">
        <f>VLOOKUP($A94,'Census 2011'!$A$4:$BI$156,V$1,FALSE)*Baseline!F94</f>
        <v>6189.7041380465735</v>
      </c>
      <c r="W94">
        <f>VLOOKUP($A94,'Census 2011'!$A$4:$BI$156,W$1,FALSE)*Baseline!G94</f>
        <v>5516.2956909361073</v>
      </c>
      <c r="X94">
        <f>VLOOKUP($A94,'Census 2011'!$A$4:$BI$156,X$1,FALSE)*Baseline!H94</f>
        <v>6054.509551865739</v>
      </c>
      <c r="Y94">
        <f>VLOOKUP($A94,'Census 2011'!$A$4:$BI$156,Y$1,FALSE)*Baseline!I94</f>
        <v>4700.8884661117718</v>
      </c>
      <c r="Z94">
        <f>VLOOKUP($A94,'Census 2011'!$A$4:$BI$156,Z$1,FALSE)*Baseline!J94</f>
        <v>6365.1244839234332</v>
      </c>
      <c r="AA94">
        <f>VLOOKUP($A94,'Census 2011'!$A$4:$BI$156,AA$1,FALSE)*Baseline!K94</f>
        <v>7485.8947615141215</v>
      </c>
      <c r="AB94">
        <f>VLOOKUP($A94,'Census 2011'!$A$4:$BI$156,AB$1,FALSE)*Baseline!L94</f>
        <v>7752.2281241263627</v>
      </c>
      <c r="AC94">
        <f>VLOOKUP($A94,'Census 2011'!$A$4:$BI$156,AC$1,FALSE)*Baseline!M94</f>
        <v>6265.8622342975868</v>
      </c>
      <c r="AD94">
        <f>VLOOKUP($A94,'Census 2011'!$A$4:$BI$156,AD$1,FALSE)*Baseline!N94</f>
        <v>5886.5036619718303</v>
      </c>
      <c r="AE94">
        <f>VLOOKUP($A94,'Census 2011'!$A$4:$BI$156,AE$1,FALSE)*Baseline!O94</f>
        <v>6501.1131725417445</v>
      </c>
      <c r="AF94">
        <f>VLOOKUP($A94,'Census 2011'!$A$4:$BI$156,AF$1,FALSE)*Baseline!P94</f>
        <v>5247.1235194585452</v>
      </c>
      <c r="AH94" s="6">
        <f>VLOOKUP($A94,'Census 2011'!$A$4:$BI$156,AH$1,FALSE)*Baseline!C94</f>
        <v>689.52607986960061</v>
      </c>
      <c r="AI94" s="6">
        <f>VLOOKUP($A94,'Census 2011'!$A$4:$BI$156,AI$1,FALSE)*Baseline!D94</f>
        <v>669.86026746656671</v>
      </c>
      <c r="AJ94" s="6">
        <f>VLOOKUP($A94,'Census 2011'!$A$4:$BI$156,AJ$1,FALSE)*Baseline!E94</f>
        <v>555.89808558558559</v>
      </c>
      <c r="AK94" s="6">
        <f>VLOOKUP($A94,'Census 2011'!$A$4:$BI$156,AK$1,FALSE)*Baseline!F94</f>
        <v>417.29586195342608</v>
      </c>
      <c r="AL94" s="6">
        <f>VLOOKUP($A94,'Census 2011'!$A$4:$BI$156,AL$1,FALSE)*Baseline!G94</f>
        <v>213.70430906389302</v>
      </c>
      <c r="AM94" s="6">
        <f>VLOOKUP($A94,'Census 2011'!$A$4:$BI$156,AM$1,FALSE)*Baseline!H94</f>
        <v>157.49044813426175</v>
      </c>
      <c r="AN94" s="6">
        <f>VLOOKUP($A94,'Census 2011'!$A$4:$BI$156,AN$1,FALSE)*Baseline!I94</f>
        <v>215.11153388822828</v>
      </c>
      <c r="AO94" s="6">
        <f>VLOOKUP($A94,'Census 2011'!$A$4:$BI$156,AO$1,FALSE)*Baseline!J94</f>
        <v>710.87551607656701</v>
      </c>
      <c r="AP94" s="6">
        <f>VLOOKUP($A94,'Census 2011'!$A$4:$BI$156,AP$1,FALSE)*Baseline!K94</f>
        <v>672.10523848587832</v>
      </c>
      <c r="AQ94" s="6">
        <f>VLOOKUP($A94,'Census 2011'!$A$4:$BI$156,AQ$1,FALSE)*Baseline!L94</f>
        <v>527.7718758736371</v>
      </c>
      <c r="AR94" s="6">
        <f>VLOOKUP($A94,'Census 2011'!$A$4:$BI$156,AR$1,FALSE)*Baseline!M94</f>
        <v>379.13776570241333</v>
      </c>
      <c r="AS94" s="6">
        <f>VLOOKUP($A94,'Census 2011'!$A$4:$BI$156,AS$1,FALSE)*Baseline!N94</f>
        <v>209.49633802816902</v>
      </c>
      <c r="AT94" s="6">
        <f>VLOOKUP($A94,'Census 2011'!$A$4:$BI$156,AT$1,FALSE)*Baseline!O94</f>
        <v>198.88682745825602</v>
      </c>
      <c r="AU94" s="6">
        <f>VLOOKUP($A94,'Census 2011'!$A$4:$BI$156,AU$1,FALSE)*Baseline!P94</f>
        <v>202.87648054145515</v>
      </c>
      <c r="AV94">
        <f t="shared" si="37"/>
        <v>93870</v>
      </c>
      <c r="AX94" s="22">
        <f>(S94*'Eligible population'!J$5)/5</f>
        <v>1075.5659672092786</v>
      </c>
      <c r="AY94" s="22">
        <f>(T94*'Eligible population'!K$5)/5</f>
        <v>1179.2222723659579</v>
      </c>
      <c r="AZ94" s="22">
        <f>(U94*'Eligible population'!L$5)/5</f>
        <v>1110.1903672233589</v>
      </c>
      <c r="BA94" s="22">
        <f>(V94*'Eligible population'!M$5)/5</f>
        <v>825.78095302386282</v>
      </c>
      <c r="BB94" s="22">
        <f>(W94*'Eligible population'!N$5)/5</f>
        <v>611.99773133297242</v>
      </c>
      <c r="BC94" s="22">
        <f>(X94*'Eligible population'!O$5)/5</f>
        <v>524.4053126501268</v>
      </c>
      <c r="BD94" s="22">
        <f>(Y94*'Eligible population'!P$5)/5</f>
        <v>316.2326191263972</v>
      </c>
      <c r="BE94" s="22">
        <f>(Z94*'Eligible population'!J$6)/5</f>
        <v>1161.3578522388621</v>
      </c>
      <c r="BF94" s="22">
        <f>(AA94*'Eligible population'!K$6)/5</f>
        <v>1287.0342694480739</v>
      </c>
      <c r="BG94" s="22">
        <f>(AB94*'Eligible population'!L$6)/5</f>
        <v>1214.413503493847</v>
      </c>
      <c r="BH94" s="22">
        <f>(AC94*'Eligible population'!M$6)/5</f>
        <v>869.65459699844484</v>
      </c>
      <c r="BI94" s="22">
        <f>(AD94*'Eligible population'!N$6)/5</f>
        <v>695.47418942092872</v>
      </c>
      <c r="BJ94" s="22">
        <f>(AE94*'Eligible population'!O$6)/5</f>
        <v>614.24433090560467</v>
      </c>
      <c r="BK94" s="22">
        <f>(AF94*'Eligible population'!P$6)/5</f>
        <v>391.69777830071712</v>
      </c>
      <c r="BL94" s="23"/>
      <c r="BM94" s="22">
        <f>(AH94*'Eligible population'!J$5)/5</f>
        <v>126.18189295079257</v>
      </c>
      <c r="BN94" s="22">
        <f>(AI94*'Eligible population'!K$5)/5</f>
        <v>113.76901188784902</v>
      </c>
      <c r="BO94" s="22">
        <f>(AJ94*'Eligible population'!L$5)/5</f>
        <v>84.959256773419639</v>
      </c>
      <c r="BP94" s="22">
        <f>(AK94*'Eligible population'!M$5)/5</f>
        <v>55.672285280757578</v>
      </c>
      <c r="BQ94" s="22">
        <f>(AL94*'Eligible population'!N$5)/5</f>
        <v>23.709126495535742</v>
      </c>
      <c r="BR94" s="22">
        <f>(AM94*'Eligible population'!O$5)/5</f>
        <v>13.640878255416377</v>
      </c>
      <c r="BS94" s="22">
        <f>(AN94*'Eligible population'!P$5)/5</f>
        <v>14.47072915176749</v>
      </c>
      <c r="BT94" s="22">
        <f>(AO94*'Eligible population'!J$6)/5</f>
        <v>129.70380463808152</v>
      </c>
      <c r="BU94" s="22">
        <f>(AP94*'Eligible population'!K$6)/5</f>
        <v>115.55365152260485</v>
      </c>
      <c r="BV94" s="22">
        <f>(AQ94*'Eligible population'!L$6)/5</f>
        <v>82.677300327440179</v>
      </c>
      <c r="BW94" s="22">
        <f>(AR94*'Eligible population'!M$6)/5</f>
        <v>52.621473072617768</v>
      </c>
      <c r="BX94" s="22">
        <f>(AS94*'Eligible population'!N$6)/5</f>
        <v>24.751415142751846</v>
      </c>
      <c r="BY94" s="22">
        <f>(AT94*'Eligible population'!O$6)/5</f>
        <v>18.791413564989817</v>
      </c>
      <c r="BZ94" s="22">
        <f>(AU94*'Eligible population'!P$6)/5</f>
        <v>15.144729565229834</v>
      </c>
      <c r="CA94" s="23">
        <f t="shared" si="38"/>
        <v>12748.918712367689</v>
      </c>
      <c r="CC94" s="2">
        <f t="shared" si="39"/>
        <v>537.7829836046393</v>
      </c>
      <c r="CD94" s="2">
        <f t="shared" si="40"/>
        <v>589.61113618297895</v>
      </c>
      <c r="CE94" s="2">
        <f t="shared" si="41"/>
        <v>555.09518361167943</v>
      </c>
      <c r="CF94" s="2">
        <f t="shared" si="42"/>
        <v>412.89047651193141</v>
      </c>
      <c r="CG94" s="2">
        <f t="shared" si="43"/>
        <v>305.99886566648621</v>
      </c>
      <c r="CH94" s="2">
        <f t="shared" si="44"/>
        <v>262.2026563250634</v>
      </c>
      <c r="CI94" s="2">
        <f t="shared" si="45"/>
        <v>158.1163095631986</v>
      </c>
      <c r="CJ94" s="2">
        <f t="shared" si="46"/>
        <v>580.67892611943103</v>
      </c>
      <c r="CK94" s="2">
        <f t="shared" si="47"/>
        <v>643.51713472403696</v>
      </c>
      <c r="CL94" s="2">
        <f t="shared" si="48"/>
        <v>607.20675174692349</v>
      </c>
      <c r="CM94" s="2">
        <f t="shared" si="49"/>
        <v>434.82729849922242</v>
      </c>
      <c r="CN94" s="2">
        <f t="shared" si="50"/>
        <v>347.73709471046436</v>
      </c>
      <c r="CO94" s="2">
        <f t="shared" si="51"/>
        <v>307.12216545280234</v>
      </c>
      <c r="CP94" s="2">
        <f t="shared" si="52"/>
        <v>195.84888915035856</v>
      </c>
      <c r="CQ94" s="2"/>
      <c r="CR94" s="2">
        <f t="shared" si="53"/>
        <v>63.090946475396287</v>
      </c>
      <c r="CS94" s="2">
        <f t="shared" si="54"/>
        <v>56.884505943924509</v>
      </c>
      <c r="CT94" s="2">
        <f t="shared" si="55"/>
        <v>42.47962838670982</v>
      </c>
      <c r="CU94" s="2">
        <f t="shared" si="56"/>
        <v>27.836142640378789</v>
      </c>
      <c r="CV94" s="2">
        <f t="shared" si="57"/>
        <v>11.854563247767871</v>
      </c>
      <c r="CW94" s="2">
        <f t="shared" si="58"/>
        <v>6.8204391277081884</v>
      </c>
      <c r="CX94" s="2">
        <f t="shared" si="59"/>
        <v>7.2353645758837448</v>
      </c>
      <c r="CY94" s="2">
        <f t="shared" si="60"/>
        <v>64.851902319040761</v>
      </c>
      <c r="CZ94" s="2">
        <f t="shared" si="61"/>
        <v>57.776825761302426</v>
      </c>
      <c r="DA94" s="2">
        <f t="shared" si="62"/>
        <v>41.338650163720089</v>
      </c>
      <c r="DB94" s="2">
        <f t="shared" si="63"/>
        <v>26.310736536308884</v>
      </c>
      <c r="DC94" s="2">
        <f t="shared" si="64"/>
        <v>12.375707571375923</v>
      </c>
      <c r="DD94" s="2">
        <f t="shared" si="65"/>
        <v>9.3957067824949085</v>
      </c>
      <c r="DE94" s="2">
        <f t="shared" si="66"/>
        <v>7.5723647826149172</v>
      </c>
      <c r="DF94" s="2">
        <f t="shared" si="67"/>
        <v>6374.4593561838446</v>
      </c>
      <c r="DG94" s="2"/>
      <c r="DH94" s="14"/>
      <c r="DI94" s="14"/>
      <c r="DJ94" s="14"/>
      <c r="DK94" s="14"/>
      <c r="DL94" s="14"/>
      <c r="DM94" s="14"/>
      <c r="DN94" s="14"/>
      <c r="DO94" s="14"/>
      <c r="DP94" s="14"/>
      <c r="DQ94" s="14"/>
      <c r="DR94" s="14"/>
      <c r="DS94" s="14"/>
      <c r="DT94" s="14"/>
      <c r="DU94" s="14"/>
      <c r="DV94" s="14"/>
      <c r="DX94" s="6"/>
      <c r="DY94" s="6"/>
      <c r="DZ94" s="6"/>
      <c r="EA94" s="6"/>
      <c r="EB94" s="6"/>
      <c r="EC94" s="6"/>
      <c r="ED94" s="6"/>
      <c r="EE94" s="6"/>
      <c r="EF94" s="6"/>
      <c r="EG94" s="6"/>
      <c r="EH94" s="6"/>
      <c r="EI94" s="6"/>
      <c r="EJ94" s="6"/>
      <c r="EK94" s="6"/>
      <c r="EL94" s="6"/>
      <c r="EN94" s="6"/>
      <c r="EO94" s="6"/>
      <c r="EP94" s="6"/>
      <c r="EQ94" s="6"/>
      <c r="ER94" s="6"/>
      <c r="ES94" s="6"/>
      <c r="ET94" s="6"/>
      <c r="EU94" s="6"/>
      <c r="EV94" s="6"/>
      <c r="EW94" s="6"/>
      <c r="EX94" s="6"/>
      <c r="EY94" s="6"/>
      <c r="EZ94" s="6"/>
      <c r="FA94" s="6"/>
      <c r="FB94" s="6"/>
      <c r="FD94" s="6"/>
      <c r="FE94" s="6"/>
      <c r="FF94" s="6"/>
      <c r="FG94" s="6"/>
      <c r="FH94" s="6"/>
      <c r="FI94" s="6"/>
      <c r="FJ94" s="6"/>
      <c r="FK94" s="6"/>
      <c r="FL94" s="6"/>
      <c r="FM94" s="6"/>
      <c r="FN94" s="6"/>
      <c r="FO94" s="6"/>
      <c r="FP94" s="6"/>
      <c r="FQ94" s="6"/>
      <c r="FR94" s="6"/>
      <c r="FT94" s="6"/>
      <c r="FU94" s="6"/>
      <c r="FV94" s="6"/>
      <c r="FW94" s="6"/>
      <c r="FX94" s="6"/>
      <c r="FY94" s="6"/>
      <c r="FZ94" s="6"/>
      <c r="GA94" s="6"/>
      <c r="GB94" s="6"/>
      <c r="GC94" s="6"/>
      <c r="GD94" s="6"/>
      <c r="GE94" s="6"/>
      <c r="GF94" s="6"/>
      <c r="GG94" s="6"/>
      <c r="GH94" s="6"/>
      <c r="GJ94" s="6"/>
      <c r="GK94" s="6"/>
      <c r="GL94" s="6"/>
      <c r="GM94" s="6"/>
      <c r="GN94" s="6"/>
      <c r="GO94" s="6"/>
      <c r="GP94" s="6"/>
      <c r="GQ94" s="6"/>
      <c r="GR94" s="6"/>
      <c r="GS94" s="6"/>
      <c r="GT94" s="6"/>
      <c r="GU94" s="6"/>
      <c r="GV94" s="6"/>
      <c r="GW94" s="6"/>
      <c r="GX94" s="6"/>
      <c r="GZ94" s="1"/>
      <c r="HA94" s="1"/>
      <c r="HB94" s="1"/>
      <c r="HC94" s="1"/>
      <c r="HD94" s="1"/>
      <c r="HE94" s="1"/>
      <c r="HF94" s="1"/>
      <c r="HG94" s="1"/>
      <c r="HH94" s="1"/>
      <c r="HI94" s="1"/>
      <c r="HJ94" s="1"/>
      <c r="HK94" s="1"/>
      <c r="HL94" s="1"/>
      <c r="HM94" s="1"/>
      <c r="HN94" s="2"/>
      <c r="HP94" s="2"/>
      <c r="HQ94" s="2"/>
      <c r="HR94" s="2"/>
      <c r="HS94" s="2"/>
      <c r="HT94" s="2"/>
      <c r="HU94" s="2"/>
      <c r="HV94" s="2"/>
      <c r="HW94" s="2"/>
      <c r="HX94" s="2"/>
      <c r="HY94" s="2"/>
      <c r="HZ94" s="2"/>
      <c r="IA94" s="2"/>
      <c r="IB94" s="2"/>
      <c r="IC94" s="2"/>
      <c r="ID94" s="2"/>
      <c r="IF94" s="2"/>
      <c r="IG94" s="2"/>
      <c r="IH94" s="2"/>
      <c r="II94" s="2"/>
      <c r="IJ94" s="2"/>
      <c r="IK94" s="2"/>
      <c r="IL94" s="2"/>
      <c r="IM94" s="2"/>
      <c r="IN94" s="2"/>
      <c r="IO94" s="2"/>
      <c r="IP94" s="2"/>
      <c r="IQ94" s="2"/>
      <c r="IR94" s="2"/>
      <c r="IS94" s="2"/>
      <c r="IT94" s="2"/>
      <c r="IV94" s="6"/>
    </row>
    <row r="95" spans="1:256" x14ac:dyDescent="0.25">
      <c r="A95" s="8" t="s">
        <v>136</v>
      </c>
      <c r="B95" s="8" t="s">
        <v>261</v>
      </c>
      <c r="C95" s="20">
        <f>Population!H95</f>
        <v>8836</v>
      </c>
      <c r="D95" s="20">
        <f>Population!I95</f>
        <v>9623</v>
      </c>
      <c r="E95" s="20">
        <f>Population!J95</f>
        <v>9295</v>
      </c>
      <c r="F95" s="20">
        <f>Population!K95</f>
        <v>7696</v>
      </c>
      <c r="G95" s="20">
        <f>Population!L95</f>
        <v>7020</v>
      </c>
      <c r="H95" s="20">
        <f>Population!M95</f>
        <v>6803</v>
      </c>
      <c r="I95" s="20">
        <f>Population!N95</f>
        <v>5589</v>
      </c>
      <c r="J95" s="20">
        <f>Population!X95</f>
        <v>8749</v>
      </c>
      <c r="K95" s="20">
        <f>Population!Y95</f>
        <v>9655</v>
      </c>
      <c r="L95" s="20">
        <f>Population!Z95</f>
        <v>9402</v>
      </c>
      <c r="M95" s="20">
        <f>Population!AA95</f>
        <v>7945</v>
      </c>
      <c r="N95" s="20">
        <f>Population!AB95</f>
        <v>6958</v>
      </c>
      <c r="O95" s="20">
        <f>Population!AC95</f>
        <v>7231</v>
      </c>
      <c r="P95" s="20">
        <f>Population!AD95</f>
        <v>6355</v>
      </c>
      <c r="Q95" s="20">
        <f t="shared" si="36"/>
        <v>111157</v>
      </c>
      <c r="S95">
        <f>VLOOKUP($A95,'Census 2011'!$A$4:$BI$156,S$1,FALSE)*Baseline!C95</f>
        <v>7140.0929095354522</v>
      </c>
      <c r="T95">
        <f>VLOOKUP($A95,'Census 2011'!$A$4:$BI$156,T$1,FALSE)*Baseline!D95</f>
        <v>8269.0355710365202</v>
      </c>
      <c r="U95">
        <f>VLOOKUP($A95,'Census 2011'!$A$4:$BI$156,U$1,FALSE)*Baseline!E95</f>
        <v>8073.2345360824747</v>
      </c>
      <c r="V95">
        <f>VLOOKUP($A95,'Census 2011'!$A$4:$BI$156,V$1,FALSE)*Baseline!F95</f>
        <v>6689.15332794395</v>
      </c>
      <c r="W95">
        <f>VLOOKUP($A95,'Census 2011'!$A$4:$BI$156,W$1,FALSE)*Baseline!G95</f>
        <v>6515.8321119253833</v>
      </c>
      <c r="X95">
        <f>VLOOKUP($A95,'Census 2011'!$A$4:$BI$156,X$1,FALSE)*Baseline!H95</f>
        <v>6388.2357529449218</v>
      </c>
      <c r="Y95">
        <f>VLOOKUP($A95,'Census 2011'!$A$4:$BI$156,Y$1,FALSE)*Baseline!I95</f>
        <v>5174.3053691275163</v>
      </c>
      <c r="Z95">
        <f>VLOOKUP($A95,'Census 2011'!$A$4:$BI$156,Z$1,FALSE)*Baseline!J95</f>
        <v>7180.195106844224</v>
      </c>
      <c r="AA95">
        <f>VLOOKUP($A95,'Census 2011'!$A$4:$BI$156,AA$1,FALSE)*Baseline!K95</f>
        <v>8342.2896078227404</v>
      </c>
      <c r="AB95">
        <f>VLOOKUP($A95,'Census 2011'!$A$4:$BI$156,AB$1,FALSE)*Baseline!L95</f>
        <v>8176.4386724386723</v>
      </c>
      <c r="AC95">
        <f>VLOOKUP($A95,'Census 2011'!$A$4:$BI$156,AC$1,FALSE)*Baseline!M95</f>
        <v>6863.3841379310343</v>
      </c>
      <c r="AD95">
        <f>VLOOKUP($A95,'Census 2011'!$A$4:$BI$156,AD$1,FALSE)*Baseline!N95</f>
        <v>6354.7208398133753</v>
      </c>
      <c r="AE95">
        <f>VLOOKUP($A95,'Census 2011'!$A$4:$BI$156,AE$1,FALSE)*Baseline!O95</f>
        <v>6729.1508999280059</v>
      </c>
      <c r="AF95">
        <f>VLOOKUP($A95,'Census 2011'!$A$4:$BI$156,AF$1,FALSE)*Baseline!P95</f>
        <v>5957.4855967078192</v>
      </c>
      <c r="AH95" s="6">
        <f>VLOOKUP($A95,'Census 2011'!$A$4:$BI$156,AH$1,FALSE)*Baseline!C95</f>
        <v>1695.9070904645475</v>
      </c>
      <c r="AI95" s="6">
        <f>VLOOKUP($A95,'Census 2011'!$A$4:$BI$156,AI$1,FALSE)*Baseline!D95</f>
        <v>1353.9644289634789</v>
      </c>
      <c r="AJ95" s="6">
        <f>VLOOKUP($A95,'Census 2011'!$A$4:$BI$156,AJ$1,FALSE)*Baseline!E95</f>
        <v>1221.7654639175257</v>
      </c>
      <c r="AK95" s="6">
        <f>VLOOKUP($A95,'Census 2011'!$A$4:$BI$156,AK$1,FALSE)*Baseline!F95</f>
        <v>1006.8466720560497</v>
      </c>
      <c r="AL95" s="6">
        <f>VLOOKUP($A95,'Census 2011'!$A$4:$BI$156,AL$1,FALSE)*Baseline!G95</f>
        <v>504.16788807461694</v>
      </c>
      <c r="AM95" s="6">
        <f>VLOOKUP($A95,'Census 2011'!$A$4:$BI$156,AM$1,FALSE)*Baseline!H95</f>
        <v>414.76424705507799</v>
      </c>
      <c r="AN95" s="6">
        <f>VLOOKUP($A95,'Census 2011'!$A$4:$BI$156,AN$1,FALSE)*Baseline!I95</f>
        <v>414.69463087248323</v>
      </c>
      <c r="AO95" s="6">
        <f>VLOOKUP($A95,'Census 2011'!$A$4:$BI$156,AO$1,FALSE)*Baseline!J95</f>
        <v>1568.8048931557757</v>
      </c>
      <c r="AP95" s="6">
        <f>VLOOKUP($A95,'Census 2011'!$A$4:$BI$156,AP$1,FALSE)*Baseline!K95</f>
        <v>1312.71039217726</v>
      </c>
      <c r="AQ95" s="6">
        <f>VLOOKUP($A95,'Census 2011'!$A$4:$BI$156,AQ$1,FALSE)*Baseline!L95</f>
        <v>1225.5613275613275</v>
      </c>
      <c r="AR95" s="6">
        <f>VLOOKUP($A95,'Census 2011'!$A$4:$BI$156,AR$1,FALSE)*Baseline!M95</f>
        <v>1081.6158620689655</v>
      </c>
      <c r="AS95" s="6">
        <f>VLOOKUP($A95,'Census 2011'!$A$4:$BI$156,AS$1,FALSE)*Baseline!N95</f>
        <v>603.27916018662518</v>
      </c>
      <c r="AT95" s="6">
        <f>VLOOKUP($A95,'Census 2011'!$A$4:$BI$156,AT$1,FALSE)*Baseline!O95</f>
        <v>501.8491000719942</v>
      </c>
      <c r="AU95" s="6">
        <f>VLOOKUP($A95,'Census 2011'!$A$4:$BI$156,AU$1,FALSE)*Baseline!P95</f>
        <v>397.5144032921811</v>
      </c>
      <c r="AV95">
        <f t="shared" si="37"/>
        <v>111157.00000000001</v>
      </c>
      <c r="AX95" s="22">
        <f>(S95*'Eligible population'!J$5)/5</f>
        <v>1306.6227159095974</v>
      </c>
      <c r="AY95" s="22">
        <f>(T95*'Eligible population'!K$5)/5</f>
        <v>1404.4123108544493</v>
      </c>
      <c r="AZ95" s="22">
        <f>(U95*'Eligible population'!L$5)/5</f>
        <v>1233.8520741990762</v>
      </c>
      <c r="BA95" s="22">
        <f>(V95*'Eligible population'!M$5)/5</f>
        <v>892.4134800109465</v>
      </c>
      <c r="BB95" s="22">
        <f>(W95*'Eligible population'!N$5)/5</f>
        <v>722.88990541189833</v>
      </c>
      <c r="BC95" s="22">
        <f>(X95*'Eligible population'!O$5)/5</f>
        <v>553.31067506094973</v>
      </c>
      <c r="BD95" s="22">
        <f>(Y95*'Eligible population'!P$5)/5</f>
        <v>348.07976212045457</v>
      </c>
      <c r="BE95" s="22">
        <f>(Z95*'Eligible population'!J$6)/5</f>
        <v>1310.0727234796534</v>
      </c>
      <c r="BF95" s="22">
        <f>(AA95*'Eligible population'!K$6)/5</f>
        <v>1434.2724487829612</v>
      </c>
      <c r="BG95" s="22">
        <f>(AB95*'Eligible population'!L$6)/5</f>
        <v>1280.8675615976977</v>
      </c>
      <c r="BH95" s="22">
        <f>(AC95*'Eligible population'!M$6)/5</f>
        <v>952.58614749723131</v>
      </c>
      <c r="BI95" s="22">
        <f>(AD95*'Eligible population'!N$6)/5</f>
        <v>750.79275897113007</v>
      </c>
      <c r="BJ95" s="22">
        <f>(AE95*'Eligible population'!O$6)/5</f>
        <v>635.79000740162621</v>
      </c>
      <c r="BK95" s="22">
        <f>(AF95*'Eligible population'!P$6)/5</f>
        <v>444.72630839263604</v>
      </c>
      <c r="BL95" s="23"/>
      <c r="BM95" s="22">
        <f>(AH95*'Eligible population'!J$5)/5</f>
        <v>310.34760423268801</v>
      </c>
      <c r="BN95" s="22">
        <f>(AI95*'Eligible population'!K$5)/5</f>
        <v>229.95720554833323</v>
      </c>
      <c r="BO95" s="22">
        <f>(AJ95*'Eligible population'!L$5)/5</f>
        <v>186.72538808353971</v>
      </c>
      <c r="BP95" s="22">
        <f>(AK95*'Eligible population'!M$5)/5</f>
        <v>134.3254517269616</v>
      </c>
      <c r="BQ95" s="22">
        <f>(AL95*'Eligible population'!N$5)/5</f>
        <v>55.934203131928392</v>
      </c>
      <c r="BR95" s="22">
        <f>(AM95*'Eligible population'!O$5)/5</f>
        <v>35.9243920237911</v>
      </c>
      <c r="BS95" s="22">
        <f>(AN95*'Eligible population'!P$5)/5</f>
        <v>27.896847628663096</v>
      </c>
      <c r="BT95" s="22">
        <f>(AO95*'Eligible population'!J$6)/5</f>
        <v>286.23853090366765</v>
      </c>
      <c r="BU95" s="22">
        <f>(AP95*'Eligible population'!K$6)/5</f>
        <v>225.69155918123406</v>
      </c>
      <c r="BV95" s="22">
        <f>(AQ95*'Eligible population'!L$6)/5</f>
        <v>191.98844535009738</v>
      </c>
      <c r="BW95" s="22">
        <f>(AR95*'Eligible population'!M$6)/5</f>
        <v>150.12015449142061</v>
      </c>
      <c r="BX95" s="22">
        <f>(AS95*'Eligible population'!N$6)/5</f>
        <v>71.275770647323114</v>
      </c>
      <c r="BY95" s="22">
        <f>(AT95*'Eligible population'!O$6)/5</f>
        <v>47.416181891936226</v>
      </c>
      <c r="BZ95" s="22">
        <f>(AU95*'Eligible population'!P$6)/5</f>
        <v>29.674450779491082</v>
      </c>
      <c r="CA95" s="23">
        <f t="shared" si="38"/>
        <v>15254.205065311386</v>
      </c>
      <c r="CC95" s="2">
        <f t="shared" si="39"/>
        <v>653.31135795479872</v>
      </c>
      <c r="CD95" s="2">
        <f t="shared" si="40"/>
        <v>702.20615542722464</v>
      </c>
      <c r="CE95" s="2">
        <f t="shared" si="41"/>
        <v>616.92603709953812</v>
      </c>
      <c r="CF95" s="2">
        <f t="shared" si="42"/>
        <v>446.20674000547325</v>
      </c>
      <c r="CG95" s="2">
        <f t="shared" si="43"/>
        <v>361.44495270594916</v>
      </c>
      <c r="CH95" s="2">
        <f t="shared" si="44"/>
        <v>276.65533753047487</v>
      </c>
      <c r="CI95" s="2">
        <f t="shared" si="45"/>
        <v>174.03988106022729</v>
      </c>
      <c r="CJ95" s="2">
        <f t="shared" si="46"/>
        <v>655.0363617398267</v>
      </c>
      <c r="CK95" s="2">
        <f t="shared" si="47"/>
        <v>717.1362243914806</v>
      </c>
      <c r="CL95" s="2">
        <f t="shared" si="48"/>
        <v>640.43378079884883</v>
      </c>
      <c r="CM95" s="2">
        <f t="shared" si="49"/>
        <v>476.29307374861565</v>
      </c>
      <c r="CN95" s="2">
        <f t="shared" si="50"/>
        <v>375.39637948556503</v>
      </c>
      <c r="CO95" s="2">
        <f t="shared" si="51"/>
        <v>317.89500370081311</v>
      </c>
      <c r="CP95" s="2">
        <f t="shared" si="52"/>
        <v>222.36315419631802</v>
      </c>
      <c r="CQ95" s="2"/>
      <c r="CR95" s="2">
        <f t="shared" si="53"/>
        <v>155.17380211634401</v>
      </c>
      <c r="CS95" s="2">
        <f t="shared" si="54"/>
        <v>114.97860277416662</v>
      </c>
      <c r="CT95" s="2">
        <f t="shared" si="55"/>
        <v>93.362694041769856</v>
      </c>
      <c r="CU95" s="2">
        <f t="shared" si="56"/>
        <v>67.162725863480802</v>
      </c>
      <c r="CV95" s="2">
        <f t="shared" si="57"/>
        <v>27.967101565964196</v>
      </c>
      <c r="CW95" s="2">
        <f t="shared" si="58"/>
        <v>17.96219601189555</v>
      </c>
      <c r="CX95" s="2">
        <f t="shared" si="59"/>
        <v>13.948423814331548</v>
      </c>
      <c r="CY95" s="2">
        <f t="shared" si="60"/>
        <v>143.11926545183383</v>
      </c>
      <c r="CZ95" s="2">
        <f t="shared" si="61"/>
        <v>112.84577959061703</v>
      </c>
      <c r="DA95" s="2">
        <f t="shared" si="62"/>
        <v>95.99422267504869</v>
      </c>
      <c r="DB95" s="2">
        <f t="shared" si="63"/>
        <v>75.060077245710303</v>
      </c>
      <c r="DC95" s="2">
        <f t="shared" si="64"/>
        <v>35.637885323661557</v>
      </c>
      <c r="DD95" s="2">
        <f t="shared" si="65"/>
        <v>23.708090945968113</v>
      </c>
      <c r="DE95" s="2">
        <f t="shared" si="66"/>
        <v>14.837225389745541</v>
      </c>
      <c r="DF95" s="2">
        <f t="shared" si="67"/>
        <v>7627.1025326556928</v>
      </c>
      <c r="DG95" s="2"/>
      <c r="DH95" s="14"/>
      <c r="DI95" s="14"/>
      <c r="DJ95" s="14"/>
      <c r="DK95" s="14"/>
      <c r="DL95" s="14"/>
      <c r="DM95" s="14"/>
      <c r="DN95" s="14"/>
      <c r="DO95" s="14"/>
      <c r="DP95" s="14"/>
      <c r="DQ95" s="14"/>
      <c r="DR95" s="14"/>
      <c r="DS95" s="14"/>
      <c r="DT95" s="14"/>
      <c r="DU95" s="14"/>
      <c r="DV95" s="14"/>
      <c r="DX95" s="6"/>
      <c r="DY95" s="6"/>
      <c r="DZ95" s="6"/>
      <c r="EA95" s="6"/>
      <c r="EB95" s="6"/>
      <c r="EC95" s="6"/>
      <c r="ED95" s="6"/>
      <c r="EE95" s="6"/>
      <c r="EF95" s="6"/>
      <c r="EG95" s="6"/>
      <c r="EH95" s="6"/>
      <c r="EI95" s="6"/>
      <c r="EJ95" s="6"/>
      <c r="EK95" s="6"/>
      <c r="EL95" s="6"/>
      <c r="EN95" s="6"/>
      <c r="EO95" s="6"/>
      <c r="EP95" s="6"/>
      <c r="EQ95" s="6"/>
      <c r="ER95" s="6"/>
      <c r="ES95" s="6"/>
      <c r="ET95" s="6"/>
      <c r="EU95" s="6"/>
      <c r="EV95" s="6"/>
      <c r="EW95" s="6"/>
      <c r="EX95" s="6"/>
      <c r="EY95" s="6"/>
      <c r="EZ95" s="6"/>
      <c r="FA95" s="6"/>
      <c r="FB95" s="6"/>
      <c r="FD95" s="6"/>
      <c r="FE95" s="6"/>
      <c r="FF95" s="6"/>
      <c r="FG95" s="6"/>
      <c r="FH95" s="6"/>
      <c r="FI95" s="6"/>
      <c r="FJ95" s="6"/>
      <c r="FK95" s="6"/>
      <c r="FL95" s="6"/>
      <c r="FM95" s="6"/>
      <c r="FN95" s="6"/>
      <c r="FO95" s="6"/>
      <c r="FP95" s="6"/>
      <c r="FQ95" s="6"/>
      <c r="FR95" s="6"/>
      <c r="FT95" s="6"/>
      <c r="FU95" s="6"/>
      <c r="FV95" s="6"/>
      <c r="FW95" s="6"/>
      <c r="FX95" s="6"/>
      <c r="FY95" s="6"/>
      <c r="FZ95" s="6"/>
      <c r="GA95" s="6"/>
      <c r="GB95" s="6"/>
      <c r="GC95" s="6"/>
      <c r="GD95" s="6"/>
      <c r="GE95" s="6"/>
      <c r="GF95" s="6"/>
      <c r="GG95" s="6"/>
      <c r="GH95" s="6"/>
      <c r="GJ95" s="6"/>
      <c r="GK95" s="6"/>
      <c r="GL95" s="6"/>
      <c r="GM95" s="6"/>
      <c r="GN95" s="6"/>
      <c r="GO95" s="6"/>
      <c r="GP95" s="6"/>
      <c r="GQ95" s="6"/>
      <c r="GR95" s="6"/>
      <c r="GS95" s="6"/>
      <c r="GT95" s="6"/>
      <c r="GU95" s="6"/>
      <c r="GV95" s="6"/>
      <c r="GW95" s="6"/>
      <c r="GX95" s="6"/>
      <c r="GZ95" s="1"/>
      <c r="HA95" s="1"/>
      <c r="HB95" s="1"/>
      <c r="HC95" s="1"/>
      <c r="HD95" s="1"/>
      <c r="HE95" s="1"/>
      <c r="HF95" s="1"/>
      <c r="HG95" s="1"/>
      <c r="HH95" s="1"/>
      <c r="HI95" s="1"/>
      <c r="HJ95" s="1"/>
      <c r="HK95" s="1"/>
      <c r="HL95" s="1"/>
      <c r="HM95" s="1"/>
      <c r="HN95" s="2"/>
      <c r="HP95" s="2"/>
      <c r="HQ95" s="2"/>
      <c r="HR95" s="2"/>
      <c r="HS95" s="2"/>
      <c r="HT95" s="2"/>
      <c r="HU95" s="2"/>
      <c r="HV95" s="2"/>
      <c r="HW95" s="2"/>
      <c r="HX95" s="2"/>
      <c r="HY95" s="2"/>
      <c r="HZ95" s="2"/>
      <c r="IA95" s="2"/>
      <c r="IB95" s="2"/>
      <c r="IC95" s="2"/>
      <c r="ID95" s="2"/>
      <c r="IF95" s="2"/>
      <c r="IG95" s="2"/>
      <c r="IH95" s="2"/>
      <c r="II95" s="2"/>
      <c r="IJ95" s="2"/>
      <c r="IK95" s="2"/>
      <c r="IL95" s="2"/>
      <c r="IM95" s="2"/>
      <c r="IN95" s="2"/>
      <c r="IO95" s="2"/>
      <c r="IP95" s="2"/>
      <c r="IQ95" s="2"/>
      <c r="IR95" s="2"/>
      <c r="IS95" s="2"/>
      <c r="IT95" s="2"/>
      <c r="IV95" s="6"/>
    </row>
    <row r="96" spans="1:256" x14ac:dyDescent="0.25">
      <c r="A96" s="8" t="s">
        <v>149</v>
      </c>
      <c r="B96" s="8" t="s">
        <v>262</v>
      </c>
      <c r="C96" s="20">
        <f>Population!H96</f>
        <v>8704</v>
      </c>
      <c r="D96" s="20">
        <f>Population!I96</f>
        <v>8722</v>
      </c>
      <c r="E96" s="20">
        <f>Population!J96</f>
        <v>8152</v>
      </c>
      <c r="F96" s="20">
        <f>Population!K96</f>
        <v>7016</v>
      </c>
      <c r="G96" s="20">
        <f>Population!L96</f>
        <v>6238</v>
      </c>
      <c r="H96" s="20">
        <f>Population!M96</f>
        <v>5794</v>
      </c>
      <c r="I96" s="20">
        <f>Population!N96</f>
        <v>4630</v>
      </c>
      <c r="J96" s="20">
        <f>Population!X96</f>
        <v>8292</v>
      </c>
      <c r="K96" s="20">
        <f>Population!Y96</f>
        <v>8930</v>
      </c>
      <c r="L96" s="20">
        <f>Population!Z96</f>
        <v>8619</v>
      </c>
      <c r="M96" s="20">
        <f>Population!AA96</f>
        <v>7148</v>
      </c>
      <c r="N96" s="20">
        <f>Population!AB96</f>
        <v>6336</v>
      </c>
      <c r="O96" s="20">
        <f>Population!AC96</f>
        <v>6029</v>
      </c>
      <c r="P96" s="20">
        <f>Population!AD96</f>
        <v>5199</v>
      </c>
      <c r="Q96" s="20">
        <f t="shared" si="36"/>
        <v>99809</v>
      </c>
      <c r="S96">
        <f>VLOOKUP($A96,'Census 2011'!$A$4:$BI$156,S$1,FALSE)*Baseline!C96</f>
        <v>6101.6151475121096</v>
      </c>
      <c r="T96">
        <f>VLOOKUP($A96,'Census 2011'!$A$4:$BI$156,T$1,FALSE)*Baseline!D96</f>
        <v>6607.7307376568542</v>
      </c>
      <c r="U96">
        <f>VLOOKUP($A96,'Census 2011'!$A$4:$BI$156,U$1,FALSE)*Baseline!E96</f>
        <v>6307.4827447294219</v>
      </c>
      <c r="V96">
        <f>VLOOKUP($A96,'Census 2011'!$A$4:$BI$156,V$1,FALSE)*Baseline!F96</f>
        <v>5474.5981168734124</v>
      </c>
      <c r="W96">
        <f>VLOOKUP($A96,'Census 2011'!$A$4:$BI$156,W$1,FALSE)*Baseline!G96</f>
        <v>5369.8944272445824</v>
      </c>
      <c r="X96">
        <f>VLOOKUP($A96,'Census 2011'!$A$4:$BI$156,X$1,FALSE)*Baseline!H96</f>
        <v>5122.8717851019246</v>
      </c>
      <c r="Y96">
        <f>VLOOKUP($A96,'Census 2011'!$A$4:$BI$156,Y$1,FALSE)*Baseline!I96</f>
        <v>3905.4463301741234</v>
      </c>
      <c r="Z96">
        <f>VLOOKUP($A96,'Census 2011'!$A$4:$BI$156,Z$1,FALSE)*Baseline!J96</f>
        <v>5996.3822660098522</v>
      </c>
      <c r="AA96">
        <f>VLOOKUP($A96,'Census 2011'!$A$4:$BI$156,AA$1,FALSE)*Baseline!K96</f>
        <v>6660.8933619812287</v>
      </c>
      <c r="AB96">
        <f>VLOOKUP($A96,'Census 2011'!$A$4:$BI$156,AB$1,FALSE)*Baseline!L96</f>
        <v>6585.4582777925889</v>
      </c>
      <c r="AC96">
        <f>VLOOKUP($A96,'Census 2011'!$A$4:$BI$156,AC$1,FALSE)*Baseline!M96</f>
        <v>5558.1035953686778</v>
      </c>
      <c r="AD96">
        <f>VLOOKUP($A96,'Census 2011'!$A$4:$BI$156,AD$1,FALSE)*Baseline!N96</f>
        <v>5333.2777181413894</v>
      </c>
      <c r="AE96">
        <f>VLOOKUP($A96,'Census 2011'!$A$4:$BI$156,AE$1,FALSE)*Baseline!O96</f>
        <v>5204.9075660242688</v>
      </c>
      <c r="AF96">
        <f>VLOOKUP($A96,'Census 2011'!$A$4:$BI$156,AF$1,FALSE)*Baseline!P96</f>
        <v>4414.3779710144927</v>
      </c>
      <c r="AH96" s="6">
        <f>VLOOKUP($A96,'Census 2011'!$A$4:$BI$156,AH$1,FALSE)*Baseline!C96</f>
        <v>2602.3848524878908</v>
      </c>
      <c r="AI96" s="6">
        <f>VLOOKUP($A96,'Census 2011'!$A$4:$BI$156,AI$1,FALSE)*Baseline!D96</f>
        <v>2114.2692623431453</v>
      </c>
      <c r="AJ96" s="6">
        <f>VLOOKUP($A96,'Census 2011'!$A$4:$BI$156,AJ$1,FALSE)*Baseline!E96</f>
        <v>1844.5172552705787</v>
      </c>
      <c r="AK96" s="6">
        <f>VLOOKUP($A96,'Census 2011'!$A$4:$BI$156,AK$1,FALSE)*Baseline!F96</f>
        <v>1541.401883126588</v>
      </c>
      <c r="AL96" s="6">
        <f>VLOOKUP($A96,'Census 2011'!$A$4:$BI$156,AL$1,FALSE)*Baseline!G96</f>
        <v>868.10557275541805</v>
      </c>
      <c r="AM96" s="6">
        <f>VLOOKUP($A96,'Census 2011'!$A$4:$BI$156,AM$1,FALSE)*Baseline!H96</f>
        <v>671.12821489807584</v>
      </c>
      <c r="AN96" s="6">
        <f>VLOOKUP($A96,'Census 2011'!$A$4:$BI$156,AN$1,FALSE)*Baseline!I96</f>
        <v>724.55366982587611</v>
      </c>
      <c r="AO96" s="6">
        <f>VLOOKUP($A96,'Census 2011'!$A$4:$BI$156,AO$1,FALSE)*Baseline!J96</f>
        <v>2295.6177339901478</v>
      </c>
      <c r="AP96" s="6">
        <f>VLOOKUP($A96,'Census 2011'!$A$4:$BI$156,AP$1,FALSE)*Baseline!K96</f>
        <v>2269.1066380187722</v>
      </c>
      <c r="AQ96" s="6">
        <f>VLOOKUP($A96,'Census 2011'!$A$4:$BI$156,AQ$1,FALSE)*Baseline!L96</f>
        <v>2033.5417222074113</v>
      </c>
      <c r="AR96" s="6">
        <f>VLOOKUP($A96,'Census 2011'!$A$4:$BI$156,AR$1,FALSE)*Baseline!M96</f>
        <v>1589.8964046313224</v>
      </c>
      <c r="AS96" s="6">
        <f>VLOOKUP($A96,'Census 2011'!$A$4:$BI$156,AS$1,FALSE)*Baseline!N96</f>
        <v>1002.7222818586106</v>
      </c>
      <c r="AT96" s="6">
        <f>VLOOKUP($A96,'Census 2011'!$A$4:$BI$156,AT$1,FALSE)*Baseline!O96</f>
        <v>824.09243397573152</v>
      </c>
      <c r="AU96" s="6">
        <f>VLOOKUP($A96,'Census 2011'!$A$4:$BI$156,AU$1,FALSE)*Baseline!P96</f>
        <v>784.62202898550731</v>
      </c>
      <c r="AV96">
        <f t="shared" si="37"/>
        <v>99809.000000000029</v>
      </c>
      <c r="AX96" s="22">
        <f>(S96*'Eligible population'!J$5)/5</f>
        <v>1116.5833633383515</v>
      </c>
      <c r="AY96" s="22">
        <f>(T96*'Eligible population'!K$5)/5</f>
        <v>1122.2564366854447</v>
      </c>
      <c r="AZ96" s="22">
        <f>(U96*'Eligible population'!L$5)/5</f>
        <v>963.98793231835521</v>
      </c>
      <c r="BA96" s="22">
        <f>(V96*'Eligible population'!M$5)/5</f>
        <v>730.37721182600978</v>
      </c>
      <c r="BB96" s="22">
        <f>(W96*'Eligible population'!N$5)/5</f>
        <v>595.75544733236825</v>
      </c>
      <c r="BC96" s="22">
        <f>(X96*'Eligible population'!O$5)/5</f>
        <v>443.71243568441253</v>
      </c>
      <c r="BD96" s="22">
        <f>(Y96*'Eligible population'!P$5)/5</f>
        <v>262.72257483914836</v>
      </c>
      <c r="BE96" s="22">
        <f>(Z96*'Eligible population'!J$6)/5</f>
        <v>1094.0784657464953</v>
      </c>
      <c r="BF96" s="22">
        <f>(AA96*'Eligible population'!K$6)/5</f>
        <v>1145.1934999250609</v>
      </c>
      <c r="BG96" s="22">
        <f>(AB96*'Eligible population'!L$6)/5</f>
        <v>1031.6349481972873</v>
      </c>
      <c r="BH96" s="22">
        <f>(AC96*'Eligible population'!M$6)/5</f>
        <v>771.42301594950607</v>
      </c>
      <c r="BI96" s="22">
        <f>(AD96*'Eligible population'!N$6)/5</f>
        <v>630.11206838162548</v>
      </c>
      <c r="BJ96" s="22">
        <f>(AE96*'Eligible population'!O$6)/5</f>
        <v>491.77500536698545</v>
      </c>
      <c r="BK96" s="22">
        <f>(AF96*'Eligible population'!P$6)/5</f>
        <v>329.53332190747278</v>
      </c>
      <c r="BL96" s="23"/>
      <c r="BM96" s="22">
        <f>(AH96*'Eligible population'!J$5)/5</f>
        <v>476.2312209213195</v>
      </c>
      <c r="BN96" s="22">
        <f>(AI96*'Eligible population'!K$5)/5</f>
        <v>359.08731495802078</v>
      </c>
      <c r="BO96" s="22">
        <f>(AJ96*'Eligible population'!L$5)/5</f>
        <v>281.90205934682888</v>
      </c>
      <c r="BP96" s="22">
        <f>(AK96*'Eligible population'!M$5)/5</f>
        <v>205.64154403069037</v>
      </c>
      <c r="BQ96" s="22">
        <f>(AL96*'Eligible population'!N$5)/5</f>
        <v>96.310761940622029</v>
      </c>
      <c r="BR96" s="22">
        <f>(AM96*'Eligible population'!O$5)/5</f>
        <v>58.129101679836843</v>
      </c>
      <c r="BS96" s="22">
        <f>(AN96*'Eligible population'!P$5)/5</f>
        <v>48.741319084346841</v>
      </c>
      <c r="BT96" s="22">
        <f>(AO96*'Eligible population'!J$6)/5</f>
        <v>418.85020282665562</v>
      </c>
      <c r="BU96" s="22">
        <f>(AP96*'Eligible population'!K$6)/5</f>
        <v>390.12277051722435</v>
      </c>
      <c r="BV96" s="22">
        <f>(AQ96*'Eligible population'!L$6)/5</f>
        <v>318.56138491088598</v>
      </c>
      <c r="BW96" s="22">
        <f>(AR96*'Eligible population'!M$6)/5</f>
        <v>220.66567462505463</v>
      </c>
      <c r="BX96" s="22">
        <f>(AS96*'Eligible population'!N$6)/5</f>
        <v>118.46887494440473</v>
      </c>
      <c r="BY96" s="22">
        <f>(AT96*'Eligible population'!O$6)/5</f>
        <v>77.862681709613639</v>
      </c>
      <c r="BZ96" s="22">
        <f>(AU96*'Eligible population'!P$6)/5</f>
        <v>58.572035596207613</v>
      </c>
      <c r="CA96" s="23">
        <f t="shared" si="38"/>
        <v>13858.292674590237</v>
      </c>
      <c r="CC96" s="2">
        <f t="shared" si="39"/>
        <v>558.29168166917577</v>
      </c>
      <c r="CD96" s="2">
        <f t="shared" si="40"/>
        <v>561.12821834272233</v>
      </c>
      <c r="CE96" s="2">
        <f t="shared" si="41"/>
        <v>481.9939661591776</v>
      </c>
      <c r="CF96" s="2">
        <f t="shared" si="42"/>
        <v>365.18860591300489</v>
      </c>
      <c r="CG96" s="2">
        <f t="shared" si="43"/>
        <v>297.87772366618412</v>
      </c>
      <c r="CH96" s="2">
        <f t="shared" si="44"/>
        <v>221.85621784220626</v>
      </c>
      <c r="CI96" s="2">
        <f t="shared" si="45"/>
        <v>131.36128741957418</v>
      </c>
      <c r="CJ96" s="2">
        <f t="shared" si="46"/>
        <v>547.03923287324767</v>
      </c>
      <c r="CK96" s="2">
        <f t="shared" si="47"/>
        <v>572.59674996253045</v>
      </c>
      <c r="CL96" s="2">
        <f t="shared" si="48"/>
        <v>515.81747409864363</v>
      </c>
      <c r="CM96" s="2">
        <f t="shared" si="49"/>
        <v>385.71150797475303</v>
      </c>
      <c r="CN96" s="2">
        <f t="shared" si="50"/>
        <v>315.05603419081274</v>
      </c>
      <c r="CO96" s="2">
        <f t="shared" si="51"/>
        <v>245.88750268349273</v>
      </c>
      <c r="CP96" s="2">
        <f t="shared" si="52"/>
        <v>164.76666095373639</v>
      </c>
      <c r="CQ96" s="2"/>
      <c r="CR96" s="2">
        <f t="shared" si="53"/>
        <v>238.11561046065975</v>
      </c>
      <c r="CS96" s="2">
        <f t="shared" si="54"/>
        <v>179.54365747901039</v>
      </c>
      <c r="CT96" s="2">
        <f t="shared" si="55"/>
        <v>140.95102967341444</v>
      </c>
      <c r="CU96" s="2">
        <f t="shared" si="56"/>
        <v>102.82077201534518</v>
      </c>
      <c r="CV96" s="2">
        <f t="shared" si="57"/>
        <v>48.155380970311015</v>
      </c>
      <c r="CW96" s="2">
        <f t="shared" si="58"/>
        <v>29.064550839918422</v>
      </c>
      <c r="CX96" s="2">
        <f t="shared" si="59"/>
        <v>24.370659542173421</v>
      </c>
      <c r="CY96" s="2">
        <f t="shared" si="60"/>
        <v>209.42510141332781</v>
      </c>
      <c r="CZ96" s="2">
        <f t="shared" si="61"/>
        <v>195.06138525861218</v>
      </c>
      <c r="DA96" s="2">
        <f t="shared" si="62"/>
        <v>159.28069245544299</v>
      </c>
      <c r="DB96" s="2">
        <f t="shared" si="63"/>
        <v>110.33283731252732</v>
      </c>
      <c r="DC96" s="2">
        <f t="shared" si="64"/>
        <v>59.234437472202366</v>
      </c>
      <c r="DD96" s="2">
        <f t="shared" si="65"/>
        <v>38.93134085480682</v>
      </c>
      <c r="DE96" s="2">
        <f t="shared" si="66"/>
        <v>29.286017798103806</v>
      </c>
      <c r="DF96" s="2">
        <f t="shared" si="67"/>
        <v>6929.1463372951184</v>
      </c>
      <c r="DG96" s="2"/>
      <c r="DH96" s="14"/>
      <c r="DI96" s="14"/>
      <c r="DJ96" s="14"/>
      <c r="DK96" s="14"/>
      <c r="DL96" s="14"/>
      <c r="DM96" s="14"/>
      <c r="DN96" s="14"/>
      <c r="DO96" s="14"/>
      <c r="DP96" s="14"/>
      <c r="DQ96" s="14"/>
      <c r="DR96" s="14"/>
      <c r="DS96" s="14"/>
      <c r="DT96" s="14"/>
      <c r="DU96" s="14"/>
      <c r="DV96" s="14"/>
      <c r="DX96" s="6"/>
      <c r="DY96" s="6"/>
      <c r="DZ96" s="6"/>
      <c r="EA96" s="6"/>
      <c r="EB96" s="6"/>
      <c r="EC96" s="6"/>
      <c r="ED96" s="6"/>
      <c r="EE96" s="6"/>
      <c r="EF96" s="6"/>
      <c r="EG96" s="6"/>
      <c r="EH96" s="6"/>
      <c r="EI96" s="6"/>
      <c r="EJ96" s="6"/>
      <c r="EK96" s="6"/>
      <c r="EL96" s="6"/>
      <c r="EN96" s="6"/>
      <c r="EO96" s="6"/>
      <c r="EP96" s="6"/>
      <c r="EQ96" s="6"/>
      <c r="ER96" s="6"/>
      <c r="ES96" s="6"/>
      <c r="ET96" s="6"/>
      <c r="EU96" s="6"/>
      <c r="EV96" s="6"/>
      <c r="EW96" s="6"/>
      <c r="EX96" s="6"/>
      <c r="EY96" s="6"/>
      <c r="EZ96" s="6"/>
      <c r="FA96" s="6"/>
      <c r="FB96" s="6"/>
      <c r="FD96" s="6"/>
      <c r="FE96" s="6"/>
      <c r="FF96" s="6"/>
      <c r="FG96" s="6"/>
      <c r="FH96" s="6"/>
      <c r="FI96" s="6"/>
      <c r="FJ96" s="6"/>
      <c r="FK96" s="6"/>
      <c r="FL96" s="6"/>
      <c r="FM96" s="6"/>
      <c r="FN96" s="6"/>
      <c r="FO96" s="6"/>
      <c r="FP96" s="6"/>
      <c r="FQ96" s="6"/>
      <c r="FR96" s="6"/>
      <c r="FT96" s="6"/>
      <c r="FU96" s="6"/>
      <c r="FV96" s="6"/>
      <c r="FW96" s="6"/>
      <c r="FX96" s="6"/>
      <c r="FY96" s="6"/>
      <c r="FZ96" s="6"/>
      <c r="GA96" s="6"/>
      <c r="GB96" s="6"/>
      <c r="GC96" s="6"/>
      <c r="GD96" s="6"/>
      <c r="GE96" s="6"/>
      <c r="GF96" s="6"/>
      <c r="GG96" s="6"/>
      <c r="GH96" s="6"/>
      <c r="GJ96" s="6"/>
      <c r="GK96" s="6"/>
      <c r="GL96" s="6"/>
      <c r="GM96" s="6"/>
      <c r="GN96" s="6"/>
      <c r="GO96" s="6"/>
      <c r="GP96" s="6"/>
      <c r="GQ96" s="6"/>
      <c r="GR96" s="6"/>
      <c r="GS96" s="6"/>
      <c r="GT96" s="6"/>
      <c r="GU96" s="6"/>
      <c r="GV96" s="6"/>
      <c r="GW96" s="6"/>
      <c r="GX96" s="6"/>
      <c r="GZ96" s="1"/>
      <c r="HA96" s="1"/>
      <c r="HB96" s="1"/>
      <c r="HC96" s="1"/>
      <c r="HD96" s="1"/>
      <c r="HE96" s="1"/>
      <c r="HF96" s="1"/>
      <c r="HG96" s="1"/>
      <c r="HH96" s="1"/>
      <c r="HI96" s="1"/>
      <c r="HJ96" s="1"/>
      <c r="HK96" s="1"/>
      <c r="HL96" s="1"/>
      <c r="HM96" s="1"/>
      <c r="HN96" s="2"/>
      <c r="HP96" s="2"/>
      <c r="HQ96" s="2"/>
      <c r="HR96" s="2"/>
      <c r="HS96" s="2"/>
      <c r="HT96" s="2"/>
      <c r="HU96" s="2"/>
      <c r="HV96" s="2"/>
      <c r="HW96" s="2"/>
      <c r="HX96" s="2"/>
      <c r="HY96" s="2"/>
      <c r="HZ96" s="2"/>
      <c r="IA96" s="2"/>
      <c r="IB96" s="2"/>
      <c r="IC96" s="2"/>
      <c r="ID96" s="2"/>
      <c r="IF96" s="2"/>
      <c r="IG96" s="2"/>
      <c r="IH96" s="2"/>
      <c r="II96" s="2"/>
      <c r="IJ96" s="2"/>
      <c r="IK96" s="2"/>
      <c r="IL96" s="2"/>
      <c r="IM96" s="2"/>
      <c r="IN96" s="2"/>
      <c r="IO96" s="2"/>
      <c r="IP96" s="2"/>
      <c r="IQ96" s="2"/>
      <c r="IR96" s="2"/>
      <c r="IS96" s="2"/>
      <c r="IT96" s="2"/>
      <c r="IV96" s="6"/>
    </row>
    <row r="97" spans="1:256" x14ac:dyDescent="0.25">
      <c r="A97" s="8" t="s">
        <v>15</v>
      </c>
      <c r="B97" s="8" t="s">
        <v>263</v>
      </c>
      <c r="C97" s="20">
        <f>Population!H97</f>
        <v>18135</v>
      </c>
      <c r="D97" s="20">
        <f>Population!I97</f>
        <v>17086</v>
      </c>
      <c r="E97" s="20">
        <f>Population!J97</f>
        <v>16043</v>
      </c>
      <c r="F97" s="20">
        <f>Population!K97</f>
        <v>14643</v>
      </c>
      <c r="G97" s="20">
        <f>Population!L97</f>
        <v>12997</v>
      </c>
      <c r="H97" s="20">
        <f>Population!M97</f>
        <v>11747</v>
      </c>
      <c r="I97" s="20">
        <f>Population!N97</f>
        <v>7727</v>
      </c>
      <c r="J97" s="20">
        <f>Population!X97</f>
        <v>17275</v>
      </c>
      <c r="K97" s="20">
        <f>Population!Y97</f>
        <v>17456</v>
      </c>
      <c r="L97" s="20">
        <f>Population!Z97</f>
        <v>17078</v>
      </c>
      <c r="M97" s="20">
        <f>Population!AA97</f>
        <v>15392</v>
      </c>
      <c r="N97" s="20">
        <f>Population!AB97</f>
        <v>12785</v>
      </c>
      <c r="O97" s="20">
        <f>Population!AC97</f>
        <v>12367</v>
      </c>
      <c r="P97" s="20">
        <f>Population!AD97</f>
        <v>8765</v>
      </c>
      <c r="Q97" s="20">
        <f t="shared" si="36"/>
        <v>199496</v>
      </c>
      <c r="S97">
        <f>VLOOKUP($A97,'Census 2011'!$A$4:$BI$156,S$1,FALSE)*Baseline!C97</f>
        <v>13204.909381663112</v>
      </c>
      <c r="T97">
        <f>VLOOKUP($A97,'Census 2011'!$A$4:$BI$156,T$1,FALSE)*Baseline!D97</f>
        <v>14202.090303030302</v>
      </c>
      <c r="U97">
        <f>VLOOKUP($A97,'Census 2011'!$A$4:$BI$156,U$1,FALSE)*Baseline!E97</f>
        <v>13203.706683168317</v>
      </c>
      <c r="V97">
        <f>VLOOKUP($A97,'Census 2011'!$A$4:$BI$156,V$1,FALSE)*Baseline!F97</f>
        <v>11970.675978051735</v>
      </c>
      <c r="W97">
        <f>VLOOKUP($A97,'Census 2011'!$A$4:$BI$156,W$1,FALSE)*Baseline!G97</f>
        <v>11801.185749867915</v>
      </c>
      <c r="X97">
        <f>VLOOKUP($A97,'Census 2011'!$A$4:$BI$156,X$1,FALSE)*Baseline!H97</f>
        <v>10760.630765785938</v>
      </c>
      <c r="Y97">
        <f>VLOOKUP($A97,'Census 2011'!$A$4:$BI$156,Y$1,FALSE)*Baseline!I97</f>
        <v>6698.5151165769921</v>
      </c>
      <c r="Z97">
        <f>VLOOKUP($A97,'Census 2011'!$A$4:$BI$156,Z$1,FALSE)*Baseline!J97</f>
        <v>12817.797921733363</v>
      </c>
      <c r="AA97">
        <f>VLOOKUP($A97,'Census 2011'!$A$4:$BI$156,AA$1,FALSE)*Baseline!K97</f>
        <v>14476.534216839942</v>
      </c>
      <c r="AB97">
        <f>VLOOKUP($A97,'Census 2011'!$A$4:$BI$156,AB$1,FALSE)*Baseline!L97</f>
        <v>14121.805712161575</v>
      </c>
      <c r="AC97">
        <f>VLOOKUP($A97,'Census 2011'!$A$4:$BI$156,AC$1,FALSE)*Baseline!M97</f>
        <v>12789.383696053117</v>
      </c>
      <c r="AD97">
        <f>VLOOKUP($A97,'Census 2011'!$A$4:$BI$156,AD$1,FALSE)*Baseline!N97</f>
        <v>11350.460735696839</v>
      </c>
      <c r="AE97">
        <f>VLOOKUP($A97,'Census 2011'!$A$4:$BI$156,AE$1,FALSE)*Baseline!O97</f>
        <v>11165.971570865324</v>
      </c>
      <c r="AF97">
        <f>VLOOKUP($A97,'Census 2011'!$A$4:$BI$156,AF$1,FALSE)*Baseline!P97</f>
        <v>7702.0802238805963</v>
      </c>
      <c r="AH97" s="6">
        <f>VLOOKUP($A97,'Census 2011'!$A$4:$BI$156,AH$1,FALSE)*Baseline!C97</f>
        <v>4930.090618336887</v>
      </c>
      <c r="AI97" s="6">
        <f>VLOOKUP($A97,'Census 2011'!$A$4:$BI$156,AI$1,FALSE)*Baseline!D97</f>
        <v>2883.9096969696971</v>
      </c>
      <c r="AJ97" s="6">
        <f>VLOOKUP($A97,'Census 2011'!$A$4:$BI$156,AJ$1,FALSE)*Baseline!E97</f>
        <v>2839.2933168316831</v>
      </c>
      <c r="AK97" s="6">
        <f>VLOOKUP($A97,'Census 2011'!$A$4:$BI$156,AK$1,FALSE)*Baseline!F97</f>
        <v>2672.3240219482645</v>
      </c>
      <c r="AL97" s="6">
        <f>VLOOKUP($A97,'Census 2011'!$A$4:$BI$156,AL$1,FALSE)*Baseline!G97</f>
        <v>1195.8142501320856</v>
      </c>
      <c r="AM97" s="6">
        <f>VLOOKUP($A97,'Census 2011'!$A$4:$BI$156,AM$1,FALSE)*Baseline!H97</f>
        <v>986.36923421406186</v>
      </c>
      <c r="AN97" s="6">
        <f>VLOOKUP($A97,'Census 2011'!$A$4:$BI$156,AN$1,FALSE)*Baseline!I97</f>
        <v>1028.4848834230079</v>
      </c>
      <c r="AO97" s="6">
        <f>VLOOKUP($A97,'Census 2011'!$A$4:$BI$156,AO$1,FALSE)*Baseline!J97</f>
        <v>4457.2020782666368</v>
      </c>
      <c r="AP97" s="6">
        <f>VLOOKUP($A97,'Census 2011'!$A$4:$BI$156,AP$1,FALSE)*Baseline!K97</f>
        <v>2979.4657831600593</v>
      </c>
      <c r="AQ97" s="6">
        <f>VLOOKUP($A97,'Census 2011'!$A$4:$BI$156,AQ$1,FALSE)*Baseline!L97</f>
        <v>2956.1942878384239</v>
      </c>
      <c r="AR97" s="6">
        <f>VLOOKUP($A97,'Census 2011'!$A$4:$BI$156,AR$1,FALSE)*Baseline!M97</f>
        <v>2602.6163039468834</v>
      </c>
      <c r="AS97" s="6">
        <f>VLOOKUP($A97,'Census 2011'!$A$4:$BI$156,AS$1,FALSE)*Baseline!N97</f>
        <v>1434.5392643031603</v>
      </c>
      <c r="AT97" s="6">
        <f>VLOOKUP($A97,'Census 2011'!$A$4:$BI$156,AT$1,FALSE)*Baseline!O97</f>
        <v>1201.0284291346752</v>
      </c>
      <c r="AU97" s="6">
        <f>VLOOKUP($A97,'Census 2011'!$A$4:$BI$156,AU$1,FALSE)*Baseline!P97</f>
        <v>1062.919776119403</v>
      </c>
      <c r="AV97">
        <f t="shared" si="37"/>
        <v>199496.00000000003</v>
      </c>
      <c r="AX97" s="22">
        <f>(S97*'Eligible population'!J$5)/5</f>
        <v>2416.4719952826699</v>
      </c>
      <c r="AY97" s="22">
        <f>(T97*'Eligible population'!K$5)/5</f>
        <v>2412.0818310789027</v>
      </c>
      <c r="AZ97" s="22">
        <f>(U97*'Eligible population'!L$5)/5</f>
        <v>2017.9546135233206</v>
      </c>
      <c r="BA97" s="22">
        <f>(V97*'Eligible population'!M$5)/5</f>
        <v>1597.0321031555973</v>
      </c>
      <c r="BB97" s="22">
        <f>(W97*'Eligible population'!N$5)/5</f>
        <v>1309.2660927921638</v>
      </c>
      <c r="BC97" s="22">
        <f>(X97*'Eligible population'!O$5)/5</f>
        <v>932.02131282551852</v>
      </c>
      <c r="BD97" s="22">
        <f>(Y97*'Eligible population'!P$5)/5</f>
        <v>450.61460080226033</v>
      </c>
      <c r="BE97" s="22">
        <f>(Z97*'Eligible population'!J$6)/5</f>
        <v>2338.6895735368739</v>
      </c>
      <c r="BF97" s="22">
        <f>(AA97*'Eligible population'!K$6)/5</f>
        <v>2488.9203272932618</v>
      </c>
      <c r="BG97" s="22">
        <f>(AB97*'Eligible population'!L$6)/5</f>
        <v>2212.229990651655</v>
      </c>
      <c r="BH97" s="22">
        <f>(AC97*'Eligible population'!M$6)/5</f>
        <v>1775.0703587399232</v>
      </c>
      <c r="BI97" s="22">
        <f>(AD97*'Eligible population'!N$6)/5</f>
        <v>1341.0256636226336</v>
      </c>
      <c r="BJ97" s="22">
        <f>(AE97*'Eligible population'!O$6)/5</f>
        <v>1054.9938994179438</v>
      </c>
      <c r="BK97" s="22">
        <f>(AF97*'Eligible population'!P$6)/5</f>
        <v>574.96029982904508</v>
      </c>
      <c r="BL97" s="23"/>
      <c r="BM97" s="22">
        <f>(AH97*'Eligible population'!J$5)/5</f>
        <v>902.19671859016239</v>
      </c>
      <c r="BN97" s="22">
        <f>(AI97*'Eligible population'!K$5)/5</f>
        <v>489.8029821038823</v>
      </c>
      <c r="BO97" s="22">
        <f>(AJ97*'Eligible population'!L$5)/5</f>
        <v>433.93610486290953</v>
      </c>
      <c r="BP97" s="22">
        <f>(AK97*'Eligible population'!M$5)/5</f>
        <v>356.52015482753529</v>
      </c>
      <c r="BQ97" s="22">
        <f>(AL97*'Eligible population'!N$5)/5</f>
        <v>132.66794406597239</v>
      </c>
      <c r="BR97" s="22">
        <f>(AM97*'Eligible population'!O$5)/5</f>
        <v>85.433388489261674</v>
      </c>
      <c r="BS97" s="22">
        <f>(AN97*'Eligible population'!P$5)/5</f>
        <v>69.187020870924854</v>
      </c>
      <c r="BT97" s="22">
        <f>(AO97*'Eligible population'!J$6)/5</f>
        <v>813.2451526571906</v>
      </c>
      <c r="BU97" s="22">
        <f>(AP97*'Eligible population'!K$6)/5</f>
        <v>512.25333640668578</v>
      </c>
      <c r="BV97" s="22">
        <f>(AQ97*'Eligible population'!L$6)/5</f>
        <v>463.09811896911094</v>
      </c>
      <c r="BW97" s="22">
        <f>(AR97*'Eligible population'!M$6)/5</f>
        <v>361.22358716433496</v>
      </c>
      <c r="BX97" s="22">
        <f>(AS97*'Eligible population'!N$6)/5</f>
        <v>169.48686169669969</v>
      </c>
      <c r="BY97" s="22">
        <f>(AT97*'Eligible population'!O$6)/5</f>
        <v>113.47670533845039</v>
      </c>
      <c r="BZ97" s="22">
        <f>(AU97*'Eligible population'!P$6)/5</f>
        <v>79.346962821418117</v>
      </c>
      <c r="CA97" s="23">
        <f t="shared" si="38"/>
        <v>27903.207701416315</v>
      </c>
      <c r="CC97" s="2">
        <f t="shared" si="39"/>
        <v>1208.235997641335</v>
      </c>
      <c r="CD97" s="2">
        <f t="shared" si="40"/>
        <v>1206.0409155394514</v>
      </c>
      <c r="CE97" s="2">
        <f t="shared" si="41"/>
        <v>1008.9773067616603</v>
      </c>
      <c r="CF97" s="2">
        <f t="shared" si="42"/>
        <v>798.51605157779863</v>
      </c>
      <c r="CG97" s="2">
        <f t="shared" si="43"/>
        <v>654.63304639608191</v>
      </c>
      <c r="CH97" s="2">
        <f t="shared" si="44"/>
        <v>466.01065641275926</v>
      </c>
      <c r="CI97" s="2">
        <f t="shared" si="45"/>
        <v>225.30730040113016</v>
      </c>
      <c r="CJ97" s="2">
        <f t="shared" si="46"/>
        <v>1169.344786768437</v>
      </c>
      <c r="CK97" s="2">
        <f t="shared" si="47"/>
        <v>1244.4601636466309</v>
      </c>
      <c r="CL97" s="2">
        <f t="shared" si="48"/>
        <v>1106.1149953258275</v>
      </c>
      <c r="CM97" s="2">
        <f t="shared" si="49"/>
        <v>887.53517936996161</v>
      </c>
      <c r="CN97" s="2">
        <f t="shared" si="50"/>
        <v>670.5128318113168</v>
      </c>
      <c r="CO97" s="2">
        <f t="shared" si="51"/>
        <v>527.4969497089719</v>
      </c>
      <c r="CP97" s="2">
        <f t="shared" si="52"/>
        <v>287.48014991452254</v>
      </c>
      <c r="CQ97" s="2"/>
      <c r="CR97" s="2">
        <f t="shared" si="53"/>
        <v>451.0983592950812</v>
      </c>
      <c r="CS97" s="2">
        <f t="shared" si="54"/>
        <v>244.90149105194115</v>
      </c>
      <c r="CT97" s="2">
        <f t="shared" si="55"/>
        <v>216.96805243145477</v>
      </c>
      <c r="CU97" s="2">
        <f t="shared" si="56"/>
        <v>178.26007741376765</v>
      </c>
      <c r="CV97" s="2">
        <f t="shared" si="57"/>
        <v>66.333972032986196</v>
      </c>
      <c r="CW97" s="2">
        <f t="shared" si="58"/>
        <v>42.716694244630837</v>
      </c>
      <c r="CX97" s="2">
        <f t="shared" si="59"/>
        <v>34.593510435462427</v>
      </c>
      <c r="CY97" s="2">
        <f t="shared" si="60"/>
        <v>406.6225763285953</v>
      </c>
      <c r="CZ97" s="2">
        <f t="shared" si="61"/>
        <v>256.12666820334289</v>
      </c>
      <c r="DA97" s="2">
        <f t="shared" si="62"/>
        <v>231.54905948455547</v>
      </c>
      <c r="DB97" s="2">
        <f t="shared" si="63"/>
        <v>180.61179358216748</v>
      </c>
      <c r="DC97" s="2">
        <f t="shared" si="64"/>
        <v>84.743430848349846</v>
      </c>
      <c r="DD97" s="2">
        <f t="shared" si="65"/>
        <v>56.738352669225193</v>
      </c>
      <c r="DE97" s="2">
        <f t="shared" si="66"/>
        <v>39.673481410709059</v>
      </c>
      <c r="DF97" s="2">
        <f t="shared" si="67"/>
        <v>13951.603850708158</v>
      </c>
      <c r="DG97" s="2"/>
      <c r="DH97" s="14"/>
      <c r="DI97" s="14"/>
      <c r="DJ97" s="14"/>
      <c r="DK97" s="14"/>
      <c r="DL97" s="14"/>
      <c r="DM97" s="14"/>
      <c r="DN97" s="14"/>
      <c r="DO97" s="14"/>
      <c r="DP97" s="14"/>
      <c r="DQ97" s="14"/>
      <c r="DR97" s="14"/>
      <c r="DS97" s="14"/>
      <c r="DT97" s="14"/>
      <c r="DU97" s="14"/>
      <c r="DV97" s="14"/>
      <c r="DX97" s="6"/>
      <c r="DY97" s="6"/>
      <c r="DZ97" s="6"/>
      <c r="EA97" s="6"/>
      <c r="EB97" s="6"/>
      <c r="EC97" s="6"/>
      <c r="ED97" s="6"/>
      <c r="EE97" s="6"/>
      <c r="EF97" s="6"/>
      <c r="EG97" s="6"/>
      <c r="EH97" s="6"/>
      <c r="EI97" s="6"/>
      <c r="EJ97" s="6"/>
      <c r="EK97" s="6"/>
      <c r="EL97" s="6"/>
      <c r="EN97" s="6"/>
      <c r="EO97" s="6"/>
      <c r="EP97" s="6"/>
      <c r="EQ97" s="6"/>
      <c r="ER97" s="6"/>
      <c r="ES97" s="6"/>
      <c r="ET97" s="6"/>
      <c r="EU97" s="6"/>
      <c r="EV97" s="6"/>
      <c r="EW97" s="6"/>
      <c r="EX97" s="6"/>
      <c r="EY97" s="6"/>
      <c r="EZ97" s="6"/>
      <c r="FA97" s="6"/>
      <c r="FB97" s="6"/>
      <c r="FD97" s="6"/>
      <c r="FE97" s="6"/>
      <c r="FF97" s="6"/>
      <c r="FG97" s="6"/>
      <c r="FH97" s="6"/>
      <c r="FI97" s="6"/>
      <c r="FJ97" s="6"/>
      <c r="FK97" s="6"/>
      <c r="FL97" s="6"/>
      <c r="FM97" s="6"/>
      <c r="FN97" s="6"/>
      <c r="FO97" s="6"/>
      <c r="FP97" s="6"/>
      <c r="FQ97" s="6"/>
      <c r="FR97" s="6"/>
      <c r="FT97" s="6"/>
      <c r="FU97" s="6"/>
      <c r="FV97" s="6"/>
      <c r="FW97" s="6"/>
      <c r="FX97" s="6"/>
      <c r="FY97" s="6"/>
      <c r="FZ97" s="6"/>
      <c r="GA97" s="6"/>
      <c r="GB97" s="6"/>
      <c r="GC97" s="6"/>
      <c r="GD97" s="6"/>
      <c r="GE97" s="6"/>
      <c r="GF97" s="6"/>
      <c r="GG97" s="6"/>
      <c r="GH97" s="6"/>
      <c r="GJ97" s="6"/>
      <c r="GK97" s="6"/>
      <c r="GL97" s="6"/>
      <c r="GM97" s="6"/>
      <c r="GN97" s="6"/>
      <c r="GO97" s="6"/>
      <c r="GP97" s="6"/>
      <c r="GQ97" s="6"/>
      <c r="GR97" s="6"/>
      <c r="GS97" s="6"/>
      <c r="GT97" s="6"/>
      <c r="GU97" s="6"/>
      <c r="GV97" s="6"/>
      <c r="GW97" s="6"/>
      <c r="GX97" s="6"/>
      <c r="GZ97" s="1"/>
      <c r="HA97" s="1"/>
      <c r="HB97" s="1"/>
      <c r="HC97" s="1"/>
      <c r="HD97" s="1"/>
      <c r="HE97" s="1"/>
      <c r="HF97" s="1"/>
      <c r="HG97" s="1"/>
      <c r="HH97" s="1"/>
      <c r="HI97" s="1"/>
      <c r="HJ97" s="1"/>
      <c r="HK97" s="1"/>
      <c r="HL97" s="1"/>
      <c r="HM97" s="1"/>
      <c r="HN97" s="2"/>
      <c r="HP97" s="2"/>
      <c r="HQ97" s="2"/>
      <c r="HR97" s="2"/>
      <c r="HS97" s="2"/>
      <c r="HT97" s="2"/>
      <c r="HU97" s="2"/>
      <c r="HV97" s="2"/>
      <c r="HW97" s="2"/>
      <c r="HX97" s="2"/>
      <c r="HY97" s="2"/>
      <c r="HZ97" s="2"/>
      <c r="IA97" s="2"/>
      <c r="IB97" s="2"/>
      <c r="IC97" s="2"/>
      <c r="ID97" s="2"/>
      <c r="IF97" s="2"/>
      <c r="IG97" s="2"/>
      <c r="IH97" s="2"/>
      <c r="II97" s="2"/>
      <c r="IJ97" s="2"/>
      <c r="IK97" s="2"/>
      <c r="IL97" s="2"/>
      <c r="IM97" s="2"/>
      <c r="IN97" s="2"/>
      <c r="IO97" s="2"/>
      <c r="IP97" s="2"/>
      <c r="IQ97" s="2"/>
      <c r="IR97" s="2"/>
      <c r="IS97" s="2"/>
      <c r="IT97" s="2"/>
      <c r="IV97" s="6"/>
    </row>
    <row r="98" spans="1:256" x14ac:dyDescent="0.25">
      <c r="A98" s="8" t="s">
        <v>22</v>
      </c>
      <c r="B98" s="8" t="s">
        <v>264</v>
      </c>
      <c r="C98" s="20">
        <f>Population!H98</f>
        <v>7113</v>
      </c>
      <c r="D98" s="20">
        <f>Population!I98</f>
        <v>8000</v>
      </c>
      <c r="E98" s="20">
        <f>Population!J98</f>
        <v>7840</v>
      </c>
      <c r="F98" s="20">
        <f>Population!K98</f>
        <v>6879</v>
      </c>
      <c r="G98" s="20">
        <f>Population!L98</f>
        <v>5976</v>
      </c>
      <c r="H98" s="20">
        <f>Population!M98</f>
        <v>6024</v>
      </c>
      <c r="I98" s="20">
        <f>Population!N98</f>
        <v>4267</v>
      </c>
      <c r="J98" s="20">
        <f>Population!X98</f>
        <v>7272</v>
      </c>
      <c r="K98" s="20">
        <f>Population!Y98</f>
        <v>8031</v>
      </c>
      <c r="L98" s="20">
        <f>Population!Z98</f>
        <v>7919</v>
      </c>
      <c r="M98" s="20">
        <f>Population!AA98</f>
        <v>6911</v>
      </c>
      <c r="N98" s="20">
        <f>Population!AB98</f>
        <v>5912</v>
      </c>
      <c r="O98" s="20">
        <f>Population!AC98</f>
        <v>6320</v>
      </c>
      <c r="P98" s="20">
        <f>Population!AD98</f>
        <v>4542</v>
      </c>
      <c r="Q98" s="20">
        <f t="shared" si="36"/>
        <v>93006</v>
      </c>
      <c r="S98">
        <f>VLOOKUP($A98,'Census 2011'!$A$4:$BI$156,S$1,FALSE)*Baseline!C98</f>
        <v>6601.448630136987</v>
      </c>
      <c r="T98">
        <f>VLOOKUP($A98,'Census 2011'!$A$4:$BI$156,T$1,FALSE)*Baseline!D98</f>
        <v>7646.9398077895794</v>
      </c>
      <c r="U98">
        <f>VLOOKUP($A98,'Census 2011'!$A$4:$BI$156,U$1,FALSE)*Baseline!E98</f>
        <v>7445.227722772277</v>
      </c>
      <c r="V98">
        <f>VLOOKUP($A98,'Census 2011'!$A$4:$BI$156,V$1,FALSE)*Baseline!F98</f>
        <v>6542.7668269230762</v>
      </c>
      <c r="W98">
        <f>VLOOKUP($A98,'Census 2011'!$A$4:$BI$156,W$1,FALSE)*Baseline!G98</f>
        <v>5828.6465753424654</v>
      </c>
      <c r="X98">
        <f>VLOOKUP($A98,'Census 2011'!$A$4:$BI$156,X$1,FALSE)*Baseline!H98</f>
        <v>5886.0742574257429</v>
      </c>
      <c r="Y98">
        <f>VLOOKUP($A98,'Census 2011'!$A$4:$BI$156,Y$1,FALSE)*Baseline!I98</f>
        <v>4122.6715766503003</v>
      </c>
      <c r="Z98">
        <f>VLOOKUP($A98,'Census 2011'!$A$4:$BI$156,Z$1,FALSE)*Baseline!J98</f>
        <v>6747.875665634675</v>
      </c>
      <c r="AA98">
        <f>VLOOKUP($A98,'Census 2011'!$A$4:$BI$156,AA$1,FALSE)*Baseline!K98</f>
        <v>7680.6881423915765</v>
      </c>
      <c r="AB98">
        <f>VLOOKUP($A98,'Census 2011'!$A$4:$BI$156,AB$1,FALSE)*Baseline!L98</f>
        <v>7498.8762105263158</v>
      </c>
      <c r="AC98">
        <f>VLOOKUP($A98,'Census 2011'!$A$4:$BI$156,AC$1,FALSE)*Baseline!M98</f>
        <v>6603.6450251582537</v>
      </c>
      <c r="AD98">
        <f>VLOOKUP($A98,'Census 2011'!$A$4:$BI$156,AD$1,FALSE)*Baseline!N98</f>
        <v>5759.2689695896079</v>
      </c>
      <c r="AE98">
        <f>VLOOKUP($A98,'Census 2011'!$A$4:$BI$156,AE$1,FALSE)*Baseline!O98</f>
        <v>6149.36</v>
      </c>
      <c r="AF98">
        <f>VLOOKUP($A98,'Census 2011'!$A$4:$BI$156,AF$1,FALSE)*Baseline!P98</f>
        <v>4412.8330473155183</v>
      </c>
      <c r="AH98" s="6">
        <f>VLOOKUP($A98,'Census 2011'!$A$4:$BI$156,AH$1,FALSE)*Baseline!C98</f>
        <v>511.55136986301369</v>
      </c>
      <c r="AI98" s="6">
        <f>VLOOKUP($A98,'Census 2011'!$A$4:$BI$156,AI$1,FALSE)*Baseline!D98</f>
        <v>353.06019221041987</v>
      </c>
      <c r="AJ98" s="6">
        <f>VLOOKUP($A98,'Census 2011'!$A$4:$BI$156,AJ$1,FALSE)*Baseline!E98</f>
        <v>394.77227722772278</v>
      </c>
      <c r="AK98" s="6">
        <f>VLOOKUP($A98,'Census 2011'!$A$4:$BI$156,AK$1,FALSE)*Baseline!F98</f>
        <v>336.23317307692309</v>
      </c>
      <c r="AL98" s="6">
        <f>VLOOKUP($A98,'Census 2011'!$A$4:$BI$156,AL$1,FALSE)*Baseline!G98</f>
        <v>147.35342465753425</v>
      </c>
      <c r="AM98" s="6">
        <f>VLOOKUP($A98,'Census 2011'!$A$4:$BI$156,AM$1,FALSE)*Baseline!H98</f>
        <v>137.92574257425741</v>
      </c>
      <c r="AN98" s="6">
        <f>VLOOKUP($A98,'Census 2011'!$A$4:$BI$156,AN$1,FALSE)*Baseline!I98</f>
        <v>144.32842334969993</v>
      </c>
      <c r="AO98" s="6">
        <f>VLOOKUP($A98,'Census 2011'!$A$4:$BI$156,AO$1,FALSE)*Baseline!J98</f>
        <v>524.12433436532513</v>
      </c>
      <c r="AP98" s="6">
        <f>VLOOKUP($A98,'Census 2011'!$A$4:$BI$156,AP$1,FALSE)*Baseline!K98</f>
        <v>350.31185760842317</v>
      </c>
      <c r="AQ98" s="6">
        <f>VLOOKUP($A98,'Census 2011'!$A$4:$BI$156,AQ$1,FALSE)*Baseline!L98</f>
        <v>420.12378947368421</v>
      </c>
      <c r="AR98" s="6">
        <f>VLOOKUP($A98,'Census 2011'!$A$4:$BI$156,AR$1,FALSE)*Baseline!M98</f>
        <v>307.35497484174647</v>
      </c>
      <c r="AS98" s="6">
        <f>VLOOKUP($A98,'Census 2011'!$A$4:$BI$156,AS$1,FALSE)*Baseline!N98</f>
        <v>152.73103041039266</v>
      </c>
      <c r="AT98" s="6">
        <f>VLOOKUP($A98,'Census 2011'!$A$4:$BI$156,AT$1,FALSE)*Baseline!O98</f>
        <v>170.64</v>
      </c>
      <c r="AU98" s="6">
        <f>VLOOKUP($A98,'Census 2011'!$A$4:$BI$156,AU$1,FALSE)*Baseline!P98</f>
        <v>129.16695268448149</v>
      </c>
      <c r="AV98">
        <f t="shared" si="37"/>
        <v>93005.999999999985</v>
      </c>
      <c r="AX98" s="22">
        <f>(S98*'Eligible population'!J$5)/5</f>
        <v>1208.051890547245</v>
      </c>
      <c r="AY98" s="22">
        <f>(T98*'Eligible population'!K$5)/5</f>
        <v>1298.7556183745444</v>
      </c>
      <c r="AZ98" s="22">
        <f>(U98*'Eligible population'!L$5)/5</f>
        <v>1137.8722651459948</v>
      </c>
      <c r="BA98" s="22">
        <f>(V98*'Eligible population'!M$5)/5</f>
        <v>872.88376071793425</v>
      </c>
      <c r="BB98" s="22">
        <f>(W98*'Eligible population'!N$5)/5</f>
        <v>646.6510645381943</v>
      </c>
      <c r="BC98" s="22">
        <f>(X98*'Eligible population'!O$5)/5</f>
        <v>509.81645743642855</v>
      </c>
      <c r="BD98" s="22">
        <f>(Y98*'Eligible population'!P$5)/5</f>
        <v>277.33549516872961</v>
      </c>
      <c r="BE98" s="22">
        <f>(Z98*'Eligible population'!J$6)/5</f>
        <v>1231.1932641709882</v>
      </c>
      <c r="BF98" s="22">
        <f>(AA98*'Eligible population'!K$6)/5</f>
        <v>1320.524689048927</v>
      </c>
      <c r="BG98" s="22">
        <f>(AB98*'Eligible population'!L$6)/5</f>
        <v>1174.7250448874286</v>
      </c>
      <c r="BH98" s="22">
        <f>(AC98*'Eligible population'!M$6)/5</f>
        <v>916.5363103005684</v>
      </c>
      <c r="BI98" s="22">
        <f>(AD98*'Eligible population'!N$6)/5</f>
        <v>680.44176106750683</v>
      </c>
      <c r="BJ98" s="22">
        <f>(AE98*'Eligible population'!O$6)/5</f>
        <v>581.00965456980509</v>
      </c>
      <c r="BK98" s="22">
        <f>(AF98*'Eligible population'!P$6)/5</f>
        <v>329.41799335111455</v>
      </c>
      <c r="BL98" s="23"/>
      <c r="BM98" s="22">
        <f>(AH98*'Eligible population'!J$5)/5</f>
        <v>93.612877127277272</v>
      </c>
      <c r="BN98" s="22">
        <f>(AI98*'Eligible population'!K$5)/5</f>
        <v>59.963713561676954</v>
      </c>
      <c r="BO98" s="22">
        <f>(AJ98*'Eligible population'!L$5)/5</f>
        <v>60.334007505507017</v>
      </c>
      <c r="BP98" s="22">
        <f>(AK98*'Eligible population'!M$5)/5</f>
        <v>44.857547939169336</v>
      </c>
      <c r="BQ98" s="22">
        <f>(AL98*'Eligible population'!N$5)/5</f>
        <v>16.347920170909408</v>
      </c>
      <c r="BR98" s="22">
        <f>(AM98*'Eligible population'!O$5)/5</f>
        <v>11.946300775901111</v>
      </c>
      <c r="BS98" s="22">
        <f>(AN98*'Eligible population'!P$5)/5</f>
        <v>9.7090913046082612</v>
      </c>
      <c r="BT98" s="22">
        <f>(AO98*'Eligible population'!J$6)/5</f>
        <v>95.629851828041524</v>
      </c>
      <c r="BU98" s="22">
        <f>(AP98*'Eligible population'!K$6)/5</f>
        <v>60.228386866189602</v>
      </c>
      <c r="BV98" s="22">
        <f>(AQ98*'Eligible population'!L$6)/5</f>
        <v>65.813853115080477</v>
      </c>
      <c r="BW98" s="22">
        <f>(AR98*'Eligible population'!M$6)/5</f>
        <v>42.65856107055474</v>
      </c>
      <c r="BX98" s="22">
        <f>(AS98*'Eligible population'!N$6)/5</f>
        <v>18.044750445039199</v>
      </c>
      <c r="BY98" s="22">
        <f>(AT98*'Eligible population'!O$6)/5</f>
        <v>16.122570065143616</v>
      </c>
      <c r="BZ98" s="22">
        <f>(AU98*'Eligible population'!P$6)/5</f>
        <v>9.6423132043223028</v>
      </c>
      <c r="CA98" s="23">
        <f t="shared" si="38"/>
        <v>12790.12701430483</v>
      </c>
      <c r="CC98" s="2">
        <f t="shared" si="39"/>
        <v>604.02594527362248</v>
      </c>
      <c r="CD98" s="2">
        <f t="shared" si="40"/>
        <v>649.37780918727219</v>
      </c>
      <c r="CE98" s="2">
        <f t="shared" si="41"/>
        <v>568.93613257299739</v>
      </c>
      <c r="CF98" s="2">
        <f t="shared" si="42"/>
        <v>436.44188035896713</v>
      </c>
      <c r="CG98" s="2">
        <f t="shared" si="43"/>
        <v>323.32553226909715</v>
      </c>
      <c r="CH98" s="2">
        <f t="shared" si="44"/>
        <v>254.90822871821427</v>
      </c>
      <c r="CI98" s="2">
        <f t="shared" si="45"/>
        <v>138.6677475843648</v>
      </c>
      <c r="CJ98" s="2">
        <f t="shared" si="46"/>
        <v>615.59663208549409</v>
      </c>
      <c r="CK98" s="2">
        <f t="shared" si="47"/>
        <v>660.26234452446351</v>
      </c>
      <c r="CL98" s="2">
        <f t="shared" si="48"/>
        <v>587.36252244371428</v>
      </c>
      <c r="CM98" s="2">
        <f t="shared" si="49"/>
        <v>458.2681551502842</v>
      </c>
      <c r="CN98" s="2">
        <f t="shared" si="50"/>
        <v>340.22088053375342</v>
      </c>
      <c r="CO98" s="2">
        <f t="shared" si="51"/>
        <v>290.50482728490255</v>
      </c>
      <c r="CP98" s="2">
        <f t="shared" si="52"/>
        <v>164.70899667555727</v>
      </c>
      <c r="CQ98" s="2"/>
      <c r="CR98" s="2">
        <f t="shared" si="53"/>
        <v>46.806438563638636</v>
      </c>
      <c r="CS98" s="2">
        <f t="shared" si="54"/>
        <v>29.981856780838477</v>
      </c>
      <c r="CT98" s="2">
        <f t="shared" si="55"/>
        <v>30.167003752753509</v>
      </c>
      <c r="CU98" s="2">
        <f t="shared" si="56"/>
        <v>22.428773969584668</v>
      </c>
      <c r="CV98" s="2">
        <f t="shared" si="57"/>
        <v>8.1739600854547039</v>
      </c>
      <c r="CW98" s="2">
        <f t="shared" si="58"/>
        <v>5.9731503879505556</v>
      </c>
      <c r="CX98" s="2">
        <f t="shared" si="59"/>
        <v>4.8545456523041306</v>
      </c>
      <c r="CY98" s="2">
        <f t="shared" si="60"/>
        <v>47.814925914020762</v>
      </c>
      <c r="CZ98" s="2">
        <f t="shared" si="61"/>
        <v>30.114193433094801</v>
      </c>
      <c r="DA98" s="2">
        <f t="shared" si="62"/>
        <v>32.906926557540238</v>
      </c>
      <c r="DB98" s="2">
        <f t="shared" si="63"/>
        <v>21.32928053527737</v>
      </c>
      <c r="DC98" s="2">
        <f t="shared" si="64"/>
        <v>9.0223752225195994</v>
      </c>
      <c r="DD98" s="2">
        <f t="shared" si="65"/>
        <v>8.0612850325718082</v>
      </c>
      <c r="DE98" s="2">
        <f t="shared" si="66"/>
        <v>4.8211566021611514</v>
      </c>
      <c r="DF98" s="2">
        <f t="shared" si="67"/>
        <v>6395.0635071524148</v>
      </c>
      <c r="DG98" s="2"/>
      <c r="DH98" s="14"/>
      <c r="DI98" s="14"/>
      <c r="DJ98" s="14"/>
      <c r="DK98" s="14"/>
      <c r="DL98" s="14"/>
      <c r="DM98" s="14"/>
      <c r="DN98" s="14"/>
      <c r="DO98" s="14"/>
      <c r="DP98" s="14"/>
      <c r="DQ98" s="14"/>
      <c r="DR98" s="14"/>
      <c r="DS98" s="14"/>
      <c r="DT98" s="14"/>
      <c r="DU98" s="14"/>
      <c r="DV98" s="14"/>
      <c r="DX98" s="6"/>
      <c r="DY98" s="6"/>
      <c r="DZ98" s="6"/>
      <c r="EA98" s="6"/>
      <c r="EB98" s="6"/>
      <c r="EC98" s="6"/>
      <c r="ED98" s="6"/>
      <c r="EE98" s="6"/>
      <c r="EF98" s="6"/>
      <c r="EG98" s="6"/>
      <c r="EH98" s="6"/>
      <c r="EI98" s="6"/>
      <c r="EJ98" s="6"/>
      <c r="EK98" s="6"/>
      <c r="EL98" s="6"/>
      <c r="EN98" s="6"/>
      <c r="EO98" s="6"/>
      <c r="EP98" s="6"/>
      <c r="EQ98" s="6"/>
      <c r="ER98" s="6"/>
      <c r="ES98" s="6"/>
      <c r="ET98" s="6"/>
      <c r="EU98" s="6"/>
      <c r="EV98" s="6"/>
      <c r="EW98" s="6"/>
      <c r="EX98" s="6"/>
      <c r="EY98" s="6"/>
      <c r="EZ98" s="6"/>
      <c r="FA98" s="6"/>
      <c r="FB98" s="6"/>
      <c r="FD98" s="6"/>
      <c r="FE98" s="6"/>
      <c r="FF98" s="6"/>
      <c r="FG98" s="6"/>
      <c r="FH98" s="6"/>
      <c r="FI98" s="6"/>
      <c r="FJ98" s="6"/>
      <c r="FK98" s="6"/>
      <c r="FL98" s="6"/>
      <c r="FM98" s="6"/>
      <c r="FN98" s="6"/>
      <c r="FO98" s="6"/>
      <c r="FP98" s="6"/>
      <c r="FQ98" s="6"/>
      <c r="FR98" s="6"/>
      <c r="FT98" s="6"/>
      <c r="FU98" s="6"/>
      <c r="FV98" s="6"/>
      <c r="FW98" s="6"/>
      <c r="FX98" s="6"/>
      <c r="FY98" s="6"/>
      <c r="FZ98" s="6"/>
      <c r="GA98" s="6"/>
      <c r="GB98" s="6"/>
      <c r="GC98" s="6"/>
      <c r="GD98" s="6"/>
      <c r="GE98" s="6"/>
      <c r="GF98" s="6"/>
      <c r="GG98" s="6"/>
      <c r="GH98" s="6"/>
      <c r="GJ98" s="6"/>
      <c r="GK98" s="6"/>
      <c r="GL98" s="6"/>
      <c r="GM98" s="6"/>
      <c r="GN98" s="6"/>
      <c r="GO98" s="6"/>
      <c r="GP98" s="6"/>
      <c r="GQ98" s="6"/>
      <c r="GR98" s="6"/>
      <c r="GS98" s="6"/>
      <c r="GT98" s="6"/>
      <c r="GU98" s="6"/>
      <c r="GV98" s="6"/>
      <c r="GW98" s="6"/>
      <c r="GX98" s="6"/>
      <c r="GZ98" s="1"/>
      <c r="HA98" s="1"/>
      <c r="HB98" s="1"/>
      <c r="HC98" s="1"/>
      <c r="HD98" s="1"/>
      <c r="HE98" s="1"/>
      <c r="HF98" s="1"/>
      <c r="HG98" s="1"/>
      <c r="HH98" s="1"/>
      <c r="HI98" s="1"/>
      <c r="HJ98" s="1"/>
      <c r="HK98" s="1"/>
      <c r="HL98" s="1"/>
      <c r="HM98" s="1"/>
      <c r="HN98" s="2"/>
      <c r="HP98" s="2"/>
      <c r="HQ98" s="2"/>
      <c r="HR98" s="2"/>
      <c r="HS98" s="2"/>
      <c r="HT98" s="2"/>
      <c r="HU98" s="2"/>
      <c r="HV98" s="2"/>
      <c r="HW98" s="2"/>
      <c r="HX98" s="2"/>
      <c r="HY98" s="2"/>
      <c r="HZ98" s="2"/>
      <c r="IA98" s="2"/>
      <c r="IB98" s="2"/>
      <c r="IC98" s="2"/>
      <c r="ID98" s="2"/>
      <c r="IF98" s="2"/>
      <c r="IG98" s="2"/>
      <c r="IH98" s="2"/>
      <c r="II98" s="2"/>
      <c r="IJ98" s="2"/>
      <c r="IK98" s="2"/>
      <c r="IL98" s="2"/>
      <c r="IM98" s="2"/>
      <c r="IN98" s="2"/>
      <c r="IO98" s="2"/>
      <c r="IP98" s="2"/>
      <c r="IQ98" s="2"/>
      <c r="IR98" s="2"/>
      <c r="IS98" s="2"/>
      <c r="IT98" s="2"/>
      <c r="IV98" s="6"/>
    </row>
    <row r="99" spans="1:256" x14ac:dyDescent="0.25">
      <c r="A99" s="8" t="s">
        <v>66</v>
      </c>
      <c r="B99" s="8" t="s">
        <v>265</v>
      </c>
      <c r="C99" s="20">
        <f>Population!H99</f>
        <v>14749</v>
      </c>
      <c r="D99" s="20">
        <f>Population!I99</f>
        <v>15943</v>
      </c>
      <c r="E99" s="20">
        <f>Population!J99</f>
        <v>14700</v>
      </c>
      <c r="F99" s="20">
        <f>Population!K99</f>
        <v>12932</v>
      </c>
      <c r="G99" s="20">
        <f>Population!L99</f>
        <v>11562</v>
      </c>
      <c r="H99" s="20">
        <f>Population!M99</f>
        <v>11718</v>
      </c>
      <c r="I99" s="20">
        <f>Population!N99</f>
        <v>8173</v>
      </c>
      <c r="J99" s="20">
        <f>Population!X99</f>
        <v>14641</v>
      </c>
      <c r="K99" s="20">
        <f>Population!Y99</f>
        <v>15436</v>
      </c>
      <c r="L99" s="20">
        <f>Population!Z99</f>
        <v>14686</v>
      </c>
      <c r="M99" s="20">
        <f>Population!AA99</f>
        <v>12954</v>
      </c>
      <c r="N99" s="20">
        <f>Population!AB99</f>
        <v>11462</v>
      </c>
      <c r="O99" s="20">
        <f>Population!AC99</f>
        <v>12312</v>
      </c>
      <c r="P99" s="20">
        <f>Population!AD99</f>
        <v>9097</v>
      </c>
      <c r="Q99" s="20">
        <f t="shared" si="36"/>
        <v>180365</v>
      </c>
      <c r="S99">
        <f>VLOOKUP($A99,'Census 2011'!$A$4:$BI$156,S$1,FALSE)*Baseline!C99</f>
        <v>12214.659628640626</v>
      </c>
      <c r="T99">
        <f>VLOOKUP($A99,'Census 2011'!$A$4:$BI$156,T$1,FALSE)*Baseline!D99</f>
        <v>14017.481248759839</v>
      </c>
      <c r="U99">
        <f>VLOOKUP($A99,'Census 2011'!$A$4:$BI$156,U$1,FALSE)*Baseline!E99</f>
        <v>12889.542143600416</v>
      </c>
      <c r="V99">
        <f>VLOOKUP($A99,'Census 2011'!$A$4:$BI$156,V$1,FALSE)*Baseline!F99</f>
        <v>11353.346258112215</v>
      </c>
      <c r="W99">
        <f>VLOOKUP($A99,'Census 2011'!$A$4:$BI$156,W$1,FALSE)*Baseline!G99</f>
        <v>10902.584137444104</v>
      </c>
      <c r="X99">
        <f>VLOOKUP($A99,'Census 2011'!$A$4:$BI$156,X$1,FALSE)*Baseline!H99</f>
        <v>11007.742128935532</v>
      </c>
      <c r="Y99">
        <f>VLOOKUP($A99,'Census 2011'!$A$4:$BI$156,Y$1,FALSE)*Baseline!I99</f>
        <v>7415.2674169346192</v>
      </c>
      <c r="Z99">
        <f>VLOOKUP($A99,'Census 2011'!$A$4:$BI$156,Z$1,FALSE)*Baseline!J99</f>
        <v>12385.207060639188</v>
      </c>
      <c r="AA99">
        <f>VLOOKUP($A99,'Census 2011'!$A$4:$BI$156,AA$1,FALSE)*Baseline!K99</f>
        <v>13669.235057129648</v>
      </c>
      <c r="AB99">
        <f>VLOOKUP($A99,'Census 2011'!$A$4:$BI$156,AB$1,FALSE)*Baseline!L99</f>
        <v>12905.84575415677</v>
      </c>
      <c r="AC99">
        <f>VLOOKUP($A99,'Census 2011'!$A$4:$BI$156,AC$1,FALSE)*Baseline!M99</f>
        <v>11559.813155224889</v>
      </c>
      <c r="AD99">
        <f>VLOOKUP($A99,'Census 2011'!$A$4:$BI$156,AD$1,FALSE)*Baseline!N99</f>
        <v>10685.790349671706</v>
      </c>
      <c r="AE99">
        <f>VLOOKUP($A99,'Census 2011'!$A$4:$BI$156,AE$1,FALSE)*Baseline!O99</f>
        <v>11566.005007511267</v>
      </c>
      <c r="AF99">
        <f>VLOOKUP($A99,'Census 2011'!$A$4:$BI$156,AF$1,FALSE)*Baseline!P99</f>
        <v>8410.9750242483024</v>
      </c>
      <c r="AH99" s="6">
        <f>VLOOKUP($A99,'Census 2011'!$A$4:$BI$156,AH$1,FALSE)*Baseline!C99</f>
        <v>2534.3403713593739</v>
      </c>
      <c r="AI99" s="6">
        <f>VLOOKUP($A99,'Census 2011'!$A$4:$BI$156,AI$1,FALSE)*Baseline!D99</f>
        <v>1925.5187512401615</v>
      </c>
      <c r="AJ99" s="6">
        <f>VLOOKUP($A99,'Census 2011'!$A$4:$BI$156,AJ$1,FALSE)*Baseline!E99</f>
        <v>1810.4578563995838</v>
      </c>
      <c r="AK99" s="6">
        <f>VLOOKUP($A99,'Census 2011'!$A$4:$BI$156,AK$1,FALSE)*Baseline!F99</f>
        <v>1578.6537418877845</v>
      </c>
      <c r="AL99" s="6">
        <f>VLOOKUP($A99,'Census 2011'!$A$4:$BI$156,AL$1,FALSE)*Baseline!G99</f>
        <v>659.4158625558955</v>
      </c>
      <c r="AM99" s="6">
        <f>VLOOKUP($A99,'Census 2011'!$A$4:$BI$156,AM$1,FALSE)*Baseline!H99</f>
        <v>710.25787106446774</v>
      </c>
      <c r="AN99" s="6">
        <f>VLOOKUP($A99,'Census 2011'!$A$4:$BI$156,AN$1,FALSE)*Baseline!I99</f>
        <v>757.73258306538048</v>
      </c>
      <c r="AO99" s="6">
        <f>VLOOKUP($A99,'Census 2011'!$A$4:$BI$156,AO$1,FALSE)*Baseline!J99</f>
        <v>2255.7929393608129</v>
      </c>
      <c r="AP99" s="6">
        <f>VLOOKUP($A99,'Census 2011'!$A$4:$BI$156,AP$1,FALSE)*Baseline!K99</f>
        <v>1766.7649428703521</v>
      </c>
      <c r="AQ99" s="6">
        <f>VLOOKUP($A99,'Census 2011'!$A$4:$BI$156,AQ$1,FALSE)*Baseline!L99</f>
        <v>1780.1542458432302</v>
      </c>
      <c r="AR99" s="6">
        <f>VLOOKUP($A99,'Census 2011'!$A$4:$BI$156,AR$1,FALSE)*Baseline!M99</f>
        <v>1394.1868447751099</v>
      </c>
      <c r="AS99" s="6">
        <f>VLOOKUP($A99,'Census 2011'!$A$4:$BI$156,AS$1,FALSE)*Baseline!N99</f>
        <v>776.20965032829452</v>
      </c>
      <c r="AT99" s="6">
        <f>VLOOKUP($A99,'Census 2011'!$A$4:$BI$156,AT$1,FALSE)*Baseline!O99</f>
        <v>745.99499248873315</v>
      </c>
      <c r="AU99" s="6">
        <f>VLOOKUP($A99,'Census 2011'!$A$4:$BI$156,AU$1,FALSE)*Baseline!P99</f>
        <v>686.02497575169741</v>
      </c>
      <c r="AV99">
        <f t="shared" si="37"/>
        <v>180365</v>
      </c>
      <c r="AX99" s="22">
        <f>(S99*'Eligible population'!J$5)/5</f>
        <v>2235.2582718596741</v>
      </c>
      <c r="AY99" s="22">
        <f>(T99*'Eligible population'!K$5)/5</f>
        <v>2380.7278447179351</v>
      </c>
      <c r="AZ99" s="22">
        <f>(U99*'Eligible population'!L$5)/5</f>
        <v>1969.9400826617225</v>
      </c>
      <c r="BA99" s="22">
        <f>(V99*'Eligible population'!M$5)/5</f>
        <v>1514.6728961414649</v>
      </c>
      <c r="BB99" s="22">
        <f>(W99*'Eligible population'!N$5)/5</f>
        <v>1209.5719902662352</v>
      </c>
      <c r="BC99" s="22">
        <f>(X99*'Eligible population'!O$5)/5</f>
        <v>953.42461734453263</v>
      </c>
      <c r="BD99" s="22">
        <f>(Y99*'Eligible population'!P$5)/5</f>
        <v>498.8311153698649</v>
      </c>
      <c r="BE99" s="22">
        <f>(Z99*'Eligible population'!J$6)/5</f>
        <v>2259.7605919266325</v>
      </c>
      <c r="BF99" s="22">
        <f>(AA99*'Eligible population'!K$6)/5</f>
        <v>2350.1230669329479</v>
      </c>
      <c r="BG99" s="22">
        <f>(AB99*'Eligible population'!L$6)/5</f>
        <v>2021.7456332430859</v>
      </c>
      <c r="BH99" s="22">
        <f>(AC99*'Eligible population'!M$6)/5</f>
        <v>1604.4152065547901</v>
      </c>
      <c r="BI99" s="22">
        <f>(AD99*'Eligible population'!N$6)/5</f>
        <v>1262.4966887849491</v>
      </c>
      <c r="BJ99" s="22">
        <f>(AE99*'Eligible population'!O$6)/5</f>
        <v>1092.7902373851518</v>
      </c>
      <c r="BK99" s="22">
        <f>(AF99*'Eligible population'!P$6)/5</f>
        <v>627.87929769963716</v>
      </c>
      <c r="BL99" s="23"/>
      <c r="BM99" s="22">
        <f>(AH99*'Eligible population'!J$5)/5</f>
        <v>463.77921702427403</v>
      </c>
      <c r="BN99" s="22">
        <f>(AI99*'Eligible population'!K$5)/5</f>
        <v>327.02994391446248</v>
      </c>
      <c r="BO99" s="22">
        <f>(AJ99*'Eligible population'!L$5)/5</f>
        <v>276.69667855984346</v>
      </c>
      <c r="BP99" s="22">
        <f>(AK99*'Eligible population'!M$5)/5</f>
        <v>210.61138988174577</v>
      </c>
      <c r="BQ99" s="22">
        <f>(AL99*'Eligible population'!N$5)/5</f>
        <v>73.157973121759809</v>
      </c>
      <c r="BR99" s="22">
        <f>(AM99*'Eligible population'!O$5)/5</f>
        <v>61.518277863315724</v>
      </c>
      <c r="BS99" s="22">
        <f>(AN99*'Eligible population'!P$5)/5</f>
        <v>50.97329176549713</v>
      </c>
      <c r="BT99" s="22">
        <f>(AO99*'Eligible population'!J$6)/5</f>
        <v>411.58391320837791</v>
      </c>
      <c r="BU99" s="22">
        <f>(AP99*'Eligible population'!K$6)/5</f>
        <v>303.75621084388416</v>
      </c>
      <c r="BV99" s="22">
        <f>(AQ99*'Eligible population'!L$6)/5</f>
        <v>278.86735527375276</v>
      </c>
      <c r="BW99" s="22">
        <f>(AR99*'Eligible population'!M$6)/5</f>
        <v>193.5026582609425</v>
      </c>
      <c r="BX99" s="22">
        <f>(AS99*'Eligible population'!N$6)/5</f>
        <v>91.707031606932262</v>
      </c>
      <c r="BY99" s="22">
        <f>(AT99*'Eligible population'!O$6)/5</f>
        <v>70.483805289767275</v>
      </c>
      <c r="BZ99" s="22">
        <f>(AU99*'Eligible population'!P$6)/5</f>
        <v>51.211765429999261</v>
      </c>
      <c r="CA99" s="23">
        <f t="shared" si="38"/>
        <v>24846.517052933181</v>
      </c>
      <c r="CC99" s="2">
        <f t="shared" si="39"/>
        <v>1117.629135929837</v>
      </c>
      <c r="CD99" s="2">
        <f t="shared" si="40"/>
        <v>1190.3639223589676</v>
      </c>
      <c r="CE99" s="2">
        <f t="shared" si="41"/>
        <v>984.97004133086125</v>
      </c>
      <c r="CF99" s="2">
        <f t="shared" si="42"/>
        <v>757.33644807073244</v>
      </c>
      <c r="CG99" s="2">
        <f t="shared" si="43"/>
        <v>604.78599513311758</v>
      </c>
      <c r="CH99" s="2">
        <f t="shared" si="44"/>
        <v>476.71230867226632</v>
      </c>
      <c r="CI99" s="2">
        <f t="shared" si="45"/>
        <v>249.41555768493245</v>
      </c>
      <c r="CJ99" s="2">
        <f t="shared" si="46"/>
        <v>1129.8802959633163</v>
      </c>
      <c r="CK99" s="2">
        <f t="shared" si="47"/>
        <v>1175.061533466474</v>
      </c>
      <c r="CL99" s="2">
        <f t="shared" si="48"/>
        <v>1010.8728166215429</v>
      </c>
      <c r="CM99" s="2">
        <f t="shared" si="49"/>
        <v>802.20760327739504</v>
      </c>
      <c r="CN99" s="2">
        <f t="shared" si="50"/>
        <v>631.24834439247456</v>
      </c>
      <c r="CO99" s="2">
        <f t="shared" si="51"/>
        <v>546.39511869257592</v>
      </c>
      <c r="CP99" s="2">
        <f t="shared" si="52"/>
        <v>313.93964884981858</v>
      </c>
      <c r="CQ99" s="2"/>
      <c r="CR99" s="2">
        <f t="shared" si="53"/>
        <v>231.88960851213702</v>
      </c>
      <c r="CS99" s="2">
        <f t="shared" si="54"/>
        <v>163.51497195723124</v>
      </c>
      <c r="CT99" s="2">
        <f t="shared" si="55"/>
        <v>138.34833927992173</v>
      </c>
      <c r="CU99" s="2">
        <f t="shared" si="56"/>
        <v>105.30569494087288</v>
      </c>
      <c r="CV99" s="2">
        <f t="shared" si="57"/>
        <v>36.578986560879905</v>
      </c>
      <c r="CW99" s="2">
        <f t="shared" si="58"/>
        <v>30.759138931657862</v>
      </c>
      <c r="CX99" s="2">
        <f t="shared" si="59"/>
        <v>25.486645882748565</v>
      </c>
      <c r="CY99" s="2">
        <f t="shared" si="60"/>
        <v>205.79195660418895</v>
      </c>
      <c r="CZ99" s="2">
        <f t="shared" si="61"/>
        <v>151.87810542194208</v>
      </c>
      <c r="DA99" s="2">
        <f t="shared" si="62"/>
        <v>139.43367763687638</v>
      </c>
      <c r="DB99" s="2">
        <f t="shared" si="63"/>
        <v>96.751329130471248</v>
      </c>
      <c r="DC99" s="2">
        <f t="shared" si="64"/>
        <v>45.853515803466131</v>
      </c>
      <c r="DD99" s="2">
        <f t="shared" si="65"/>
        <v>35.241902644883638</v>
      </c>
      <c r="DE99" s="2">
        <f t="shared" si="66"/>
        <v>25.60588271499963</v>
      </c>
      <c r="DF99" s="2">
        <f t="shared" si="67"/>
        <v>12423.25852646659</v>
      </c>
      <c r="DG99" s="2"/>
      <c r="DH99" s="14"/>
      <c r="DI99" s="14"/>
      <c r="DJ99" s="14"/>
      <c r="DK99" s="14"/>
      <c r="DL99" s="14"/>
      <c r="DM99" s="14"/>
      <c r="DN99" s="14"/>
      <c r="DO99" s="14"/>
      <c r="DP99" s="14"/>
      <c r="DQ99" s="14"/>
      <c r="DR99" s="14"/>
      <c r="DS99" s="14"/>
      <c r="DT99" s="14"/>
      <c r="DU99" s="14"/>
      <c r="DV99" s="14"/>
      <c r="DX99" s="6"/>
      <c r="DY99" s="6"/>
      <c r="DZ99" s="6"/>
      <c r="EA99" s="6"/>
      <c r="EB99" s="6"/>
      <c r="EC99" s="6"/>
      <c r="ED99" s="6"/>
      <c r="EE99" s="6"/>
      <c r="EF99" s="6"/>
      <c r="EG99" s="6"/>
      <c r="EH99" s="6"/>
      <c r="EI99" s="6"/>
      <c r="EJ99" s="6"/>
      <c r="EK99" s="6"/>
      <c r="EL99" s="6"/>
      <c r="EN99" s="6"/>
      <c r="EO99" s="6"/>
      <c r="EP99" s="6"/>
      <c r="EQ99" s="6"/>
      <c r="ER99" s="6"/>
      <c r="ES99" s="6"/>
      <c r="ET99" s="6"/>
      <c r="EU99" s="6"/>
      <c r="EV99" s="6"/>
      <c r="EW99" s="6"/>
      <c r="EX99" s="6"/>
      <c r="EY99" s="6"/>
      <c r="EZ99" s="6"/>
      <c r="FA99" s="6"/>
      <c r="FB99" s="6"/>
      <c r="FD99" s="6"/>
      <c r="FE99" s="6"/>
      <c r="FF99" s="6"/>
      <c r="FG99" s="6"/>
      <c r="FH99" s="6"/>
      <c r="FI99" s="6"/>
      <c r="FJ99" s="6"/>
      <c r="FK99" s="6"/>
      <c r="FL99" s="6"/>
      <c r="FM99" s="6"/>
      <c r="FN99" s="6"/>
      <c r="FO99" s="6"/>
      <c r="FP99" s="6"/>
      <c r="FQ99" s="6"/>
      <c r="FR99" s="6"/>
      <c r="FT99" s="6"/>
      <c r="FU99" s="6"/>
      <c r="FV99" s="6"/>
      <c r="FW99" s="6"/>
      <c r="FX99" s="6"/>
      <c r="FY99" s="6"/>
      <c r="FZ99" s="6"/>
      <c r="GA99" s="6"/>
      <c r="GB99" s="6"/>
      <c r="GC99" s="6"/>
      <c r="GD99" s="6"/>
      <c r="GE99" s="6"/>
      <c r="GF99" s="6"/>
      <c r="GG99" s="6"/>
      <c r="GH99" s="6"/>
      <c r="GJ99" s="6"/>
      <c r="GK99" s="6"/>
      <c r="GL99" s="6"/>
      <c r="GM99" s="6"/>
      <c r="GN99" s="6"/>
      <c r="GO99" s="6"/>
      <c r="GP99" s="6"/>
      <c r="GQ99" s="6"/>
      <c r="GR99" s="6"/>
      <c r="GS99" s="6"/>
      <c r="GT99" s="6"/>
      <c r="GU99" s="6"/>
      <c r="GV99" s="6"/>
      <c r="GW99" s="6"/>
      <c r="GX99" s="6"/>
      <c r="GZ99" s="1"/>
      <c r="HA99" s="1"/>
      <c r="HB99" s="1"/>
      <c r="HC99" s="1"/>
      <c r="HD99" s="1"/>
      <c r="HE99" s="1"/>
      <c r="HF99" s="1"/>
      <c r="HG99" s="1"/>
      <c r="HH99" s="1"/>
      <c r="HI99" s="1"/>
      <c r="HJ99" s="1"/>
      <c r="HK99" s="1"/>
      <c r="HL99" s="1"/>
      <c r="HM99" s="1"/>
      <c r="HN99" s="2"/>
      <c r="HP99" s="2"/>
      <c r="HQ99" s="2"/>
      <c r="HR99" s="2"/>
      <c r="HS99" s="2"/>
      <c r="HT99" s="2"/>
      <c r="HU99" s="2"/>
      <c r="HV99" s="2"/>
      <c r="HW99" s="2"/>
      <c r="HX99" s="2"/>
      <c r="HY99" s="2"/>
      <c r="HZ99" s="2"/>
      <c r="IA99" s="2"/>
      <c r="IB99" s="2"/>
      <c r="IC99" s="2"/>
      <c r="ID99" s="2"/>
      <c r="IF99" s="2"/>
      <c r="IG99" s="2"/>
      <c r="IH99" s="2"/>
      <c r="II99" s="2"/>
      <c r="IJ99" s="2"/>
      <c r="IK99" s="2"/>
      <c r="IL99" s="2"/>
      <c r="IM99" s="2"/>
      <c r="IN99" s="2"/>
      <c r="IO99" s="2"/>
      <c r="IP99" s="2"/>
      <c r="IQ99" s="2"/>
      <c r="IR99" s="2"/>
      <c r="IS99" s="2"/>
      <c r="IT99" s="2"/>
      <c r="IV99" s="6"/>
    </row>
    <row r="100" spans="1:256" x14ac:dyDescent="0.25">
      <c r="A100" s="8" t="s">
        <v>70</v>
      </c>
      <c r="B100" s="8" t="s">
        <v>266</v>
      </c>
      <c r="C100" s="20">
        <f>Population!H100</f>
        <v>24466</v>
      </c>
      <c r="D100" s="20">
        <f>Population!I100</f>
        <v>24969</v>
      </c>
      <c r="E100" s="20">
        <f>Population!J100</f>
        <v>23995</v>
      </c>
      <c r="F100" s="20">
        <f>Population!K100</f>
        <v>20186</v>
      </c>
      <c r="G100" s="20">
        <f>Population!L100</f>
        <v>17702</v>
      </c>
      <c r="H100" s="20">
        <f>Population!M100</f>
        <v>17675</v>
      </c>
      <c r="I100" s="20">
        <f>Population!N100</f>
        <v>12607</v>
      </c>
      <c r="J100" s="20">
        <f>Population!X100</f>
        <v>24455</v>
      </c>
      <c r="K100" s="20">
        <f>Population!Y100</f>
        <v>25337</v>
      </c>
      <c r="L100" s="20">
        <f>Population!Z100</f>
        <v>24383</v>
      </c>
      <c r="M100" s="20">
        <f>Population!AA100</f>
        <v>21165</v>
      </c>
      <c r="N100" s="20">
        <f>Population!AB100</f>
        <v>18365</v>
      </c>
      <c r="O100" s="20">
        <f>Population!AC100</f>
        <v>19229</v>
      </c>
      <c r="P100" s="20">
        <f>Population!AD100</f>
        <v>14244</v>
      </c>
      <c r="Q100" s="20">
        <f t="shared" si="36"/>
        <v>288778</v>
      </c>
      <c r="S100">
        <f>VLOOKUP($A100,'Census 2011'!$A$4:$BI$156,S$1,FALSE)*Baseline!C100</f>
        <v>21402.481797649583</v>
      </c>
      <c r="T100">
        <f>VLOOKUP($A100,'Census 2011'!$A$4:$BI$156,T$1,FALSE)*Baseline!D100</f>
        <v>22637.912475687692</v>
      </c>
      <c r="U100">
        <f>VLOOKUP($A100,'Census 2011'!$A$4:$BI$156,U$1,FALSE)*Baseline!E100</f>
        <v>22045.212599151448</v>
      </c>
      <c r="V100">
        <f>VLOOKUP($A100,'Census 2011'!$A$4:$BI$156,V$1,FALSE)*Baseline!F100</f>
        <v>18778.045655841415</v>
      </c>
      <c r="W100">
        <f>VLOOKUP($A100,'Census 2011'!$A$4:$BI$156,W$1,FALSE)*Baseline!G100</f>
        <v>17095.853745662378</v>
      </c>
      <c r="X100">
        <f>VLOOKUP($A100,'Census 2011'!$A$4:$BI$156,X$1,FALSE)*Baseline!H100</f>
        <v>17064.26367749897</v>
      </c>
      <c r="Y100">
        <f>VLOOKUP($A100,'Census 2011'!$A$4:$BI$156,Y$1,FALSE)*Baseline!I100</f>
        <v>12071.871410736579</v>
      </c>
      <c r="Z100">
        <f>VLOOKUP($A100,'Census 2011'!$A$4:$BI$156,Z$1,FALSE)*Baseline!J100</f>
        <v>21683.45826007186</v>
      </c>
      <c r="AA100">
        <f>VLOOKUP($A100,'Census 2011'!$A$4:$BI$156,AA$1,FALSE)*Baseline!K100</f>
        <v>23071.130222979129</v>
      </c>
      <c r="AB100">
        <f>VLOOKUP($A100,'Census 2011'!$A$4:$BI$156,AB$1,FALSE)*Baseline!L100</f>
        <v>22417.40270946973</v>
      </c>
      <c r="AC100">
        <f>VLOOKUP($A100,'Census 2011'!$A$4:$BI$156,AC$1,FALSE)*Baseline!M100</f>
        <v>19751.152592362621</v>
      </c>
      <c r="AD100">
        <f>VLOOKUP($A100,'Census 2011'!$A$4:$BI$156,AD$1,FALSE)*Baseline!N100</f>
        <v>17621.72699446118</v>
      </c>
      <c r="AE100">
        <f>VLOOKUP($A100,'Census 2011'!$A$4:$BI$156,AE$1,FALSE)*Baseline!O100</f>
        <v>18535.309581680951</v>
      </c>
      <c r="AF100">
        <f>VLOOKUP($A100,'Census 2011'!$A$4:$BI$156,AF$1,FALSE)*Baseline!P100</f>
        <v>13587.894514767933</v>
      </c>
      <c r="AH100" s="6">
        <f>VLOOKUP($A100,'Census 2011'!$A$4:$BI$156,AH$1,FALSE)*Baseline!C100</f>
        <v>3063.518202350419</v>
      </c>
      <c r="AI100" s="6">
        <f>VLOOKUP($A100,'Census 2011'!$A$4:$BI$156,AI$1,FALSE)*Baseline!D100</f>
        <v>2331.0875243123091</v>
      </c>
      <c r="AJ100" s="6">
        <f>VLOOKUP($A100,'Census 2011'!$A$4:$BI$156,AJ$1,FALSE)*Baseline!E100</f>
        <v>1949.7874008485521</v>
      </c>
      <c r="AK100" s="6">
        <f>VLOOKUP($A100,'Census 2011'!$A$4:$BI$156,AK$1,FALSE)*Baseline!F100</f>
        <v>1407.9543441585829</v>
      </c>
      <c r="AL100" s="6">
        <f>VLOOKUP($A100,'Census 2011'!$A$4:$BI$156,AL$1,FALSE)*Baseline!G100</f>
        <v>606.14625433761989</v>
      </c>
      <c r="AM100" s="6">
        <f>VLOOKUP($A100,'Census 2011'!$A$4:$BI$156,AM$1,FALSE)*Baseline!H100</f>
        <v>610.73632250102833</v>
      </c>
      <c r="AN100" s="6">
        <f>VLOOKUP($A100,'Census 2011'!$A$4:$BI$156,AN$1,FALSE)*Baseline!I100</f>
        <v>535.12858926342074</v>
      </c>
      <c r="AO100" s="6">
        <f>VLOOKUP($A100,'Census 2011'!$A$4:$BI$156,AO$1,FALSE)*Baseline!J100</f>
        <v>2771.54173992814</v>
      </c>
      <c r="AP100" s="6">
        <f>VLOOKUP($A100,'Census 2011'!$A$4:$BI$156,AP$1,FALSE)*Baseline!K100</f>
        <v>2265.8697770208723</v>
      </c>
      <c r="AQ100" s="6">
        <f>VLOOKUP($A100,'Census 2011'!$A$4:$BI$156,AQ$1,FALSE)*Baseline!L100</f>
        <v>1965.5972905302692</v>
      </c>
      <c r="AR100" s="6">
        <f>VLOOKUP($A100,'Census 2011'!$A$4:$BI$156,AR$1,FALSE)*Baseline!M100</f>
        <v>1413.8474076373795</v>
      </c>
      <c r="AS100" s="6">
        <f>VLOOKUP($A100,'Census 2011'!$A$4:$BI$156,AS$1,FALSE)*Baseline!N100</f>
        <v>743.27300553882037</v>
      </c>
      <c r="AT100" s="6">
        <f>VLOOKUP($A100,'Census 2011'!$A$4:$BI$156,AT$1,FALSE)*Baseline!O100</f>
        <v>693.69041831904826</v>
      </c>
      <c r="AU100" s="6">
        <f>VLOOKUP($A100,'Census 2011'!$A$4:$BI$156,AU$1,FALSE)*Baseline!P100</f>
        <v>656.10548523206751</v>
      </c>
      <c r="AV100">
        <f t="shared" si="37"/>
        <v>288777.99999999994</v>
      </c>
      <c r="AX100" s="22">
        <f>(S100*'Eligible population'!J$5)/5</f>
        <v>3916.6113449733916</v>
      </c>
      <c r="AY100" s="22">
        <f>(T100*'Eligible population'!K$5)/5</f>
        <v>3844.8211644246294</v>
      </c>
      <c r="AZ100" s="22">
        <f>(U100*'Eligible population'!L$5)/5</f>
        <v>3369.2234717141814</v>
      </c>
      <c r="BA100" s="22">
        <f>(V100*'Eligible population'!M$5)/5</f>
        <v>2505.2170655930722</v>
      </c>
      <c r="BB100" s="22">
        <f>(W100*'Eligible population'!N$5)/5</f>
        <v>1896.6756486126985</v>
      </c>
      <c r="BC100" s="22">
        <f>(X100*'Eligible population'!O$5)/5</f>
        <v>1478.0041970840527</v>
      </c>
      <c r="BD100" s="22">
        <f>(Y100*'Eligible population'!P$5)/5</f>
        <v>812.08468175631367</v>
      </c>
      <c r="BE100" s="22">
        <f>(Z100*'Eligible population'!J$6)/5</f>
        <v>3956.2862560868321</v>
      </c>
      <c r="BF100" s="22">
        <f>(AA100*'Eligible population'!K$6)/5</f>
        <v>3966.5712887830459</v>
      </c>
      <c r="BG100" s="22">
        <f>(AB100*'Eligible population'!L$6)/5</f>
        <v>3511.7641183588885</v>
      </c>
      <c r="BH100" s="22">
        <f>(AC100*'Eligible population'!M$6)/5</f>
        <v>2741.3115714459109</v>
      </c>
      <c r="BI100" s="22">
        <f>(AD100*'Eligible population'!N$6)/5</f>
        <v>2081.958493773283</v>
      </c>
      <c r="BJ100" s="22">
        <f>(AE100*'Eligible population'!O$6)/5</f>
        <v>1751.2706716466182</v>
      </c>
      <c r="BK100" s="22">
        <f>(AF100*'Eligible population'!P$6)/5</f>
        <v>1014.3363451387395</v>
      </c>
      <c r="BL100" s="23"/>
      <c r="BM100" s="22">
        <f>(AH100*'Eligible population'!J$5)/5</f>
        <v>560.61770126938393</v>
      </c>
      <c r="BN100" s="22">
        <f>(AI100*'Eligible population'!K$5)/5</f>
        <v>395.9117104648102</v>
      </c>
      <c r="BO100" s="22">
        <f>(AJ100*'Eligible population'!L$5)/5</f>
        <v>297.99075179000044</v>
      </c>
      <c r="BP100" s="22">
        <f>(AK100*'Eligible population'!M$5)/5</f>
        <v>187.83803784526123</v>
      </c>
      <c r="BQ100" s="22">
        <f>(AL100*'Eligible population'!N$5)/5</f>
        <v>67.248050738130559</v>
      </c>
      <c r="BR100" s="22">
        <f>(AM100*'Eligible population'!O$5)/5</f>
        <v>52.898318089075602</v>
      </c>
      <c r="BS100" s="22">
        <f>(AN100*'Eligible population'!P$5)/5</f>
        <v>35.998538695847024</v>
      </c>
      <c r="BT100" s="22">
        <f>(AO100*'Eligible population'!J$6)/5</f>
        <v>505.68559508977268</v>
      </c>
      <c r="BU100" s="22">
        <f>(AP100*'Eligible population'!K$6)/5</f>
        <v>389.56626375851931</v>
      </c>
      <c r="BV100" s="22">
        <f>(AQ100*'Eligible population'!L$6)/5</f>
        <v>307.91765332884677</v>
      </c>
      <c r="BW100" s="22">
        <f>(AR100*'Eligible population'!M$6)/5</f>
        <v>196.23139665853455</v>
      </c>
      <c r="BX100" s="22">
        <f>(AS100*'Eligible population'!N$6)/5</f>
        <v>87.81565777067928</v>
      </c>
      <c r="BY100" s="22">
        <f>(AT100*'Eligible population'!O$6)/5</f>
        <v>65.541914983987581</v>
      </c>
      <c r="BZ100" s="22">
        <f>(AU100*'Eligible population'!P$6)/5</f>
        <v>48.978275419526298</v>
      </c>
      <c r="CA100" s="23">
        <f t="shared" si="38"/>
        <v>40046.376185294037</v>
      </c>
      <c r="CC100" s="2">
        <f t="shared" si="39"/>
        <v>1958.3056724866958</v>
      </c>
      <c r="CD100" s="2">
        <f t="shared" si="40"/>
        <v>1922.4105822123147</v>
      </c>
      <c r="CE100" s="2">
        <f t="shared" si="41"/>
        <v>1684.6117358570907</v>
      </c>
      <c r="CF100" s="2">
        <f t="shared" si="42"/>
        <v>1252.6085327965361</v>
      </c>
      <c r="CG100" s="2">
        <f t="shared" si="43"/>
        <v>948.33782430634926</v>
      </c>
      <c r="CH100" s="2">
        <f t="shared" si="44"/>
        <v>739.00209854202637</v>
      </c>
      <c r="CI100" s="2">
        <f t="shared" si="45"/>
        <v>406.04234087815684</v>
      </c>
      <c r="CJ100" s="2">
        <f t="shared" si="46"/>
        <v>1978.143128043416</v>
      </c>
      <c r="CK100" s="2">
        <f t="shared" si="47"/>
        <v>1983.285644391523</v>
      </c>
      <c r="CL100" s="2">
        <f t="shared" si="48"/>
        <v>1755.8820591794442</v>
      </c>
      <c r="CM100" s="2">
        <f t="shared" si="49"/>
        <v>1370.6557857229554</v>
      </c>
      <c r="CN100" s="2">
        <f t="shared" si="50"/>
        <v>1040.9792468866415</v>
      </c>
      <c r="CO100" s="2">
        <f t="shared" si="51"/>
        <v>875.63533582330911</v>
      </c>
      <c r="CP100" s="2">
        <f t="shared" si="52"/>
        <v>507.16817256936974</v>
      </c>
      <c r="CQ100" s="2"/>
      <c r="CR100" s="2">
        <f t="shared" si="53"/>
        <v>280.30885063469196</v>
      </c>
      <c r="CS100" s="2">
        <f t="shared" si="54"/>
        <v>197.9558552324051</v>
      </c>
      <c r="CT100" s="2">
        <f t="shared" si="55"/>
        <v>148.99537589500022</v>
      </c>
      <c r="CU100" s="2">
        <f t="shared" si="56"/>
        <v>93.919018922630613</v>
      </c>
      <c r="CV100" s="2">
        <f t="shared" si="57"/>
        <v>33.624025369065279</v>
      </c>
      <c r="CW100" s="2">
        <f t="shared" si="58"/>
        <v>26.449159044537801</v>
      </c>
      <c r="CX100" s="2">
        <f t="shared" si="59"/>
        <v>17.999269347923512</v>
      </c>
      <c r="CY100" s="2">
        <f t="shared" si="60"/>
        <v>252.84279754488634</v>
      </c>
      <c r="CZ100" s="2">
        <f t="shared" si="61"/>
        <v>194.78313187925966</v>
      </c>
      <c r="DA100" s="2">
        <f t="shared" si="62"/>
        <v>153.95882666442338</v>
      </c>
      <c r="DB100" s="2">
        <f t="shared" si="63"/>
        <v>98.115698329267275</v>
      </c>
      <c r="DC100" s="2">
        <f t="shared" si="64"/>
        <v>43.90782888533964</v>
      </c>
      <c r="DD100" s="2">
        <f t="shared" si="65"/>
        <v>32.770957491993791</v>
      </c>
      <c r="DE100" s="2">
        <f t="shared" si="66"/>
        <v>24.489137709763149</v>
      </c>
      <c r="DF100" s="2">
        <f t="shared" si="67"/>
        <v>20023.188092647018</v>
      </c>
      <c r="DG100" s="2"/>
      <c r="DH100" s="14"/>
      <c r="DI100" s="14"/>
      <c r="DJ100" s="14"/>
      <c r="DK100" s="14"/>
      <c r="DL100" s="14"/>
      <c r="DM100" s="14"/>
      <c r="DN100" s="14"/>
      <c r="DO100" s="14"/>
      <c r="DP100" s="14"/>
      <c r="DQ100" s="14"/>
      <c r="DR100" s="14"/>
      <c r="DS100" s="14"/>
      <c r="DT100" s="14"/>
      <c r="DU100" s="14"/>
      <c r="DV100" s="14"/>
      <c r="DX100" s="6"/>
      <c r="DY100" s="6"/>
      <c r="DZ100" s="6"/>
      <c r="EA100" s="6"/>
      <c r="EB100" s="6"/>
      <c r="EC100" s="6"/>
      <c r="ED100" s="6"/>
      <c r="EE100" s="6"/>
      <c r="EF100" s="6"/>
      <c r="EG100" s="6"/>
      <c r="EH100" s="6"/>
      <c r="EI100" s="6"/>
      <c r="EJ100" s="6"/>
      <c r="EK100" s="6"/>
      <c r="EL100" s="6"/>
      <c r="EN100" s="6"/>
      <c r="EO100" s="6"/>
      <c r="EP100" s="6"/>
      <c r="EQ100" s="6"/>
      <c r="ER100" s="6"/>
      <c r="ES100" s="6"/>
      <c r="ET100" s="6"/>
      <c r="EU100" s="6"/>
      <c r="EV100" s="6"/>
      <c r="EW100" s="6"/>
      <c r="EX100" s="6"/>
      <c r="EY100" s="6"/>
      <c r="EZ100" s="6"/>
      <c r="FA100" s="6"/>
      <c r="FB100" s="6"/>
      <c r="FD100" s="6"/>
      <c r="FE100" s="6"/>
      <c r="FF100" s="6"/>
      <c r="FG100" s="6"/>
      <c r="FH100" s="6"/>
      <c r="FI100" s="6"/>
      <c r="FJ100" s="6"/>
      <c r="FK100" s="6"/>
      <c r="FL100" s="6"/>
      <c r="FM100" s="6"/>
      <c r="FN100" s="6"/>
      <c r="FO100" s="6"/>
      <c r="FP100" s="6"/>
      <c r="FQ100" s="6"/>
      <c r="FR100" s="6"/>
      <c r="FT100" s="6"/>
      <c r="FU100" s="6"/>
      <c r="FV100" s="6"/>
      <c r="FW100" s="6"/>
      <c r="FX100" s="6"/>
      <c r="FY100" s="6"/>
      <c r="FZ100" s="6"/>
      <c r="GA100" s="6"/>
      <c r="GB100" s="6"/>
      <c r="GC100" s="6"/>
      <c r="GD100" s="6"/>
      <c r="GE100" s="6"/>
      <c r="GF100" s="6"/>
      <c r="GG100" s="6"/>
      <c r="GH100" s="6"/>
      <c r="GJ100" s="6"/>
      <c r="GK100" s="6"/>
      <c r="GL100" s="6"/>
      <c r="GM100" s="6"/>
      <c r="GN100" s="6"/>
      <c r="GO100" s="6"/>
      <c r="GP100" s="6"/>
      <c r="GQ100" s="6"/>
      <c r="GR100" s="6"/>
      <c r="GS100" s="6"/>
      <c r="GT100" s="6"/>
      <c r="GU100" s="6"/>
      <c r="GV100" s="6"/>
      <c r="GW100" s="6"/>
      <c r="GX100" s="6"/>
      <c r="GZ100" s="1"/>
      <c r="HA100" s="1"/>
      <c r="HB100" s="1"/>
      <c r="HC100" s="1"/>
      <c r="HD100" s="1"/>
      <c r="HE100" s="1"/>
      <c r="HF100" s="1"/>
      <c r="HG100" s="1"/>
      <c r="HH100" s="1"/>
      <c r="HI100" s="1"/>
      <c r="HJ100" s="1"/>
      <c r="HK100" s="1"/>
      <c r="HL100" s="1"/>
      <c r="HM100" s="1"/>
      <c r="HN100" s="2"/>
      <c r="HP100" s="2"/>
      <c r="HQ100" s="2"/>
      <c r="HR100" s="2"/>
      <c r="HS100" s="2"/>
      <c r="HT100" s="2"/>
      <c r="HU100" s="2"/>
      <c r="HV100" s="2"/>
      <c r="HW100" s="2"/>
      <c r="HX100" s="2"/>
      <c r="HY100" s="2"/>
      <c r="HZ100" s="2"/>
      <c r="IA100" s="2"/>
      <c r="IB100" s="2"/>
      <c r="IC100" s="2"/>
      <c r="ID100" s="2"/>
      <c r="IF100" s="2"/>
      <c r="IG100" s="2"/>
      <c r="IH100" s="2"/>
      <c r="II100" s="2"/>
      <c r="IJ100" s="2"/>
      <c r="IK100" s="2"/>
      <c r="IL100" s="2"/>
      <c r="IM100" s="2"/>
      <c r="IN100" s="2"/>
      <c r="IO100" s="2"/>
      <c r="IP100" s="2"/>
      <c r="IQ100" s="2"/>
      <c r="IR100" s="2"/>
      <c r="IS100" s="2"/>
      <c r="IT100" s="2"/>
      <c r="IV100" s="6"/>
    </row>
    <row r="101" spans="1:256" x14ac:dyDescent="0.25">
      <c r="A101" s="8" t="s">
        <v>135</v>
      </c>
      <c r="B101" s="8" t="s">
        <v>267</v>
      </c>
      <c r="C101" s="20">
        <f>Population!H101</f>
        <v>10951</v>
      </c>
      <c r="D101" s="20">
        <f>Population!I101</f>
        <v>12885</v>
      </c>
      <c r="E101" s="20">
        <f>Population!J101</f>
        <v>12422</v>
      </c>
      <c r="F101" s="20">
        <f>Population!K101</f>
        <v>10896</v>
      </c>
      <c r="G101" s="20">
        <f>Population!L101</f>
        <v>9633</v>
      </c>
      <c r="H101" s="20">
        <f>Population!M101</f>
        <v>9909</v>
      </c>
      <c r="I101" s="20">
        <f>Population!N101</f>
        <v>7212</v>
      </c>
      <c r="J101" s="20">
        <f>Population!X101</f>
        <v>11298</v>
      </c>
      <c r="K101" s="20">
        <f>Population!Y101</f>
        <v>12800</v>
      </c>
      <c r="L101" s="20">
        <f>Population!Z101</f>
        <v>12219</v>
      </c>
      <c r="M101" s="20">
        <f>Population!AA101</f>
        <v>10930</v>
      </c>
      <c r="N101" s="20">
        <f>Population!AB101</f>
        <v>9626</v>
      </c>
      <c r="O101" s="20">
        <f>Population!AC101</f>
        <v>10238</v>
      </c>
      <c r="P101" s="20">
        <f>Population!AD101</f>
        <v>7928</v>
      </c>
      <c r="Q101" s="20">
        <f t="shared" si="36"/>
        <v>148947</v>
      </c>
      <c r="S101">
        <f>VLOOKUP($A101,'Census 2011'!$A$4:$BI$156,S$1,FALSE)*Baseline!C101</f>
        <v>10539.561200378072</v>
      </c>
      <c r="T101">
        <f>VLOOKUP($A101,'Census 2011'!$A$4:$BI$156,T$1,FALSE)*Baseline!D101</f>
        <v>12505.497896213183</v>
      </c>
      <c r="U101">
        <f>VLOOKUP($A101,'Census 2011'!$A$4:$BI$156,U$1,FALSE)*Baseline!E101</f>
        <v>12163.116919816321</v>
      </c>
      <c r="V101">
        <f>VLOOKUP($A101,'Census 2011'!$A$4:$BI$156,V$1,FALSE)*Baseline!F101</f>
        <v>10692.8212656219</v>
      </c>
      <c r="W101">
        <f>VLOOKUP($A101,'Census 2011'!$A$4:$BI$156,W$1,FALSE)*Baseline!G101</f>
        <v>9528.4318482159706</v>
      </c>
      <c r="X101">
        <f>VLOOKUP($A101,'Census 2011'!$A$4:$BI$156,X$1,FALSE)*Baseline!H101</f>
        <v>9788.7743266197522</v>
      </c>
      <c r="Y101">
        <f>VLOOKUP($A101,'Census 2011'!$A$4:$BI$156,Y$1,FALSE)*Baseline!I101</f>
        <v>7135.2645908308559</v>
      </c>
      <c r="Z101">
        <f>VLOOKUP($A101,'Census 2011'!$A$4:$BI$156,Z$1,FALSE)*Baseline!J101</f>
        <v>10958.899795178824</v>
      </c>
      <c r="AA101">
        <f>VLOOKUP($A101,'Census 2011'!$A$4:$BI$156,AA$1,FALSE)*Baseline!K101</f>
        <v>12530.974600340827</v>
      </c>
      <c r="AB101">
        <f>VLOOKUP($A101,'Census 2011'!$A$4:$BI$156,AB$1,FALSE)*Baseline!L101</f>
        <v>11959.687947652314</v>
      </c>
      <c r="AC101">
        <f>VLOOKUP($A101,'Census 2011'!$A$4:$BI$156,AC$1,FALSE)*Baseline!M101</f>
        <v>10739.264868117541</v>
      </c>
      <c r="AD101">
        <f>VLOOKUP($A101,'Census 2011'!$A$4:$BI$156,AD$1,FALSE)*Baseline!N101</f>
        <v>9505.5278065305356</v>
      </c>
      <c r="AE101">
        <f>VLOOKUP($A101,'Census 2011'!$A$4:$BI$156,AE$1,FALSE)*Baseline!O101</f>
        <v>10150.515935334872</v>
      </c>
      <c r="AF101">
        <f>VLOOKUP($A101,'Census 2011'!$A$4:$BI$156,AF$1,FALSE)*Baseline!P101</f>
        <v>7886.3861540644057</v>
      </c>
      <c r="AH101" s="6">
        <f>VLOOKUP($A101,'Census 2011'!$A$4:$BI$156,AH$1,FALSE)*Baseline!C101</f>
        <v>411.43879962192813</v>
      </c>
      <c r="AI101" s="6">
        <f>VLOOKUP($A101,'Census 2011'!$A$4:$BI$156,AI$1,FALSE)*Baseline!D101</f>
        <v>379.50210378681624</v>
      </c>
      <c r="AJ101" s="6">
        <f>VLOOKUP($A101,'Census 2011'!$A$4:$BI$156,AJ$1,FALSE)*Baseline!E101</f>
        <v>258.8830801836807</v>
      </c>
      <c r="AK101" s="6">
        <f>VLOOKUP($A101,'Census 2011'!$A$4:$BI$156,AK$1,FALSE)*Baseline!F101</f>
        <v>203.17873437809959</v>
      </c>
      <c r="AL101" s="6">
        <f>VLOOKUP($A101,'Census 2011'!$A$4:$BI$156,AL$1,FALSE)*Baseline!G101</f>
        <v>104.56815178402869</v>
      </c>
      <c r="AM101" s="6">
        <f>VLOOKUP($A101,'Census 2011'!$A$4:$BI$156,AM$1,FALSE)*Baseline!H101</f>
        <v>120.22567338024751</v>
      </c>
      <c r="AN101" s="6">
        <f>VLOOKUP($A101,'Census 2011'!$A$4:$BI$156,AN$1,FALSE)*Baseline!I101</f>
        <v>76.735409169144106</v>
      </c>
      <c r="AO101" s="6">
        <f>VLOOKUP($A101,'Census 2011'!$A$4:$BI$156,AO$1,FALSE)*Baseline!J101</f>
        <v>339.1002048211754</v>
      </c>
      <c r="AP101" s="6">
        <f>VLOOKUP($A101,'Census 2011'!$A$4:$BI$156,AP$1,FALSE)*Baseline!K101</f>
        <v>269.0253996591739</v>
      </c>
      <c r="AQ101" s="6">
        <f>VLOOKUP($A101,'Census 2011'!$A$4:$BI$156,AQ$1,FALSE)*Baseline!L101</f>
        <v>259.31205234768771</v>
      </c>
      <c r="AR101" s="6">
        <f>VLOOKUP($A101,'Census 2011'!$A$4:$BI$156,AR$1,FALSE)*Baseline!M101</f>
        <v>190.73513188245914</v>
      </c>
      <c r="AS101" s="6">
        <f>VLOOKUP($A101,'Census 2011'!$A$4:$BI$156,AS$1,FALSE)*Baseline!N101</f>
        <v>120.47219346946457</v>
      </c>
      <c r="AT101" s="6">
        <f>VLOOKUP($A101,'Census 2011'!$A$4:$BI$156,AT$1,FALSE)*Baseline!O101</f>
        <v>87.484064665127008</v>
      </c>
      <c r="AU101" s="6">
        <f>VLOOKUP($A101,'Census 2011'!$A$4:$BI$156,AU$1,FALSE)*Baseline!P101</f>
        <v>41.613845935593702</v>
      </c>
      <c r="AV101">
        <f t="shared" si="37"/>
        <v>148947.00000000003</v>
      </c>
      <c r="AX101" s="22">
        <f>(S101*'Eligible population'!J$5)/5</f>
        <v>1928.7186111741219</v>
      </c>
      <c r="AY101" s="22">
        <f>(T101*'Eligible population'!K$5)/5</f>
        <v>2123.9327183840751</v>
      </c>
      <c r="AZ101" s="22">
        <f>(U101*'Eligible population'!L$5)/5</f>
        <v>1858.9187485098889</v>
      </c>
      <c r="BA101" s="22">
        <f>(V101*'Eligible population'!M$5)/5</f>
        <v>1426.5509204169721</v>
      </c>
      <c r="BB101" s="22">
        <f>(W101*'Eligible population'!N$5)/5</f>
        <v>1057.118581197637</v>
      </c>
      <c r="BC101" s="22">
        <f>(X101*'Eligible population'!O$5)/5</f>
        <v>847.84493562004684</v>
      </c>
      <c r="BD101" s="22">
        <f>(Y101*'Eligible population'!P$5)/5</f>
        <v>479.99509581741103</v>
      </c>
      <c r="BE101" s="22">
        <f>(Z101*'Eligible population'!J$6)/5</f>
        <v>1999.5216686139022</v>
      </c>
      <c r="BF101" s="22">
        <f>(AA101*'Eligible population'!K$6)/5</f>
        <v>2154.4243212096621</v>
      </c>
      <c r="BG101" s="22">
        <f>(AB101*'Eligible population'!L$6)/5</f>
        <v>1873.5267214338287</v>
      </c>
      <c r="BH101" s="22">
        <f>(AC101*'Eligible population'!M$6)/5</f>
        <v>1490.5292698298983</v>
      </c>
      <c r="BI101" s="22">
        <f>(AD101*'Eligible population'!N$6)/5</f>
        <v>1123.0519211212816</v>
      </c>
      <c r="BJ101" s="22">
        <f>(AE101*'Eligible population'!O$6)/5</f>
        <v>959.05065849034963</v>
      </c>
      <c r="BK101" s="22">
        <f>(AF101*'Eligible population'!P$6)/5</f>
        <v>588.71873778327392</v>
      </c>
      <c r="BL101" s="23"/>
      <c r="BM101" s="22">
        <f>(AH101*'Eligible population'!J$5)/5</f>
        <v>75.292477087327612</v>
      </c>
      <c r="BN101" s="22">
        <f>(AI101*'Eligible population'!K$5)/5</f>
        <v>64.454605615701695</v>
      </c>
      <c r="BO101" s="22">
        <f>(AJ101*'Eligible population'!L$5)/5</f>
        <v>39.565730938702544</v>
      </c>
      <c r="BP101" s="22">
        <f>(AK101*'Eligible population'!M$5)/5</f>
        <v>27.106486056033027</v>
      </c>
      <c r="BQ101" s="22">
        <f>(AL101*'Eligible population'!N$5)/5</f>
        <v>11.601167748614204</v>
      </c>
      <c r="BR101" s="22">
        <f>(AM101*'Eligible population'!O$5)/5</f>
        <v>10.413226917465572</v>
      </c>
      <c r="BS101" s="22">
        <f>(AN101*'Eligible population'!P$5)/5</f>
        <v>5.1620538534847302</v>
      </c>
      <c r="BT101" s="22">
        <f>(AO101*'Eligible population'!J$6)/5</f>
        <v>61.871010780629966</v>
      </c>
      <c r="BU101" s="22">
        <f>(AP101*'Eligible population'!K$6)/5</f>
        <v>46.252975728887797</v>
      </c>
      <c r="BV101" s="22">
        <f>(AQ101*'Eligible population'!L$6)/5</f>
        <v>40.622135074904591</v>
      </c>
      <c r="BW101" s="22">
        <f>(AR101*'Eligible population'!M$6)/5</f>
        <v>26.472603138757002</v>
      </c>
      <c r="BX101" s="22">
        <f>(AS101*'Eligible population'!N$6)/5</f>
        <v>14.233457738624972</v>
      </c>
      <c r="BY101" s="22">
        <f>(AT101*'Eligible population'!O$6)/5</f>
        <v>8.2657522394928797</v>
      </c>
      <c r="BZ101" s="22">
        <f>(AU101*'Eligible population'!P$6)/5</f>
        <v>3.1064736591530431</v>
      </c>
      <c r="CA101" s="23">
        <f t="shared" si="38"/>
        <v>20346.323066180128</v>
      </c>
      <c r="CC101" s="2">
        <f t="shared" si="39"/>
        <v>964.35930558706093</v>
      </c>
      <c r="CD101" s="2">
        <f t="shared" si="40"/>
        <v>1061.9663591920375</v>
      </c>
      <c r="CE101" s="2">
        <f t="shared" si="41"/>
        <v>929.45937425494446</v>
      </c>
      <c r="CF101" s="2">
        <f t="shared" si="42"/>
        <v>713.27546020848604</v>
      </c>
      <c r="CG101" s="2">
        <f t="shared" si="43"/>
        <v>528.55929059881851</v>
      </c>
      <c r="CH101" s="2">
        <f t="shared" si="44"/>
        <v>423.92246781002342</v>
      </c>
      <c r="CI101" s="2">
        <f t="shared" si="45"/>
        <v>239.99754790870551</v>
      </c>
      <c r="CJ101" s="2">
        <f t="shared" si="46"/>
        <v>999.7608343069511</v>
      </c>
      <c r="CK101" s="2">
        <f t="shared" si="47"/>
        <v>1077.2121606048311</v>
      </c>
      <c r="CL101" s="2">
        <f t="shared" si="48"/>
        <v>936.76336071691435</v>
      </c>
      <c r="CM101" s="2">
        <f t="shared" si="49"/>
        <v>745.26463491494917</v>
      </c>
      <c r="CN101" s="2">
        <f t="shared" si="50"/>
        <v>561.52596056064078</v>
      </c>
      <c r="CO101" s="2">
        <f t="shared" si="51"/>
        <v>479.52532924517482</v>
      </c>
      <c r="CP101" s="2">
        <f t="shared" si="52"/>
        <v>294.35936889163696</v>
      </c>
      <c r="CQ101" s="2"/>
      <c r="CR101" s="2">
        <f t="shared" si="53"/>
        <v>37.646238543663806</v>
      </c>
      <c r="CS101" s="2">
        <f t="shared" si="54"/>
        <v>32.227302807850847</v>
      </c>
      <c r="CT101" s="2">
        <f t="shared" si="55"/>
        <v>19.782865469351272</v>
      </c>
      <c r="CU101" s="2">
        <f t="shared" si="56"/>
        <v>13.553243028016514</v>
      </c>
      <c r="CV101" s="2">
        <f t="shared" si="57"/>
        <v>5.8005838743071019</v>
      </c>
      <c r="CW101" s="2">
        <f t="shared" si="58"/>
        <v>5.2066134587327859</v>
      </c>
      <c r="CX101" s="2">
        <f t="shared" si="59"/>
        <v>2.5810269267423651</v>
      </c>
      <c r="CY101" s="2">
        <f t="shared" si="60"/>
        <v>30.935505390314983</v>
      </c>
      <c r="CZ101" s="2">
        <f t="shared" si="61"/>
        <v>23.126487864443899</v>
      </c>
      <c r="DA101" s="2">
        <f t="shared" si="62"/>
        <v>20.311067537452296</v>
      </c>
      <c r="DB101" s="2">
        <f t="shared" si="63"/>
        <v>13.236301569378501</v>
      </c>
      <c r="DC101" s="2">
        <f t="shared" si="64"/>
        <v>7.1167288693124862</v>
      </c>
      <c r="DD101" s="2">
        <f t="shared" si="65"/>
        <v>4.1328761197464399</v>
      </c>
      <c r="DE101" s="2">
        <f t="shared" si="66"/>
        <v>1.5532368295765215</v>
      </c>
      <c r="DF101" s="2">
        <f t="shared" si="67"/>
        <v>10173.161533090064</v>
      </c>
      <c r="DG101" s="2"/>
      <c r="DH101" s="14"/>
      <c r="DI101" s="14"/>
      <c r="DJ101" s="14"/>
      <c r="DK101" s="14"/>
      <c r="DL101" s="14"/>
      <c r="DM101" s="14"/>
      <c r="DN101" s="14"/>
      <c r="DO101" s="14"/>
      <c r="DP101" s="14"/>
      <c r="DQ101" s="14"/>
      <c r="DR101" s="14"/>
      <c r="DS101" s="14"/>
      <c r="DT101" s="14"/>
      <c r="DU101" s="14"/>
      <c r="DV101" s="14"/>
      <c r="DX101" s="6"/>
      <c r="DY101" s="6"/>
      <c r="DZ101" s="6"/>
      <c r="EA101" s="6"/>
      <c r="EB101" s="6"/>
      <c r="EC101" s="6"/>
      <c r="ED101" s="6"/>
      <c r="EE101" s="6"/>
      <c r="EF101" s="6"/>
      <c r="EG101" s="6"/>
      <c r="EH101" s="6"/>
      <c r="EI101" s="6"/>
      <c r="EJ101" s="6"/>
      <c r="EK101" s="6"/>
      <c r="EL101" s="6"/>
      <c r="EN101" s="6"/>
      <c r="EO101" s="6"/>
      <c r="EP101" s="6"/>
      <c r="EQ101" s="6"/>
      <c r="ER101" s="6"/>
      <c r="ES101" s="6"/>
      <c r="ET101" s="6"/>
      <c r="EU101" s="6"/>
      <c r="EV101" s="6"/>
      <c r="EW101" s="6"/>
      <c r="EX101" s="6"/>
      <c r="EY101" s="6"/>
      <c r="EZ101" s="6"/>
      <c r="FA101" s="6"/>
      <c r="FB101" s="6"/>
      <c r="FD101" s="6"/>
      <c r="FE101" s="6"/>
      <c r="FF101" s="6"/>
      <c r="FG101" s="6"/>
      <c r="FH101" s="6"/>
      <c r="FI101" s="6"/>
      <c r="FJ101" s="6"/>
      <c r="FK101" s="6"/>
      <c r="FL101" s="6"/>
      <c r="FM101" s="6"/>
      <c r="FN101" s="6"/>
      <c r="FO101" s="6"/>
      <c r="FP101" s="6"/>
      <c r="FQ101" s="6"/>
      <c r="FR101" s="6"/>
      <c r="FT101" s="6"/>
      <c r="FU101" s="6"/>
      <c r="FV101" s="6"/>
      <c r="FW101" s="6"/>
      <c r="FX101" s="6"/>
      <c r="FY101" s="6"/>
      <c r="FZ101" s="6"/>
      <c r="GA101" s="6"/>
      <c r="GB101" s="6"/>
      <c r="GC101" s="6"/>
      <c r="GD101" s="6"/>
      <c r="GE101" s="6"/>
      <c r="GF101" s="6"/>
      <c r="GG101" s="6"/>
      <c r="GH101" s="6"/>
      <c r="GJ101" s="6"/>
      <c r="GK101" s="6"/>
      <c r="GL101" s="6"/>
      <c r="GM101" s="6"/>
      <c r="GN101" s="6"/>
      <c r="GO101" s="6"/>
      <c r="GP101" s="6"/>
      <c r="GQ101" s="6"/>
      <c r="GR101" s="6"/>
      <c r="GS101" s="6"/>
      <c r="GT101" s="6"/>
      <c r="GU101" s="6"/>
      <c r="GV101" s="6"/>
      <c r="GW101" s="6"/>
      <c r="GX101" s="6"/>
      <c r="GZ101" s="1"/>
      <c r="HA101" s="1"/>
      <c r="HB101" s="1"/>
      <c r="HC101" s="1"/>
      <c r="HD101" s="1"/>
      <c r="HE101" s="1"/>
      <c r="HF101" s="1"/>
      <c r="HG101" s="1"/>
      <c r="HH101" s="1"/>
      <c r="HI101" s="1"/>
      <c r="HJ101" s="1"/>
      <c r="HK101" s="1"/>
      <c r="HL101" s="1"/>
      <c r="HM101" s="1"/>
      <c r="HN101" s="2"/>
      <c r="HP101" s="2"/>
      <c r="HQ101" s="2"/>
      <c r="HR101" s="2"/>
      <c r="HS101" s="2"/>
      <c r="HT101" s="2"/>
      <c r="HU101" s="2"/>
      <c r="HV101" s="2"/>
      <c r="HW101" s="2"/>
      <c r="HX101" s="2"/>
      <c r="HY101" s="2"/>
      <c r="HZ101" s="2"/>
      <c r="IA101" s="2"/>
      <c r="IB101" s="2"/>
      <c r="IC101" s="2"/>
      <c r="ID101" s="2"/>
      <c r="IF101" s="2"/>
      <c r="IG101" s="2"/>
      <c r="IH101" s="2"/>
      <c r="II101" s="2"/>
      <c r="IJ101" s="2"/>
      <c r="IK101" s="2"/>
      <c r="IL101" s="2"/>
      <c r="IM101" s="2"/>
      <c r="IN101" s="2"/>
      <c r="IO101" s="2"/>
      <c r="IP101" s="2"/>
      <c r="IQ101" s="2"/>
      <c r="IR101" s="2"/>
      <c r="IS101" s="2"/>
      <c r="IT101" s="2"/>
      <c r="IV101" s="6"/>
    </row>
    <row r="102" spans="1:256" x14ac:dyDescent="0.25">
      <c r="A102" s="8" t="s">
        <v>54</v>
      </c>
      <c r="B102" s="8" t="s">
        <v>268</v>
      </c>
      <c r="C102" s="20">
        <f>Population!H102</f>
        <v>2771</v>
      </c>
      <c r="D102" s="20">
        <f>Population!I102</f>
        <v>3127</v>
      </c>
      <c r="E102" s="20">
        <f>Population!J102</f>
        <v>3535</v>
      </c>
      <c r="F102" s="20">
        <f>Population!K102</f>
        <v>3092</v>
      </c>
      <c r="G102" s="20">
        <f>Population!L102</f>
        <v>2663</v>
      </c>
      <c r="H102" s="20">
        <f>Population!M102</f>
        <v>2707</v>
      </c>
      <c r="I102" s="20">
        <f>Population!N102</f>
        <v>1794</v>
      </c>
      <c r="J102" s="20">
        <f>Population!X102</f>
        <v>2886</v>
      </c>
      <c r="K102" s="20">
        <f>Population!Y102</f>
        <v>3444</v>
      </c>
      <c r="L102" s="20">
        <f>Population!Z102</f>
        <v>3600</v>
      </c>
      <c r="M102" s="20">
        <f>Population!AA102</f>
        <v>3069</v>
      </c>
      <c r="N102" s="20">
        <f>Population!AB102</f>
        <v>2719</v>
      </c>
      <c r="O102" s="20">
        <f>Population!AC102</f>
        <v>2762</v>
      </c>
      <c r="P102" s="20">
        <f>Population!AD102</f>
        <v>1946</v>
      </c>
      <c r="Q102" s="20">
        <f t="shared" si="36"/>
        <v>40115</v>
      </c>
      <c r="S102">
        <f>VLOOKUP($A102,'Census 2011'!$A$4:$BI$156,S$1,FALSE)*Baseline!C102</f>
        <v>2709.4420476497103</v>
      </c>
      <c r="T102">
        <f>VLOOKUP($A102,'Census 2011'!$A$4:$BI$156,T$1,FALSE)*Baseline!D102</f>
        <v>3084.8500421229992</v>
      </c>
      <c r="U102">
        <f>VLOOKUP($A102,'Census 2011'!$A$4:$BI$156,U$1,FALSE)*Baseline!E102</f>
        <v>3508.7256116444719</v>
      </c>
      <c r="V102">
        <f>VLOOKUP($A102,'Census 2011'!$A$4:$BI$156,V$1,FALSE)*Baseline!F102</f>
        <v>3068.4909485879798</v>
      </c>
      <c r="W102">
        <f>VLOOKUP($A102,'Census 2011'!$A$4:$BI$156,W$1,FALSE)*Baseline!G102</f>
        <v>2647.2699791521891</v>
      </c>
      <c r="X102">
        <f>VLOOKUP($A102,'Census 2011'!$A$4:$BI$156,X$1,FALSE)*Baseline!H102</f>
        <v>2697.9551312649164</v>
      </c>
      <c r="Y102">
        <f>VLOOKUP($A102,'Census 2011'!$A$4:$BI$156,Y$1,FALSE)*Baseline!I102</f>
        <v>1790.0111172873819</v>
      </c>
      <c r="Z102">
        <f>VLOOKUP($A102,'Census 2011'!$A$4:$BI$156,Z$1,FALSE)*Baseline!J102</f>
        <v>2839.5764075067023</v>
      </c>
      <c r="AA102">
        <f>VLOOKUP($A102,'Census 2011'!$A$4:$BI$156,AA$1,FALSE)*Baseline!K102</f>
        <v>3403.1106314085268</v>
      </c>
      <c r="AB102">
        <f>VLOOKUP($A102,'Census 2011'!$A$4:$BI$156,AB$1,FALSE)*Baseline!L102</f>
        <v>3572.1792890262755</v>
      </c>
      <c r="AC102">
        <f>VLOOKUP($A102,'Census 2011'!$A$4:$BI$156,AC$1,FALSE)*Baseline!M102</f>
        <v>3037.5841863748678</v>
      </c>
      <c r="AD102">
        <f>VLOOKUP($A102,'Census 2011'!$A$4:$BI$156,AD$1,FALSE)*Baseline!N102</f>
        <v>2702.4599526867182</v>
      </c>
      <c r="AE102">
        <f>VLOOKUP($A102,'Census 2011'!$A$4:$BI$156,AE$1,FALSE)*Baseline!O102</f>
        <v>2751.6795889771138</v>
      </c>
      <c r="AF102">
        <f>VLOOKUP($A102,'Census 2011'!$A$4:$BI$156,AF$1,FALSE)*Baseline!P102</f>
        <v>1937.8120617110801</v>
      </c>
      <c r="AH102" s="6">
        <f>VLOOKUP($A102,'Census 2011'!$A$4:$BI$156,AH$1,FALSE)*Baseline!C102</f>
        <v>61.55795235028976</v>
      </c>
      <c r="AI102" s="6">
        <f>VLOOKUP($A102,'Census 2011'!$A$4:$BI$156,AI$1,FALSE)*Baseline!D102</f>
        <v>42.149957877000837</v>
      </c>
      <c r="AJ102" s="6">
        <f>VLOOKUP($A102,'Census 2011'!$A$4:$BI$156,AJ$1,FALSE)*Baseline!E102</f>
        <v>26.274388355528025</v>
      </c>
      <c r="AK102" s="6">
        <f>VLOOKUP($A102,'Census 2011'!$A$4:$BI$156,AK$1,FALSE)*Baseline!F102</f>
        <v>23.509051412020277</v>
      </c>
      <c r="AL102" s="6">
        <f>VLOOKUP($A102,'Census 2011'!$A$4:$BI$156,AL$1,FALSE)*Baseline!G102</f>
        <v>15.73002084781098</v>
      </c>
      <c r="AM102" s="6">
        <f>VLOOKUP($A102,'Census 2011'!$A$4:$BI$156,AM$1,FALSE)*Baseline!H102</f>
        <v>9.0448687350835311</v>
      </c>
      <c r="AN102" s="6">
        <f>VLOOKUP($A102,'Census 2011'!$A$4:$BI$156,AN$1,FALSE)*Baseline!I102</f>
        <v>3.9888827126181212</v>
      </c>
      <c r="AO102" s="6">
        <f>VLOOKUP($A102,'Census 2011'!$A$4:$BI$156,AO$1,FALSE)*Baseline!J102</f>
        <v>46.423592493297591</v>
      </c>
      <c r="AP102" s="6">
        <f>VLOOKUP($A102,'Census 2011'!$A$4:$BI$156,AP$1,FALSE)*Baseline!K102</f>
        <v>40.889368591473286</v>
      </c>
      <c r="AQ102" s="6">
        <f>VLOOKUP($A102,'Census 2011'!$A$4:$BI$156,AQ$1,FALSE)*Baseline!L102</f>
        <v>27.820710973724886</v>
      </c>
      <c r="AR102" s="6">
        <f>VLOOKUP($A102,'Census 2011'!$A$4:$BI$156,AR$1,FALSE)*Baseline!M102</f>
        <v>31.415813625132369</v>
      </c>
      <c r="AS102" s="6">
        <f>VLOOKUP($A102,'Census 2011'!$A$4:$BI$156,AS$1,FALSE)*Baseline!N102</f>
        <v>16.540047313281516</v>
      </c>
      <c r="AT102" s="6">
        <f>VLOOKUP($A102,'Census 2011'!$A$4:$BI$156,AT$1,FALSE)*Baseline!O102</f>
        <v>10.320411022886502</v>
      </c>
      <c r="AU102" s="6">
        <f>VLOOKUP($A102,'Census 2011'!$A$4:$BI$156,AU$1,FALSE)*Baseline!P102</f>
        <v>8.1879382889200567</v>
      </c>
      <c r="AV102">
        <f t="shared" si="37"/>
        <v>40115.000000000007</v>
      </c>
      <c r="AX102" s="22">
        <f>(S102*'Eligible population'!J$5)/5</f>
        <v>495.82247342633792</v>
      </c>
      <c r="AY102" s="22">
        <f>(T102*'Eligible population'!K$5)/5</f>
        <v>523.93067354459822</v>
      </c>
      <c r="AZ102" s="22">
        <f>(U102*'Eligible population'!L$5)/5</f>
        <v>536.2470710312989</v>
      </c>
      <c r="BA102" s="22">
        <f>(V102*'Eligible population'!M$5)/5</f>
        <v>409.37358609675977</v>
      </c>
      <c r="BB102" s="22">
        <f>(W102*'Eligible population'!N$5)/5</f>
        <v>293.6976754398915</v>
      </c>
      <c r="BC102" s="22">
        <f>(X102*'Eligible population'!O$5)/5</f>
        <v>233.68069568756488</v>
      </c>
      <c r="BD102" s="22">
        <f>(Y102*'Eligible population'!P$5)/5</f>
        <v>120.41551463427091</v>
      </c>
      <c r="BE102" s="22">
        <f>(Z102*'Eligible population'!J$6)/5</f>
        <v>518.09895725046385</v>
      </c>
      <c r="BF102" s="22">
        <f>(AA102*'Eligible population'!K$6)/5</f>
        <v>585.0897113680436</v>
      </c>
      <c r="BG102" s="22">
        <f>(AB102*'Eligible population'!L$6)/5</f>
        <v>559.59431224599598</v>
      </c>
      <c r="BH102" s="22">
        <f>(AC102*'Eligible population'!M$6)/5</f>
        <v>421.59386093601495</v>
      </c>
      <c r="BI102" s="22">
        <f>(AD102*'Eligible population'!N$6)/5</f>
        <v>319.28819770881353</v>
      </c>
      <c r="BJ102" s="22">
        <f>(AE102*'Eligible population'!O$6)/5</f>
        <v>259.98679658995025</v>
      </c>
      <c r="BK102" s="22">
        <f>(AF102*'Eligible population'!P$6)/5</f>
        <v>144.65767320356275</v>
      </c>
      <c r="BL102" s="23"/>
      <c r="BM102" s="22">
        <f>(AH102*'Eligible population'!J$5)/5</f>
        <v>11.264982109455817</v>
      </c>
      <c r="BN102" s="22">
        <f>(AI102*'Eligible population'!K$5)/5</f>
        <v>7.1587453259723075</v>
      </c>
      <c r="BO102" s="22">
        <f>(AJ102*'Eligible population'!L$5)/5</f>
        <v>4.0155786910300071</v>
      </c>
      <c r="BP102" s="22">
        <f>(AK102*'Eligible population'!M$5)/5</f>
        <v>3.1363901160277106</v>
      </c>
      <c r="BQ102" s="22">
        <f>(AL102*'Eligible population'!N$5)/5</f>
        <v>1.7451452228165523</v>
      </c>
      <c r="BR102" s="22">
        <f>(AM102*'Eligible population'!O$5)/5</f>
        <v>0.78341229397172119</v>
      </c>
      <c r="BS102" s="22">
        <f>(AN102*'Eligible population'!P$5)/5</f>
        <v>0.26833540865575689</v>
      </c>
      <c r="BT102" s="22">
        <f>(AO102*'Eligible population'!J$6)/5</f>
        <v>8.4702826798440967</v>
      </c>
      <c r="BU102" s="22">
        <f>(AP102*'Eligible population'!K$6)/5</f>
        <v>7.0300238394849588</v>
      </c>
      <c r="BV102" s="22">
        <f>(AQ102*'Eligible population'!L$6)/5</f>
        <v>4.3582111545638309</v>
      </c>
      <c r="BW102" s="22">
        <f>(AR102*'Eligible population'!M$6)/5</f>
        <v>4.3602788755864594</v>
      </c>
      <c r="BX102" s="22">
        <f>(AS102*'Eligible population'!N$6)/5</f>
        <v>1.9541610196391175</v>
      </c>
      <c r="BY102" s="22">
        <f>(AT102*'Eligible population'!O$6)/5</f>
        <v>0.97510284703216199</v>
      </c>
      <c r="BZ102" s="22">
        <f>(AU102*'Eligible population'!P$6)/5</f>
        <v>0.61122960508547641</v>
      </c>
      <c r="CA102" s="23">
        <f t="shared" si="38"/>
        <v>5477.6090783527325</v>
      </c>
      <c r="CC102" s="2">
        <f t="shared" si="39"/>
        <v>247.91123671316896</v>
      </c>
      <c r="CD102" s="2">
        <f t="shared" si="40"/>
        <v>261.96533677229911</v>
      </c>
      <c r="CE102" s="2">
        <f t="shared" si="41"/>
        <v>268.12353551564945</v>
      </c>
      <c r="CF102" s="2">
        <f t="shared" si="42"/>
        <v>204.68679304837988</v>
      </c>
      <c r="CG102" s="2">
        <f t="shared" si="43"/>
        <v>146.84883771994575</v>
      </c>
      <c r="CH102" s="2">
        <f t="shared" si="44"/>
        <v>116.84034784378244</v>
      </c>
      <c r="CI102" s="2">
        <f t="shared" si="45"/>
        <v>60.207757317135453</v>
      </c>
      <c r="CJ102" s="2">
        <f t="shared" si="46"/>
        <v>259.04947862523193</v>
      </c>
      <c r="CK102" s="2">
        <f t="shared" si="47"/>
        <v>292.5448556840218</v>
      </c>
      <c r="CL102" s="2">
        <f t="shared" si="48"/>
        <v>279.79715612299799</v>
      </c>
      <c r="CM102" s="2">
        <f t="shared" si="49"/>
        <v>210.79693046800747</v>
      </c>
      <c r="CN102" s="2">
        <f t="shared" si="50"/>
        <v>159.64409885440676</v>
      </c>
      <c r="CO102" s="2">
        <f t="shared" si="51"/>
        <v>129.99339829497512</v>
      </c>
      <c r="CP102" s="2">
        <f t="shared" si="52"/>
        <v>72.328836601781376</v>
      </c>
      <c r="CQ102" s="2"/>
      <c r="CR102" s="2">
        <f t="shared" si="53"/>
        <v>5.6324910547279083</v>
      </c>
      <c r="CS102" s="2">
        <f t="shared" si="54"/>
        <v>3.5793726629861538</v>
      </c>
      <c r="CT102" s="2">
        <f t="shared" si="55"/>
        <v>2.0077893455150035</v>
      </c>
      <c r="CU102" s="2">
        <f t="shared" si="56"/>
        <v>1.5681950580138553</v>
      </c>
      <c r="CV102" s="2">
        <f t="shared" si="57"/>
        <v>0.87257261140827613</v>
      </c>
      <c r="CW102" s="2">
        <f t="shared" si="58"/>
        <v>0.39170614698586059</v>
      </c>
      <c r="CX102" s="2">
        <f t="shared" si="59"/>
        <v>0.13416770432787845</v>
      </c>
      <c r="CY102" s="2">
        <f t="shared" si="60"/>
        <v>4.2351413399220483</v>
      </c>
      <c r="CZ102" s="2">
        <f t="shared" si="61"/>
        <v>3.5150119197424794</v>
      </c>
      <c r="DA102" s="2">
        <f t="shared" si="62"/>
        <v>2.1791055772819155</v>
      </c>
      <c r="DB102" s="2">
        <f t="shared" si="63"/>
        <v>2.1801394377932297</v>
      </c>
      <c r="DC102" s="2">
        <f t="shared" si="64"/>
        <v>0.97708050981955874</v>
      </c>
      <c r="DD102" s="2">
        <f t="shared" si="65"/>
        <v>0.487551423516081</v>
      </c>
      <c r="DE102" s="2">
        <f t="shared" si="66"/>
        <v>0.30561480254273821</v>
      </c>
      <c r="DF102" s="2">
        <f t="shared" si="67"/>
        <v>2738.8045391763662</v>
      </c>
      <c r="DG102" s="2"/>
      <c r="DH102" s="14"/>
      <c r="DI102" s="14"/>
      <c r="DJ102" s="14"/>
      <c r="DK102" s="14"/>
      <c r="DL102" s="14"/>
      <c r="DM102" s="14"/>
      <c r="DN102" s="14"/>
      <c r="DO102" s="14"/>
      <c r="DP102" s="14"/>
      <c r="DQ102" s="14"/>
      <c r="DR102" s="14"/>
      <c r="DS102" s="14"/>
      <c r="DT102" s="14"/>
      <c r="DU102" s="14"/>
      <c r="DV102" s="14"/>
      <c r="DX102" s="6"/>
      <c r="DY102" s="6"/>
      <c r="DZ102" s="6"/>
      <c r="EA102" s="6"/>
      <c r="EB102" s="6"/>
      <c r="EC102" s="6"/>
      <c r="ED102" s="6"/>
      <c r="EE102" s="6"/>
      <c r="EF102" s="6"/>
      <c r="EG102" s="6"/>
      <c r="EH102" s="6"/>
      <c r="EI102" s="6"/>
      <c r="EJ102" s="6"/>
      <c r="EK102" s="6"/>
      <c r="EL102" s="6"/>
      <c r="EN102" s="6"/>
      <c r="EO102" s="6"/>
      <c r="EP102" s="6"/>
      <c r="EQ102" s="6"/>
      <c r="ER102" s="6"/>
      <c r="ES102" s="6"/>
      <c r="ET102" s="6"/>
      <c r="EU102" s="6"/>
      <c r="EV102" s="6"/>
      <c r="EW102" s="6"/>
      <c r="EX102" s="6"/>
      <c r="EY102" s="6"/>
      <c r="EZ102" s="6"/>
      <c r="FA102" s="6"/>
      <c r="FB102" s="6"/>
      <c r="FD102" s="6"/>
      <c r="FE102" s="6"/>
      <c r="FF102" s="6"/>
      <c r="FG102" s="6"/>
      <c r="FH102" s="6"/>
      <c r="FI102" s="6"/>
      <c r="FJ102" s="6"/>
      <c r="FK102" s="6"/>
      <c r="FL102" s="6"/>
      <c r="FM102" s="6"/>
      <c r="FN102" s="6"/>
      <c r="FO102" s="6"/>
      <c r="FP102" s="6"/>
      <c r="FQ102" s="6"/>
      <c r="FR102" s="6"/>
      <c r="FT102" s="6"/>
      <c r="FU102" s="6"/>
      <c r="FV102" s="6"/>
      <c r="FW102" s="6"/>
      <c r="FX102" s="6"/>
      <c r="FY102" s="6"/>
      <c r="FZ102" s="6"/>
      <c r="GA102" s="6"/>
      <c r="GB102" s="6"/>
      <c r="GC102" s="6"/>
      <c r="GD102" s="6"/>
      <c r="GE102" s="6"/>
      <c r="GF102" s="6"/>
      <c r="GG102" s="6"/>
      <c r="GH102" s="6"/>
      <c r="GJ102" s="6"/>
      <c r="GK102" s="6"/>
      <c r="GL102" s="6"/>
      <c r="GM102" s="6"/>
      <c r="GN102" s="6"/>
      <c r="GO102" s="6"/>
      <c r="GP102" s="6"/>
      <c r="GQ102" s="6"/>
      <c r="GR102" s="6"/>
      <c r="GS102" s="6"/>
      <c r="GT102" s="6"/>
      <c r="GU102" s="6"/>
      <c r="GV102" s="6"/>
      <c r="GW102" s="6"/>
      <c r="GX102" s="6"/>
      <c r="GZ102" s="1"/>
      <c r="HA102" s="1"/>
      <c r="HB102" s="1"/>
      <c r="HC102" s="1"/>
      <c r="HD102" s="1"/>
      <c r="HE102" s="1"/>
      <c r="HF102" s="1"/>
      <c r="HG102" s="1"/>
      <c r="HH102" s="1"/>
      <c r="HI102" s="1"/>
      <c r="HJ102" s="1"/>
      <c r="HK102" s="1"/>
      <c r="HL102" s="1"/>
      <c r="HM102" s="1"/>
      <c r="HN102" s="2"/>
      <c r="HP102" s="2"/>
      <c r="HQ102" s="2"/>
      <c r="HR102" s="2"/>
      <c r="HS102" s="2"/>
      <c r="HT102" s="2"/>
      <c r="HU102" s="2"/>
      <c r="HV102" s="2"/>
      <c r="HW102" s="2"/>
      <c r="HX102" s="2"/>
      <c r="HY102" s="2"/>
      <c r="HZ102" s="2"/>
      <c r="IA102" s="2"/>
      <c r="IB102" s="2"/>
      <c r="IC102" s="2"/>
      <c r="ID102" s="2"/>
      <c r="IF102" s="2"/>
      <c r="IG102" s="2"/>
      <c r="IH102" s="2"/>
      <c r="II102" s="2"/>
      <c r="IJ102" s="2"/>
      <c r="IK102" s="2"/>
      <c r="IL102" s="2"/>
      <c r="IM102" s="2"/>
      <c r="IN102" s="2"/>
      <c r="IO102" s="2"/>
      <c r="IP102" s="2"/>
      <c r="IQ102" s="2"/>
      <c r="IR102" s="2"/>
      <c r="IS102" s="2"/>
      <c r="IT102" s="2"/>
      <c r="IV102" s="6"/>
    </row>
    <row r="103" spans="1:256" x14ac:dyDescent="0.25">
      <c r="A103" s="8" t="s">
        <v>80</v>
      </c>
      <c r="B103" s="8" t="s">
        <v>269</v>
      </c>
      <c r="C103" s="20">
        <f>Population!H103</f>
        <v>4023</v>
      </c>
      <c r="D103" s="20">
        <f>Population!I103</f>
        <v>4214</v>
      </c>
      <c r="E103" s="20">
        <f>Population!J103</f>
        <v>4609</v>
      </c>
      <c r="F103" s="20">
        <f>Population!K103</f>
        <v>4270</v>
      </c>
      <c r="G103" s="20">
        <f>Population!L103</f>
        <v>3552</v>
      </c>
      <c r="H103" s="20">
        <f>Population!M103</f>
        <v>3335</v>
      </c>
      <c r="I103" s="20">
        <f>Population!N103</f>
        <v>2396</v>
      </c>
      <c r="J103" s="20">
        <f>Population!X103</f>
        <v>4154</v>
      </c>
      <c r="K103" s="20">
        <f>Population!Y103</f>
        <v>4551</v>
      </c>
      <c r="L103" s="20">
        <f>Population!Z103</f>
        <v>4946</v>
      </c>
      <c r="M103" s="20">
        <f>Population!AA103</f>
        <v>4432</v>
      </c>
      <c r="N103" s="20">
        <f>Population!AB103</f>
        <v>3828</v>
      </c>
      <c r="O103" s="20">
        <f>Population!AC103</f>
        <v>3497</v>
      </c>
      <c r="P103" s="20">
        <f>Population!AD103</f>
        <v>2603</v>
      </c>
      <c r="Q103" s="20">
        <f t="shared" si="36"/>
        <v>54410</v>
      </c>
      <c r="S103">
        <f>VLOOKUP($A103,'Census 2011'!$A$4:$BI$156,S$1,FALSE)*Baseline!C103</f>
        <v>3600.1649651972157</v>
      </c>
      <c r="T103">
        <f>VLOOKUP($A103,'Census 2011'!$A$4:$BI$156,T$1,FALSE)*Baseline!D103</f>
        <v>3995.6716604244693</v>
      </c>
      <c r="U103">
        <f>VLOOKUP($A103,'Census 2011'!$A$4:$BI$156,U$1,FALSE)*Baseline!E103</f>
        <v>4382.394205443371</v>
      </c>
      <c r="V103">
        <f>VLOOKUP($A103,'Census 2011'!$A$4:$BI$156,V$1,FALSE)*Baseline!F103</f>
        <v>4121.18855656697</v>
      </c>
      <c r="W103">
        <f>VLOOKUP($A103,'Census 2011'!$A$4:$BI$156,W$1,FALSE)*Baseline!G103</f>
        <v>3466.5012035303557</v>
      </c>
      <c r="X103">
        <f>VLOOKUP($A103,'Census 2011'!$A$4:$BI$156,X$1,FALSE)*Baseline!H103</f>
        <v>3253.8332140300645</v>
      </c>
      <c r="Y103">
        <f>VLOOKUP($A103,'Census 2011'!$A$4:$BI$156,Y$1,FALSE)*Baseline!I103</f>
        <v>2310.2148209825145</v>
      </c>
      <c r="Z103">
        <f>VLOOKUP($A103,'Census 2011'!$A$4:$BI$156,Z$1,FALSE)*Baseline!J103</f>
        <v>3816.2764227642278</v>
      </c>
      <c r="AA103">
        <f>VLOOKUP($A103,'Census 2011'!$A$4:$BI$156,AA$1,FALSE)*Baseline!K103</f>
        <v>4336.5409385430985</v>
      </c>
      <c r="AB103">
        <f>VLOOKUP($A103,'Census 2011'!$A$4:$BI$156,AB$1,FALSE)*Baseline!L103</f>
        <v>4753.5321787470602</v>
      </c>
      <c r="AC103">
        <f>VLOOKUP($A103,'Census 2011'!$A$4:$BI$156,AC$1,FALSE)*Baseline!M103</f>
        <v>4244.4422700587083</v>
      </c>
      <c r="AD103">
        <f>VLOOKUP($A103,'Census 2011'!$A$4:$BI$156,AD$1,FALSE)*Baseline!N103</f>
        <v>3701.8132911392404</v>
      </c>
      <c r="AE103">
        <f>VLOOKUP($A103,'Census 2011'!$A$4:$BI$156,AE$1,FALSE)*Baseline!O103</f>
        <v>3390.3693693693695</v>
      </c>
      <c r="AF103">
        <f>VLOOKUP($A103,'Census 2011'!$A$4:$BI$156,AF$1,FALSE)*Baseline!P103</f>
        <v>2547.1741185023629</v>
      </c>
      <c r="AH103" s="6">
        <f>VLOOKUP($A103,'Census 2011'!$A$4:$BI$156,AH$1,FALSE)*Baseline!C103</f>
        <v>422.83503480278421</v>
      </c>
      <c r="AI103" s="6">
        <f>VLOOKUP($A103,'Census 2011'!$A$4:$BI$156,AI$1,FALSE)*Baseline!D103</f>
        <v>218.32833957553061</v>
      </c>
      <c r="AJ103" s="6">
        <f>VLOOKUP($A103,'Census 2011'!$A$4:$BI$156,AJ$1,FALSE)*Baseline!E103</f>
        <v>226.60579455662864</v>
      </c>
      <c r="AK103" s="6">
        <f>VLOOKUP($A103,'Census 2011'!$A$4:$BI$156,AK$1,FALSE)*Baseline!F103</f>
        <v>148.81144343302989</v>
      </c>
      <c r="AL103" s="6">
        <f>VLOOKUP($A103,'Census 2011'!$A$4:$BI$156,AL$1,FALSE)*Baseline!G103</f>
        <v>85.49879646964429</v>
      </c>
      <c r="AM103" s="6">
        <f>VLOOKUP($A103,'Census 2011'!$A$4:$BI$156,AM$1,FALSE)*Baseline!H103</f>
        <v>81.166785969935574</v>
      </c>
      <c r="AN103" s="6">
        <f>VLOOKUP($A103,'Census 2011'!$A$4:$BI$156,AN$1,FALSE)*Baseline!I103</f>
        <v>85.785179017485433</v>
      </c>
      <c r="AO103" s="6">
        <f>VLOOKUP($A103,'Census 2011'!$A$4:$BI$156,AO$1,FALSE)*Baseline!J103</f>
        <v>337.72357723577232</v>
      </c>
      <c r="AP103" s="6">
        <f>VLOOKUP($A103,'Census 2011'!$A$4:$BI$156,AP$1,FALSE)*Baseline!K103</f>
        <v>214.45906145690165</v>
      </c>
      <c r="AQ103" s="6">
        <f>VLOOKUP($A103,'Census 2011'!$A$4:$BI$156,AQ$1,FALSE)*Baseline!L103</f>
        <v>192.46782125293993</v>
      </c>
      <c r="AR103" s="6">
        <f>VLOOKUP($A103,'Census 2011'!$A$4:$BI$156,AR$1,FALSE)*Baseline!M103</f>
        <v>187.55772994129157</v>
      </c>
      <c r="AS103" s="6">
        <f>VLOOKUP($A103,'Census 2011'!$A$4:$BI$156,AS$1,FALSE)*Baseline!N103</f>
        <v>126.1867088607595</v>
      </c>
      <c r="AT103" s="6">
        <f>VLOOKUP($A103,'Census 2011'!$A$4:$BI$156,AT$1,FALSE)*Baseline!O103</f>
        <v>106.63063063063063</v>
      </c>
      <c r="AU103" s="6">
        <f>VLOOKUP($A103,'Census 2011'!$A$4:$BI$156,AU$1,FALSE)*Baseline!P103</f>
        <v>55.825881497637226</v>
      </c>
      <c r="AV103">
        <f t="shared" si="37"/>
        <v>54409.999999999985</v>
      </c>
      <c r="AX103" s="22">
        <f>(S103*'Eligible population'!J$5)/5</f>
        <v>658.8229850995906</v>
      </c>
      <c r="AY103" s="22">
        <f>(T103*'Eligible population'!K$5)/5</f>
        <v>678.62454113605349</v>
      </c>
      <c r="AZ103" s="22">
        <f>(U103*'Eligible population'!L$5)/5</f>
        <v>669.77196762676544</v>
      </c>
      <c r="BA103" s="22">
        <f>(V103*'Eligible population'!M$5)/5</f>
        <v>549.81610395790835</v>
      </c>
      <c r="BB103" s="22">
        <f>(W103*'Eligible population'!N$5)/5</f>
        <v>384.5861409694632</v>
      </c>
      <c r="BC103" s="22">
        <f>(X103*'Eligible population'!O$5)/5</f>
        <v>281.82752199787785</v>
      </c>
      <c r="BD103" s="22">
        <f>(Y103*'Eligible population'!P$5)/5</f>
        <v>155.41004404816078</v>
      </c>
      <c r="BE103" s="22">
        <f>(Z103*'Eligible population'!J$6)/5</f>
        <v>696.30414944522317</v>
      </c>
      <c r="BF103" s="22">
        <f>(AA103*'Eligible population'!K$6)/5</f>
        <v>745.57243677315523</v>
      </c>
      <c r="BG103" s="22">
        <f>(AB103*'Eligible population'!L$6)/5</f>
        <v>744.6573520194903</v>
      </c>
      <c r="BH103" s="22">
        <f>(AC103*'Eligible population'!M$6)/5</f>
        <v>589.09669472885548</v>
      </c>
      <c r="BI103" s="22">
        <f>(AD103*'Eligible population'!N$6)/5</f>
        <v>437.35904127175655</v>
      </c>
      <c r="BJ103" s="22">
        <f>(AE103*'Eligible population'!O$6)/5</f>
        <v>320.3320892192595</v>
      </c>
      <c r="BK103" s="22">
        <f>(AF103*'Eligible population'!P$6)/5</f>
        <v>190.14655162252001</v>
      </c>
      <c r="BL103" s="23"/>
      <c r="BM103" s="22">
        <f>(AH103*'Eligible population'!J$5)/5</f>
        <v>77.377965322819421</v>
      </c>
      <c r="BN103" s="22">
        <f>(AI103*'Eligible population'!K$5)/5</f>
        <v>37.080866961351184</v>
      </c>
      <c r="BO103" s="22">
        <f>(AJ103*'Eligible population'!L$5)/5</f>
        <v>34.632714854200252</v>
      </c>
      <c r="BP103" s="22">
        <f>(AK103*'Eligible population'!M$5)/5</f>
        <v>19.853235766736653</v>
      </c>
      <c r="BQ103" s="22">
        <f>(AL103*'Eligible population'!N$5)/5</f>
        <v>9.4855447210884325</v>
      </c>
      <c r="BR103" s="22">
        <f>(AM103*'Eligible population'!O$5)/5</f>
        <v>7.0301802992867533</v>
      </c>
      <c r="BS103" s="22">
        <f>(AN103*'Eligible population'!P$5)/5</f>
        <v>5.7708392867624472</v>
      </c>
      <c r="BT103" s="22">
        <f>(AO103*'Eligible population'!J$6)/5</f>
        <v>61.619836234090542</v>
      </c>
      <c r="BU103" s="22">
        <f>(AP103*'Eligible population'!K$6)/5</f>
        <v>36.871499036793175</v>
      </c>
      <c r="BV103" s="22">
        <f>(AQ103*'Eligible population'!L$6)/5</f>
        <v>30.150753741389821</v>
      </c>
      <c r="BW103" s="22">
        <f>(AR103*'Eligible population'!M$6)/5</f>
        <v>26.031603624033714</v>
      </c>
      <c r="BX103" s="22">
        <f>(AS103*'Eligible population'!N$6)/5</f>
        <v>14.908611987720089</v>
      </c>
      <c r="BY103" s="22">
        <f>(AT103*'Eligible population'!O$6)/5</f>
        <v>10.074776215616453</v>
      </c>
      <c r="BZ103" s="22">
        <f>(AU103*'Eligible population'!P$6)/5</f>
        <v>4.1674021343717236</v>
      </c>
      <c r="CA103" s="23">
        <f t="shared" si="38"/>
        <v>7477.3834501023412</v>
      </c>
      <c r="CC103" s="2">
        <f t="shared" si="39"/>
        <v>329.4114925497953</v>
      </c>
      <c r="CD103" s="2">
        <f t="shared" si="40"/>
        <v>339.31227056802675</v>
      </c>
      <c r="CE103" s="2">
        <f t="shared" si="41"/>
        <v>334.88598381338272</v>
      </c>
      <c r="CF103" s="2">
        <f t="shared" si="42"/>
        <v>274.90805197895418</v>
      </c>
      <c r="CG103" s="2">
        <f t="shared" si="43"/>
        <v>192.2930704847316</v>
      </c>
      <c r="CH103" s="2">
        <f t="shared" si="44"/>
        <v>140.91376099893893</v>
      </c>
      <c r="CI103" s="2">
        <f t="shared" si="45"/>
        <v>77.705022024080392</v>
      </c>
      <c r="CJ103" s="2">
        <f t="shared" si="46"/>
        <v>348.15207472261159</v>
      </c>
      <c r="CK103" s="2">
        <f t="shared" si="47"/>
        <v>372.78621838657762</v>
      </c>
      <c r="CL103" s="2">
        <f t="shared" si="48"/>
        <v>372.32867600974515</v>
      </c>
      <c r="CM103" s="2">
        <f t="shared" si="49"/>
        <v>294.54834736442774</v>
      </c>
      <c r="CN103" s="2">
        <f t="shared" si="50"/>
        <v>218.67952063587828</v>
      </c>
      <c r="CO103" s="2">
        <f t="shared" si="51"/>
        <v>160.16604460962975</v>
      </c>
      <c r="CP103" s="2">
        <f t="shared" si="52"/>
        <v>95.073275811260004</v>
      </c>
      <c r="CQ103" s="2"/>
      <c r="CR103" s="2">
        <f t="shared" si="53"/>
        <v>38.68898266140971</v>
      </c>
      <c r="CS103" s="2">
        <f t="shared" si="54"/>
        <v>18.540433480675592</v>
      </c>
      <c r="CT103" s="2">
        <f t="shared" si="55"/>
        <v>17.316357427100126</v>
      </c>
      <c r="CU103" s="2">
        <f t="shared" si="56"/>
        <v>9.9266178833683263</v>
      </c>
      <c r="CV103" s="2">
        <f t="shared" si="57"/>
        <v>4.7427723605442162</v>
      </c>
      <c r="CW103" s="2">
        <f t="shared" si="58"/>
        <v>3.5150901496433766</v>
      </c>
      <c r="CX103" s="2">
        <f t="shared" si="59"/>
        <v>2.8854196433812236</v>
      </c>
      <c r="CY103" s="2">
        <f t="shared" si="60"/>
        <v>30.809918117045271</v>
      </c>
      <c r="CZ103" s="2">
        <f t="shared" si="61"/>
        <v>18.435749518396587</v>
      </c>
      <c r="DA103" s="2">
        <f t="shared" si="62"/>
        <v>15.07537687069491</v>
      </c>
      <c r="DB103" s="2">
        <f t="shared" si="63"/>
        <v>13.015801812016857</v>
      </c>
      <c r="DC103" s="2">
        <f t="shared" si="64"/>
        <v>7.4543059938600447</v>
      </c>
      <c r="DD103" s="2">
        <f t="shared" si="65"/>
        <v>5.0373881078082263</v>
      </c>
      <c r="DE103" s="2">
        <f t="shared" si="66"/>
        <v>2.0837010671858618</v>
      </c>
      <c r="DF103" s="2">
        <f t="shared" si="67"/>
        <v>3738.6917250511706</v>
      </c>
      <c r="DG103" s="2"/>
      <c r="DH103" s="14"/>
      <c r="DI103" s="14"/>
      <c r="DJ103" s="14"/>
      <c r="DK103" s="14"/>
      <c r="DL103" s="14"/>
      <c r="DM103" s="14"/>
      <c r="DN103" s="14"/>
      <c r="DO103" s="14"/>
      <c r="DP103" s="14"/>
      <c r="DQ103" s="14"/>
      <c r="DR103" s="14"/>
      <c r="DS103" s="14"/>
      <c r="DT103" s="14"/>
      <c r="DU103" s="14"/>
      <c r="DV103" s="14"/>
      <c r="DX103" s="6"/>
      <c r="DY103" s="6"/>
      <c r="DZ103" s="6"/>
      <c r="EA103" s="6"/>
      <c r="EB103" s="6"/>
      <c r="EC103" s="6"/>
      <c r="ED103" s="6"/>
      <c r="EE103" s="6"/>
      <c r="EF103" s="6"/>
      <c r="EG103" s="6"/>
      <c r="EH103" s="6"/>
      <c r="EI103" s="6"/>
      <c r="EJ103" s="6"/>
      <c r="EK103" s="6"/>
      <c r="EL103" s="6"/>
      <c r="EN103" s="6"/>
      <c r="EO103" s="6"/>
      <c r="EP103" s="6"/>
      <c r="EQ103" s="6"/>
      <c r="ER103" s="6"/>
      <c r="ES103" s="6"/>
      <c r="ET103" s="6"/>
      <c r="EU103" s="6"/>
      <c r="EV103" s="6"/>
      <c r="EW103" s="6"/>
      <c r="EX103" s="6"/>
      <c r="EY103" s="6"/>
      <c r="EZ103" s="6"/>
      <c r="FA103" s="6"/>
      <c r="FB103" s="6"/>
      <c r="FD103" s="6"/>
      <c r="FE103" s="6"/>
      <c r="FF103" s="6"/>
      <c r="FG103" s="6"/>
      <c r="FH103" s="6"/>
      <c r="FI103" s="6"/>
      <c r="FJ103" s="6"/>
      <c r="FK103" s="6"/>
      <c r="FL103" s="6"/>
      <c r="FM103" s="6"/>
      <c r="FN103" s="6"/>
      <c r="FO103" s="6"/>
      <c r="FP103" s="6"/>
      <c r="FQ103" s="6"/>
      <c r="FR103" s="6"/>
      <c r="FT103" s="6"/>
      <c r="FU103" s="6"/>
      <c r="FV103" s="6"/>
      <c r="FW103" s="6"/>
      <c r="FX103" s="6"/>
      <c r="FY103" s="6"/>
      <c r="FZ103" s="6"/>
      <c r="GA103" s="6"/>
      <c r="GB103" s="6"/>
      <c r="GC103" s="6"/>
      <c r="GD103" s="6"/>
      <c r="GE103" s="6"/>
      <c r="GF103" s="6"/>
      <c r="GG103" s="6"/>
      <c r="GH103" s="6"/>
      <c r="GJ103" s="6"/>
      <c r="GK103" s="6"/>
      <c r="GL103" s="6"/>
      <c r="GM103" s="6"/>
      <c r="GN103" s="6"/>
      <c r="GO103" s="6"/>
      <c r="GP103" s="6"/>
      <c r="GQ103" s="6"/>
      <c r="GR103" s="6"/>
      <c r="GS103" s="6"/>
      <c r="GT103" s="6"/>
      <c r="GU103" s="6"/>
      <c r="GV103" s="6"/>
      <c r="GW103" s="6"/>
      <c r="GX103" s="6"/>
      <c r="GZ103" s="1"/>
      <c r="HA103" s="1"/>
      <c r="HB103" s="1"/>
      <c r="HC103" s="1"/>
      <c r="HD103" s="1"/>
      <c r="HE103" s="1"/>
      <c r="HF103" s="1"/>
      <c r="HG103" s="1"/>
      <c r="HH103" s="1"/>
      <c r="HI103" s="1"/>
      <c r="HJ103" s="1"/>
      <c r="HK103" s="1"/>
      <c r="HL103" s="1"/>
      <c r="HM103" s="1"/>
      <c r="HN103" s="2"/>
      <c r="HP103" s="2"/>
      <c r="HQ103" s="2"/>
      <c r="HR103" s="2"/>
      <c r="HS103" s="2"/>
      <c r="HT103" s="2"/>
      <c r="HU103" s="2"/>
      <c r="HV103" s="2"/>
      <c r="HW103" s="2"/>
      <c r="HX103" s="2"/>
      <c r="HY103" s="2"/>
      <c r="HZ103" s="2"/>
      <c r="IA103" s="2"/>
      <c r="IB103" s="2"/>
      <c r="IC103" s="2"/>
      <c r="ID103" s="2"/>
      <c r="IF103" s="2"/>
      <c r="IG103" s="2"/>
      <c r="IH103" s="2"/>
      <c r="II103" s="2"/>
      <c r="IJ103" s="2"/>
      <c r="IK103" s="2"/>
      <c r="IL103" s="2"/>
      <c r="IM103" s="2"/>
      <c r="IN103" s="2"/>
      <c r="IO103" s="2"/>
      <c r="IP103" s="2"/>
      <c r="IQ103" s="2"/>
      <c r="IR103" s="2"/>
      <c r="IS103" s="2"/>
      <c r="IT103" s="2"/>
      <c r="IV103" s="6"/>
    </row>
    <row r="104" spans="1:256" x14ac:dyDescent="0.25">
      <c r="A104" s="8" t="s">
        <v>101</v>
      </c>
      <c r="B104" s="8" t="s">
        <v>270</v>
      </c>
      <c r="C104" s="20">
        <f>Population!H104</f>
        <v>3756</v>
      </c>
      <c r="D104" s="20">
        <f>Population!I104</f>
        <v>4659</v>
      </c>
      <c r="E104" s="20">
        <f>Population!J104</f>
        <v>4971</v>
      </c>
      <c r="F104" s="20">
        <f>Population!K104</f>
        <v>4548</v>
      </c>
      <c r="G104" s="20">
        <f>Population!L104</f>
        <v>4005</v>
      </c>
      <c r="H104" s="20">
        <f>Population!M104</f>
        <v>4368</v>
      </c>
      <c r="I104" s="20">
        <f>Population!N104</f>
        <v>3420</v>
      </c>
      <c r="J104" s="20">
        <f>Population!X104</f>
        <v>4184</v>
      </c>
      <c r="K104" s="20">
        <f>Population!Y104</f>
        <v>5050</v>
      </c>
      <c r="L104" s="20">
        <f>Population!Z104</f>
        <v>5228</v>
      </c>
      <c r="M104" s="20">
        <f>Population!AA104</f>
        <v>4719</v>
      </c>
      <c r="N104" s="20">
        <f>Population!AB104</f>
        <v>4310</v>
      </c>
      <c r="O104" s="20">
        <f>Population!AC104</f>
        <v>4814</v>
      </c>
      <c r="P104" s="20">
        <f>Population!AD104</f>
        <v>3575</v>
      </c>
      <c r="Q104" s="20">
        <f t="shared" si="36"/>
        <v>61607</v>
      </c>
      <c r="S104">
        <f>VLOOKUP($A104,'Census 2011'!$A$4:$BI$156,S$1,FALSE)*Baseline!C104</f>
        <v>3723.6992282249171</v>
      </c>
      <c r="T104">
        <f>VLOOKUP($A104,'Census 2011'!$A$4:$BI$156,T$1,FALSE)*Baseline!D104</f>
        <v>4635.0225653206653</v>
      </c>
      <c r="U104">
        <f>VLOOKUP($A104,'Census 2011'!$A$4:$BI$156,U$1,FALSE)*Baseline!E104</f>
        <v>4948.5792525773195</v>
      </c>
      <c r="V104">
        <f>VLOOKUP($A104,'Census 2011'!$A$4:$BI$156,V$1,FALSE)*Baseline!F104</f>
        <v>4526.8930141670744</v>
      </c>
      <c r="W104">
        <f>VLOOKUP($A104,'Census 2011'!$A$4:$BI$156,W$1,FALSE)*Baseline!G104</f>
        <v>3996.3048198002607</v>
      </c>
      <c r="X104">
        <f>VLOOKUP($A104,'Census 2011'!$A$4:$BI$156,X$1,FALSE)*Baseline!H104</f>
        <v>4359.9494470774089</v>
      </c>
      <c r="Y104">
        <f>VLOOKUP($A104,'Census 2011'!$A$4:$BI$156,Y$1,FALSE)*Baseline!I104</f>
        <v>3411.3390313390314</v>
      </c>
      <c r="Z104">
        <f>VLOOKUP($A104,'Census 2011'!$A$4:$BI$156,Z$1,FALSE)*Baseline!J104</f>
        <v>4145.9174757281553</v>
      </c>
      <c r="AA104">
        <f>VLOOKUP($A104,'Census 2011'!$A$4:$BI$156,AA$1,FALSE)*Baseline!K104</f>
        <v>5009.3808454919563</v>
      </c>
      <c r="AB104">
        <f>VLOOKUP($A104,'Census 2011'!$A$4:$BI$156,AB$1,FALSE)*Baseline!L104</f>
        <v>5199.5214749633351</v>
      </c>
      <c r="AC104">
        <f>VLOOKUP($A104,'Census 2011'!$A$4:$BI$156,AC$1,FALSE)*Baseline!M104</f>
        <v>4695.2103574702105</v>
      </c>
      <c r="AD104">
        <f>VLOOKUP($A104,'Census 2011'!$A$4:$BI$156,AD$1,FALSE)*Baseline!N104</f>
        <v>4295.9408766564729</v>
      </c>
      <c r="AE104">
        <f>VLOOKUP($A104,'Census 2011'!$A$4:$BI$156,AE$1,FALSE)*Baseline!O104</f>
        <v>4803.1085972850678</v>
      </c>
      <c r="AF104">
        <f>VLOOKUP($A104,'Census 2011'!$A$4:$BI$156,AF$1,FALSE)*Baseline!P104</f>
        <v>3567.8151019236293</v>
      </c>
      <c r="AH104" s="6">
        <f>VLOOKUP($A104,'Census 2011'!$A$4:$BI$156,AH$1,FALSE)*Baseline!C104</f>
        <v>32.300771775082687</v>
      </c>
      <c r="AI104" s="6">
        <f>VLOOKUP($A104,'Census 2011'!$A$4:$BI$156,AI$1,FALSE)*Baseline!D104</f>
        <v>23.977434679334916</v>
      </c>
      <c r="AJ104" s="6">
        <f>VLOOKUP($A104,'Census 2011'!$A$4:$BI$156,AJ$1,FALSE)*Baseline!E104</f>
        <v>22.42074742268041</v>
      </c>
      <c r="AK104" s="6">
        <f>VLOOKUP($A104,'Census 2011'!$A$4:$BI$156,AK$1,FALSE)*Baseline!F104</f>
        <v>21.106985832926235</v>
      </c>
      <c r="AL104" s="6">
        <f>VLOOKUP($A104,'Census 2011'!$A$4:$BI$156,AL$1,FALSE)*Baseline!G104</f>
        <v>8.6951801997394718</v>
      </c>
      <c r="AM104" s="6">
        <f>VLOOKUP($A104,'Census 2011'!$A$4:$BI$156,AM$1,FALSE)*Baseline!H104</f>
        <v>8.0505529225908372</v>
      </c>
      <c r="AN104" s="6">
        <f>VLOOKUP($A104,'Census 2011'!$A$4:$BI$156,AN$1,FALSE)*Baseline!I104</f>
        <v>8.6609686609686616</v>
      </c>
      <c r="AO104" s="6">
        <f>VLOOKUP($A104,'Census 2011'!$A$4:$BI$156,AO$1,FALSE)*Baseline!J104</f>
        <v>38.082524271844655</v>
      </c>
      <c r="AP104" s="6">
        <f>VLOOKUP($A104,'Census 2011'!$A$4:$BI$156,AP$1,FALSE)*Baseline!K104</f>
        <v>40.619154508043394</v>
      </c>
      <c r="AQ104" s="6">
        <f>VLOOKUP($A104,'Census 2011'!$A$4:$BI$156,AQ$1,FALSE)*Baseline!L104</f>
        <v>28.478525036664575</v>
      </c>
      <c r="AR104" s="6">
        <f>VLOOKUP($A104,'Census 2011'!$A$4:$BI$156,AR$1,FALSE)*Baseline!M104</f>
        <v>23.789642529789184</v>
      </c>
      <c r="AS104" s="6">
        <f>VLOOKUP($A104,'Census 2011'!$A$4:$BI$156,AS$1,FALSE)*Baseline!N104</f>
        <v>14.059123343527014</v>
      </c>
      <c r="AT104" s="6">
        <f>VLOOKUP($A104,'Census 2011'!$A$4:$BI$156,AT$1,FALSE)*Baseline!O104</f>
        <v>10.891402714932127</v>
      </c>
      <c r="AU104" s="6">
        <f>VLOOKUP($A104,'Census 2011'!$A$4:$BI$156,AU$1,FALSE)*Baseline!P104</f>
        <v>7.1848980763709456</v>
      </c>
      <c r="AV104">
        <f t="shared" si="37"/>
        <v>61607</v>
      </c>
      <c r="AX104" s="22">
        <f>(S104*'Eligible population'!J$5)/5</f>
        <v>681.42950805527676</v>
      </c>
      <c r="AY104" s="22">
        <f>(T104*'Eligible population'!K$5)/5</f>
        <v>787.2118454327258</v>
      </c>
      <c r="AZ104" s="22">
        <f>(U104*'Eligible population'!L$5)/5</f>
        <v>756.30340575908474</v>
      </c>
      <c r="BA104" s="22">
        <f>(V104*'Eligible population'!M$5)/5</f>
        <v>603.94195653036661</v>
      </c>
      <c r="BB104" s="22">
        <f>(W104*'Eligible population'!N$5)/5</f>
        <v>443.36446420944958</v>
      </c>
      <c r="BC104" s="22">
        <f>(X104*'Eligible population'!O$5)/5</f>
        <v>377.63267748562919</v>
      </c>
      <c r="BD104" s="22">
        <f>(Y104*'Eligible population'!P$5)/5</f>
        <v>229.48357196415958</v>
      </c>
      <c r="BE104" s="22">
        <f>(Z104*'Eligible population'!J$6)/5</f>
        <v>756.44927720303383</v>
      </c>
      <c r="BF104" s="22">
        <f>(AA104*'Eligible population'!K$6)/5</f>
        <v>861.25239831195199</v>
      </c>
      <c r="BG104" s="22">
        <f>(AB104*'Eligible population'!L$6)/5</f>
        <v>814.52312674471466</v>
      </c>
      <c r="BH104" s="22">
        <f>(AC104*'Eligible population'!M$6)/5</f>
        <v>651.65991823093668</v>
      </c>
      <c r="BI104" s="22">
        <f>(AD104*'Eligible population'!N$6)/5</f>
        <v>507.55357858591481</v>
      </c>
      <c r="BJ104" s="22">
        <f>(AE104*'Eligible population'!O$6)/5</f>
        <v>453.81185472469633</v>
      </c>
      <c r="BK104" s="22">
        <f>(AF104*'Eligible population'!P$6)/5</f>
        <v>266.3374025080015</v>
      </c>
      <c r="BL104" s="23"/>
      <c r="BM104" s="22">
        <f>(AH104*'Eligible population'!J$5)/5</f>
        <v>5.9109766045720189</v>
      </c>
      <c r="BN104" s="22">
        <f>(AI104*'Eligible population'!K$5)/5</f>
        <v>4.0723255036312915</v>
      </c>
      <c r="BO104" s="22">
        <f>(AJ104*'Eligible population'!L$5)/5</f>
        <v>3.4266173723712576</v>
      </c>
      <c r="BP104" s="22">
        <f>(AK104*'Eligible population'!M$5)/5</f>
        <v>2.8159256868900524</v>
      </c>
      <c r="BQ104" s="22">
        <f>(AL104*'Eligible population'!N$5)/5</f>
        <v>0.96467463927208374</v>
      </c>
      <c r="BR104" s="22">
        <f>(AM104*'Eligible population'!O$5)/5</f>
        <v>0.69729062052213264</v>
      </c>
      <c r="BS104" s="22">
        <f>(AN104*'Eligible population'!P$5)/5</f>
        <v>0.58263045881094155</v>
      </c>
      <c r="BT104" s="22">
        <f>(AO104*'Eligible population'!J$6)/5</f>
        <v>6.9484011990480754</v>
      </c>
      <c r="BU104" s="22">
        <f>(AP104*'Eligible population'!K$6)/5</f>
        <v>6.9835664958351753</v>
      </c>
      <c r="BV104" s="22">
        <f>(AQ104*'Eligible population'!L$6)/5</f>
        <v>4.4612600158758342</v>
      </c>
      <c r="BW104" s="22">
        <f>(AR104*'Eligible population'!M$6)/5</f>
        <v>3.3018236299126231</v>
      </c>
      <c r="BX104" s="22">
        <f>(AS104*'Eligible population'!N$6)/5</f>
        <v>1.6610466879473589</v>
      </c>
      <c r="BY104" s="22">
        <f>(AT104*'Eligible population'!O$6)/5</f>
        <v>1.0290518247725542</v>
      </c>
      <c r="BZ104" s="22">
        <f>(AU104*'Eligible population'!P$6)/5</f>
        <v>0.53635265177100433</v>
      </c>
      <c r="CA104" s="23">
        <f t="shared" si="38"/>
        <v>8234.346929137173</v>
      </c>
      <c r="CC104" s="2">
        <f t="shared" si="39"/>
        <v>340.71475402763838</v>
      </c>
      <c r="CD104" s="2">
        <f t="shared" si="40"/>
        <v>393.6059227163629</v>
      </c>
      <c r="CE104" s="2">
        <f t="shared" si="41"/>
        <v>378.15170287954237</v>
      </c>
      <c r="CF104" s="2">
        <f t="shared" si="42"/>
        <v>301.97097826518331</v>
      </c>
      <c r="CG104" s="2">
        <f t="shared" si="43"/>
        <v>221.68223210472479</v>
      </c>
      <c r="CH104" s="2">
        <f t="shared" si="44"/>
        <v>188.81633874281459</v>
      </c>
      <c r="CI104" s="2">
        <f t="shared" si="45"/>
        <v>114.74178598207979</v>
      </c>
      <c r="CJ104" s="2">
        <f t="shared" si="46"/>
        <v>378.22463860151692</v>
      </c>
      <c r="CK104" s="2">
        <f t="shared" si="47"/>
        <v>430.626199155976</v>
      </c>
      <c r="CL104" s="2">
        <f t="shared" si="48"/>
        <v>407.26156337235733</v>
      </c>
      <c r="CM104" s="2">
        <f t="shared" si="49"/>
        <v>325.82995911546834</v>
      </c>
      <c r="CN104" s="2">
        <f t="shared" si="50"/>
        <v>253.7767892929574</v>
      </c>
      <c r="CO104" s="2">
        <f t="shared" si="51"/>
        <v>226.90592736234817</v>
      </c>
      <c r="CP104" s="2">
        <f t="shared" si="52"/>
        <v>133.16870125400075</v>
      </c>
      <c r="CQ104" s="2"/>
      <c r="CR104" s="2">
        <f t="shared" si="53"/>
        <v>2.9554883022860094</v>
      </c>
      <c r="CS104" s="2">
        <f t="shared" si="54"/>
        <v>2.0361627518156458</v>
      </c>
      <c r="CT104" s="2">
        <f t="shared" si="55"/>
        <v>1.7133086861856288</v>
      </c>
      <c r="CU104" s="2">
        <f t="shared" si="56"/>
        <v>1.4079628434450262</v>
      </c>
      <c r="CV104" s="2">
        <f t="shared" si="57"/>
        <v>0.48233731963604187</v>
      </c>
      <c r="CW104" s="2">
        <f t="shared" si="58"/>
        <v>0.34864531026106632</v>
      </c>
      <c r="CX104" s="2">
        <f t="shared" si="59"/>
        <v>0.29131522940547078</v>
      </c>
      <c r="CY104" s="2">
        <f t="shared" si="60"/>
        <v>3.4742005995240377</v>
      </c>
      <c r="CZ104" s="2">
        <f t="shared" si="61"/>
        <v>3.4917832479175877</v>
      </c>
      <c r="DA104" s="2">
        <f t="shared" si="62"/>
        <v>2.2306300079379171</v>
      </c>
      <c r="DB104" s="2">
        <f t="shared" si="63"/>
        <v>1.6509118149563116</v>
      </c>
      <c r="DC104" s="2">
        <f t="shared" si="64"/>
        <v>0.83052334397367944</v>
      </c>
      <c r="DD104" s="2">
        <f t="shared" si="65"/>
        <v>0.5145259123862771</v>
      </c>
      <c r="DE104" s="2">
        <f t="shared" si="66"/>
        <v>0.26817632588550216</v>
      </c>
      <c r="DF104" s="2">
        <f t="shared" si="67"/>
        <v>4117.1734645685865</v>
      </c>
      <c r="DG104" s="2"/>
      <c r="DH104" s="14"/>
      <c r="DI104" s="14"/>
      <c r="DJ104" s="14"/>
      <c r="DK104" s="14"/>
      <c r="DL104" s="14"/>
      <c r="DM104" s="14"/>
      <c r="DN104" s="14"/>
      <c r="DO104" s="14"/>
      <c r="DP104" s="14"/>
      <c r="DQ104" s="14"/>
      <c r="DR104" s="14"/>
      <c r="DS104" s="14"/>
      <c r="DT104" s="14"/>
      <c r="DU104" s="14"/>
      <c r="DV104" s="14"/>
      <c r="DX104" s="6"/>
      <c r="DY104" s="6"/>
      <c r="DZ104" s="6"/>
      <c r="EA104" s="6"/>
      <c r="EB104" s="6"/>
      <c r="EC104" s="6"/>
      <c r="ED104" s="6"/>
      <c r="EE104" s="6"/>
      <c r="EF104" s="6"/>
      <c r="EG104" s="6"/>
      <c r="EH104" s="6"/>
      <c r="EI104" s="6"/>
      <c r="EJ104" s="6"/>
      <c r="EK104" s="6"/>
      <c r="EL104" s="6"/>
      <c r="EN104" s="6"/>
      <c r="EO104" s="6"/>
      <c r="EP104" s="6"/>
      <c r="EQ104" s="6"/>
      <c r="ER104" s="6"/>
      <c r="ES104" s="6"/>
      <c r="ET104" s="6"/>
      <c r="EU104" s="6"/>
      <c r="EV104" s="6"/>
      <c r="EW104" s="6"/>
      <c r="EX104" s="6"/>
      <c r="EY104" s="6"/>
      <c r="EZ104" s="6"/>
      <c r="FA104" s="6"/>
      <c r="FB104" s="6"/>
      <c r="FD104" s="6"/>
      <c r="FE104" s="6"/>
      <c r="FF104" s="6"/>
      <c r="FG104" s="6"/>
      <c r="FH104" s="6"/>
      <c r="FI104" s="6"/>
      <c r="FJ104" s="6"/>
      <c r="FK104" s="6"/>
      <c r="FL104" s="6"/>
      <c r="FM104" s="6"/>
      <c r="FN104" s="6"/>
      <c r="FO104" s="6"/>
      <c r="FP104" s="6"/>
      <c r="FQ104" s="6"/>
      <c r="FR104" s="6"/>
      <c r="FT104" s="6"/>
      <c r="FU104" s="6"/>
      <c r="FV104" s="6"/>
      <c r="FW104" s="6"/>
      <c r="FX104" s="6"/>
      <c r="FY104" s="6"/>
      <c r="FZ104" s="6"/>
      <c r="GA104" s="6"/>
      <c r="GB104" s="6"/>
      <c r="GC104" s="6"/>
      <c r="GD104" s="6"/>
      <c r="GE104" s="6"/>
      <c r="GF104" s="6"/>
      <c r="GG104" s="6"/>
      <c r="GH104" s="6"/>
      <c r="GJ104" s="6"/>
      <c r="GK104" s="6"/>
      <c r="GL104" s="6"/>
      <c r="GM104" s="6"/>
      <c r="GN104" s="6"/>
      <c r="GO104" s="6"/>
      <c r="GP104" s="6"/>
      <c r="GQ104" s="6"/>
      <c r="GR104" s="6"/>
      <c r="GS104" s="6"/>
      <c r="GT104" s="6"/>
      <c r="GU104" s="6"/>
      <c r="GV104" s="6"/>
      <c r="GW104" s="6"/>
      <c r="GX104" s="6"/>
      <c r="GZ104" s="1"/>
      <c r="HA104" s="1"/>
      <c r="HB104" s="1"/>
      <c r="HC104" s="1"/>
      <c r="HD104" s="1"/>
      <c r="HE104" s="1"/>
      <c r="HF104" s="1"/>
      <c r="HG104" s="1"/>
      <c r="HH104" s="1"/>
      <c r="HI104" s="1"/>
      <c r="HJ104" s="1"/>
      <c r="HK104" s="1"/>
      <c r="HL104" s="1"/>
      <c r="HM104" s="1"/>
      <c r="HN104" s="2"/>
      <c r="HP104" s="2"/>
      <c r="HQ104" s="2"/>
      <c r="HR104" s="2"/>
      <c r="HS104" s="2"/>
      <c r="HT104" s="2"/>
      <c r="HU104" s="2"/>
      <c r="HV104" s="2"/>
      <c r="HW104" s="2"/>
      <c r="HX104" s="2"/>
      <c r="HY104" s="2"/>
      <c r="HZ104" s="2"/>
      <c r="IA104" s="2"/>
      <c r="IB104" s="2"/>
      <c r="IC104" s="2"/>
      <c r="ID104" s="2"/>
      <c r="IF104" s="2"/>
      <c r="IG104" s="2"/>
      <c r="IH104" s="2"/>
      <c r="II104" s="2"/>
      <c r="IJ104" s="2"/>
      <c r="IK104" s="2"/>
      <c r="IL104" s="2"/>
      <c r="IM104" s="2"/>
      <c r="IN104" s="2"/>
      <c r="IO104" s="2"/>
      <c r="IP104" s="2"/>
      <c r="IQ104" s="2"/>
      <c r="IR104" s="2"/>
      <c r="IS104" s="2"/>
      <c r="IT104" s="2"/>
      <c r="IV104" s="6"/>
    </row>
    <row r="105" spans="1:256" x14ac:dyDescent="0.25">
      <c r="A105" s="8" t="s">
        <v>122</v>
      </c>
      <c r="B105" s="8" t="s">
        <v>271</v>
      </c>
      <c r="C105" s="20">
        <f>Population!H105</f>
        <v>6022</v>
      </c>
      <c r="D105" s="20">
        <f>Population!I105</f>
        <v>6833</v>
      </c>
      <c r="E105" s="20">
        <f>Population!J105</f>
        <v>6885</v>
      </c>
      <c r="F105" s="20">
        <f>Population!K105</f>
        <v>6228</v>
      </c>
      <c r="G105" s="20">
        <f>Population!L105</f>
        <v>5363</v>
      </c>
      <c r="H105" s="20">
        <f>Population!M105</f>
        <v>5243</v>
      </c>
      <c r="I105" s="20">
        <f>Population!N105</f>
        <v>3782</v>
      </c>
      <c r="J105" s="20">
        <f>Population!X105</f>
        <v>6271</v>
      </c>
      <c r="K105" s="20">
        <f>Population!Y105</f>
        <v>7194</v>
      </c>
      <c r="L105" s="20">
        <f>Population!Z105</f>
        <v>7385</v>
      </c>
      <c r="M105" s="20">
        <f>Population!AA105</f>
        <v>6495</v>
      </c>
      <c r="N105" s="20">
        <f>Population!AB105</f>
        <v>5645</v>
      </c>
      <c r="O105" s="20">
        <f>Population!AC105</f>
        <v>5580</v>
      </c>
      <c r="P105" s="20">
        <f>Population!AD105</f>
        <v>3983</v>
      </c>
      <c r="Q105" s="20">
        <f t="shared" si="36"/>
        <v>82909</v>
      </c>
      <c r="S105">
        <f>VLOOKUP($A105,'Census 2011'!$A$4:$BI$156,S$1,FALSE)*Baseline!C105</f>
        <v>5739.4325850832729</v>
      </c>
      <c r="T105">
        <f>VLOOKUP($A105,'Census 2011'!$A$4:$BI$156,T$1,FALSE)*Baseline!D105</f>
        <v>6655.3690307996603</v>
      </c>
      <c r="U105">
        <f>VLOOKUP($A105,'Census 2011'!$A$4:$BI$156,U$1,FALSE)*Baseline!E105</f>
        <v>6717.4330322975657</v>
      </c>
      <c r="V105">
        <f>VLOOKUP($A105,'Census 2011'!$A$4:$BI$156,V$1,FALSE)*Baseline!F105</f>
        <v>6076.625</v>
      </c>
      <c r="W105">
        <f>VLOOKUP($A105,'Census 2011'!$A$4:$BI$156,W$1,FALSE)*Baseline!G105</f>
        <v>5283.4857840572122</v>
      </c>
      <c r="X105">
        <f>VLOOKUP($A105,'Census 2011'!$A$4:$BI$156,X$1,FALSE)*Baseline!H105</f>
        <v>5189.0748013090233</v>
      </c>
      <c r="Y105">
        <f>VLOOKUP($A105,'Census 2011'!$A$4:$BI$156,Y$1,FALSE)*Baseline!I105</f>
        <v>3731.6608796296296</v>
      </c>
      <c r="Z105">
        <f>VLOOKUP($A105,'Census 2011'!$A$4:$BI$156,Z$1,FALSE)*Baseline!J105</f>
        <v>6011.6729323308273</v>
      </c>
      <c r="AA105">
        <f>VLOOKUP($A105,'Census 2011'!$A$4:$BI$156,AA$1,FALSE)*Baseline!K105</f>
        <v>7012.390959555908</v>
      </c>
      <c r="AB105">
        <f>VLOOKUP($A105,'Census 2011'!$A$4:$BI$156,AB$1,FALSE)*Baseline!L105</f>
        <v>7216.1323914943205</v>
      </c>
      <c r="AC105">
        <f>VLOOKUP($A105,'Census 2011'!$A$4:$BI$156,AC$1,FALSE)*Baseline!M105</f>
        <v>6356.1942212343993</v>
      </c>
      <c r="AD105">
        <f>VLOOKUP($A105,'Census 2011'!$A$4:$BI$156,AD$1,FALSE)*Baseline!N105</f>
        <v>5566.7430262045646</v>
      </c>
      <c r="AE105">
        <f>VLOOKUP($A105,'Census 2011'!$A$4:$BI$156,AE$1,FALSE)*Baseline!O105</f>
        <v>5540.0268636668907</v>
      </c>
      <c r="AF105">
        <f>VLOOKUP($A105,'Census 2011'!$A$4:$BI$156,AF$1,FALSE)*Baseline!P105</f>
        <v>3944.2012304537297</v>
      </c>
      <c r="AH105" s="6">
        <f>VLOOKUP($A105,'Census 2011'!$A$4:$BI$156,AH$1,FALSE)*Baseline!C105</f>
        <v>282.56741491672705</v>
      </c>
      <c r="AI105" s="6">
        <f>VLOOKUP($A105,'Census 2011'!$A$4:$BI$156,AI$1,FALSE)*Baseline!D105</f>
        <v>177.63096920033908</v>
      </c>
      <c r="AJ105" s="6">
        <f>VLOOKUP($A105,'Census 2011'!$A$4:$BI$156,AJ$1,FALSE)*Baseline!E105</f>
        <v>167.5669677024338</v>
      </c>
      <c r="AK105" s="6">
        <f>VLOOKUP($A105,'Census 2011'!$A$4:$BI$156,AK$1,FALSE)*Baseline!F105</f>
        <v>151.375</v>
      </c>
      <c r="AL105" s="6">
        <f>VLOOKUP($A105,'Census 2011'!$A$4:$BI$156,AL$1,FALSE)*Baseline!G105</f>
        <v>79.514215942787374</v>
      </c>
      <c r="AM105" s="6">
        <f>VLOOKUP($A105,'Census 2011'!$A$4:$BI$156,AM$1,FALSE)*Baseline!H105</f>
        <v>53.925198690977091</v>
      </c>
      <c r="AN105" s="6">
        <f>VLOOKUP($A105,'Census 2011'!$A$4:$BI$156,AN$1,FALSE)*Baseline!I105</f>
        <v>50.339120370370374</v>
      </c>
      <c r="AO105" s="6">
        <f>VLOOKUP($A105,'Census 2011'!$A$4:$BI$156,AO$1,FALSE)*Baseline!J105</f>
        <v>259.32706766917289</v>
      </c>
      <c r="AP105" s="6">
        <f>VLOOKUP($A105,'Census 2011'!$A$4:$BI$156,AP$1,FALSE)*Baseline!K105</f>
        <v>181.60904044409199</v>
      </c>
      <c r="AQ105" s="6">
        <f>VLOOKUP($A105,'Census 2011'!$A$4:$BI$156,AQ$1,FALSE)*Baseline!L105</f>
        <v>168.86760850568015</v>
      </c>
      <c r="AR105" s="6">
        <f>VLOOKUP($A105,'Census 2011'!$A$4:$BI$156,AR$1,FALSE)*Baseline!M105</f>
        <v>138.80577876560096</v>
      </c>
      <c r="AS105" s="6">
        <f>VLOOKUP($A105,'Census 2011'!$A$4:$BI$156,AS$1,FALSE)*Baseline!N105</f>
        <v>78.256973795435329</v>
      </c>
      <c r="AT105" s="6">
        <f>VLOOKUP($A105,'Census 2011'!$A$4:$BI$156,AT$1,FALSE)*Baseline!O105</f>
        <v>39.973136333109473</v>
      </c>
      <c r="AU105" s="6">
        <f>VLOOKUP($A105,'Census 2011'!$A$4:$BI$156,AU$1,FALSE)*Baseline!P105</f>
        <v>38.798769546270186</v>
      </c>
      <c r="AV105">
        <f t="shared" si="37"/>
        <v>82909</v>
      </c>
      <c r="AX105" s="22">
        <f>(S105*'Eligible population'!J$5)/5</f>
        <v>1050.3046791010825</v>
      </c>
      <c r="AY105" s="22">
        <f>(T105*'Eligible population'!K$5)/5</f>
        <v>1130.3473204146417</v>
      </c>
      <c r="AZ105" s="22">
        <f>(U105*'Eligible population'!L$5)/5</f>
        <v>1026.6416320682833</v>
      </c>
      <c r="BA105" s="22">
        <f>(V105*'Eligible population'!M$5)/5</f>
        <v>810.69483641786212</v>
      </c>
      <c r="BB105" s="22">
        <f>(W105*'Eligible population'!N$5)/5</f>
        <v>586.16896093623075</v>
      </c>
      <c r="BC105" s="22">
        <f>(X105*'Eligible population'!O$5)/5</f>
        <v>449.44654397428496</v>
      </c>
      <c r="BD105" s="22">
        <f>(Y105*'Eligible population'!P$5)/5</f>
        <v>251.03188517741245</v>
      </c>
      <c r="BE105" s="22">
        <f>(Z105*'Eligible population'!J$6)/5</f>
        <v>1096.8683460454088</v>
      </c>
      <c r="BF105" s="22">
        <f>(AA105*'Eligible population'!K$6)/5</f>
        <v>1205.6257485899857</v>
      </c>
      <c r="BG105" s="22">
        <f>(AB105*'Eligible population'!L$6)/5</f>
        <v>1130.4322420488159</v>
      </c>
      <c r="BH105" s="22">
        <f>(AC105*'Eligible population'!M$6)/5</f>
        <v>882.19199803889535</v>
      </c>
      <c r="BI105" s="22">
        <f>(AD105*'Eligible population'!N$6)/5</f>
        <v>657.69535129574081</v>
      </c>
      <c r="BJ105" s="22">
        <f>(AE105*'Eligible population'!O$6)/5</f>
        <v>523.43806418335259</v>
      </c>
      <c r="BK105" s="22">
        <f>(AF105*'Eligible population'!P$6)/5</f>
        <v>294.43462754600898</v>
      </c>
      <c r="BL105" s="23"/>
      <c r="BM105" s="22">
        <f>(AH105*'Eligible population'!J$5)/5</f>
        <v>51.709271543648505</v>
      </c>
      <c r="BN105" s="22">
        <f>(AI105*'Eligible population'!K$5)/5</f>
        <v>30.168828975383537</v>
      </c>
      <c r="BO105" s="22">
        <f>(AJ105*'Eligible population'!L$5)/5</f>
        <v>25.609667320184666</v>
      </c>
      <c r="BP105" s="22">
        <f>(AK105*'Eligible population'!M$5)/5</f>
        <v>20.195245035320408</v>
      </c>
      <c r="BQ105" s="22">
        <f>(AL105*'Eligible population'!N$5)/5</f>
        <v>8.8215937817952579</v>
      </c>
      <c r="BR105" s="22">
        <f>(AM105*'Eligible population'!O$5)/5</f>
        <v>4.6706773582589829</v>
      </c>
      <c r="BS105" s="22">
        <f>(AN105*'Eligible population'!P$5)/5</f>
        <v>3.3863538762935415</v>
      </c>
      <c r="BT105" s="22">
        <f>(AO105*'Eligible population'!J$6)/5</f>
        <v>47.315889437252913</v>
      </c>
      <c r="BU105" s="22">
        <f>(AP105*'Eligible population'!K$6)/5</f>
        <v>31.223663455008449</v>
      </c>
      <c r="BV105" s="22">
        <f>(AQ105*'Eligible population'!L$6)/5</f>
        <v>26.45369831594337</v>
      </c>
      <c r="BW105" s="22">
        <f>(AR105*'Eligible population'!M$6)/5</f>
        <v>19.26519911859922</v>
      </c>
      <c r="BX105" s="22">
        <f>(AS105*'Eligible population'!N$6)/5</f>
        <v>9.2458458436911961</v>
      </c>
      <c r="BY105" s="22">
        <f>(AT105*'Eligible population'!O$6)/5</f>
        <v>3.7767797190230632</v>
      </c>
      <c r="BZ105" s="22">
        <f>(AU105*'Eligible population'!P$6)/5</f>
        <v>2.8963282026270623</v>
      </c>
      <c r="CA105" s="23">
        <f t="shared" si="38"/>
        <v>11380.061277821036</v>
      </c>
      <c r="CC105" s="2">
        <f t="shared" si="39"/>
        <v>525.15233955054123</v>
      </c>
      <c r="CD105" s="2">
        <f t="shared" si="40"/>
        <v>565.17366020732084</v>
      </c>
      <c r="CE105" s="2">
        <f t="shared" si="41"/>
        <v>513.32081603414167</v>
      </c>
      <c r="CF105" s="2">
        <f t="shared" si="42"/>
        <v>405.34741820893106</v>
      </c>
      <c r="CG105" s="2">
        <f t="shared" si="43"/>
        <v>293.08448046811537</v>
      </c>
      <c r="CH105" s="2">
        <f t="shared" si="44"/>
        <v>224.72327198714248</v>
      </c>
      <c r="CI105" s="2">
        <f t="shared" si="45"/>
        <v>125.51594258870622</v>
      </c>
      <c r="CJ105" s="2">
        <f t="shared" si="46"/>
        <v>548.43417302270439</v>
      </c>
      <c r="CK105" s="2">
        <f t="shared" si="47"/>
        <v>602.81287429499287</v>
      </c>
      <c r="CL105" s="2">
        <f t="shared" si="48"/>
        <v>565.21612102440793</v>
      </c>
      <c r="CM105" s="2">
        <f t="shared" si="49"/>
        <v>441.09599901944767</v>
      </c>
      <c r="CN105" s="2">
        <f t="shared" si="50"/>
        <v>328.8476756478704</v>
      </c>
      <c r="CO105" s="2">
        <f t="shared" si="51"/>
        <v>261.7190320916763</v>
      </c>
      <c r="CP105" s="2">
        <f t="shared" si="52"/>
        <v>147.21731377300449</v>
      </c>
      <c r="CQ105" s="2"/>
      <c r="CR105" s="2">
        <f t="shared" si="53"/>
        <v>25.854635771824253</v>
      </c>
      <c r="CS105" s="2">
        <f t="shared" si="54"/>
        <v>15.084414487691769</v>
      </c>
      <c r="CT105" s="2">
        <f t="shared" si="55"/>
        <v>12.804833660092333</v>
      </c>
      <c r="CU105" s="2">
        <f t="shared" si="56"/>
        <v>10.097622517660204</v>
      </c>
      <c r="CV105" s="2">
        <f t="shared" si="57"/>
        <v>4.4107968908976289</v>
      </c>
      <c r="CW105" s="2">
        <f t="shared" si="58"/>
        <v>2.3353386791294914</v>
      </c>
      <c r="CX105" s="2">
        <f t="shared" si="59"/>
        <v>1.6931769381467707</v>
      </c>
      <c r="CY105" s="2">
        <f t="shared" si="60"/>
        <v>23.657944718626457</v>
      </c>
      <c r="CZ105" s="2">
        <f t="shared" si="61"/>
        <v>15.611831727504224</v>
      </c>
      <c r="DA105" s="2">
        <f t="shared" si="62"/>
        <v>13.226849157971685</v>
      </c>
      <c r="DB105" s="2">
        <f t="shared" si="63"/>
        <v>9.6325995592996101</v>
      </c>
      <c r="DC105" s="2">
        <f t="shared" si="64"/>
        <v>4.6229229218455981</v>
      </c>
      <c r="DD105" s="2">
        <f t="shared" si="65"/>
        <v>1.8883898595115316</v>
      </c>
      <c r="DE105" s="2">
        <f t="shared" si="66"/>
        <v>1.4481641013135311</v>
      </c>
      <c r="DF105" s="2">
        <f t="shared" si="67"/>
        <v>5690.0306389105181</v>
      </c>
      <c r="DG105" s="2"/>
      <c r="DH105" s="14"/>
      <c r="DI105" s="14"/>
      <c r="DJ105" s="14"/>
      <c r="DK105" s="14"/>
      <c r="DL105" s="14"/>
      <c r="DM105" s="14"/>
      <c r="DN105" s="14"/>
      <c r="DO105" s="14"/>
      <c r="DP105" s="14"/>
      <c r="DQ105" s="14"/>
      <c r="DR105" s="14"/>
      <c r="DS105" s="14"/>
      <c r="DT105" s="14"/>
      <c r="DU105" s="14"/>
      <c r="DV105" s="14"/>
      <c r="DX105" s="6"/>
      <c r="DY105" s="6"/>
      <c r="DZ105" s="6"/>
      <c r="EA105" s="6"/>
      <c r="EB105" s="6"/>
      <c r="EC105" s="6"/>
      <c r="ED105" s="6"/>
      <c r="EE105" s="6"/>
      <c r="EF105" s="6"/>
      <c r="EG105" s="6"/>
      <c r="EH105" s="6"/>
      <c r="EI105" s="6"/>
      <c r="EJ105" s="6"/>
      <c r="EK105" s="6"/>
      <c r="EL105" s="6"/>
      <c r="EN105" s="6"/>
      <c r="EO105" s="6"/>
      <c r="EP105" s="6"/>
      <c r="EQ105" s="6"/>
      <c r="ER105" s="6"/>
      <c r="ES105" s="6"/>
      <c r="ET105" s="6"/>
      <c r="EU105" s="6"/>
      <c r="EV105" s="6"/>
      <c r="EW105" s="6"/>
      <c r="EX105" s="6"/>
      <c r="EY105" s="6"/>
      <c r="EZ105" s="6"/>
      <c r="FA105" s="6"/>
      <c r="FB105" s="6"/>
      <c r="FD105" s="6"/>
      <c r="FE105" s="6"/>
      <c r="FF105" s="6"/>
      <c r="FG105" s="6"/>
      <c r="FH105" s="6"/>
      <c r="FI105" s="6"/>
      <c r="FJ105" s="6"/>
      <c r="FK105" s="6"/>
      <c r="FL105" s="6"/>
      <c r="FM105" s="6"/>
      <c r="FN105" s="6"/>
      <c r="FO105" s="6"/>
      <c r="FP105" s="6"/>
      <c r="FQ105" s="6"/>
      <c r="FR105" s="6"/>
      <c r="FT105" s="6"/>
      <c r="FU105" s="6"/>
      <c r="FV105" s="6"/>
      <c r="FW105" s="6"/>
      <c r="FX105" s="6"/>
      <c r="FY105" s="6"/>
      <c r="FZ105" s="6"/>
      <c r="GA105" s="6"/>
      <c r="GB105" s="6"/>
      <c r="GC105" s="6"/>
      <c r="GD105" s="6"/>
      <c r="GE105" s="6"/>
      <c r="GF105" s="6"/>
      <c r="GG105" s="6"/>
      <c r="GH105" s="6"/>
      <c r="GJ105" s="6"/>
      <c r="GK105" s="6"/>
      <c r="GL105" s="6"/>
      <c r="GM105" s="6"/>
      <c r="GN105" s="6"/>
      <c r="GO105" s="6"/>
      <c r="GP105" s="6"/>
      <c r="GQ105" s="6"/>
      <c r="GR105" s="6"/>
      <c r="GS105" s="6"/>
      <c r="GT105" s="6"/>
      <c r="GU105" s="6"/>
      <c r="GV105" s="6"/>
      <c r="GW105" s="6"/>
      <c r="GX105" s="6"/>
      <c r="GZ105" s="1"/>
      <c r="HA105" s="1"/>
      <c r="HB105" s="1"/>
      <c r="HC105" s="1"/>
      <c r="HD105" s="1"/>
      <c r="HE105" s="1"/>
      <c r="HF105" s="1"/>
      <c r="HG105" s="1"/>
      <c r="HH105" s="1"/>
      <c r="HI105" s="1"/>
      <c r="HJ105" s="1"/>
      <c r="HK105" s="1"/>
      <c r="HL105" s="1"/>
      <c r="HM105" s="1"/>
      <c r="HN105" s="2"/>
      <c r="HP105" s="2"/>
      <c r="HQ105" s="2"/>
      <c r="HR105" s="2"/>
      <c r="HS105" s="2"/>
      <c r="HT105" s="2"/>
      <c r="HU105" s="2"/>
      <c r="HV105" s="2"/>
      <c r="HW105" s="2"/>
      <c r="HX105" s="2"/>
      <c r="HY105" s="2"/>
      <c r="HZ105" s="2"/>
      <c r="IA105" s="2"/>
      <c r="IB105" s="2"/>
      <c r="IC105" s="2"/>
      <c r="ID105" s="2"/>
      <c r="IF105" s="2"/>
      <c r="IG105" s="2"/>
      <c r="IH105" s="2"/>
      <c r="II105" s="2"/>
      <c r="IJ105" s="2"/>
      <c r="IK105" s="2"/>
      <c r="IL105" s="2"/>
      <c r="IM105" s="2"/>
      <c r="IN105" s="2"/>
      <c r="IO105" s="2"/>
      <c r="IP105" s="2"/>
      <c r="IQ105" s="2"/>
      <c r="IR105" s="2"/>
      <c r="IS105" s="2"/>
      <c r="IT105" s="2"/>
      <c r="IV105" s="6"/>
    </row>
    <row r="106" spans="1:256" x14ac:dyDescent="0.25">
      <c r="A106" s="8" t="s">
        <v>34</v>
      </c>
      <c r="B106" s="8" t="s">
        <v>272</v>
      </c>
      <c r="C106" s="20">
        <f>Population!H106</f>
        <v>3319</v>
      </c>
      <c r="D106" s="20">
        <f>Population!I106</f>
        <v>3809</v>
      </c>
      <c r="E106" s="20">
        <f>Population!J106</f>
        <v>3881</v>
      </c>
      <c r="F106" s="20">
        <f>Population!K106</f>
        <v>3284</v>
      </c>
      <c r="G106" s="20">
        <f>Population!L106</f>
        <v>2998</v>
      </c>
      <c r="H106" s="20">
        <f>Population!M106</f>
        <v>3096</v>
      </c>
      <c r="I106" s="20">
        <f>Population!N106</f>
        <v>2292</v>
      </c>
      <c r="J106" s="20">
        <f>Population!X106</f>
        <v>3666</v>
      </c>
      <c r="K106" s="20">
        <f>Population!Y106</f>
        <v>3900</v>
      </c>
      <c r="L106" s="20">
        <f>Population!Z106</f>
        <v>3971</v>
      </c>
      <c r="M106" s="20">
        <f>Population!AA106</f>
        <v>3581</v>
      </c>
      <c r="N106" s="20">
        <f>Population!AB106</f>
        <v>3052</v>
      </c>
      <c r="O106" s="20">
        <f>Population!AC106</f>
        <v>3258</v>
      </c>
      <c r="P106" s="20">
        <f>Population!AD106</f>
        <v>2381</v>
      </c>
      <c r="Q106" s="20">
        <f t="shared" si="36"/>
        <v>46488</v>
      </c>
      <c r="S106">
        <f>VLOOKUP($A106,'Census 2011'!$A$4:$BI$156,S$1,FALSE)*Baseline!C106</f>
        <v>3246.5018646776771</v>
      </c>
      <c r="T106">
        <f>VLOOKUP($A106,'Census 2011'!$A$4:$BI$156,T$1,FALSE)*Baseline!D106</f>
        <v>3723.9947342026076</v>
      </c>
      <c r="U106">
        <f>VLOOKUP($A106,'Census 2011'!$A$4:$BI$156,U$1,FALSE)*Baseline!E106</f>
        <v>3793.6884139482563</v>
      </c>
      <c r="V106">
        <f>VLOOKUP($A106,'Census 2011'!$A$4:$BI$156,V$1,FALSE)*Baseline!F106</f>
        <v>3225.8025316455696</v>
      </c>
      <c r="W106">
        <f>VLOOKUP($A106,'Census 2011'!$A$4:$BI$156,W$1,FALSE)*Baseline!G106</f>
        <v>2971.5336377473363</v>
      </c>
      <c r="X106">
        <f>VLOOKUP($A106,'Census 2011'!$A$4:$BI$156,X$1,FALSE)*Baseline!H106</f>
        <v>3060.2080924855491</v>
      </c>
      <c r="Y106">
        <f>VLOOKUP($A106,'Census 2011'!$A$4:$BI$156,Y$1,FALSE)*Baseline!I106</f>
        <v>2263.9170593779454</v>
      </c>
      <c r="Z106">
        <f>VLOOKUP($A106,'Census 2011'!$A$4:$BI$156,Z$1,FALSE)*Baseline!J106</f>
        <v>3567.913043478261</v>
      </c>
      <c r="AA106">
        <f>VLOOKUP($A106,'Census 2011'!$A$4:$BI$156,AA$1,FALSE)*Baseline!K106</f>
        <v>3828.9316025961057</v>
      </c>
      <c r="AB106">
        <f>VLOOKUP($A106,'Census 2011'!$A$4:$BI$156,AB$1,FALSE)*Baseline!L106</f>
        <v>3903.4222042139386</v>
      </c>
      <c r="AC106">
        <f>VLOOKUP($A106,'Census 2011'!$A$4:$BI$156,AC$1,FALSE)*Baseline!M106</f>
        <v>3512.7471410419312</v>
      </c>
      <c r="AD106">
        <f>VLOOKUP($A106,'Census 2011'!$A$4:$BI$156,AD$1,FALSE)*Baseline!N106</f>
        <v>3020.5823529411764</v>
      </c>
      <c r="AE106">
        <f>VLOOKUP($A106,'Census 2011'!$A$4:$BI$156,AE$1,FALSE)*Baseline!O106</f>
        <v>3233.0344827586209</v>
      </c>
      <c r="AF106">
        <f>VLOOKUP($A106,'Census 2011'!$A$4:$BI$156,AF$1,FALSE)*Baseline!P106</f>
        <v>2357.0903765690377</v>
      </c>
      <c r="AH106" s="6">
        <f>VLOOKUP($A106,'Census 2011'!$A$4:$BI$156,AH$1,FALSE)*Baseline!C106</f>
        <v>72.498135322322852</v>
      </c>
      <c r="AI106" s="6">
        <f>VLOOKUP($A106,'Census 2011'!$A$4:$BI$156,AI$1,FALSE)*Baseline!D106</f>
        <v>85.00526579739217</v>
      </c>
      <c r="AJ106" s="6">
        <f>VLOOKUP($A106,'Census 2011'!$A$4:$BI$156,AJ$1,FALSE)*Baseline!E106</f>
        <v>87.311586051743532</v>
      </c>
      <c r="AK106" s="6">
        <f>VLOOKUP($A106,'Census 2011'!$A$4:$BI$156,AK$1,FALSE)*Baseline!F106</f>
        <v>58.197468354430384</v>
      </c>
      <c r="AL106" s="6">
        <f>VLOOKUP($A106,'Census 2011'!$A$4:$BI$156,AL$1,FALSE)*Baseline!G106</f>
        <v>26.466362252663625</v>
      </c>
      <c r="AM106" s="6">
        <f>VLOOKUP($A106,'Census 2011'!$A$4:$BI$156,AM$1,FALSE)*Baseline!H106</f>
        <v>35.791907514450862</v>
      </c>
      <c r="AN106" s="6">
        <f>VLOOKUP($A106,'Census 2011'!$A$4:$BI$156,AN$1,FALSE)*Baseline!I106</f>
        <v>28.082940622054664</v>
      </c>
      <c r="AO106" s="6">
        <f>VLOOKUP($A106,'Census 2011'!$A$4:$BI$156,AO$1,FALSE)*Baseline!J106</f>
        <v>98.086956521739125</v>
      </c>
      <c r="AP106" s="6">
        <f>VLOOKUP($A106,'Census 2011'!$A$4:$BI$156,AP$1,FALSE)*Baseline!K106</f>
        <v>71.068397403894153</v>
      </c>
      <c r="AQ106" s="6">
        <f>VLOOKUP($A106,'Census 2011'!$A$4:$BI$156,AQ$1,FALSE)*Baseline!L106</f>
        <v>67.577795786061586</v>
      </c>
      <c r="AR106" s="6">
        <f>VLOOKUP($A106,'Census 2011'!$A$4:$BI$156,AR$1,FALSE)*Baseline!M106</f>
        <v>68.252858958068614</v>
      </c>
      <c r="AS106" s="6">
        <f>VLOOKUP($A106,'Census 2011'!$A$4:$BI$156,AS$1,FALSE)*Baseline!N106</f>
        <v>31.41764705882353</v>
      </c>
      <c r="AT106" s="6">
        <f>VLOOKUP($A106,'Census 2011'!$A$4:$BI$156,AT$1,FALSE)*Baseline!O106</f>
        <v>24.96551724137931</v>
      </c>
      <c r="AU106" s="6">
        <f>VLOOKUP($A106,'Census 2011'!$A$4:$BI$156,AU$1,FALSE)*Baseline!P106</f>
        <v>23.909623430962341</v>
      </c>
      <c r="AV106">
        <f t="shared" si="37"/>
        <v>46488</v>
      </c>
      <c r="AX106" s="22">
        <f>(S106*'Eligible population'!J$5)/5</f>
        <v>594.10334534522303</v>
      </c>
      <c r="AY106" s="22">
        <f>(T106*'Eligible population'!K$5)/5</f>
        <v>632.48295467372168</v>
      </c>
      <c r="AZ106" s="22">
        <f>(U106*'Eligible population'!L$5)/5</f>
        <v>579.79862934669995</v>
      </c>
      <c r="BA106" s="22">
        <f>(V106*'Eligible population'!M$5)/5</f>
        <v>430.36084268960656</v>
      </c>
      <c r="BB106" s="22">
        <f>(W106*'Eligible population'!N$5)/5</f>
        <v>329.67265476161879</v>
      </c>
      <c r="BC106" s="22">
        <f>(X106*'Eligible population'!O$5)/5</f>
        <v>265.05687500646616</v>
      </c>
      <c r="BD106" s="22">
        <f>(Y106*'Eligible population'!P$5)/5</f>
        <v>152.29555568762063</v>
      </c>
      <c r="BE106" s="22">
        <f>(Z106*'Eligible population'!J$6)/5</f>
        <v>650.98865538523205</v>
      </c>
      <c r="BF106" s="22">
        <f>(AA106*'Eligible population'!K$6)/5</f>
        <v>658.30022260654584</v>
      </c>
      <c r="BG106" s="22">
        <f>(AB106*'Eligible population'!L$6)/5</f>
        <v>611.48466721228488</v>
      </c>
      <c r="BH106" s="22">
        <f>(AC106*'Eligible population'!M$6)/5</f>
        <v>487.54290871234207</v>
      </c>
      <c r="BI106" s="22">
        <f>(AD106*'Eligible population'!N$6)/5</f>
        <v>356.87348282175918</v>
      </c>
      <c r="BJ106" s="22">
        <f>(AE106*'Eligible population'!O$6)/5</f>
        <v>305.46662547644877</v>
      </c>
      <c r="BK106" s="22">
        <f>(AF106*'Eligible population'!P$6)/5</f>
        <v>175.95680001285075</v>
      </c>
      <c r="BL106" s="23"/>
      <c r="BM106" s="22">
        <f>(AH106*'Eligible population'!J$5)/5</f>
        <v>13.267013703242998</v>
      </c>
      <c r="BN106" s="22">
        <f>(AI106*'Eligible population'!K$5)/5</f>
        <v>14.437287244411703</v>
      </c>
      <c r="BO106" s="22">
        <f>(AJ106*'Eligible population'!L$5)/5</f>
        <v>13.344042102340619</v>
      </c>
      <c r="BP106" s="22">
        <f>(AK106*'Eligible population'!M$5)/5</f>
        <v>7.7642420072867164</v>
      </c>
      <c r="BQ106" s="22">
        <f>(AL106*'Eligible population'!N$5)/5</f>
        <v>2.9362736449898481</v>
      </c>
      <c r="BR106" s="22">
        <f>(AM106*'Eligible population'!O$5)/5</f>
        <v>3.1000804094323522</v>
      </c>
      <c r="BS106" s="22">
        <f>(AN106*'Eligible population'!P$5)/5</f>
        <v>1.8891624274227752</v>
      </c>
      <c r="BT106" s="22">
        <f>(AO106*'Eligible population'!J$6)/5</f>
        <v>17.89659533705105</v>
      </c>
      <c r="BU106" s="22">
        <f>(AP106*'Eligible population'!K$6)/5</f>
        <v>12.218641304418471</v>
      </c>
      <c r="BV106" s="22">
        <f>(AQ106*'Eligible population'!L$6)/5</f>
        <v>10.586296794276985</v>
      </c>
      <c r="BW106" s="22">
        <f>(AR106*'Eligible population'!M$6)/5</f>
        <v>9.4729839775714133</v>
      </c>
      <c r="BX106" s="22">
        <f>(AS106*'Eligible population'!N$6)/5</f>
        <v>3.7119084394536612</v>
      </c>
      <c r="BY106" s="22">
        <f>(AT106*'Eligible population'!O$6)/5</f>
        <v>2.358815640744778</v>
      </c>
      <c r="BZ106" s="22">
        <f>(AU106*'Eligible population'!P$6)/5</f>
        <v>1.7848534236299312</v>
      </c>
      <c r="CA106" s="23">
        <f t="shared" si="38"/>
        <v>6345.1524161946945</v>
      </c>
      <c r="CC106" s="2">
        <f t="shared" si="39"/>
        <v>297.05167267261152</v>
      </c>
      <c r="CD106" s="2">
        <f t="shared" si="40"/>
        <v>316.24147733686084</v>
      </c>
      <c r="CE106" s="2">
        <f t="shared" si="41"/>
        <v>289.89931467334998</v>
      </c>
      <c r="CF106" s="2">
        <f t="shared" si="42"/>
        <v>215.18042134480328</v>
      </c>
      <c r="CG106" s="2">
        <f t="shared" si="43"/>
        <v>164.83632738080939</v>
      </c>
      <c r="CH106" s="2">
        <f t="shared" si="44"/>
        <v>132.52843750323308</v>
      </c>
      <c r="CI106" s="2">
        <f t="shared" si="45"/>
        <v>76.147777843810317</v>
      </c>
      <c r="CJ106" s="2">
        <f t="shared" si="46"/>
        <v>325.49432769261603</v>
      </c>
      <c r="CK106" s="2">
        <f t="shared" si="47"/>
        <v>329.15011130327292</v>
      </c>
      <c r="CL106" s="2">
        <f t="shared" si="48"/>
        <v>305.74233360614244</v>
      </c>
      <c r="CM106" s="2">
        <f t="shared" si="49"/>
        <v>243.77145435617103</v>
      </c>
      <c r="CN106" s="2">
        <f t="shared" si="50"/>
        <v>178.43674141087959</v>
      </c>
      <c r="CO106" s="2">
        <f t="shared" si="51"/>
        <v>152.73331273822438</v>
      </c>
      <c r="CP106" s="2">
        <f t="shared" si="52"/>
        <v>87.978400006425375</v>
      </c>
      <c r="CQ106" s="2"/>
      <c r="CR106" s="2">
        <f t="shared" si="53"/>
        <v>6.6335068516214992</v>
      </c>
      <c r="CS106" s="2">
        <f t="shared" si="54"/>
        <v>7.2186436222058514</v>
      </c>
      <c r="CT106" s="2">
        <f t="shared" si="55"/>
        <v>6.6720210511703097</v>
      </c>
      <c r="CU106" s="2">
        <f t="shared" si="56"/>
        <v>3.8821210036433582</v>
      </c>
      <c r="CV106" s="2">
        <f t="shared" si="57"/>
        <v>1.4681368224949241</v>
      </c>
      <c r="CW106" s="2">
        <f t="shared" si="58"/>
        <v>1.5500402047161761</v>
      </c>
      <c r="CX106" s="2">
        <f t="shared" si="59"/>
        <v>0.94458121371138759</v>
      </c>
      <c r="CY106" s="2">
        <f t="shared" si="60"/>
        <v>8.9482976685255249</v>
      </c>
      <c r="CZ106" s="2">
        <f t="shared" si="61"/>
        <v>6.1093206522092354</v>
      </c>
      <c r="DA106" s="2">
        <f t="shared" si="62"/>
        <v>5.2931483971384923</v>
      </c>
      <c r="DB106" s="2">
        <f t="shared" si="63"/>
        <v>4.7364919887857067</v>
      </c>
      <c r="DC106" s="2">
        <f t="shared" si="64"/>
        <v>1.8559542197268306</v>
      </c>
      <c r="DD106" s="2">
        <f t="shared" si="65"/>
        <v>1.179407820372389</v>
      </c>
      <c r="DE106" s="2">
        <f t="shared" si="66"/>
        <v>0.89242671181496558</v>
      </c>
      <c r="DF106" s="2">
        <f t="shared" si="67"/>
        <v>3172.5762080973473</v>
      </c>
      <c r="DG106" s="2"/>
      <c r="DH106" s="14"/>
      <c r="DI106" s="14"/>
      <c r="DJ106" s="14"/>
      <c r="DK106" s="14"/>
      <c r="DL106" s="14"/>
      <c r="DM106" s="14"/>
      <c r="DN106" s="14"/>
      <c r="DO106" s="14"/>
      <c r="DP106" s="14"/>
      <c r="DQ106" s="14"/>
      <c r="DR106" s="14"/>
      <c r="DS106" s="14"/>
      <c r="DT106" s="14"/>
      <c r="DU106" s="14"/>
      <c r="DV106" s="14"/>
      <c r="DX106" s="6"/>
      <c r="DY106" s="6"/>
      <c r="DZ106" s="6"/>
      <c r="EA106" s="6"/>
      <c r="EB106" s="6"/>
      <c r="EC106" s="6"/>
      <c r="ED106" s="6"/>
      <c r="EE106" s="6"/>
      <c r="EF106" s="6"/>
      <c r="EG106" s="6"/>
      <c r="EH106" s="6"/>
      <c r="EI106" s="6"/>
      <c r="EJ106" s="6"/>
      <c r="EK106" s="6"/>
      <c r="EL106" s="6"/>
      <c r="EN106" s="6"/>
      <c r="EO106" s="6"/>
      <c r="EP106" s="6"/>
      <c r="EQ106" s="6"/>
      <c r="ER106" s="6"/>
      <c r="ES106" s="6"/>
      <c r="ET106" s="6"/>
      <c r="EU106" s="6"/>
      <c r="EV106" s="6"/>
      <c r="EW106" s="6"/>
      <c r="EX106" s="6"/>
      <c r="EY106" s="6"/>
      <c r="EZ106" s="6"/>
      <c r="FA106" s="6"/>
      <c r="FB106" s="6"/>
      <c r="FD106" s="6"/>
      <c r="FE106" s="6"/>
      <c r="FF106" s="6"/>
      <c r="FG106" s="6"/>
      <c r="FH106" s="6"/>
      <c r="FI106" s="6"/>
      <c r="FJ106" s="6"/>
      <c r="FK106" s="6"/>
      <c r="FL106" s="6"/>
      <c r="FM106" s="6"/>
      <c r="FN106" s="6"/>
      <c r="FO106" s="6"/>
      <c r="FP106" s="6"/>
      <c r="FQ106" s="6"/>
      <c r="FR106" s="6"/>
      <c r="FT106" s="6"/>
      <c r="FU106" s="6"/>
      <c r="FV106" s="6"/>
      <c r="FW106" s="6"/>
      <c r="FX106" s="6"/>
      <c r="FY106" s="6"/>
      <c r="FZ106" s="6"/>
      <c r="GA106" s="6"/>
      <c r="GB106" s="6"/>
      <c r="GC106" s="6"/>
      <c r="GD106" s="6"/>
      <c r="GE106" s="6"/>
      <c r="GF106" s="6"/>
      <c r="GG106" s="6"/>
      <c r="GH106" s="6"/>
      <c r="GJ106" s="6"/>
      <c r="GK106" s="6"/>
      <c r="GL106" s="6"/>
      <c r="GM106" s="6"/>
      <c r="GN106" s="6"/>
      <c r="GO106" s="6"/>
      <c r="GP106" s="6"/>
      <c r="GQ106" s="6"/>
      <c r="GR106" s="6"/>
      <c r="GS106" s="6"/>
      <c r="GT106" s="6"/>
      <c r="GU106" s="6"/>
      <c r="GV106" s="6"/>
      <c r="GW106" s="6"/>
      <c r="GX106" s="6"/>
      <c r="GZ106" s="1"/>
      <c r="HA106" s="1"/>
      <c r="HB106" s="1"/>
      <c r="HC106" s="1"/>
      <c r="HD106" s="1"/>
      <c r="HE106" s="1"/>
      <c r="HF106" s="1"/>
      <c r="HG106" s="1"/>
      <c r="HH106" s="1"/>
      <c r="HI106" s="1"/>
      <c r="HJ106" s="1"/>
      <c r="HK106" s="1"/>
      <c r="HL106" s="1"/>
      <c r="HM106" s="1"/>
      <c r="HN106" s="2"/>
      <c r="HP106" s="2"/>
      <c r="HQ106" s="2"/>
      <c r="HR106" s="2"/>
      <c r="HS106" s="2"/>
      <c r="HT106" s="2"/>
      <c r="HU106" s="2"/>
      <c r="HV106" s="2"/>
      <c r="HW106" s="2"/>
      <c r="HX106" s="2"/>
      <c r="HY106" s="2"/>
      <c r="HZ106" s="2"/>
      <c r="IA106" s="2"/>
      <c r="IB106" s="2"/>
      <c r="IC106" s="2"/>
      <c r="ID106" s="2"/>
      <c r="IF106" s="2"/>
      <c r="IG106" s="2"/>
      <c r="IH106" s="2"/>
      <c r="II106" s="2"/>
      <c r="IJ106" s="2"/>
      <c r="IK106" s="2"/>
      <c r="IL106" s="2"/>
      <c r="IM106" s="2"/>
      <c r="IN106" s="2"/>
      <c r="IO106" s="2"/>
      <c r="IP106" s="2"/>
      <c r="IQ106" s="2"/>
      <c r="IR106" s="2"/>
      <c r="IS106" s="2"/>
      <c r="IT106" s="2"/>
      <c r="IV106" s="6"/>
    </row>
    <row r="107" spans="1:256" x14ac:dyDescent="0.25">
      <c r="A107" s="8" t="s">
        <v>30</v>
      </c>
      <c r="B107" s="8" t="s">
        <v>273</v>
      </c>
      <c r="C107" s="20">
        <f>Population!H107</f>
        <v>15746</v>
      </c>
      <c r="D107" s="20">
        <f>Population!I107</f>
        <v>18765</v>
      </c>
      <c r="E107" s="20">
        <f>Population!J107</f>
        <v>19274</v>
      </c>
      <c r="F107" s="20">
        <f>Population!K107</f>
        <v>16975</v>
      </c>
      <c r="G107" s="20">
        <f>Population!L107</f>
        <v>15809</v>
      </c>
      <c r="H107" s="20">
        <f>Population!M107</f>
        <v>16360</v>
      </c>
      <c r="I107" s="20">
        <f>Population!N107</f>
        <v>11982</v>
      </c>
      <c r="J107" s="20">
        <f>Population!X107</f>
        <v>16297</v>
      </c>
      <c r="K107" s="20">
        <f>Population!Y107</f>
        <v>19152</v>
      </c>
      <c r="L107" s="20">
        <f>Population!Z107</f>
        <v>19711</v>
      </c>
      <c r="M107" s="20">
        <f>Population!AA107</f>
        <v>18161</v>
      </c>
      <c r="N107" s="20">
        <f>Population!AB107</f>
        <v>16327</v>
      </c>
      <c r="O107" s="20">
        <f>Population!AC107</f>
        <v>17150</v>
      </c>
      <c r="P107" s="20">
        <f>Population!AD107</f>
        <v>12840</v>
      </c>
      <c r="Q107" s="20">
        <f t="shared" si="36"/>
        <v>234549</v>
      </c>
      <c r="S107">
        <f>VLOOKUP($A107,'Census 2011'!$A$4:$BI$156,S$1,FALSE)*Baseline!C107</f>
        <v>15571.439888063716</v>
      </c>
      <c r="T107">
        <f>VLOOKUP($A107,'Census 2011'!$A$4:$BI$156,T$1,FALSE)*Baseline!D107</f>
        <v>18606.709944611008</v>
      </c>
      <c r="U107">
        <f>VLOOKUP($A107,'Census 2011'!$A$4:$BI$156,U$1,FALSE)*Baseline!E107</f>
        <v>19144.793804900601</v>
      </c>
      <c r="V107">
        <f>VLOOKUP($A107,'Census 2011'!$A$4:$BI$156,V$1,FALSE)*Baseline!F107</f>
        <v>16871.716550918813</v>
      </c>
      <c r="W107">
        <f>VLOOKUP($A107,'Census 2011'!$A$4:$BI$156,W$1,FALSE)*Baseline!G107</f>
        <v>15734.39920584681</v>
      </c>
      <c r="X107">
        <f>VLOOKUP($A107,'Census 2011'!$A$4:$BI$156,X$1,FALSE)*Baseline!H107</f>
        <v>16291.90302322185</v>
      </c>
      <c r="Y107">
        <f>VLOOKUP($A107,'Census 2011'!$A$4:$BI$156,Y$1,FALSE)*Baseline!I107</f>
        <v>11941.342076302273</v>
      </c>
      <c r="Z107">
        <f>VLOOKUP($A107,'Census 2011'!$A$4:$BI$156,Z$1,FALSE)*Baseline!J107</f>
        <v>16093.040080266144</v>
      </c>
      <c r="AA107">
        <f>VLOOKUP($A107,'Census 2011'!$A$4:$BI$156,AA$1,FALSE)*Baseline!K107</f>
        <v>18986.115016617987</v>
      </c>
      <c r="AB107">
        <f>VLOOKUP($A107,'Census 2011'!$A$4:$BI$156,AB$1,FALSE)*Baseline!L107</f>
        <v>19582.512846977021</v>
      </c>
      <c r="AC107">
        <f>VLOOKUP($A107,'Census 2011'!$A$4:$BI$156,AC$1,FALSE)*Baseline!M107</f>
        <v>18041.226032735776</v>
      </c>
      <c r="AD107">
        <f>VLOOKUP($A107,'Census 2011'!$A$4:$BI$156,AD$1,FALSE)*Baseline!N107</f>
        <v>16258.132645132646</v>
      </c>
      <c r="AE107">
        <f>VLOOKUP($A107,'Census 2011'!$A$4:$BI$156,AE$1,FALSE)*Baseline!O107</f>
        <v>17099.203102961917</v>
      </c>
      <c r="AF107">
        <f>VLOOKUP($A107,'Census 2011'!$A$4:$BI$156,AF$1,FALSE)*Baseline!P107</f>
        <v>12809.239157372986</v>
      </c>
      <c r="AH107" s="6">
        <f>VLOOKUP($A107,'Census 2011'!$A$4:$BI$156,AH$1,FALSE)*Baseline!C107</f>
        <v>174.56011193628242</v>
      </c>
      <c r="AI107" s="6">
        <f>VLOOKUP($A107,'Census 2011'!$A$4:$BI$156,AI$1,FALSE)*Baseline!D107</f>
        <v>158.29005538899332</v>
      </c>
      <c r="AJ107" s="6">
        <f>VLOOKUP($A107,'Census 2011'!$A$4:$BI$156,AJ$1,FALSE)*Baseline!E107</f>
        <v>129.20619509939897</v>
      </c>
      <c r="AK107" s="6">
        <f>VLOOKUP($A107,'Census 2011'!$A$4:$BI$156,AK$1,FALSE)*Baseline!F107</f>
        <v>103.28344908118738</v>
      </c>
      <c r="AL107" s="6">
        <f>VLOOKUP($A107,'Census 2011'!$A$4:$BI$156,AL$1,FALSE)*Baseline!G107</f>
        <v>74.600794153191003</v>
      </c>
      <c r="AM107" s="6">
        <f>VLOOKUP($A107,'Census 2011'!$A$4:$BI$156,AM$1,FALSE)*Baseline!H107</f>
        <v>68.096976778151017</v>
      </c>
      <c r="AN107" s="6">
        <f>VLOOKUP($A107,'Census 2011'!$A$4:$BI$156,AN$1,FALSE)*Baseline!I107</f>
        <v>40.657923697725607</v>
      </c>
      <c r="AO107" s="6">
        <f>VLOOKUP($A107,'Census 2011'!$A$4:$BI$156,AO$1,FALSE)*Baseline!J107</f>
        <v>203.95991973385438</v>
      </c>
      <c r="AP107" s="6">
        <f>VLOOKUP($A107,'Census 2011'!$A$4:$BI$156,AP$1,FALSE)*Baseline!K107</f>
        <v>165.88498338201228</v>
      </c>
      <c r="AQ107" s="6">
        <f>VLOOKUP($A107,'Census 2011'!$A$4:$BI$156,AQ$1,FALSE)*Baseline!L107</f>
        <v>128.48715302297791</v>
      </c>
      <c r="AR107" s="6">
        <f>VLOOKUP($A107,'Census 2011'!$A$4:$BI$156,AR$1,FALSE)*Baseline!M107</f>
        <v>119.77396726422448</v>
      </c>
      <c r="AS107" s="6">
        <f>VLOOKUP($A107,'Census 2011'!$A$4:$BI$156,AS$1,FALSE)*Baseline!N107</f>
        <v>68.867354867354862</v>
      </c>
      <c r="AT107" s="6">
        <f>VLOOKUP($A107,'Census 2011'!$A$4:$BI$156,AT$1,FALSE)*Baseline!O107</f>
        <v>50.796897038081809</v>
      </c>
      <c r="AU107" s="6">
        <f>VLOOKUP($A107,'Census 2011'!$A$4:$BI$156,AU$1,FALSE)*Baseline!P107</f>
        <v>30.760842627013634</v>
      </c>
      <c r="AV107">
        <f t="shared" si="37"/>
        <v>234549.00000000003</v>
      </c>
      <c r="AX107" s="22">
        <f>(S107*'Eligible population'!J$5)/5</f>
        <v>2849.5423427884498</v>
      </c>
      <c r="AY107" s="22">
        <f>(T107*'Eligible population'!K$5)/5</f>
        <v>3160.1620631841151</v>
      </c>
      <c r="AZ107" s="22">
        <f>(U107*'Eligible population'!L$5)/5</f>
        <v>2925.945411435142</v>
      </c>
      <c r="BA107" s="22">
        <f>(V107*'Eligible population'!M$5)/5</f>
        <v>2250.8898425253597</v>
      </c>
      <c r="BB107" s="22">
        <f>(W107*'Eligible population'!N$5)/5</f>
        <v>1745.6309736419284</v>
      </c>
      <c r="BC107" s="22">
        <f>(X107*'Eligible population'!O$5)/5</f>
        <v>1411.1069485265646</v>
      </c>
      <c r="BD107" s="22">
        <f>(Y107*'Eligible population'!P$5)/5</f>
        <v>803.30386647031992</v>
      </c>
      <c r="BE107" s="22">
        <f>(Z107*'Eligible population'!J$6)/5</f>
        <v>2936.2785458190319</v>
      </c>
      <c r="BF107" s="22">
        <f>(AA107*'Eligible population'!K$6)/5</f>
        <v>3264.2431464168189</v>
      </c>
      <c r="BG107" s="22">
        <f>(AB107*'Eligible population'!L$6)/5</f>
        <v>3067.6687596046022</v>
      </c>
      <c r="BH107" s="22">
        <f>(AC107*'Eligible population'!M$6)/5</f>
        <v>2503.9866132032053</v>
      </c>
      <c r="BI107" s="22">
        <f>(AD107*'Eligible population'!N$6)/5</f>
        <v>1920.8535783164655</v>
      </c>
      <c r="BJ107" s="22">
        <f>(AE107*'Eligible population'!O$6)/5</f>
        <v>1615.5830994234918</v>
      </c>
      <c r="BK107" s="22">
        <f>(AF107*'Eligible population'!P$6)/5</f>
        <v>956.20972158537882</v>
      </c>
      <c r="BL107" s="23"/>
      <c r="BM107" s="22">
        <f>(AH107*'Eligible population'!J$5)/5</f>
        <v>31.944151208882278</v>
      </c>
      <c r="BN107" s="22">
        <f>(AI107*'Eligible population'!K$5)/5</f>
        <v>26.883969788785066</v>
      </c>
      <c r="BO107" s="22">
        <f>(AJ107*'Eligible population'!L$5)/5</f>
        <v>19.74689712162418</v>
      </c>
      <c r="BP107" s="22">
        <f>(AK107*'Eligible population'!M$5)/5</f>
        <v>13.779253920975179</v>
      </c>
      <c r="BQ107" s="22">
        <f>(AL107*'Eligible population'!N$5)/5</f>
        <v>8.2764810545613265</v>
      </c>
      <c r="BR107" s="22">
        <f>(AM107*'Eligible population'!O$5)/5</f>
        <v>5.8981517977571443</v>
      </c>
      <c r="BS107" s="22">
        <f>(AN107*'Eligible population'!P$5)/5</f>
        <v>2.7350918431399505</v>
      </c>
      <c r="BT107" s="22">
        <f>(AO107*'Eligible population'!J$6)/5</f>
        <v>37.213797612786671</v>
      </c>
      <c r="BU107" s="22">
        <f>(AP107*'Eligible population'!K$6)/5</f>
        <v>28.520259127486174</v>
      </c>
      <c r="BV107" s="22">
        <f>(AQ107*'Eligible population'!L$6)/5</f>
        <v>20.127959492183955</v>
      </c>
      <c r="BW107" s="22">
        <f>(AR107*'Eligible population'!M$6)/5</f>
        <v>16.623726685518292</v>
      </c>
      <c r="BX107" s="22">
        <f>(AS107*'Eligible population'!N$6)/5</f>
        <v>8.1364882372116458</v>
      </c>
      <c r="BY107" s="22">
        <f>(AT107*'Eligible population'!O$6)/5</f>
        <v>4.7994405273579481</v>
      </c>
      <c r="BZ107" s="22">
        <f>(AU107*'Eligible population'!P$6)/5</f>
        <v>2.2962969465034773</v>
      </c>
      <c r="CA107" s="23">
        <f t="shared" si="38"/>
        <v>31638.386878305642</v>
      </c>
      <c r="CC107" s="2">
        <f t="shared" si="39"/>
        <v>1424.7711713942249</v>
      </c>
      <c r="CD107" s="2">
        <f t="shared" si="40"/>
        <v>1580.0810315920576</v>
      </c>
      <c r="CE107" s="2">
        <f t="shared" si="41"/>
        <v>1462.972705717571</v>
      </c>
      <c r="CF107" s="2">
        <f t="shared" si="42"/>
        <v>1125.4449212626798</v>
      </c>
      <c r="CG107" s="2">
        <f t="shared" si="43"/>
        <v>872.81548682096422</v>
      </c>
      <c r="CH107" s="2">
        <f t="shared" si="44"/>
        <v>705.55347426328228</v>
      </c>
      <c r="CI107" s="2">
        <f t="shared" si="45"/>
        <v>401.65193323515996</v>
      </c>
      <c r="CJ107" s="2">
        <f t="shared" si="46"/>
        <v>1468.139272909516</v>
      </c>
      <c r="CK107" s="2">
        <f t="shared" si="47"/>
        <v>1632.1215732084095</v>
      </c>
      <c r="CL107" s="2">
        <f t="shared" si="48"/>
        <v>1533.8343798023011</v>
      </c>
      <c r="CM107" s="2">
        <f t="shared" si="49"/>
        <v>1251.9933066016026</v>
      </c>
      <c r="CN107" s="2">
        <f t="shared" si="50"/>
        <v>960.42678915823274</v>
      </c>
      <c r="CO107" s="2">
        <f t="shared" si="51"/>
        <v>807.79154971174592</v>
      </c>
      <c r="CP107" s="2">
        <f t="shared" si="52"/>
        <v>478.10486079268941</v>
      </c>
      <c r="CQ107" s="2"/>
      <c r="CR107" s="2">
        <f t="shared" si="53"/>
        <v>15.972075604441139</v>
      </c>
      <c r="CS107" s="2">
        <f t="shared" si="54"/>
        <v>13.441984894392533</v>
      </c>
      <c r="CT107" s="2">
        <f t="shared" si="55"/>
        <v>9.8734485608120899</v>
      </c>
      <c r="CU107" s="2">
        <f t="shared" si="56"/>
        <v>6.8896269604875897</v>
      </c>
      <c r="CV107" s="2">
        <f t="shared" si="57"/>
        <v>4.1382405272806633</v>
      </c>
      <c r="CW107" s="2">
        <f t="shared" si="58"/>
        <v>2.9490758988785721</v>
      </c>
      <c r="CX107" s="2">
        <f t="shared" si="59"/>
        <v>1.3675459215699752</v>
      </c>
      <c r="CY107" s="2">
        <f t="shared" si="60"/>
        <v>18.606898806393335</v>
      </c>
      <c r="CZ107" s="2">
        <f t="shared" si="61"/>
        <v>14.260129563743087</v>
      </c>
      <c r="DA107" s="2">
        <f t="shared" si="62"/>
        <v>10.063979746091977</v>
      </c>
      <c r="DB107" s="2">
        <f t="shared" si="63"/>
        <v>8.3118633427591462</v>
      </c>
      <c r="DC107" s="2">
        <f t="shared" si="64"/>
        <v>4.0682441186058229</v>
      </c>
      <c r="DD107" s="2">
        <f t="shared" si="65"/>
        <v>2.3997202636789741</v>
      </c>
      <c r="DE107" s="2">
        <f t="shared" si="66"/>
        <v>1.1481484732517386</v>
      </c>
      <c r="DF107" s="2">
        <f t="shared" si="67"/>
        <v>15819.193439152821</v>
      </c>
      <c r="DG107" s="2"/>
      <c r="DH107" s="14"/>
      <c r="DI107" s="14"/>
      <c r="DJ107" s="14"/>
      <c r="DK107" s="14"/>
      <c r="DL107" s="14"/>
      <c r="DM107" s="14"/>
      <c r="DN107" s="14"/>
      <c r="DO107" s="14"/>
      <c r="DP107" s="14"/>
      <c r="DQ107" s="14"/>
      <c r="DR107" s="14"/>
      <c r="DS107" s="14"/>
      <c r="DT107" s="14"/>
      <c r="DU107" s="14"/>
      <c r="DV107" s="14"/>
      <c r="DX107" s="6"/>
      <c r="DY107" s="6"/>
      <c r="DZ107" s="6"/>
      <c r="EA107" s="6"/>
      <c r="EB107" s="6"/>
      <c r="EC107" s="6"/>
      <c r="ED107" s="6"/>
      <c r="EE107" s="6"/>
      <c r="EF107" s="6"/>
      <c r="EG107" s="6"/>
      <c r="EH107" s="6"/>
      <c r="EI107" s="6"/>
      <c r="EJ107" s="6"/>
      <c r="EK107" s="6"/>
      <c r="EL107" s="6"/>
      <c r="EN107" s="6"/>
      <c r="EO107" s="6"/>
      <c r="EP107" s="6"/>
      <c r="EQ107" s="6"/>
      <c r="ER107" s="6"/>
      <c r="ES107" s="6"/>
      <c r="ET107" s="6"/>
      <c r="EU107" s="6"/>
      <c r="EV107" s="6"/>
      <c r="EW107" s="6"/>
      <c r="EX107" s="6"/>
      <c r="EY107" s="6"/>
      <c r="EZ107" s="6"/>
      <c r="FA107" s="6"/>
      <c r="FB107" s="6"/>
      <c r="FD107" s="6"/>
      <c r="FE107" s="6"/>
      <c r="FF107" s="6"/>
      <c r="FG107" s="6"/>
      <c r="FH107" s="6"/>
      <c r="FI107" s="6"/>
      <c r="FJ107" s="6"/>
      <c r="FK107" s="6"/>
      <c r="FL107" s="6"/>
      <c r="FM107" s="6"/>
      <c r="FN107" s="6"/>
      <c r="FO107" s="6"/>
      <c r="FP107" s="6"/>
      <c r="FQ107" s="6"/>
      <c r="FR107" s="6"/>
      <c r="FT107" s="6"/>
      <c r="FU107" s="6"/>
      <c r="FV107" s="6"/>
      <c r="FW107" s="6"/>
      <c r="FX107" s="6"/>
      <c r="FY107" s="6"/>
      <c r="FZ107" s="6"/>
      <c r="GA107" s="6"/>
      <c r="GB107" s="6"/>
      <c r="GC107" s="6"/>
      <c r="GD107" s="6"/>
      <c r="GE107" s="6"/>
      <c r="GF107" s="6"/>
      <c r="GG107" s="6"/>
      <c r="GH107" s="6"/>
      <c r="GJ107" s="6"/>
      <c r="GK107" s="6"/>
      <c r="GL107" s="6"/>
      <c r="GM107" s="6"/>
      <c r="GN107" s="6"/>
      <c r="GO107" s="6"/>
      <c r="GP107" s="6"/>
      <c r="GQ107" s="6"/>
      <c r="GR107" s="6"/>
      <c r="GS107" s="6"/>
      <c r="GT107" s="6"/>
      <c r="GU107" s="6"/>
      <c r="GV107" s="6"/>
      <c r="GW107" s="6"/>
      <c r="GX107" s="6"/>
      <c r="GZ107" s="1"/>
      <c r="HA107" s="1"/>
      <c r="HB107" s="1"/>
      <c r="HC107" s="1"/>
      <c r="HD107" s="1"/>
      <c r="HE107" s="1"/>
      <c r="HF107" s="1"/>
      <c r="HG107" s="1"/>
      <c r="HH107" s="1"/>
      <c r="HI107" s="1"/>
      <c r="HJ107" s="1"/>
      <c r="HK107" s="1"/>
      <c r="HL107" s="1"/>
      <c r="HM107" s="1"/>
      <c r="HN107" s="2"/>
      <c r="HP107" s="2"/>
      <c r="HQ107" s="2"/>
      <c r="HR107" s="2"/>
      <c r="HS107" s="2"/>
      <c r="HT107" s="2"/>
      <c r="HU107" s="2"/>
      <c r="HV107" s="2"/>
      <c r="HW107" s="2"/>
      <c r="HX107" s="2"/>
      <c r="HY107" s="2"/>
      <c r="HZ107" s="2"/>
      <c r="IA107" s="2"/>
      <c r="IB107" s="2"/>
      <c r="IC107" s="2"/>
      <c r="ID107" s="2"/>
      <c r="IF107" s="2"/>
      <c r="IG107" s="2"/>
      <c r="IH107" s="2"/>
      <c r="II107" s="2"/>
      <c r="IJ107" s="2"/>
      <c r="IK107" s="2"/>
      <c r="IL107" s="2"/>
      <c r="IM107" s="2"/>
      <c r="IN107" s="2"/>
      <c r="IO107" s="2"/>
      <c r="IP107" s="2"/>
      <c r="IQ107" s="2"/>
      <c r="IR107" s="2"/>
      <c r="IS107" s="2"/>
      <c r="IT107" s="2"/>
      <c r="IV107" s="6"/>
    </row>
    <row r="108" spans="1:256" x14ac:dyDescent="0.25">
      <c r="A108" s="9" t="s">
        <v>274</v>
      </c>
      <c r="B108" s="8" t="s">
        <v>275</v>
      </c>
      <c r="C108" s="20">
        <f>Population!H108</f>
        <v>9288</v>
      </c>
      <c r="D108" s="20">
        <f>Population!I108</f>
        <v>10815</v>
      </c>
      <c r="E108" s="20">
        <f>Population!J108</f>
        <v>12081</v>
      </c>
      <c r="F108" s="20">
        <f>Population!K108</f>
        <v>11680</v>
      </c>
      <c r="G108" s="20">
        <f>Population!L108</f>
        <v>10796</v>
      </c>
      <c r="H108" s="20">
        <f>Population!M108</f>
        <v>11447</v>
      </c>
      <c r="I108" s="20">
        <f>Population!N108</f>
        <v>8499</v>
      </c>
      <c r="J108" s="20">
        <f>Population!X108</f>
        <v>9780</v>
      </c>
      <c r="K108" s="20">
        <f>Population!Y108</f>
        <v>11678</v>
      </c>
      <c r="L108" s="20">
        <f>Population!Z108</f>
        <v>12979</v>
      </c>
      <c r="M108" s="20">
        <f>Population!AA108</f>
        <v>12454</v>
      </c>
      <c r="N108" s="20">
        <f>Population!AB108</f>
        <v>11431</v>
      </c>
      <c r="O108" s="20">
        <f>Population!AC108</f>
        <v>12283</v>
      </c>
      <c r="P108" s="20">
        <f>Population!AD108</f>
        <v>8857</v>
      </c>
      <c r="Q108" s="20">
        <f t="shared" si="36"/>
        <v>154068</v>
      </c>
      <c r="S108">
        <f>VLOOKUP($A108,'Census 2011'!$A$4:$BI$156,S$1,FALSE)*Baseline!C108</f>
        <v>9151.7457212713944</v>
      </c>
      <c r="T108">
        <f>VLOOKUP($A108,'Census 2011'!$A$4:$BI$156,T$1,FALSE)*Baseline!D108</f>
        <v>10719.776974831797</v>
      </c>
      <c r="U108">
        <f>VLOOKUP($A108,'Census 2011'!$A$4:$BI$156,U$1,FALSE)*Baseline!E108</f>
        <v>11993.262047163364</v>
      </c>
      <c r="V108">
        <f>VLOOKUP($A108,'Census 2011'!$A$4:$BI$156,V$1,FALSE)*Baseline!F108</f>
        <v>11601.509711865967</v>
      </c>
      <c r="W108">
        <f>VLOOKUP($A108,'Census 2011'!$A$4:$BI$156,W$1,FALSE)*Baseline!G108</f>
        <v>10747.81574736842</v>
      </c>
      <c r="X108">
        <f>VLOOKUP($A108,'Census 2011'!$A$4:$BI$156,X$1,FALSE)*Baseline!H108</f>
        <v>11414.211012094209</v>
      </c>
      <c r="Y108">
        <f>VLOOKUP($A108,'Census 2011'!$A$4:$BI$156,Y$1,FALSE)*Baseline!I108</f>
        <v>8470.6384872080089</v>
      </c>
      <c r="Z108">
        <f>VLOOKUP($A108,'Census 2011'!$A$4:$BI$156,Z$1,FALSE)*Baseline!J108</f>
        <v>9654.0699495388908</v>
      </c>
      <c r="AA108">
        <f>VLOOKUP($A108,'Census 2011'!$A$4:$BI$156,AA$1,FALSE)*Baseline!K108</f>
        <v>11563.983753807701</v>
      </c>
      <c r="AB108">
        <f>VLOOKUP($A108,'Census 2011'!$A$4:$BI$156,AB$1,FALSE)*Baseline!L108</f>
        <v>12874.473947008135</v>
      </c>
      <c r="AC108">
        <f>VLOOKUP($A108,'Census 2011'!$A$4:$BI$156,AC$1,FALSE)*Baseline!M108</f>
        <v>12380.216464762578</v>
      </c>
      <c r="AD108">
        <f>VLOOKUP($A108,'Census 2011'!$A$4:$BI$156,AD$1,FALSE)*Baseline!N108</f>
        <v>11384.040606730921</v>
      </c>
      <c r="AE108">
        <f>VLOOKUP($A108,'Census 2011'!$A$4:$BI$156,AE$1,FALSE)*Baseline!O108</f>
        <v>12239.660232461603</v>
      </c>
      <c r="AF108">
        <f>VLOOKUP($A108,'Census 2011'!$A$4:$BI$156,AF$1,FALSE)*Baseline!P108</f>
        <v>8835.1632149901379</v>
      </c>
      <c r="AH108" s="6">
        <f>VLOOKUP($A108,'Census 2011'!$A$4:$BI$156,AH$1,FALSE)*Baseline!C108</f>
        <v>136.25427872860635</v>
      </c>
      <c r="AI108" s="6">
        <f>VLOOKUP($A108,'Census 2011'!$A$4:$BI$156,AI$1,FALSE)*Baseline!D108</f>
        <v>95.22302516820335</v>
      </c>
      <c r="AJ108" s="6">
        <f>VLOOKUP($A108,'Census 2011'!$A$4:$BI$156,AJ$1,FALSE)*Baseline!E108</f>
        <v>87.737952836637049</v>
      </c>
      <c r="AK108" s="6">
        <f>VLOOKUP($A108,'Census 2011'!$A$4:$BI$156,AK$1,FALSE)*Baseline!F108</f>
        <v>78.490288134032951</v>
      </c>
      <c r="AL108" s="6">
        <f>VLOOKUP($A108,'Census 2011'!$A$4:$BI$156,AL$1,FALSE)*Baseline!G108</f>
        <v>48.18425263157895</v>
      </c>
      <c r="AM108" s="6">
        <f>VLOOKUP($A108,'Census 2011'!$A$4:$BI$156,AM$1,FALSE)*Baseline!H108</f>
        <v>32.788987905792489</v>
      </c>
      <c r="AN108" s="6">
        <f>VLOOKUP($A108,'Census 2011'!$A$4:$BI$156,AN$1,FALSE)*Baseline!I108</f>
        <v>28.361512791991103</v>
      </c>
      <c r="AO108" s="6">
        <f>VLOOKUP($A108,'Census 2011'!$A$4:$BI$156,AO$1,FALSE)*Baseline!J108</f>
        <v>125.93005046111016</v>
      </c>
      <c r="AP108" s="6">
        <f>VLOOKUP($A108,'Census 2011'!$A$4:$BI$156,AP$1,FALSE)*Baseline!K108</f>
        <v>114.01624619229869</v>
      </c>
      <c r="AQ108" s="6">
        <f>VLOOKUP($A108,'Census 2011'!$A$4:$BI$156,AQ$1,FALSE)*Baseline!L108</f>
        <v>104.52605299186598</v>
      </c>
      <c r="AR108" s="6">
        <f>VLOOKUP($A108,'Census 2011'!$A$4:$BI$156,AR$1,FALSE)*Baseline!M108</f>
        <v>73.783535237421518</v>
      </c>
      <c r="AS108" s="6">
        <f>VLOOKUP($A108,'Census 2011'!$A$4:$BI$156,AS$1,FALSE)*Baseline!N108</f>
        <v>46.959393269078845</v>
      </c>
      <c r="AT108" s="6">
        <f>VLOOKUP($A108,'Census 2011'!$A$4:$BI$156,AT$1,FALSE)*Baseline!O108</f>
        <v>43.339767538397673</v>
      </c>
      <c r="AU108" s="6">
        <f>VLOOKUP($A108,'Census 2011'!$A$4:$BI$156,AU$1,FALSE)*Baseline!P108</f>
        <v>21.836785009861934</v>
      </c>
      <c r="AV108">
        <f t="shared" si="37"/>
        <v>154068</v>
      </c>
      <c r="AX108" s="22">
        <f>(S108*'Eligible population'!J$5)/5</f>
        <v>1674.7511553627205</v>
      </c>
      <c r="AY108" s="22">
        <f>(T108*'Eligible population'!K$5)/5</f>
        <v>1820.6460262185938</v>
      </c>
      <c r="AZ108" s="22">
        <f>(U108*'Eligible population'!L$5)/5</f>
        <v>1832.9594151102465</v>
      </c>
      <c r="BA108" s="22">
        <f>(V108*'Eligible population'!M$5)/5</f>
        <v>1547.7808846294479</v>
      </c>
      <c r="BB108" s="22">
        <f>(W108*'Eligible population'!N$5)/5</f>
        <v>1192.4014270993607</v>
      </c>
      <c r="BC108" s="22">
        <f>(X108*'Eligible population'!O$5)/5</f>
        <v>988.63051468921333</v>
      </c>
      <c r="BD108" s="22">
        <f>(Y108*'Eligible population'!P$5)/5</f>
        <v>569.82679206134583</v>
      </c>
      <c r="BE108" s="22">
        <f>(Z108*'Eligible population'!J$6)/5</f>
        <v>1761.4470809295635</v>
      </c>
      <c r="BF108" s="22">
        <f>(AA108*'Eligible population'!K$6)/5</f>
        <v>1988.1716022789715</v>
      </c>
      <c r="BG108" s="22">
        <f>(AB108*'Eligible population'!L$6)/5</f>
        <v>2016.831130519445</v>
      </c>
      <c r="BH108" s="22">
        <f>(AC108*'Eligible population'!M$6)/5</f>
        <v>1718.2810214823617</v>
      </c>
      <c r="BI108" s="22">
        <f>(AD108*'Eligible population'!N$6)/5</f>
        <v>1344.993032867498</v>
      </c>
      <c r="BJ108" s="22">
        <f>(AE108*'Eligible population'!O$6)/5</f>
        <v>1156.4391682572327</v>
      </c>
      <c r="BK108" s="22">
        <f>(AF108*'Eligible population'!P$6)/5</f>
        <v>659.54494675074307</v>
      </c>
      <c r="BL108" s="23"/>
      <c r="BM108" s="22">
        <f>(AH108*'Eligible population'!J$5)/5</f>
        <v>24.934260377608741</v>
      </c>
      <c r="BN108" s="22">
        <f>(AI108*'Eligible population'!K$5)/5</f>
        <v>16.172670642685908</v>
      </c>
      <c r="BO108" s="22">
        <f>(AJ108*'Eligible population'!L$5)/5</f>
        <v>13.409204775313793</v>
      </c>
      <c r="BP108" s="22">
        <f>(AK108*'Eligible population'!M$5)/5</f>
        <v>10.471548153656133</v>
      </c>
      <c r="BQ108" s="22">
        <f>(AL108*'Eligible population'!N$5)/5</f>
        <v>5.3457347010883209</v>
      </c>
      <c r="BR108" s="22">
        <f>(AM108*'Eligible population'!O$5)/5</f>
        <v>2.8399855193753334</v>
      </c>
      <c r="BS108" s="22">
        <f>(AN108*'Eligible population'!P$5)/5</f>
        <v>1.9079022055625419</v>
      </c>
      <c r="BT108" s="22">
        <f>(AO108*'Eligible population'!J$6)/5</f>
        <v>22.976746692894007</v>
      </c>
      <c r="BU108" s="22">
        <f>(AP108*'Eligible population'!K$6)/5</f>
        <v>19.602575349808447</v>
      </c>
      <c r="BV108" s="22">
        <f>(AQ108*'Eligible population'!L$6)/5</f>
        <v>16.374369818295399</v>
      </c>
      <c r="BW108" s="22">
        <f>(AR108*'Eligible population'!M$6)/5</f>
        <v>10.240600288144302</v>
      </c>
      <c r="BX108" s="22">
        <f>(AS108*'Eligible population'!N$6)/5</f>
        <v>5.5481229342463827</v>
      </c>
      <c r="BY108" s="22">
        <f>(AT108*'Eligible population'!O$6)/5</f>
        <v>4.0948689565450858</v>
      </c>
      <c r="BZ108" s="22">
        <f>(AU108*'Eligible population'!P$6)/5</f>
        <v>1.6301160325030726</v>
      </c>
      <c r="CA108" s="23">
        <f t="shared" si="38"/>
        <v>20428.252904704466</v>
      </c>
      <c r="CC108" s="2">
        <f t="shared" si="39"/>
        <v>837.37557768136026</v>
      </c>
      <c r="CD108" s="2">
        <f t="shared" si="40"/>
        <v>910.32301310929688</v>
      </c>
      <c r="CE108" s="2">
        <f t="shared" si="41"/>
        <v>916.47970755512324</v>
      </c>
      <c r="CF108" s="2">
        <f t="shared" si="42"/>
        <v>773.89044231472394</v>
      </c>
      <c r="CG108" s="2">
        <f t="shared" si="43"/>
        <v>596.20071354968036</v>
      </c>
      <c r="CH108" s="2">
        <f t="shared" si="44"/>
        <v>494.31525734460666</v>
      </c>
      <c r="CI108" s="2">
        <f t="shared" si="45"/>
        <v>284.91339603067291</v>
      </c>
      <c r="CJ108" s="2">
        <f t="shared" si="46"/>
        <v>880.72354046478176</v>
      </c>
      <c r="CK108" s="2">
        <f t="shared" si="47"/>
        <v>994.08580113948574</v>
      </c>
      <c r="CL108" s="2">
        <f t="shared" si="48"/>
        <v>1008.4155652597225</v>
      </c>
      <c r="CM108" s="2">
        <f t="shared" si="49"/>
        <v>859.14051074118083</v>
      </c>
      <c r="CN108" s="2">
        <f t="shared" si="50"/>
        <v>672.49651643374898</v>
      </c>
      <c r="CO108" s="2">
        <f t="shared" si="51"/>
        <v>578.21958412861636</v>
      </c>
      <c r="CP108" s="2">
        <f t="shared" si="52"/>
        <v>329.77247337537153</v>
      </c>
      <c r="CQ108" s="2"/>
      <c r="CR108" s="2">
        <f t="shared" si="53"/>
        <v>12.46713018880437</v>
      </c>
      <c r="CS108" s="2">
        <f t="shared" si="54"/>
        <v>8.0863353213429541</v>
      </c>
      <c r="CT108" s="2">
        <f t="shared" si="55"/>
        <v>6.7046023876568963</v>
      </c>
      <c r="CU108" s="2">
        <f t="shared" si="56"/>
        <v>5.2357740768280667</v>
      </c>
      <c r="CV108" s="2">
        <f t="shared" si="57"/>
        <v>2.6728673505441605</v>
      </c>
      <c r="CW108" s="2">
        <f t="shared" si="58"/>
        <v>1.4199927596876667</v>
      </c>
      <c r="CX108" s="2">
        <f t="shared" si="59"/>
        <v>0.95395110278127093</v>
      </c>
      <c r="CY108" s="2">
        <f t="shared" si="60"/>
        <v>11.488373346447004</v>
      </c>
      <c r="CZ108" s="2">
        <f t="shared" si="61"/>
        <v>9.8012876749042235</v>
      </c>
      <c r="DA108" s="2">
        <f t="shared" si="62"/>
        <v>8.1871849091476996</v>
      </c>
      <c r="DB108" s="2">
        <f t="shared" si="63"/>
        <v>5.1203001440721509</v>
      </c>
      <c r="DC108" s="2">
        <f t="shared" si="64"/>
        <v>2.7740614671231913</v>
      </c>
      <c r="DD108" s="2">
        <f t="shared" si="65"/>
        <v>2.0474344782725429</v>
      </c>
      <c r="DE108" s="2">
        <f t="shared" si="66"/>
        <v>0.81505801625153629</v>
      </c>
      <c r="DF108" s="2">
        <f t="shared" si="67"/>
        <v>10214.126452352233</v>
      </c>
      <c r="DG108" s="2"/>
      <c r="DH108" s="14"/>
      <c r="DI108" s="14"/>
      <c r="DJ108" s="14"/>
      <c r="DK108" s="14"/>
      <c r="DL108" s="14"/>
      <c r="DM108" s="14"/>
      <c r="DN108" s="14"/>
      <c r="DO108" s="14"/>
      <c r="DP108" s="14"/>
      <c r="DQ108" s="14"/>
      <c r="DR108" s="14"/>
      <c r="DS108" s="14"/>
      <c r="DT108" s="14"/>
      <c r="DU108" s="14"/>
      <c r="DV108" s="14"/>
      <c r="DX108" s="6"/>
      <c r="DY108" s="6"/>
      <c r="DZ108" s="6"/>
      <c r="EA108" s="6"/>
      <c r="EB108" s="6"/>
      <c r="EC108" s="6"/>
      <c r="ED108" s="6"/>
      <c r="EE108" s="6"/>
      <c r="EF108" s="6"/>
      <c r="EG108" s="6"/>
      <c r="EH108" s="6"/>
      <c r="EI108" s="6"/>
      <c r="EJ108" s="6"/>
      <c r="EK108" s="6"/>
      <c r="EL108" s="6"/>
      <c r="EN108" s="6"/>
      <c r="EO108" s="6"/>
      <c r="EP108" s="6"/>
      <c r="EQ108" s="6"/>
      <c r="ER108" s="6"/>
      <c r="ES108" s="6"/>
      <c r="ET108" s="6"/>
      <c r="EU108" s="6"/>
      <c r="EV108" s="6"/>
      <c r="EW108" s="6"/>
      <c r="EX108" s="6"/>
      <c r="EY108" s="6"/>
      <c r="EZ108" s="6"/>
      <c r="FA108" s="6"/>
      <c r="FB108" s="6"/>
      <c r="FD108" s="6"/>
      <c r="FE108" s="6"/>
      <c r="FF108" s="6"/>
      <c r="FG108" s="6"/>
      <c r="FH108" s="6"/>
      <c r="FI108" s="6"/>
      <c r="FJ108" s="6"/>
      <c r="FK108" s="6"/>
      <c r="FL108" s="6"/>
      <c r="FM108" s="6"/>
      <c r="FN108" s="6"/>
      <c r="FO108" s="6"/>
      <c r="FP108" s="6"/>
      <c r="FQ108" s="6"/>
      <c r="FR108" s="6"/>
      <c r="FT108" s="6"/>
      <c r="FU108" s="6"/>
      <c r="FV108" s="6"/>
      <c r="FW108" s="6"/>
      <c r="FX108" s="6"/>
      <c r="FY108" s="6"/>
      <c r="FZ108" s="6"/>
      <c r="GA108" s="6"/>
      <c r="GB108" s="6"/>
      <c r="GC108" s="6"/>
      <c r="GD108" s="6"/>
      <c r="GE108" s="6"/>
      <c r="GF108" s="6"/>
      <c r="GG108" s="6"/>
      <c r="GH108" s="6"/>
      <c r="GJ108" s="6"/>
      <c r="GK108" s="6"/>
      <c r="GL108" s="6"/>
      <c r="GM108" s="6"/>
      <c r="GN108" s="6"/>
      <c r="GO108" s="6"/>
      <c r="GP108" s="6"/>
      <c r="GQ108" s="6"/>
      <c r="GR108" s="6"/>
      <c r="GS108" s="6"/>
      <c r="GT108" s="6"/>
      <c r="GU108" s="6"/>
      <c r="GV108" s="6"/>
      <c r="GW108" s="6"/>
      <c r="GX108" s="6"/>
      <c r="GZ108" s="1"/>
      <c r="HA108" s="1"/>
      <c r="HB108" s="1"/>
      <c r="HC108" s="1"/>
      <c r="HD108" s="1"/>
      <c r="HE108" s="1"/>
      <c r="HF108" s="1"/>
      <c r="HG108" s="1"/>
      <c r="HH108" s="1"/>
      <c r="HI108" s="1"/>
      <c r="HJ108" s="1"/>
      <c r="HK108" s="1"/>
      <c r="HL108" s="1"/>
      <c r="HM108" s="1"/>
      <c r="HN108" s="2"/>
      <c r="HP108" s="2"/>
      <c r="HQ108" s="2"/>
      <c r="HR108" s="2"/>
      <c r="HS108" s="2"/>
      <c r="HT108" s="2"/>
      <c r="HU108" s="2"/>
      <c r="HV108" s="2"/>
      <c r="HW108" s="2"/>
      <c r="HX108" s="2"/>
      <c r="HY108" s="2"/>
      <c r="HZ108" s="2"/>
      <c r="IA108" s="2"/>
      <c r="IB108" s="2"/>
      <c r="IC108" s="2"/>
      <c r="ID108" s="2"/>
      <c r="IF108" s="2"/>
      <c r="IG108" s="2"/>
      <c r="IH108" s="2"/>
      <c r="II108" s="2"/>
      <c r="IJ108" s="2"/>
      <c r="IK108" s="2"/>
      <c r="IL108" s="2"/>
      <c r="IM108" s="2"/>
      <c r="IN108" s="2"/>
      <c r="IO108" s="2"/>
      <c r="IP108" s="2"/>
      <c r="IQ108" s="2"/>
      <c r="IR108" s="2"/>
      <c r="IS108" s="2"/>
      <c r="IT108" s="2"/>
      <c r="IV108" s="6"/>
    </row>
    <row r="109" spans="1:256" x14ac:dyDescent="0.25">
      <c r="A109" s="8" t="s">
        <v>26</v>
      </c>
      <c r="B109" s="8" t="s">
        <v>276</v>
      </c>
      <c r="C109" s="20">
        <f>Population!H109</f>
        <v>12500</v>
      </c>
      <c r="D109" s="20">
        <f>Population!I109</f>
        <v>14070</v>
      </c>
      <c r="E109" s="20">
        <f>Population!J109</f>
        <v>14673</v>
      </c>
      <c r="F109" s="20">
        <f>Population!K109</f>
        <v>12444</v>
      </c>
      <c r="G109" s="20">
        <f>Population!L109</f>
        <v>11307</v>
      </c>
      <c r="H109" s="20">
        <f>Population!M109</f>
        <v>12453</v>
      </c>
      <c r="I109" s="20">
        <f>Population!N109</f>
        <v>9327</v>
      </c>
      <c r="J109" s="20">
        <f>Population!X109</f>
        <v>13204</v>
      </c>
      <c r="K109" s="20">
        <f>Population!Y109</f>
        <v>15088</v>
      </c>
      <c r="L109" s="20">
        <f>Population!Z109</f>
        <v>15030</v>
      </c>
      <c r="M109" s="20">
        <f>Population!AA109</f>
        <v>12567</v>
      </c>
      <c r="N109" s="20">
        <f>Population!AB109</f>
        <v>11652</v>
      </c>
      <c r="O109" s="20">
        <f>Population!AC109</f>
        <v>12982</v>
      </c>
      <c r="P109" s="20">
        <f>Population!AD109</f>
        <v>10060</v>
      </c>
      <c r="Q109" s="20">
        <f t="shared" si="36"/>
        <v>177357</v>
      </c>
      <c r="S109">
        <f>VLOOKUP($A109,'Census 2011'!$A$4:$BI$156,S$1,FALSE)*Baseline!C109</f>
        <v>12190.719779422434</v>
      </c>
      <c r="T109">
        <f>VLOOKUP($A109,'Census 2011'!$A$4:$BI$156,T$1,FALSE)*Baseline!D109</f>
        <v>13801.517723753905</v>
      </c>
      <c r="U109">
        <f>VLOOKUP($A109,'Census 2011'!$A$4:$BI$156,U$1,FALSE)*Baseline!E109</f>
        <v>14439.843721073741</v>
      </c>
      <c r="V109">
        <f>VLOOKUP($A109,'Census 2011'!$A$4:$BI$156,V$1,FALSE)*Baseline!F109</f>
        <v>12301.064340616633</v>
      </c>
      <c r="W109">
        <f>VLOOKUP($A109,'Census 2011'!$A$4:$BI$156,W$1,FALSE)*Baseline!G109</f>
        <v>11213.281197237146</v>
      </c>
      <c r="X109">
        <f>VLOOKUP($A109,'Census 2011'!$A$4:$BI$156,X$1,FALSE)*Baseline!H109</f>
        <v>12371.309473278025</v>
      </c>
      <c r="Y109">
        <f>VLOOKUP($A109,'Census 2011'!$A$4:$BI$156,Y$1,FALSE)*Baseline!I109</f>
        <v>9241.6428394756367</v>
      </c>
      <c r="Z109">
        <f>VLOOKUP($A109,'Census 2011'!$A$4:$BI$156,Z$1,FALSE)*Baseline!J109</f>
        <v>12839.633251164065</v>
      </c>
      <c r="AA109">
        <f>VLOOKUP($A109,'Census 2011'!$A$4:$BI$156,AA$1,FALSE)*Baseline!K109</f>
        <v>14808.315127441245</v>
      </c>
      <c r="AB109">
        <f>VLOOKUP($A109,'Census 2011'!$A$4:$BI$156,AB$1,FALSE)*Baseline!L109</f>
        <v>14792.44376899696</v>
      </c>
      <c r="AC109">
        <f>VLOOKUP($A109,'Census 2011'!$A$4:$BI$156,AC$1,FALSE)*Baseline!M109</f>
        <v>12420.872093023256</v>
      </c>
      <c r="AD109">
        <f>VLOOKUP($A109,'Census 2011'!$A$4:$BI$156,AD$1,FALSE)*Baseline!N109</f>
        <v>11544.280026839633</v>
      </c>
      <c r="AE109">
        <f>VLOOKUP($A109,'Census 2011'!$A$4:$BI$156,AE$1,FALSE)*Baseline!O109</f>
        <v>12880.161374673142</v>
      </c>
      <c r="AF109">
        <f>VLOOKUP($A109,'Census 2011'!$A$4:$BI$156,AF$1,FALSE)*Baseline!P109</f>
        <v>9974.1735866226827</v>
      </c>
      <c r="AH109" s="6">
        <f>VLOOKUP($A109,'Census 2011'!$A$4:$BI$156,AH$1,FALSE)*Baseline!C109</f>
        <v>309.28022057756493</v>
      </c>
      <c r="AI109" s="6">
        <f>VLOOKUP($A109,'Census 2011'!$A$4:$BI$156,AI$1,FALSE)*Baseline!D109</f>
        <v>268.48227624609535</v>
      </c>
      <c r="AJ109" s="6">
        <f>VLOOKUP($A109,'Census 2011'!$A$4:$BI$156,AJ$1,FALSE)*Baseline!E109</f>
        <v>233.1562789262573</v>
      </c>
      <c r="AK109" s="6">
        <f>VLOOKUP($A109,'Census 2011'!$A$4:$BI$156,AK$1,FALSE)*Baseline!F109</f>
        <v>142.93565938336644</v>
      </c>
      <c r="AL109" s="6">
        <f>VLOOKUP($A109,'Census 2011'!$A$4:$BI$156,AL$1,FALSE)*Baseline!G109</f>
        <v>93.718802762854949</v>
      </c>
      <c r="AM109" s="6">
        <f>VLOOKUP($A109,'Census 2011'!$A$4:$BI$156,AM$1,FALSE)*Baseline!H109</f>
        <v>81.690526721975687</v>
      </c>
      <c r="AN109" s="6">
        <f>VLOOKUP($A109,'Census 2011'!$A$4:$BI$156,AN$1,FALSE)*Baseline!I109</f>
        <v>85.357160524363096</v>
      </c>
      <c r="AO109" s="6">
        <f>VLOOKUP($A109,'Census 2011'!$A$4:$BI$156,AO$1,FALSE)*Baseline!J109</f>
        <v>364.36674883593537</v>
      </c>
      <c r="AP109" s="6">
        <f>VLOOKUP($A109,'Census 2011'!$A$4:$BI$156,AP$1,FALSE)*Baseline!K109</f>
        <v>279.68487255875539</v>
      </c>
      <c r="AQ109" s="6">
        <f>VLOOKUP($A109,'Census 2011'!$A$4:$BI$156,AQ$1,FALSE)*Baseline!L109</f>
        <v>237.55623100303953</v>
      </c>
      <c r="AR109" s="6">
        <f>VLOOKUP($A109,'Census 2011'!$A$4:$BI$156,AR$1,FALSE)*Baseline!M109</f>
        <v>146.12790697674419</v>
      </c>
      <c r="AS109" s="6">
        <f>VLOOKUP($A109,'Census 2011'!$A$4:$BI$156,AS$1,FALSE)*Baseline!N109</f>
        <v>107.71997316036682</v>
      </c>
      <c r="AT109" s="6">
        <f>VLOOKUP($A109,'Census 2011'!$A$4:$BI$156,AT$1,FALSE)*Baseline!O109</f>
        <v>101.83862532685843</v>
      </c>
      <c r="AU109" s="6">
        <f>VLOOKUP($A109,'Census 2011'!$A$4:$BI$156,AU$1,FALSE)*Baseline!P109</f>
        <v>85.826413377317721</v>
      </c>
      <c r="AV109">
        <f t="shared" si="37"/>
        <v>177357</v>
      </c>
      <c r="AX109" s="22">
        <f>(S109*'Eligible population'!J$5)/5</f>
        <v>2230.8773273537331</v>
      </c>
      <c r="AY109" s="22">
        <f>(T109*'Eligible population'!K$5)/5</f>
        <v>2344.0486176656036</v>
      </c>
      <c r="AZ109" s="22">
        <f>(U109*'Eligible population'!L$5)/5</f>
        <v>2206.8764442216784</v>
      </c>
      <c r="BA109" s="22">
        <f>(V109*'Eligible population'!M$5)/5</f>
        <v>1641.1098830982326</v>
      </c>
      <c r="BB109" s="22">
        <f>(W109*'Eligible population'!N$5)/5</f>
        <v>1244.0418422064779</v>
      </c>
      <c r="BC109" s="22">
        <f>(X109*'Eligible population'!O$5)/5</f>
        <v>1071.5286443353029</v>
      </c>
      <c r="BD109" s="22">
        <f>(Y109*'Eligible population'!P$5)/5</f>
        <v>621.69288661625683</v>
      </c>
      <c r="BE109" s="22">
        <f>(Z109*'Eligible population'!J$6)/5</f>
        <v>2342.6735696636765</v>
      </c>
      <c r="BF109" s="22">
        <f>(AA109*'Eligible population'!K$6)/5</f>
        <v>2545.9627270993465</v>
      </c>
      <c r="BG109" s="22">
        <f>(AB109*'Eligible population'!L$6)/5</f>
        <v>2317.2877752185336</v>
      </c>
      <c r="BH109" s="22">
        <f>(AC109*'Eligible population'!M$6)/5</f>
        <v>1723.9237172022306</v>
      </c>
      <c r="BI109" s="22">
        <f>(AD109*'Eligible population'!N$6)/5</f>
        <v>1363.9248788686023</v>
      </c>
      <c r="BJ109" s="22">
        <f>(AE109*'Eligible population'!O$6)/5</f>
        <v>1216.955603689195</v>
      </c>
      <c r="BK109" s="22">
        <f>(AF109*'Eligible population'!P$6)/5</f>
        <v>744.57207263703833</v>
      </c>
      <c r="BL109" s="23"/>
      <c r="BM109" s="22">
        <f>(AH109*'Eligible population'!J$5)/5</f>
        <v>56.597661530215234</v>
      </c>
      <c r="BN109" s="22">
        <f>(AI109*'Eligible population'!K$5)/5</f>
        <v>45.59900737722635</v>
      </c>
      <c r="BO109" s="22">
        <f>(AJ109*'Eligible population'!L$5)/5</f>
        <v>35.633841316010795</v>
      </c>
      <c r="BP109" s="22">
        <f>(AK109*'Eligible population'!M$5)/5</f>
        <v>19.069335527875673</v>
      </c>
      <c r="BQ109" s="22">
        <f>(AL109*'Eligible population'!N$5)/5</f>
        <v>10.397501854070546</v>
      </c>
      <c r="BR109" s="22">
        <f>(AM109*'Eligible population'!O$5)/5</f>
        <v>7.0755435827151487</v>
      </c>
      <c r="BS109" s="22">
        <f>(AN109*'Eligible population'!P$5)/5</f>
        <v>5.7420461320023719</v>
      </c>
      <c r="BT109" s="22">
        <f>(AO109*'Eligible population'!J$6)/5</f>
        <v>66.481054050733164</v>
      </c>
      <c r="BU109" s="22">
        <f>(AP109*'Eligible population'!K$6)/5</f>
        <v>48.085636666969108</v>
      </c>
      <c r="BV109" s="22">
        <f>(AQ109*'Eligible population'!L$6)/5</f>
        <v>37.214009978802892</v>
      </c>
      <c r="BW109" s="22">
        <f>(AR109*'Eligible population'!M$6)/5</f>
        <v>20.281455496496829</v>
      </c>
      <c r="BX109" s="22">
        <f>(AS109*'Eligible population'!N$6)/5</f>
        <v>12.726818043472546</v>
      </c>
      <c r="BY109" s="22">
        <f>(AT109*'Eligible population'!O$6)/5</f>
        <v>9.6220134327835467</v>
      </c>
      <c r="BZ109" s="22">
        <f>(AU109*'Eligible population'!P$6)/5</f>
        <v>6.4069418824894298</v>
      </c>
      <c r="CA109" s="23">
        <f t="shared" si="38"/>
        <v>23996.40885674777</v>
      </c>
      <c r="CC109" s="2">
        <f t="shared" si="39"/>
        <v>1115.4386636768666</v>
      </c>
      <c r="CD109" s="2">
        <f t="shared" si="40"/>
        <v>1172.0243088328018</v>
      </c>
      <c r="CE109" s="2">
        <f t="shared" si="41"/>
        <v>1103.4382221108392</v>
      </c>
      <c r="CF109" s="2">
        <f t="shared" si="42"/>
        <v>820.55494154911628</v>
      </c>
      <c r="CG109" s="2">
        <f t="shared" si="43"/>
        <v>622.02092110323895</v>
      </c>
      <c r="CH109" s="2">
        <f t="shared" si="44"/>
        <v>535.76432216765147</v>
      </c>
      <c r="CI109" s="2">
        <f t="shared" si="45"/>
        <v>310.84644330812841</v>
      </c>
      <c r="CJ109" s="2">
        <f t="shared" si="46"/>
        <v>1171.3367848318383</v>
      </c>
      <c r="CK109" s="2">
        <f t="shared" si="47"/>
        <v>1272.9813635496732</v>
      </c>
      <c r="CL109" s="2">
        <f t="shared" si="48"/>
        <v>1158.6438876092668</v>
      </c>
      <c r="CM109" s="2">
        <f t="shared" si="49"/>
        <v>861.9618586011153</v>
      </c>
      <c r="CN109" s="2">
        <f t="shared" si="50"/>
        <v>681.96243943430113</v>
      </c>
      <c r="CO109" s="2">
        <f t="shared" si="51"/>
        <v>608.47780184459748</v>
      </c>
      <c r="CP109" s="2">
        <f t="shared" si="52"/>
        <v>372.28603631851917</v>
      </c>
      <c r="CQ109" s="2"/>
      <c r="CR109" s="2">
        <f t="shared" si="53"/>
        <v>28.298830765107617</v>
      </c>
      <c r="CS109" s="2">
        <f t="shared" si="54"/>
        <v>22.799503688613175</v>
      </c>
      <c r="CT109" s="2">
        <f t="shared" si="55"/>
        <v>17.816920658005397</v>
      </c>
      <c r="CU109" s="2">
        <f t="shared" si="56"/>
        <v>9.5346677639378363</v>
      </c>
      <c r="CV109" s="2">
        <f t="shared" si="57"/>
        <v>5.198750927035273</v>
      </c>
      <c r="CW109" s="2">
        <f t="shared" si="58"/>
        <v>3.5377717913575744</v>
      </c>
      <c r="CX109" s="2">
        <f t="shared" si="59"/>
        <v>2.871023066001186</v>
      </c>
      <c r="CY109" s="2">
        <f t="shared" si="60"/>
        <v>33.240527025366582</v>
      </c>
      <c r="CZ109" s="2">
        <f t="shared" si="61"/>
        <v>24.042818333484554</v>
      </c>
      <c r="DA109" s="2">
        <f t="shared" si="62"/>
        <v>18.607004989401446</v>
      </c>
      <c r="DB109" s="2">
        <f t="shared" si="63"/>
        <v>10.140727748248414</v>
      </c>
      <c r="DC109" s="2">
        <f t="shared" si="64"/>
        <v>6.3634090217362731</v>
      </c>
      <c r="DD109" s="2">
        <f t="shared" si="65"/>
        <v>4.8110067163917734</v>
      </c>
      <c r="DE109" s="2">
        <f t="shared" si="66"/>
        <v>3.2034709412447149</v>
      </c>
      <c r="DF109" s="2">
        <f t="shared" si="67"/>
        <v>11998.204428373885</v>
      </c>
      <c r="DG109" s="2"/>
      <c r="DH109" s="14"/>
      <c r="DI109" s="14"/>
      <c r="DJ109" s="14"/>
      <c r="DK109" s="14"/>
      <c r="DL109" s="14"/>
      <c r="DM109" s="14"/>
      <c r="DN109" s="14"/>
      <c r="DO109" s="14"/>
      <c r="DP109" s="14"/>
      <c r="DQ109" s="14"/>
      <c r="DR109" s="14"/>
      <c r="DS109" s="14"/>
      <c r="DT109" s="14"/>
      <c r="DU109" s="14"/>
      <c r="DV109" s="14"/>
      <c r="DX109" s="6"/>
      <c r="DY109" s="6"/>
      <c r="DZ109" s="6"/>
      <c r="EA109" s="6"/>
      <c r="EB109" s="6"/>
      <c r="EC109" s="6"/>
      <c r="ED109" s="6"/>
      <c r="EE109" s="6"/>
      <c r="EF109" s="6"/>
      <c r="EG109" s="6"/>
      <c r="EH109" s="6"/>
      <c r="EI109" s="6"/>
      <c r="EJ109" s="6"/>
      <c r="EK109" s="6"/>
      <c r="EL109" s="6"/>
      <c r="EN109" s="6"/>
      <c r="EO109" s="6"/>
      <c r="EP109" s="6"/>
      <c r="EQ109" s="6"/>
      <c r="ER109" s="6"/>
      <c r="ES109" s="6"/>
      <c r="ET109" s="6"/>
      <c r="EU109" s="6"/>
      <c r="EV109" s="6"/>
      <c r="EW109" s="6"/>
      <c r="EX109" s="6"/>
      <c r="EY109" s="6"/>
      <c r="EZ109" s="6"/>
      <c r="FA109" s="6"/>
      <c r="FB109" s="6"/>
      <c r="FD109" s="6"/>
      <c r="FE109" s="6"/>
      <c r="FF109" s="6"/>
      <c r="FG109" s="6"/>
      <c r="FH109" s="6"/>
      <c r="FI109" s="6"/>
      <c r="FJ109" s="6"/>
      <c r="FK109" s="6"/>
      <c r="FL109" s="6"/>
      <c r="FM109" s="6"/>
      <c r="FN109" s="6"/>
      <c r="FO109" s="6"/>
      <c r="FP109" s="6"/>
      <c r="FQ109" s="6"/>
      <c r="FR109" s="6"/>
      <c r="FT109" s="6"/>
      <c r="FU109" s="6"/>
      <c r="FV109" s="6"/>
      <c r="FW109" s="6"/>
      <c r="FX109" s="6"/>
      <c r="FY109" s="6"/>
      <c r="FZ109" s="6"/>
      <c r="GA109" s="6"/>
      <c r="GB109" s="6"/>
      <c r="GC109" s="6"/>
      <c r="GD109" s="6"/>
      <c r="GE109" s="6"/>
      <c r="GF109" s="6"/>
      <c r="GG109" s="6"/>
      <c r="GH109" s="6"/>
      <c r="GJ109" s="6"/>
      <c r="GK109" s="6"/>
      <c r="GL109" s="6"/>
      <c r="GM109" s="6"/>
      <c r="GN109" s="6"/>
      <c r="GO109" s="6"/>
      <c r="GP109" s="6"/>
      <c r="GQ109" s="6"/>
      <c r="GR109" s="6"/>
      <c r="GS109" s="6"/>
      <c r="GT109" s="6"/>
      <c r="GU109" s="6"/>
      <c r="GV109" s="6"/>
      <c r="GW109" s="6"/>
      <c r="GX109" s="6"/>
      <c r="GZ109" s="1"/>
      <c r="HA109" s="1"/>
      <c r="HB109" s="1"/>
      <c r="HC109" s="1"/>
      <c r="HD109" s="1"/>
      <c r="HE109" s="1"/>
      <c r="HF109" s="1"/>
      <c r="HG109" s="1"/>
      <c r="HH109" s="1"/>
      <c r="HI109" s="1"/>
      <c r="HJ109" s="1"/>
      <c r="HK109" s="1"/>
      <c r="HL109" s="1"/>
      <c r="HM109" s="1"/>
      <c r="HN109" s="2"/>
      <c r="HP109" s="2"/>
      <c r="HQ109" s="2"/>
      <c r="HR109" s="2"/>
      <c r="HS109" s="2"/>
      <c r="HT109" s="2"/>
      <c r="HU109" s="2"/>
      <c r="HV109" s="2"/>
      <c r="HW109" s="2"/>
      <c r="HX109" s="2"/>
      <c r="HY109" s="2"/>
      <c r="HZ109" s="2"/>
      <c r="IA109" s="2"/>
      <c r="IB109" s="2"/>
      <c r="IC109" s="2"/>
      <c r="ID109" s="2"/>
      <c r="IF109" s="2"/>
      <c r="IG109" s="2"/>
      <c r="IH109" s="2"/>
      <c r="II109" s="2"/>
      <c r="IJ109" s="2"/>
      <c r="IK109" s="2"/>
      <c r="IL109" s="2"/>
      <c r="IM109" s="2"/>
      <c r="IN109" s="2"/>
      <c r="IO109" s="2"/>
      <c r="IP109" s="2"/>
      <c r="IQ109" s="2"/>
      <c r="IR109" s="2"/>
      <c r="IS109" s="2"/>
      <c r="IT109" s="2"/>
      <c r="IV109" s="6"/>
    </row>
    <row r="110" spans="1:256" x14ac:dyDescent="0.25">
      <c r="A110" s="8" t="s">
        <v>49</v>
      </c>
      <c r="B110" s="8" t="s">
        <v>277</v>
      </c>
      <c r="C110" s="20">
        <f>Population!H110</f>
        <v>4097</v>
      </c>
      <c r="D110" s="20">
        <f>Population!I110</f>
        <v>4391</v>
      </c>
      <c r="E110" s="20">
        <f>Population!J110</f>
        <v>4447</v>
      </c>
      <c r="F110" s="20">
        <f>Population!K110</f>
        <v>4049</v>
      </c>
      <c r="G110" s="20">
        <f>Population!L110</f>
        <v>3803</v>
      </c>
      <c r="H110" s="20">
        <f>Population!M110</f>
        <v>3827</v>
      </c>
      <c r="I110" s="20">
        <f>Population!N110</f>
        <v>2426</v>
      </c>
      <c r="J110" s="20">
        <f>Population!X110</f>
        <v>4446</v>
      </c>
      <c r="K110" s="20">
        <f>Population!Y110</f>
        <v>4428</v>
      </c>
      <c r="L110" s="20">
        <f>Population!Z110</f>
        <v>4717</v>
      </c>
      <c r="M110" s="20">
        <f>Population!AA110</f>
        <v>4410</v>
      </c>
      <c r="N110" s="20">
        <f>Population!AB110</f>
        <v>4015</v>
      </c>
      <c r="O110" s="20">
        <f>Population!AC110</f>
        <v>3893</v>
      </c>
      <c r="P110" s="20">
        <f>Population!AD110</f>
        <v>2581</v>
      </c>
      <c r="Q110" s="20">
        <f t="shared" si="36"/>
        <v>55530</v>
      </c>
      <c r="S110">
        <f>VLOOKUP($A110,'Census 2011'!$A$4:$BI$156,S$1,FALSE)*Baseline!C110</f>
        <v>4055.5230596175475</v>
      </c>
      <c r="T110">
        <f>VLOOKUP($A110,'Census 2011'!$A$4:$BI$156,T$1,FALSE)*Baseline!D110</f>
        <v>4348.8892763731474</v>
      </c>
      <c r="U110">
        <f>VLOOKUP($A110,'Census 2011'!$A$4:$BI$156,U$1,FALSE)*Baseline!E110</f>
        <v>4410.1434998816003</v>
      </c>
      <c r="V110">
        <f>VLOOKUP($A110,'Census 2011'!$A$4:$BI$156,V$1,FALSE)*Baseline!F110</f>
        <v>4018.2792109256447</v>
      </c>
      <c r="W110">
        <f>VLOOKUP($A110,'Census 2011'!$A$4:$BI$156,W$1,FALSE)*Baseline!G110</f>
        <v>3781.6348314606739</v>
      </c>
      <c r="X110">
        <f>VLOOKUP($A110,'Census 2011'!$A$4:$BI$156,X$1,FALSE)*Baseline!H110</f>
        <v>3788.1811822315494</v>
      </c>
      <c r="Y110">
        <f>VLOOKUP($A110,'Census 2011'!$A$4:$BI$156,Y$1,FALSE)*Baseline!I110</f>
        <v>2406.0237877401646</v>
      </c>
      <c r="Z110">
        <f>VLOOKUP($A110,'Census 2011'!$A$4:$BI$156,Z$1,FALSE)*Baseline!J110</f>
        <v>4396.5892351274788</v>
      </c>
      <c r="AA110">
        <f>VLOOKUP($A110,'Census 2011'!$A$4:$BI$156,AA$1,FALSE)*Baseline!K110</f>
        <v>4389.3069053708441</v>
      </c>
      <c r="AB110">
        <f>VLOOKUP($A110,'Census 2011'!$A$4:$BI$156,AB$1,FALSE)*Baseline!L110</f>
        <v>4669.2591859185923</v>
      </c>
      <c r="AC110">
        <f>VLOOKUP($A110,'Census 2011'!$A$4:$BI$156,AC$1,FALSE)*Baseline!M110</f>
        <v>4372.1097852028643</v>
      </c>
      <c r="AD110">
        <f>VLOOKUP($A110,'Census 2011'!$A$4:$BI$156,AD$1,FALSE)*Baseline!N110</f>
        <v>3986.5651558073655</v>
      </c>
      <c r="AE110">
        <f>VLOOKUP($A110,'Census 2011'!$A$4:$BI$156,AE$1,FALSE)*Baseline!O110</f>
        <v>3876.924294562973</v>
      </c>
      <c r="AF110">
        <f>VLOOKUP($A110,'Census 2011'!$A$4:$BI$156,AF$1,FALSE)*Baseline!P110</f>
        <v>2567.1293923108724</v>
      </c>
      <c r="AH110" s="6">
        <f>VLOOKUP($A110,'Census 2011'!$A$4:$BI$156,AH$1,FALSE)*Baseline!C110</f>
        <v>41.476940382452192</v>
      </c>
      <c r="AI110" s="6">
        <f>VLOOKUP($A110,'Census 2011'!$A$4:$BI$156,AI$1,FALSE)*Baseline!D110</f>
        <v>42.110723626852661</v>
      </c>
      <c r="AJ110" s="6">
        <f>VLOOKUP($A110,'Census 2011'!$A$4:$BI$156,AJ$1,FALSE)*Baseline!E110</f>
        <v>36.856500118399246</v>
      </c>
      <c r="AK110" s="6">
        <f>VLOOKUP($A110,'Census 2011'!$A$4:$BI$156,AK$1,FALSE)*Baseline!F110</f>
        <v>30.720789074355086</v>
      </c>
      <c r="AL110" s="6">
        <f>VLOOKUP($A110,'Census 2011'!$A$4:$BI$156,AL$1,FALSE)*Baseline!G110</f>
        <v>21.365168539325843</v>
      </c>
      <c r="AM110" s="6">
        <f>VLOOKUP($A110,'Census 2011'!$A$4:$BI$156,AM$1,FALSE)*Baseline!H110</f>
        <v>38.818817768450508</v>
      </c>
      <c r="AN110" s="6">
        <f>VLOOKUP($A110,'Census 2011'!$A$4:$BI$156,AN$1,FALSE)*Baseline!I110</f>
        <v>19.976212259835314</v>
      </c>
      <c r="AO110" s="6">
        <f>VLOOKUP($A110,'Census 2011'!$A$4:$BI$156,AO$1,FALSE)*Baseline!J110</f>
        <v>49.410764872521248</v>
      </c>
      <c r="AP110" s="6">
        <f>VLOOKUP($A110,'Census 2011'!$A$4:$BI$156,AP$1,FALSE)*Baseline!K110</f>
        <v>38.693094629156008</v>
      </c>
      <c r="AQ110" s="6">
        <f>VLOOKUP($A110,'Census 2011'!$A$4:$BI$156,AQ$1,FALSE)*Baseline!L110</f>
        <v>47.740814081408139</v>
      </c>
      <c r="AR110" s="6">
        <f>VLOOKUP($A110,'Census 2011'!$A$4:$BI$156,AR$1,FALSE)*Baseline!M110</f>
        <v>37.890214797136039</v>
      </c>
      <c r="AS110" s="6">
        <f>VLOOKUP($A110,'Census 2011'!$A$4:$BI$156,AS$1,FALSE)*Baseline!N110</f>
        <v>28.434844192634561</v>
      </c>
      <c r="AT110" s="6">
        <f>VLOOKUP($A110,'Census 2011'!$A$4:$BI$156,AT$1,FALSE)*Baseline!O110</f>
        <v>16.075705437026841</v>
      </c>
      <c r="AU110" s="6">
        <f>VLOOKUP($A110,'Census 2011'!$A$4:$BI$156,AU$1,FALSE)*Baseline!P110</f>
        <v>13.870607689127739</v>
      </c>
      <c r="AV110">
        <f t="shared" si="37"/>
        <v>55529.999999999985</v>
      </c>
      <c r="AX110" s="22">
        <f>(S110*'Eligible population'!J$5)/5</f>
        <v>742.15260525737972</v>
      </c>
      <c r="AY110" s="22">
        <f>(T110*'Eligible population'!K$5)/5</f>
        <v>738.61499153229011</v>
      </c>
      <c r="AZ110" s="22">
        <f>(U110*'Eligible population'!L$5)/5</f>
        <v>674.0129598024721</v>
      </c>
      <c r="BA110" s="22">
        <f>(V110*'Eligible population'!M$5)/5</f>
        <v>536.08675993378915</v>
      </c>
      <c r="BB110" s="22">
        <f>(W110*'Eligible population'!N$5)/5</f>
        <v>419.54820177359596</v>
      </c>
      <c r="BC110" s="22">
        <f>(X110*'Eligible population'!O$5)/5</f>
        <v>328.10953888598556</v>
      </c>
      <c r="BD110" s="22">
        <f>(Y110*'Eligible population'!P$5)/5</f>
        <v>161.85519174991549</v>
      </c>
      <c r="BE110" s="22">
        <f>(Z110*'Eligible population'!J$6)/5</f>
        <v>802.18595004395377</v>
      </c>
      <c r="BF110" s="22">
        <f>(AA110*'Eligible population'!K$6)/5</f>
        <v>754.64437937072034</v>
      </c>
      <c r="BG110" s="22">
        <f>(AB110*'Eligible population'!L$6)/5</f>
        <v>731.45569453056476</v>
      </c>
      <c r="BH110" s="22">
        <f>(AC110*'Eligible population'!M$6)/5</f>
        <v>606.81598654870356</v>
      </c>
      <c r="BI110" s="22">
        <f>(AD110*'Eligible population'!N$6)/5</f>
        <v>471.00168954623751</v>
      </c>
      <c r="BJ110" s="22">
        <f>(AE110*'Eligible population'!O$6)/5</f>
        <v>366.30323239773219</v>
      </c>
      <c r="BK110" s="22">
        <f>(AF110*'Eligible population'!P$6)/5</f>
        <v>191.63621284112654</v>
      </c>
      <c r="BL110" s="23"/>
      <c r="BM110" s="22">
        <f>(AH110*'Eligible population'!J$5)/5</f>
        <v>7.590197099223202</v>
      </c>
      <c r="BN110" s="22">
        <f>(AI110*'Eligible population'!K$5)/5</f>
        <v>7.1520817842035145</v>
      </c>
      <c r="BO110" s="22">
        <f>(AJ110*'Eligible population'!L$5)/5</f>
        <v>5.6328685752355607</v>
      </c>
      <c r="BP110" s="22">
        <f>(AK110*'Eligible population'!M$5)/5</f>
        <v>4.0985226294632202</v>
      </c>
      <c r="BQ110" s="22">
        <f>(AL110*'Eligible population'!N$5)/5</f>
        <v>2.3703288235796385</v>
      </c>
      <c r="BR110" s="22">
        <f>(AM110*'Eligible population'!O$5)/5</f>
        <v>3.3622532253334212</v>
      </c>
      <c r="BS110" s="22">
        <f>(AN110*'Eligible population'!P$5)/5</f>
        <v>1.3438161676653499</v>
      </c>
      <c r="BT110" s="22">
        <f>(AO110*'Eligible population'!J$6)/5</f>
        <v>9.0153114703044608</v>
      </c>
      <c r="BU110" s="22">
        <f>(AP110*'Eligible population'!K$6)/5</f>
        <v>6.6524230389592613</v>
      </c>
      <c r="BV110" s="22">
        <f>(AQ110*'Eligible population'!L$6)/5</f>
        <v>7.4787646028908599</v>
      </c>
      <c r="BW110" s="22">
        <f>(AR110*'Eligible population'!M$6)/5</f>
        <v>5.2588771101957938</v>
      </c>
      <c r="BX110" s="22">
        <f>(AS110*'Eligible population'!N$6)/5</f>
        <v>3.359498498903263</v>
      </c>
      <c r="BY110" s="22">
        <f>(AT110*'Eligible population'!O$6)/5</f>
        <v>1.5188800237639206</v>
      </c>
      <c r="BZ110" s="22">
        <f>(AU110*'Eligible population'!P$6)/5</f>
        <v>1.0354408840127369</v>
      </c>
      <c r="CA110" s="23">
        <f t="shared" si="38"/>
        <v>7590.2926581482006</v>
      </c>
      <c r="CC110" s="2">
        <f t="shared" si="39"/>
        <v>371.07630262868986</v>
      </c>
      <c r="CD110" s="2">
        <f t="shared" si="40"/>
        <v>369.30749576614505</v>
      </c>
      <c r="CE110" s="2">
        <f t="shared" si="41"/>
        <v>337.00647990123605</v>
      </c>
      <c r="CF110" s="2">
        <f t="shared" si="42"/>
        <v>268.04337996689458</v>
      </c>
      <c r="CG110" s="2">
        <f t="shared" si="43"/>
        <v>209.77410088679798</v>
      </c>
      <c r="CH110" s="2">
        <f t="shared" si="44"/>
        <v>164.05476944299278</v>
      </c>
      <c r="CI110" s="2">
        <f t="shared" si="45"/>
        <v>80.927595874957746</v>
      </c>
      <c r="CJ110" s="2">
        <f t="shared" si="46"/>
        <v>401.09297502197688</v>
      </c>
      <c r="CK110" s="2">
        <f t="shared" si="47"/>
        <v>377.32218968536017</v>
      </c>
      <c r="CL110" s="2">
        <f t="shared" si="48"/>
        <v>365.72784726528238</v>
      </c>
      <c r="CM110" s="2">
        <f t="shared" si="49"/>
        <v>303.40799327435178</v>
      </c>
      <c r="CN110" s="2">
        <f t="shared" si="50"/>
        <v>235.50084477311876</v>
      </c>
      <c r="CO110" s="2">
        <f t="shared" si="51"/>
        <v>183.15161619886609</v>
      </c>
      <c r="CP110" s="2">
        <f t="shared" si="52"/>
        <v>95.818106420563268</v>
      </c>
      <c r="CQ110" s="2"/>
      <c r="CR110" s="2">
        <f t="shared" si="53"/>
        <v>3.795098549611601</v>
      </c>
      <c r="CS110" s="2">
        <f t="shared" si="54"/>
        <v>3.5760408921017572</v>
      </c>
      <c r="CT110" s="2">
        <f t="shared" si="55"/>
        <v>2.8164342876177804</v>
      </c>
      <c r="CU110" s="2">
        <f t="shared" si="56"/>
        <v>2.0492613147316101</v>
      </c>
      <c r="CV110" s="2">
        <f t="shared" si="57"/>
        <v>1.1851644117898192</v>
      </c>
      <c r="CW110" s="2">
        <f t="shared" si="58"/>
        <v>1.6811266126667106</v>
      </c>
      <c r="CX110" s="2">
        <f t="shared" si="59"/>
        <v>0.67190808383267497</v>
      </c>
      <c r="CY110" s="2">
        <f t="shared" si="60"/>
        <v>4.5076557351522304</v>
      </c>
      <c r="CZ110" s="2">
        <f t="shared" si="61"/>
        <v>3.3262115194796307</v>
      </c>
      <c r="DA110" s="2">
        <f t="shared" si="62"/>
        <v>3.7393823014454299</v>
      </c>
      <c r="DB110" s="2">
        <f t="shared" si="63"/>
        <v>2.6294385550978969</v>
      </c>
      <c r="DC110" s="2">
        <f t="shared" si="64"/>
        <v>1.6797492494516315</v>
      </c>
      <c r="DD110" s="2">
        <f t="shared" si="65"/>
        <v>0.75944001188196031</v>
      </c>
      <c r="DE110" s="2">
        <f t="shared" si="66"/>
        <v>0.51772044200636846</v>
      </c>
      <c r="DF110" s="2">
        <f t="shared" si="67"/>
        <v>3795.1463290741003</v>
      </c>
      <c r="DG110" s="2"/>
      <c r="DH110" s="14"/>
      <c r="DI110" s="14"/>
      <c r="DJ110" s="14"/>
      <c r="DK110" s="14"/>
      <c r="DL110" s="14"/>
      <c r="DM110" s="14"/>
      <c r="DN110" s="14"/>
      <c r="DO110" s="14"/>
      <c r="DP110" s="14"/>
      <c r="DQ110" s="14"/>
      <c r="DR110" s="14"/>
      <c r="DS110" s="14"/>
      <c r="DT110" s="14"/>
      <c r="DU110" s="14"/>
      <c r="DV110" s="14"/>
      <c r="DX110" s="6"/>
      <c r="DY110" s="6"/>
      <c r="DZ110" s="6"/>
      <c r="EA110" s="6"/>
      <c r="EB110" s="6"/>
      <c r="EC110" s="6"/>
      <c r="ED110" s="6"/>
      <c r="EE110" s="6"/>
      <c r="EF110" s="6"/>
      <c r="EG110" s="6"/>
      <c r="EH110" s="6"/>
      <c r="EI110" s="6"/>
      <c r="EJ110" s="6"/>
      <c r="EK110" s="6"/>
      <c r="EL110" s="6"/>
      <c r="EN110" s="6"/>
      <c r="EO110" s="6"/>
      <c r="EP110" s="6"/>
      <c r="EQ110" s="6"/>
      <c r="ER110" s="6"/>
      <c r="ES110" s="6"/>
      <c r="ET110" s="6"/>
      <c r="EU110" s="6"/>
      <c r="EV110" s="6"/>
      <c r="EW110" s="6"/>
      <c r="EX110" s="6"/>
      <c r="EY110" s="6"/>
      <c r="EZ110" s="6"/>
      <c r="FA110" s="6"/>
      <c r="FB110" s="6"/>
      <c r="FD110" s="6"/>
      <c r="FE110" s="6"/>
      <c r="FF110" s="6"/>
      <c r="FG110" s="6"/>
      <c r="FH110" s="6"/>
      <c r="FI110" s="6"/>
      <c r="FJ110" s="6"/>
      <c r="FK110" s="6"/>
      <c r="FL110" s="6"/>
      <c r="FM110" s="6"/>
      <c r="FN110" s="6"/>
      <c r="FO110" s="6"/>
      <c r="FP110" s="6"/>
      <c r="FQ110" s="6"/>
      <c r="FR110" s="6"/>
      <c r="FT110" s="6"/>
      <c r="FU110" s="6"/>
      <c r="FV110" s="6"/>
      <c r="FW110" s="6"/>
      <c r="FX110" s="6"/>
      <c r="FY110" s="6"/>
      <c r="FZ110" s="6"/>
      <c r="GA110" s="6"/>
      <c r="GB110" s="6"/>
      <c r="GC110" s="6"/>
      <c r="GD110" s="6"/>
      <c r="GE110" s="6"/>
      <c r="GF110" s="6"/>
      <c r="GG110" s="6"/>
      <c r="GH110" s="6"/>
      <c r="GJ110" s="6"/>
      <c r="GK110" s="6"/>
      <c r="GL110" s="6"/>
      <c r="GM110" s="6"/>
      <c r="GN110" s="6"/>
      <c r="GO110" s="6"/>
      <c r="GP110" s="6"/>
      <c r="GQ110" s="6"/>
      <c r="GR110" s="6"/>
      <c r="GS110" s="6"/>
      <c r="GT110" s="6"/>
      <c r="GU110" s="6"/>
      <c r="GV110" s="6"/>
      <c r="GW110" s="6"/>
      <c r="GX110" s="6"/>
      <c r="GZ110" s="1"/>
      <c r="HA110" s="1"/>
      <c r="HB110" s="1"/>
      <c r="HC110" s="1"/>
      <c r="HD110" s="1"/>
      <c r="HE110" s="1"/>
      <c r="HF110" s="1"/>
      <c r="HG110" s="1"/>
      <c r="HH110" s="1"/>
      <c r="HI110" s="1"/>
      <c r="HJ110" s="1"/>
      <c r="HK110" s="1"/>
      <c r="HL110" s="1"/>
      <c r="HM110" s="1"/>
      <c r="HN110" s="2"/>
      <c r="HP110" s="2"/>
      <c r="HQ110" s="2"/>
      <c r="HR110" s="2"/>
      <c r="HS110" s="2"/>
      <c r="HT110" s="2"/>
      <c r="HU110" s="2"/>
      <c r="HV110" s="2"/>
      <c r="HW110" s="2"/>
      <c r="HX110" s="2"/>
      <c r="HY110" s="2"/>
      <c r="HZ110" s="2"/>
      <c r="IA110" s="2"/>
      <c r="IB110" s="2"/>
      <c r="IC110" s="2"/>
      <c r="ID110" s="2"/>
      <c r="IF110" s="2"/>
      <c r="IG110" s="2"/>
      <c r="IH110" s="2"/>
      <c r="II110" s="2"/>
      <c r="IJ110" s="2"/>
      <c r="IK110" s="2"/>
      <c r="IL110" s="2"/>
      <c r="IM110" s="2"/>
      <c r="IN110" s="2"/>
      <c r="IO110" s="2"/>
      <c r="IP110" s="2"/>
      <c r="IQ110" s="2"/>
      <c r="IR110" s="2"/>
      <c r="IS110" s="2"/>
      <c r="IT110" s="2"/>
      <c r="IV110" s="6"/>
    </row>
    <row r="111" spans="1:256" x14ac:dyDescent="0.25">
      <c r="A111" s="8" t="s">
        <v>139</v>
      </c>
      <c r="B111" s="8" t="s">
        <v>278</v>
      </c>
      <c r="C111" s="20">
        <f>Population!H111</f>
        <v>7463</v>
      </c>
      <c r="D111" s="20">
        <f>Population!I111</f>
        <v>7999</v>
      </c>
      <c r="E111" s="20">
        <f>Population!J111</f>
        <v>8092</v>
      </c>
      <c r="F111" s="20">
        <f>Population!K111</f>
        <v>6488</v>
      </c>
      <c r="G111" s="20">
        <f>Population!L111</f>
        <v>5558</v>
      </c>
      <c r="H111" s="20">
        <f>Population!M111</f>
        <v>5741</v>
      </c>
      <c r="I111" s="20">
        <f>Population!N111</f>
        <v>4263</v>
      </c>
      <c r="J111" s="20">
        <f>Population!X111</f>
        <v>7282</v>
      </c>
      <c r="K111" s="20">
        <f>Population!Y111</f>
        <v>8184</v>
      </c>
      <c r="L111" s="20">
        <f>Population!Z111</f>
        <v>8016</v>
      </c>
      <c r="M111" s="20">
        <f>Population!AA111</f>
        <v>6346</v>
      </c>
      <c r="N111" s="20">
        <f>Population!AB111</f>
        <v>5707</v>
      </c>
      <c r="O111" s="20">
        <f>Population!AC111</f>
        <v>6070</v>
      </c>
      <c r="P111" s="20">
        <f>Population!AD111</f>
        <v>4812</v>
      </c>
      <c r="Q111" s="20">
        <f t="shared" si="36"/>
        <v>92021</v>
      </c>
      <c r="S111">
        <f>VLOOKUP($A111,'Census 2011'!$A$4:$BI$156,S$1,FALSE)*Baseline!C111</f>
        <v>7236.9923654408958</v>
      </c>
      <c r="T111">
        <f>VLOOKUP($A111,'Census 2011'!$A$4:$BI$156,T$1,FALSE)*Baseline!D111</f>
        <v>7818.5136821891501</v>
      </c>
      <c r="U111">
        <f>VLOOKUP($A111,'Census 2011'!$A$4:$BI$156,U$1,FALSE)*Baseline!E111</f>
        <v>7917.6639676113355</v>
      </c>
      <c r="V111">
        <f>VLOOKUP($A111,'Census 2011'!$A$4:$BI$156,V$1,FALSE)*Baseline!F111</f>
        <v>6380.3973599593837</v>
      </c>
      <c r="W111">
        <f>VLOOKUP($A111,'Census 2011'!$A$4:$BI$156,W$1,FALSE)*Baseline!G111</f>
        <v>5494.3553083592351</v>
      </c>
      <c r="X111">
        <f>VLOOKUP($A111,'Census 2011'!$A$4:$BI$156,X$1,FALSE)*Baseline!H111</f>
        <v>5666.6595655806186</v>
      </c>
      <c r="Y111">
        <f>VLOOKUP($A111,'Census 2011'!$A$4:$BI$156,Y$1,FALSE)*Baseline!I111</f>
        <v>4204.9329221279877</v>
      </c>
      <c r="Z111">
        <f>VLOOKUP($A111,'Census 2011'!$A$4:$BI$156,Z$1,FALSE)*Baseline!J111</f>
        <v>7065.2260198456452</v>
      </c>
      <c r="AA111">
        <f>VLOOKUP($A111,'Census 2011'!$A$4:$BI$156,AA$1,FALSE)*Baseline!K111</f>
        <v>8010.5891754449694</v>
      </c>
      <c r="AB111">
        <f>VLOOKUP($A111,'Census 2011'!$A$4:$BI$156,AB$1,FALSE)*Baseline!L111</f>
        <v>7858.1620321659402</v>
      </c>
      <c r="AC111">
        <f>VLOOKUP($A111,'Census 2011'!$A$4:$BI$156,AC$1,FALSE)*Baseline!M111</f>
        <v>6219.4874134144284</v>
      </c>
      <c r="AD111">
        <f>VLOOKUP($A111,'Census 2011'!$A$4:$BI$156,AD$1,FALSE)*Baseline!N111</f>
        <v>5639.3601453855881</v>
      </c>
      <c r="AE111">
        <f>VLOOKUP($A111,'Census 2011'!$A$4:$BI$156,AE$1,FALSE)*Baseline!O111</f>
        <v>6018.5593220338988</v>
      </c>
      <c r="AF111">
        <f>VLOOKUP($A111,'Census 2011'!$A$4:$BI$156,AF$1,FALSE)*Baseline!P111</f>
        <v>4776.413219320546</v>
      </c>
      <c r="AH111" s="6">
        <f>VLOOKUP($A111,'Census 2011'!$A$4:$BI$156,AH$1,FALSE)*Baseline!C111</f>
        <v>226.00763455910422</v>
      </c>
      <c r="AI111" s="6">
        <f>VLOOKUP($A111,'Census 2011'!$A$4:$BI$156,AI$1,FALSE)*Baseline!D111</f>
        <v>180.48631781084973</v>
      </c>
      <c r="AJ111" s="6">
        <f>VLOOKUP($A111,'Census 2011'!$A$4:$BI$156,AJ$1,FALSE)*Baseline!E111</f>
        <v>174.33603238866397</v>
      </c>
      <c r="AK111" s="6">
        <f>VLOOKUP($A111,'Census 2011'!$A$4:$BI$156,AK$1,FALSE)*Baseline!F111</f>
        <v>107.602640040616</v>
      </c>
      <c r="AL111" s="6">
        <f>VLOOKUP($A111,'Census 2011'!$A$4:$BI$156,AL$1,FALSE)*Baseline!G111</f>
        <v>63.644691640765586</v>
      </c>
      <c r="AM111" s="6">
        <f>VLOOKUP($A111,'Census 2011'!$A$4:$BI$156,AM$1,FALSE)*Baseline!H111</f>
        <v>74.340434419381779</v>
      </c>
      <c r="AN111" s="6">
        <f>VLOOKUP($A111,'Census 2011'!$A$4:$BI$156,AN$1,FALSE)*Baseline!I111</f>
        <v>58.067077872012334</v>
      </c>
      <c r="AO111" s="6">
        <f>VLOOKUP($A111,'Census 2011'!$A$4:$BI$156,AO$1,FALSE)*Baseline!J111</f>
        <v>216.77398015435503</v>
      </c>
      <c r="AP111" s="6">
        <f>VLOOKUP($A111,'Census 2011'!$A$4:$BI$156,AP$1,FALSE)*Baseline!K111</f>
        <v>173.41082455503087</v>
      </c>
      <c r="AQ111" s="6">
        <f>VLOOKUP($A111,'Census 2011'!$A$4:$BI$156,AQ$1,FALSE)*Baseline!L111</f>
        <v>157.83796783405984</v>
      </c>
      <c r="AR111" s="6">
        <f>VLOOKUP($A111,'Census 2011'!$A$4:$BI$156,AR$1,FALSE)*Baseline!M111</f>
        <v>126.51258658557188</v>
      </c>
      <c r="AS111" s="6">
        <f>VLOOKUP($A111,'Census 2011'!$A$4:$BI$156,AS$1,FALSE)*Baseline!N111</f>
        <v>67.63985461441213</v>
      </c>
      <c r="AT111" s="6">
        <f>VLOOKUP($A111,'Census 2011'!$A$4:$BI$156,AT$1,FALSE)*Baseline!O111</f>
        <v>51.440677966101696</v>
      </c>
      <c r="AU111" s="6">
        <f>VLOOKUP($A111,'Census 2011'!$A$4:$BI$156,AU$1,FALSE)*Baseline!P111</f>
        <v>35.586780679454591</v>
      </c>
      <c r="AV111">
        <f t="shared" si="37"/>
        <v>92020.999999999971</v>
      </c>
      <c r="AX111" s="22">
        <f>(S111*'Eligible population'!J$5)/5</f>
        <v>1324.3551224552107</v>
      </c>
      <c r="AY111" s="22">
        <f>(T111*'Eligible population'!K$5)/5</f>
        <v>1327.8957108747813</v>
      </c>
      <c r="AZ111" s="22">
        <f>(U111*'Eligible population'!L$5)/5</f>
        <v>1210.0758457574846</v>
      </c>
      <c r="BA111" s="22">
        <f>(V111*'Eligible population'!M$5)/5</f>
        <v>851.22172159928107</v>
      </c>
      <c r="BB111" s="22">
        <f>(W111*'Eligible population'!N$5)/5</f>
        <v>609.56358619030254</v>
      </c>
      <c r="BC111" s="22">
        <f>(X111*'Eligible population'!O$5)/5</f>
        <v>490.81207250790595</v>
      </c>
      <c r="BD111" s="22">
        <f>(Y111*'Eligible population'!P$5)/5</f>
        <v>282.86928328576334</v>
      </c>
      <c r="BE111" s="22">
        <f>(Z111*'Eligible population'!J$6)/5</f>
        <v>1289.0958749847389</v>
      </c>
      <c r="BF111" s="22">
        <f>(AA111*'Eligible population'!K$6)/5</f>
        <v>1377.2438854299564</v>
      </c>
      <c r="BG111" s="22">
        <f>(AB111*'Eligible population'!L$6)/5</f>
        <v>1231.0084187029033</v>
      </c>
      <c r="BH111" s="22">
        <f>(AC111*'Eligible population'!M$6)/5</f>
        <v>863.21812031607192</v>
      </c>
      <c r="BI111" s="22">
        <f>(AD111*'Eligible population'!N$6)/5</f>
        <v>666.2748638554234</v>
      </c>
      <c r="BJ111" s="22">
        <f>(AE111*'Eligible population'!O$6)/5</f>
        <v>568.65122105435307</v>
      </c>
      <c r="BK111" s="22">
        <f>(AF111*'Eligible population'!P$6)/5</f>
        <v>356.55925371604258</v>
      </c>
      <c r="BL111" s="23"/>
      <c r="BM111" s="22">
        <f>(AH111*'Eligible population'!J$5)/5</f>
        <v>41.358944908061957</v>
      </c>
      <c r="BN111" s="22">
        <f>(AI111*'Eligible population'!K$5)/5</f>
        <v>30.65378114494829</v>
      </c>
      <c r="BO111" s="22">
        <f>(AJ111*'Eligible population'!L$5)/5</f>
        <v>26.644199943529664</v>
      </c>
      <c r="BP111" s="22">
        <f>(AK111*'Eligible population'!M$5)/5</f>
        <v>14.355485926127955</v>
      </c>
      <c r="BQ111" s="22">
        <f>(AL111*'Eligible population'!N$5)/5</f>
        <v>7.0609715428299138</v>
      </c>
      <c r="BR111" s="22">
        <f>(AM111*'Eligible population'!O$5)/5</f>
        <v>6.4389226609162424</v>
      </c>
      <c r="BS111" s="22">
        <f>(AN111*'Eligible population'!P$5)/5</f>
        <v>3.9062199098867785</v>
      </c>
      <c r="BT111" s="22">
        <f>(AO111*'Eligible population'!J$6)/5</f>
        <v>39.55180525521358</v>
      </c>
      <c r="BU111" s="22">
        <f>(AP111*'Eligible population'!K$6)/5</f>
        <v>29.814161300128937</v>
      </c>
      <c r="BV111" s="22">
        <f>(AQ111*'Eligible population'!L$6)/5</f>
        <v>24.725866735676227</v>
      </c>
      <c r="BW111" s="22">
        <f>(AR111*'Eligible population'!M$6)/5</f>
        <v>17.558996413945259</v>
      </c>
      <c r="BX111" s="22">
        <f>(AS111*'Eligible population'!N$6)/5</f>
        <v>7.9914624642822245</v>
      </c>
      <c r="BY111" s="22">
        <f>(AT111*'Eligible population'!O$6)/5</f>
        <v>4.8602668466184014</v>
      </c>
      <c r="BZ111" s="22">
        <f>(AU111*'Eligible population'!P$6)/5</f>
        <v>2.6565532290834373</v>
      </c>
      <c r="CA111" s="23">
        <f t="shared" si="38"/>
        <v>12706.422619011473</v>
      </c>
      <c r="CC111" s="2">
        <f t="shared" si="39"/>
        <v>662.17756122760534</v>
      </c>
      <c r="CD111" s="2">
        <f t="shared" si="40"/>
        <v>663.94785543739067</v>
      </c>
      <c r="CE111" s="2">
        <f t="shared" si="41"/>
        <v>605.03792287874228</v>
      </c>
      <c r="CF111" s="2">
        <f t="shared" si="42"/>
        <v>425.61086079964053</v>
      </c>
      <c r="CG111" s="2">
        <f t="shared" si="43"/>
        <v>304.78179309515127</v>
      </c>
      <c r="CH111" s="2">
        <f t="shared" si="44"/>
        <v>245.40603625395298</v>
      </c>
      <c r="CI111" s="2">
        <f t="shared" si="45"/>
        <v>141.43464164288167</v>
      </c>
      <c r="CJ111" s="2">
        <f t="shared" si="46"/>
        <v>644.54793749236944</v>
      </c>
      <c r="CK111" s="2">
        <f t="shared" si="47"/>
        <v>688.62194271497822</v>
      </c>
      <c r="CL111" s="2">
        <f t="shared" si="48"/>
        <v>615.50420935145166</v>
      </c>
      <c r="CM111" s="2">
        <f t="shared" si="49"/>
        <v>431.60906015803596</v>
      </c>
      <c r="CN111" s="2">
        <f t="shared" si="50"/>
        <v>333.1374319277117</v>
      </c>
      <c r="CO111" s="2">
        <f t="shared" si="51"/>
        <v>284.32561052717654</v>
      </c>
      <c r="CP111" s="2">
        <f t="shared" si="52"/>
        <v>178.27962685802129</v>
      </c>
      <c r="CQ111" s="2"/>
      <c r="CR111" s="2">
        <f t="shared" si="53"/>
        <v>20.679472454030979</v>
      </c>
      <c r="CS111" s="2">
        <f t="shared" si="54"/>
        <v>15.326890572474145</v>
      </c>
      <c r="CT111" s="2">
        <f t="shared" si="55"/>
        <v>13.322099971764832</v>
      </c>
      <c r="CU111" s="2">
        <f t="shared" si="56"/>
        <v>7.1777429630639773</v>
      </c>
      <c r="CV111" s="2">
        <f t="shared" si="57"/>
        <v>3.5304857714149569</v>
      </c>
      <c r="CW111" s="2">
        <f t="shared" si="58"/>
        <v>3.2194613304581212</v>
      </c>
      <c r="CX111" s="2">
        <f t="shared" si="59"/>
        <v>1.9531099549433892</v>
      </c>
      <c r="CY111" s="2">
        <f t="shared" si="60"/>
        <v>19.77590262760679</v>
      </c>
      <c r="CZ111" s="2">
        <f t="shared" si="61"/>
        <v>14.907080650064469</v>
      </c>
      <c r="DA111" s="2">
        <f t="shared" si="62"/>
        <v>12.362933367838114</v>
      </c>
      <c r="DB111" s="2">
        <f t="shared" si="63"/>
        <v>8.7794982069726295</v>
      </c>
      <c r="DC111" s="2">
        <f t="shared" si="64"/>
        <v>3.9957312321411123</v>
      </c>
      <c r="DD111" s="2">
        <f t="shared" si="65"/>
        <v>2.4301334233092007</v>
      </c>
      <c r="DE111" s="2">
        <f t="shared" si="66"/>
        <v>1.3282766145417186</v>
      </c>
      <c r="DF111" s="2">
        <f t="shared" si="67"/>
        <v>6353.2113095057366</v>
      </c>
      <c r="DG111" s="2"/>
      <c r="DH111" s="14"/>
      <c r="DI111" s="14"/>
      <c r="DJ111" s="14"/>
      <c r="DK111" s="14"/>
      <c r="DL111" s="14"/>
      <c r="DM111" s="14"/>
      <c r="DN111" s="14"/>
      <c r="DO111" s="14"/>
      <c r="DP111" s="14"/>
      <c r="DQ111" s="14"/>
      <c r="DR111" s="14"/>
      <c r="DS111" s="14"/>
      <c r="DT111" s="14"/>
      <c r="DU111" s="14"/>
      <c r="DV111" s="14"/>
      <c r="DX111" s="6"/>
      <c r="DY111" s="6"/>
      <c r="DZ111" s="6"/>
      <c r="EA111" s="6"/>
      <c r="EB111" s="6"/>
      <c r="EC111" s="6"/>
      <c r="ED111" s="6"/>
      <c r="EE111" s="6"/>
      <c r="EF111" s="6"/>
      <c r="EG111" s="6"/>
      <c r="EH111" s="6"/>
      <c r="EI111" s="6"/>
      <c r="EJ111" s="6"/>
      <c r="EK111" s="6"/>
      <c r="EL111" s="6"/>
      <c r="EN111" s="6"/>
      <c r="EO111" s="6"/>
      <c r="EP111" s="6"/>
      <c r="EQ111" s="6"/>
      <c r="ER111" s="6"/>
      <c r="ES111" s="6"/>
      <c r="ET111" s="6"/>
      <c r="EU111" s="6"/>
      <c r="EV111" s="6"/>
      <c r="EW111" s="6"/>
      <c r="EX111" s="6"/>
      <c r="EY111" s="6"/>
      <c r="EZ111" s="6"/>
      <c r="FA111" s="6"/>
      <c r="FB111" s="6"/>
      <c r="FD111" s="6"/>
      <c r="FE111" s="6"/>
      <c r="FF111" s="6"/>
      <c r="FG111" s="6"/>
      <c r="FH111" s="6"/>
      <c r="FI111" s="6"/>
      <c r="FJ111" s="6"/>
      <c r="FK111" s="6"/>
      <c r="FL111" s="6"/>
      <c r="FM111" s="6"/>
      <c r="FN111" s="6"/>
      <c r="FO111" s="6"/>
      <c r="FP111" s="6"/>
      <c r="FQ111" s="6"/>
      <c r="FR111" s="6"/>
      <c r="FT111" s="6"/>
      <c r="FU111" s="6"/>
      <c r="FV111" s="6"/>
      <c r="FW111" s="6"/>
      <c r="FX111" s="6"/>
      <c r="FY111" s="6"/>
      <c r="FZ111" s="6"/>
      <c r="GA111" s="6"/>
      <c r="GB111" s="6"/>
      <c r="GC111" s="6"/>
      <c r="GD111" s="6"/>
      <c r="GE111" s="6"/>
      <c r="GF111" s="6"/>
      <c r="GG111" s="6"/>
      <c r="GH111" s="6"/>
      <c r="GJ111" s="6"/>
      <c r="GK111" s="6"/>
      <c r="GL111" s="6"/>
      <c r="GM111" s="6"/>
      <c r="GN111" s="6"/>
      <c r="GO111" s="6"/>
      <c r="GP111" s="6"/>
      <c r="GQ111" s="6"/>
      <c r="GR111" s="6"/>
      <c r="GS111" s="6"/>
      <c r="GT111" s="6"/>
      <c r="GU111" s="6"/>
      <c r="GV111" s="6"/>
      <c r="GW111" s="6"/>
      <c r="GX111" s="6"/>
      <c r="GZ111" s="1"/>
      <c r="HA111" s="1"/>
      <c r="HB111" s="1"/>
      <c r="HC111" s="1"/>
      <c r="HD111" s="1"/>
      <c r="HE111" s="1"/>
      <c r="HF111" s="1"/>
      <c r="HG111" s="1"/>
      <c r="HH111" s="1"/>
      <c r="HI111" s="1"/>
      <c r="HJ111" s="1"/>
      <c r="HK111" s="1"/>
      <c r="HL111" s="1"/>
      <c r="HM111" s="1"/>
      <c r="HN111" s="2"/>
      <c r="HP111" s="2"/>
      <c r="HQ111" s="2"/>
      <c r="HR111" s="2"/>
      <c r="HS111" s="2"/>
      <c r="HT111" s="2"/>
      <c r="HU111" s="2"/>
      <c r="HV111" s="2"/>
      <c r="HW111" s="2"/>
      <c r="HX111" s="2"/>
      <c r="HY111" s="2"/>
      <c r="HZ111" s="2"/>
      <c r="IA111" s="2"/>
      <c r="IB111" s="2"/>
      <c r="IC111" s="2"/>
      <c r="ID111" s="2"/>
      <c r="IF111" s="2"/>
      <c r="IG111" s="2"/>
      <c r="IH111" s="2"/>
      <c r="II111" s="2"/>
      <c r="IJ111" s="2"/>
      <c r="IK111" s="2"/>
      <c r="IL111" s="2"/>
      <c r="IM111" s="2"/>
      <c r="IN111" s="2"/>
      <c r="IO111" s="2"/>
      <c r="IP111" s="2"/>
      <c r="IQ111" s="2"/>
      <c r="IR111" s="2"/>
      <c r="IS111" s="2"/>
      <c r="IT111" s="2"/>
      <c r="IV111" s="6"/>
    </row>
    <row r="112" spans="1:256" x14ac:dyDescent="0.25">
      <c r="A112" s="8" t="s">
        <v>27</v>
      </c>
      <c r="B112" s="8" t="s">
        <v>279</v>
      </c>
      <c r="C112" s="20">
        <f>Population!H112</f>
        <v>10795</v>
      </c>
      <c r="D112" s="20">
        <f>Population!I112</f>
        <v>12083</v>
      </c>
      <c r="E112" s="20">
        <f>Population!J112</f>
        <v>12451</v>
      </c>
      <c r="F112" s="20">
        <f>Population!K112</f>
        <v>10731</v>
      </c>
      <c r="G112" s="20">
        <f>Population!L112</f>
        <v>9976</v>
      </c>
      <c r="H112" s="20">
        <f>Population!M112</f>
        <v>10551</v>
      </c>
      <c r="I112" s="20">
        <f>Population!N112</f>
        <v>7910</v>
      </c>
      <c r="J112" s="20">
        <f>Population!X112</f>
        <v>11354</v>
      </c>
      <c r="K112" s="20">
        <f>Population!Y112</f>
        <v>12784</v>
      </c>
      <c r="L112" s="20">
        <f>Population!Z112</f>
        <v>13059</v>
      </c>
      <c r="M112" s="20">
        <f>Population!AA112</f>
        <v>11297</v>
      </c>
      <c r="N112" s="20">
        <f>Population!AB112</f>
        <v>10187</v>
      </c>
      <c r="O112" s="20">
        <f>Population!AC112</f>
        <v>11051</v>
      </c>
      <c r="P112" s="20">
        <f>Population!AD112</f>
        <v>8389</v>
      </c>
      <c r="Q112" s="20">
        <f t="shared" si="36"/>
        <v>152618</v>
      </c>
      <c r="S112">
        <f>VLOOKUP($A112,'Census 2011'!$A$4:$BI$156,S$1,FALSE)*Baseline!C112</f>
        <v>10586.400966183575</v>
      </c>
      <c r="T112">
        <f>VLOOKUP($A112,'Census 2011'!$A$4:$BI$156,T$1,FALSE)*Baseline!D112</f>
        <v>11898.461027142517</v>
      </c>
      <c r="U112">
        <f>VLOOKUP($A112,'Census 2011'!$A$4:$BI$156,U$1,FALSE)*Baseline!E112</f>
        <v>12321.232165318957</v>
      </c>
      <c r="V112">
        <f>VLOOKUP($A112,'Census 2011'!$A$4:$BI$156,V$1,FALSE)*Baseline!F112</f>
        <v>10620.186172305272</v>
      </c>
      <c r="W112">
        <f>VLOOKUP($A112,'Census 2011'!$A$4:$BI$156,W$1,FALSE)*Baseline!G112</f>
        <v>9930.7674253200566</v>
      </c>
      <c r="X112">
        <f>VLOOKUP($A112,'Census 2011'!$A$4:$BI$156,X$1,FALSE)*Baseline!H112</f>
        <v>10487.461424838088</v>
      </c>
      <c r="Y112">
        <f>VLOOKUP($A112,'Census 2011'!$A$4:$BI$156,Y$1,FALSE)*Baseline!I112</f>
        <v>7868.7149104246009</v>
      </c>
      <c r="Z112">
        <f>VLOOKUP($A112,'Census 2011'!$A$4:$BI$156,Z$1,FALSE)*Baseline!J112</f>
        <v>11155.074264067556</v>
      </c>
      <c r="AA112">
        <f>VLOOKUP($A112,'Census 2011'!$A$4:$BI$156,AA$1,FALSE)*Baseline!K112</f>
        <v>12593.135594518029</v>
      </c>
      <c r="AB112">
        <f>VLOOKUP($A112,'Census 2011'!$A$4:$BI$156,AB$1,FALSE)*Baseline!L112</f>
        <v>12905.246736626568</v>
      </c>
      <c r="AC112">
        <f>VLOOKUP($A112,'Census 2011'!$A$4:$BI$156,AC$1,FALSE)*Baseline!M112</f>
        <v>11197.113022585296</v>
      </c>
      <c r="AD112">
        <f>VLOOKUP($A112,'Census 2011'!$A$4:$BI$156,AD$1,FALSE)*Baseline!N112</f>
        <v>10121.093547823046</v>
      </c>
      <c r="AE112">
        <f>VLOOKUP($A112,'Census 2011'!$A$4:$BI$156,AE$1,FALSE)*Baseline!O112</f>
        <v>10995.934669471819</v>
      </c>
      <c r="AF112">
        <f>VLOOKUP($A112,'Census 2011'!$A$4:$BI$156,AF$1,FALSE)*Baseline!P112</f>
        <v>8354.8506551329338</v>
      </c>
      <c r="AH112" s="6">
        <f>VLOOKUP($A112,'Census 2011'!$A$4:$BI$156,AH$1,FALSE)*Baseline!C112</f>
        <v>208.59903381642511</v>
      </c>
      <c r="AI112" s="6">
        <f>VLOOKUP($A112,'Census 2011'!$A$4:$BI$156,AI$1,FALSE)*Baseline!D112</f>
        <v>184.53897285748198</v>
      </c>
      <c r="AJ112" s="6">
        <f>VLOOKUP($A112,'Census 2011'!$A$4:$BI$156,AJ$1,FALSE)*Baseline!E112</f>
        <v>129.76783468104222</v>
      </c>
      <c r="AK112" s="6">
        <f>VLOOKUP($A112,'Census 2011'!$A$4:$BI$156,AK$1,FALSE)*Baseline!F112</f>
        <v>110.81382769472856</v>
      </c>
      <c r="AL112" s="6">
        <f>VLOOKUP($A112,'Census 2011'!$A$4:$BI$156,AL$1,FALSE)*Baseline!G112</f>
        <v>45.232574679943099</v>
      </c>
      <c r="AM112" s="6">
        <f>VLOOKUP($A112,'Census 2011'!$A$4:$BI$156,AM$1,FALSE)*Baseline!H112</f>
        <v>63.538575161913421</v>
      </c>
      <c r="AN112" s="6">
        <f>VLOOKUP($A112,'Census 2011'!$A$4:$BI$156,AN$1,FALSE)*Baseline!I112</f>
        <v>41.285089575398501</v>
      </c>
      <c r="AO112" s="6">
        <f>VLOOKUP($A112,'Census 2011'!$A$4:$BI$156,AO$1,FALSE)*Baseline!J112</f>
        <v>198.92573593244416</v>
      </c>
      <c r="AP112" s="6">
        <f>VLOOKUP($A112,'Census 2011'!$A$4:$BI$156,AP$1,FALSE)*Baseline!K112</f>
        <v>190.86440548196921</v>
      </c>
      <c r="AQ112" s="6">
        <f>VLOOKUP($A112,'Census 2011'!$A$4:$BI$156,AQ$1,FALSE)*Baseline!L112</f>
        <v>153.7532633734323</v>
      </c>
      <c r="AR112" s="6">
        <f>VLOOKUP($A112,'Census 2011'!$A$4:$BI$156,AR$1,FALSE)*Baseline!M112</f>
        <v>99.886977414704475</v>
      </c>
      <c r="AS112" s="6">
        <f>VLOOKUP($A112,'Census 2011'!$A$4:$BI$156,AS$1,FALSE)*Baseline!N112</f>
        <v>65.906452176954019</v>
      </c>
      <c r="AT112" s="6">
        <f>VLOOKUP($A112,'Census 2011'!$A$4:$BI$156,AT$1,FALSE)*Baseline!O112</f>
        <v>55.065330528180709</v>
      </c>
      <c r="AU112" s="6">
        <f>VLOOKUP($A112,'Census 2011'!$A$4:$BI$156,AU$1,FALSE)*Baseline!P112</f>
        <v>34.14934486706526</v>
      </c>
      <c r="AV112">
        <f t="shared" si="37"/>
        <v>152618</v>
      </c>
      <c r="AX112" s="22">
        <f>(S112*'Eligible population'!J$5)/5</f>
        <v>1937.2901945953436</v>
      </c>
      <c r="AY112" s="22">
        <f>(T112*'Eligible population'!K$5)/5</f>
        <v>2020.8336272335314</v>
      </c>
      <c r="AZ112" s="22">
        <f>(U112*'Eligible population'!L$5)/5</f>
        <v>1883.083886132732</v>
      </c>
      <c r="BA112" s="22">
        <f>(V112*'Eligible population'!M$5)/5</f>
        <v>1416.8605256510421</v>
      </c>
      <c r="BB112" s="22">
        <f>(W112*'Eligible population'!N$5)/5</f>
        <v>1101.7551406240693</v>
      </c>
      <c r="BC112" s="22">
        <f>(X112*'Eligible population'!O$5)/5</f>
        <v>908.36102252140267</v>
      </c>
      <c r="BD112" s="22">
        <f>(Y112*'Eligible population'!P$5)/5</f>
        <v>529.33489982175229</v>
      </c>
      <c r="BE112" s="22">
        <f>(Z112*'Eligible population'!J$6)/5</f>
        <v>2035.3149607055414</v>
      </c>
      <c r="BF112" s="22">
        <f>(AA112*'Eligible population'!K$6)/5</f>
        <v>2165.1115312597321</v>
      </c>
      <c r="BG112" s="22">
        <f>(AB112*'Eligible population'!L$6)/5</f>
        <v>2021.6517950631642</v>
      </c>
      <c r="BH112" s="22">
        <f>(AC112*'Eligible population'!M$6)/5</f>
        <v>1554.0751534404039</v>
      </c>
      <c r="BI112" s="22">
        <f>(AD112*'Eligible population'!N$6)/5</f>
        <v>1195.7793174748065</v>
      </c>
      <c r="BJ112" s="22">
        <f>(AE112*'Eligible population'!O$6)/5</f>
        <v>1038.9283118864346</v>
      </c>
      <c r="BK112" s="22">
        <f>(AF112*'Eligible population'!P$6)/5</f>
        <v>623.68961346417109</v>
      </c>
      <c r="BL112" s="23"/>
      <c r="BM112" s="22">
        <f>(AH112*'Eligible population'!J$5)/5</f>
        <v>38.173205804834353</v>
      </c>
      <c r="BN112" s="22">
        <f>(AI112*'Eligible population'!K$5)/5</f>
        <v>31.342083739639303</v>
      </c>
      <c r="BO112" s="22">
        <f>(AJ112*'Eligible population'!L$5)/5</f>
        <v>19.832733865207636</v>
      </c>
      <c r="BP112" s="22">
        <f>(AK112*'Eligible population'!M$5)/5</f>
        <v>14.783896968434799</v>
      </c>
      <c r="BQ112" s="22">
        <f>(AL112*'Eligible population'!N$5)/5</f>
        <v>5.0182649077277421</v>
      </c>
      <c r="BR112" s="22">
        <f>(AM112*'Eligible population'!O$5)/5</f>
        <v>5.5033303833601206</v>
      </c>
      <c r="BS112" s="22">
        <f>(AN112*'Eligible population'!P$5)/5</f>
        <v>2.7772818056444746</v>
      </c>
      <c r="BT112" s="22">
        <f>(AO112*'Eligible population'!J$6)/5</f>
        <v>36.2952784381581</v>
      </c>
      <c r="BU112" s="22">
        <f>(AP112*'Eligible population'!K$6)/5</f>
        <v>32.814919057644012</v>
      </c>
      <c r="BV112" s="22">
        <f>(AQ112*'Eligible population'!L$6)/5</f>
        <v>24.085983572366111</v>
      </c>
      <c r="BW112" s="22">
        <f>(AR112*'Eligible population'!M$6)/5</f>
        <v>13.863561923447799</v>
      </c>
      <c r="BX112" s="22">
        <f>(AS112*'Eligible population'!N$6)/5</f>
        <v>7.7866657420921941</v>
      </c>
      <c r="BY112" s="22">
        <f>(AT112*'Eligible population'!O$6)/5</f>
        <v>5.202734702302422</v>
      </c>
      <c r="BZ112" s="22">
        <f>(AU112*'Eligible population'!P$6)/5</f>
        <v>2.5492486436139323</v>
      </c>
      <c r="CA112" s="23">
        <f t="shared" si="38"/>
        <v>20672.099169428602</v>
      </c>
      <c r="CC112" s="2">
        <f t="shared" si="39"/>
        <v>968.64509729767178</v>
      </c>
      <c r="CD112" s="2">
        <f t="shared" si="40"/>
        <v>1010.4168136167657</v>
      </c>
      <c r="CE112" s="2">
        <f t="shared" si="41"/>
        <v>941.541943066366</v>
      </c>
      <c r="CF112" s="2">
        <f t="shared" si="42"/>
        <v>708.43026282552103</v>
      </c>
      <c r="CG112" s="2">
        <f t="shared" si="43"/>
        <v>550.87757031203466</v>
      </c>
      <c r="CH112" s="2">
        <f t="shared" si="44"/>
        <v>454.18051126070134</v>
      </c>
      <c r="CI112" s="2">
        <f t="shared" si="45"/>
        <v>264.66744991087614</v>
      </c>
      <c r="CJ112" s="2">
        <f t="shared" si="46"/>
        <v>1017.6574803527707</v>
      </c>
      <c r="CK112" s="2">
        <f t="shared" si="47"/>
        <v>1082.5557656298661</v>
      </c>
      <c r="CL112" s="2">
        <f t="shared" si="48"/>
        <v>1010.8258975315821</v>
      </c>
      <c r="CM112" s="2">
        <f t="shared" si="49"/>
        <v>777.03757672020197</v>
      </c>
      <c r="CN112" s="2">
        <f t="shared" si="50"/>
        <v>597.88965873740324</v>
      </c>
      <c r="CO112" s="2">
        <f t="shared" si="51"/>
        <v>519.46415594321729</v>
      </c>
      <c r="CP112" s="2">
        <f t="shared" si="52"/>
        <v>311.84480673208554</v>
      </c>
      <c r="CQ112" s="2"/>
      <c r="CR112" s="2">
        <f t="shared" si="53"/>
        <v>19.086602902417177</v>
      </c>
      <c r="CS112" s="2">
        <f t="shared" si="54"/>
        <v>15.671041869819652</v>
      </c>
      <c r="CT112" s="2">
        <f t="shared" si="55"/>
        <v>9.9163669326038182</v>
      </c>
      <c r="CU112" s="2">
        <f t="shared" si="56"/>
        <v>7.3919484842173997</v>
      </c>
      <c r="CV112" s="2">
        <f t="shared" si="57"/>
        <v>2.5091324538638711</v>
      </c>
      <c r="CW112" s="2">
        <f t="shared" si="58"/>
        <v>2.7516651916800603</v>
      </c>
      <c r="CX112" s="2">
        <f t="shared" si="59"/>
        <v>1.3886409028222373</v>
      </c>
      <c r="CY112" s="2">
        <f t="shared" si="60"/>
        <v>18.14763921907905</v>
      </c>
      <c r="CZ112" s="2">
        <f t="shared" si="61"/>
        <v>16.407459528822006</v>
      </c>
      <c r="DA112" s="2">
        <f t="shared" si="62"/>
        <v>12.042991786183055</v>
      </c>
      <c r="DB112" s="2">
        <f t="shared" si="63"/>
        <v>6.9317809617238995</v>
      </c>
      <c r="DC112" s="2">
        <f t="shared" si="64"/>
        <v>3.893332871046097</v>
      </c>
      <c r="DD112" s="2">
        <f t="shared" si="65"/>
        <v>2.601367351151211</v>
      </c>
      <c r="DE112" s="2">
        <f t="shared" si="66"/>
        <v>1.2746243218069662</v>
      </c>
      <c r="DF112" s="2">
        <f t="shared" si="67"/>
        <v>10336.049584714301</v>
      </c>
      <c r="DG112" s="2"/>
      <c r="DH112" s="14"/>
      <c r="DI112" s="14"/>
      <c r="DJ112" s="14"/>
      <c r="DK112" s="14"/>
      <c r="DL112" s="14"/>
      <c r="DM112" s="14"/>
      <c r="DN112" s="14"/>
      <c r="DO112" s="14"/>
      <c r="DP112" s="14"/>
      <c r="DQ112" s="14"/>
      <c r="DR112" s="14"/>
      <c r="DS112" s="14"/>
      <c r="DT112" s="14"/>
      <c r="DU112" s="14"/>
      <c r="DV112" s="14"/>
      <c r="DX112" s="6"/>
      <c r="DY112" s="6"/>
      <c r="DZ112" s="6"/>
      <c r="EA112" s="6"/>
      <c r="EB112" s="6"/>
      <c r="EC112" s="6"/>
      <c r="ED112" s="6"/>
      <c r="EE112" s="6"/>
      <c r="EF112" s="6"/>
      <c r="EG112" s="6"/>
      <c r="EH112" s="6"/>
      <c r="EI112" s="6"/>
      <c r="EJ112" s="6"/>
      <c r="EK112" s="6"/>
      <c r="EL112" s="6"/>
      <c r="EN112" s="6"/>
      <c r="EO112" s="6"/>
      <c r="EP112" s="6"/>
      <c r="EQ112" s="6"/>
      <c r="ER112" s="6"/>
      <c r="ES112" s="6"/>
      <c r="ET112" s="6"/>
      <c r="EU112" s="6"/>
      <c r="EV112" s="6"/>
      <c r="EW112" s="6"/>
      <c r="EX112" s="6"/>
      <c r="EY112" s="6"/>
      <c r="EZ112" s="6"/>
      <c r="FA112" s="6"/>
      <c r="FB112" s="6"/>
      <c r="FD112" s="6"/>
      <c r="FE112" s="6"/>
      <c r="FF112" s="6"/>
      <c r="FG112" s="6"/>
      <c r="FH112" s="6"/>
      <c r="FI112" s="6"/>
      <c r="FJ112" s="6"/>
      <c r="FK112" s="6"/>
      <c r="FL112" s="6"/>
      <c r="FM112" s="6"/>
      <c r="FN112" s="6"/>
      <c r="FO112" s="6"/>
      <c r="FP112" s="6"/>
      <c r="FQ112" s="6"/>
      <c r="FR112" s="6"/>
      <c r="FT112" s="6"/>
      <c r="FU112" s="6"/>
      <c r="FV112" s="6"/>
      <c r="FW112" s="6"/>
      <c r="FX112" s="6"/>
      <c r="FY112" s="6"/>
      <c r="FZ112" s="6"/>
      <c r="GA112" s="6"/>
      <c r="GB112" s="6"/>
      <c r="GC112" s="6"/>
      <c r="GD112" s="6"/>
      <c r="GE112" s="6"/>
      <c r="GF112" s="6"/>
      <c r="GG112" s="6"/>
      <c r="GH112" s="6"/>
      <c r="GJ112" s="6"/>
      <c r="GK112" s="6"/>
      <c r="GL112" s="6"/>
      <c r="GM112" s="6"/>
      <c r="GN112" s="6"/>
      <c r="GO112" s="6"/>
      <c r="GP112" s="6"/>
      <c r="GQ112" s="6"/>
      <c r="GR112" s="6"/>
      <c r="GS112" s="6"/>
      <c r="GT112" s="6"/>
      <c r="GU112" s="6"/>
      <c r="GV112" s="6"/>
      <c r="GW112" s="6"/>
      <c r="GX112" s="6"/>
      <c r="GZ112" s="1"/>
      <c r="HA112" s="1"/>
      <c r="HB112" s="1"/>
      <c r="HC112" s="1"/>
      <c r="HD112" s="1"/>
      <c r="HE112" s="1"/>
      <c r="HF112" s="1"/>
      <c r="HG112" s="1"/>
      <c r="HH112" s="1"/>
      <c r="HI112" s="1"/>
      <c r="HJ112" s="1"/>
      <c r="HK112" s="1"/>
      <c r="HL112" s="1"/>
      <c r="HM112" s="1"/>
      <c r="HN112" s="2"/>
      <c r="HP112" s="2"/>
      <c r="HQ112" s="2"/>
      <c r="HR112" s="2"/>
      <c r="HS112" s="2"/>
      <c r="HT112" s="2"/>
      <c r="HU112" s="2"/>
      <c r="HV112" s="2"/>
      <c r="HW112" s="2"/>
      <c r="HX112" s="2"/>
      <c r="HY112" s="2"/>
      <c r="HZ112" s="2"/>
      <c r="IA112" s="2"/>
      <c r="IB112" s="2"/>
      <c r="IC112" s="2"/>
      <c r="ID112" s="2"/>
      <c r="IF112" s="2"/>
      <c r="IG112" s="2"/>
      <c r="IH112" s="2"/>
      <c r="II112" s="2"/>
      <c r="IJ112" s="2"/>
      <c r="IK112" s="2"/>
      <c r="IL112" s="2"/>
      <c r="IM112" s="2"/>
      <c r="IN112" s="2"/>
      <c r="IO112" s="2"/>
      <c r="IP112" s="2"/>
      <c r="IQ112" s="2"/>
      <c r="IR112" s="2"/>
      <c r="IS112" s="2"/>
      <c r="IT112" s="2"/>
      <c r="IV112" s="6"/>
    </row>
    <row r="113" spans="1:256" x14ac:dyDescent="0.25">
      <c r="A113" s="8" t="s">
        <v>10</v>
      </c>
      <c r="B113" s="8" t="s">
        <v>280</v>
      </c>
      <c r="C113" s="20">
        <f>Population!H113</f>
        <v>4935</v>
      </c>
      <c r="D113" s="20">
        <f>Population!I113</f>
        <v>5269</v>
      </c>
      <c r="E113" s="20">
        <f>Population!J113</f>
        <v>4754</v>
      </c>
      <c r="F113" s="20">
        <f>Population!K113</f>
        <v>4214</v>
      </c>
      <c r="G113" s="20">
        <f>Population!L113</f>
        <v>3579</v>
      </c>
      <c r="H113" s="20">
        <f>Population!M113</f>
        <v>3525</v>
      </c>
      <c r="I113" s="20">
        <f>Population!N113</f>
        <v>2325</v>
      </c>
      <c r="J113" s="20">
        <f>Population!X113</f>
        <v>4973</v>
      </c>
      <c r="K113" s="20">
        <f>Population!Y113</f>
        <v>5112</v>
      </c>
      <c r="L113" s="20">
        <f>Population!Z113</f>
        <v>4799</v>
      </c>
      <c r="M113" s="20">
        <f>Population!AA113</f>
        <v>4109</v>
      </c>
      <c r="N113" s="20">
        <f>Population!AB113</f>
        <v>3696</v>
      </c>
      <c r="O113" s="20">
        <f>Population!AC113</f>
        <v>3536</v>
      </c>
      <c r="P113" s="20">
        <f>Population!AD113</f>
        <v>2505</v>
      </c>
      <c r="Q113" s="20">
        <f t="shared" si="36"/>
        <v>57331</v>
      </c>
      <c r="S113">
        <f>VLOOKUP($A113,'Census 2011'!$A$4:$BI$156,S$1,FALSE)*Baseline!C113</f>
        <v>3608.8704682091457</v>
      </c>
      <c r="T113">
        <f>VLOOKUP($A113,'Census 2011'!$A$4:$BI$156,T$1,FALSE)*Baseline!D113</f>
        <v>4275.3503428801932</v>
      </c>
      <c r="U113">
        <f>VLOOKUP($A113,'Census 2011'!$A$4:$BI$156,U$1,FALSE)*Baseline!E113</f>
        <v>3803.6186701893439</v>
      </c>
      <c r="V113">
        <f>VLOOKUP($A113,'Census 2011'!$A$4:$BI$156,V$1,FALSE)*Baseline!F113</f>
        <v>3371.6249054701284</v>
      </c>
      <c r="W113">
        <f>VLOOKUP($A113,'Census 2011'!$A$4:$BI$156,W$1,FALSE)*Baseline!G113</f>
        <v>3176.3624999999997</v>
      </c>
      <c r="X113">
        <f>VLOOKUP($A113,'Census 2011'!$A$4:$BI$156,X$1,FALSE)*Baseline!H113</f>
        <v>3194.4532908704882</v>
      </c>
      <c r="Y113">
        <f>VLOOKUP($A113,'Census 2011'!$A$4:$BI$156,Y$1,FALSE)*Baseline!I113</f>
        <v>2075.2238137869294</v>
      </c>
      <c r="Z113">
        <f>VLOOKUP($A113,'Census 2011'!$A$4:$BI$156,Z$1,FALSE)*Baseline!J113</f>
        <v>3765.4447363482832</v>
      </c>
      <c r="AA113">
        <f>VLOOKUP($A113,'Census 2011'!$A$4:$BI$156,AA$1,FALSE)*Baseline!K113</f>
        <v>4159.5112279991909</v>
      </c>
      <c r="AB113">
        <f>VLOOKUP($A113,'Census 2011'!$A$4:$BI$156,AB$1,FALSE)*Baseline!L113</f>
        <v>3825.4323770491801</v>
      </c>
      <c r="AC113">
        <f>VLOOKUP($A113,'Census 2011'!$A$4:$BI$156,AC$1,FALSE)*Baseline!M113</f>
        <v>3306.0919540229884</v>
      </c>
      <c r="AD113">
        <f>VLOOKUP($A113,'Census 2011'!$A$4:$BI$156,AD$1,FALSE)*Baseline!N113</f>
        <v>3290.6199794026779</v>
      </c>
      <c r="AE113">
        <f>VLOOKUP($A113,'Census 2011'!$A$4:$BI$156,AE$1,FALSE)*Baseline!O113</f>
        <v>3219.8225637443243</v>
      </c>
      <c r="AF113">
        <f>VLOOKUP($A113,'Census 2011'!$A$4:$BI$156,AF$1,FALSE)*Baseline!P113</f>
        <v>2239.3649815043159</v>
      </c>
      <c r="AH113" s="6">
        <f>VLOOKUP($A113,'Census 2011'!$A$4:$BI$156,AH$1,FALSE)*Baseline!C113</f>
        <v>1326.1295317908543</v>
      </c>
      <c r="AI113" s="6">
        <f>VLOOKUP($A113,'Census 2011'!$A$4:$BI$156,AI$1,FALSE)*Baseline!D113</f>
        <v>993.64965711980642</v>
      </c>
      <c r="AJ113" s="6">
        <f>VLOOKUP($A113,'Census 2011'!$A$4:$BI$156,AJ$1,FALSE)*Baseline!E113</f>
        <v>950.3813298106561</v>
      </c>
      <c r="AK113" s="6">
        <f>VLOOKUP($A113,'Census 2011'!$A$4:$BI$156,AK$1,FALSE)*Baseline!F113</f>
        <v>842.37509452987138</v>
      </c>
      <c r="AL113" s="6">
        <f>VLOOKUP($A113,'Census 2011'!$A$4:$BI$156,AL$1,FALSE)*Baseline!G113</f>
        <v>402.63749999999999</v>
      </c>
      <c r="AM113" s="6">
        <f>VLOOKUP($A113,'Census 2011'!$A$4:$BI$156,AM$1,FALSE)*Baseline!H113</f>
        <v>330.54670912951167</v>
      </c>
      <c r="AN113" s="6">
        <f>VLOOKUP($A113,'Census 2011'!$A$4:$BI$156,AN$1,FALSE)*Baseline!I113</f>
        <v>249.7761862130707</v>
      </c>
      <c r="AO113" s="6">
        <f>VLOOKUP($A113,'Census 2011'!$A$4:$BI$156,AO$1,FALSE)*Baseline!J113</f>
        <v>1207.555263651717</v>
      </c>
      <c r="AP113" s="6">
        <f>VLOOKUP($A113,'Census 2011'!$A$4:$BI$156,AP$1,FALSE)*Baseline!K113</f>
        <v>952.48877200080915</v>
      </c>
      <c r="AQ113" s="6">
        <f>VLOOKUP($A113,'Census 2011'!$A$4:$BI$156,AQ$1,FALSE)*Baseline!L113</f>
        <v>973.56762295081967</v>
      </c>
      <c r="AR113" s="6">
        <f>VLOOKUP($A113,'Census 2011'!$A$4:$BI$156,AR$1,FALSE)*Baseline!M113</f>
        <v>802.90804597701151</v>
      </c>
      <c r="AS113" s="6">
        <f>VLOOKUP($A113,'Census 2011'!$A$4:$BI$156,AS$1,FALSE)*Baseline!N113</f>
        <v>405.38002059732236</v>
      </c>
      <c r="AT113" s="6">
        <f>VLOOKUP($A113,'Census 2011'!$A$4:$BI$156,AT$1,FALSE)*Baseline!O113</f>
        <v>316.17743625567584</v>
      </c>
      <c r="AU113" s="6">
        <f>VLOOKUP($A113,'Census 2011'!$A$4:$BI$156,AU$1,FALSE)*Baseline!P113</f>
        <v>265.63501849568433</v>
      </c>
      <c r="AV113">
        <f t="shared" si="37"/>
        <v>57331</v>
      </c>
      <c r="AX113" s="22">
        <f>(S113*'Eligible population'!J$5)/5</f>
        <v>660.416074732026</v>
      </c>
      <c r="AY113" s="22">
        <f>(T113*'Eligible population'!K$5)/5</f>
        <v>726.12514520893399</v>
      </c>
      <c r="AZ113" s="22">
        <f>(U113*'Eligible population'!L$5)/5</f>
        <v>581.31629456571886</v>
      </c>
      <c r="BA113" s="22">
        <f>(V113*'Eligible population'!M$5)/5</f>
        <v>449.81530063192895</v>
      </c>
      <c r="BB113" s="22">
        <f>(W113*'Eligible population'!N$5)/5</f>
        <v>352.39710719010549</v>
      </c>
      <c r="BC113" s="22">
        <f>(X113*'Eligible population'!O$5)/5</f>
        <v>276.68438911438233</v>
      </c>
      <c r="BD113" s="22">
        <f>(Y113*'Eligible population'!P$5)/5</f>
        <v>139.6020064373312</v>
      </c>
      <c r="BE113" s="22">
        <f>(Z113*'Eligible population'!J$6)/5</f>
        <v>687.02958171118996</v>
      </c>
      <c r="BF113" s="22">
        <f>(AA113*'Eligible population'!K$6)/5</f>
        <v>715.13608795459436</v>
      </c>
      <c r="BG113" s="22">
        <f>(AB113*'Eligible population'!L$6)/5</f>
        <v>599.26728948196842</v>
      </c>
      <c r="BH113" s="22">
        <f>(AC113*'Eligible population'!M$6)/5</f>
        <v>458.86072154249541</v>
      </c>
      <c r="BI113" s="22">
        <f>(AD113*'Eligible population'!N$6)/5</f>
        <v>388.77768439216209</v>
      </c>
      <c r="BJ113" s="22">
        <f>(AE113*'Eligible population'!O$6)/5</f>
        <v>304.21832443329947</v>
      </c>
      <c r="BK113" s="22">
        <f>(AF113*'Eligible population'!P$6)/5</f>
        <v>167.16859910135702</v>
      </c>
      <c r="BL113" s="23"/>
      <c r="BM113" s="22">
        <f>(AH113*'Eligible population'!J$5)/5</f>
        <v>242.67905087935682</v>
      </c>
      <c r="BN113" s="22">
        <f>(AI113*'Eligible population'!K$5)/5</f>
        <v>168.76137478755987</v>
      </c>
      <c r="BO113" s="22">
        <f>(AJ113*'Eligible population'!L$5)/5</f>
        <v>145.24909066199029</v>
      </c>
      <c r="BP113" s="22">
        <f>(AK113*'Eligible population'!M$5)/5</f>
        <v>112.38296578485181</v>
      </c>
      <c r="BQ113" s="22">
        <f>(AL113*'Eligible population'!N$5)/5</f>
        <v>44.670055840999296</v>
      </c>
      <c r="BR113" s="22">
        <f>(AM113*'Eligible population'!O$5)/5</f>
        <v>28.62997388337029</v>
      </c>
      <c r="BS113" s="22">
        <f>(AN113*'Eligible population'!P$5)/5</f>
        <v>16.802648718635645</v>
      </c>
      <c r="BT113" s="22">
        <f>(AO113*'Eligible population'!J$6)/5</f>
        <v>220.32621529969759</v>
      </c>
      <c r="BU113" s="22">
        <f>(AP113*'Eligible population'!K$6)/5</f>
        <v>163.75940751023899</v>
      </c>
      <c r="BV113" s="22">
        <f>(AQ113*'Eligible population'!L$6)/5</f>
        <v>152.51275490672205</v>
      </c>
      <c r="BW113" s="22">
        <f>(AR113*'Eligible population'!M$6)/5</f>
        <v>111.43760380317747</v>
      </c>
      <c r="BX113" s="22">
        <f>(AS113*'Eligible population'!N$6)/5</f>
        <v>47.894532548022276</v>
      </c>
      <c r="BY113" s="22">
        <f>(AT113*'Eligible population'!O$6)/5</f>
        <v>29.873375932076964</v>
      </c>
      <c r="BZ113" s="22">
        <f>(AU113*'Eligible population'!P$6)/5</f>
        <v>19.829654514092002</v>
      </c>
      <c r="CA113" s="23">
        <f t="shared" si="38"/>
        <v>8011.6233115682853</v>
      </c>
      <c r="CC113" s="2">
        <f t="shared" si="39"/>
        <v>330.208037366013</v>
      </c>
      <c r="CD113" s="2">
        <f t="shared" si="40"/>
        <v>363.06257260446699</v>
      </c>
      <c r="CE113" s="2">
        <f t="shared" si="41"/>
        <v>290.65814728285943</v>
      </c>
      <c r="CF113" s="2">
        <f t="shared" si="42"/>
        <v>224.90765031596447</v>
      </c>
      <c r="CG113" s="2">
        <f t="shared" si="43"/>
        <v>176.19855359505274</v>
      </c>
      <c r="CH113" s="2">
        <f t="shared" si="44"/>
        <v>138.34219455719116</v>
      </c>
      <c r="CI113" s="2">
        <f t="shared" si="45"/>
        <v>69.801003218665599</v>
      </c>
      <c r="CJ113" s="2">
        <f t="shared" si="46"/>
        <v>343.51479085559498</v>
      </c>
      <c r="CK113" s="2">
        <f t="shared" si="47"/>
        <v>357.56804397729718</v>
      </c>
      <c r="CL113" s="2">
        <f t="shared" si="48"/>
        <v>299.63364474098421</v>
      </c>
      <c r="CM113" s="2">
        <f t="shared" si="49"/>
        <v>229.43036077124771</v>
      </c>
      <c r="CN113" s="2">
        <f t="shared" si="50"/>
        <v>194.38884219608104</v>
      </c>
      <c r="CO113" s="2">
        <f t="shared" si="51"/>
        <v>152.10916221664974</v>
      </c>
      <c r="CP113" s="2">
        <f t="shared" si="52"/>
        <v>83.584299550678509</v>
      </c>
      <c r="CQ113" s="2"/>
      <c r="CR113" s="2">
        <f t="shared" si="53"/>
        <v>121.33952543967841</v>
      </c>
      <c r="CS113" s="2">
        <f t="shared" si="54"/>
        <v>84.380687393779937</v>
      </c>
      <c r="CT113" s="2">
        <f t="shared" si="55"/>
        <v>72.624545330995147</v>
      </c>
      <c r="CU113" s="2">
        <f t="shared" si="56"/>
        <v>56.191482892425903</v>
      </c>
      <c r="CV113" s="2">
        <f t="shared" si="57"/>
        <v>22.335027920499648</v>
      </c>
      <c r="CW113" s="2">
        <f t="shared" si="58"/>
        <v>14.314986941685145</v>
      </c>
      <c r="CX113" s="2">
        <f t="shared" si="59"/>
        <v>8.4013243593178224</v>
      </c>
      <c r="CY113" s="2">
        <f t="shared" si="60"/>
        <v>110.1631076498488</v>
      </c>
      <c r="CZ113" s="2">
        <f t="shared" si="61"/>
        <v>81.879703755119493</v>
      </c>
      <c r="DA113" s="2">
        <f t="shared" si="62"/>
        <v>76.256377453361026</v>
      </c>
      <c r="DB113" s="2">
        <f t="shared" si="63"/>
        <v>55.718801901588733</v>
      </c>
      <c r="DC113" s="2">
        <f t="shared" si="64"/>
        <v>23.947266274011138</v>
      </c>
      <c r="DD113" s="2">
        <f t="shared" si="65"/>
        <v>14.936687966038482</v>
      </c>
      <c r="DE113" s="2">
        <f t="shared" si="66"/>
        <v>9.9148272570460012</v>
      </c>
      <c r="DF113" s="2">
        <f t="shared" si="67"/>
        <v>4005.8116557841427</v>
      </c>
      <c r="DG113" s="2"/>
      <c r="DH113" s="14"/>
      <c r="DI113" s="14"/>
      <c r="DJ113" s="14"/>
      <c r="DK113" s="14"/>
      <c r="DL113" s="14"/>
      <c r="DM113" s="14"/>
      <c r="DN113" s="14"/>
      <c r="DO113" s="14"/>
      <c r="DP113" s="14"/>
      <c r="DQ113" s="14"/>
      <c r="DR113" s="14"/>
      <c r="DS113" s="14"/>
      <c r="DT113" s="14"/>
      <c r="DU113" s="14"/>
      <c r="DV113" s="14"/>
      <c r="DX113" s="6"/>
      <c r="DY113" s="6"/>
      <c r="DZ113" s="6"/>
      <c r="EA113" s="6"/>
      <c r="EB113" s="6"/>
      <c r="EC113" s="6"/>
      <c r="ED113" s="6"/>
      <c r="EE113" s="6"/>
      <c r="EF113" s="6"/>
      <c r="EG113" s="6"/>
      <c r="EH113" s="6"/>
      <c r="EI113" s="6"/>
      <c r="EJ113" s="6"/>
      <c r="EK113" s="6"/>
      <c r="EL113" s="6"/>
      <c r="EN113" s="6"/>
      <c r="EO113" s="6"/>
      <c r="EP113" s="6"/>
      <c r="EQ113" s="6"/>
      <c r="ER113" s="6"/>
      <c r="ES113" s="6"/>
      <c r="ET113" s="6"/>
      <c r="EU113" s="6"/>
      <c r="EV113" s="6"/>
      <c r="EW113" s="6"/>
      <c r="EX113" s="6"/>
      <c r="EY113" s="6"/>
      <c r="EZ113" s="6"/>
      <c r="FA113" s="6"/>
      <c r="FB113" s="6"/>
      <c r="FD113" s="6"/>
      <c r="FE113" s="6"/>
      <c r="FF113" s="6"/>
      <c r="FG113" s="6"/>
      <c r="FH113" s="6"/>
      <c r="FI113" s="6"/>
      <c r="FJ113" s="6"/>
      <c r="FK113" s="6"/>
      <c r="FL113" s="6"/>
      <c r="FM113" s="6"/>
      <c r="FN113" s="6"/>
      <c r="FO113" s="6"/>
      <c r="FP113" s="6"/>
      <c r="FQ113" s="6"/>
      <c r="FR113" s="6"/>
      <c r="FT113" s="6"/>
      <c r="FU113" s="6"/>
      <c r="FV113" s="6"/>
      <c r="FW113" s="6"/>
      <c r="FX113" s="6"/>
      <c r="FY113" s="6"/>
      <c r="FZ113" s="6"/>
      <c r="GA113" s="6"/>
      <c r="GB113" s="6"/>
      <c r="GC113" s="6"/>
      <c r="GD113" s="6"/>
      <c r="GE113" s="6"/>
      <c r="GF113" s="6"/>
      <c r="GG113" s="6"/>
      <c r="GH113" s="6"/>
      <c r="GJ113" s="6"/>
      <c r="GK113" s="6"/>
      <c r="GL113" s="6"/>
      <c r="GM113" s="6"/>
      <c r="GN113" s="6"/>
      <c r="GO113" s="6"/>
      <c r="GP113" s="6"/>
      <c r="GQ113" s="6"/>
      <c r="GR113" s="6"/>
      <c r="GS113" s="6"/>
      <c r="GT113" s="6"/>
      <c r="GU113" s="6"/>
      <c r="GV113" s="6"/>
      <c r="GW113" s="6"/>
      <c r="GX113" s="6"/>
      <c r="GZ113" s="1"/>
      <c r="HA113" s="1"/>
      <c r="HB113" s="1"/>
      <c r="HC113" s="1"/>
      <c r="HD113" s="1"/>
      <c r="HE113" s="1"/>
      <c r="HF113" s="1"/>
      <c r="HG113" s="1"/>
      <c r="HH113" s="1"/>
      <c r="HI113" s="1"/>
      <c r="HJ113" s="1"/>
      <c r="HK113" s="1"/>
      <c r="HL113" s="1"/>
      <c r="HM113" s="1"/>
      <c r="HN113" s="2"/>
      <c r="HP113" s="2"/>
      <c r="HQ113" s="2"/>
      <c r="HR113" s="2"/>
      <c r="HS113" s="2"/>
      <c r="HT113" s="2"/>
      <c r="HU113" s="2"/>
      <c r="HV113" s="2"/>
      <c r="HW113" s="2"/>
      <c r="HX113" s="2"/>
      <c r="HY113" s="2"/>
      <c r="HZ113" s="2"/>
      <c r="IA113" s="2"/>
      <c r="IB113" s="2"/>
      <c r="IC113" s="2"/>
      <c r="ID113" s="2"/>
      <c r="IF113" s="2"/>
      <c r="IG113" s="2"/>
      <c r="IH113" s="2"/>
      <c r="II113" s="2"/>
      <c r="IJ113" s="2"/>
      <c r="IK113" s="2"/>
      <c r="IL113" s="2"/>
      <c r="IM113" s="2"/>
      <c r="IN113" s="2"/>
      <c r="IO113" s="2"/>
      <c r="IP113" s="2"/>
      <c r="IQ113" s="2"/>
      <c r="IR113" s="2"/>
      <c r="IS113" s="2"/>
      <c r="IT113" s="2"/>
      <c r="IV113" s="6"/>
    </row>
    <row r="114" spans="1:256" x14ac:dyDescent="0.25">
      <c r="A114" s="8" t="s">
        <v>11</v>
      </c>
      <c r="B114" s="8" t="s">
        <v>281</v>
      </c>
      <c r="C114" s="20">
        <f>Population!H114</f>
        <v>4303</v>
      </c>
      <c r="D114" s="20">
        <f>Population!I114</f>
        <v>5270</v>
      </c>
      <c r="E114" s="20">
        <f>Population!J114</f>
        <v>5428</v>
      </c>
      <c r="F114" s="20">
        <f>Population!K114</f>
        <v>4778</v>
      </c>
      <c r="G114" s="20">
        <f>Population!L114</f>
        <v>3952</v>
      </c>
      <c r="H114" s="20">
        <f>Population!M114</f>
        <v>4350</v>
      </c>
      <c r="I114" s="20">
        <f>Population!N114</f>
        <v>3188</v>
      </c>
      <c r="J114" s="20">
        <f>Population!X114</f>
        <v>4411</v>
      </c>
      <c r="K114" s="20">
        <f>Population!Y114</f>
        <v>5243</v>
      </c>
      <c r="L114" s="20">
        <f>Population!Z114</f>
        <v>5295</v>
      </c>
      <c r="M114" s="20">
        <f>Population!AA114</f>
        <v>4491</v>
      </c>
      <c r="N114" s="20">
        <f>Population!AB114</f>
        <v>3915</v>
      </c>
      <c r="O114" s="20">
        <f>Population!AC114</f>
        <v>4395</v>
      </c>
      <c r="P114" s="20">
        <f>Population!AD114</f>
        <v>3483</v>
      </c>
      <c r="Q114" s="20">
        <f t="shared" si="36"/>
        <v>62502</v>
      </c>
      <c r="S114">
        <f>VLOOKUP($A114,'Census 2011'!$A$4:$BI$156,S$1,FALSE)*Baseline!C114</f>
        <v>4191.9126803340923</v>
      </c>
      <c r="T114">
        <f>VLOOKUP($A114,'Census 2011'!$A$4:$BI$156,T$1,FALSE)*Baseline!D114</f>
        <v>5167.4781367124751</v>
      </c>
      <c r="U114">
        <f>VLOOKUP($A114,'Census 2011'!$A$4:$BI$156,U$1,FALSE)*Baseline!E114</f>
        <v>5330.5827787860453</v>
      </c>
      <c r="V114">
        <f>VLOOKUP($A114,'Census 2011'!$A$4:$BI$156,V$1,FALSE)*Baseline!F114</f>
        <v>4728.3467170524327</v>
      </c>
      <c r="W114">
        <f>VLOOKUP($A114,'Census 2011'!$A$4:$BI$156,W$1,FALSE)*Baseline!G114</f>
        <v>3922.7877507919748</v>
      </c>
      <c r="X114">
        <f>VLOOKUP($A114,'Census 2011'!$A$4:$BI$156,X$1,FALSE)*Baseline!H114</f>
        <v>4331.664910432034</v>
      </c>
      <c r="Y114">
        <f>VLOOKUP($A114,'Census 2011'!$A$4:$BI$156,Y$1,FALSE)*Baseline!I114</f>
        <v>3161.5097475231705</v>
      </c>
      <c r="Z114">
        <f>VLOOKUP($A114,'Census 2011'!$A$4:$BI$156,Z$1,FALSE)*Baseline!J114</f>
        <v>4297.7891208580731</v>
      </c>
      <c r="AA114">
        <f>VLOOKUP($A114,'Census 2011'!$A$4:$BI$156,AA$1,FALSE)*Baseline!K114</f>
        <v>5149.2023238657321</v>
      </c>
      <c r="AB114">
        <f>VLOOKUP($A114,'Census 2011'!$A$4:$BI$156,AB$1,FALSE)*Baseline!L114</f>
        <v>5201.3929712460067</v>
      </c>
      <c r="AC114">
        <f>VLOOKUP($A114,'Census 2011'!$A$4:$BI$156,AC$1,FALSE)*Baseline!M114</f>
        <v>4427.6254484573074</v>
      </c>
      <c r="AD114">
        <f>VLOOKUP($A114,'Census 2011'!$A$4:$BI$156,AD$1,FALSE)*Baseline!N114</f>
        <v>3889.0673076923076</v>
      </c>
      <c r="AE114">
        <f>VLOOKUP($A114,'Census 2011'!$A$4:$BI$156,AE$1,FALSE)*Baseline!O114</f>
        <v>4377.1205186880243</v>
      </c>
      <c r="AF114">
        <f>VLOOKUP($A114,'Census 2011'!$A$4:$BI$156,AF$1,FALSE)*Baseline!P114</f>
        <v>3469.0480686695278</v>
      </c>
      <c r="AH114" s="6">
        <f>VLOOKUP($A114,'Census 2011'!$A$4:$BI$156,AH$1,FALSE)*Baseline!C114</f>
        <v>111.08731966590737</v>
      </c>
      <c r="AI114" s="6">
        <f>VLOOKUP($A114,'Census 2011'!$A$4:$BI$156,AI$1,FALSE)*Baseline!D114</f>
        <v>102.52186328752454</v>
      </c>
      <c r="AJ114" s="6">
        <f>VLOOKUP($A114,'Census 2011'!$A$4:$BI$156,AJ$1,FALSE)*Baseline!E114</f>
        <v>97.417221213954434</v>
      </c>
      <c r="AK114" s="6">
        <f>VLOOKUP($A114,'Census 2011'!$A$4:$BI$156,AK$1,FALSE)*Baseline!F114</f>
        <v>49.653282947567313</v>
      </c>
      <c r="AL114" s="6">
        <f>VLOOKUP($A114,'Census 2011'!$A$4:$BI$156,AL$1,FALSE)*Baseline!G114</f>
        <v>29.212249208025344</v>
      </c>
      <c r="AM114" s="6">
        <f>VLOOKUP($A114,'Census 2011'!$A$4:$BI$156,AM$1,FALSE)*Baseline!H114</f>
        <v>18.335089567966278</v>
      </c>
      <c r="AN114" s="6">
        <f>VLOOKUP($A114,'Census 2011'!$A$4:$BI$156,AN$1,FALSE)*Baseline!I114</f>
        <v>26.49025247682966</v>
      </c>
      <c r="AO114" s="6">
        <f>VLOOKUP($A114,'Census 2011'!$A$4:$BI$156,AO$1,FALSE)*Baseline!J114</f>
        <v>113.21087914192684</v>
      </c>
      <c r="AP114" s="6">
        <f>VLOOKUP($A114,'Census 2011'!$A$4:$BI$156,AP$1,FALSE)*Baseline!K114</f>
        <v>93.797676134267803</v>
      </c>
      <c r="AQ114" s="6">
        <f>VLOOKUP($A114,'Census 2011'!$A$4:$BI$156,AQ$1,FALSE)*Baseline!L114</f>
        <v>93.607028753993603</v>
      </c>
      <c r="AR114" s="6">
        <f>VLOOKUP($A114,'Census 2011'!$A$4:$BI$156,AR$1,FALSE)*Baseline!M114</f>
        <v>63.374551542693133</v>
      </c>
      <c r="AS114" s="6">
        <f>VLOOKUP($A114,'Census 2011'!$A$4:$BI$156,AS$1,FALSE)*Baseline!N114</f>
        <v>25.932692307692307</v>
      </c>
      <c r="AT114" s="6">
        <f>VLOOKUP($A114,'Census 2011'!$A$4:$BI$156,AT$1,FALSE)*Baseline!O114</f>
        <v>17.879481311975589</v>
      </c>
      <c r="AU114" s="6">
        <f>VLOOKUP($A114,'Census 2011'!$A$4:$BI$156,AU$1,FALSE)*Baseline!P114</f>
        <v>13.951931330472101</v>
      </c>
      <c r="AV114">
        <f t="shared" si="37"/>
        <v>62502.000000000007</v>
      </c>
      <c r="AX114" s="22">
        <f>(S114*'Eligible population'!J$5)/5</f>
        <v>767.11163294797689</v>
      </c>
      <c r="AY114" s="22">
        <f>(T114*'Eligible population'!K$5)/5</f>
        <v>877.64405521362573</v>
      </c>
      <c r="AZ114" s="22">
        <f>(U114*'Eligible population'!L$5)/5</f>
        <v>814.68593398335611</v>
      </c>
      <c r="BA114" s="22">
        <f>(V114*'Eligible population'!M$5)/5</f>
        <v>630.81830264460245</v>
      </c>
      <c r="BB114" s="22">
        <f>(W114*'Eligible population'!N$5)/5</f>
        <v>435.20821552951611</v>
      </c>
      <c r="BC114" s="22">
        <f>(X114*'Eligible population'!O$5)/5</f>
        <v>375.18284052433302</v>
      </c>
      <c r="BD114" s="22">
        <f>(Y114*'Eligible population'!P$5)/5</f>
        <v>212.67735132627496</v>
      </c>
      <c r="BE114" s="22">
        <f>(Z114*'Eligible population'!J$6)/5</f>
        <v>784.15923449444983</v>
      </c>
      <c r="BF114" s="22">
        <f>(AA114*'Eligible population'!K$6)/5</f>
        <v>885.29161339644838</v>
      </c>
      <c r="BG114" s="22">
        <f>(AB114*'Eligible population'!L$6)/5</f>
        <v>814.81630314781125</v>
      </c>
      <c r="BH114" s="22">
        <f>(AC114*'Eligible population'!M$6)/5</f>
        <v>614.52114346874816</v>
      </c>
      <c r="BI114" s="22">
        <f>(AD114*'Eligible population'!N$6)/5</f>
        <v>459.48258741331</v>
      </c>
      <c r="BJ114" s="22">
        <f>(AE114*'Eligible population'!O$6)/5</f>
        <v>413.56324569928177</v>
      </c>
      <c r="BK114" s="22">
        <f>(AF114*'Eligible population'!P$6)/5</f>
        <v>258.96444333303305</v>
      </c>
      <c r="BL114" s="23"/>
      <c r="BM114" s="22">
        <f>(AH114*'Eligible population'!J$5)/5</f>
        <v>20.328757225433527</v>
      </c>
      <c r="BN114" s="22">
        <f>(AI114*'Eligible population'!K$5)/5</f>
        <v>17.412304699360249</v>
      </c>
      <c r="BO114" s="22">
        <f>(AJ114*'Eligible population'!L$5)/5</f>
        <v>14.888510908525401</v>
      </c>
      <c r="BP114" s="22">
        <f>(AK114*'Eligible population'!M$5)/5</f>
        <v>6.6243449442392617</v>
      </c>
      <c r="BQ114" s="22">
        <f>(AL114*'Eligible population'!N$5)/5</f>
        <v>3.2409122433049071</v>
      </c>
      <c r="BR114" s="22">
        <f>(AM114*'Eligible population'!O$5)/5</f>
        <v>1.5880755154469119</v>
      </c>
      <c r="BS114" s="22">
        <f>(AN114*'Eligible population'!P$5)/5</f>
        <v>1.7820209908099092</v>
      </c>
      <c r="BT114" s="22">
        <f>(AO114*'Eligible population'!J$6)/5</f>
        <v>20.656052176578786</v>
      </c>
      <c r="BU114" s="22">
        <f>(AP114*'Eligible population'!K$6)/5</f>
        <v>16.126438779240466</v>
      </c>
      <c r="BV114" s="22">
        <f>(AQ114*'Eligible population'!L$6)/5</f>
        <v>14.663866687178734</v>
      </c>
      <c r="BW114" s="22">
        <f>(AR114*'Eligible population'!M$6)/5</f>
        <v>8.7959115634779561</v>
      </c>
      <c r="BX114" s="22">
        <f>(AS114*'Eligible population'!N$6)/5</f>
        <v>3.0638761475183074</v>
      </c>
      <c r="BY114" s="22">
        <f>(AT114*'Eligible population'!O$6)/5</f>
        <v>1.689306084040977</v>
      </c>
      <c r="BZ114" s="22">
        <f>(AU114*'Eligible population'!P$6)/5</f>
        <v>1.0415116939564675</v>
      </c>
      <c r="CA114" s="23">
        <f t="shared" si="38"/>
        <v>8476.0287927818808</v>
      </c>
      <c r="CC114" s="2">
        <f t="shared" si="39"/>
        <v>383.55581647398844</v>
      </c>
      <c r="CD114" s="2">
        <f t="shared" si="40"/>
        <v>438.82202760681287</v>
      </c>
      <c r="CE114" s="2">
        <f t="shared" si="41"/>
        <v>407.34296699167805</v>
      </c>
      <c r="CF114" s="2">
        <f t="shared" si="42"/>
        <v>315.40915132230123</v>
      </c>
      <c r="CG114" s="2">
        <f t="shared" si="43"/>
        <v>217.60410776475806</v>
      </c>
      <c r="CH114" s="2">
        <f t="shared" si="44"/>
        <v>187.59142026216651</v>
      </c>
      <c r="CI114" s="2">
        <f t="shared" si="45"/>
        <v>106.33867566313748</v>
      </c>
      <c r="CJ114" s="2">
        <f t="shared" si="46"/>
        <v>392.07961724722492</v>
      </c>
      <c r="CK114" s="2">
        <f t="shared" si="47"/>
        <v>442.64580669822419</v>
      </c>
      <c r="CL114" s="2">
        <f t="shared" si="48"/>
        <v>407.40815157390563</v>
      </c>
      <c r="CM114" s="2">
        <f t="shared" si="49"/>
        <v>307.26057173437408</v>
      </c>
      <c r="CN114" s="2">
        <f t="shared" si="50"/>
        <v>229.741293706655</v>
      </c>
      <c r="CO114" s="2">
        <f t="shared" si="51"/>
        <v>206.78162284964088</v>
      </c>
      <c r="CP114" s="2">
        <f t="shared" si="52"/>
        <v>129.48222166651652</v>
      </c>
      <c r="CQ114" s="2"/>
      <c r="CR114" s="2">
        <f t="shared" si="53"/>
        <v>10.164378612716764</v>
      </c>
      <c r="CS114" s="2">
        <f t="shared" si="54"/>
        <v>8.7061523496801243</v>
      </c>
      <c r="CT114" s="2">
        <f t="shared" si="55"/>
        <v>7.4442554542627004</v>
      </c>
      <c r="CU114" s="2">
        <f t="shared" si="56"/>
        <v>3.3121724721196308</v>
      </c>
      <c r="CV114" s="2">
        <f t="shared" si="57"/>
        <v>1.6204561216524536</v>
      </c>
      <c r="CW114" s="2">
        <f t="shared" si="58"/>
        <v>0.79403775772345597</v>
      </c>
      <c r="CX114" s="2">
        <f t="shared" si="59"/>
        <v>0.89101049540495458</v>
      </c>
      <c r="CY114" s="2">
        <f t="shared" si="60"/>
        <v>10.328026088289393</v>
      </c>
      <c r="CZ114" s="2">
        <f t="shared" si="61"/>
        <v>8.0632193896202331</v>
      </c>
      <c r="DA114" s="2">
        <f t="shared" si="62"/>
        <v>7.331933343589367</v>
      </c>
      <c r="DB114" s="2">
        <f t="shared" si="63"/>
        <v>4.3979557817389781</v>
      </c>
      <c r="DC114" s="2">
        <f t="shared" si="64"/>
        <v>1.5319380737591537</v>
      </c>
      <c r="DD114" s="2">
        <f t="shared" si="65"/>
        <v>0.84465304202048852</v>
      </c>
      <c r="DE114" s="2">
        <f t="shared" si="66"/>
        <v>0.52075584697823374</v>
      </c>
      <c r="DF114" s="2">
        <f t="shared" si="67"/>
        <v>4238.0143963909404</v>
      </c>
      <c r="DG114" s="2"/>
      <c r="DH114" s="14"/>
      <c r="DI114" s="14"/>
      <c r="DJ114" s="14"/>
      <c r="DK114" s="14"/>
      <c r="DL114" s="14"/>
      <c r="DM114" s="14"/>
      <c r="DN114" s="14"/>
      <c r="DO114" s="14"/>
      <c r="DP114" s="14"/>
      <c r="DQ114" s="14"/>
      <c r="DR114" s="14"/>
      <c r="DS114" s="14"/>
      <c r="DT114" s="14"/>
      <c r="DU114" s="14"/>
      <c r="DV114" s="14"/>
      <c r="DX114" s="6"/>
      <c r="DY114" s="6"/>
      <c r="DZ114" s="6"/>
      <c r="EA114" s="6"/>
      <c r="EB114" s="6"/>
      <c r="EC114" s="6"/>
      <c r="ED114" s="6"/>
      <c r="EE114" s="6"/>
      <c r="EF114" s="6"/>
      <c r="EG114" s="6"/>
      <c r="EH114" s="6"/>
      <c r="EI114" s="6"/>
      <c r="EJ114" s="6"/>
      <c r="EK114" s="6"/>
      <c r="EL114" s="6"/>
      <c r="EN114" s="6"/>
      <c r="EO114" s="6"/>
      <c r="EP114" s="6"/>
      <c r="EQ114" s="6"/>
      <c r="ER114" s="6"/>
      <c r="ES114" s="6"/>
      <c r="ET114" s="6"/>
      <c r="EU114" s="6"/>
      <c r="EV114" s="6"/>
      <c r="EW114" s="6"/>
      <c r="EX114" s="6"/>
      <c r="EY114" s="6"/>
      <c r="EZ114" s="6"/>
      <c r="FA114" s="6"/>
      <c r="FB114" s="6"/>
      <c r="FD114" s="6"/>
      <c r="FE114" s="6"/>
      <c r="FF114" s="6"/>
      <c r="FG114" s="6"/>
      <c r="FH114" s="6"/>
      <c r="FI114" s="6"/>
      <c r="FJ114" s="6"/>
      <c r="FK114" s="6"/>
      <c r="FL114" s="6"/>
      <c r="FM114" s="6"/>
      <c r="FN114" s="6"/>
      <c r="FO114" s="6"/>
      <c r="FP114" s="6"/>
      <c r="FQ114" s="6"/>
      <c r="FR114" s="6"/>
      <c r="FT114" s="6"/>
      <c r="FU114" s="6"/>
      <c r="FV114" s="6"/>
      <c r="FW114" s="6"/>
      <c r="FX114" s="6"/>
      <c r="FY114" s="6"/>
      <c r="FZ114" s="6"/>
      <c r="GA114" s="6"/>
      <c r="GB114" s="6"/>
      <c r="GC114" s="6"/>
      <c r="GD114" s="6"/>
      <c r="GE114" s="6"/>
      <c r="GF114" s="6"/>
      <c r="GG114" s="6"/>
      <c r="GH114" s="6"/>
      <c r="GJ114" s="6"/>
      <c r="GK114" s="6"/>
      <c r="GL114" s="6"/>
      <c r="GM114" s="6"/>
      <c r="GN114" s="6"/>
      <c r="GO114" s="6"/>
      <c r="GP114" s="6"/>
      <c r="GQ114" s="6"/>
      <c r="GR114" s="6"/>
      <c r="GS114" s="6"/>
      <c r="GT114" s="6"/>
      <c r="GU114" s="6"/>
      <c r="GV114" s="6"/>
      <c r="GW114" s="6"/>
      <c r="GX114" s="6"/>
      <c r="GZ114" s="1"/>
      <c r="HA114" s="1"/>
      <c r="HB114" s="1"/>
      <c r="HC114" s="1"/>
      <c r="HD114" s="1"/>
      <c r="HE114" s="1"/>
      <c r="HF114" s="1"/>
      <c r="HG114" s="1"/>
      <c r="HH114" s="1"/>
      <c r="HI114" s="1"/>
      <c r="HJ114" s="1"/>
      <c r="HK114" s="1"/>
      <c r="HL114" s="1"/>
      <c r="HM114" s="1"/>
      <c r="HN114" s="2"/>
      <c r="HP114" s="2"/>
      <c r="HQ114" s="2"/>
      <c r="HR114" s="2"/>
      <c r="HS114" s="2"/>
      <c r="HT114" s="2"/>
      <c r="HU114" s="2"/>
      <c r="HV114" s="2"/>
      <c r="HW114" s="2"/>
      <c r="HX114" s="2"/>
      <c r="HY114" s="2"/>
      <c r="HZ114" s="2"/>
      <c r="IA114" s="2"/>
      <c r="IB114" s="2"/>
      <c r="IC114" s="2"/>
      <c r="ID114" s="2"/>
      <c r="IF114" s="2"/>
      <c r="IG114" s="2"/>
      <c r="IH114" s="2"/>
      <c r="II114" s="2"/>
      <c r="IJ114" s="2"/>
      <c r="IK114" s="2"/>
      <c r="IL114" s="2"/>
      <c r="IM114" s="2"/>
      <c r="IN114" s="2"/>
      <c r="IO114" s="2"/>
      <c r="IP114" s="2"/>
      <c r="IQ114" s="2"/>
      <c r="IR114" s="2"/>
      <c r="IS114" s="2"/>
      <c r="IT114" s="2"/>
      <c r="IV114" s="6"/>
    </row>
    <row r="115" spans="1:256" x14ac:dyDescent="0.25">
      <c r="A115" s="8" t="s">
        <v>64</v>
      </c>
      <c r="B115" s="8" t="s">
        <v>282</v>
      </c>
      <c r="C115" s="20">
        <f>Population!H115</f>
        <v>8504</v>
      </c>
      <c r="D115" s="20">
        <f>Population!I115</f>
        <v>8619</v>
      </c>
      <c r="E115" s="20">
        <f>Population!J115</f>
        <v>8686</v>
      </c>
      <c r="F115" s="20">
        <f>Population!K115</f>
        <v>7351</v>
      </c>
      <c r="G115" s="20">
        <f>Population!L115</f>
        <v>6509</v>
      </c>
      <c r="H115" s="20">
        <f>Population!M115</f>
        <v>6144</v>
      </c>
      <c r="I115" s="20">
        <f>Population!N115</f>
        <v>3944</v>
      </c>
      <c r="J115" s="20">
        <f>Population!X115</f>
        <v>8007</v>
      </c>
      <c r="K115" s="20">
        <f>Population!Y115</f>
        <v>8273</v>
      </c>
      <c r="L115" s="20">
        <f>Population!Z115</f>
        <v>8667</v>
      </c>
      <c r="M115" s="20">
        <f>Population!AA115</f>
        <v>7556</v>
      </c>
      <c r="N115" s="20">
        <f>Population!AB115</f>
        <v>6343</v>
      </c>
      <c r="O115" s="20">
        <f>Population!AC115</f>
        <v>6252</v>
      </c>
      <c r="P115" s="20">
        <f>Population!AD115</f>
        <v>4408</v>
      </c>
      <c r="Q115" s="20">
        <f t="shared" si="36"/>
        <v>99263</v>
      </c>
      <c r="S115">
        <f>VLOOKUP($A115,'Census 2011'!$A$4:$BI$156,S$1,FALSE)*Baseline!C115</f>
        <v>8183.6826666666666</v>
      </c>
      <c r="T115">
        <f>VLOOKUP($A115,'Census 2011'!$A$4:$BI$156,T$1,FALSE)*Baseline!D115</f>
        <v>8422.9208137372862</v>
      </c>
      <c r="U115">
        <f>VLOOKUP($A115,'Census 2011'!$A$4:$BI$156,U$1,FALSE)*Baseline!E115</f>
        <v>8537.203426124197</v>
      </c>
      <c r="V115">
        <f>VLOOKUP($A115,'Census 2011'!$A$4:$BI$156,V$1,FALSE)*Baseline!F115</f>
        <v>7242.3073499856446</v>
      </c>
      <c r="W115">
        <f>VLOOKUP($A115,'Census 2011'!$A$4:$BI$156,W$1,FALSE)*Baseline!G115</f>
        <v>6454.1227493569586</v>
      </c>
      <c r="X115">
        <f>VLOOKUP($A115,'Census 2011'!$A$4:$BI$156,X$1,FALSE)*Baseline!H115</f>
        <v>6106.1465901848314</v>
      </c>
      <c r="Y115">
        <f>VLOOKUP($A115,'Census 2011'!$A$4:$BI$156,Y$1,FALSE)*Baseline!I115</f>
        <v>3911.8874907475943</v>
      </c>
      <c r="Z115">
        <f>VLOOKUP($A115,'Census 2011'!$A$4:$BI$156,Z$1,FALSE)*Baseline!J115</f>
        <v>7775.4542910447763</v>
      </c>
      <c r="AA115">
        <f>VLOOKUP($A115,'Census 2011'!$A$4:$BI$156,AA$1,FALSE)*Baseline!K115</f>
        <v>8112.7391598152944</v>
      </c>
      <c r="AB115">
        <f>VLOOKUP($A115,'Census 2011'!$A$4:$BI$156,AB$1,FALSE)*Baseline!L115</f>
        <v>8518.7629213483142</v>
      </c>
      <c r="AC115">
        <f>VLOOKUP($A115,'Census 2011'!$A$4:$BI$156,AC$1,FALSE)*Baseline!M115</f>
        <v>7469.0725663716821</v>
      </c>
      <c r="AD115">
        <f>VLOOKUP($A115,'Census 2011'!$A$4:$BI$156,AD$1,FALSE)*Baseline!N115</f>
        <v>6292.0410458661991</v>
      </c>
      <c r="AE115">
        <f>VLOOKUP($A115,'Census 2011'!$A$4:$BI$156,AE$1,FALSE)*Baseline!O115</f>
        <v>6202.5219155844161</v>
      </c>
      <c r="AF115">
        <f>VLOOKUP($A115,'Census 2011'!$A$4:$BI$156,AF$1,FALSE)*Baseline!P115</f>
        <v>4390.7999132885325</v>
      </c>
      <c r="AH115" s="6">
        <f>VLOOKUP($A115,'Census 2011'!$A$4:$BI$156,AH$1,FALSE)*Baseline!C115</f>
        <v>320.31733333333335</v>
      </c>
      <c r="AI115" s="6">
        <f>VLOOKUP($A115,'Census 2011'!$A$4:$BI$156,AI$1,FALSE)*Baseline!D115</f>
        <v>196.07918626271464</v>
      </c>
      <c r="AJ115" s="6">
        <f>VLOOKUP($A115,'Census 2011'!$A$4:$BI$156,AJ$1,FALSE)*Baseline!E115</f>
        <v>148.79657387580301</v>
      </c>
      <c r="AK115" s="6">
        <f>VLOOKUP($A115,'Census 2011'!$A$4:$BI$156,AK$1,FALSE)*Baseline!F115</f>
        <v>108.69265001435544</v>
      </c>
      <c r="AL115" s="6">
        <f>VLOOKUP($A115,'Census 2011'!$A$4:$BI$156,AL$1,FALSE)*Baseline!G115</f>
        <v>54.877250643040867</v>
      </c>
      <c r="AM115" s="6">
        <f>VLOOKUP($A115,'Census 2011'!$A$4:$BI$156,AM$1,FALSE)*Baseline!H115</f>
        <v>37.853409815168902</v>
      </c>
      <c r="AN115" s="6">
        <f>VLOOKUP($A115,'Census 2011'!$A$4:$BI$156,AN$1,FALSE)*Baseline!I115</f>
        <v>32.112509252405623</v>
      </c>
      <c r="AO115" s="6">
        <f>VLOOKUP($A115,'Census 2011'!$A$4:$BI$156,AO$1,FALSE)*Baseline!J115</f>
        <v>231.54570895522389</v>
      </c>
      <c r="AP115" s="6">
        <f>VLOOKUP($A115,'Census 2011'!$A$4:$BI$156,AP$1,FALSE)*Baseline!K115</f>
        <v>160.26084018470547</v>
      </c>
      <c r="AQ115" s="6">
        <f>VLOOKUP($A115,'Census 2011'!$A$4:$BI$156,AQ$1,FALSE)*Baseline!L115</f>
        <v>148.23707865168541</v>
      </c>
      <c r="AR115" s="6">
        <f>VLOOKUP($A115,'Census 2011'!$A$4:$BI$156,AR$1,FALSE)*Baseline!M115</f>
        <v>86.927433628318582</v>
      </c>
      <c r="AS115" s="6">
        <f>VLOOKUP($A115,'Census 2011'!$A$4:$BI$156,AS$1,FALSE)*Baseline!N115</f>
        <v>50.958954133800759</v>
      </c>
      <c r="AT115" s="6">
        <f>VLOOKUP($A115,'Census 2011'!$A$4:$BI$156,AT$1,FALSE)*Baseline!O115</f>
        <v>49.478084415584412</v>
      </c>
      <c r="AU115" s="6">
        <f>VLOOKUP($A115,'Census 2011'!$A$4:$BI$156,AU$1,FALSE)*Baseline!P115</f>
        <v>17.200086711467591</v>
      </c>
      <c r="AV115">
        <f t="shared" si="37"/>
        <v>99263.000000000015</v>
      </c>
      <c r="AX115" s="22">
        <f>(S115*'Eligible population'!J$5)/5</f>
        <v>1497.5975533570477</v>
      </c>
      <c r="AY115" s="22">
        <f>(T115*'Eligible population'!K$5)/5</f>
        <v>1430.5481676241027</v>
      </c>
      <c r="AZ115" s="22">
        <f>(U115*'Eligible population'!L$5)/5</f>
        <v>1304.7615683780491</v>
      </c>
      <c r="BA115" s="22">
        <f>(V115*'Eligible population'!M$5)/5</f>
        <v>966.21087731832927</v>
      </c>
      <c r="BB115" s="22">
        <f>(W115*'Eligible population'!N$5)/5</f>
        <v>716.04364625361336</v>
      </c>
      <c r="BC115" s="22">
        <f>(X115*'Eligible population'!O$5)/5</f>
        <v>528.87780327749829</v>
      </c>
      <c r="BD115" s="22">
        <f>(Y115*'Eligible population'!P$5)/5</f>
        <v>263.15587698895393</v>
      </c>
      <c r="BE115" s="22">
        <f>(Z115*'Eligible population'!J$6)/5</f>
        <v>1418.6815856369715</v>
      </c>
      <c r="BF115" s="22">
        <f>(AA115*'Eligible population'!K$6)/5</f>
        <v>1394.8063191398314</v>
      </c>
      <c r="BG115" s="22">
        <f>(AB115*'Eligible population'!L$6)/5</f>
        <v>1334.4938460404182</v>
      </c>
      <c r="BH115" s="22">
        <f>(AC115*'Eligible population'!M$6)/5</f>
        <v>1036.6511502767285</v>
      </c>
      <c r="BI115" s="22">
        <f>(AD115*'Eligible population'!N$6)/5</f>
        <v>743.38731400893653</v>
      </c>
      <c r="BJ115" s="22">
        <f>(AE115*'Eligible population'!O$6)/5</f>
        <v>586.0325490189789</v>
      </c>
      <c r="BK115" s="22">
        <f>(AF115*'Eligible population'!P$6)/5</f>
        <v>327.7732198641998</v>
      </c>
      <c r="BL115" s="23"/>
      <c r="BM115" s="22">
        <f>(AH115*'Eligible population'!J$5)/5</f>
        <v>58.617431080480216</v>
      </c>
      <c r="BN115" s="22">
        <f>(AI115*'Eligible population'!K$5)/5</f>
        <v>33.3020726206842</v>
      </c>
      <c r="BO115" s="22">
        <f>(AJ115*'Eligible population'!L$5)/5</f>
        <v>22.740942368244866</v>
      </c>
      <c r="BP115" s="22">
        <f>(AK115*'Eligible population'!M$5)/5</f>
        <v>14.500906362201357</v>
      </c>
      <c r="BQ115" s="22">
        <f>(AL115*'Eligible population'!N$5)/5</f>
        <v>6.0882800301143085</v>
      </c>
      <c r="BR115" s="22">
        <f>(AM115*'Eligible population'!O$5)/5</f>
        <v>3.2786353773081336</v>
      </c>
      <c r="BS115" s="22">
        <f>(AN115*'Eligible population'!P$5)/5</f>
        <v>2.1602348111033529</v>
      </c>
      <c r="BT115" s="22">
        <f>(AO115*'Eligible population'!J$6)/5</f>
        <v>42.247002069880992</v>
      </c>
      <c r="BU115" s="22">
        <f>(AP115*'Eligible population'!K$6)/5</f>
        <v>27.553311920529573</v>
      </c>
      <c r="BV115" s="22">
        <f>(AQ115*'Eligible population'!L$6)/5</f>
        <v>23.221854046429229</v>
      </c>
      <c r="BW115" s="22">
        <f>(AR115*'Eligible population'!M$6)/5</f>
        <v>12.064874622737214</v>
      </c>
      <c r="BX115" s="22">
        <f>(AS115*'Eligible population'!N$6)/5</f>
        <v>6.0206600309956571</v>
      </c>
      <c r="BY115" s="22">
        <f>(AT115*'Eligible population'!O$6)/5</f>
        <v>4.6748352243281186</v>
      </c>
      <c r="BZ115" s="22">
        <f>(AU115*'Eligible population'!P$6)/5</f>
        <v>1.2839864978358206</v>
      </c>
      <c r="CA115" s="23">
        <f t="shared" si="38"/>
        <v>13806.776504246536</v>
      </c>
      <c r="CC115" s="2">
        <f t="shared" si="39"/>
        <v>748.79877667852384</v>
      </c>
      <c r="CD115" s="2">
        <f t="shared" si="40"/>
        <v>715.27408381205134</v>
      </c>
      <c r="CE115" s="2">
        <f t="shared" si="41"/>
        <v>652.38078418902455</v>
      </c>
      <c r="CF115" s="2">
        <f t="shared" si="42"/>
        <v>483.10543865916463</v>
      </c>
      <c r="CG115" s="2">
        <f t="shared" si="43"/>
        <v>358.02182312680668</v>
      </c>
      <c r="CH115" s="2">
        <f t="shared" si="44"/>
        <v>264.43890163874914</v>
      </c>
      <c r="CI115" s="2">
        <f t="shared" si="45"/>
        <v>131.57793849447697</v>
      </c>
      <c r="CJ115" s="2">
        <f t="shared" si="46"/>
        <v>709.34079281848574</v>
      </c>
      <c r="CK115" s="2">
        <f t="shared" si="47"/>
        <v>697.40315956991572</v>
      </c>
      <c r="CL115" s="2">
        <f t="shared" si="48"/>
        <v>667.24692302020912</v>
      </c>
      <c r="CM115" s="2">
        <f t="shared" si="49"/>
        <v>518.32557513836423</v>
      </c>
      <c r="CN115" s="2">
        <f t="shared" si="50"/>
        <v>371.69365700446826</v>
      </c>
      <c r="CO115" s="2">
        <f t="shared" si="51"/>
        <v>293.01627450948945</v>
      </c>
      <c r="CP115" s="2">
        <f t="shared" si="52"/>
        <v>163.8866099320999</v>
      </c>
      <c r="CQ115" s="2"/>
      <c r="CR115" s="2">
        <f t="shared" si="53"/>
        <v>29.308715540240108</v>
      </c>
      <c r="CS115" s="2">
        <f t="shared" si="54"/>
        <v>16.6510363103421</v>
      </c>
      <c r="CT115" s="2">
        <f t="shared" si="55"/>
        <v>11.370471184122433</v>
      </c>
      <c r="CU115" s="2">
        <f t="shared" si="56"/>
        <v>7.2504531811006787</v>
      </c>
      <c r="CV115" s="2">
        <f t="shared" si="57"/>
        <v>3.0441400150571543</v>
      </c>
      <c r="CW115" s="2">
        <f t="shared" si="58"/>
        <v>1.6393176886540668</v>
      </c>
      <c r="CX115" s="2">
        <f t="shared" si="59"/>
        <v>1.0801174055516765</v>
      </c>
      <c r="CY115" s="2">
        <f t="shared" si="60"/>
        <v>21.123501034940496</v>
      </c>
      <c r="CZ115" s="2">
        <f t="shared" si="61"/>
        <v>13.776655960264787</v>
      </c>
      <c r="DA115" s="2">
        <f t="shared" si="62"/>
        <v>11.610927023214614</v>
      </c>
      <c r="DB115" s="2">
        <f t="shared" si="63"/>
        <v>6.0324373113686072</v>
      </c>
      <c r="DC115" s="2">
        <f t="shared" si="64"/>
        <v>3.0103300154978285</v>
      </c>
      <c r="DD115" s="2">
        <f t="shared" si="65"/>
        <v>2.3374176121640593</v>
      </c>
      <c r="DE115" s="2">
        <f t="shared" si="66"/>
        <v>0.64199324891791032</v>
      </c>
      <c r="DF115" s="2">
        <f t="shared" si="67"/>
        <v>6903.3882521232681</v>
      </c>
      <c r="DG115" s="2"/>
      <c r="DH115" s="14"/>
      <c r="DI115" s="14"/>
      <c r="DJ115" s="14"/>
      <c r="DK115" s="14"/>
      <c r="DL115" s="14"/>
      <c r="DM115" s="14"/>
      <c r="DN115" s="14"/>
      <c r="DO115" s="14"/>
      <c r="DP115" s="14"/>
      <c r="DQ115" s="14"/>
      <c r="DR115" s="14"/>
      <c r="DS115" s="14"/>
      <c r="DT115" s="14"/>
      <c r="DU115" s="14"/>
      <c r="DV115" s="14"/>
      <c r="DX115" s="6"/>
      <c r="DY115" s="6"/>
      <c r="DZ115" s="6"/>
      <c r="EA115" s="6"/>
      <c r="EB115" s="6"/>
      <c r="EC115" s="6"/>
      <c r="ED115" s="6"/>
      <c r="EE115" s="6"/>
      <c r="EF115" s="6"/>
      <c r="EG115" s="6"/>
      <c r="EH115" s="6"/>
      <c r="EI115" s="6"/>
      <c r="EJ115" s="6"/>
      <c r="EK115" s="6"/>
      <c r="EL115" s="6"/>
      <c r="EN115" s="6"/>
      <c r="EO115" s="6"/>
      <c r="EP115" s="6"/>
      <c r="EQ115" s="6"/>
      <c r="ER115" s="6"/>
      <c r="ES115" s="6"/>
      <c r="ET115" s="6"/>
      <c r="EU115" s="6"/>
      <c r="EV115" s="6"/>
      <c r="EW115" s="6"/>
      <c r="EX115" s="6"/>
      <c r="EY115" s="6"/>
      <c r="EZ115" s="6"/>
      <c r="FA115" s="6"/>
      <c r="FB115" s="6"/>
      <c r="FD115" s="6"/>
      <c r="FE115" s="6"/>
      <c r="FF115" s="6"/>
      <c r="FG115" s="6"/>
      <c r="FH115" s="6"/>
      <c r="FI115" s="6"/>
      <c r="FJ115" s="6"/>
      <c r="FK115" s="6"/>
      <c r="FL115" s="6"/>
      <c r="FM115" s="6"/>
      <c r="FN115" s="6"/>
      <c r="FO115" s="6"/>
      <c r="FP115" s="6"/>
      <c r="FQ115" s="6"/>
      <c r="FR115" s="6"/>
      <c r="FT115" s="6"/>
      <c r="FU115" s="6"/>
      <c r="FV115" s="6"/>
      <c r="FW115" s="6"/>
      <c r="FX115" s="6"/>
      <c r="FY115" s="6"/>
      <c r="FZ115" s="6"/>
      <c r="GA115" s="6"/>
      <c r="GB115" s="6"/>
      <c r="GC115" s="6"/>
      <c r="GD115" s="6"/>
      <c r="GE115" s="6"/>
      <c r="GF115" s="6"/>
      <c r="GG115" s="6"/>
      <c r="GH115" s="6"/>
      <c r="GJ115" s="6"/>
      <c r="GK115" s="6"/>
      <c r="GL115" s="6"/>
      <c r="GM115" s="6"/>
      <c r="GN115" s="6"/>
      <c r="GO115" s="6"/>
      <c r="GP115" s="6"/>
      <c r="GQ115" s="6"/>
      <c r="GR115" s="6"/>
      <c r="GS115" s="6"/>
      <c r="GT115" s="6"/>
      <c r="GU115" s="6"/>
      <c r="GV115" s="6"/>
      <c r="GW115" s="6"/>
      <c r="GX115" s="6"/>
      <c r="GZ115" s="1"/>
      <c r="HA115" s="1"/>
      <c r="HB115" s="1"/>
      <c r="HC115" s="1"/>
      <c r="HD115" s="1"/>
      <c r="HE115" s="1"/>
      <c r="HF115" s="1"/>
      <c r="HG115" s="1"/>
      <c r="HH115" s="1"/>
      <c r="HI115" s="1"/>
      <c r="HJ115" s="1"/>
      <c r="HK115" s="1"/>
      <c r="HL115" s="1"/>
      <c r="HM115" s="1"/>
      <c r="HN115" s="2"/>
      <c r="HP115" s="2"/>
      <c r="HQ115" s="2"/>
      <c r="HR115" s="2"/>
      <c r="HS115" s="2"/>
      <c r="HT115" s="2"/>
      <c r="HU115" s="2"/>
      <c r="HV115" s="2"/>
      <c r="HW115" s="2"/>
      <c r="HX115" s="2"/>
      <c r="HY115" s="2"/>
      <c r="HZ115" s="2"/>
      <c r="IA115" s="2"/>
      <c r="IB115" s="2"/>
      <c r="IC115" s="2"/>
      <c r="ID115" s="2"/>
      <c r="IF115" s="2"/>
      <c r="IG115" s="2"/>
      <c r="IH115" s="2"/>
      <c r="II115" s="2"/>
      <c r="IJ115" s="2"/>
      <c r="IK115" s="2"/>
      <c r="IL115" s="2"/>
      <c r="IM115" s="2"/>
      <c r="IN115" s="2"/>
      <c r="IO115" s="2"/>
      <c r="IP115" s="2"/>
      <c r="IQ115" s="2"/>
      <c r="IR115" s="2"/>
      <c r="IS115" s="2"/>
      <c r="IT115" s="2"/>
      <c r="IV115" s="6"/>
    </row>
    <row r="116" spans="1:256" x14ac:dyDescent="0.25">
      <c r="A116" s="8" t="s">
        <v>42</v>
      </c>
      <c r="B116" s="8" t="s">
        <v>283</v>
      </c>
      <c r="C116" s="20">
        <f>Population!H116</f>
        <v>10552</v>
      </c>
      <c r="D116" s="20">
        <f>Population!I116</f>
        <v>12170</v>
      </c>
      <c r="E116" s="20">
        <f>Population!J116</f>
        <v>13214</v>
      </c>
      <c r="F116" s="20">
        <f>Population!K116</f>
        <v>11835</v>
      </c>
      <c r="G116" s="20">
        <f>Population!L116</f>
        <v>11134</v>
      </c>
      <c r="H116" s="20">
        <f>Population!M116</f>
        <v>13031</v>
      </c>
      <c r="I116" s="20">
        <f>Population!N116</f>
        <v>9254</v>
      </c>
      <c r="J116" s="20">
        <f>Population!X116</f>
        <v>11076</v>
      </c>
      <c r="K116" s="20">
        <f>Population!Y116</f>
        <v>12949</v>
      </c>
      <c r="L116" s="20">
        <f>Population!Z116</f>
        <v>13193</v>
      </c>
      <c r="M116" s="20">
        <f>Population!AA116</f>
        <v>12053</v>
      </c>
      <c r="N116" s="20">
        <f>Population!AB116</f>
        <v>11843</v>
      </c>
      <c r="O116" s="20">
        <f>Population!AC116</f>
        <v>13774</v>
      </c>
      <c r="P116" s="20">
        <f>Population!AD116</f>
        <v>10065</v>
      </c>
      <c r="Q116" s="20">
        <f t="shared" si="36"/>
        <v>166143</v>
      </c>
      <c r="S116">
        <f>VLOOKUP($A116,'Census 2011'!$A$4:$BI$156,S$1,FALSE)*Baseline!C116</f>
        <v>10387.901143241426</v>
      </c>
      <c r="T116">
        <f>VLOOKUP($A116,'Census 2011'!$A$4:$BI$156,T$1,FALSE)*Baseline!D116</f>
        <v>12046.065422002777</v>
      </c>
      <c r="U116">
        <f>VLOOKUP($A116,'Census 2011'!$A$4:$BI$156,U$1,FALSE)*Baseline!E116</f>
        <v>13078.239726027397</v>
      </c>
      <c r="V116">
        <f>VLOOKUP($A116,'Census 2011'!$A$4:$BI$156,V$1,FALSE)*Baseline!F116</f>
        <v>11760.156722573549</v>
      </c>
      <c r="W116">
        <f>VLOOKUP($A116,'Census 2011'!$A$4:$BI$156,W$1,FALSE)*Baseline!G116</f>
        <v>11082.496701296732</v>
      </c>
      <c r="X116">
        <f>VLOOKUP($A116,'Census 2011'!$A$4:$BI$156,X$1,FALSE)*Baseline!H116</f>
        <v>12963.803755594474</v>
      </c>
      <c r="Y116">
        <f>VLOOKUP($A116,'Census 2011'!$A$4:$BI$156,Y$1,FALSE)*Baseline!I116</f>
        <v>9215.4232968080032</v>
      </c>
      <c r="Z116">
        <f>VLOOKUP($A116,'Census 2011'!$A$4:$BI$156,Z$1,FALSE)*Baseline!J116</f>
        <v>10914.539687625149</v>
      </c>
      <c r="AA116">
        <f>VLOOKUP($A116,'Census 2011'!$A$4:$BI$156,AA$1,FALSE)*Baseline!K116</f>
        <v>12801.649992362914</v>
      </c>
      <c r="AB116">
        <f>VLOOKUP($A116,'Census 2011'!$A$4:$BI$156,AB$1,FALSE)*Baseline!L116</f>
        <v>13067.310379408324</v>
      </c>
      <c r="AC116">
        <f>VLOOKUP($A116,'Census 2011'!$A$4:$BI$156,AC$1,FALSE)*Baseline!M116</f>
        <v>11964.96835057821</v>
      </c>
      <c r="AD116">
        <f>VLOOKUP($A116,'Census 2011'!$A$4:$BI$156,AD$1,FALSE)*Baseline!N116</f>
        <v>11790.110422819274</v>
      </c>
      <c r="AE116">
        <f>VLOOKUP($A116,'Census 2011'!$A$4:$BI$156,AE$1,FALSE)*Baseline!O116</f>
        <v>13726.767562557923</v>
      </c>
      <c r="AF116">
        <f>VLOOKUP($A116,'Census 2011'!$A$4:$BI$156,AF$1,FALSE)*Baseline!P116</f>
        <v>10041.066796368354</v>
      </c>
      <c r="AH116" s="6">
        <f>VLOOKUP($A116,'Census 2011'!$A$4:$BI$156,AH$1,FALSE)*Baseline!C116</f>
        <v>164.0988567585743</v>
      </c>
      <c r="AI116" s="6">
        <f>VLOOKUP($A116,'Census 2011'!$A$4:$BI$156,AI$1,FALSE)*Baseline!D116</f>
        <v>123.93457799722265</v>
      </c>
      <c r="AJ116" s="6">
        <f>VLOOKUP($A116,'Census 2011'!$A$4:$BI$156,AJ$1,FALSE)*Baseline!E116</f>
        <v>135.76027397260273</v>
      </c>
      <c r="AK116" s="6">
        <f>VLOOKUP($A116,'Census 2011'!$A$4:$BI$156,AK$1,FALSE)*Baseline!F116</f>
        <v>74.843277426450371</v>
      </c>
      <c r="AL116" s="6">
        <f>VLOOKUP($A116,'Census 2011'!$A$4:$BI$156,AL$1,FALSE)*Baseline!G116</f>
        <v>51.503298703268364</v>
      </c>
      <c r="AM116" s="6">
        <f>VLOOKUP($A116,'Census 2011'!$A$4:$BI$156,AM$1,FALSE)*Baseline!H116</f>
        <v>67.196244405526372</v>
      </c>
      <c r="AN116" s="6">
        <f>VLOOKUP($A116,'Census 2011'!$A$4:$BI$156,AN$1,FALSE)*Baseline!I116</f>
        <v>38.576703191996188</v>
      </c>
      <c r="AO116" s="6">
        <f>VLOOKUP($A116,'Census 2011'!$A$4:$BI$156,AO$1,FALSE)*Baseline!J116</f>
        <v>161.46031237484982</v>
      </c>
      <c r="AP116" s="6">
        <f>VLOOKUP($A116,'Census 2011'!$A$4:$BI$156,AP$1,FALSE)*Baseline!K116</f>
        <v>147.3500076370857</v>
      </c>
      <c r="AQ116" s="6">
        <f>VLOOKUP($A116,'Census 2011'!$A$4:$BI$156,AQ$1,FALSE)*Baseline!L116</f>
        <v>125.6896205916764</v>
      </c>
      <c r="AR116" s="6">
        <f>VLOOKUP($A116,'Census 2011'!$A$4:$BI$156,AR$1,FALSE)*Baseline!M116</f>
        <v>88.03164942178941</v>
      </c>
      <c r="AS116" s="6">
        <f>VLOOKUP($A116,'Census 2011'!$A$4:$BI$156,AS$1,FALSE)*Baseline!N116</f>
        <v>52.889577180724622</v>
      </c>
      <c r="AT116" s="6">
        <f>VLOOKUP($A116,'Census 2011'!$A$4:$BI$156,AT$1,FALSE)*Baseline!O116</f>
        <v>47.232437442075998</v>
      </c>
      <c r="AU116" s="6">
        <f>VLOOKUP($A116,'Census 2011'!$A$4:$BI$156,AU$1,FALSE)*Baseline!P116</f>
        <v>23.93320363164721</v>
      </c>
      <c r="AV116">
        <f t="shared" si="37"/>
        <v>166143</v>
      </c>
      <c r="AX116" s="22">
        <f>(S116*'Eligible population'!J$5)/5</f>
        <v>1900.965124173099</v>
      </c>
      <c r="AY116" s="22">
        <f>(T116*'Eligible population'!K$5)/5</f>
        <v>2045.9027453304541</v>
      </c>
      <c r="AZ116" s="22">
        <f>(U116*'Eligible population'!L$5)/5</f>
        <v>1998.7791932354698</v>
      </c>
      <c r="BA116" s="22">
        <f>(V116*'Eligible population'!M$5)/5</f>
        <v>1568.9463033271238</v>
      </c>
      <c r="BB116" s="22">
        <f>(W116*'Eligible population'!N$5)/5</f>
        <v>1229.5321387218414</v>
      </c>
      <c r="BC116" s="22">
        <f>(X116*'Eligible population'!O$5)/5</f>
        <v>1122.8469462885673</v>
      </c>
      <c r="BD116" s="22">
        <f>(Y116*'Eligible population'!P$5)/5</f>
        <v>619.9290764961371</v>
      </c>
      <c r="BE116" s="22">
        <f>(Z116*'Eligible population'!J$6)/5</f>
        <v>1991.4278820173099</v>
      </c>
      <c r="BF116" s="22">
        <f>(AA116*'Eligible population'!K$6)/5</f>
        <v>2200.96097668333</v>
      </c>
      <c r="BG116" s="22">
        <f>(AB116*'Eligible population'!L$6)/5</f>
        <v>2047.0396284793471</v>
      </c>
      <c r="BH116" s="22">
        <f>(AC116*'Eligible population'!M$6)/5</f>
        <v>1660.6477033703409</v>
      </c>
      <c r="BI116" s="22">
        <f>(AD116*'Eligible population'!N$6)/5</f>
        <v>1392.9690628522908</v>
      </c>
      <c r="BJ116" s="22">
        <f>(AE116*'Eligible population'!O$6)/5</f>
        <v>1296.9454512147256</v>
      </c>
      <c r="BK116" s="22">
        <f>(AF116*'Eligible population'!P$6)/5</f>
        <v>749.56565084109911</v>
      </c>
      <c r="BL116" s="23"/>
      <c r="BM116" s="22">
        <f>(AH116*'Eligible population'!J$5)/5</f>
        <v>30.02976244317507</v>
      </c>
      <c r="BN116" s="22">
        <f>(AI116*'Eligible population'!K$5)/5</f>
        <v>21.049038377522987</v>
      </c>
      <c r="BO116" s="22">
        <f>(AJ116*'Eligible population'!L$5)/5</f>
        <v>20.748572940160589</v>
      </c>
      <c r="BP116" s="22">
        <f>(AK116*'Eligible population'!M$5)/5</f>
        <v>9.9849930759612207</v>
      </c>
      <c r="BQ116" s="22">
        <f>(AL116*'Eligible population'!N$5)/5</f>
        <v>5.713961638125272</v>
      </c>
      <c r="BR116" s="22">
        <f>(AM116*'Eligible population'!O$5)/5</f>
        <v>5.8201357607133577</v>
      </c>
      <c r="BS116" s="22">
        <f>(AN116*'Eligible population'!P$5)/5</f>
        <v>2.5950864343218272</v>
      </c>
      <c r="BT116" s="22">
        <f>(AO116*'Eligible population'!J$6)/5</f>
        <v>29.459471228736923</v>
      </c>
      <c r="BU116" s="22">
        <f>(AP116*'Eligible population'!K$6)/5</f>
        <v>25.333579414895034</v>
      </c>
      <c r="BV116" s="22">
        <f>(AQ116*'Eligible population'!L$6)/5</f>
        <v>19.689716304981907</v>
      </c>
      <c r="BW116" s="22">
        <f>(AR116*'Eligible population'!M$6)/5</f>
        <v>12.218131477893374</v>
      </c>
      <c r="BX116" s="22">
        <f>(AS116*'Eligible population'!N$6)/5</f>
        <v>6.2487578248203475</v>
      </c>
      <c r="BY116" s="22">
        <f>(AT116*'Eligible population'!O$6)/5</f>
        <v>4.4626598804933373</v>
      </c>
      <c r="BZ116" s="22">
        <f>(AU116*'Eligible population'!P$6)/5</f>
        <v>1.7866136856450896</v>
      </c>
      <c r="CA116" s="23">
        <f t="shared" si="38"/>
        <v>22021.598363518584</v>
      </c>
      <c r="CC116" s="2">
        <f t="shared" si="39"/>
        <v>950.48256208654948</v>
      </c>
      <c r="CD116" s="2">
        <f t="shared" si="40"/>
        <v>1022.951372665227</v>
      </c>
      <c r="CE116" s="2">
        <f t="shared" si="41"/>
        <v>999.38959661773492</v>
      </c>
      <c r="CF116" s="2">
        <f t="shared" si="42"/>
        <v>784.47315166356191</v>
      </c>
      <c r="CG116" s="2">
        <f t="shared" si="43"/>
        <v>614.76606936092071</v>
      </c>
      <c r="CH116" s="2">
        <f t="shared" si="44"/>
        <v>561.42347314428366</v>
      </c>
      <c r="CI116" s="2">
        <f t="shared" si="45"/>
        <v>309.96453824806855</v>
      </c>
      <c r="CJ116" s="2">
        <f t="shared" si="46"/>
        <v>995.71394100865496</v>
      </c>
      <c r="CK116" s="2">
        <f t="shared" si="47"/>
        <v>1100.480488341665</v>
      </c>
      <c r="CL116" s="2">
        <f t="shared" si="48"/>
        <v>1023.5198142396736</v>
      </c>
      <c r="CM116" s="2">
        <f t="shared" si="49"/>
        <v>830.32385168517044</v>
      </c>
      <c r="CN116" s="2">
        <f t="shared" si="50"/>
        <v>696.4845314261454</v>
      </c>
      <c r="CO116" s="2">
        <f t="shared" si="51"/>
        <v>648.4727256073628</v>
      </c>
      <c r="CP116" s="2">
        <f t="shared" si="52"/>
        <v>374.78282542054956</v>
      </c>
      <c r="CQ116" s="2"/>
      <c r="CR116" s="2">
        <f t="shared" si="53"/>
        <v>15.014881221587535</v>
      </c>
      <c r="CS116" s="2">
        <f t="shared" si="54"/>
        <v>10.524519188761493</v>
      </c>
      <c r="CT116" s="2">
        <f t="shared" si="55"/>
        <v>10.374286470080294</v>
      </c>
      <c r="CU116" s="2">
        <f t="shared" si="56"/>
        <v>4.9924965379806103</v>
      </c>
      <c r="CV116" s="2">
        <f t="shared" si="57"/>
        <v>2.856980819062636</v>
      </c>
      <c r="CW116" s="2">
        <f t="shared" si="58"/>
        <v>2.9100678803566788</v>
      </c>
      <c r="CX116" s="2">
        <f t="shared" si="59"/>
        <v>1.2975432171609136</v>
      </c>
      <c r="CY116" s="2">
        <f t="shared" si="60"/>
        <v>14.729735614368462</v>
      </c>
      <c r="CZ116" s="2">
        <f t="shared" si="61"/>
        <v>12.666789707447517</v>
      </c>
      <c r="DA116" s="2">
        <f t="shared" si="62"/>
        <v>9.8448581524909535</v>
      </c>
      <c r="DB116" s="2">
        <f t="shared" si="63"/>
        <v>6.1090657389466871</v>
      </c>
      <c r="DC116" s="2">
        <f t="shared" si="64"/>
        <v>3.1243789124101737</v>
      </c>
      <c r="DD116" s="2">
        <f t="shared" si="65"/>
        <v>2.2313299402466686</v>
      </c>
      <c r="DE116" s="2">
        <f t="shared" si="66"/>
        <v>0.8933068428225448</v>
      </c>
      <c r="DF116" s="2">
        <f t="shared" si="67"/>
        <v>11010.799181759292</v>
      </c>
      <c r="DG116" s="2"/>
      <c r="DH116" s="14"/>
      <c r="DI116" s="14"/>
      <c r="DJ116" s="14"/>
      <c r="DK116" s="14"/>
      <c r="DL116" s="14"/>
      <c r="DM116" s="14"/>
      <c r="DN116" s="14"/>
      <c r="DO116" s="14"/>
      <c r="DP116" s="14"/>
      <c r="DQ116" s="14"/>
      <c r="DR116" s="14"/>
      <c r="DS116" s="14"/>
      <c r="DT116" s="14"/>
      <c r="DU116" s="14"/>
      <c r="DV116" s="14"/>
      <c r="DX116" s="6"/>
      <c r="DY116" s="6"/>
      <c r="DZ116" s="6"/>
      <c r="EA116" s="6"/>
      <c r="EB116" s="6"/>
      <c r="EC116" s="6"/>
      <c r="ED116" s="6"/>
      <c r="EE116" s="6"/>
      <c r="EF116" s="6"/>
      <c r="EG116" s="6"/>
      <c r="EH116" s="6"/>
      <c r="EI116" s="6"/>
      <c r="EJ116" s="6"/>
      <c r="EK116" s="6"/>
      <c r="EL116" s="6"/>
      <c r="EN116" s="6"/>
      <c r="EO116" s="6"/>
      <c r="EP116" s="6"/>
      <c r="EQ116" s="6"/>
      <c r="ER116" s="6"/>
      <c r="ES116" s="6"/>
      <c r="ET116" s="6"/>
      <c r="EU116" s="6"/>
      <c r="EV116" s="6"/>
      <c r="EW116" s="6"/>
      <c r="EX116" s="6"/>
      <c r="EY116" s="6"/>
      <c r="EZ116" s="6"/>
      <c r="FA116" s="6"/>
      <c r="FB116" s="6"/>
      <c r="FD116" s="6"/>
      <c r="FE116" s="6"/>
      <c r="FF116" s="6"/>
      <c r="FG116" s="6"/>
      <c r="FH116" s="6"/>
      <c r="FI116" s="6"/>
      <c r="FJ116" s="6"/>
      <c r="FK116" s="6"/>
      <c r="FL116" s="6"/>
      <c r="FM116" s="6"/>
      <c r="FN116" s="6"/>
      <c r="FO116" s="6"/>
      <c r="FP116" s="6"/>
      <c r="FQ116" s="6"/>
      <c r="FR116" s="6"/>
      <c r="FT116" s="6"/>
      <c r="FU116" s="6"/>
      <c r="FV116" s="6"/>
      <c r="FW116" s="6"/>
      <c r="FX116" s="6"/>
      <c r="FY116" s="6"/>
      <c r="FZ116" s="6"/>
      <c r="GA116" s="6"/>
      <c r="GB116" s="6"/>
      <c r="GC116" s="6"/>
      <c r="GD116" s="6"/>
      <c r="GE116" s="6"/>
      <c r="GF116" s="6"/>
      <c r="GG116" s="6"/>
      <c r="GH116" s="6"/>
      <c r="GJ116" s="6"/>
      <c r="GK116" s="6"/>
      <c r="GL116" s="6"/>
      <c r="GM116" s="6"/>
      <c r="GN116" s="6"/>
      <c r="GO116" s="6"/>
      <c r="GP116" s="6"/>
      <c r="GQ116" s="6"/>
      <c r="GR116" s="6"/>
      <c r="GS116" s="6"/>
      <c r="GT116" s="6"/>
      <c r="GU116" s="6"/>
      <c r="GV116" s="6"/>
      <c r="GW116" s="6"/>
      <c r="GX116" s="6"/>
      <c r="GZ116" s="1"/>
      <c r="HA116" s="1"/>
      <c r="HB116" s="1"/>
      <c r="HC116" s="1"/>
      <c r="HD116" s="1"/>
      <c r="HE116" s="1"/>
      <c r="HF116" s="1"/>
      <c r="HG116" s="1"/>
      <c r="HH116" s="1"/>
      <c r="HI116" s="1"/>
      <c r="HJ116" s="1"/>
      <c r="HK116" s="1"/>
      <c r="HL116" s="1"/>
      <c r="HM116" s="1"/>
      <c r="HN116" s="2"/>
      <c r="HP116" s="2"/>
      <c r="HQ116" s="2"/>
      <c r="HR116" s="2"/>
      <c r="HS116" s="2"/>
      <c r="HT116" s="2"/>
      <c r="HU116" s="2"/>
      <c r="HV116" s="2"/>
      <c r="HW116" s="2"/>
      <c r="HX116" s="2"/>
      <c r="HY116" s="2"/>
      <c r="HZ116" s="2"/>
      <c r="IA116" s="2"/>
      <c r="IB116" s="2"/>
      <c r="IC116" s="2"/>
      <c r="ID116" s="2"/>
      <c r="IF116" s="2"/>
      <c r="IG116" s="2"/>
      <c r="IH116" s="2"/>
      <c r="II116" s="2"/>
      <c r="IJ116" s="2"/>
      <c r="IK116" s="2"/>
      <c r="IL116" s="2"/>
      <c r="IM116" s="2"/>
      <c r="IN116" s="2"/>
      <c r="IO116" s="2"/>
      <c r="IP116" s="2"/>
      <c r="IQ116" s="2"/>
      <c r="IR116" s="2"/>
      <c r="IS116" s="2"/>
      <c r="IT116" s="2"/>
      <c r="IV116" s="6"/>
    </row>
    <row r="117" spans="1:256" x14ac:dyDescent="0.25">
      <c r="A117" s="8" t="s">
        <v>85</v>
      </c>
      <c r="B117" s="8" t="s">
        <v>284</v>
      </c>
      <c r="C117" s="20">
        <f>Population!H117</f>
        <v>5049</v>
      </c>
      <c r="D117" s="20">
        <f>Population!I117</f>
        <v>5506</v>
      </c>
      <c r="E117" s="20">
        <f>Population!J117</f>
        <v>5816</v>
      </c>
      <c r="F117" s="20">
        <f>Population!K117</f>
        <v>5051</v>
      </c>
      <c r="G117" s="20">
        <f>Population!L117</f>
        <v>4557</v>
      </c>
      <c r="H117" s="20">
        <f>Population!M117</f>
        <v>4711</v>
      </c>
      <c r="I117" s="20">
        <f>Population!N117</f>
        <v>3384</v>
      </c>
      <c r="J117" s="20">
        <f>Population!X117</f>
        <v>4982</v>
      </c>
      <c r="K117" s="20">
        <f>Population!Y117</f>
        <v>5796</v>
      </c>
      <c r="L117" s="20">
        <f>Population!Z117</f>
        <v>5935</v>
      </c>
      <c r="M117" s="20">
        <f>Population!AA117</f>
        <v>5152</v>
      </c>
      <c r="N117" s="20">
        <f>Population!AB117</f>
        <v>4593</v>
      </c>
      <c r="O117" s="20">
        <f>Population!AC117</f>
        <v>4871</v>
      </c>
      <c r="P117" s="20">
        <f>Population!AD117</f>
        <v>3656</v>
      </c>
      <c r="Q117" s="20">
        <f t="shared" si="36"/>
        <v>69059</v>
      </c>
      <c r="S117">
        <f>VLOOKUP($A117,'Census 2011'!$A$4:$BI$156,S$1,FALSE)*Baseline!C117</f>
        <v>4965.5004493978067</v>
      </c>
      <c r="T117">
        <f>VLOOKUP($A117,'Census 2011'!$A$4:$BI$156,T$1,FALSE)*Baseline!D117</f>
        <v>5433.1717822621677</v>
      </c>
      <c r="U117">
        <f>VLOOKUP($A117,'Census 2011'!$A$4:$BI$156,U$1,FALSE)*Baseline!E117</f>
        <v>5750.1833270463976</v>
      </c>
      <c r="V117">
        <f>VLOOKUP($A117,'Census 2011'!$A$4:$BI$156,V$1,FALSE)*Baseline!F117</f>
        <v>4979.9768403639373</v>
      </c>
      <c r="W117">
        <f>VLOOKUP($A117,'Census 2011'!$A$4:$BI$156,W$1,FALSE)*Baseline!G117</f>
        <v>4524.9210011732503</v>
      </c>
      <c r="X117">
        <f>VLOOKUP($A117,'Census 2011'!$A$4:$BI$156,X$1,FALSE)*Baseline!H117</f>
        <v>4661.7346405228764</v>
      </c>
      <c r="Y117">
        <f>VLOOKUP($A117,'Census 2011'!$A$4:$BI$156,Y$1,FALSE)*Baseline!I117</f>
        <v>3355.0677644078532</v>
      </c>
      <c r="Z117">
        <f>VLOOKUP($A117,'Census 2011'!$A$4:$BI$156,Z$1,FALSE)*Baseline!J117</f>
        <v>4893.8841685451707</v>
      </c>
      <c r="AA117">
        <f>VLOOKUP($A117,'Census 2011'!$A$4:$BI$156,AA$1,FALSE)*Baseline!K117</f>
        <v>5713.9631336405528</v>
      </c>
      <c r="AB117">
        <f>VLOOKUP($A117,'Census 2011'!$A$4:$BI$156,AB$1,FALSE)*Baseline!L117</f>
        <v>5858.8961159635755</v>
      </c>
      <c r="AC117">
        <f>VLOOKUP($A117,'Census 2011'!$A$4:$BI$156,AC$1,FALSE)*Baseline!M117</f>
        <v>5088.4748171368865</v>
      </c>
      <c r="AD117">
        <f>VLOOKUP($A117,'Census 2011'!$A$4:$BI$156,AD$1,FALSE)*Baseline!N117</f>
        <v>4553.544318625537</v>
      </c>
      <c r="AE117">
        <f>VLOOKUP($A117,'Census 2011'!$A$4:$BI$156,AE$1,FALSE)*Baseline!O117</f>
        <v>4841.7007518796991</v>
      </c>
      <c r="AF117">
        <f>VLOOKUP($A117,'Census 2011'!$A$4:$BI$156,AF$1,FALSE)*Baseline!P117</f>
        <v>3639.4702127659575</v>
      </c>
      <c r="AH117" s="6">
        <f>VLOOKUP($A117,'Census 2011'!$A$4:$BI$156,AH$1,FALSE)*Baseline!C117</f>
        <v>83.499550602193054</v>
      </c>
      <c r="AI117" s="6">
        <f>VLOOKUP($A117,'Census 2011'!$A$4:$BI$156,AI$1,FALSE)*Baseline!D117</f>
        <v>72.828217737832802</v>
      </c>
      <c r="AJ117" s="6">
        <f>VLOOKUP($A117,'Census 2011'!$A$4:$BI$156,AJ$1,FALSE)*Baseline!E117</f>
        <v>65.816672953602406</v>
      </c>
      <c r="AK117" s="6">
        <f>VLOOKUP($A117,'Census 2011'!$A$4:$BI$156,AK$1,FALSE)*Baseline!F117</f>
        <v>71.023159636062871</v>
      </c>
      <c r="AL117" s="6">
        <f>VLOOKUP($A117,'Census 2011'!$A$4:$BI$156,AL$1,FALSE)*Baseline!G117</f>
        <v>32.078998826750095</v>
      </c>
      <c r="AM117" s="6">
        <f>VLOOKUP($A117,'Census 2011'!$A$4:$BI$156,AM$1,FALSE)*Baseline!H117</f>
        <v>49.265359477124179</v>
      </c>
      <c r="AN117" s="6">
        <f>VLOOKUP($A117,'Census 2011'!$A$4:$BI$156,AN$1,FALSE)*Baseline!I117</f>
        <v>28.932235592146927</v>
      </c>
      <c r="AO117" s="6">
        <f>VLOOKUP($A117,'Census 2011'!$A$4:$BI$156,AO$1,FALSE)*Baseline!J117</f>
        <v>88.115831454829191</v>
      </c>
      <c r="AP117" s="6">
        <f>VLOOKUP($A117,'Census 2011'!$A$4:$BI$156,AP$1,FALSE)*Baseline!K117</f>
        <v>82.036866359447004</v>
      </c>
      <c r="AQ117" s="6">
        <f>VLOOKUP($A117,'Census 2011'!$A$4:$BI$156,AQ$1,FALSE)*Baseline!L117</f>
        <v>76.103884036424461</v>
      </c>
      <c r="AR117" s="6">
        <f>VLOOKUP($A117,'Census 2011'!$A$4:$BI$156,AR$1,FALSE)*Baseline!M117</f>
        <v>63.525182863113898</v>
      </c>
      <c r="AS117" s="6">
        <f>VLOOKUP($A117,'Census 2011'!$A$4:$BI$156,AS$1,FALSE)*Baseline!N117</f>
        <v>39.455681374463097</v>
      </c>
      <c r="AT117" s="6">
        <f>VLOOKUP($A117,'Census 2011'!$A$4:$BI$156,AT$1,FALSE)*Baseline!O117</f>
        <v>29.299248120300753</v>
      </c>
      <c r="AU117" s="6">
        <f>VLOOKUP($A117,'Census 2011'!$A$4:$BI$156,AU$1,FALSE)*Baseline!P117</f>
        <v>16.529787234042551</v>
      </c>
      <c r="AV117">
        <f t="shared" si="37"/>
        <v>69058.999999999971</v>
      </c>
      <c r="AX117" s="22">
        <f>(S117*'Eligible population'!J$5)/5</f>
        <v>908.67664682315922</v>
      </c>
      <c r="AY117" s="22">
        <f>(T117*'Eligible population'!K$5)/5</f>
        <v>922.76944178624785</v>
      </c>
      <c r="AZ117" s="22">
        <f>(U117*'Eligible population'!L$5)/5</f>
        <v>878.81450655141271</v>
      </c>
      <c r="BA117" s="22">
        <f>(V117*'Eligible population'!M$5)/5</f>
        <v>664.38878653258735</v>
      </c>
      <c r="BB117" s="22">
        <f>(W117*'Eligible population'!N$5)/5</f>
        <v>502.01104914102518</v>
      </c>
      <c r="BC117" s="22">
        <f>(X117*'Eligible population'!O$5)/5</f>
        <v>403.77150134348921</v>
      </c>
      <c r="BD117" s="22">
        <f>(Y117*'Eligible population'!P$5)/5</f>
        <v>225.69815772778961</v>
      </c>
      <c r="BE117" s="22">
        <f>(Z117*'Eligible population'!J$6)/5</f>
        <v>892.92060531455229</v>
      </c>
      <c r="BF117" s="22">
        <f>(AA117*'Eligible population'!K$6)/5</f>
        <v>982.38976123020439</v>
      </c>
      <c r="BG117" s="22">
        <f>(AB117*'Eligible population'!L$6)/5</f>
        <v>917.81645803872129</v>
      </c>
      <c r="BH117" s="22">
        <f>(AC117*'Eligible population'!M$6)/5</f>
        <v>706.24207027909347</v>
      </c>
      <c r="BI117" s="22">
        <f>(AD117*'Eligible population'!N$6)/5</f>
        <v>537.98871551666514</v>
      </c>
      <c r="BJ117" s="22">
        <f>(AE117*'Eligible population'!O$6)/5</f>
        <v>457.4581552194033</v>
      </c>
      <c r="BK117" s="22">
        <f>(AF117*'Eligible population'!P$6)/5</f>
        <v>271.68645663580065</v>
      </c>
      <c r="BL117" s="23"/>
      <c r="BM117" s="22">
        <f>(AH117*'Eligible population'!J$5)/5</f>
        <v>15.280250686845301</v>
      </c>
      <c r="BN117" s="22">
        <f>(AI117*'Eligible population'!K$5)/5</f>
        <v>12.369138418856734</v>
      </c>
      <c r="BO117" s="22">
        <f>(AJ117*'Eligible population'!L$5)/5</f>
        <v>10.058922242099342</v>
      </c>
      <c r="BP117" s="22">
        <f>(AK117*'Eligible population'!M$5)/5</f>
        <v>9.47534343209227</v>
      </c>
      <c r="BQ117" s="22">
        <f>(AL117*'Eligible population'!N$5)/5</f>
        <v>3.5589597812282201</v>
      </c>
      <c r="BR117" s="22">
        <f>(AM117*'Eligible population'!O$5)/5</f>
        <v>4.2670700274080753</v>
      </c>
      <c r="BS117" s="22">
        <f>(AN117*'Eligible population'!P$5)/5</f>
        <v>1.9462951959917976</v>
      </c>
      <c r="BT117" s="22">
        <f>(AO117*'Eligible population'!J$6)/5</f>
        <v>16.077299513165812</v>
      </c>
      <c r="BU117" s="22">
        <f>(AP117*'Eligible population'!K$6)/5</f>
        <v>14.104427289782569</v>
      </c>
      <c r="BV117" s="22">
        <f>(AQ117*'Eligible population'!L$6)/5</f>
        <v>11.921938178590318</v>
      </c>
      <c r="BW117" s="22">
        <f>(AR117*'Eligible population'!M$6)/5</f>
        <v>8.8168180589222409</v>
      </c>
      <c r="BX117" s="22">
        <f>(AS117*'Eligible population'!N$6)/5</f>
        <v>4.6615800478009577</v>
      </c>
      <c r="BY117" s="22">
        <f>(AT117*'Eligible population'!O$6)/5</f>
        <v>2.7682793054124257</v>
      </c>
      <c r="BZ117" s="22">
        <f>(AU117*'Eligible population'!P$6)/5</f>
        <v>1.2339486408786029</v>
      </c>
      <c r="CA117" s="23">
        <f t="shared" si="38"/>
        <v>9389.1725829592233</v>
      </c>
      <c r="CC117" s="2">
        <f t="shared" si="39"/>
        <v>454.33832341157961</v>
      </c>
      <c r="CD117" s="2">
        <f t="shared" si="40"/>
        <v>461.38472089312393</v>
      </c>
      <c r="CE117" s="2">
        <f t="shared" si="41"/>
        <v>439.40725327570635</v>
      </c>
      <c r="CF117" s="2">
        <f t="shared" si="42"/>
        <v>332.19439326629367</v>
      </c>
      <c r="CG117" s="2">
        <f t="shared" si="43"/>
        <v>251.00552457051259</v>
      </c>
      <c r="CH117" s="2">
        <f t="shared" si="44"/>
        <v>201.8857506717446</v>
      </c>
      <c r="CI117" s="2">
        <f t="shared" si="45"/>
        <v>112.8490788638948</v>
      </c>
      <c r="CJ117" s="2">
        <f t="shared" si="46"/>
        <v>446.46030265727615</v>
      </c>
      <c r="CK117" s="2">
        <f t="shared" si="47"/>
        <v>491.19488061510219</v>
      </c>
      <c r="CL117" s="2">
        <f t="shared" si="48"/>
        <v>458.90822901936065</v>
      </c>
      <c r="CM117" s="2">
        <f t="shared" si="49"/>
        <v>353.12103513954673</v>
      </c>
      <c r="CN117" s="2">
        <f t="shared" si="50"/>
        <v>268.99435775833257</v>
      </c>
      <c r="CO117" s="2">
        <f t="shared" si="51"/>
        <v>228.72907760970165</v>
      </c>
      <c r="CP117" s="2">
        <f t="shared" si="52"/>
        <v>135.84322831790033</v>
      </c>
      <c r="CQ117" s="2"/>
      <c r="CR117" s="2">
        <f t="shared" si="53"/>
        <v>7.6401253434226506</v>
      </c>
      <c r="CS117" s="2">
        <f t="shared" si="54"/>
        <v>6.1845692094283669</v>
      </c>
      <c r="CT117" s="2">
        <f t="shared" si="55"/>
        <v>5.0294611210496711</v>
      </c>
      <c r="CU117" s="2">
        <f t="shared" si="56"/>
        <v>4.737671716046135</v>
      </c>
      <c r="CV117" s="2">
        <f t="shared" si="57"/>
        <v>1.77947989061411</v>
      </c>
      <c r="CW117" s="2">
        <f t="shared" si="58"/>
        <v>2.1335350137040376</v>
      </c>
      <c r="CX117" s="2">
        <f t="shared" si="59"/>
        <v>0.97314759799589878</v>
      </c>
      <c r="CY117" s="2">
        <f t="shared" si="60"/>
        <v>8.038649756582906</v>
      </c>
      <c r="CZ117" s="2">
        <f t="shared" si="61"/>
        <v>7.0522136448912844</v>
      </c>
      <c r="DA117" s="2">
        <f t="shared" si="62"/>
        <v>5.9609690892951592</v>
      </c>
      <c r="DB117" s="2">
        <f t="shared" si="63"/>
        <v>4.4084090294611205</v>
      </c>
      <c r="DC117" s="2">
        <f t="shared" si="64"/>
        <v>2.3307900239004788</v>
      </c>
      <c r="DD117" s="2">
        <f t="shared" si="65"/>
        <v>1.3841396527062129</v>
      </c>
      <c r="DE117" s="2">
        <f t="shared" si="66"/>
        <v>0.61697432043930145</v>
      </c>
      <c r="DF117" s="2">
        <f t="shared" si="67"/>
        <v>4694.5862914796116</v>
      </c>
      <c r="DG117" s="2"/>
      <c r="DH117" s="14"/>
      <c r="DI117" s="14"/>
      <c r="DJ117" s="14"/>
      <c r="DK117" s="14"/>
      <c r="DL117" s="14"/>
      <c r="DM117" s="14"/>
      <c r="DN117" s="14"/>
      <c r="DO117" s="14"/>
      <c r="DP117" s="14"/>
      <c r="DQ117" s="14"/>
      <c r="DR117" s="14"/>
      <c r="DS117" s="14"/>
      <c r="DT117" s="14"/>
      <c r="DU117" s="14"/>
      <c r="DV117" s="14"/>
      <c r="DX117" s="6"/>
      <c r="DY117" s="6"/>
      <c r="DZ117" s="6"/>
      <c r="EA117" s="6"/>
      <c r="EB117" s="6"/>
      <c r="EC117" s="6"/>
      <c r="ED117" s="6"/>
      <c r="EE117" s="6"/>
      <c r="EF117" s="6"/>
      <c r="EG117" s="6"/>
      <c r="EH117" s="6"/>
      <c r="EI117" s="6"/>
      <c r="EJ117" s="6"/>
      <c r="EK117" s="6"/>
      <c r="EL117" s="6"/>
      <c r="EN117" s="6"/>
      <c r="EO117" s="6"/>
      <c r="EP117" s="6"/>
      <c r="EQ117" s="6"/>
      <c r="ER117" s="6"/>
      <c r="ES117" s="6"/>
      <c r="ET117" s="6"/>
      <c r="EU117" s="6"/>
      <c r="EV117" s="6"/>
      <c r="EW117" s="6"/>
      <c r="EX117" s="6"/>
      <c r="EY117" s="6"/>
      <c r="EZ117" s="6"/>
      <c r="FA117" s="6"/>
      <c r="FB117" s="6"/>
      <c r="FD117" s="6"/>
      <c r="FE117" s="6"/>
      <c r="FF117" s="6"/>
      <c r="FG117" s="6"/>
      <c r="FH117" s="6"/>
      <c r="FI117" s="6"/>
      <c r="FJ117" s="6"/>
      <c r="FK117" s="6"/>
      <c r="FL117" s="6"/>
      <c r="FM117" s="6"/>
      <c r="FN117" s="6"/>
      <c r="FO117" s="6"/>
      <c r="FP117" s="6"/>
      <c r="FQ117" s="6"/>
      <c r="FR117" s="6"/>
      <c r="FT117" s="6"/>
      <c r="FU117" s="6"/>
      <c r="FV117" s="6"/>
      <c r="FW117" s="6"/>
      <c r="FX117" s="6"/>
      <c r="FY117" s="6"/>
      <c r="FZ117" s="6"/>
      <c r="GA117" s="6"/>
      <c r="GB117" s="6"/>
      <c r="GC117" s="6"/>
      <c r="GD117" s="6"/>
      <c r="GE117" s="6"/>
      <c r="GF117" s="6"/>
      <c r="GG117" s="6"/>
      <c r="GH117" s="6"/>
      <c r="GJ117" s="6"/>
      <c r="GK117" s="6"/>
      <c r="GL117" s="6"/>
      <c r="GM117" s="6"/>
      <c r="GN117" s="6"/>
      <c r="GO117" s="6"/>
      <c r="GP117" s="6"/>
      <c r="GQ117" s="6"/>
      <c r="GR117" s="6"/>
      <c r="GS117" s="6"/>
      <c r="GT117" s="6"/>
      <c r="GU117" s="6"/>
      <c r="GV117" s="6"/>
      <c r="GW117" s="6"/>
      <c r="GX117" s="6"/>
      <c r="GZ117" s="1"/>
      <c r="HA117" s="1"/>
      <c r="HB117" s="1"/>
      <c r="HC117" s="1"/>
      <c r="HD117" s="1"/>
      <c r="HE117" s="1"/>
      <c r="HF117" s="1"/>
      <c r="HG117" s="1"/>
      <c r="HH117" s="1"/>
      <c r="HI117" s="1"/>
      <c r="HJ117" s="1"/>
      <c r="HK117" s="1"/>
      <c r="HL117" s="1"/>
      <c r="HM117" s="1"/>
      <c r="HN117" s="2"/>
      <c r="HP117" s="2"/>
      <c r="HQ117" s="2"/>
      <c r="HR117" s="2"/>
      <c r="HS117" s="2"/>
      <c r="HT117" s="2"/>
      <c r="HU117" s="2"/>
      <c r="HV117" s="2"/>
      <c r="HW117" s="2"/>
      <c r="HX117" s="2"/>
      <c r="HY117" s="2"/>
      <c r="HZ117" s="2"/>
      <c r="IA117" s="2"/>
      <c r="IB117" s="2"/>
      <c r="IC117" s="2"/>
      <c r="ID117" s="2"/>
      <c r="IF117" s="2"/>
      <c r="IG117" s="2"/>
      <c r="IH117" s="2"/>
      <c r="II117" s="2"/>
      <c r="IJ117" s="2"/>
      <c r="IK117" s="2"/>
      <c r="IL117" s="2"/>
      <c r="IM117" s="2"/>
      <c r="IN117" s="2"/>
      <c r="IO117" s="2"/>
      <c r="IP117" s="2"/>
      <c r="IQ117" s="2"/>
      <c r="IR117" s="2"/>
      <c r="IS117" s="2"/>
      <c r="IT117" s="2"/>
      <c r="IV117" s="6"/>
    </row>
    <row r="118" spans="1:256" x14ac:dyDescent="0.25">
      <c r="A118" s="8" t="s">
        <v>86</v>
      </c>
      <c r="B118" s="8" t="s">
        <v>285</v>
      </c>
      <c r="C118" s="20">
        <f>Population!H118</f>
        <v>5271</v>
      </c>
      <c r="D118" s="20">
        <f>Population!I118</f>
        <v>6201</v>
      </c>
      <c r="E118" s="20">
        <f>Population!J118</f>
        <v>6471</v>
      </c>
      <c r="F118" s="20">
        <f>Population!K118</f>
        <v>5766</v>
      </c>
      <c r="G118" s="20">
        <f>Population!L118</f>
        <v>5259</v>
      </c>
      <c r="H118" s="20">
        <f>Population!M118</f>
        <v>5444</v>
      </c>
      <c r="I118" s="20">
        <f>Population!N118</f>
        <v>3972</v>
      </c>
      <c r="J118" s="20">
        <f>Population!X118</f>
        <v>5366</v>
      </c>
      <c r="K118" s="20">
        <f>Population!Y118</f>
        <v>6360</v>
      </c>
      <c r="L118" s="20">
        <f>Population!Z118</f>
        <v>6336</v>
      </c>
      <c r="M118" s="20">
        <f>Population!AA118</f>
        <v>5735</v>
      </c>
      <c r="N118" s="20">
        <f>Population!AB118</f>
        <v>5392</v>
      </c>
      <c r="O118" s="20">
        <f>Population!AC118</f>
        <v>5454</v>
      </c>
      <c r="P118" s="20">
        <f>Population!AD118</f>
        <v>4261</v>
      </c>
      <c r="Q118" s="20">
        <f t="shared" si="36"/>
        <v>77288</v>
      </c>
      <c r="S118">
        <f>VLOOKUP($A118,'Census 2011'!$A$4:$BI$156,S$1,FALSE)*Baseline!C118</f>
        <v>5089.1822323462411</v>
      </c>
      <c r="T118">
        <f>VLOOKUP($A118,'Census 2011'!$A$4:$BI$156,T$1,FALSE)*Baseline!D118</f>
        <v>6049.9414738777386</v>
      </c>
      <c r="U118">
        <f>VLOOKUP($A118,'Census 2011'!$A$4:$BI$156,U$1,FALSE)*Baseline!E118</f>
        <v>6346.9411160561449</v>
      </c>
      <c r="V118">
        <f>VLOOKUP($A118,'Census 2011'!$A$4:$BI$156,V$1,FALSE)*Baseline!F118</f>
        <v>5666.788529139686</v>
      </c>
      <c r="W118">
        <f>VLOOKUP($A118,'Census 2011'!$A$4:$BI$156,W$1,FALSE)*Baseline!G118</f>
        <v>5212.3062325905294</v>
      </c>
      <c r="X118">
        <f>VLOOKUP($A118,'Census 2011'!$A$4:$BI$156,X$1,FALSE)*Baseline!H118</f>
        <v>5390.6882259166478</v>
      </c>
      <c r="Y118">
        <f>VLOOKUP($A118,'Census 2011'!$A$4:$BI$156,Y$1,FALSE)*Baseline!I118</f>
        <v>3923.8477586692979</v>
      </c>
      <c r="Z118">
        <f>VLOOKUP($A118,'Census 2011'!$A$4:$BI$156,Z$1,FALSE)*Baseline!J118</f>
        <v>5204.856271077565</v>
      </c>
      <c r="AA118">
        <f>VLOOKUP($A118,'Census 2011'!$A$4:$BI$156,AA$1,FALSE)*Baseline!K118</f>
        <v>6225.4711917916338</v>
      </c>
      <c r="AB118">
        <f>VLOOKUP($A118,'Census 2011'!$A$4:$BI$156,AB$1,FALSE)*Baseline!L118</f>
        <v>6205.0683657654554</v>
      </c>
      <c r="AC118">
        <f>VLOOKUP($A118,'Census 2011'!$A$4:$BI$156,AC$1,FALSE)*Baseline!M118</f>
        <v>5626.8905202102587</v>
      </c>
      <c r="AD118">
        <f>VLOOKUP($A118,'Census 2011'!$A$4:$BI$156,AD$1,FALSE)*Baseline!N118</f>
        <v>5331.5430974071478</v>
      </c>
      <c r="AE118">
        <f>VLOOKUP($A118,'Census 2011'!$A$4:$BI$156,AE$1,FALSE)*Baseline!O118</f>
        <v>5399.7665369649803</v>
      </c>
      <c r="AF118">
        <f>VLOOKUP($A118,'Census 2011'!$A$4:$BI$156,AF$1,FALSE)*Baseline!P118</f>
        <v>4212.6188158961886</v>
      </c>
      <c r="AH118" s="6">
        <f>VLOOKUP($A118,'Census 2011'!$A$4:$BI$156,AH$1,FALSE)*Baseline!C118</f>
        <v>181.81776765375855</v>
      </c>
      <c r="AI118" s="6">
        <f>VLOOKUP($A118,'Census 2011'!$A$4:$BI$156,AI$1,FALSE)*Baseline!D118</f>
        <v>151.05852612226136</v>
      </c>
      <c r="AJ118" s="6">
        <f>VLOOKUP($A118,'Census 2011'!$A$4:$BI$156,AJ$1,FALSE)*Baseline!E118</f>
        <v>124.05888394385485</v>
      </c>
      <c r="AK118" s="6">
        <f>VLOOKUP($A118,'Census 2011'!$A$4:$BI$156,AK$1,FALSE)*Baseline!F118</f>
        <v>99.21147086031452</v>
      </c>
      <c r="AL118" s="6">
        <f>VLOOKUP($A118,'Census 2011'!$A$4:$BI$156,AL$1,FALSE)*Baseline!G118</f>
        <v>46.693767409470752</v>
      </c>
      <c r="AM118" s="6">
        <f>VLOOKUP($A118,'Census 2011'!$A$4:$BI$156,AM$1,FALSE)*Baseline!H118</f>
        <v>53.311774083352304</v>
      </c>
      <c r="AN118" s="6">
        <f>VLOOKUP($A118,'Census 2011'!$A$4:$BI$156,AN$1,FALSE)*Baseline!I118</f>
        <v>48.152241330702005</v>
      </c>
      <c r="AO118" s="6">
        <f>VLOOKUP($A118,'Census 2011'!$A$4:$BI$156,AO$1,FALSE)*Baseline!J118</f>
        <v>161.14372892243455</v>
      </c>
      <c r="AP118" s="6">
        <f>VLOOKUP($A118,'Census 2011'!$A$4:$BI$156,AP$1,FALSE)*Baseline!K118</f>
        <v>134.5288082083662</v>
      </c>
      <c r="AQ118" s="6">
        <f>VLOOKUP($A118,'Census 2011'!$A$4:$BI$156,AQ$1,FALSE)*Baseline!L118</f>
        <v>130.9316342345445</v>
      </c>
      <c r="AR118" s="6">
        <f>VLOOKUP($A118,'Census 2011'!$A$4:$BI$156,AR$1,FALSE)*Baseline!M118</f>
        <v>108.10947978974079</v>
      </c>
      <c r="AS118" s="6">
        <f>VLOOKUP($A118,'Census 2011'!$A$4:$BI$156,AS$1,FALSE)*Baseline!N118</f>
        <v>60.456902592852131</v>
      </c>
      <c r="AT118" s="6">
        <f>VLOOKUP($A118,'Census 2011'!$A$4:$BI$156,AT$1,FALSE)*Baseline!O118</f>
        <v>54.233463035019454</v>
      </c>
      <c r="AU118" s="6">
        <f>VLOOKUP($A118,'Census 2011'!$A$4:$BI$156,AU$1,FALSE)*Baseline!P118</f>
        <v>48.38118410381184</v>
      </c>
      <c r="AV118">
        <f t="shared" si="37"/>
        <v>77288</v>
      </c>
      <c r="AX118" s="22">
        <f>(S118*'Eligible population'!J$5)/5</f>
        <v>931.31016562916852</v>
      </c>
      <c r="AY118" s="22">
        <f>(T118*'Eligible population'!K$5)/5</f>
        <v>1027.52155470505</v>
      </c>
      <c r="AZ118" s="22">
        <f>(U118*'Eligible population'!L$5)/5</f>
        <v>970.01845120002508</v>
      </c>
      <c r="BA118" s="22">
        <f>(V118*'Eligible population'!M$5)/5</f>
        <v>756.01772359583072</v>
      </c>
      <c r="BB118" s="22">
        <f>(W118*'Eligible population'!N$5)/5</f>
        <v>578.2720448795942</v>
      </c>
      <c r="BC118" s="22">
        <f>(X118*'Eligible population'!O$5)/5</f>
        <v>466.90908987666006</v>
      </c>
      <c r="BD118" s="22">
        <f>(Y118*'Eligible population'!P$5)/5</f>
        <v>263.96045401255265</v>
      </c>
      <c r="BE118" s="22">
        <f>(Z118*'Eligible population'!J$6)/5</f>
        <v>949.65946313506936</v>
      </c>
      <c r="BF118" s="22">
        <f>(AA118*'Eligible population'!K$6)/5</f>
        <v>1070.3322745719393</v>
      </c>
      <c r="BG118" s="22">
        <f>(AB118*'Eligible population'!L$6)/5</f>
        <v>972.04554520733768</v>
      </c>
      <c r="BH118" s="22">
        <f>(AC118*'Eligible population'!M$6)/5</f>
        <v>780.9701242587862</v>
      </c>
      <c r="BI118" s="22">
        <f>(AD118*'Eligible population'!N$6)/5</f>
        <v>629.90712772102711</v>
      </c>
      <c r="BJ118" s="22">
        <f>(AE118*'Eligible population'!O$6)/5</f>
        <v>510.18585517836266</v>
      </c>
      <c r="BK118" s="22">
        <f>(AF118*'Eligible population'!P$6)/5</f>
        <v>314.47200068669378</v>
      </c>
      <c r="BL118" s="23"/>
      <c r="BM118" s="22">
        <f>(AH118*'Eligible population'!J$5)/5</f>
        <v>33.272287683414859</v>
      </c>
      <c r="BN118" s="22">
        <f>(AI118*'Eligible population'!K$5)/5</f>
        <v>25.655767462013653</v>
      </c>
      <c r="BO118" s="22">
        <f>(AJ118*'Eligible population'!L$5)/5</f>
        <v>18.960221035672394</v>
      </c>
      <c r="BP118" s="22">
        <f>(AK118*'Eligible population'!M$5)/5</f>
        <v>13.236003067472186</v>
      </c>
      <c r="BQ118" s="22">
        <f>(AL118*'Eligible population'!N$5)/5</f>
        <v>5.1803748970418591</v>
      </c>
      <c r="BR118" s="22">
        <f>(AM118*'Eligible population'!O$5)/5</f>
        <v>4.6175461970322855</v>
      </c>
      <c r="BS118" s="22">
        <f>(AN118*'Eligible population'!P$5)/5</f>
        <v>3.2392407313184259</v>
      </c>
      <c r="BT118" s="22">
        <f>(AO118*'Eligible population'!J$6)/5</f>
        <v>29.401708544082446</v>
      </c>
      <c r="BU118" s="22">
        <f>(AP118*'Eligible population'!K$6)/5</f>
        <v>23.129257344402493</v>
      </c>
      <c r="BV118" s="22">
        <f>(AQ118*'Eligible population'!L$6)/5</f>
        <v>20.510895977647358</v>
      </c>
      <c r="BW118" s="22">
        <f>(AR118*'Eligible population'!M$6)/5</f>
        <v>15.004783469963746</v>
      </c>
      <c r="BX118" s="22">
        <f>(AS118*'Eligible population'!N$6)/5</f>
        <v>7.1428164730945669</v>
      </c>
      <c r="BY118" s="22">
        <f>(AT118*'Eligible population'!O$6)/5</f>
        <v>5.124137410088359</v>
      </c>
      <c r="BZ118" s="22">
        <f>(AU118*'Eligible population'!P$6)/5</f>
        <v>3.6116554631777786</v>
      </c>
      <c r="CA118" s="23">
        <f t="shared" si="38"/>
        <v>10429.668570414518</v>
      </c>
      <c r="CC118" s="2">
        <f t="shared" si="39"/>
        <v>465.65508281458426</v>
      </c>
      <c r="CD118" s="2">
        <f t="shared" si="40"/>
        <v>513.760777352525</v>
      </c>
      <c r="CE118" s="2">
        <f t="shared" si="41"/>
        <v>485.00922560001254</v>
      </c>
      <c r="CF118" s="2">
        <f t="shared" si="42"/>
        <v>378.00886179791536</v>
      </c>
      <c r="CG118" s="2">
        <f t="shared" si="43"/>
        <v>289.1360224397971</v>
      </c>
      <c r="CH118" s="2">
        <f t="shared" si="44"/>
        <v>233.45454493833003</v>
      </c>
      <c r="CI118" s="2">
        <f t="shared" si="45"/>
        <v>131.98022700627632</v>
      </c>
      <c r="CJ118" s="2">
        <f t="shared" si="46"/>
        <v>474.82973156753468</v>
      </c>
      <c r="CK118" s="2">
        <f t="shared" si="47"/>
        <v>535.16613728596963</v>
      </c>
      <c r="CL118" s="2">
        <f t="shared" si="48"/>
        <v>486.02277260366884</v>
      </c>
      <c r="CM118" s="2">
        <f t="shared" si="49"/>
        <v>390.4850621293931</v>
      </c>
      <c r="CN118" s="2">
        <f t="shared" si="50"/>
        <v>314.95356386051355</v>
      </c>
      <c r="CO118" s="2">
        <f t="shared" si="51"/>
        <v>255.09292758918133</v>
      </c>
      <c r="CP118" s="2">
        <f t="shared" si="52"/>
        <v>157.23600034334689</v>
      </c>
      <c r="CQ118" s="2"/>
      <c r="CR118" s="2">
        <f t="shared" si="53"/>
        <v>16.63614384170743</v>
      </c>
      <c r="CS118" s="2">
        <f t="shared" si="54"/>
        <v>12.827883731006827</v>
      </c>
      <c r="CT118" s="2">
        <f t="shared" si="55"/>
        <v>9.4801105178361968</v>
      </c>
      <c r="CU118" s="2">
        <f t="shared" si="56"/>
        <v>6.6180015337360931</v>
      </c>
      <c r="CV118" s="2">
        <f t="shared" si="57"/>
        <v>2.5901874485209295</v>
      </c>
      <c r="CW118" s="2">
        <f t="shared" si="58"/>
        <v>2.3087730985161428</v>
      </c>
      <c r="CX118" s="2">
        <f t="shared" si="59"/>
        <v>1.619620365659213</v>
      </c>
      <c r="CY118" s="2">
        <f t="shared" si="60"/>
        <v>14.700854272041223</v>
      </c>
      <c r="CZ118" s="2">
        <f t="shared" si="61"/>
        <v>11.564628672201247</v>
      </c>
      <c r="DA118" s="2">
        <f t="shared" si="62"/>
        <v>10.255447988823679</v>
      </c>
      <c r="DB118" s="2">
        <f t="shared" si="63"/>
        <v>7.502391734981873</v>
      </c>
      <c r="DC118" s="2">
        <f t="shared" si="64"/>
        <v>3.5714082365472835</v>
      </c>
      <c r="DD118" s="2">
        <f t="shared" si="65"/>
        <v>2.5620687050441795</v>
      </c>
      <c r="DE118" s="2">
        <f t="shared" si="66"/>
        <v>1.8058277315888893</v>
      </c>
      <c r="DF118" s="2">
        <f t="shared" si="67"/>
        <v>5214.8342852072592</v>
      </c>
      <c r="DG118" s="2"/>
      <c r="DH118" s="14"/>
      <c r="DI118" s="14"/>
      <c r="DJ118" s="14"/>
      <c r="DK118" s="14"/>
      <c r="DL118" s="14"/>
      <c r="DM118" s="14"/>
      <c r="DN118" s="14"/>
      <c r="DO118" s="14"/>
      <c r="DP118" s="14"/>
      <c r="DQ118" s="14"/>
      <c r="DR118" s="14"/>
      <c r="DS118" s="14"/>
      <c r="DT118" s="14"/>
      <c r="DU118" s="14"/>
      <c r="DV118" s="14"/>
      <c r="DX118" s="6"/>
      <c r="DY118" s="6"/>
      <c r="DZ118" s="6"/>
      <c r="EA118" s="6"/>
      <c r="EB118" s="6"/>
      <c r="EC118" s="6"/>
      <c r="ED118" s="6"/>
      <c r="EE118" s="6"/>
      <c r="EF118" s="6"/>
      <c r="EG118" s="6"/>
      <c r="EH118" s="6"/>
      <c r="EI118" s="6"/>
      <c r="EJ118" s="6"/>
      <c r="EK118" s="6"/>
      <c r="EL118" s="6"/>
      <c r="EN118" s="6"/>
      <c r="EO118" s="6"/>
      <c r="EP118" s="6"/>
      <c r="EQ118" s="6"/>
      <c r="ER118" s="6"/>
      <c r="ES118" s="6"/>
      <c r="ET118" s="6"/>
      <c r="EU118" s="6"/>
      <c r="EV118" s="6"/>
      <c r="EW118" s="6"/>
      <c r="EX118" s="6"/>
      <c r="EY118" s="6"/>
      <c r="EZ118" s="6"/>
      <c r="FA118" s="6"/>
      <c r="FB118" s="6"/>
      <c r="FD118" s="6"/>
      <c r="FE118" s="6"/>
      <c r="FF118" s="6"/>
      <c r="FG118" s="6"/>
      <c r="FH118" s="6"/>
      <c r="FI118" s="6"/>
      <c r="FJ118" s="6"/>
      <c r="FK118" s="6"/>
      <c r="FL118" s="6"/>
      <c r="FM118" s="6"/>
      <c r="FN118" s="6"/>
      <c r="FO118" s="6"/>
      <c r="FP118" s="6"/>
      <c r="FQ118" s="6"/>
      <c r="FR118" s="6"/>
      <c r="FT118" s="6"/>
      <c r="FU118" s="6"/>
      <c r="FV118" s="6"/>
      <c r="FW118" s="6"/>
      <c r="FX118" s="6"/>
      <c r="FY118" s="6"/>
      <c r="FZ118" s="6"/>
      <c r="GA118" s="6"/>
      <c r="GB118" s="6"/>
      <c r="GC118" s="6"/>
      <c r="GD118" s="6"/>
      <c r="GE118" s="6"/>
      <c r="GF118" s="6"/>
      <c r="GG118" s="6"/>
      <c r="GH118" s="6"/>
      <c r="GJ118" s="6"/>
      <c r="GK118" s="6"/>
      <c r="GL118" s="6"/>
      <c r="GM118" s="6"/>
      <c r="GN118" s="6"/>
      <c r="GO118" s="6"/>
      <c r="GP118" s="6"/>
      <c r="GQ118" s="6"/>
      <c r="GR118" s="6"/>
      <c r="GS118" s="6"/>
      <c r="GT118" s="6"/>
      <c r="GU118" s="6"/>
      <c r="GV118" s="6"/>
      <c r="GW118" s="6"/>
      <c r="GX118" s="6"/>
      <c r="GZ118" s="1"/>
      <c r="HA118" s="1"/>
      <c r="HB118" s="1"/>
      <c r="HC118" s="1"/>
      <c r="HD118" s="1"/>
      <c r="HE118" s="1"/>
      <c r="HF118" s="1"/>
      <c r="HG118" s="1"/>
      <c r="HH118" s="1"/>
      <c r="HI118" s="1"/>
      <c r="HJ118" s="1"/>
      <c r="HK118" s="1"/>
      <c r="HL118" s="1"/>
      <c r="HM118" s="1"/>
      <c r="HN118" s="2"/>
      <c r="HP118" s="2"/>
      <c r="HQ118" s="2"/>
      <c r="HR118" s="2"/>
      <c r="HS118" s="2"/>
      <c r="HT118" s="2"/>
      <c r="HU118" s="2"/>
      <c r="HV118" s="2"/>
      <c r="HW118" s="2"/>
      <c r="HX118" s="2"/>
      <c r="HY118" s="2"/>
      <c r="HZ118" s="2"/>
      <c r="IA118" s="2"/>
      <c r="IB118" s="2"/>
      <c r="IC118" s="2"/>
      <c r="ID118" s="2"/>
      <c r="IF118" s="2"/>
      <c r="IG118" s="2"/>
      <c r="IH118" s="2"/>
      <c r="II118" s="2"/>
      <c r="IJ118" s="2"/>
      <c r="IK118" s="2"/>
      <c r="IL118" s="2"/>
      <c r="IM118" s="2"/>
      <c r="IN118" s="2"/>
      <c r="IO118" s="2"/>
      <c r="IP118" s="2"/>
      <c r="IQ118" s="2"/>
      <c r="IR118" s="2"/>
      <c r="IS118" s="2"/>
      <c r="IT118" s="2"/>
      <c r="IV118" s="6"/>
    </row>
    <row r="119" spans="1:256" x14ac:dyDescent="0.25">
      <c r="A119" s="8" t="s">
        <v>151</v>
      </c>
      <c r="B119" s="8" t="s">
        <v>286</v>
      </c>
      <c r="C119" s="20">
        <f>Population!H119</f>
        <v>6386</v>
      </c>
      <c r="D119" s="20">
        <f>Population!I119</f>
        <v>6647</v>
      </c>
      <c r="E119" s="20">
        <f>Population!J119</f>
        <v>6645</v>
      </c>
      <c r="F119" s="20">
        <f>Population!K119</f>
        <v>5703</v>
      </c>
      <c r="G119" s="20">
        <f>Population!L119</f>
        <v>5052</v>
      </c>
      <c r="H119" s="20">
        <f>Population!M119</f>
        <v>5269</v>
      </c>
      <c r="I119" s="20">
        <f>Population!N119</f>
        <v>3841</v>
      </c>
      <c r="J119" s="20">
        <f>Population!X119</f>
        <v>6357</v>
      </c>
      <c r="K119" s="20">
        <f>Population!Y119</f>
        <v>6870</v>
      </c>
      <c r="L119" s="20">
        <f>Population!Z119</f>
        <v>6892</v>
      </c>
      <c r="M119" s="20">
        <f>Population!AA119</f>
        <v>5800</v>
      </c>
      <c r="N119" s="20">
        <f>Population!AB119</f>
        <v>5296</v>
      </c>
      <c r="O119" s="20">
        <f>Population!AC119</f>
        <v>5896</v>
      </c>
      <c r="P119" s="20">
        <f>Population!AD119</f>
        <v>4522</v>
      </c>
      <c r="Q119" s="20">
        <f t="shared" si="36"/>
        <v>81176</v>
      </c>
      <c r="S119">
        <f>VLOOKUP($A119,'Census 2011'!$A$4:$BI$156,S$1,FALSE)*Baseline!C119</f>
        <v>6134.4933372816104</v>
      </c>
      <c r="T119">
        <f>VLOOKUP($A119,'Census 2011'!$A$4:$BI$156,T$1,FALSE)*Baseline!D119</f>
        <v>6477.0175905395417</v>
      </c>
      <c r="U119">
        <f>VLOOKUP($A119,'Census 2011'!$A$4:$BI$156,U$1,FALSE)*Baseline!E119</f>
        <v>6516.9956066238592</v>
      </c>
      <c r="V119">
        <f>VLOOKUP($A119,'Census 2011'!$A$4:$BI$156,V$1,FALSE)*Baseline!F119</f>
        <v>5632.2161542868052</v>
      </c>
      <c r="W119">
        <f>VLOOKUP($A119,'Census 2011'!$A$4:$BI$156,W$1,FALSE)*Baseline!G119</f>
        <v>5012.7611650485433</v>
      </c>
      <c r="X119">
        <f>VLOOKUP($A119,'Census 2011'!$A$4:$BI$156,X$1,FALSE)*Baseline!H119</f>
        <v>5239.516204243414</v>
      </c>
      <c r="Y119">
        <f>VLOOKUP($A119,'Census 2011'!$A$4:$BI$156,Y$1,FALSE)*Baseline!I119</f>
        <v>3820.4829912847904</v>
      </c>
      <c r="Z119">
        <f>VLOOKUP($A119,'Census 2011'!$A$4:$BI$156,Z$1,FALSE)*Baseline!J119</f>
        <v>6132.7527849185944</v>
      </c>
      <c r="AA119">
        <f>VLOOKUP($A119,'Census 2011'!$A$4:$BI$156,AA$1,FALSE)*Baseline!K119</f>
        <v>6714.4042123485287</v>
      </c>
      <c r="AB119">
        <f>VLOOKUP($A119,'Census 2011'!$A$4:$BI$156,AB$1,FALSE)*Baseline!L119</f>
        <v>6757.5274635186097</v>
      </c>
      <c r="AC119">
        <f>VLOOKUP($A119,'Census 2011'!$A$4:$BI$156,AC$1,FALSE)*Baseline!M119</f>
        <v>5701.404286770141</v>
      </c>
      <c r="AD119">
        <f>VLOOKUP($A119,'Census 2011'!$A$4:$BI$156,AD$1,FALSE)*Baseline!N119</f>
        <v>5248.7377293009422</v>
      </c>
      <c r="AE119">
        <f>VLOOKUP($A119,'Census 2011'!$A$4:$BI$156,AE$1,FALSE)*Baseline!O119</f>
        <v>5847.2021518725433</v>
      </c>
      <c r="AF119">
        <f>VLOOKUP($A119,'Census 2011'!$A$4:$BI$156,AF$1,FALSE)*Baseline!P119</f>
        <v>4485.8239999999996</v>
      </c>
      <c r="AH119" s="6">
        <f>VLOOKUP($A119,'Census 2011'!$A$4:$BI$156,AH$1,FALSE)*Baseline!C119</f>
        <v>251.50666271838909</v>
      </c>
      <c r="AI119" s="6">
        <f>VLOOKUP($A119,'Census 2011'!$A$4:$BI$156,AI$1,FALSE)*Baseline!D119</f>
        <v>169.98240946045826</v>
      </c>
      <c r="AJ119" s="6">
        <f>VLOOKUP($A119,'Census 2011'!$A$4:$BI$156,AJ$1,FALSE)*Baseline!E119</f>
        <v>128.0043933761406</v>
      </c>
      <c r="AK119" s="6">
        <f>VLOOKUP($A119,'Census 2011'!$A$4:$BI$156,AK$1,FALSE)*Baseline!F119</f>
        <v>70.78384571319458</v>
      </c>
      <c r="AL119" s="6">
        <f>VLOOKUP($A119,'Census 2011'!$A$4:$BI$156,AL$1,FALSE)*Baseline!G119</f>
        <v>39.238834951456312</v>
      </c>
      <c r="AM119" s="6">
        <f>VLOOKUP($A119,'Census 2011'!$A$4:$BI$156,AM$1,FALSE)*Baseline!H119</f>
        <v>29.483795756586616</v>
      </c>
      <c r="AN119" s="6">
        <f>VLOOKUP($A119,'Census 2011'!$A$4:$BI$156,AN$1,FALSE)*Baseline!I119</f>
        <v>20.517008715209446</v>
      </c>
      <c r="AO119" s="6">
        <f>VLOOKUP($A119,'Census 2011'!$A$4:$BI$156,AO$1,FALSE)*Baseline!J119</f>
        <v>224.24721508140533</v>
      </c>
      <c r="AP119" s="6">
        <f>VLOOKUP($A119,'Census 2011'!$A$4:$BI$156,AP$1,FALSE)*Baseline!K119</f>
        <v>155.59578765147143</v>
      </c>
      <c r="AQ119" s="6">
        <f>VLOOKUP($A119,'Census 2011'!$A$4:$BI$156,AQ$1,FALSE)*Baseline!L119</f>
        <v>134.47253648139039</v>
      </c>
      <c r="AR119" s="6">
        <f>VLOOKUP($A119,'Census 2011'!$A$4:$BI$156,AR$1,FALSE)*Baseline!M119</f>
        <v>98.59571322985957</v>
      </c>
      <c r="AS119" s="6">
        <f>VLOOKUP($A119,'Census 2011'!$A$4:$BI$156,AS$1,FALSE)*Baseline!N119</f>
        <v>47.262270699058007</v>
      </c>
      <c r="AT119" s="6">
        <f>VLOOKUP($A119,'Census 2011'!$A$4:$BI$156,AT$1,FALSE)*Baseline!O119</f>
        <v>48.797848127457065</v>
      </c>
      <c r="AU119" s="6">
        <f>VLOOKUP($A119,'Census 2011'!$A$4:$BI$156,AU$1,FALSE)*Baseline!P119</f>
        <v>36.176000000000002</v>
      </c>
      <c r="AV119">
        <f t="shared" si="37"/>
        <v>81175.999999999971</v>
      </c>
      <c r="AX119" s="22">
        <f>(S119*'Eligible population'!J$5)/5</f>
        <v>1122.6000062805526</v>
      </c>
      <c r="AY119" s="22">
        <f>(T119*'Eligible population'!K$5)/5</f>
        <v>1100.0561266946302</v>
      </c>
      <c r="AZ119" s="22">
        <f>(U119*'Eligible population'!L$5)/5</f>
        <v>996.00829269119731</v>
      </c>
      <c r="BA119" s="22">
        <f>(V119*'Eligible population'!M$5)/5</f>
        <v>751.40535311453016</v>
      </c>
      <c r="BB119" s="22">
        <f>(W119*'Eligible population'!N$5)/5</f>
        <v>556.13379568547657</v>
      </c>
      <c r="BC119" s="22">
        <f>(X119*'Eligible population'!O$5)/5</f>
        <v>453.8154758340371</v>
      </c>
      <c r="BD119" s="22">
        <f>(Y119*'Eligible population'!P$5)/5</f>
        <v>257.00702141124054</v>
      </c>
      <c r="BE119" s="22">
        <f>(Z119*'Eligible population'!J$6)/5</f>
        <v>1118.9601429781926</v>
      </c>
      <c r="BF119" s="22">
        <f>(AA119*'Eligible population'!K$6)/5</f>
        <v>1154.3935087956229</v>
      </c>
      <c r="BG119" s="22">
        <f>(AB119*'Eligible population'!L$6)/5</f>
        <v>1058.5901847221953</v>
      </c>
      <c r="BH119" s="22">
        <f>(AC119*'Eligible population'!M$6)/5</f>
        <v>791.31207516759594</v>
      </c>
      <c r="BI119" s="22">
        <f>(AD119*'Eligible population'!N$6)/5</f>
        <v>620.12390162105828</v>
      </c>
      <c r="BJ119" s="22">
        <f>(AE119*'Eligible population'!O$6)/5</f>
        <v>552.46089063891009</v>
      </c>
      <c r="BK119" s="22">
        <f>(AF119*'Eligible population'!P$6)/5</f>
        <v>334.86676807435845</v>
      </c>
      <c r="BL119" s="23"/>
      <c r="BM119" s="22">
        <f>(AH119*'Eligible population'!J$5)/5</f>
        <v>46.025216040478888</v>
      </c>
      <c r="BN119" s="22">
        <f>(AI119*'Eligible population'!K$5)/5</f>
        <v>28.86979822787789</v>
      </c>
      <c r="BO119" s="22">
        <f>(AJ119*'Eligible population'!L$5)/5</f>
        <v>19.563222840592093</v>
      </c>
      <c r="BP119" s="22">
        <f>(AK119*'Eligible population'!M$5)/5</f>
        <v>9.4434160774254572</v>
      </c>
      <c r="BQ119" s="22">
        <f>(AL119*'Eligible population'!N$5)/5</f>
        <v>4.3532978135849447</v>
      </c>
      <c r="BR119" s="22">
        <f>(AM119*'Eligible population'!O$5)/5</f>
        <v>2.5537095943767616</v>
      </c>
      <c r="BS119" s="22">
        <f>(AN119*'Eligible population'!P$5)/5</f>
        <v>1.3801959883588384</v>
      </c>
      <c r="BT119" s="22">
        <f>(AO119*'Eligible population'!J$6)/5</f>
        <v>40.915344976404683</v>
      </c>
      <c r="BU119" s="22">
        <f>(AP119*'Eligible population'!K$6)/5</f>
        <v>26.751259170614428</v>
      </c>
      <c r="BV119" s="22">
        <f>(AQ119*'Eligible population'!L$6)/5</f>
        <v>21.065590632431647</v>
      </c>
      <c r="BW119" s="22">
        <f>(AR119*'Eligible population'!M$6)/5</f>
        <v>13.684344157033612</v>
      </c>
      <c r="BX119" s="22">
        <f>(AS119*'Eligible population'!N$6)/5</f>
        <v>5.5839070681235867</v>
      </c>
      <c r="BY119" s="22">
        <f>(AT119*'Eligible population'!O$6)/5</f>
        <v>4.6105644952131026</v>
      </c>
      <c r="BZ119" s="22">
        <f>(AU119*'Eligible population'!P$6)/5</f>
        <v>2.7005384522125682</v>
      </c>
      <c r="CA119" s="23">
        <f t="shared" si="38"/>
        <v>11095.233949244326</v>
      </c>
      <c r="CC119" s="2">
        <f t="shared" si="39"/>
        <v>561.30000314027632</v>
      </c>
      <c r="CD119" s="2">
        <f t="shared" si="40"/>
        <v>550.02806334731508</v>
      </c>
      <c r="CE119" s="2">
        <f t="shared" si="41"/>
        <v>498.00414634559866</v>
      </c>
      <c r="CF119" s="2">
        <f t="shared" si="42"/>
        <v>375.70267655726508</v>
      </c>
      <c r="CG119" s="2">
        <f t="shared" si="43"/>
        <v>278.06689784273829</v>
      </c>
      <c r="CH119" s="2">
        <f t="shared" si="44"/>
        <v>226.90773791701855</v>
      </c>
      <c r="CI119" s="2">
        <f t="shared" si="45"/>
        <v>128.50351070562027</v>
      </c>
      <c r="CJ119" s="2">
        <f t="shared" si="46"/>
        <v>559.4800714890963</v>
      </c>
      <c r="CK119" s="2">
        <f t="shared" si="47"/>
        <v>577.19675439781145</v>
      </c>
      <c r="CL119" s="2">
        <f t="shared" si="48"/>
        <v>529.29509236109766</v>
      </c>
      <c r="CM119" s="2">
        <f t="shared" si="49"/>
        <v>395.65603758379797</v>
      </c>
      <c r="CN119" s="2">
        <f t="shared" si="50"/>
        <v>310.06195081052914</v>
      </c>
      <c r="CO119" s="2">
        <f t="shared" si="51"/>
        <v>276.23044531945504</v>
      </c>
      <c r="CP119" s="2">
        <f t="shared" si="52"/>
        <v>167.43338403717922</v>
      </c>
      <c r="CQ119" s="2"/>
      <c r="CR119" s="2">
        <f t="shared" si="53"/>
        <v>23.012608020239444</v>
      </c>
      <c r="CS119" s="2">
        <f t="shared" si="54"/>
        <v>14.434899113938945</v>
      </c>
      <c r="CT119" s="2">
        <f t="shared" si="55"/>
        <v>9.7816114202960467</v>
      </c>
      <c r="CU119" s="2">
        <f t="shared" si="56"/>
        <v>4.7217080387127286</v>
      </c>
      <c r="CV119" s="2">
        <f t="shared" si="57"/>
        <v>2.1766489067924724</v>
      </c>
      <c r="CW119" s="2">
        <f t="shared" si="58"/>
        <v>1.2768547971883808</v>
      </c>
      <c r="CX119" s="2">
        <f t="shared" si="59"/>
        <v>0.69009799417941919</v>
      </c>
      <c r="CY119" s="2">
        <f t="shared" si="60"/>
        <v>20.457672488202341</v>
      </c>
      <c r="CZ119" s="2">
        <f t="shared" si="61"/>
        <v>13.375629585307214</v>
      </c>
      <c r="DA119" s="2">
        <f t="shared" si="62"/>
        <v>10.532795316215823</v>
      </c>
      <c r="DB119" s="2">
        <f t="shared" si="63"/>
        <v>6.8421720785168061</v>
      </c>
      <c r="DC119" s="2">
        <f t="shared" si="64"/>
        <v>2.7919535340617934</v>
      </c>
      <c r="DD119" s="2">
        <f t="shared" si="65"/>
        <v>2.3052822476065513</v>
      </c>
      <c r="DE119" s="2">
        <f t="shared" si="66"/>
        <v>1.3502692261062841</v>
      </c>
      <c r="DF119" s="2">
        <f t="shared" si="67"/>
        <v>5547.6169746221631</v>
      </c>
      <c r="DG119" s="2"/>
      <c r="DH119" s="14"/>
      <c r="DI119" s="14"/>
      <c r="DJ119" s="14"/>
      <c r="DK119" s="14"/>
      <c r="DL119" s="14"/>
      <c r="DM119" s="14"/>
      <c r="DN119" s="14"/>
      <c r="DO119" s="14"/>
      <c r="DP119" s="14"/>
      <c r="DQ119" s="14"/>
      <c r="DR119" s="14"/>
      <c r="DS119" s="14"/>
      <c r="DT119" s="14"/>
      <c r="DU119" s="14"/>
      <c r="DV119" s="14"/>
      <c r="DX119" s="6"/>
      <c r="DY119" s="6"/>
      <c r="DZ119" s="6"/>
      <c r="EA119" s="6"/>
      <c r="EB119" s="6"/>
      <c r="EC119" s="6"/>
      <c r="ED119" s="6"/>
      <c r="EE119" s="6"/>
      <c r="EF119" s="6"/>
      <c r="EG119" s="6"/>
      <c r="EH119" s="6"/>
      <c r="EI119" s="6"/>
      <c r="EJ119" s="6"/>
      <c r="EK119" s="6"/>
      <c r="EL119" s="6"/>
      <c r="EN119" s="6"/>
      <c r="EO119" s="6"/>
      <c r="EP119" s="6"/>
      <c r="EQ119" s="6"/>
      <c r="ER119" s="6"/>
      <c r="ES119" s="6"/>
      <c r="ET119" s="6"/>
      <c r="EU119" s="6"/>
      <c r="EV119" s="6"/>
      <c r="EW119" s="6"/>
      <c r="EX119" s="6"/>
      <c r="EY119" s="6"/>
      <c r="EZ119" s="6"/>
      <c r="FA119" s="6"/>
      <c r="FB119" s="6"/>
      <c r="FD119" s="6"/>
      <c r="FE119" s="6"/>
      <c r="FF119" s="6"/>
      <c r="FG119" s="6"/>
      <c r="FH119" s="6"/>
      <c r="FI119" s="6"/>
      <c r="FJ119" s="6"/>
      <c r="FK119" s="6"/>
      <c r="FL119" s="6"/>
      <c r="FM119" s="6"/>
      <c r="FN119" s="6"/>
      <c r="FO119" s="6"/>
      <c r="FP119" s="6"/>
      <c r="FQ119" s="6"/>
      <c r="FR119" s="6"/>
      <c r="FT119" s="6"/>
      <c r="FU119" s="6"/>
      <c r="FV119" s="6"/>
      <c r="FW119" s="6"/>
      <c r="FX119" s="6"/>
      <c r="FY119" s="6"/>
      <c r="FZ119" s="6"/>
      <c r="GA119" s="6"/>
      <c r="GB119" s="6"/>
      <c r="GC119" s="6"/>
      <c r="GD119" s="6"/>
      <c r="GE119" s="6"/>
      <c r="GF119" s="6"/>
      <c r="GG119" s="6"/>
      <c r="GH119" s="6"/>
      <c r="GJ119" s="6"/>
      <c r="GK119" s="6"/>
      <c r="GL119" s="6"/>
      <c r="GM119" s="6"/>
      <c r="GN119" s="6"/>
      <c r="GO119" s="6"/>
      <c r="GP119" s="6"/>
      <c r="GQ119" s="6"/>
      <c r="GR119" s="6"/>
      <c r="GS119" s="6"/>
      <c r="GT119" s="6"/>
      <c r="GU119" s="6"/>
      <c r="GV119" s="6"/>
      <c r="GW119" s="6"/>
      <c r="GX119" s="6"/>
      <c r="GZ119" s="1"/>
      <c r="HA119" s="1"/>
      <c r="HB119" s="1"/>
      <c r="HC119" s="1"/>
      <c r="HD119" s="1"/>
      <c r="HE119" s="1"/>
      <c r="HF119" s="1"/>
      <c r="HG119" s="1"/>
      <c r="HH119" s="1"/>
      <c r="HI119" s="1"/>
      <c r="HJ119" s="1"/>
      <c r="HK119" s="1"/>
      <c r="HL119" s="1"/>
      <c r="HM119" s="1"/>
      <c r="HN119" s="2"/>
      <c r="HP119" s="2"/>
      <c r="HQ119" s="2"/>
      <c r="HR119" s="2"/>
      <c r="HS119" s="2"/>
      <c r="HT119" s="2"/>
      <c r="HU119" s="2"/>
      <c r="HV119" s="2"/>
      <c r="HW119" s="2"/>
      <c r="HX119" s="2"/>
      <c r="HY119" s="2"/>
      <c r="HZ119" s="2"/>
      <c r="IA119" s="2"/>
      <c r="IB119" s="2"/>
      <c r="IC119" s="2"/>
      <c r="ID119" s="2"/>
      <c r="IF119" s="2"/>
      <c r="IG119" s="2"/>
      <c r="IH119" s="2"/>
      <c r="II119" s="2"/>
      <c r="IJ119" s="2"/>
      <c r="IK119" s="2"/>
      <c r="IL119" s="2"/>
      <c r="IM119" s="2"/>
      <c r="IN119" s="2"/>
      <c r="IO119" s="2"/>
      <c r="IP119" s="2"/>
      <c r="IQ119" s="2"/>
      <c r="IR119" s="2"/>
      <c r="IS119" s="2"/>
      <c r="IT119" s="2"/>
      <c r="IV119" s="6"/>
    </row>
    <row r="120" spans="1:256" x14ac:dyDescent="0.25">
      <c r="A120" s="8" t="s">
        <v>35</v>
      </c>
      <c r="B120" s="8" t="s">
        <v>287</v>
      </c>
      <c r="C120" s="20">
        <f>Population!H120</f>
        <v>8197</v>
      </c>
      <c r="D120" s="20">
        <f>Population!I120</f>
        <v>8691</v>
      </c>
      <c r="E120" s="20">
        <f>Population!J120</f>
        <v>8343</v>
      </c>
      <c r="F120" s="20">
        <f>Population!K120</f>
        <v>6872</v>
      </c>
      <c r="G120" s="20">
        <f>Population!L120</f>
        <v>5718</v>
      </c>
      <c r="H120" s="20">
        <f>Population!M120</f>
        <v>5754</v>
      </c>
      <c r="I120" s="20">
        <f>Population!N120</f>
        <v>4259</v>
      </c>
      <c r="J120" s="20">
        <f>Population!X120</f>
        <v>8101</v>
      </c>
      <c r="K120" s="20">
        <f>Population!Y120</f>
        <v>8895</v>
      </c>
      <c r="L120" s="20">
        <f>Population!Z120</f>
        <v>8360</v>
      </c>
      <c r="M120" s="20">
        <f>Population!AA120</f>
        <v>6855</v>
      </c>
      <c r="N120" s="20">
        <f>Population!AB120</f>
        <v>5856</v>
      </c>
      <c r="O120" s="20">
        <f>Population!AC120</f>
        <v>6133</v>
      </c>
      <c r="P120" s="20">
        <f>Population!AD120</f>
        <v>4918</v>
      </c>
      <c r="Q120" s="20">
        <f t="shared" si="36"/>
        <v>96952</v>
      </c>
      <c r="S120">
        <f>VLOOKUP($A120,'Census 2011'!$A$4:$BI$156,S$1,FALSE)*Baseline!C120</f>
        <v>6748.6033414472222</v>
      </c>
      <c r="T120">
        <f>VLOOKUP($A120,'Census 2011'!$A$4:$BI$156,T$1,FALSE)*Baseline!D120</f>
        <v>7524.0245789713244</v>
      </c>
      <c r="U120">
        <f>VLOOKUP($A120,'Census 2011'!$A$4:$BI$156,U$1,FALSE)*Baseline!E120</f>
        <v>7335.9106198291056</v>
      </c>
      <c r="V120">
        <f>VLOOKUP($A120,'Census 2011'!$A$4:$BI$156,V$1,FALSE)*Baseline!F120</f>
        <v>6024.508797417272</v>
      </c>
      <c r="W120">
        <f>VLOOKUP($A120,'Census 2011'!$A$4:$BI$156,W$1,FALSE)*Baseline!G120</f>
        <v>5349.0670957361226</v>
      </c>
      <c r="X120">
        <f>VLOOKUP($A120,'Census 2011'!$A$4:$BI$156,X$1,FALSE)*Baseline!H120</f>
        <v>5370.3212966762412</v>
      </c>
      <c r="Y120">
        <f>VLOOKUP($A120,'Census 2011'!$A$4:$BI$156,Y$1,FALSE)*Baseline!I120</f>
        <v>3882.5023199023199</v>
      </c>
      <c r="Z120">
        <f>VLOOKUP($A120,'Census 2011'!$A$4:$BI$156,Z$1,FALSE)*Baseline!J120</f>
        <v>6746.9215511477605</v>
      </c>
      <c r="AA120">
        <f>VLOOKUP($A120,'Census 2011'!$A$4:$BI$156,AA$1,FALSE)*Baseline!K120</f>
        <v>7703.5614809782601</v>
      </c>
      <c r="AB120">
        <f>VLOOKUP($A120,'Census 2011'!$A$4:$BI$156,AB$1,FALSE)*Baseline!L120</f>
        <v>7325.2493438320207</v>
      </c>
      <c r="AC120">
        <f>VLOOKUP($A120,'Census 2011'!$A$4:$BI$156,AC$1,FALSE)*Baseline!M120</f>
        <v>6058.7065199805857</v>
      </c>
      <c r="AD120">
        <f>VLOOKUP($A120,'Census 2011'!$A$4:$BI$156,AD$1,FALSE)*Baseline!N120</f>
        <v>5420.3158059959187</v>
      </c>
      <c r="AE120">
        <f>VLOOKUP($A120,'Census 2011'!$A$4:$BI$156,AE$1,FALSE)*Baseline!O120</f>
        <v>5694.01850802644</v>
      </c>
      <c r="AF120">
        <f>VLOOKUP($A120,'Census 2011'!$A$4:$BI$156,AF$1,FALSE)*Baseline!P120</f>
        <v>4526.2632034632034</v>
      </c>
      <c r="AH120" s="6">
        <f>VLOOKUP($A120,'Census 2011'!$A$4:$BI$156,AH$1,FALSE)*Baseline!C120</f>
        <v>1448.3966585527771</v>
      </c>
      <c r="AI120" s="6">
        <f>VLOOKUP($A120,'Census 2011'!$A$4:$BI$156,AI$1,FALSE)*Baseline!D120</f>
        <v>1166.9754210286756</v>
      </c>
      <c r="AJ120" s="6">
        <f>VLOOKUP($A120,'Census 2011'!$A$4:$BI$156,AJ$1,FALSE)*Baseline!E120</f>
        <v>1007.0893801708938</v>
      </c>
      <c r="AK120" s="6">
        <f>VLOOKUP($A120,'Census 2011'!$A$4:$BI$156,AK$1,FALSE)*Baseline!F120</f>
        <v>847.49120258272796</v>
      </c>
      <c r="AL120" s="6">
        <f>VLOOKUP($A120,'Census 2011'!$A$4:$BI$156,AL$1,FALSE)*Baseline!G120</f>
        <v>368.93290426387773</v>
      </c>
      <c r="AM120" s="6">
        <f>VLOOKUP($A120,'Census 2011'!$A$4:$BI$156,AM$1,FALSE)*Baseline!H120</f>
        <v>383.67870332375873</v>
      </c>
      <c r="AN120" s="6">
        <f>VLOOKUP($A120,'Census 2011'!$A$4:$BI$156,AN$1,FALSE)*Baseline!I120</f>
        <v>376.49768009768013</v>
      </c>
      <c r="AO120" s="6">
        <f>VLOOKUP($A120,'Census 2011'!$A$4:$BI$156,AO$1,FALSE)*Baseline!J120</f>
        <v>1354.0784488522399</v>
      </c>
      <c r="AP120" s="6">
        <f>VLOOKUP($A120,'Census 2011'!$A$4:$BI$156,AP$1,FALSE)*Baseline!K120</f>
        <v>1191.438519021739</v>
      </c>
      <c r="AQ120" s="6">
        <f>VLOOKUP($A120,'Census 2011'!$A$4:$BI$156,AQ$1,FALSE)*Baseline!L120</f>
        <v>1034.7506561679791</v>
      </c>
      <c r="AR120" s="6">
        <f>VLOOKUP($A120,'Census 2011'!$A$4:$BI$156,AR$1,FALSE)*Baseline!M120</f>
        <v>796.29348001941435</v>
      </c>
      <c r="AS120" s="6">
        <f>VLOOKUP($A120,'Census 2011'!$A$4:$BI$156,AS$1,FALSE)*Baseline!N120</f>
        <v>435.68419400408095</v>
      </c>
      <c r="AT120" s="6">
        <f>VLOOKUP($A120,'Census 2011'!$A$4:$BI$156,AT$1,FALSE)*Baseline!O120</f>
        <v>438.98149197355997</v>
      </c>
      <c r="AU120" s="6">
        <f>VLOOKUP($A120,'Census 2011'!$A$4:$BI$156,AU$1,FALSE)*Baseline!P120</f>
        <v>391.73679653679653</v>
      </c>
      <c r="AV120">
        <f t="shared" si="37"/>
        <v>96952</v>
      </c>
      <c r="AX120" s="22">
        <f>(S120*'Eligible population'!J$5)/5</f>
        <v>1234.9809082767329</v>
      </c>
      <c r="AY120" s="22">
        <f>(T120*'Eligible population'!K$5)/5</f>
        <v>1277.8797061764537</v>
      </c>
      <c r="AZ120" s="22">
        <f>(U120*'Eligible population'!L$5)/5</f>
        <v>1121.1650663635205</v>
      </c>
      <c r="BA120" s="22">
        <f>(V120*'Eligible population'!M$5)/5</f>
        <v>803.74190838173604</v>
      </c>
      <c r="BB120" s="22">
        <f>(W120*'Eligible population'!N$5)/5</f>
        <v>593.44478808800591</v>
      </c>
      <c r="BC120" s="22">
        <f>(X120*'Eligible population'!O$5)/5</f>
        <v>465.14502859233232</v>
      </c>
      <c r="BD120" s="22">
        <f>(Y120*'Eligible population'!P$5)/5</f>
        <v>261.17911246733917</v>
      </c>
      <c r="BE120" s="22">
        <f>(Z120*'Eligible population'!J$6)/5</f>
        <v>1231.0191798535311</v>
      </c>
      <c r="BF120" s="22">
        <f>(AA120*'Eligible population'!K$6)/5</f>
        <v>1324.45725443431</v>
      </c>
      <c r="BG120" s="22">
        <f>(AB120*'Eligible population'!L$6)/5</f>
        <v>1147.5257922201006</v>
      </c>
      <c r="BH120" s="22">
        <f>(AC120*'Eligible population'!M$6)/5</f>
        <v>840.90294040054448</v>
      </c>
      <c r="BI120" s="22">
        <f>(AD120*'Eligible population'!N$6)/5</f>
        <v>640.39537865805198</v>
      </c>
      <c r="BJ120" s="22">
        <f>(AE120*'Eligible population'!O$6)/5</f>
        <v>537.98764854594936</v>
      </c>
      <c r="BK120" s="22">
        <f>(AF120*'Eligible population'!P$6)/5</f>
        <v>337.88555467125218</v>
      </c>
      <c r="BL120" s="23"/>
      <c r="BM120" s="22">
        <f>(AH120*'Eligible population'!J$5)/5</f>
        <v>265.05369043380495</v>
      </c>
      <c r="BN120" s="22">
        <f>(AI120*'Eligible population'!K$5)/5</f>
        <v>198.19900805575912</v>
      </c>
      <c r="BO120" s="22">
        <f>(AJ120*'Eligible population'!L$5)/5</f>
        <v>153.91591995427012</v>
      </c>
      <c r="BP120" s="22">
        <f>(AK120*'Eligible population'!M$5)/5</f>
        <v>113.06551611188479</v>
      </c>
      <c r="BQ120" s="22">
        <f>(AL120*'Eligible population'!N$5)/5</f>
        <v>40.930746478034123</v>
      </c>
      <c r="BR120" s="22">
        <f>(AM120*'Eligible population'!O$5)/5</f>
        <v>33.231948624424717</v>
      </c>
      <c r="BS120" s="22">
        <f>(AN120*'Eligible population'!P$5)/5</f>
        <v>25.327307450623302</v>
      </c>
      <c r="BT120" s="22">
        <f>(AO120*'Eligible population'!J$6)/5</f>
        <v>247.06031171799526</v>
      </c>
      <c r="BU120" s="22">
        <f>(AP120*'Eligible population'!K$6)/5</f>
        <v>204.84153902415855</v>
      </c>
      <c r="BV120" s="22">
        <f>(AQ120*'Eligible population'!L$6)/5</f>
        <v>162.09728989897687</v>
      </c>
      <c r="BW120" s="22">
        <f>(AR120*'Eligible population'!M$6)/5</f>
        <v>110.51955174951327</v>
      </c>
      <c r="BX120" s="22">
        <f>(AS120*'Eligible population'!N$6)/5</f>
        <v>51.474887143279055</v>
      </c>
      <c r="BY120" s="22">
        <f>(AT120*'Eligible population'!O$6)/5</f>
        <v>41.476265011984296</v>
      </c>
      <c r="BZ120" s="22">
        <f>(AU120*'Eligible population'!P$6)/5</f>
        <v>29.243152426862842</v>
      </c>
      <c r="CA120" s="23">
        <f t="shared" si="38"/>
        <v>13494.147401211432</v>
      </c>
      <c r="CC120" s="2">
        <f t="shared" si="39"/>
        <v>617.49045413836643</v>
      </c>
      <c r="CD120" s="2">
        <f t="shared" si="40"/>
        <v>638.93985308822687</v>
      </c>
      <c r="CE120" s="2">
        <f t="shared" si="41"/>
        <v>560.58253318176025</v>
      </c>
      <c r="CF120" s="2">
        <f t="shared" si="42"/>
        <v>401.87095419086802</v>
      </c>
      <c r="CG120" s="2">
        <f t="shared" si="43"/>
        <v>296.72239404400295</v>
      </c>
      <c r="CH120" s="2">
        <f t="shared" si="44"/>
        <v>232.57251429616616</v>
      </c>
      <c r="CI120" s="2">
        <f t="shared" si="45"/>
        <v>130.58955623366958</v>
      </c>
      <c r="CJ120" s="2">
        <f t="shared" si="46"/>
        <v>615.50958992676556</v>
      </c>
      <c r="CK120" s="2">
        <f t="shared" si="47"/>
        <v>662.22862721715501</v>
      </c>
      <c r="CL120" s="2">
        <f t="shared" si="48"/>
        <v>573.76289611005029</v>
      </c>
      <c r="CM120" s="2">
        <f t="shared" si="49"/>
        <v>420.45147020027224</v>
      </c>
      <c r="CN120" s="2">
        <f t="shared" si="50"/>
        <v>320.19768932902599</v>
      </c>
      <c r="CO120" s="2">
        <f t="shared" si="51"/>
        <v>268.99382427297468</v>
      </c>
      <c r="CP120" s="2">
        <f t="shared" si="52"/>
        <v>168.94277733562609</v>
      </c>
      <c r="CQ120" s="2"/>
      <c r="CR120" s="2">
        <f t="shared" si="53"/>
        <v>132.52684521690247</v>
      </c>
      <c r="CS120" s="2">
        <f t="shared" si="54"/>
        <v>99.099504027879561</v>
      </c>
      <c r="CT120" s="2">
        <f t="shared" si="55"/>
        <v>76.957959977135062</v>
      </c>
      <c r="CU120" s="2">
        <f t="shared" si="56"/>
        <v>56.532758055942395</v>
      </c>
      <c r="CV120" s="2">
        <f t="shared" si="57"/>
        <v>20.465373239017062</v>
      </c>
      <c r="CW120" s="2">
        <f t="shared" si="58"/>
        <v>16.615974312212359</v>
      </c>
      <c r="CX120" s="2">
        <f t="shared" si="59"/>
        <v>12.663653725311651</v>
      </c>
      <c r="CY120" s="2">
        <f t="shared" si="60"/>
        <v>123.53015585899763</v>
      </c>
      <c r="CZ120" s="2">
        <f t="shared" si="61"/>
        <v>102.42076951207927</v>
      </c>
      <c r="DA120" s="2">
        <f t="shared" si="62"/>
        <v>81.048644949488434</v>
      </c>
      <c r="DB120" s="2">
        <f t="shared" si="63"/>
        <v>55.259775874756635</v>
      </c>
      <c r="DC120" s="2">
        <f t="shared" si="64"/>
        <v>25.737443571639528</v>
      </c>
      <c r="DD120" s="2">
        <f t="shared" si="65"/>
        <v>20.738132505992148</v>
      </c>
      <c r="DE120" s="2">
        <f t="shared" si="66"/>
        <v>14.621576213431421</v>
      </c>
      <c r="DF120" s="2">
        <f t="shared" si="67"/>
        <v>6747.0737006057161</v>
      </c>
      <c r="DG120" s="2"/>
      <c r="DH120" s="14"/>
      <c r="DI120" s="14"/>
      <c r="DJ120" s="14"/>
      <c r="DK120" s="14"/>
      <c r="DL120" s="14"/>
      <c r="DM120" s="14"/>
      <c r="DN120" s="14"/>
      <c r="DO120" s="14"/>
      <c r="DP120" s="14"/>
      <c r="DQ120" s="14"/>
      <c r="DR120" s="14"/>
      <c r="DS120" s="14"/>
      <c r="DT120" s="14"/>
      <c r="DU120" s="14"/>
      <c r="DV120" s="14"/>
      <c r="DX120" s="6"/>
      <c r="DY120" s="6"/>
      <c r="DZ120" s="6"/>
      <c r="EA120" s="6"/>
      <c r="EB120" s="6"/>
      <c r="EC120" s="6"/>
      <c r="ED120" s="6"/>
      <c r="EE120" s="6"/>
      <c r="EF120" s="6"/>
      <c r="EG120" s="6"/>
      <c r="EH120" s="6"/>
      <c r="EI120" s="6"/>
      <c r="EJ120" s="6"/>
      <c r="EK120" s="6"/>
      <c r="EL120" s="6"/>
      <c r="EN120" s="6"/>
      <c r="EO120" s="6"/>
      <c r="EP120" s="6"/>
      <c r="EQ120" s="6"/>
      <c r="ER120" s="6"/>
      <c r="ES120" s="6"/>
      <c r="ET120" s="6"/>
      <c r="EU120" s="6"/>
      <c r="EV120" s="6"/>
      <c r="EW120" s="6"/>
      <c r="EX120" s="6"/>
      <c r="EY120" s="6"/>
      <c r="EZ120" s="6"/>
      <c r="FA120" s="6"/>
      <c r="FB120" s="6"/>
      <c r="FD120" s="6"/>
      <c r="FE120" s="6"/>
      <c r="FF120" s="6"/>
      <c r="FG120" s="6"/>
      <c r="FH120" s="6"/>
      <c r="FI120" s="6"/>
      <c r="FJ120" s="6"/>
      <c r="FK120" s="6"/>
      <c r="FL120" s="6"/>
      <c r="FM120" s="6"/>
      <c r="FN120" s="6"/>
      <c r="FO120" s="6"/>
      <c r="FP120" s="6"/>
      <c r="FQ120" s="6"/>
      <c r="FR120" s="6"/>
      <c r="FT120" s="6"/>
      <c r="FU120" s="6"/>
      <c r="FV120" s="6"/>
      <c r="FW120" s="6"/>
      <c r="FX120" s="6"/>
      <c r="FY120" s="6"/>
      <c r="FZ120" s="6"/>
      <c r="GA120" s="6"/>
      <c r="GB120" s="6"/>
      <c r="GC120" s="6"/>
      <c r="GD120" s="6"/>
      <c r="GE120" s="6"/>
      <c r="GF120" s="6"/>
      <c r="GG120" s="6"/>
      <c r="GH120" s="6"/>
      <c r="GJ120" s="6"/>
      <c r="GK120" s="6"/>
      <c r="GL120" s="6"/>
      <c r="GM120" s="6"/>
      <c r="GN120" s="6"/>
      <c r="GO120" s="6"/>
      <c r="GP120" s="6"/>
      <c r="GQ120" s="6"/>
      <c r="GR120" s="6"/>
      <c r="GS120" s="6"/>
      <c r="GT120" s="6"/>
      <c r="GU120" s="6"/>
      <c r="GV120" s="6"/>
      <c r="GW120" s="6"/>
      <c r="GX120" s="6"/>
      <c r="GZ120" s="1"/>
      <c r="HA120" s="1"/>
      <c r="HB120" s="1"/>
      <c r="HC120" s="1"/>
      <c r="HD120" s="1"/>
      <c r="HE120" s="1"/>
      <c r="HF120" s="1"/>
      <c r="HG120" s="1"/>
      <c r="HH120" s="1"/>
      <c r="HI120" s="1"/>
      <c r="HJ120" s="1"/>
      <c r="HK120" s="1"/>
      <c r="HL120" s="1"/>
      <c r="HM120" s="1"/>
      <c r="HN120" s="2"/>
      <c r="HP120" s="2"/>
      <c r="HQ120" s="2"/>
      <c r="HR120" s="2"/>
      <c r="HS120" s="2"/>
      <c r="HT120" s="2"/>
      <c r="HU120" s="2"/>
      <c r="HV120" s="2"/>
      <c r="HW120" s="2"/>
      <c r="HX120" s="2"/>
      <c r="HY120" s="2"/>
      <c r="HZ120" s="2"/>
      <c r="IA120" s="2"/>
      <c r="IB120" s="2"/>
      <c r="IC120" s="2"/>
      <c r="ID120" s="2"/>
      <c r="IF120" s="2"/>
      <c r="IG120" s="2"/>
      <c r="IH120" s="2"/>
      <c r="II120" s="2"/>
      <c r="IJ120" s="2"/>
      <c r="IK120" s="2"/>
      <c r="IL120" s="2"/>
      <c r="IM120" s="2"/>
      <c r="IN120" s="2"/>
      <c r="IO120" s="2"/>
      <c r="IP120" s="2"/>
      <c r="IQ120" s="2"/>
      <c r="IR120" s="2"/>
      <c r="IS120" s="2"/>
      <c r="IT120" s="2"/>
      <c r="IV120" s="6"/>
    </row>
    <row r="121" spans="1:256" x14ac:dyDescent="0.25">
      <c r="A121" s="8" t="s">
        <v>71</v>
      </c>
      <c r="B121" s="8" t="s">
        <v>288</v>
      </c>
      <c r="C121" s="20">
        <f>Population!H121</f>
        <v>10505</v>
      </c>
      <c r="D121" s="20">
        <f>Population!I121</f>
        <v>9768</v>
      </c>
      <c r="E121" s="20">
        <f>Population!J121</f>
        <v>9732</v>
      </c>
      <c r="F121" s="20">
        <f>Population!K121</f>
        <v>8730</v>
      </c>
      <c r="G121" s="20">
        <f>Population!L121</f>
        <v>7643</v>
      </c>
      <c r="H121" s="20">
        <f>Population!M121</f>
        <v>6175</v>
      </c>
      <c r="I121" s="20">
        <f>Population!N121</f>
        <v>4058</v>
      </c>
      <c r="J121" s="20">
        <f>Population!X121</f>
        <v>10271</v>
      </c>
      <c r="K121" s="20">
        <f>Population!Y121</f>
        <v>10064</v>
      </c>
      <c r="L121" s="20">
        <f>Population!Z121</f>
        <v>9812</v>
      </c>
      <c r="M121" s="20">
        <f>Population!AA121</f>
        <v>8891</v>
      </c>
      <c r="N121" s="20">
        <f>Population!AB121</f>
        <v>7500</v>
      </c>
      <c r="O121" s="20">
        <f>Population!AC121</f>
        <v>6283</v>
      </c>
      <c r="P121" s="20">
        <f>Population!AD121</f>
        <v>4629</v>
      </c>
      <c r="Q121" s="20">
        <f t="shared" si="36"/>
        <v>114061</v>
      </c>
      <c r="S121">
        <f>VLOOKUP($A121,'Census 2011'!$A$4:$BI$156,S$1,FALSE)*Baseline!C121</f>
        <v>5852.6842461122378</v>
      </c>
      <c r="T121">
        <f>VLOOKUP($A121,'Census 2011'!$A$4:$BI$156,T$1,FALSE)*Baseline!D121</f>
        <v>5608.0561375765965</v>
      </c>
      <c r="U121">
        <f>VLOOKUP($A121,'Census 2011'!$A$4:$BI$156,U$1,FALSE)*Baseline!E121</f>
        <v>5329.7243139757502</v>
      </c>
      <c r="V121">
        <f>VLOOKUP($A121,'Census 2011'!$A$4:$BI$156,V$1,FALSE)*Baseline!F121</f>
        <v>4767.6829558998807</v>
      </c>
      <c r="W121">
        <f>VLOOKUP($A121,'Census 2011'!$A$4:$BI$156,W$1,FALSE)*Baseline!G121</f>
        <v>4989.3297722800107</v>
      </c>
      <c r="X121">
        <f>VLOOKUP($A121,'Census 2011'!$A$4:$BI$156,X$1,FALSE)*Baseline!H121</f>
        <v>4163.9699792960664</v>
      </c>
      <c r="Y121">
        <f>VLOOKUP($A121,'Census 2011'!$A$4:$BI$156,Y$1,FALSE)*Baseline!I121</f>
        <v>2658.5867647058822</v>
      </c>
      <c r="Z121">
        <f>VLOOKUP($A121,'Census 2011'!$A$4:$BI$156,Z$1,FALSE)*Baseline!J121</f>
        <v>5490.0905827902143</v>
      </c>
      <c r="AA121">
        <f>VLOOKUP($A121,'Census 2011'!$A$4:$BI$156,AA$1,FALSE)*Baseline!K121</f>
        <v>5609.6708160442604</v>
      </c>
      <c r="AB121">
        <f>VLOOKUP($A121,'Census 2011'!$A$4:$BI$156,AB$1,FALSE)*Baseline!L121</f>
        <v>5270.187414930374</v>
      </c>
      <c r="AC121">
        <f>VLOOKUP($A121,'Census 2011'!$A$4:$BI$156,AC$1,FALSE)*Baseline!M121</f>
        <v>4848.3408950807543</v>
      </c>
      <c r="AD121">
        <f>VLOOKUP($A121,'Census 2011'!$A$4:$BI$156,AD$1,FALSE)*Baseline!N121</f>
        <v>4676.9662921348308</v>
      </c>
      <c r="AE121">
        <f>VLOOKUP($A121,'Census 2011'!$A$4:$BI$156,AE$1,FALSE)*Baseline!O121</f>
        <v>4090.602875461434</v>
      </c>
      <c r="AF121">
        <f>VLOOKUP($A121,'Census 2011'!$A$4:$BI$156,AF$1,FALSE)*Baseline!P121</f>
        <v>2939.7168288139101</v>
      </c>
      <c r="AH121" s="6">
        <f>VLOOKUP($A121,'Census 2011'!$A$4:$BI$156,AH$1,FALSE)*Baseline!C121</f>
        <v>4652.3157538877622</v>
      </c>
      <c r="AI121" s="6">
        <f>VLOOKUP($A121,'Census 2011'!$A$4:$BI$156,AI$1,FALSE)*Baseline!D121</f>
        <v>4159.9438624234035</v>
      </c>
      <c r="AJ121" s="6">
        <f>VLOOKUP($A121,'Census 2011'!$A$4:$BI$156,AJ$1,FALSE)*Baseline!E121</f>
        <v>4402.2756860242498</v>
      </c>
      <c r="AK121" s="6">
        <f>VLOOKUP($A121,'Census 2011'!$A$4:$BI$156,AK$1,FALSE)*Baseline!F121</f>
        <v>3962.3170441001189</v>
      </c>
      <c r="AL121" s="6">
        <f>VLOOKUP($A121,'Census 2011'!$A$4:$BI$156,AL$1,FALSE)*Baseline!G121</f>
        <v>2653.6702277199888</v>
      </c>
      <c r="AM121" s="6">
        <f>VLOOKUP($A121,'Census 2011'!$A$4:$BI$156,AM$1,FALSE)*Baseline!H121</f>
        <v>2011.0300207039338</v>
      </c>
      <c r="AN121" s="6">
        <f>VLOOKUP($A121,'Census 2011'!$A$4:$BI$156,AN$1,FALSE)*Baseline!I121</f>
        <v>1399.4132352941176</v>
      </c>
      <c r="AO121" s="6">
        <f>VLOOKUP($A121,'Census 2011'!$A$4:$BI$156,AO$1,FALSE)*Baseline!J121</f>
        <v>4780.9094172097857</v>
      </c>
      <c r="AP121" s="6">
        <f>VLOOKUP($A121,'Census 2011'!$A$4:$BI$156,AP$1,FALSE)*Baseline!K121</f>
        <v>4454.3291839557396</v>
      </c>
      <c r="AQ121" s="6">
        <f>VLOOKUP($A121,'Census 2011'!$A$4:$BI$156,AQ$1,FALSE)*Baseline!L121</f>
        <v>4541.812585069626</v>
      </c>
      <c r="AR121" s="6">
        <f>VLOOKUP($A121,'Census 2011'!$A$4:$BI$156,AR$1,FALSE)*Baseline!M121</f>
        <v>4042.6591049192452</v>
      </c>
      <c r="AS121" s="6">
        <f>VLOOKUP($A121,'Census 2011'!$A$4:$BI$156,AS$1,FALSE)*Baseline!N121</f>
        <v>2823.0337078651683</v>
      </c>
      <c r="AT121" s="6">
        <f>VLOOKUP($A121,'Census 2011'!$A$4:$BI$156,AT$1,FALSE)*Baseline!O121</f>
        <v>2192.3971245385665</v>
      </c>
      <c r="AU121" s="6">
        <f>VLOOKUP($A121,'Census 2011'!$A$4:$BI$156,AU$1,FALSE)*Baseline!P121</f>
        <v>1689.2831711860897</v>
      </c>
      <c r="AV121">
        <f t="shared" si="37"/>
        <v>114061</v>
      </c>
      <c r="AX121" s="22">
        <f>(S121*'Eligible population'!J$5)/5</f>
        <v>1071.029506465348</v>
      </c>
      <c r="AY121" s="22">
        <f>(T121*'Eligible population'!K$5)/5</f>
        <v>952.47178608861248</v>
      </c>
      <c r="AZ121" s="22">
        <f>(U121*'Eligible population'!L$5)/5</f>
        <v>814.55473271798041</v>
      </c>
      <c r="BA121" s="22">
        <f>(V121*'Eligible population'!M$5)/5</f>
        <v>636.06622986040486</v>
      </c>
      <c r="BB121" s="22">
        <f>(W121*'Eligible population'!N$5)/5</f>
        <v>553.53423249674552</v>
      </c>
      <c r="BC121" s="22">
        <f>(X121*'Eligible population'!O$5)/5</f>
        <v>360.65811114057982</v>
      </c>
      <c r="BD121" s="22">
        <f>(Y121*'Eligible population'!P$5)/5</f>
        <v>178.84531016603916</v>
      </c>
      <c r="BE121" s="22">
        <f>(Z121*'Eligible population'!J$6)/5</f>
        <v>1001.702295678581</v>
      </c>
      <c r="BF121" s="22">
        <f>(AA121*'Eligible population'!K$6)/5</f>
        <v>964.45900063807437</v>
      </c>
      <c r="BG121" s="22">
        <f>(AB121*'Eligible population'!L$6)/5</f>
        <v>825.59319206773796</v>
      </c>
      <c r="BH121" s="22">
        <f>(AC121*'Eligible population'!M$6)/5</f>
        <v>672.91328624227185</v>
      </c>
      <c r="BI121" s="22">
        <f>(AD121*'Eligible population'!N$6)/5</f>
        <v>552.57068163988913</v>
      </c>
      <c r="BJ121" s="22">
        <f>(AE121*'Eligible population'!O$6)/5</f>
        <v>386.49221441810198</v>
      </c>
      <c r="BK121" s="22">
        <f>(AF121*'Eligible population'!P$6)/5</f>
        <v>219.44986551383113</v>
      </c>
      <c r="BL121" s="23"/>
      <c r="BM121" s="22">
        <f>(AH121*'Eligible population'!J$5)/5</f>
        <v>851.36447419272224</v>
      </c>
      <c r="BN121" s="22">
        <f>(AI121*'Eligible population'!K$5)/5</f>
        <v>706.52451820551403</v>
      </c>
      <c r="BO121" s="22">
        <f>(AJ121*'Eligible population'!L$5)/5</f>
        <v>672.81050267033788</v>
      </c>
      <c r="BP121" s="22">
        <f>(AK121*'Eligible population'!M$5)/5</f>
        <v>528.62073402628153</v>
      </c>
      <c r="BQ121" s="22">
        <f>(AL121*'Eligible population'!N$5)/5</f>
        <v>294.40774209021566</v>
      </c>
      <c r="BR121" s="22">
        <f>(AM121*'Eligible population'!O$5)/5</f>
        <v>174.18336162853302</v>
      </c>
      <c r="BS121" s="22">
        <f>(AN121*'Eligible population'!P$5)/5</f>
        <v>94.139675048117127</v>
      </c>
      <c r="BT121" s="22">
        <f>(AO121*'Eligible population'!J$6)/5</f>
        <v>872.30763617318394</v>
      </c>
      <c r="BU121" s="22">
        <f>(AP121*'Eligible population'!K$6)/5</f>
        <v>765.82352407986036</v>
      </c>
      <c r="BV121" s="22">
        <f>(AQ121*'Eligible population'!L$6)/5</f>
        <v>711.49074115623193</v>
      </c>
      <c r="BW121" s="22">
        <f>(AR121*'Eligible population'!M$6)/5</f>
        <v>561.09070758794894</v>
      </c>
      <c r="BX121" s="22">
        <f>(AS121*'Eligible population'!N$6)/5</f>
        <v>333.53365468353672</v>
      </c>
      <c r="BY121" s="22">
        <f>(AT121*'Eligible population'!O$6)/5</f>
        <v>207.14414118021818</v>
      </c>
      <c r="BZ121" s="22">
        <f>(AU121*'Eligible population'!P$6)/5</f>
        <v>126.10499116717219</v>
      </c>
      <c r="CA121" s="23">
        <f t="shared" si="38"/>
        <v>16089.886849024069</v>
      </c>
      <c r="CC121" s="2">
        <f t="shared" si="39"/>
        <v>535.51475323267402</v>
      </c>
      <c r="CD121" s="2">
        <f t="shared" si="40"/>
        <v>476.23589304430624</v>
      </c>
      <c r="CE121" s="2">
        <f t="shared" si="41"/>
        <v>407.27736635899021</v>
      </c>
      <c r="CF121" s="2">
        <f t="shared" si="42"/>
        <v>318.03311493020243</v>
      </c>
      <c r="CG121" s="2">
        <f t="shared" si="43"/>
        <v>276.76711624837276</v>
      </c>
      <c r="CH121" s="2">
        <f t="shared" si="44"/>
        <v>180.32905557028991</v>
      </c>
      <c r="CI121" s="2">
        <f t="shared" si="45"/>
        <v>89.422655083019578</v>
      </c>
      <c r="CJ121" s="2">
        <f t="shared" si="46"/>
        <v>500.85114783929049</v>
      </c>
      <c r="CK121" s="2">
        <f t="shared" si="47"/>
        <v>482.22950031903719</v>
      </c>
      <c r="CL121" s="2">
        <f t="shared" si="48"/>
        <v>412.79659603386898</v>
      </c>
      <c r="CM121" s="2">
        <f t="shared" si="49"/>
        <v>336.45664312113593</v>
      </c>
      <c r="CN121" s="2">
        <f t="shared" si="50"/>
        <v>276.28534081994457</v>
      </c>
      <c r="CO121" s="2">
        <f t="shared" si="51"/>
        <v>193.24610720905099</v>
      </c>
      <c r="CP121" s="2">
        <f t="shared" si="52"/>
        <v>109.72493275691556</v>
      </c>
      <c r="CQ121" s="2"/>
      <c r="CR121" s="2">
        <f t="shared" si="53"/>
        <v>425.68223709636112</v>
      </c>
      <c r="CS121" s="2">
        <f t="shared" si="54"/>
        <v>353.26225910275701</v>
      </c>
      <c r="CT121" s="2">
        <f t="shared" si="55"/>
        <v>336.40525133516894</v>
      </c>
      <c r="CU121" s="2">
        <f t="shared" si="56"/>
        <v>264.31036701314076</v>
      </c>
      <c r="CV121" s="2">
        <f t="shared" si="57"/>
        <v>147.20387104510783</v>
      </c>
      <c r="CW121" s="2">
        <f t="shared" si="58"/>
        <v>87.09168081426651</v>
      </c>
      <c r="CX121" s="2">
        <f t="shared" si="59"/>
        <v>47.069837524058563</v>
      </c>
      <c r="CY121" s="2">
        <f t="shared" si="60"/>
        <v>436.15381808659197</v>
      </c>
      <c r="CZ121" s="2">
        <f t="shared" si="61"/>
        <v>382.91176203993018</v>
      </c>
      <c r="DA121" s="2">
        <f t="shared" si="62"/>
        <v>355.74537057811597</v>
      </c>
      <c r="DB121" s="2">
        <f t="shared" si="63"/>
        <v>280.54535379397447</v>
      </c>
      <c r="DC121" s="2">
        <f t="shared" si="64"/>
        <v>166.76682734176836</v>
      </c>
      <c r="DD121" s="2">
        <f t="shared" si="65"/>
        <v>103.57207059010909</v>
      </c>
      <c r="DE121" s="2">
        <f t="shared" si="66"/>
        <v>63.052495583586094</v>
      </c>
      <c r="DF121" s="2">
        <f t="shared" si="67"/>
        <v>8044.9434245120347</v>
      </c>
      <c r="DG121" s="2"/>
      <c r="DH121" s="14"/>
      <c r="DI121" s="14"/>
      <c r="DJ121" s="14"/>
      <c r="DK121" s="14"/>
      <c r="DL121" s="14"/>
      <c r="DM121" s="14"/>
      <c r="DN121" s="14"/>
      <c r="DO121" s="14"/>
      <c r="DP121" s="14"/>
      <c r="DQ121" s="14"/>
      <c r="DR121" s="14"/>
      <c r="DS121" s="14"/>
      <c r="DT121" s="14"/>
      <c r="DU121" s="14"/>
      <c r="DV121" s="14"/>
      <c r="DX121" s="6"/>
      <c r="DY121" s="6"/>
      <c r="DZ121" s="6"/>
      <c r="EA121" s="6"/>
      <c r="EB121" s="6"/>
      <c r="EC121" s="6"/>
      <c r="ED121" s="6"/>
      <c r="EE121" s="6"/>
      <c r="EF121" s="6"/>
      <c r="EG121" s="6"/>
      <c r="EH121" s="6"/>
      <c r="EI121" s="6"/>
      <c r="EJ121" s="6"/>
      <c r="EK121" s="6"/>
      <c r="EL121" s="6"/>
      <c r="EN121" s="6"/>
      <c r="EO121" s="6"/>
      <c r="EP121" s="6"/>
      <c r="EQ121" s="6"/>
      <c r="ER121" s="6"/>
      <c r="ES121" s="6"/>
      <c r="ET121" s="6"/>
      <c r="EU121" s="6"/>
      <c r="EV121" s="6"/>
      <c r="EW121" s="6"/>
      <c r="EX121" s="6"/>
      <c r="EY121" s="6"/>
      <c r="EZ121" s="6"/>
      <c r="FA121" s="6"/>
      <c r="FB121" s="6"/>
      <c r="FD121" s="6"/>
      <c r="FE121" s="6"/>
      <c r="FF121" s="6"/>
      <c r="FG121" s="6"/>
      <c r="FH121" s="6"/>
      <c r="FI121" s="6"/>
      <c r="FJ121" s="6"/>
      <c r="FK121" s="6"/>
      <c r="FL121" s="6"/>
      <c r="FM121" s="6"/>
      <c r="FN121" s="6"/>
      <c r="FO121" s="6"/>
      <c r="FP121" s="6"/>
      <c r="FQ121" s="6"/>
      <c r="FR121" s="6"/>
      <c r="FT121" s="6"/>
      <c r="FU121" s="6"/>
      <c r="FV121" s="6"/>
      <c r="FW121" s="6"/>
      <c r="FX121" s="6"/>
      <c r="FY121" s="6"/>
      <c r="FZ121" s="6"/>
      <c r="GA121" s="6"/>
      <c r="GB121" s="6"/>
      <c r="GC121" s="6"/>
      <c r="GD121" s="6"/>
      <c r="GE121" s="6"/>
      <c r="GF121" s="6"/>
      <c r="GG121" s="6"/>
      <c r="GH121" s="6"/>
      <c r="GJ121" s="6"/>
      <c r="GK121" s="6"/>
      <c r="GL121" s="6"/>
      <c r="GM121" s="6"/>
      <c r="GN121" s="6"/>
      <c r="GO121" s="6"/>
      <c r="GP121" s="6"/>
      <c r="GQ121" s="6"/>
      <c r="GR121" s="6"/>
      <c r="GS121" s="6"/>
      <c r="GT121" s="6"/>
      <c r="GU121" s="6"/>
      <c r="GV121" s="6"/>
      <c r="GW121" s="6"/>
      <c r="GX121" s="6"/>
      <c r="GZ121" s="1"/>
      <c r="HA121" s="1"/>
      <c r="HB121" s="1"/>
      <c r="HC121" s="1"/>
      <c r="HD121" s="1"/>
      <c r="HE121" s="1"/>
      <c r="HF121" s="1"/>
      <c r="HG121" s="1"/>
      <c r="HH121" s="1"/>
      <c r="HI121" s="1"/>
      <c r="HJ121" s="1"/>
      <c r="HK121" s="1"/>
      <c r="HL121" s="1"/>
      <c r="HM121" s="1"/>
      <c r="HN121" s="2"/>
      <c r="HP121" s="2"/>
      <c r="HQ121" s="2"/>
      <c r="HR121" s="2"/>
      <c r="HS121" s="2"/>
      <c r="HT121" s="2"/>
      <c r="HU121" s="2"/>
      <c r="HV121" s="2"/>
      <c r="HW121" s="2"/>
      <c r="HX121" s="2"/>
      <c r="HY121" s="2"/>
      <c r="HZ121" s="2"/>
      <c r="IA121" s="2"/>
      <c r="IB121" s="2"/>
      <c r="IC121" s="2"/>
      <c r="ID121" s="2"/>
      <c r="IF121" s="2"/>
      <c r="IG121" s="2"/>
      <c r="IH121" s="2"/>
      <c r="II121" s="2"/>
      <c r="IJ121" s="2"/>
      <c r="IK121" s="2"/>
      <c r="IL121" s="2"/>
      <c r="IM121" s="2"/>
      <c r="IN121" s="2"/>
      <c r="IO121" s="2"/>
      <c r="IP121" s="2"/>
      <c r="IQ121" s="2"/>
      <c r="IR121" s="2"/>
      <c r="IS121" s="2"/>
      <c r="IT121" s="2"/>
      <c r="IV121" s="6"/>
    </row>
    <row r="122" spans="1:256" x14ac:dyDescent="0.25">
      <c r="A122" s="8" t="s">
        <v>105</v>
      </c>
      <c r="B122" s="8" t="s">
        <v>289</v>
      </c>
      <c r="C122" s="20">
        <f>Population!H122</f>
        <v>1175</v>
      </c>
      <c r="D122" s="20">
        <f>Population!I122</f>
        <v>1356</v>
      </c>
      <c r="E122" s="20">
        <f>Population!J122</f>
        <v>1382</v>
      </c>
      <c r="F122" s="20">
        <f>Population!K122</f>
        <v>1239</v>
      </c>
      <c r="G122" s="20">
        <f>Population!L122</f>
        <v>1179</v>
      </c>
      <c r="H122" s="20">
        <f>Population!M122</f>
        <v>1361</v>
      </c>
      <c r="I122" s="20">
        <f>Population!N122</f>
        <v>1090</v>
      </c>
      <c r="J122" s="20">
        <f>Population!X122</f>
        <v>1157</v>
      </c>
      <c r="K122" s="20">
        <f>Population!Y122</f>
        <v>1398</v>
      </c>
      <c r="L122" s="20">
        <f>Population!Z122</f>
        <v>1345</v>
      </c>
      <c r="M122" s="20">
        <f>Population!AA122</f>
        <v>1264</v>
      </c>
      <c r="N122" s="20">
        <f>Population!AB122</f>
        <v>1225</v>
      </c>
      <c r="O122" s="20">
        <f>Population!AC122</f>
        <v>1392</v>
      </c>
      <c r="P122" s="20">
        <f>Population!AD122</f>
        <v>1170</v>
      </c>
      <c r="Q122" s="20">
        <f t="shared" si="36"/>
        <v>17733</v>
      </c>
      <c r="S122">
        <f>VLOOKUP($A122,'Census 2011'!$A$4:$BI$156,S$1,FALSE)*Baseline!C122</f>
        <v>1160.3983918128654</v>
      </c>
      <c r="T122">
        <f>VLOOKUP($A122,'Census 2011'!$A$4:$BI$156,T$1,FALSE)*Baseline!D122</f>
        <v>1339.5511751326762</v>
      </c>
      <c r="U122">
        <f>VLOOKUP($A122,'Census 2011'!$A$4:$BI$156,U$1,FALSE)*Baseline!E122</f>
        <v>1367.6616121308859</v>
      </c>
      <c r="V122">
        <f>VLOOKUP($A122,'Census 2011'!$A$4:$BI$156,V$1,FALSE)*Baseline!F122</f>
        <v>1228.3189655172414</v>
      </c>
      <c r="W122">
        <f>VLOOKUP($A122,'Census 2011'!$A$4:$BI$156,W$1,FALSE)*Baseline!G122</f>
        <v>1171.9873605947955</v>
      </c>
      <c r="X122">
        <f>VLOOKUP($A122,'Census 2011'!$A$4:$BI$156,X$1,FALSE)*Baseline!H122</f>
        <v>1351.3816254416961</v>
      </c>
      <c r="Y122">
        <f>VLOOKUP($A122,'Census 2011'!$A$4:$BI$156,Y$1,FALSE)*Baseline!I122</f>
        <v>1086.3907284768211</v>
      </c>
      <c r="Z122">
        <f>VLOOKUP($A122,'Census 2011'!$A$4:$BI$156,Z$1,FALSE)*Baseline!J122</f>
        <v>1136.8095599393021</v>
      </c>
      <c r="AA122">
        <f>VLOOKUP($A122,'Census 2011'!$A$4:$BI$156,AA$1,FALSE)*Baseline!K122</f>
        <v>1381.0929705215419</v>
      </c>
      <c r="AB122">
        <f>VLOOKUP($A122,'Census 2011'!$A$4:$BI$156,AB$1,FALSE)*Baseline!L122</f>
        <v>1330.1028481012659</v>
      </c>
      <c r="AC122">
        <f>VLOOKUP($A122,'Census 2011'!$A$4:$BI$156,AC$1,FALSE)*Baseline!M122</f>
        <v>1257.6905158069883</v>
      </c>
      <c r="AD122">
        <f>VLOOKUP($A122,'Census 2011'!$A$4:$BI$156,AD$1,FALSE)*Baseline!N122</f>
        <v>1220.5291970802919</v>
      </c>
      <c r="AE122">
        <f>VLOOKUP($A122,'Census 2011'!$A$4:$BI$156,AE$1,FALSE)*Baseline!O122</f>
        <v>1386.1951626355296</v>
      </c>
      <c r="AF122">
        <f>VLOOKUP($A122,'Census 2011'!$A$4:$BI$156,AF$1,FALSE)*Baseline!P122</f>
        <v>1164.0366972477063</v>
      </c>
      <c r="AH122" s="6">
        <f>VLOOKUP($A122,'Census 2011'!$A$4:$BI$156,AH$1,FALSE)*Baseline!C122</f>
        <v>14.601608187134502</v>
      </c>
      <c r="AI122" s="6">
        <f>VLOOKUP($A122,'Census 2011'!$A$4:$BI$156,AI$1,FALSE)*Baseline!D122</f>
        <v>16.448824867323729</v>
      </c>
      <c r="AJ122" s="6">
        <f>VLOOKUP($A122,'Census 2011'!$A$4:$BI$156,AJ$1,FALSE)*Baseline!E122</f>
        <v>14.338387869114126</v>
      </c>
      <c r="AK122" s="6">
        <f>VLOOKUP($A122,'Census 2011'!$A$4:$BI$156,AK$1,FALSE)*Baseline!F122</f>
        <v>10.681034482758621</v>
      </c>
      <c r="AL122" s="6">
        <f>VLOOKUP($A122,'Census 2011'!$A$4:$BI$156,AL$1,FALSE)*Baseline!G122</f>
        <v>7.0126394052044612</v>
      </c>
      <c r="AM122" s="6">
        <f>VLOOKUP($A122,'Census 2011'!$A$4:$BI$156,AM$1,FALSE)*Baseline!H122</f>
        <v>9.618374558303886</v>
      </c>
      <c r="AN122" s="6">
        <f>VLOOKUP($A122,'Census 2011'!$A$4:$BI$156,AN$1,FALSE)*Baseline!I122</f>
        <v>3.6092715231788079</v>
      </c>
      <c r="AO122" s="6">
        <f>VLOOKUP($A122,'Census 2011'!$A$4:$BI$156,AO$1,FALSE)*Baseline!J122</f>
        <v>20.19044006069803</v>
      </c>
      <c r="AP122" s="6">
        <f>VLOOKUP($A122,'Census 2011'!$A$4:$BI$156,AP$1,FALSE)*Baseline!K122</f>
        <v>16.90702947845805</v>
      </c>
      <c r="AQ122" s="6">
        <f>VLOOKUP($A122,'Census 2011'!$A$4:$BI$156,AQ$1,FALSE)*Baseline!L122</f>
        <v>14.897151898734178</v>
      </c>
      <c r="AR122" s="6">
        <f>VLOOKUP($A122,'Census 2011'!$A$4:$BI$156,AR$1,FALSE)*Baseline!M122</f>
        <v>6.309484193011647</v>
      </c>
      <c r="AS122" s="6">
        <f>VLOOKUP($A122,'Census 2011'!$A$4:$BI$156,AS$1,FALSE)*Baseline!N122</f>
        <v>4.4708029197080288</v>
      </c>
      <c r="AT122" s="6">
        <f>VLOOKUP($A122,'Census 2011'!$A$4:$BI$156,AT$1,FALSE)*Baseline!O122</f>
        <v>5.8048373644703917</v>
      </c>
      <c r="AU122" s="6">
        <f>VLOOKUP($A122,'Census 2011'!$A$4:$BI$156,AU$1,FALSE)*Baseline!P122</f>
        <v>5.9633027522935782</v>
      </c>
      <c r="AV122">
        <f t="shared" si="37"/>
        <v>17732.999999999996</v>
      </c>
      <c r="AX122" s="22">
        <f>(S122*'Eligible population'!J$5)/5</f>
        <v>212.3505838730469</v>
      </c>
      <c r="AY122" s="22">
        <f>(T122*'Eligible population'!K$5)/5</f>
        <v>227.50925972133132</v>
      </c>
      <c r="AZ122" s="22">
        <f>(U122*'Eligible population'!L$5)/5</f>
        <v>209.02305134182308</v>
      </c>
      <c r="BA122" s="22">
        <f>(V122*'Eligible population'!M$5)/5</f>
        <v>163.87251851462901</v>
      </c>
      <c r="BB122" s="22">
        <f>(W122*'Eligible population'!N$5)/5</f>
        <v>130.02450303986808</v>
      </c>
      <c r="BC122" s="22">
        <f>(X122*'Eligible population'!O$5)/5</f>
        <v>117.04857308896426</v>
      </c>
      <c r="BD122" s="22">
        <f>(Y122*'Eligible population'!P$5)/5</f>
        <v>73.082394517013682</v>
      </c>
      <c r="BE122" s="22">
        <f>(Z122*'Eligible population'!J$6)/5</f>
        <v>207.41820718043874</v>
      </c>
      <c r="BF122" s="22">
        <f>(AA122*'Eligible population'!K$6)/5</f>
        <v>237.4484332178265</v>
      </c>
      <c r="BG122" s="22">
        <f>(AB122*'Eligible population'!L$6)/5</f>
        <v>208.36523821360561</v>
      </c>
      <c r="BH122" s="22">
        <f>(AC122*'Eligible population'!M$6)/5</f>
        <v>174.55799342123652</v>
      </c>
      <c r="BI122" s="22">
        <f>(AD122*'Eligible population'!N$6)/5</f>
        <v>144.20216188562614</v>
      </c>
      <c r="BJ122" s="22">
        <f>(AE122*'Eligible population'!O$6)/5</f>
        <v>130.97180399410735</v>
      </c>
      <c r="BK122" s="22">
        <f>(AF122*'Eligible population'!P$6)/5</f>
        <v>86.895341129587308</v>
      </c>
      <c r="BL122" s="23"/>
      <c r="BM122" s="22">
        <f>(AH122*'Eligible population'!J$5)/5</f>
        <v>2.6720650820442615</v>
      </c>
      <c r="BN122" s="22">
        <f>(AI122*'Eligible population'!K$5)/5</f>
        <v>2.7936670418582508</v>
      </c>
      <c r="BO122" s="22">
        <f>(AJ122*'Eligible population'!L$5)/5</f>
        <v>2.1913706995513706</v>
      </c>
      <c r="BP122" s="22">
        <f>(AK122*'Eligible population'!M$5)/5</f>
        <v>1.4249784218663393</v>
      </c>
      <c r="BQ122" s="22">
        <f>(AL122*'Eligible population'!N$5)/5</f>
        <v>0.77800749762075161</v>
      </c>
      <c r="BR122" s="22">
        <f>(AM122*'Eligible population'!O$5)/5</f>
        <v>0.83308592945882032</v>
      </c>
      <c r="BS122" s="22">
        <f>(AN122*'Eligible population'!P$5)/5</f>
        <v>0.24279865288044414</v>
      </c>
      <c r="BT122" s="22">
        <f>(AO122*'Eligible population'!J$6)/5</f>
        <v>3.6838754943243948</v>
      </c>
      <c r="BU122" s="22">
        <f>(AP122*'Eligible population'!K$6)/5</f>
        <v>2.9067903071807377</v>
      </c>
      <c r="BV122" s="22">
        <f>(AQ122*'Eligible population'!L$6)/5</f>
        <v>2.333690667992383</v>
      </c>
      <c r="BW122" s="22">
        <f>(AR122*'Eligible population'!M$6)/5</f>
        <v>0.8757089970965044</v>
      </c>
      <c r="BX122" s="22">
        <f>(AS122*'Eligible population'!N$6)/5</f>
        <v>0.52821304720009576</v>
      </c>
      <c r="BY122" s="22">
        <f>(AT122*'Eligible population'!O$6)/5</f>
        <v>0.54845814067884147</v>
      </c>
      <c r="BZ122" s="22">
        <f>(AU122*'Eligible population'!P$6)/5</f>
        <v>0.44516055906550883</v>
      </c>
      <c r="CA122" s="23">
        <f t="shared" si="38"/>
        <v>2345.0279336779236</v>
      </c>
      <c r="CC122" s="2">
        <f t="shared" si="39"/>
        <v>106.17529193652345</v>
      </c>
      <c r="CD122" s="2">
        <f t="shared" si="40"/>
        <v>113.75462986066566</v>
      </c>
      <c r="CE122" s="2">
        <f t="shared" si="41"/>
        <v>104.51152567091154</v>
      </c>
      <c r="CF122" s="2">
        <f t="shared" si="42"/>
        <v>81.936259257314504</v>
      </c>
      <c r="CG122" s="2">
        <f t="shared" si="43"/>
        <v>65.01225151993404</v>
      </c>
      <c r="CH122" s="2">
        <f t="shared" si="44"/>
        <v>58.524286544482131</v>
      </c>
      <c r="CI122" s="2">
        <f t="shared" si="45"/>
        <v>36.541197258506841</v>
      </c>
      <c r="CJ122" s="2">
        <f t="shared" si="46"/>
        <v>103.70910359021937</v>
      </c>
      <c r="CK122" s="2">
        <f t="shared" si="47"/>
        <v>118.72421660891325</v>
      </c>
      <c r="CL122" s="2">
        <f t="shared" si="48"/>
        <v>104.1826191068028</v>
      </c>
      <c r="CM122" s="2">
        <f t="shared" si="49"/>
        <v>87.278996710618259</v>
      </c>
      <c r="CN122" s="2">
        <f t="shared" si="50"/>
        <v>72.10108094281307</v>
      </c>
      <c r="CO122" s="2">
        <f t="shared" si="51"/>
        <v>65.485901997053674</v>
      </c>
      <c r="CP122" s="2">
        <f t="shared" si="52"/>
        <v>43.447670564793654</v>
      </c>
      <c r="CQ122" s="2"/>
      <c r="CR122" s="2">
        <f t="shared" si="53"/>
        <v>1.3360325410221308</v>
      </c>
      <c r="CS122" s="2">
        <f t="shared" si="54"/>
        <v>1.3968335209291254</v>
      </c>
      <c r="CT122" s="2">
        <f t="shared" si="55"/>
        <v>1.0956853497756853</v>
      </c>
      <c r="CU122" s="2">
        <f t="shared" si="56"/>
        <v>0.71248921093316964</v>
      </c>
      <c r="CV122" s="2">
        <f t="shared" si="57"/>
        <v>0.3890037488103758</v>
      </c>
      <c r="CW122" s="2">
        <f t="shared" si="58"/>
        <v>0.41654296472941016</v>
      </c>
      <c r="CX122" s="2">
        <f t="shared" si="59"/>
        <v>0.12139932644022207</v>
      </c>
      <c r="CY122" s="2">
        <f t="shared" si="60"/>
        <v>1.8419377471621974</v>
      </c>
      <c r="CZ122" s="2">
        <f t="shared" si="61"/>
        <v>1.4533951535903689</v>
      </c>
      <c r="DA122" s="2">
        <f t="shared" si="62"/>
        <v>1.1668453339961915</v>
      </c>
      <c r="DB122" s="2">
        <f t="shared" si="63"/>
        <v>0.4378544985482522</v>
      </c>
      <c r="DC122" s="2">
        <f t="shared" si="64"/>
        <v>0.26410652360004788</v>
      </c>
      <c r="DD122" s="2">
        <f t="shared" si="65"/>
        <v>0.27422907033942073</v>
      </c>
      <c r="DE122" s="2">
        <f t="shared" si="66"/>
        <v>0.22258027953275442</v>
      </c>
      <c r="DF122" s="2">
        <f t="shared" si="67"/>
        <v>1172.5139668389618</v>
      </c>
      <c r="DG122" s="2"/>
      <c r="DH122" s="14"/>
      <c r="DI122" s="14"/>
      <c r="DJ122" s="14"/>
      <c r="DK122" s="14"/>
      <c r="DL122" s="14"/>
      <c r="DM122" s="14"/>
      <c r="DN122" s="14"/>
      <c r="DO122" s="14"/>
      <c r="DP122" s="14"/>
      <c r="DQ122" s="14"/>
      <c r="DR122" s="14"/>
      <c r="DS122" s="14"/>
      <c r="DT122" s="14"/>
      <c r="DU122" s="14"/>
      <c r="DV122" s="14"/>
      <c r="DX122" s="6"/>
      <c r="DY122" s="6"/>
      <c r="DZ122" s="6"/>
      <c r="EA122" s="6"/>
      <c r="EB122" s="6"/>
      <c r="EC122" s="6"/>
      <c r="ED122" s="6"/>
      <c r="EE122" s="6"/>
      <c r="EF122" s="6"/>
      <c r="EG122" s="6"/>
      <c r="EH122" s="6"/>
      <c r="EI122" s="6"/>
      <c r="EJ122" s="6"/>
      <c r="EK122" s="6"/>
      <c r="EL122" s="6"/>
      <c r="EN122" s="6"/>
      <c r="EO122" s="6"/>
      <c r="EP122" s="6"/>
      <c r="EQ122" s="6"/>
      <c r="ER122" s="6"/>
      <c r="ES122" s="6"/>
      <c r="ET122" s="6"/>
      <c r="EU122" s="6"/>
      <c r="EV122" s="6"/>
      <c r="EW122" s="6"/>
      <c r="EX122" s="6"/>
      <c r="EY122" s="6"/>
      <c r="EZ122" s="6"/>
      <c r="FA122" s="6"/>
      <c r="FB122" s="6"/>
      <c r="FD122" s="6"/>
      <c r="FE122" s="6"/>
      <c r="FF122" s="6"/>
      <c r="FG122" s="6"/>
      <c r="FH122" s="6"/>
      <c r="FI122" s="6"/>
      <c r="FJ122" s="6"/>
      <c r="FK122" s="6"/>
      <c r="FL122" s="6"/>
      <c r="FM122" s="6"/>
      <c r="FN122" s="6"/>
      <c r="FO122" s="6"/>
      <c r="FP122" s="6"/>
      <c r="FQ122" s="6"/>
      <c r="FR122" s="6"/>
      <c r="FT122" s="6"/>
      <c r="FU122" s="6"/>
      <c r="FV122" s="6"/>
      <c r="FW122" s="6"/>
      <c r="FX122" s="6"/>
      <c r="FY122" s="6"/>
      <c r="FZ122" s="6"/>
      <c r="GA122" s="6"/>
      <c r="GB122" s="6"/>
      <c r="GC122" s="6"/>
      <c r="GD122" s="6"/>
      <c r="GE122" s="6"/>
      <c r="GF122" s="6"/>
      <c r="GG122" s="6"/>
      <c r="GH122" s="6"/>
      <c r="GJ122" s="6"/>
      <c r="GK122" s="6"/>
      <c r="GL122" s="6"/>
      <c r="GM122" s="6"/>
      <c r="GN122" s="6"/>
      <c r="GO122" s="6"/>
      <c r="GP122" s="6"/>
      <c r="GQ122" s="6"/>
      <c r="GR122" s="6"/>
      <c r="GS122" s="6"/>
      <c r="GT122" s="6"/>
      <c r="GU122" s="6"/>
      <c r="GV122" s="6"/>
      <c r="GW122" s="6"/>
      <c r="GX122" s="6"/>
      <c r="GZ122" s="1"/>
      <c r="HA122" s="1"/>
      <c r="HB122" s="1"/>
      <c r="HC122" s="1"/>
      <c r="HD122" s="1"/>
      <c r="HE122" s="1"/>
      <c r="HF122" s="1"/>
      <c r="HG122" s="1"/>
      <c r="HH122" s="1"/>
      <c r="HI122" s="1"/>
      <c r="HJ122" s="1"/>
      <c r="HK122" s="1"/>
      <c r="HL122" s="1"/>
      <c r="HM122" s="1"/>
      <c r="HN122" s="2"/>
      <c r="HP122" s="2"/>
      <c r="HQ122" s="2"/>
      <c r="HR122" s="2"/>
      <c r="HS122" s="2"/>
      <c r="HT122" s="2"/>
      <c r="HU122" s="2"/>
      <c r="HV122" s="2"/>
      <c r="HW122" s="2"/>
      <c r="HX122" s="2"/>
      <c r="HY122" s="2"/>
      <c r="HZ122" s="2"/>
      <c r="IA122" s="2"/>
      <c r="IB122" s="2"/>
      <c r="IC122" s="2"/>
      <c r="ID122" s="2"/>
      <c r="IF122" s="2"/>
      <c r="IG122" s="2"/>
      <c r="IH122" s="2"/>
      <c r="II122" s="2"/>
      <c r="IJ122" s="2"/>
      <c r="IK122" s="2"/>
      <c r="IL122" s="2"/>
      <c r="IM122" s="2"/>
      <c r="IN122" s="2"/>
      <c r="IO122" s="2"/>
      <c r="IP122" s="2"/>
      <c r="IQ122" s="2"/>
      <c r="IR122" s="2"/>
      <c r="IS122" s="2"/>
      <c r="IT122" s="2"/>
      <c r="IV122" s="6"/>
    </row>
    <row r="123" spans="1:256" x14ac:dyDescent="0.25">
      <c r="A123" s="8" t="s">
        <v>91</v>
      </c>
      <c r="B123" s="8" t="s">
        <v>290</v>
      </c>
      <c r="C123" s="20">
        <f>Population!H123</f>
        <v>9430</v>
      </c>
      <c r="D123" s="20">
        <f>Population!I123</f>
        <v>9335</v>
      </c>
      <c r="E123" s="20">
        <f>Population!J123</f>
        <v>8818</v>
      </c>
      <c r="F123" s="20">
        <f>Population!K123</f>
        <v>7388</v>
      </c>
      <c r="G123" s="20">
        <f>Population!L123</f>
        <v>6316</v>
      </c>
      <c r="H123" s="20">
        <f>Population!M123</f>
        <v>5891</v>
      </c>
      <c r="I123" s="20">
        <f>Population!N123</f>
        <v>3760</v>
      </c>
      <c r="J123" s="20">
        <f>Population!X123</f>
        <v>8812</v>
      </c>
      <c r="K123" s="20">
        <f>Population!Y123</f>
        <v>9308</v>
      </c>
      <c r="L123" s="20">
        <f>Population!Z123</f>
        <v>8717</v>
      </c>
      <c r="M123" s="20">
        <f>Population!AA123</f>
        <v>7215</v>
      </c>
      <c r="N123" s="20">
        <f>Population!AB123</f>
        <v>6260</v>
      </c>
      <c r="O123" s="20">
        <f>Population!AC123</f>
        <v>5425</v>
      </c>
      <c r="P123" s="20">
        <f>Population!AD123</f>
        <v>4356</v>
      </c>
      <c r="Q123" s="20">
        <f t="shared" si="36"/>
        <v>101031</v>
      </c>
      <c r="S123">
        <f>VLOOKUP($A123,'Census 2011'!$A$4:$BI$156,S$1,FALSE)*Baseline!C123</f>
        <v>7409.8286981056026</v>
      </c>
      <c r="T123">
        <f>VLOOKUP($A123,'Census 2011'!$A$4:$BI$156,T$1,FALSE)*Baseline!D123</f>
        <v>7610.6498772809728</v>
      </c>
      <c r="U123">
        <f>VLOOKUP($A123,'Census 2011'!$A$4:$BI$156,U$1,FALSE)*Baseline!E123</f>
        <v>7327.6027961552863</v>
      </c>
      <c r="V123">
        <f>VLOOKUP($A123,'Census 2011'!$A$4:$BI$156,V$1,FALSE)*Baseline!F123</f>
        <v>6468.5995856762356</v>
      </c>
      <c r="W123">
        <f>VLOOKUP($A123,'Census 2011'!$A$4:$BI$156,W$1,FALSE)*Baseline!G123</f>
        <v>5830.3714541654226</v>
      </c>
      <c r="X123">
        <f>VLOOKUP($A123,'Census 2011'!$A$4:$BI$156,X$1,FALSE)*Baseline!H123</f>
        <v>5412.9993367234138</v>
      </c>
      <c r="Y123">
        <f>VLOOKUP($A123,'Census 2011'!$A$4:$BI$156,Y$1,FALSE)*Baseline!I123</f>
        <v>3323.4828496042219</v>
      </c>
      <c r="Z123">
        <f>VLOOKUP($A123,'Census 2011'!$A$4:$BI$156,Z$1,FALSE)*Baseline!J123</f>
        <v>6918.3400884682651</v>
      </c>
      <c r="AA123">
        <f>VLOOKUP($A123,'Census 2011'!$A$4:$BI$156,AA$1,FALSE)*Baseline!K123</f>
        <v>7590.3370934180266</v>
      </c>
      <c r="AB123">
        <f>VLOOKUP($A123,'Census 2011'!$A$4:$BI$156,AB$1,FALSE)*Baseline!L123</f>
        <v>7272.5905166859948</v>
      </c>
      <c r="AC123">
        <f>VLOOKUP($A123,'Census 2011'!$A$4:$BI$156,AC$1,FALSE)*Baseline!M123</f>
        <v>6227.0899789346977</v>
      </c>
      <c r="AD123">
        <f>VLOOKUP($A123,'Census 2011'!$A$4:$BI$156,AD$1,FALSE)*Baseline!N123</f>
        <v>5692.9251012145751</v>
      </c>
      <c r="AE123">
        <f>VLOOKUP($A123,'Census 2011'!$A$4:$BI$156,AE$1,FALSE)*Baseline!O123</f>
        <v>4924.4050104384132</v>
      </c>
      <c r="AF123">
        <f>VLOOKUP($A123,'Census 2011'!$A$4:$BI$156,AF$1,FALSE)*Baseline!P123</f>
        <v>3888.5460719945668</v>
      </c>
      <c r="AH123" s="6">
        <f>VLOOKUP($A123,'Census 2011'!$A$4:$BI$156,AH$1,FALSE)*Baseline!C123</f>
        <v>2020.1713018943976</v>
      </c>
      <c r="AI123" s="6">
        <f>VLOOKUP($A123,'Census 2011'!$A$4:$BI$156,AI$1,FALSE)*Baseline!D123</f>
        <v>1724.3501227190268</v>
      </c>
      <c r="AJ123" s="6">
        <f>VLOOKUP($A123,'Census 2011'!$A$4:$BI$156,AJ$1,FALSE)*Baseline!E123</f>
        <v>1490.3972038447137</v>
      </c>
      <c r="AK123" s="6">
        <f>VLOOKUP($A123,'Census 2011'!$A$4:$BI$156,AK$1,FALSE)*Baseline!F123</f>
        <v>919.40041432376438</v>
      </c>
      <c r="AL123" s="6">
        <f>VLOOKUP($A123,'Census 2011'!$A$4:$BI$156,AL$1,FALSE)*Baseline!G123</f>
        <v>485.62854583457744</v>
      </c>
      <c r="AM123" s="6">
        <f>VLOOKUP($A123,'Census 2011'!$A$4:$BI$156,AM$1,FALSE)*Baseline!H123</f>
        <v>478.00066327658635</v>
      </c>
      <c r="AN123" s="6">
        <f>VLOOKUP($A123,'Census 2011'!$A$4:$BI$156,AN$1,FALSE)*Baseline!I123</f>
        <v>436.51715039577834</v>
      </c>
      <c r="AO123" s="6">
        <f>VLOOKUP($A123,'Census 2011'!$A$4:$BI$156,AO$1,FALSE)*Baseline!J123</f>
        <v>1893.6599115317354</v>
      </c>
      <c r="AP123" s="6">
        <f>VLOOKUP($A123,'Census 2011'!$A$4:$BI$156,AP$1,FALSE)*Baseline!K123</f>
        <v>1717.6629065819734</v>
      </c>
      <c r="AQ123" s="6">
        <f>VLOOKUP($A123,'Census 2011'!$A$4:$BI$156,AQ$1,FALSE)*Baseline!L123</f>
        <v>1444.4094833140059</v>
      </c>
      <c r="AR123" s="6">
        <f>VLOOKUP($A123,'Census 2011'!$A$4:$BI$156,AR$1,FALSE)*Baseline!M123</f>
        <v>987.91002106530254</v>
      </c>
      <c r="AS123" s="6">
        <f>VLOOKUP($A123,'Census 2011'!$A$4:$BI$156,AS$1,FALSE)*Baseline!N123</f>
        <v>567.07489878542503</v>
      </c>
      <c r="AT123" s="6">
        <f>VLOOKUP($A123,'Census 2011'!$A$4:$BI$156,AT$1,FALSE)*Baseline!O123</f>
        <v>500.5949895615866</v>
      </c>
      <c r="AU123" s="6">
        <f>VLOOKUP($A123,'Census 2011'!$A$4:$BI$156,AU$1,FALSE)*Baseline!P123</f>
        <v>467.45392800543357</v>
      </c>
      <c r="AV123">
        <f t="shared" si="37"/>
        <v>101031.00000000001</v>
      </c>
      <c r="AX123" s="22">
        <f>(S123*'Eligible population'!J$5)/5</f>
        <v>1355.983825506486</v>
      </c>
      <c r="AY123" s="22">
        <f>(T123*'Eligible population'!K$5)/5</f>
        <v>1292.5921396074614</v>
      </c>
      <c r="AZ123" s="22">
        <f>(U123*'Eligible population'!L$5)/5</f>
        <v>1119.8953614607076</v>
      </c>
      <c r="BA123" s="22">
        <f>(V123*'Eligible population'!M$5)/5</f>
        <v>862.98895899655577</v>
      </c>
      <c r="BB123" s="22">
        <f>(W123*'Eligible population'!N$5)/5</f>
        <v>646.84242881335615</v>
      </c>
      <c r="BC123" s="22">
        <f>(X123*'Eligible population'!O$5)/5</f>
        <v>468.84154451034522</v>
      </c>
      <c r="BD123" s="22">
        <f>(Y123*'Eligible population'!P$5)/5</f>
        <v>223.57341462757776</v>
      </c>
      <c r="BE123" s="22">
        <f>(Z123*'Eligible population'!J$6)/5</f>
        <v>1262.2955931961587</v>
      </c>
      <c r="BF123" s="22">
        <f>(AA123*'Eligible population'!K$6)/5</f>
        <v>1304.9908216871556</v>
      </c>
      <c r="BG123" s="22">
        <f>(AB123*'Eligible population'!L$6)/5</f>
        <v>1139.2766037622353</v>
      </c>
      <c r="BH123" s="22">
        <f>(AC123*'Eligible population'!M$6)/5</f>
        <v>864.27329928529559</v>
      </c>
      <c r="BI123" s="22">
        <f>(AD123*'Eligible population'!N$6)/5</f>
        <v>672.60341580676186</v>
      </c>
      <c r="BJ123" s="22">
        <f>(AE123*'Eligible population'!O$6)/5</f>
        <v>465.27229729218004</v>
      </c>
      <c r="BK123" s="22">
        <f>(AF123*'Eligible population'!P$6)/5</f>
        <v>290.27996988670577</v>
      </c>
      <c r="BL123" s="23"/>
      <c r="BM123" s="22">
        <f>(AH123*'Eligible population'!J$5)/5</f>
        <v>369.68730610756472</v>
      </c>
      <c r="BN123" s="22">
        <f>(AI123*'Eligible population'!K$5)/5</f>
        <v>292.86348084561723</v>
      </c>
      <c r="BO123" s="22">
        <f>(AJ123*'Eligible population'!L$5)/5</f>
        <v>227.78103040675956</v>
      </c>
      <c r="BP123" s="22">
        <f>(AK123*'Eligible population'!M$5)/5</f>
        <v>122.65906954809927</v>
      </c>
      <c r="BQ123" s="22">
        <f>(AL123*'Eligible population'!N$5)/5</f>
        <v>53.877381665676594</v>
      </c>
      <c r="BR123" s="22">
        <f>(AM123*'Eligible population'!O$5)/5</f>
        <v>41.40155121157283</v>
      </c>
      <c r="BS123" s="22">
        <f>(AN123*'Eligible population'!P$5)/5</f>
        <v>29.364866398846026</v>
      </c>
      <c r="BT123" s="22">
        <f>(AO123*'Eligible population'!J$6)/5</f>
        <v>345.51041590497579</v>
      </c>
      <c r="BU123" s="22">
        <f>(AP123*'Eligible population'!K$6)/5</f>
        <v>295.31420018034612</v>
      </c>
      <c r="BV123" s="22">
        <f>(AQ123*'Eligible population'!L$6)/5</f>
        <v>226.27177026073119</v>
      </c>
      <c r="BW123" s="22">
        <f>(AR123*'Eligible population'!M$6)/5</f>
        <v>137.11448785732549</v>
      </c>
      <c r="BX123" s="22">
        <f>(AS123*'Eligible population'!N$6)/5</f>
        <v>66.998336911191075</v>
      </c>
      <c r="BY123" s="22">
        <f>(AT123*'Eligible population'!O$6)/5</f>
        <v>47.297689835129617</v>
      </c>
      <c r="BZ123" s="22">
        <f>(AU123*'Eligible population'!P$6)/5</f>
        <v>34.895436400278605</v>
      </c>
      <c r="CA123" s="23">
        <f t="shared" si="38"/>
        <v>14260.746697973094</v>
      </c>
      <c r="CC123" s="2">
        <f t="shared" si="39"/>
        <v>677.99191275324301</v>
      </c>
      <c r="CD123" s="2">
        <f t="shared" si="40"/>
        <v>646.29606980373069</v>
      </c>
      <c r="CE123" s="2">
        <f t="shared" si="41"/>
        <v>559.9476807303538</v>
      </c>
      <c r="CF123" s="2">
        <f t="shared" si="42"/>
        <v>431.49447949827788</v>
      </c>
      <c r="CG123" s="2">
        <f t="shared" si="43"/>
        <v>323.42121440667808</v>
      </c>
      <c r="CH123" s="2">
        <f t="shared" si="44"/>
        <v>234.42077225517261</v>
      </c>
      <c r="CI123" s="2">
        <f t="shared" si="45"/>
        <v>111.78670731378888</v>
      </c>
      <c r="CJ123" s="2">
        <f t="shared" si="46"/>
        <v>631.14779659807937</v>
      </c>
      <c r="CK123" s="2">
        <f t="shared" si="47"/>
        <v>652.49541084357782</v>
      </c>
      <c r="CL123" s="2">
        <f t="shared" si="48"/>
        <v>569.63830188111763</v>
      </c>
      <c r="CM123" s="2">
        <f t="shared" si="49"/>
        <v>432.1366496426478</v>
      </c>
      <c r="CN123" s="2">
        <f t="shared" si="50"/>
        <v>336.30170790338093</v>
      </c>
      <c r="CO123" s="2">
        <f t="shared" si="51"/>
        <v>232.63614864609002</v>
      </c>
      <c r="CP123" s="2">
        <f t="shared" si="52"/>
        <v>145.13998494335289</v>
      </c>
      <c r="CQ123" s="2"/>
      <c r="CR123" s="2">
        <f t="shared" si="53"/>
        <v>184.84365305378236</v>
      </c>
      <c r="CS123" s="2">
        <f t="shared" si="54"/>
        <v>146.43174042280862</v>
      </c>
      <c r="CT123" s="2">
        <f t="shared" si="55"/>
        <v>113.89051520337978</v>
      </c>
      <c r="CU123" s="2">
        <f t="shared" si="56"/>
        <v>61.329534774049634</v>
      </c>
      <c r="CV123" s="2">
        <f t="shared" si="57"/>
        <v>26.938690832838297</v>
      </c>
      <c r="CW123" s="2">
        <f t="shared" si="58"/>
        <v>20.700775605786415</v>
      </c>
      <c r="CX123" s="2">
        <f t="shared" si="59"/>
        <v>14.682433199423013</v>
      </c>
      <c r="CY123" s="2">
        <f t="shared" si="60"/>
        <v>172.75520795248789</v>
      </c>
      <c r="CZ123" s="2">
        <f t="shared" si="61"/>
        <v>147.65710009017306</v>
      </c>
      <c r="DA123" s="2">
        <f t="shared" si="62"/>
        <v>113.13588513036559</v>
      </c>
      <c r="DB123" s="2">
        <f t="shared" si="63"/>
        <v>68.557243928662743</v>
      </c>
      <c r="DC123" s="2">
        <f t="shared" si="64"/>
        <v>33.499168455595537</v>
      </c>
      <c r="DD123" s="2">
        <f t="shared" si="65"/>
        <v>23.648844917564809</v>
      </c>
      <c r="DE123" s="2">
        <f t="shared" si="66"/>
        <v>17.447718200139303</v>
      </c>
      <c r="DF123" s="2">
        <f t="shared" si="67"/>
        <v>7130.3733489865472</v>
      </c>
      <c r="DG123" s="2"/>
      <c r="DH123" s="14"/>
      <c r="DI123" s="14"/>
      <c r="DJ123" s="14"/>
      <c r="DK123" s="14"/>
      <c r="DL123" s="14"/>
      <c r="DM123" s="14"/>
      <c r="DN123" s="14"/>
      <c r="DO123" s="14"/>
      <c r="DP123" s="14"/>
      <c r="DQ123" s="14"/>
      <c r="DR123" s="14"/>
      <c r="DS123" s="14"/>
      <c r="DT123" s="14"/>
      <c r="DU123" s="14"/>
      <c r="DV123" s="14"/>
      <c r="DX123" s="6"/>
      <c r="DY123" s="6"/>
      <c r="DZ123" s="6"/>
      <c r="EA123" s="6"/>
      <c r="EB123" s="6"/>
      <c r="EC123" s="6"/>
      <c r="ED123" s="6"/>
      <c r="EE123" s="6"/>
      <c r="EF123" s="6"/>
      <c r="EG123" s="6"/>
      <c r="EH123" s="6"/>
      <c r="EI123" s="6"/>
      <c r="EJ123" s="6"/>
      <c r="EK123" s="6"/>
      <c r="EL123" s="6"/>
      <c r="EN123" s="6"/>
      <c r="EO123" s="6"/>
      <c r="EP123" s="6"/>
      <c r="EQ123" s="6"/>
      <c r="ER123" s="6"/>
      <c r="ES123" s="6"/>
      <c r="ET123" s="6"/>
      <c r="EU123" s="6"/>
      <c r="EV123" s="6"/>
      <c r="EW123" s="6"/>
      <c r="EX123" s="6"/>
      <c r="EY123" s="6"/>
      <c r="EZ123" s="6"/>
      <c r="FA123" s="6"/>
      <c r="FB123" s="6"/>
      <c r="FD123" s="6"/>
      <c r="FE123" s="6"/>
      <c r="FF123" s="6"/>
      <c r="FG123" s="6"/>
      <c r="FH123" s="6"/>
      <c r="FI123" s="6"/>
      <c r="FJ123" s="6"/>
      <c r="FK123" s="6"/>
      <c r="FL123" s="6"/>
      <c r="FM123" s="6"/>
      <c r="FN123" s="6"/>
      <c r="FO123" s="6"/>
      <c r="FP123" s="6"/>
      <c r="FQ123" s="6"/>
      <c r="FR123" s="6"/>
      <c r="FT123" s="6"/>
      <c r="FU123" s="6"/>
      <c r="FV123" s="6"/>
      <c r="FW123" s="6"/>
      <c r="FX123" s="6"/>
      <c r="FY123" s="6"/>
      <c r="FZ123" s="6"/>
      <c r="GA123" s="6"/>
      <c r="GB123" s="6"/>
      <c r="GC123" s="6"/>
      <c r="GD123" s="6"/>
      <c r="GE123" s="6"/>
      <c r="GF123" s="6"/>
      <c r="GG123" s="6"/>
      <c r="GH123" s="6"/>
      <c r="GJ123" s="6"/>
      <c r="GK123" s="6"/>
      <c r="GL123" s="6"/>
      <c r="GM123" s="6"/>
      <c r="GN123" s="6"/>
      <c r="GO123" s="6"/>
      <c r="GP123" s="6"/>
      <c r="GQ123" s="6"/>
      <c r="GR123" s="6"/>
      <c r="GS123" s="6"/>
      <c r="GT123" s="6"/>
      <c r="GU123" s="6"/>
      <c r="GV123" s="6"/>
      <c r="GW123" s="6"/>
      <c r="GX123" s="6"/>
      <c r="GZ123" s="1"/>
      <c r="HA123" s="1"/>
      <c r="HB123" s="1"/>
      <c r="HC123" s="1"/>
      <c r="HD123" s="1"/>
      <c r="HE123" s="1"/>
      <c r="HF123" s="1"/>
      <c r="HG123" s="1"/>
      <c r="HH123" s="1"/>
      <c r="HI123" s="1"/>
      <c r="HJ123" s="1"/>
      <c r="HK123" s="1"/>
      <c r="HL123" s="1"/>
      <c r="HM123" s="1"/>
      <c r="HN123" s="2"/>
      <c r="HP123" s="2"/>
      <c r="HQ123" s="2"/>
      <c r="HR123" s="2"/>
      <c r="HS123" s="2"/>
      <c r="HT123" s="2"/>
      <c r="HU123" s="2"/>
      <c r="HV123" s="2"/>
      <c r="HW123" s="2"/>
      <c r="HX123" s="2"/>
      <c r="HY123" s="2"/>
      <c r="HZ123" s="2"/>
      <c r="IA123" s="2"/>
      <c r="IB123" s="2"/>
      <c r="IC123" s="2"/>
      <c r="ID123" s="2"/>
      <c r="IF123" s="2"/>
      <c r="IG123" s="2"/>
      <c r="IH123" s="2"/>
      <c r="II123" s="2"/>
      <c r="IJ123" s="2"/>
      <c r="IK123" s="2"/>
      <c r="IL123" s="2"/>
      <c r="IM123" s="2"/>
      <c r="IN123" s="2"/>
      <c r="IO123" s="2"/>
      <c r="IP123" s="2"/>
      <c r="IQ123" s="2"/>
      <c r="IR123" s="2"/>
      <c r="IS123" s="2"/>
      <c r="IT123" s="2"/>
      <c r="IV123" s="6"/>
    </row>
    <row r="124" spans="1:256" x14ac:dyDescent="0.25">
      <c r="A124" s="8" t="s">
        <v>56</v>
      </c>
      <c r="B124" s="8" t="s">
        <v>291</v>
      </c>
      <c r="C124" s="20">
        <f>Population!H124</f>
        <v>5486</v>
      </c>
      <c r="D124" s="20">
        <f>Population!I124</f>
        <v>6612</v>
      </c>
      <c r="E124" s="20">
        <f>Population!J124</f>
        <v>7043</v>
      </c>
      <c r="F124" s="20">
        <f>Population!K124</f>
        <v>6254</v>
      </c>
      <c r="G124" s="20">
        <f>Population!L124</f>
        <v>6053</v>
      </c>
      <c r="H124" s="20">
        <f>Population!M124</f>
        <v>6581</v>
      </c>
      <c r="I124" s="20">
        <f>Population!N124</f>
        <v>5081</v>
      </c>
      <c r="J124" s="20">
        <f>Population!X124</f>
        <v>5655</v>
      </c>
      <c r="K124" s="20">
        <f>Population!Y124</f>
        <v>6880</v>
      </c>
      <c r="L124" s="20">
        <f>Population!Z124</f>
        <v>7115</v>
      </c>
      <c r="M124" s="20">
        <f>Population!AA124</f>
        <v>6621</v>
      </c>
      <c r="N124" s="20">
        <f>Population!AB124</f>
        <v>6430</v>
      </c>
      <c r="O124" s="20">
        <f>Population!AC124</f>
        <v>6816</v>
      </c>
      <c r="P124" s="20">
        <f>Population!AD124</f>
        <v>5465</v>
      </c>
      <c r="Q124" s="20">
        <f t="shared" si="36"/>
        <v>88092</v>
      </c>
      <c r="S124">
        <f>VLOOKUP($A124,'Census 2011'!$A$4:$BI$156,S$1,FALSE)*Baseline!C124</f>
        <v>5419.6753022452504</v>
      </c>
      <c r="T124">
        <f>VLOOKUP($A124,'Census 2011'!$A$4:$BI$156,T$1,FALSE)*Baseline!D124</f>
        <v>6566.5827132226668</v>
      </c>
      <c r="U124">
        <f>VLOOKUP($A124,'Census 2011'!$A$4:$BI$156,U$1,FALSE)*Baseline!E124</f>
        <v>7003.3370876910703</v>
      </c>
      <c r="V124">
        <f>VLOOKUP($A124,'Census 2011'!$A$4:$BI$156,V$1,FALSE)*Baseline!F124</f>
        <v>6225.4718702483524</v>
      </c>
      <c r="W124">
        <f>VLOOKUP($A124,'Census 2011'!$A$4:$BI$156,W$1,FALSE)*Baseline!G124</f>
        <v>6030.3329838226482</v>
      </c>
      <c r="X124">
        <f>VLOOKUP($A124,'Census 2011'!$A$4:$BI$156,X$1,FALSE)*Baseline!H124</f>
        <v>6569.1955156950671</v>
      </c>
      <c r="Y124">
        <f>VLOOKUP($A124,'Census 2011'!$A$4:$BI$156,Y$1,FALSE)*Baseline!I124</f>
        <v>5070.6820848375446</v>
      </c>
      <c r="Z124">
        <f>VLOOKUP($A124,'Census 2011'!$A$4:$BI$156,Z$1,FALSE)*Baseline!J124</f>
        <v>5569.2518954046109</v>
      </c>
      <c r="AA124">
        <f>VLOOKUP($A124,'Census 2011'!$A$4:$BI$156,AA$1,FALSE)*Baseline!K124</f>
        <v>6802.7076222980659</v>
      </c>
      <c r="AB124">
        <f>VLOOKUP($A124,'Census 2011'!$A$4:$BI$156,AB$1,FALSE)*Baseline!L124</f>
        <v>7046.734757041163</v>
      </c>
      <c r="AC124">
        <f>VLOOKUP($A124,'Census 2011'!$A$4:$BI$156,AC$1,FALSE)*Baseline!M124</f>
        <v>6568.8003784295179</v>
      </c>
      <c r="AD124">
        <f>VLOOKUP($A124,'Census 2011'!$A$4:$BI$156,AD$1,FALSE)*Baseline!N124</f>
        <v>6403.0845842956123</v>
      </c>
      <c r="AE124">
        <f>VLOOKUP($A124,'Census 2011'!$A$4:$BI$156,AE$1,FALSE)*Baseline!O124</f>
        <v>6800.8351874037307</v>
      </c>
      <c r="AF124">
        <f>VLOOKUP($A124,'Census 2011'!$A$4:$BI$156,AF$1,FALSE)*Baseline!P124</f>
        <v>5454.4134739560914</v>
      </c>
      <c r="AH124" s="6">
        <f>VLOOKUP($A124,'Census 2011'!$A$4:$BI$156,AH$1,FALSE)*Baseline!C124</f>
        <v>66.324697754749579</v>
      </c>
      <c r="AI124" s="6">
        <f>VLOOKUP($A124,'Census 2011'!$A$4:$BI$156,AI$1,FALSE)*Baseline!D124</f>
        <v>45.417286777332571</v>
      </c>
      <c r="AJ124" s="6">
        <f>VLOOKUP($A124,'Census 2011'!$A$4:$BI$156,AJ$1,FALSE)*Baseline!E124</f>
        <v>39.662912308930011</v>
      </c>
      <c r="AK124" s="6">
        <f>VLOOKUP($A124,'Census 2011'!$A$4:$BI$156,AK$1,FALSE)*Baseline!F124</f>
        <v>28.528129751647239</v>
      </c>
      <c r="AL124" s="6">
        <f>VLOOKUP($A124,'Census 2011'!$A$4:$BI$156,AL$1,FALSE)*Baseline!G124</f>
        <v>22.667016177351709</v>
      </c>
      <c r="AM124" s="6">
        <f>VLOOKUP($A124,'Census 2011'!$A$4:$BI$156,AM$1,FALSE)*Baseline!H124</f>
        <v>11.804484304932735</v>
      </c>
      <c r="AN124" s="6">
        <f>VLOOKUP($A124,'Census 2011'!$A$4:$BI$156,AN$1,FALSE)*Baseline!I124</f>
        <v>10.317915162454872</v>
      </c>
      <c r="AO124" s="6">
        <f>VLOOKUP($A124,'Census 2011'!$A$4:$BI$156,AO$1,FALSE)*Baseline!J124</f>
        <v>85.748104595389137</v>
      </c>
      <c r="AP124" s="6">
        <f>VLOOKUP($A124,'Census 2011'!$A$4:$BI$156,AP$1,FALSE)*Baseline!K124</f>
        <v>77.292377701934015</v>
      </c>
      <c r="AQ124" s="6">
        <f>VLOOKUP($A124,'Census 2011'!$A$4:$BI$156,AQ$1,FALSE)*Baseline!L124</f>
        <v>68.265242958836282</v>
      </c>
      <c r="AR124" s="6">
        <f>VLOOKUP($A124,'Census 2011'!$A$4:$BI$156,AR$1,FALSE)*Baseline!M124</f>
        <v>52.199621570482506</v>
      </c>
      <c r="AS124" s="6">
        <f>VLOOKUP($A124,'Census 2011'!$A$4:$BI$156,AS$1,FALSE)*Baseline!N124</f>
        <v>26.915415704387989</v>
      </c>
      <c r="AT124" s="6">
        <f>VLOOKUP($A124,'Census 2011'!$A$4:$BI$156,AT$1,FALSE)*Baseline!O124</f>
        <v>15.164812596269041</v>
      </c>
      <c r="AU124" s="6">
        <f>VLOOKUP($A124,'Census 2011'!$A$4:$BI$156,AU$1,FALSE)*Baseline!P124</f>
        <v>10.586526043908739</v>
      </c>
      <c r="AV124">
        <f t="shared" si="37"/>
        <v>88092</v>
      </c>
      <c r="AX124" s="22">
        <f>(S124*'Eligible population'!J$5)/5</f>
        <v>991.78973614064512</v>
      </c>
      <c r="AY124" s="22">
        <f>(T124*'Eligible population'!K$5)/5</f>
        <v>1115.2678596517303</v>
      </c>
      <c r="AZ124" s="22">
        <f>(U124*'Eligible population'!L$5)/5</f>
        <v>1070.3370443832068</v>
      </c>
      <c r="BA124" s="22">
        <f>(V124*'Eligible population'!M$5)/5</f>
        <v>830.55279854771197</v>
      </c>
      <c r="BB124" s="22">
        <f>(W124*'Eligible population'!N$5)/5</f>
        <v>669.02688181596989</v>
      </c>
      <c r="BC124" s="22">
        <f>(X124*'Eligible population'!O$5)/5</f>
        <v>568.98432461904474</v>
      </c>
      <c r="BD124" s="22">
        <f>(Y124*'Eligible population'!P$5)/5</f>
        <v>341.10893887507746</v>
      </c>
      <c r="BE124" s="22">
        <f>(Z124*'Eligible population'!J$6)/5</f>
        <v>1016.1457857046546</v>
      </c>
      <c r="BF124" s="22">
        <f>(AA124*'Eligible population'!K$6)/5</f>
        <v>1169.5753298517325</v>
      </c>
      <c r="BG124" s="22">
        <f>(AB124*'Eligible population'!L$6)/5</f>
        <v>1103.8955133243871</v>
      </c>
      <c r="BH124" s="22">
        <f>(AC124*'Eligible population'!M$6)/5</f>
        <v>911.7001351541436</v>
      </c>
      <c r="BI124" s="22">
        <f>(AD124*'Eligible population'!N$6)/5</f>
        <v>756.50680213200314</v>
      </c>
      <c r="BJ124" s="22">
        <f>(AE124*'Eligible population'!O$6)/5</f>
        <v>642.56295013133365</v>
      </c>
      <c r="BK124" s="22">
        <f>(AF124*'Eligible population'!P$6)/5</f>
        <v>407.17197370313909</v>
      </c>
      <c r="BL124" s="23"/>
      <c r="BM124" s="22">
        <f>(AH124*'Eligible population'!J$5)/5</f>
        <v>12.137286980742164</v>
      </c>
      <c r="BN124" s="22">
        <f>(AI124*'Eligible population'!K$5)/5</f>
        <v>7.7136681935566376</v>
      </c>
      <c r="BO124" s="22">
        <f>(AJ124*'Eligible population'!L$5)/5</f>
        <v>6.0617793775747959</v>
      </c>
      <c r="BP124" s="22">
        <f>(AK124*'Eligible population'!M$5)/5</f>
        <v>3.805995512693181</v>
      </c>
      <c r="BQ124" s="22">
        <f>(AL124*'Eligible population'!N$5)/5</f>
        <v>2.5147604939707184</v>
      </c>
      <c r="BR124" s="22">
        <f>(AM124*'Eligible population'!O$5)/5</f>
        <v>1.0224336471141864</v>
      </c>
      <c r="BS124" s="22">
        <f>(AN124*'Eligible population'!P$5)/5</f>
        <v>0.69409460770420461</v>
      </c>
      <c r="BT124" s="22">
        <f>(AO124*'Eligible population'!J$6)/5</f>
        <v>15.645292537165144</v>
      </c>
      <c r="BU124" s="22">
        <f>(AP124*'Eligible population'!K$6)/5</f>
        <v>13.288717252737936</v>
      </c>
      <c r="BV124" s="22">
        <f>(AQ124*'Eligible population'!L$6)/5</f>
        <v>10.693987785330004</v>
      </c>
      <c r="BW124" s="22">
        <f>(AR124*'Eligible population'!M$6)/5</f>
        <v>7.2449152507481234</v>
      </c>
      <c r="BX124" s="22">
        <f>(AS124*'Eligible population'!N$6)/5</f>
        <v>3.1799822092807783</v>
      </c>
      <c r="BY124" s="22">
        <f>(AT124*'Eligible population'!O$6)/5</f>
        <v>1.4328161838263016</v>
      </c>
      <c r="BZ124" s="22">
        <f>(AU124*'Eligible population'!P$6)/5</f>
        <v>0.79028418445724635</v>
      </c>
      <c r="CA124" s="23">
        <f t="shared" si="38"/>
        <v>11680.852088251684</v>
      </c>
      <c r="CC124" s="2">
        <f t="shared" si="39"/>
        <v>495.89486807032256</v>
      </c>
      <c r="CD124" s="2">
        <f t="shared" si="40"/>
        <v>557.63392982586515</v>
      </c>
      <c r="CE124" s="2">
        <f t="shared" si="41"/>
        <v>535.16852219160342</v>
      </c>
      <c r="CF124" s="2">
        <f t="shared" si="42"/>
        <v>415.27639927385599</v>
      </c>
      <c r="CG124" s="2">
        <f t="shared" si="43"/>
        <v>334.51344090798494</v>
      </c>
      <c r="CH124" s="2">
        <f t="shared" si="44"/>
        <v>284.49216230952237</v>
      </c>
      <c r="CI124" s="2">
        <f t="shared" si="45"/>
        <v>170.55446943753873</v>
      </c>
      <c r="CJ124" s="2">
        <f t="shared" si="46"/>
        <v>508.0728928523273</v>
      </c>
      <c r="CK124" s="2">
        <f t="shared" si="47"/>
        <v>584.78766492586624</v>
      </c>
      <c r="CL124" s="2">
        <f t="shared" si="48"/>
        <v>551.94775666219357</v>
      </c>
      <c r="CM124" s="2">
        <f t="shared" si="49"/>
        <v>455.8500675770718</v>
      </c>
      <c r="CN124" s="2">
        <f t="shared" si="50"/>
        <v>378.25340106600157</v>
      </c>
      <c r="CO124" s="2">
        <f t="shared" si="51"/>
        <v>321.28147506566683</v>
      </c>
      <c r="CP124" s="2">
        <f t="shared" si="52"/>
        <v>203.58598685156954</v>
      </c>
      <c r="CQ124" s="2"/>
      <c r="CR124" s="2">
        <f t="shared" si="53"/>
        <v>6.0686434903710822</v>
      </c>
      <c r="CS124" s="2">
        <f t="shared" si="54"/>
        <v>3.8568340967783188</v>
      </c>
      <c r="CT124" s="2">
        <f t="shared" si="55"/>
        <v>3.030889688787398</v>
      </c>
      <c r="CU124" s="2">
        <f t="shared" si="56"/>
        <v>1.9029977563465905</v>
      </c>
      <c r="CV124" s="2">
        <f t="shared" si="57"/>
        <v>1.2573802469853592</v>
      </c>
      <c r="CW124" s="2">
        <f t="shared" si="58"/>
        <v>0.51121682355709319</v>
      </c>
      <c r="CX124" s="2">
        <f t="shared" si="59"/>
        <v>0.34704730385210231</v>
      </c>
      <c r="CY124" s="2">
        <f t="shared" si="60"/>
        <v>7.8226462685825719</v>
      </c>
      <c r="CZ124" s="2">
        <f t="shared" si="61"/>
        <v>6.6443586263689678</v>
      </c>
      <c r="DA124" s="2">
        <f t="shared" si="62"/>
        <v>5.3469938926650018</v>
      </c>
      <c r="DB124" s="2">
        <f t="shared" si="63"/>
        <v>3.6224576253740617</v>
      </c>
      <c r="DC124" s="2">
        <f t="shared" si="64"/>
        <v>1.5899911046403892</v>
      </c>
      <c r="DD124" s="2">
        <f t="shared" si="65"/>
        <v>0.7164080919131508</v>
      </c>
      <c r="DE124" s="2">
        <f t="shared" si="66"/>
        <v>0.39514209222862318</v>
      </c>
      <c r="DF124" s="2">
        <f t="shared" si="67"/>
        <v>5840.4260441258421</v>
      </c>
      <c r="DG124" s="2"/>
      <c r="DH124" s="14"/>
      <c r="DI124" s="14"/>
      <c r="DJ124" s="14"/>
      <c r="DK124" s="14"/>
      <c r="DL124" s="14"/>
      <c r="DM124" s="14"/>
      <c r="DN124" s="14"/>
      <c r="DO124" s="14"/>
      <c r="DP124" s="14"/>
      <c r="DQ124" s="14"/>
      <c r="DR124" s="14"/>
      <c r="DS124" s="14"/>
      <c r="DT124" s="14"/>
      <c r="DU124" s="14"/>
      <c r="DV124" s="14"/>
      <c r="DX124" s="6"/>
      <c r="DY124" s="6"/>
      <c r="DZ124" s="6"/>
      <c r="EA124" s="6"/>
      <c r="EB124" s="6"/>
      <c r="EC124" s="6"/>
      <c r="ED124" s="6"/>
      <c r="EE124" s="6"/>
      <c r="EF124" s="6"/>
      <c r="EG124" s="6"/>
      <c r="EH124" s="6"/>
      <c r="EI124" s="6"/>
      <c r="EJ124" s="6"/>
      <c r="EK124" s="6"/>
      <c r="EL124" s="6"/>
      <c r="EN124" s="6"/>
      <c r="EO124" s="6"/>
      <c r="EP124" s="6"/>
      <c r="EQ124" s="6"/>
      <c r="ER124" s="6"/>
      <c r="ES124" s="6"/>
      <c r="ET124" s="6"/>
      <c r="EU124" s="6"/>
      <c r="EV124" s="6"/>
      <c r="EW124" s="6"/>
      <c r="EX124" s="6"/>
      <c r="EY124" s="6"/>
      <c r="EZ124" s="6"/>
      <c r="FA124" s="6"/>
      <c r="FB124" s="6"/>
      <c r="FD124" s="6"/>
      <c r="FE124" s="6"/>
      <c r="FF124" s="6"/>
      <c r="FG124" s="6"/>
      <c r="FH124" s="6"/>
      <c r="FI124" s="6"/>
      <c r="FJ124" s="6"/>
      <c r="FK124" s="6"/>
      <c r="FL124" s="6"/>
      <c r="FM124" s="6"/>
      <c r="FN124" s="6"/>
      <c r="FO124" s="6"/>
      <c r="FP124" s="6"/>
      <c r="FQ124" s="6"/>
      <c r="FR124" s="6"/>
      <c r="FT124" s="6"/>
      <c r="FU124" s="6"/>
      <c r="FV124" s="6"/>
      <c r="FW124" s="6"/>
      <c r="FX124" s="6"/>
      <c r="FY124" s="6"/>
      <c r="FZ124" s="6"/>
      <c r="GA124" s="6"/>
      <c r="GB124" s="6"/>
      <c r="GC124" s="6"/>
      <c r="GD124" s="6"/>
      <c r="GE124" s="6"/>
      <c r="GF124" s="6"/>
      <c r="GG124" s="6"/>
      <c r="GH124" s="6"/>
      <c r="GJ124" s="6"/>
      <c r="GK124" s="6"/>
      <c r="GL124" s="6"/>
      <c r="GM124" s="6"/>
      <c r="GN124" s="6"/>
      <c r="GO124" s="6"/>
      <c r="GP124" s="6"/>
      <c r="GQ124" s="6"/>
      <c r="GR124" s="6"/>
      <c r="GS124" s="6"/>
      <c r="GT124" s="6"/>
      <c r="GU124" s="6"/>
      <c r="GV124" s="6"/>
      <c r="GW124" s="6"/>
      <c r="GX124" s="6"/>
      <c r="GZ124" s="1"/>
      <c r="HA124" s="1"/>
      <c r="HB124" s="1"/>
      <c r="HC124" s="1"/>
      <c r="HD124" s="1"/>
      <c r="HE124" s="1"/>
      <c r="HF124" s="1"/>
      <c r="HG124" s="1"/>
      <c r="HH124" s="1"/>
      <c r="HI124" s="1"/>
      <c r="HJ124" s="1"/>
      <c r="HK124" s="1"/>
      <c r="HL124" s="1"/>
      <c r="HM124" s="1"/>
      <c r="HN124" s="2"/>
      <c r="HP124" s="2"/>
      <c r="HQ124" s="2"/>
      <c r="HR124" s="2"/>
      <c r="HS124" s="2"/>
      <c r="HT124" s="2"/>
      <c r="HU124" s="2"/>
      <c r="HV124" s="2"/>
      <c r="HW124" s="2"/>
      <c r="HX124" s="2"/>
      <c r="HY124" s="2"/>
      <c r="HZ124" s="2"/>
      <c r="IA124" s="2"/>
      <c r="IB124" s="2"/>
      <c r="IC124" s="2"/>
      <c r="ID124" s="2"/>
      <c r="IF124" s="2"/>
      <c r="IG124" s="2"/>
      <c r="IH124" s="2"/>
      <c r="II124" s="2"/>
      <c r="IJ124" s="2"/>
      <c r="IK124" s="2"/>
      <c r="IL124" s="2"/>
      <c r="IM124" s="2"/>
      <c r="IN124" s="2"/>
      <c r="IO124" s="2"/>
      <c r="IP124" s="2"/>
      <c r="IQ124" s="2"/>
      <c r="IR124" s="2"/>
      <c r="IS124" s="2"/>
      <c r="IT124" s="2"/>
      <c r="IV124" s="6"/>
    </row>
    <row r="125" spans="1:256" x14ac:dyDescent="0.25">
      <c r="A125" s="8" t="s">
        <v>130</v>
      </c>
      <c r="B125" s="8" t="s">
        <v>292</v>
      </c>
      <c r="C125" s="20">
        <f>Population!H125</f>
        <v>5987</v>
      </c>
      <c r="D125" s="20">
        <f>Population!I125</f>
        <v>6486</v>
      </c>
      <c r="E125" s="20">
        <f>Population!J125</f>
        <v>6073</v>
      </c>
      <c r="F125" s="20">
        <f>Population!K125</f>
        <v>4880</v>
      </c>
      <c r="G125" s="20">
        <f>Population!L125</f>
        <v>4653</v>
      </c>
      <c r="H125" s="20">
        <f>Population!M125</f>
        <v>4487</v>
      </c>
      <c r="I125" s="20">
        <f>Population!N125</f>
        <v>3462</v>
      </c>
      <c r="J125" s="20">
        <f>Population!X125</f>
        <v>5671</v>
      </c>
      <c r="K125" s="20">
        <f>Population!Y125</f>
        <v>6362</v>
      </c>
      <c r="L125" s="20">
        <f>Population!Z125</f>
        <v>6095</v>
      </c>
      <c r="M125" s="20">
        <f>Population!AA125</f>
        <v>5164</v>
      </c>
      <c r="N125" s="20">
        <f>Population!AB125</f>
        <v>4854</v>
      </c>
      <c r="O125" s="20">
        <f>Population!AC125</f>
        <v>4898</v>
      </c>
      <c r="P125" s="20">
        <f>Population!AD125</f>
        <v>3594</v>
      </c>
      <c r="Q125" s="20">
        <f t="shared" si="36"/>
        <v>72666</v>
      </c>
      <c r="S125">
        <f>VLOOKUP($A125,'Census 2011'!$A$4:$BI$156,S$1,FALSE)*Baseline!C125</f>
        <v>5645.8630327362571</v>
      </c>
      <c r="T125">
        <f>VLOOKUP($A125,'Census 2011'!$A$4:$BI$156,T$1,FALSE)*Baseline!D125</f>
        <v>6161.0399248473459</v>
      </c>
      <c r="U125">
        <f>VLOOKUP($A125,'Census 2011'!$A$4:$BI$156,U$1,FALSE)*Baseline!E125</f>
        <v>5789.84607881389</v>
      </c>
      <c r="V125">
        <f>VLOOKUP($A125,'Census 2011'!$A$4:$BI$156,V$1,FALSE)*Baseline!F125</f>
        <v>4673.4497637148143</v>
      </c>
      <c r="W125">
        <f>VLOOKUP($A125,'Census 2011'!$A$4:$BI$156,W$1,FALSE)*Baseline!G125</f>
        <v>4537.6363636363631</v>
      </c>
      <c r="X125">
        <f>VLOOKUP($A125,'Census 2011'!$A$4:$BI$156,X$1,FALSE)*Baseline!H125</f>
        <v>4418.4961832061072</v>
      </c>
      <c r="Y125">
        <f>VLOOKUP($A125,'Census 2011'!$A$4:$BI$156,Y$1,FALSE)*Baseline!I125</f>
        <v>3385.2</v>
      </c>
      <c r="Z125">
        <f>VLOOKUP($A125,'Census 2011'!$A$4:$BI$156,Z$1,FALSE)*Baseline!J125</f>
        <v>5352.4844681518671</v>
      </c>
      <c r="AA125">
        <f>VLOOKUP($A125,'Census 2011'!$A$4:$BI$156,AA$1,FALSE)*Baseline!K125</f>
        <v>6078.725502713055</v>
      </c>
      <c r="AB125">
        <f>VLOOKUP($A125,'Census 2011'!$A$4:$BI$156,AB$1,FALSE)*Baseline!L125</f>
        <v>5828.5704985119046</v>
      </c>
      <c r="AC125">
        <f>VLOOKUP($A125,'Census 2011'!$A$4:$BI$156,AC$1,FALSE)*Baseline!M125</f>
        <v>4966.695739147829</v>
      </c>
      <c r="AD125">
        <f>VLOOKUP($A125,'Census 2011'!$A$4:$BI$156,AD$1,FALSE)*Baseline!N125</f>
        <v>4738.5179883945839</v>
      </c>
      <c r="AE125">
        <f>VLOOKUP($A125,'Census 2011'!$A$4:$BI$156,AE$1,FALSE)*Baseline!O125</f>
        <v>4828.2732267732272</v>
      </c>
      <c r="AF125">
        <f>VLOOKUP($A125,'Census 2011'!$A$4:$BI$156,AF$1,FALSE)*Baseline!P125</f>
        <v>3532.7320681891283</v>
      </c>
      <c r="AH125" s="6">
        <f>VLOOKUP($A125,'Census 2011'!$A$4:$BI$156,AH$1,FALSE)*Baseline!C125</f>
        <v>341.13696726374303</v>
      </c>
      <c r="AI125" s="6">
        <f>VLOOKUP($A125,'Census 2011'!$A$4:$BI$156,AI$1,FALSE)*Baseline!D125</f>
        <v>324.96007515265381</v>
      </c>
      <c r="AJ125" s="6">
        <f>VLOOKUP($A125,'Census 2011'!$A$4:$BI$156,AJ$1,FALSE)*Baseline!E125</f>
        <v>283.15392118611004</v>
      </c>
      <c r="AK125" s="6">
        <f>VLOOKUP($A125,'Census 2011'!$A$4:$BI$156,AK$1,FALSE)*Baseline!F125</f>
        <v>206.55023628518595</v>
      </c>
      <c r="AL125" s="6">
        <f>VLOOKUP($A125,'Census 2011'!$A$4:$BI$156,AL$1,FALSE)*Baseline!G125</f>
        <v>115.36363636363636</v>
      </c>
      <c r="AM125" s="6">
        <f>VLOOKUP($A125,'Census 2011'!$A$4:$BI$156,AM$1,FALSE)*Baseline!H125</f>
        <v>68.503816793893122</v>
      </c>
      <c r="AN125" s="6">
        <f>VLOOKUP($A125,'Census 2011'!$A$4:$BI$156,AN$1,FALSE)*Baseline!I125</f>
        <v>76.8</v>
      </c>
      <c r="AO125" s="6">
        <f>VLOOKUP($A125,'Census 2011'!$A$4:$BI$156,AO$1,FALSE)*Baseline!J125</f>
        <v>318.51553184813304</v>
      </c>
      <c r="AP125" s="6">
        <f>VLOOKUP($A125,'Census 2011'!$A$4:$BI$156,AP$1,FALSE)*Baseline!K125</f>
        <v>283.2744972869454</v>
      </c>
      <c r="AQ125" s="6">
        <f>VLOOKUP($A125,'Census 2011'!$A$4:$BI$156,AQ$1,FALSE)*Baseline!L125</f>
        <v>266.42950148809524</v>
      </c>
      <c r="AR125" s="6">
        <f>VLOOKUP($A125,'Census 2011'!$A$4:$BI$156,AR$1,FALSE)*Baseline!M125</f>
        <v>197.30426085217044</v>
      </c>
      <c r="AS125" s="6">
        <f>VLOOKUP($A125,'Census 2011'!$A$4:$BI$156,AS$1,FALSE)*Baseline!N125</f>
        <v>115.48201160541585</v>
      </c>
      <c r="AT125" s="6">
        <f>VLOOKUP($A125,'Census 2011'!$A$4:$BI$156,AT$1,FALSE)*Baseline!O125</f>
        <v>69.726773226773233</v>
      </c>
      <c r="AU125" s="6">
        <f>VLOOKUP($A125,'Census 2011'!$A$4:$BI$156,AU$1,FALSE)*Baseline!P125</f>
        <v>61.267931810871659</v>
      </c>
      <c r="AV125">
        <f t="shared" si="37"/>
        <v>72665.999999999971</v>
      </c>
      <c r="AX125" s="22">
        <f>(S125*'Eligible population'!J$5)/5</f>
        <v>1033.1816382438933</v>
      </c>
      <c r="AY125" s="22">
        <f>(T125*'Eligible population'!K$5)/5</f>
        <v>1046.3905063401219</v>
      </c>
      <c r="AZ125" s="22">
        <f>(U125*'Eligible population'!L$5)/5</f>
        <v>884.87626139304905</v>
      </c>
      <c r="BA125" s="22">
        <f>(V125*'Eligible population'!M$5)/5</f>
        <v>623.49438902382121</v>
      </c>
      <c r="BB125" s="22">
        <f>(W125*'Eligible population'!N$5)/5</f>
        <v>503.42173729417982</v>
      </c>
      <c r="BC125" s="22">
        <f>(X125*'Eligible population'!O$5)/5</f>
        <v>382.70364470456002</v>
      </c>
      <c r="BD125" s="22">
        <f>(Y125*'Eligible population'!P$5)/5</f>
        <v>227.72517790708767</v>
      </c>
      <c r="BE125" s="22">
        <f>(Z125*'Eligible population'!J$6)/5</f>
        <v>976.59517606843633</v>
      </c>
      <c r="BF125" s="22">
        <f>(AA125*'Eligible population'!K$6)/5</f>
        <v>1045.1025943860932</v>
      </c>
      <c r="BG125" s="22">
        <f>(AB125*'Eligible population'!L$6)/5</f>
        <v>913.06584457051304</v>
      </c>
      <c r="BH125" s="22">
        <f>(AC125*'Eligible population'!M$6)/5</f>
        <v>689.34004929118896</v>
      </c>
      <c r="BI125" s="22">
        <f>(AD125*'Eligible population'!N$6)/5</f>
        <v>559.84284496839985</v>
      </c>
      <c r="BJ125" s="22">
        <f>(AE125*'Eligible population'!O$6)/5</f>
        <v>456.18948307728795</v>
      </c>
      <c r="BK125" s="22">
        <f>(AF125*'Eligible population'!P$6)/5</f>
        <v>263.71845398908596</v>
      </c>
      <c r="BL125" s="23"/>
      <c r="BM125" s="22">
        <f>(AH125*'Eligible population'!J$5)/5</f>
        <v>62.427382431962755</v>
      </c>
      <c r="BN125" s="22">
        <f>(AI125*'Eligible population'!K$5)/5</f>
        <v>55.19119202716977</v>
      </c>
      <c r="BO125" s="22">
        <f>(AJ125*'Eligible population'!L$5)/5</f>
        <v>43.275102613656379</v>
      </c>
      <c r="BP125" s="22">
        <f>(AK125*'Eligible population'!M$5)/5</f>
        <v>27.556284947201711</v>
      </c>
      <c r="BQ125" s="22">
        <f>(AL125*'Eligible population'!N$5)/5</f>
        <v>12.798857727818131</v>
      </c>
      <c r="BR125" s="22">
        <f>(AM125*'Eligible population'!O$5)/5</f>
        <v>5.9333898403807748</v>
      </c>
      <c r="BS125" s="22">
        <f>(AN125*'Eligible population'!P$5)/5</f>
        <v>5.166398931603549</v>
      </c>
      <c r="BT125" s="22">
        <f>(AO125*'Eligible population'!J$6)/5</f>
        <v>58.115204958859735</v>
      </c>
      <c r="BU125" s="22">
        <f>(AP125*'Eligible population'!K$6)/5</f>
        <v>48.70279335789543</v>
      </c>
      <c r="BV125" s="22">
        <f>(AQ125*'Eligible population'!L$6)/5</f>
        <v>41.737108242379023</v>
      </c>
      <c r="BW125" s="22">
        <f>(AR125*'Eligible population'!M$6)/5</f>
        <v>27.384348879912046</v>
      </c>
      <c r="BX125" s="22">
        <f>(AS125*'Eligible population'!N$6)/5</f>
        <v>13.643881500121491</v>
      </c>
      <c r="BY125" s="22">
        <f>(AT125*'Eligible population'!O$6)/5</f>
        <v>6.587991014797419</v>
      </c>
      <c r="BZ125" s="22">
        <f>(AU125*'Eligible population'!P$6)/5</f>
        <v>4.5736511981091477</v>
      </c>
      <c r="CA125" s="23">
        <f t="shared" si="38"/>
        <v>10018.741388929586</v>
      </c>
      <c r="CC125" s="2">
        <f t="shared" si="39"/>
        <v>516.59081912194665</v>
      </c>
      <c r="CD125" s="2">
        <f t="shared" si="40"/>
        <v>523.19525317006094</v>
      </c>
      <c r="CE125" s="2">
        <f t="shared" si="41"/>
        <v>442.43813069652452</v>
      </c>
      <c r="CF125" s="2">
        <f t="shared" si="42"/>
        <v>311.74719451191061</v>
      </c>
      <c r="CG125" s="2">
        <f t="shared" si="43"/>
        <v>251.71086864708991</v>
      </c>
      <c r="CH125" s="2">
        <f t="shared" si="44"/>
        <v>191.35182235228001</v>
      </c>
      <c r="CI125" s="2">
        <f t="shared" si="45"/>
        <v>113.86258895354383</v>
      </c>
      <c r="CJ125" s="2">
        <f t="shared" si="46"/>
        <v>488.29758803421817</v>
      </c>
      <c r="CK125" s="2">
        <f t="shared" si="47"/>
        <v>522.55129719304659</v>
      </c>
      <c r="CL125" s="2">
        <f t="shared" si="48"/>
        <v>456.53292228525652</v>
      </c>
      <c r="CM125" s="2">
        <f t="shared" si="49"/>
        <v>344.67002464559448</v>
      </c>
      <c r="CN125" s="2">
        <f t="shared" si="50"/>
        <v>279.92142248419992</v>
      </c>
      <c r="CO125" s="2">
        <f t="shared" si="51"/>
        <v>228.09474153864397</v>
      </c>
      <c r="CP125" s="2">
        <f t="shared" si="52"/>
        <v>131.85922699454298</v>
      </c>
      <c r="CQ125" s="2"/>
      <c r="CR125" s="2">
        <f t="shared" si="53"/>
        <v>31.213691215981378</v>
      </c>
      <c r="CS125" s="2">
        <f t="shared" si="54"/>
        <v>27.595596013584885</v>
      </c>
      <c r="CT125" s="2">
        <f t="shared" si="55"/>
        <v>21.63755130682819</v>
      </c>
      <c r="CU125" s="2">
        <f t="shared" si="56"/>
        <v>13.778142473600855</v>
      </c>
      <c r="CV125" s="2">
        <f t="shared" si="57"/>
        <v>6.3994288639090655</v>
      </c>
      <c r="CW125" s="2">
        <f t="shared" si="58"/>
        <v>2.9666949201903874</v>
      </c>
      <c r="CX125" s="2">
        <f t="shared" si="59"/>
        <v>2.5831994658017745</v>
      </c>
      <c r="CY125" s="2">
        <f t="shared" si="60"/>
        <v>29.057602479429868</v>
      </c>
      <c r="CZ125" s="2">
        <f t="shared" si="61"/>
        <v>24.351396678947715</v>
      </c>
      <c r="DA125" s="2">
        <f t="shared" si="62"/>
        <v>20.868554121189511</v>
      </c>
      <c r="DB125" s="2">
        <f t="shared" si="63"/>
        <v>13.692174439956023</v>
      </c>
      <c r="DC125" s="2">
        <f t="shared" si="64"/>
        <v>6.8219407500607456</v>
      </c>
      <c r="DD125" s="2">
        <f t="shared" si="65"/>
        <v>3.2939955073987095</v>
      </c>
      <c r="DE125" s="2">
        <f t="shared" si="66"/>
        <v>2.2868255990545738</v>
      </c>
      <c r="DF125" s="2">
        <f t="shared" si="67"/>
        <v>5009.3706944647929</v>
      </c>
      <c r="DG125" s="2"/>
      <c r="DH125" s="14"/>
      <c r="DI125" s="14"/>
      <c r="DJ125" s="14"/>
      <c r="DK125" s="14"/>
      <c r="DL125" s="14"/>
      <c r="DM125" s="14"/>
      <c r="DN125" s="14"/>
      <c r="DO125" s="14"/>
      <c r="DP125" s="14"/>
      <c r="DQ125" s="14"/>
      <c r="DR125" s="14"/>
      <c r="DS125" s="14"/>
      <c r="DT125" s="14"/>
      <c r="DU125" s="14"/>
      <c r="DV125" s="14"/>
      <c r="DX125" s="6"/>
      <c r="DY125" s="6"/>
      <c r="DZ125" s="6"/>
      <c r="EA125" s="6"/>
      <c r="EB125" s="6"/>
      <c r="EC125" s="6"/>
      <c r="ED125" s="6"/>
      <c r="EE125" s="6"/>
      <c r="EF125" s="6"/>
      <c r="EG125" s="6"/>
      <c r="EH125" s="6"/>
      <c r="EI125" s="6"/>
      <c r="EJ125" s="6"/>
      <c r="EK125" s="6"/>
      <c r="EL125" s="6"/>
      <c r="EN125" s="6"/>
      <c r="EO125" s="6"/>
      <c r="EP125" s="6"/>
      <c r="EQ125" s="6"/>
      <c r="ER125" s="6"/>
      <c r="ES125" s="6"/>
      <c r="ET125" s="6"/>
      <c r="EU125" s="6"/>
      <c r="EV125" s="6"/>
      <c r="EW125" s="6"/>
      <c r="EX125" s="6"/>
      <c r="EY125" s="6"/>
      <c r="EZ125" s="6"/>
      <c r="FA125" s="6"/>
      <c r="FB125" s="6"/>
      <c r="FD125" s="6"/>
      <c r="FE125" s="6"/>
      <c r="FF125" s="6"/>
      <c r="FG125" s="6"/>
      <c r="FH125" s="6"/>
      <c r="FI125" s="6"/>
      <c r="FJ125" s="6"/>
      <c r="FK125" s="6"/>
      <c r="FL125" s="6"/>
      <c r="FM125" s="6"/>
      <c r="FN125" s="6"/>
      <c r="FO125" s="6"/>
      <c r="FP125" s="6"/>
      <c r="FQ125" s="6"/>
      <c r="FR125" s="6"/>
      <c r="FT125" s="6"/>
      <c r="FU125" s="6"/>
      <c r="FV125" s="6"/>
      <c r="FW125" s="6"/>
      <c r="FX125" s="6"/>
      <c r="FY125" s="6"/>
      <c r="FZ125" s="6"/>
      <c r="GA125" s="6"/>
      <c r="GB125" s="6"/>
      <c r="GC125" s="6"/>
      <c r="GD125" s="6"/>
      <c r="GE125" s="6"/>
      <c r="GF125" s="6"/>
      <c r="GG125" s="6"/>
      <c r="GH125" s="6"/>
      <c r="GJ125" s="6"/>
      <c r="GK125" s="6"/>
      <c r="GL125" s="6"/>
      <c r="GM125" s="6"/>
      <c r="GN125" s="6"/>
      <c r="GO125" s="6"/>
      <c r="GP125" s="6"/>
      <c r="GQ125" s="6"/>
      <c r="GR125" s="6"/>
      <c r="GS125" s="6"/>
      <c r="GT125" s="6"/>
      <c r="GU125" s="6"/>
      <c r="GV125" s="6"/>
      <c r="GW125" s="6"/>
      <c r="GX125" s="6"/>
      <c r="GZ125" s="1"/>
      <c r="HA125" s="1"/>
      <c r="HB125" s="1"/>
      <c r="HC125" s="1"/>
      <c r="HD125" s="1"/>
      <c r="HE125" s="1"/>
      <c r="HF125" s="1"/>
      <c r="HG125" s="1"/>
      <c r="HH125" s="1"/>
      <c r="HI125" s="1"/>
      <c r="HJ125" s="1"/>
      <c r="HK125" s="1"/>
      <c r="HL125" s="1"/>
      <c r="HM125" s="1"/>
      <c r="HN125" s="2"/>
      <c r="HP125" s="2"/>
      <c r="HQ125" s="2"/>
      <c r="HR125" s="2"/>
      <c r="HS125" s="2"/>
      <c r="HT125" s="2"/>
      <c r="HU125" s="2"/>
      <c r="HV125" s="2"/>
      <c r="HW125" s="2"/>
      <c r="HX125" s="2"/>
      <c r="HY125" s="2"/>
      <c r="HZ125" s="2"/>
      <c r="IA125" s="2"/>
      <c r="IB125" s="2"/>
      <c r="IC125" s="2"/>
      <c r="ID125" s="2"/>
      <c r="IF125" s="2"/>
      <c r="IG125" s="2"/>
      <c r="IH125" s="2"/>
      <c r="II125" s="2"/>
      <c r="IJ125" s="2"/>
      <c r="IK125" s="2"/>
      <c r="IL125" s="2"/>
      <c r="IM125" s="2"/>
      <c r="IN125" s="2"/>
      <c r="IO125" s="2"/>
      <c r="IP125" s="2"/>
      <c r="IQ125" s="2"/>
      <c r="IR125" s="2"/>
      <c r="IS125" s="2"/>
      <c r="IT125" s="2"/>
      <c r="IV125" s="6"/>
    </row>
    <row r="126" spans="1:256" x14ac:dyDescent="0.25">
      <c r="A126" s="8" t="s">
        <v>110</v>
      </c>
      <c r="B126" s="8" t="s">
        <v>293</v>
      </c>
      <c r="C126" s="20">
        <f>Population!H126</f>
        <v>9559</v>
      </c>
      <c r="D126" s="20">
        <f>Population!I126</f>
        <v>11526</v>
      </c>
      <c r="E126" s="20">
        <f>Population!J126</f>
        <v>12104</v>
      </c>
      <c r="F126" s="20">
        <f>Population!K126</f>
        <v>10446</v>
      </c>
      <c r="G126" s="20">
        <f>Population!L126</f>
        <v>10002</v>
      </c>
      <c r="H126" s="20">
        <f>Population!M126</f>
        <v>10785</v>
      </c>
      <c r="I126" s="20">
        <f>Population!N126</f>
        <v>8523</v>
      </c>
      <c r="J126" s="20">
        <f>Population!X126</f>
        <v>9845</v>
      </c>
      <c r="K126" s="20">
        <f>Population!Y126</f>
        <v>11538</v>
      </c>
      <c r="L126" s="20">
        <f>Population!Z126</f>
        <v>11945</v>
      </c>
      <c r="M126" s="20">
        <f>Population!AA126</f>
        <v>10716</v>
      </c>
      <c r="N126" s="20">
        <f>Population!AB126</f>
        <v>10542</v>
      </c>
      <c r="O126" s="20">
        <f>Population!AC126</f>
        <v>11521</v>
      </c>
      <c r="P126" s="20">
        <f>Population!AD126</f>
        <v>9193</v>
      </c>
      <c r="Q126" s="20">
        <f t="shared" si="36"/>
        <v>148245</v>
      </c>
      <c r="S126">
        <f>VLOOKUP($A126,'Census 2011'!$A$4:$BI$156,S$1,FALSE)*Baseline!C126</f>
        <v>9435.9337505587846</v>
      </c>
      <c r="T126">
        <f>VLOOKUP($A126,'Census 2011'!$A$4:$BI$156,T$1,FALSE)*Baseline!D126</f>
        <v>11422.197121454423</v>
      </c>
      <c r="U126">
        <f>VLOOKUP($A126,'Census 2011'!$A$4:$BI$156,U$1,FALSE)*Baseline!E126</f>
        <v>11998.77799006496</v>
      </c>
      <c r="V126">
        <f>VLOOKUP($A126,'Census 2011'!$A$4:$BI$156,V$1,FALSE)*Baseline!F126</f>
        <v>10373.106189320388</v>
      </c>
      <c r="W126">
        <f>VLOOKUP($A126,'Census 2011'!$A$4:$BI$156,W$1,FALSE)*Baseline!G126</f>
        <v>9963.0961289127627</v>
      </c>
      <c r="X126">
        <f>VLOOKUP($A126,'Census 2011'!$A$4:$BI$156,X$1,FALSE)*Baseline!H126</f>
        <v>10758.116397528991</v>
      </c>
      <c r="Y126">
        <f>VLOOKUP($A126,'Census 2011'!$A$4:$BI$156,Y$1,FALSE)*Baseline!I126</f>
        <v>8493.8675143560286</v>
      </c>
      <c r="Z126">
        <f>VLOOKUP($A126,'Census 2011'!$A$4:$BI$156,Z$1,FALSE)*Baseline!J126</f>
        <v>9705.9969939879757</v>
      </c>
      <c r="AA126">
        <f>VLOOKUP($A126,'Census 2011'!$A$4:$BI$156,AA$1,FALSE)*Baseline!K126</f>
        <v>11402.816043786881</v>
      </c>
      <c r="AB126">
        <f>VLOOKUP($A126,'Census 2011'!$A$4:$BI$156,AB$1,FALSE)*Baseline!L126</f>
        <v>11831.626803340927</v>
      </c>
      <c r="AC126">
        <f>VLOOKUP($A126,'Census 2011'!$A$4:$BI$156,AC$1,FALSE)*Baseline!M126</f>
        <v>10639.844626168224</v>
      </c>
      <c r="AD126">
        <f>VLOOKUP($A126,'Census 2011'!$A$4:$BI$156,AD$1,FALSE)*Baseline!N126</f>
        <v>10509.921231090246</v>
      </c>
      <c r="AE126">
        <f>VLOOKUP($A126,'Census 2011'!$A$4:$BI$156,AE$1,FALSE)*Baseline!O126</f>
        <v>11491.70534987795</v>
      </c>
      <c r="AF126">
        <f>VLOOKUP($A126,'Census 2011'!$A$4:$BI$156,AF$1,FALSE)*Baseline!P126</f>
        <v>9168.3727516264826</v>
      </c>
      <c r="AH126" s="6">
        <f>VLOOKUP($A126,'Census 2011'!$A$4:$BI$156,AH$1,FALSE)*Baseline!C126</f>
        <v>123.06624944121592</v>
      </c>
      <c r="AI126" s="6">
        <f>VLOOKUP($A126,'Census 2011'!$A$4:$BI$156,AI$1,FALSE)*Baseline!D126</f>
        <v>103.80287854557696</v>
      </c>
      <c r="AJ126" s="6">
        <f>VLOOKUP($A126,'Census 2011'!$A$4:$BI$156,AJ$1,FALSE)*Baseline!E126</f>
        <v>105.22200993504012</v>
      </c>
      <c r="AK126" s="6">
        <f>VLOOKUP($A126,'Census 2011'!$A$4:$BI$156,AK$1,FALSE)*Baseline!F126</f>
        <v>72.893810679611661</v>
      </c>
      <c r="AL126" s="6">
        <f>VLOOKUP($A126,'Census 2011'!$A$4:$BI$156,AL$1,FALSE)*Baseline!G126</f>
        <v>38.903871087238379</v>
      </c>
      <c r="AM126" s="6">
        <f>VLOOKUP($A126,'Census 2011'!$A$4:$BI$156,AM$1,FALSE)*Baseline!H126</f>
        <v>26.883602471008995</v>
      </c>
      <c r="AN126" s="6">
        <f>VLOOKUP($A126,'Census 2011'!$A$4:$BI$156,AN$1,FALSE)*Baseline!I126</f>
        <v>29.132485643970465</v>
      </c>
      <c r="AO126" s="6">
        <f>VLOOKUP($A126,'Census 2011'!$A$4:$BI$156,AO$1,FALSE)*Baseline!J126</f>
        <v>139.00300601202403</v>
      </c>
      <c r="AP126" s="6">
        <f>VLOOKUP($A126,'Census 2011'!$A$4:$BI$156,AP$1,FALSE)*Baseline!K126</f>
        <v>135.18395621311896</v>
      </c>
      <c r="AQ126" s="6">
        <f>VLOOKUP($A126,'Census 2011'!$A$4:$BI$156,AQ$1,FALSE)*Baseline!L126</f>
        <v>113.37319665907366</v>
      </c>
      <c r="AR126" s="6">
        <f>VLOOKUP($A126,'Census 2011'!$A$4:$BI$156,AR$1,FALSE)*Baseline!M126</f>
        <v>76.155373831775705</v>
      </c>
      <c r="AS126" s="6">
        <f>VLOOKUP($A126,'Census 2011'!$A$4:$BI$156,AS$1,FALSE)*Baseline!N126</f>
        <v>32.078768909754828</v>
      </c>
      <c r="AT126" s="6">
        <f>VLOOKUP($A126,'Census 2011'!$A$4:$BI$156,AT$1,FALSE)*Baseline!O126</f>
        <v>29.294650122050445</v>
      </c>
      <c r="AU126" s="6">
        <f>VLOOKUP($A126,'Census 2011'!$A$4:$BI$156,AU$1,FALSE)*Baseline!P126</f>
        <v>24.62724837351703</v>
      </c>
      <c r="AV126">
        <f t="shared" si="37"/>
        <v>148245.00000000003</v>
      </c>
      <c r="AX126" s="22">
        <f>(S126*'Eligible population'!J$5)/5</f>
        <v>1726.7569960935302</v>
      </c>
      <c r="AY126" s="22">
        <f>(T126*'Eligible population'!K$5)/5</f>
        <v>1939.9450052632983</v>
      </c>
      <c r="AZ126" s="22">
        <f>(U126*'Eligible population'!L$5)/5</f>
        <v>1833.8024300827315</v>
      </c>
      <c r="BA126" s="22">
        <f>(V126*'Eligible population'!M$5)/5</f>
        <v>1383.8970851905792</v>
      </c>
      <c r="BB126" s="22">
        <f>(W126*'Eligible population'!N$5)/5</f>
        <v>1105.3418035522695</v>
      </c>
      <c r="BC126" s="22">
        <f>(X126*'Eligible population'!O$5)/5</f>
        <v>931.80353332404013</v>
      </c>
      <c r="BD126" s="22">
        <f>(Y126*'Eligible population'!P$5)/5</f>
        <v>571.38942775196722</v>
      </c>
      <c r="BE126" s="22">
        <f>(Z126*'Eligible population'!J$6)/5</f>
        <v>1770.9215037734241</v>
      </c>
      <c r="BF126" s="22">
        <f>(AA126*'Eligible population'!K$6)/5</f>
        <v>1960.4623741194093</v>
      </c>
      <c r="BG126" s="22">
        <f>(AB126*'Eligible population'!L$6)/5</f>
        <v>1853.4654976882816</v>
      </c>
      <c r="BH126" s="22">
        <f>(AC126*'Eligible population'!M$6)/5</f>
        <v>1476.7304872820382</v>
      </c>
      <c r="BI126" s="22">
        <f>(AD126*'Eligible population'!N$6)/5</f>
        <v>1241.7182369715608</v>
      </c>
      <c r="BJ126" s="22">
        <f>(AE126*'Eligible population'!O$6)/5</f>
        <v>1085.7701867756271</v>
      </c>
      <c r="BK126" s="22">
        <f>(AF126*'Eligible population'!P$6)/5</f>
        <v>684.41903914156524</v>
      </c>
      <c r="BL126" s="23"/>
      <c r="BM126" s="22">
        <f>(AH126*'Eligible population'!J$5)/5</f>
        <v>22.520877405802771</v>
      </c>
      <c r="BN126" s="22">
        <f>(AI126*'Eligible population'!K$5)/5</f>
        <v>17.629872223812885</v>
      </c>
      <c r="BO126" s="22">
        <f>(AJ126*'Eligible population'!L$5)/5</f>
        <v>16.081335755760676</v>
      </c>
      <c r="BP126" s="22">
        <f>(AK126*'Eligible population'!M$5)/5</f>
        <v>9.724910772802728</v>
      </c>
      <c r="BQ126" s="22">
        <f>(AL126*'Eligible population'!N$5)/5</f>
        <v>4.3161357148749833</v>
      </c>
      <c r="BR126" s="22">
        <f>(AM126*'Eligible population'!O$5)/5</f>
        <v>2.3284964435520346</v>
      </c>
      <c r="BS126" s="22">
        <f>(AN126*'Eligible population'!P$5)/5</f>
        <v>1.9597661810672491</v>
      </c>
      <c r="BT126" s="22">
        <f>(AO126*'Eligible population'!J$6)/5</f>
        <v>25.361991415031021</v>
      </c>
      <c r="BU126" s="22">
        <f>(AP126*'Eligible population'!K$6)/5</f>
        <v>23.241895574105151</v>
      </c>
      <c r="BV126" s="22">
        <f>(AQ126*'Eligible population'!L$6)/5</f>
        <v>17.760305650520138</v>
      </c>
      <c r="BW126" s="22">
        <f>(AR126*'Eligible population'!M$6)/5</f>
        <v>10.569793663260004</v>
      </c>
      <c r="BX126" s="22">
        <f>(AS126*'Eligible population'!N$6)/5</f>
        <v>3.7900181646467805</v>
      </c>
      <c r="BY126" s="22">
        <f>(AT126*'Eligible population'!O$6)/5</f>
        <v>2.7678448729877303</v>
      </c>
      <c r="BZ126" s="22">
        <f>(AU126*'Eligible population'!P$6)/5</f>
        <v>1.8384241266273817</v>
      </c>
      <c r="CA126" s="23">
        <f t="shared" si="38"/>
        <v>19726.315274975172</v>
      </c>
      <c r="CC126" s="2">
        <f t="shared" si="39"/>
        <v>863.37849804676512</v>
      </c>
      <c r="CD126" s="2">
        <f t="shared" si="40"/>
        <v>969.97250263164915</v>
      </c>
      <c r="CE126" s="2">
        <f t="shared" si="41"/>
        <v>916.90121504136573</v>
      </c>
      <c r="CF126" s="2">
        <f t="shared" si="42"/>
        <v>691.94854259528961</v>
      </c>
      <c r="CG126" s="2">
        <f t="shared" si="43"/>
        <v>552.67090177613477</v>
      </c>
      <c r="CH126" s="2">
        <f t="shared" si="44"/>
        <v>465.90176666202007</v>
      </c>
      <c r="CI126" s="2">
        <f t="shared" si="45"/>
        <v>285.69471387598361</v>
      </c>
      <c r="CJ126" s="2">
        <f t="shared" si="46"/>
        <v>885.46075188671205</v>
      </c>
      <c r="CK126" s="2">
        <f t="shared" si="47"/>
        <v>980.23118705970467</v>
      </c>
      <c r="CL126" s="2">
        <f t="shared" si="48"/>
        <v>926.73274884414081</v>
      </c>
      <c r="CM126" s="2">
        <f t="shared" si="49"/>
        <v>738.36524364101911</v>
      </c>
      <c r="CN126" s="2">
        <f t="shared" si="50"/>
        <v>620.85911848578041</v>
      </c>
      <c r="CO126" s="2">
        <f t="shared" si="51"/>
        <v>542.88509338781353</v>
      </c>
      <c r="CP126" s="2">
        <f t="shared" si="52"/>
        <v>342.20951957078262</v>
      </c>
      <c r="CQ126" s="2"/>
      <c r="CR126" s="2">
        <f t="shared" si="53"/>
        <v>11.260438702901386</v>
      </c>
      <c r="CS126" s="2">
        <f t="shared" si="54"/>
        <v>8.8149361119064427</v>
      </c>
      <c r="CT126" s="2">
        <f t="shared" si="55"/>
        <v>8.0406678778803382</v>
      </c>
      <c r="CU126" s="2">
        <f t="shared" si="56"/>
        <v>4.862455386401364</v>
      </c>
      <c r="CV126" s="2">
        <f t="shared" si="57"/>
        <v>2.1580678574374916</v>
      </c>
      <c r="CW126" s="2">
        <f t="shared" si="58"/>
        <v>1.1642482217760173</v>
      </c>
      <c r="CX126" s="2">
        <f t="shared" si="59"/>
        <v>0.97988309053362455</v>
      </c>
      <c r="CY126" s="2">
        <f t="shared" si="60"/>
        <v>12.68099570751551</v>
      </c>
      <c r="CZ126" s="2">
        <f t="shared" si="61"/>
        <v>11.620947787052575</v>
      </c>
      <c r="DA126" s="2">
        <f t="shared" si="62"/>
        <v>8.880152825260069</v>
      </c>
      <c r="DB126" s="2">
        <f t="shared" si="63"/>
        <v>5.284896831630002</v>
      </c>
      <c r="DC126" s="2">
        <f t="shared" si="64"/>
        <v>1.8950090823233903</v>
      </c>
      <c r="DD126" s="2">
        <f t="shared" si="65"/>
        <v>1.3839224364938651</v>
      </c>
      <c r="DE126" s="2">
        <f t="shared" si="66"/>
        <v>0.91921206331369087</v>
      </c>
      <c r="DF126" s="2">
        <f t="shared" si="67"/>
        <v>9863.1576374875858</v>
      </c>
      <c r="DG126" s="2"/>
      <c r="DH126" s="14"/>
      <c r="DI126" s="14"/>
      <c r="DJ126" s="14"/>
      <c r="DK126" s="14"/>
      <c r="DL126" s="14"/>
      <c r="DM126" s="14"/>
      <c r="DN126" s="14"/>
      <c r="DO126" s="14"/>
      <c r="DP126" s="14"/>
      <c r="DQ126" s="14"/>
      <c r="DR126" s="14"/>
      <c r="DS126" s="14"/>
      <c r="DT126" s="14"/>
      <c r="DU126" s="14"/>
      <c r="DV126" s="14"/>
      <c r="DX126" s="6"/>
      <c r="DY126" s="6"/>
      <c r="DZ126" s="6"/>
      <c r="EA126" s="6"/>
      <c r="EB126" s="6"/>
      <c r="EC126" s="6"/>
      <c r="ED126" s="6"/>
      <c r="EE126" s="6"/>
      <c r="EF126" s="6"/>
      <c r="EG126" s="6"/>
      <c r="EH126" s="6"/>
      <c r="EI126" s="6"/>
      <c r="EJ126" s="6"/>
      <c r="EK126" s="6"/>
      <c r="EL126" s="6"/>
      <c r="EN126" s="6"/>
      <c r="EO126" s="6"/>
      <c r="EP126" s="6"/>
      <c r="EQ126" s="6"/>
      <c r="ER126" s="6"/>
      <c r="ES126" s="6"/>
      <c r="ET126" s="6"/>
      <c r="EU126" s="6"/>
      <c r="EV126" s="6"/>
      <c r="EW126" s="6"/>
      <c r="EX126" s="6"/>
      <c r="EY126" s="6"/>
      <c r="EZ126" s="6"/>
      <c r="FA126" s="6"/>
      <c r="FB126" s="6"/>
      <c r="FD126" s="6"/>
      <c r="FE126" s="6"/>
      <c r="FF126" s="6"/>
      <c r="FG126" s="6"/>
      <c r="FH126" s="6"/>
      <c r="FI126" s="6"/>
      <c r="FJ126" s="6"/>
      <c r="FK126" s="6"/>
      <c r="FL126" s="6"/>
      <c r="FM126" s="6"/>
      <c r="FN126" s="6"/>
      <c r="FO126" s="6"/>
      <c r="FP126" s="6"/>
      <c r="FQ126" s="6"/>
      <c r="FR126" s="6"/>
      <c r="FT126" s="6"/>
      <c r="FU126" s="6"/>
      <c r="FV126" s="6"/>
      <c r="FW126" s="6"/>
      <c r="FX126" s="6"/>
      <c r="FY126" s="6"/>
      <c r="FZ126" s="6"/>
      <c r="GA126" s="6"/>
      <c r="GB126" s="6"/>
      <c r="GC126" s="6"/>
      <c r="GD126" s="6"/>
      <c r="GE126" s="6"/>
      <c r="GF126" s="6"/>
      <c r="GG126" s="6"/>
      <c r="GH126" s="6"/>
      <c r="GJ126" s="6"/>
      <c r="GK126" s="6"/>
      <c r="GL126" s="6"/>
      <c r="GM126" s="6"/>
      <c r="GN126" s="6"/>
      <c r="GO126" s="6"/>
      <c r="GP126" s="6"/>
      <c r="GQ126" s="6"/>
      <c r="GR126" s="6"/>
      <c r="GS126" s="6"/>
      <c r="GT126" s="6"/>
      <c r="GU126" s="6"/>
      <c r="GV126" s="6"/>
      <c r="GW126" s="6"/>
      <c r="GX126" s="6"/>
      <c r="GZ126" s="1"/>
      <c r="HA126" s="1"/>
      <c r="HB126" s="1"/>
      <c r="HC126" s="1"/>
      <c r="HD126" s="1"/>
      <c r="HE126" s="1"/>
      <c r="HF126" s="1"/>
      <c r="HG126" s="1"/>
      <c r="HH126" s="1"/>
      <c r="HI126" s="1"/>
      <c r="HJ126" s="1"/>
      <c r="HK126" s="1"/>
      <c r="HL126" s="1"/>
      <c r="HM126" s="1"/>
      <c r="HN126" s="2"/>
      <c r="HP126" s="2"/>
      <c r="HQ126" s="2"/>
      <c r="HR126" s="2"/>
      <c r="HS126" s="2"/>
      <c r="HT126" s="2"/>
      <c r="HU126" s="2"/>
      <c r="HV126" s="2"/>
      <c r="HW126" s="2"/>
      <c r="HX126" s="2"/>
      <c r="HY126" s="2"/>
      <c r="HZ126" s="2"/>
      <c r="IA126" s="2"/>
      <c r="IB126" s="2"/>
      <c r="IC126" s="2"/>
      <c r="ID126" s="2"/>
      <c r="IF126" s="2"/>
      <c r="IG126" s="2"/>
      <c r="IH126" s="2"/>
      <c r="II126" s="2"/>
      <c r="IJ126" s="2"/>
      <c r="IK126" s="2"/>
      <c r="IL126" s="2"/>
      <c r="IM126" s="2"/>
      <c r="IN126" s="2"/>
      <c r="IO126" s="2"/>
      <c r="IP126" s="2"/>
      <c r="IQ126" s="2"/>
      <c r="IR126" s="2"/>
      <c r="IS126" s="2"/>
      <c r="IT126" s="2"/>
      <c r="IV126" s="6"/>
    </row>
    <row r="127" spans="1:256" x14ac:dyDescent="0.25">
      <c r="A127" s="8" t="s">
        <v>123</v>
      </c>
      <c r="B127" s="8" t="s">
        <v>294</v>
      </c>
      <c r="C127" s="20">
        <f>Population!H127</f>
        <v>8092</v>
      </c>
      <c r="D127" s="20">
        <f>Population!I127</f>
        <v>8764</v>
      </c>
      <c r="E127" s="20">
        <f>Population!J127</f>
        <v>8599</v>
      </c>
      <c r="F127" s="20">
        <f>Population!K127</f>
        <v>7405</v>
      </c>
      <c r="G127" s="20">
        <f>Population!L127</f>
        <v>6606</v>
      </c>
      <c r="H127" s="20">
        <f>Population!M127</f>
        <v>6685</v>
      </c>
      <c r="I127" s="20">
        <f>Population!N127</f>
        <v>5060</v>
      </c>
      <c r="J127" s="20">
        <f>Population!X127</f>
        <v>8019</v>
      </c>
      <c r="K127" s="20">
        <f>Population!Y127</f>
        <v>8362</v>
      </c>
      <c r="L127" s="20">
        <f>Population!Z127</f>
        <v>8215</v>
      </c>
      <c r="M127" s="20">
        <f>Population!AA127</f>
        <v>7352</v>
      </c>
      <c r="N127" s="20">
        <f>Population!AB127</f>
        <v>6684</v>
      </c>
      <c r="O127" s="20">
        <f>Population!AC127</f>
        <v>6940</v>
      </c>
      <c r="P127" s="20">
        <f>Population!AD127</f>
        <v>5246</v>
      </c>
      <c r="Q127" s="20">
        <f t="shared" si="36"/>
        <v>102029</v>
      </c>
      <c r="S127">
        <f>VLOOKUP($A127,'Census 2011'!$A$4:$BI$156,S$1,FALSE)*Baseline!C127</f>
        <v>7392.5608534726762</v>
      </c>
      <c r="T127">
        <f>VLOOKUP($A127,'Census 2011'!$A$4:$BI$156,T$1,FALSE)*Baseline!D127</f>
        <v>8263.845722614642</v>
      </c>
      <c r="U127">
        <f>VLOOKUP($A127,'Census 2011'!$A$4:$BI$156,U$1,FALSE)*Baseline!E127</f>
        <v>8177.5452912496794</v>
      </c>
      <c r="V127">
        <f>VLOOKUP($A127,'Census 2011'!$A$4:$BI$156,V$1,FALSE)*Baseline!F127</f>
        <v>7092.9798478015782</v>
      </c>
      <c r="W127">
        <f>VLOOKUP($A127,'Census 2011'!$A$4:$BI$156,W$1,FALSE)*Baseline!G127</f>
        <v>6476.9339570720977</v>
      </c>
      <c r="X127">
        <f>VLOOKUP($A127,'Census 2011'!$A$4:$BI$156,X$1,FALSE)*Baseline!H127</f>
        <v>6544.7313203684753</v>
      </c>
      <c r="Y127">
        <f>VLOOKUP($A127,'Census 2011'!$A$4:$BI$156,Y$1,FALSE)*Baseline!I127</f>
        <v>4928.8528284877166</v>
      </c>
      <c r="Z127">
        <f>VLOOKUP($A127,'Census 2011'!$A$4:$BI$156,Z$1,FALSE)*Baseline!J127</f>
        <v>7435.0561224489802</v>
      </c>
      <c r="AA127">
        <f>VLOOKUP($A127,'Census 2011'!$A$4:$BI$156,AA$1,FALSE)*Baseline!K127</f>
        <v>7980.2866967038181</v>
      </c>
      <c r="AB127">
        <f>VLOOKUP($A127,'Census 2011'!$A$4:$BI$156,AB$1,FALSE)*Baseline!L127</f>
        <v>7857.3184754521972</v>
      </c>
      <c r="AC127">
        <f>VLOOKUP($A127,'Census 2011'!$A$4:$BI$156,AC$1,FALSE)*Baseline!M127</f>
        <v>7074.4255750036164</v>
      </c>
      <c r="AD127">
        <f>VLOOKUP($A127,'Census 2011'!$A$4:$BI$156,AD$1,FALSE)*Baseline!N127</f>
        <v>6532.4374077552666</v>
      </c>
      <c r="AE127">
        <f>VLOOKUP($A127,'Census 2011'!$A$4:$BI$156,AE$1,FALSE)*Baseline!O127</f>
        <v>6819.3882516510257</v>
      </c>
      <c r="AF127">
        <f>VLOOKUP($A127,'Census 2011'!$A$4:$BI$156,AF$1,FALSE)*Baseline!P127</f>
        <v>5143.8673697018858</v>
      </c>
      <c r="AH127" s="6">
        <f>VLOOKUP($A127,'Census 2011'!$A$4:$BI$156,AH$1,FALSE)*Baseline!C127</f>
        <v>699.43914652732417</v>
      </c>
      <c r="AI127" s="6">
        <f>VLOOKUP($A127,'Census 2011'!$A$4:$BI$156,AI$1,FALSE)*Baseline!D127</f>
        <v>500.15427738535709</v>
      </c>
      <c r="AJ127" s="6">
        <f>VLOOKUP($A127,'Census 2011'!$A$4:$BI$156,AJ$1,FALSE)*Baseline!E127</f>
        <v>421.45470875032078</v>
      </c>
      <c r="AK127" s="6">
        <f>VLOOKUP($A127,'Census 2011'!$A$4:$BI$156,AK$1,FALSE)*Baseline!F127</f>
        <v>312.02015219842167</v>
      </c>
      <c r="AL127" s="6">
        <f>VLOOKUP($A127,'Census 2011'!$A$4:$BI$156,AL$1,FALSE)*Baseline!G127</f>
        <v>129.06604292790314</v>
      </c>
      <c r="AM127" s="6">
        <f>VLOOKUP($A127,'Census 2011'!$A$4:$BI$156,AM$1,FALSE)*Baseline!H127</f>
        <v>140.26867963152506</v>
      </c>
      <c r="AN127" s="6">
        <f>VLOOKUP($A127,'Census 2011'!$A$4:$BI$156,AN$1,FALSE)*Baseline!I127</f>
        <v>131.14717151228308</v>
      </c>
      <c r="AO127" s="6">
        <f>VLOOKUP($A127,'Census 2011'!$A$4:$BI$156,AO$1,FALSE)*Baseline!J127</f>
        <v>583.94387755102048</v>
      </c>
      <c r="AP127" s="6">
        <f>VLOOKUP($A127,'Census 2011'!$A$4:$BI$156,AP$1,FALSE)*Baseline!K127</f>
        <v>381.71330329618212</v>
      </c>
      <c r="AQ127" s="6">
        <f>VLOOKUP($A127,'Census 2011'!$A$4:$BI$156,AQ$1,FALSE)*Baseline!L127</f>
        <v>357.68152454780363</v>
      </c>
      <c r="AR127" s="6">
        <f>VLOOKUP($A127,'Census 2011'!$A$4:$BI$156,AR$1,FALSE)*Baseline!M127</f>
        <v>277.57442499638364</v>
      </c>
      <c r="AS127" s="6">
        <f>VLOOKUP($A127,'Census 2011'!$A$4:$BI$156,AS$1,FALSE)*Baseline!N127</f>
        <v>151.56259224473365</v>
      </c>
      <c r="AT127" s="6">
        <f>VLOOKUP($A127,'Census 2011'!$A$4:$BI$156,AT$1,FALSE)*Baseline!O127</f>
        <v>120.61174834897463</v>
      </c>
      <c r="AU127" s="6">
        <f>VLOOKUP($A127,'Census 2011'!$A$4:$BI$156,AU$1,FALSE)*Baseline!P127</f>
        <v>102.13263029811397</v>
      </c>
      <c r="AV127">
        <f t="shared" si="37"/>
        <v>102029.00000000003</v>
      </c>
      <c r="AX127" s="22">
        <f>(S127*'Eligible population'!J$5)/5</f>
        <v>1352.8238444897058</v>
      </c>
      <c r="AY127" s="22">
        <f>(T127*'Eligible population'!K$5)/5</f>
        <v>1403.530867431871</v>
      </c>
      <c r="AZ127" s="22">
        <f>(U127*'Eligible population'!L$5)/5</f>
        <v>1249.7941406718262</v>
      </c>
      <c r="BA127" s="22">
        <f>(V127*'Eligible population'!M$5)/5</f>
        <v>946.28879310944683</v>
      </c>
      <c r="BB127" s="22">
        <f>(W127*'Eligible population'!N$5)/5</f>
        <v>718.57440387662632</v>
      </c>
      <c r="BC127" s="22">
        <f>(X127*'Eligible population'!O$5)/5</f>
        <v>566.86538271482027</v>
      </c>
      <c r="BD127" s="22">
        <f>(Y127*'Eligible population'!P$5)/5</f>
        <v>331.56796858242279</v>
      </c>
      <c r="BE127" s="22">
        <f>(Z127*'Eligible population'!J$6)/5</f>
        <v>1356.5737530274228</v>
      </c>
      <c r="BF127" s="22">
        <f>(AA127*'Eligible population'!K$6)/5</f>
        <v>1372.0340434763145</v>
      </c>
      <c r="BG127" s="22">
        <f>(AB127*'Eligible population'!L$6)/5</f>
        <v>1230.8762726091959</v>
      </c>
      <c r="BH127" s="22">
        <f>(AC127*'Eligible population'!M$6)/5</f>
        <v>981.87711321663699</v>
      </c>
      <c r="BI127" s="22">
        <f>(AD127*'Eligible population'!N$6)/5</f>
        <v>771.78948183644025</v>
      </c>
      <c r="BJ127" s="22">
        <f>(AE127*'Eligible population'!O$6)/5</f>
        <v>644.31589831610938</v>
      </c>
      <c r="BK127" s="22">
        <f>(AF127*'Eligible population'!P$6)/5</f>
        <v>383.98970657235361</v>
      </c>
      <c r="BL127" s="23"/>
      <c r="BM127" s="22">
        <f>(AH127*'Eligible population'!J$5)/5</f>
        <v>127.99596431420714</v>
      </c>
      <c r="BN127" s="22">
        <f>(AI127*'Eligible population'!K$5)/5</f>
        <v>84.946160704259498</v>
      </c>
      <c r="BO127" s="22">
        <f>(AJ127*'Eligible population'!L$5)/5</f>
        <v>64.411948426421702</v>
      </c>
      <c r="BP127" s="22">
        <f>(AK127*'Eligible population'!M$5)/5</f>
        <v>41.62723983223843</v>
      </c>
      <c r="BQ127" s="22">
        <f>(AL127*'Eligible population'!N$5)/5</f>
        <v>14.31905211205177</v>
      </c>
      <c r="BR127" s="22">
        <f>(AM127*'Eligible population'!O$5)/5</f>
        <v>12.149231934818417</v>
      </c>
      <c r="BS127" s="22">
        <f>(AN127*'Eligible population'!P$5)/5</f>
        <v>8.8223776924985238</v>
      </c>
      <c r="BT127" s="22">
        <f>(AO127*'Eligible population'!J$6)/5</f>
        <v>106.54431176853696</v>
      </c>
      <c r="BU127" s="22">
        <f>(AP127*'Eligible population'!K$6)/5</f>
        <v>65.627171914322417</v>
      </c>
      <c r="BV127" s="22">
        <f>(AQ127*'Eligible population'!L$6)/5</f>
        <v>56.032055095136968</v>
      </c>
      <c r="BW127" s="22">
        <f>(AR127*'Eligible population'!M$6)/5</f>
        <v>38.52524452037617</v>
      </c>
      <c r="BX127" s="22">
        <f>(AS127*'Eligible population'!N$6)/5</f>
        <v>17.90670269499703</v>
      </c>
      <c r="BY127" s="22">
        <f>(AT127*'Eligible population'!O$6)/5</f>
        <v>11.395753419103453</v>
      </c>
      <c r="BZ127" s="22">
        <f>(AU127*'Eligible population'!P$6)/5</f>
        <v>7.6242009991615189</v>
      </c>
      <c r="CA127" s="23">
        <f t="shared" si="38"/>
        <v>13968.829085359323</v>
      </c>
      <c r="CC127" s="2">
        <f t="shared" si="39"/>
        <v>676.41192224485292</v>
      </c>
      <c r="CD127" s="2">
        <f t="shared" si="40"/>
        <v>701.7654337159355</v>
      </c>
      <c r="CE127" s="2">
        <f t="shared" si="41"/>
        <v>624.8970703359131</v>
      </c>
      <c r="CF127" s="2">
        <f t="shared" si="42"/>
        <v>473.14439655472341</v>
      </c>
      <c r="CG127" s="2">
        <f t="shared" si="43"/>
        <v>359.28720193831316</v>
      </c>
      <c r="CH127" s="2">
        <f t="shared" si="44"/>
        <v>283.43269135741014</v>
      </c>
      <c r="CI127" s="2">
        <f t="shared" si="45"/>
        <v>165.7839842912114</v>
      </c>
      <c r="CJ127" s="2">
        <f t="shared" si="46"/>
        <v>678.28687651371138</v>
      </c>
      <c r="CK127" s="2">
        <f t="shared" si="47"/>
        <v>686.01702173815727</v>
      </c>
      <c r="CL127" s="2">
        <f t="shared" si="48"/>
        <v>615.43813630459795</v>
      </c>
      <c r="CM127" s="2">
        <f t="shared" si="49"/>
        <v>490.93855660831849</v>
      </c>
      <c r="CN127" s="2">
        <f t="shared" si="50"/>
        <v>385.89474091822012</v>
      </c>
      <c r="CO127" s="2">
        <f t="shared" si="51"/>
        <v>322.15794915805469</v>
      </c>
      <c r="CP127" s="2">
        <f t="shared" si="52"/>
        <v>191.99485328617681</v>
      </c>
      <c r="CQ127" s="2"/>
      <c r="CR127" s="2">
        <f t="shared" si="53"/>
        <v>63.997982157103571</v>
      </c>
      <c r="CS127" s="2">
        <f t="shared" si="54"/>
        <v>42.473080352129749</v>
      </c>
      <c r="CT127" s="2">
        <f t="shared" si="55"/>
        <v>32.205974213210851</v>
      </c>
      <c r="CU127" s="2">
        <f t="shared" si="56"/>
        <v>20.813619916119215</v>
      </c>
      <c r="CV127" s="2">
        <f t="shared" si="57"/>
        <v>7.1595260560258849</v>
      </c>
      <c r="CW127" s="2">
        <f t="shared" si="58"/>
        <v>6.0746159674092084</v>
      </c>
      <c r="CX127" s="2">
        <f t="shared" si="59"/>
        <v>4.4111888462492619</v>
      </c>
      <c r="CY127" s="2">
        <f t="shared" si="60"/>
        <v>53.272155884268479</v>
      </c>
      <c r="CZ127" s="2">
        <f t="shared" si="61"/>
        <v>32.813585957161209</v>
      </c>
      <c r="DA127" s="2">
        <f t="shared" si="62"/>
        <v>28.016027547568484</v>
      </c>
      <c r="DB127" s="2">
        <f t="shared" si="63"/>
        <v>19.262622260188085</v>
      </c>
      <c r="DC127" s="2">
        <f t="shared" si="64"/>
        <v>8.9533513474985149</v>
      </c>
      <c r="DD127" s="2">
        <f t="shared" si="65"/>
        <v>5.6978767095517266</v>
      </c>
      <c r="DE127" s="2">
        <f t="shared" si="66"/>
        <v>3.8121004995807595</v>
      </c>
      <c r="DF127" s="2">
        <f t="shared" si="67"/>
        <v>6984.4145426796613</v>
      </c>
      <c r="DG127" s="2"/>
      <c r="DH127" s="14"/>
      <c r="DI127" s="14"/>
      <c r="DJ127" s="14"/>
      <c r="DK127" s="14"/>
      <c r="DL127" s="14"/>
      <c r="DM127" s="14"/>
      <c r="DN127" s="14"/>
      <c r="DO127" s="14"/>
      <c r="DP127" s="14"/>
      <c r="DQ127" s="14"/>
      <c r="DR127" s="14"/>
      <c r="DS127" s="14"/>
      <c r="DT127" s="14"/>
      <c r="DU127" s="14"/>
      <c r="DV127" s="14"/>
      <c r="DX127" s="6"/>
      <c r="DY127" s="6"/>
      <c r="DZ127" s="6"/>
      <c r="EA127" s="6"/>
      <c r="EB127" s="6"/>
      <c r="EC127" s="6"/>
      <c r="ED127" s="6"/>
      <c r="EE127" s="6"/>
      <c r="EF127" s="6"/>
      <c r="EG127" s="6"/>
      <c r="EH127" s="6"/>
      <c r="EI127" s="6"/>
      <c r="EJ127" s="6"/>
      <c r="EK127" s="6"/>
      <c r="EL127" s="6"/>
      <c r="EN127" s="6"/>
      <c r="EO127" s="6"/>
      <c r="EP127" s="6"/>
      <c r="EQ127" s="6"/>
      <c r="ER127" s="6"/>
      <c r="ES127" s="6"/>
      <c r="ET127" s="6"/>
      <c r="EU127" s="6"/>
      <c r="EV127" s="6"/>
      <c r="EW127" s="6"/>
      <c r="EX127" s="6"/>
      <c r="EY127" s="6"/>
      <c r="EZ127" s="6"/>
      <c r="FA127" s="6"/>
      <c r="FB127" s="6"/>
      <c r="FD127" s="6"/>
      <c r="FE127" s="6"/>
      <c r="FF127" s="6"/>
      <c r="FG127" s="6"/>
      <c r="FH127" s="6"/>
      <c r="FI127" s="6"/>
      <c r="FJ127" s="6"/>
      <c r="FK127" s="6"/>
      <c r="FL127" s="6"/>
      <c r="FM127" s="6"/>
      <c r="FN127" s="6"/>
      <c r="FO127" s="6"/>
      <c r="FP127" s="6"/>
      <c r="FQ127" s="6"/>
      <c r="FR127" s="6"/>
      <c r="FT127" s="6"/>
      <c r="FU127" s="6"/>
      <c r="FV127" s="6"/>
      <c r="FW127" s="6"/>
      <c r="FX127" s="6"/>
      <c r="FY127" s="6"/>
      <c r="FZ127" s="6"/>
      <c r="GA127" s="6"/>
      <c r="GB127" s="6"/>
      <c r="GC127" s="6"/>
      <c r="GD127" s="6"/>
      <c r="GE127" s="6"/>
      <c r="GF127" s="6"/>
      <c r="GG127" s="6"/>
      <c r="GH127" s="6"/>
      <c r="GJ127" s="6"/>
      <c r="GK127" s="6"/>
      <c r="GL127" s="6"/>
      <c r="GM127" s="6"/>
      <c r="GN127" s="6"/>
      <c r="GO127" s="6"/>
      <c r="GP127" s="6"/>
      <c r="GQ127" s="6"/>
      <c r="GR127" s="6"/>
      <c r="GS127" s="6"/>
      <c r="GT127" s="6"/>
      <c r="GU127" s="6"/>
      <c r="GV127" s="6"/>
      <c r="GW127" s="6"/>
      <c r="GX127" s="6"/>
      <c r="GZ127" s="1"/>
      <c r="HA127" s="1"/>
      <c r="HB127" s="1"/>
      <c r="HC127" s="1"/>
      <c r="HD127" s="1"/>
      <c r="HE127" s="1"/>
      <c r="HF127" s="1"/>
      <c r="HG127" s="1"/>
      <c r="HH127" s="1"/>
      <c r="HI127" s="1"/>
      <c r="HJ127" s="1"/>
      <c r="HK127" s="1"/>
      <c r="HL127" s="1"/>
      <c r="HM127" s="1"/>
      <c r="HN127" s="2"/>
      <c r="HP127" s="2"/>
      <c r="HQ127" s="2"/>
      <c r="HR127" s="2"/>
      <c r="HS127" s="2"/>
      <c r="HT127" s="2"/>
      <c r="HU127" s="2"/>
      <c r="HV127" s="2"/>
      <c r="HW127" s="2"/>
      <c r="HX127" s="2"/>
      <c r="HY127" s="2"/>
      <c r="HZ127" s="2"/>
      <c r="IA127" s="2"/>
      <c r="IB127" s="2"/>
      <c r="IC127" s="2"/>
      <c r="ID127" s="2"/>
      <c r="IF127" s="2"/>
      <c r="IG127" s="2"/>
      <c r="IH127" s="2"/>
      <c r="II127" s="2"/>
      <c r="IJ127" s="2"/>
      <c r="IK127" s="2"/>
      <c r="IL127" s="2"/>
      <c r="IM127" s="2"/>
      <c r="IN127" s="2"/>
      <c r="IO127" s="2"/>
      <c r="IP127" s="2"/>
      <c r="IQ127" s="2"/>
      <c r="IR127" s="2"/>
      <c r="IS127" s="2"/>
      <c r="IT127" s="2"/>
      <c r="IV127" s="6"/>
    </row>
    <row r="128" spans="1:256" x14ac:dyDescent="0.25">
      <c r="A128" s="8" t="s">
        <v>6</v>
      </c>
      <c r="B128" s="8" t="s">
        <v>295</v>
      </c>
      <c r="C128" s="20">
        <f>Population!H128</f>
        <v>5532</v>
      </c>
      <c r="D128" s="20">
        <f>Population!I128</f>
        <v>6040</v>
      </c>
      <c r="E128" s="20">
        <f>Population!J128</f>
        <v>6109</v>
      </c>
      <c r="F128" s="20">
        <f>Population!K128</f>
        <v>5279</v>
      </c>
      <c r="G128" s="20">
        <f>Population!L128</f>
        <v>4695</v>
      </c>
      <c r="H128" s="20">
        <f>Population!M128</f>
        <v>4994</v>
      </c>
      <c r="I128" s="20">
        <f>Population!N128</f>
        <v>3826</v>
      </c>
      <c r="J128" s="20">
        <f>Population!X128</f>
        <v>5757</v>
      </c>
      <c r="K128" s="20">
        <f>Population!Y128</f>
        <v>6286</v>
      </c>
      <c r="L128" s="20">
        <f>Population!Z128</f>
        <v>6427</v>
      </c>
      <c r="M128" s="20">
        <f>Population!AA128</f>
        <v>5482</v>
      </c>
      <c r="N128" s="20">
        <f>Population!AB128</f>
        <v>5051</v>
      </c>
      <c r="O128" s="20">
        <f>Population!AC128</f>
        <v>5356</v>
      </c>
      <c r="P128" s="20">
        <f>Population!AD128</f>
        <v>4197</v>
      </c>
      <c r="Q128" s="20">
        <f t="shared" si="36"/>
        <v>75031</v>
      </c>
      <c r="S128">
        <f>VLOOKUP($A128,'Census 2011'!$A$4:$BI$156,S$1,FALSE)*Baseline!C128</f>
        <v>5349.1315614617943</v>
      </c>
      <c r="T128">
        <f>VLOOKUP($A128,'Census 2011'!$A$4:$BI$156,T$1,FALSE)*Baseline!D128</f>
        <v>5862.0997624703086</v>
      </c>
      <c r="U128">
        <f>VLOOKUP($A128,'Census 2011'!$A$4:$BI$156,U$1,FALSE)*Baseline!E128</f>
        <v>5976.0985374771481</v>
      </c>
      <c r="V128">
        <f>VLOOKUP($A128,'Census 2011'!$A$4:$BI$156,V$1,FALSE)*Baseline!F128</f>
        <v>5211.1825040783033</v>
      </c>
      <c r="W128">
        <f>VLOOKUP($A128,'Census 2011'!$A$4:$BI$156,W$1,FALSE)*Baseline!G128</f>
        <v>4651.2549914432402</v>
      </c>
      <c r="X128">
        <f>VLOOKUP($A128,'Census 2011'!$A$4:$BI$156,X$1,FALSE)*Baseline!H128</f>
        <v>4951.9354234908751</v>
      </c>
      <c r="Y128">
        <f>VLOOKUP($A128,'Census 2011'!$A$4:$BI$156,Y$1,FALSE)*Baseline!I128</f>
        <v>3758.856883509834</v>
      </c>
      <c r="Z128">
        <f>VLOOKUP($A128,'Census 2011'!$A$4:$BI$156,Z$1,FALSE)*Baseline!J128</f>
        <v>5562.1792422279796</v>
      </c>
      <c r="AA128">
        <f>VLOOKUP($A128,'Census 2011'!$A$4:$BI$156,AA$1,FALSE)*Baseline!K128</f>
        <v>6094.7835304962364</v>
      </c>
      <c r="AB128">
        <f>VLOOKUP($A128,'Census 2011'!$A$4:$BI$156,AB$1,FALSE)*Baseline!L128</f>
        <v>6294.9305580159435</v>
      </c>
      <c r="AC128">
        <f>VLOOKUP($A128,'Census 2011'!$A$4:$BI$156,AC$1,FALSE)*Baseline!M128</f>
        <v>5389.7598470363282</v>
      </c>
      <c r="AD128">
        <f>VLOOKUP($A128,'Census 2011'!$A$4:$BI$156,AD$1,FALSE)*Baseline!N128</f>
        <v>4989.9469601298933</v>
      </c>
      <c r="AE128">
        <f>VLOOKUP($A128,'Census 2011'!$A$4:$BI$156,AE$1,FALSE)*Baseline!O128</f>
        <v>5294.5047471848093</v>
      </c>
      <c r="AF128">
        <f>VLOOKUP($A128,'Census 2011'!$A$4:$BI$156,AF$1,FALSE)*Baseline!P128</f>
        <v>4159.6445026178008</v>
      </c>
      <c r="AH128" s="6">
        <f>VLOOKUP($A128,'Census 2011'!$A$4:$BI$156,AH$1,FALSE)*Baseline!C128</f>
        <v>182.86843853820599</v>
      </c>
      <c r="AI128" s="6">
        <f>VLOOKUP($A128,'Census 2011'!$A$4:$BI$156,AI$1,FALSE)*Baseline!D128</f>
        <v>177.9002375296912</v>
      </c>
      <c r="AJ128" s="6">
        <f>VLOOKUP($A128,'Census 2011'!$A$4:$BI$156,AJ$1,FALSE)*Baseline!E128</f>
        <v>132.90146252285192</v>
      </c>
      <c r="AK128" s="6">
        <f>VLOOKUP($A128,'Census 2011'!$A$4:$BI$156,AK$1,FALSE)*Baseline!F128</f>
        <v>67.817495921696576</v>
      </c>
      <c r="AL128" s="6">
        <f>VLOOKUP($A128,'Census 2011'!$A$4:$BI$156,AL$1,FALSE)*Baseline!G128</f>
        <v>43.745008556759842</v>
      </c>
      <c r="AM128" s="6">
        <f>VLOOKUP($A128,'Census 2011'!$A$4:$BI$156,AM$1,FALSE)*Baseline!H128</f>
        <v>42.064576509124947</v>
      </c>
      <c r="AN128" s="6">
        <f>VLOOKUP($A128,'Census 2011'!$A$4:$BI$156,AN$1,FALSE)*Baseline!I128</f>
        <v>67.14311649016642</v>
      </c>
      <c r="AO128" s="6">
        <f>VLOOKUP($A128,'Census 2011'!$A$4:$BI$156,AO$1,FALSE)*Baseline!J128</f>
        <v>194.82075777202073</v>
      </c>
      <c r="AP128" s="6">
        <f>VLOOKUP($A128,'Census 2011'!$A$4:$BI$156,AP$1,FALSE)*Baseline!K128</f>
        <v>191.21646950376402</v>
      </c>
      <c r="AQ128" s="6">
        <f>VLOOKUP($A128,'Census 2011'!$A$4:$BI$156,AQ$1,FALSE)*Baseline!L128</f>
        <v>132.06944198405668</v>
      </c>
      <c r="AR128" s="6">
        <f>VLOOKUP($A128,'Census 2011'!$A$4:$BI$156,AR$1,FALSE)*Baseline!M128</f>
        <v>92.240152963671122</v>
      </c>
      <c r="AS128" s="6">
        <f>VLOOKUP($A128,'Census 2011'!$A$4:$BI$156,AS$1,FALSE)*Baseline!N128</f>
        <v>61.053039870106439</v>
      </c>
      <c r="AT128" s="6">
        <f>VLOOKUP($A128,'Census 2011'!$A$4:$BI$156,AT$1,FALSE)*Baseline!O128</f>
        <v>61.495252815190995</v>
      </c>
      <c r="AU128" s="6">
        <f>VLOOKUP($A128,'Census 2011'!$A$4:$BI$156,AU$1,FALSE)*Baseline!P128</f>
        <v>37.355497382198955</v>
      </c>
      <c r="AV128">
        <f t="shared" si="37"/>
        <v>75031</v>
      </c>
      <c r="AX128" s="22">
        <f>(S128*'Eligible population'!J$5)/5</f>
        <v>978.88037272748772</v>
      </c>
      <c r="AY128" s="22">
        <f>(T128*'Eligible population'!K$5)/5</f>
        <v>995.61853412589267</v>
      </c>
      <c r="AZ128" s="22">
        <f>(U128*'Eligible population'!L$5)/5</f>
        <v>913.34167775364608</v>
      </c>
      <c r="BA128" s="22">
        <f>(V128*'Eligible population'!M$5)/5</f>
        <v>695.23440193979138</v>
      </c>
      <c r="BB128" s="22">
        <f>(W128*'Eligible population'!N$5)/5</f>
        <v>516.02699748159625</v>
      </c>
      <c r="BC128" s="22">
        <f>(X128*'Eligible population'!O$5)/5</f>
        <v>428.90695302953844</v>
      </c>
      <c r="BD128" s="22">
        <f>(Y128*'Eligible population'!P$5)/5</f>
        <v>252.86138264343558</v>
      </c>
      <c r="BE128" s="22">
        <f>(Z128*'Eligible population'!J$6)/5</f>
        <v>1014.8553346972016</v>
      </c>
      <c r="BF128" s="22">
        <f>(AA128*'Eligible population'!K$6)/5</f>
        <v>1047.8634176029725</v>
      </c>
      <c r="BG128" s="22">
        <f>(AB128*'Eligible population'!L$6)/5</f>
        <v>986.12277022899582</v>
      </c>
      <c r="BH128" s="22">
        <f>(AC128*'Eligible population'!M$6)/5</f>
        <v>748.05816860067364</v>
      </c>
      <c r="BI128" s="22">
        <f>(AD128*'Eligible population'!N$6)/5</f>
        <v>589.54848525266618</v>
      </c>
      <c r="BJ128" s="22">
        <f>(AE128*'Eligible population'!O$6)/5</f>
        <v>500.24041108018389</v>
      </c>
      <c r="BK128" s="22">
        <f>(AF128*'Eligible population'!P$6)/5</f>
        <v>310.51746812400467</v>
      </c>
      <c r="BL128" s="23"/>
      <c r="BM128" s="22">
        <f>(AH128*'Eligible population'!J$5)/5</f>
        <v>33.464558352992626</v>
      </c>
      <c r="BN128" s="22">
        <f>(AI128*'Eligible population'!K$5)/5</f>
        <v>30.214561485954647</v>
      </c>
      <c r="BO128" s="22">
        <f>(AJ128*'Eligible population'!L$5)/5</f>
        <v>20.311653831561181</v>
      </c>
      <c r="BP128" s="22">
        <f>(AK128*'Eligible population'!M$5)/5</f>
        <v>9.0476693497638632</v>
      </c>
      <c r="BQ128" s="22">
        <f>(AL128*'Eligible population'!N$5)/5</f>
        <v>4.8532289590399653</v>
      </c>
      <c r="BR128" s="22">
        <f>(AM128*'Eligible population'!O$5)/5</f>
        <v>3.6433813848663013</v>
      </c>
      <c r="BS128" s="22">
        <f>(AN128*'Eligible population'!P$5)/5</f>
        <v>4.5167724648350056</v>
      </c>
      <c r="BT128" s="22">
        <f>(AO128*'Eligible population'!J$6)/5</f>
        <v>35.54629880203035</v>
      </c>
      <c r="BU128" s="22">
        <f>(AP128*'Eligible population'!K$6)/5</f>
        <v>32.875448690443434</v>
      </c>
      <c r="BV128" s="22">
        <f>(AQ128*'Eligible population'!L$6)/5</f>
        <v>20.689137519725719</v>
      </c>
      <c r="BW128" s="22">
        <f>(AR128*'Eligible population'!M$6)/5</f>
        <v>12.802240147191615</v>
      </c>
      <c r="BX128" s="22">
        <f>(AS128*'Eligible population'!N$6)/5</f>
        <v>7.2132484499504441</v>
      </c>
      <c r="BY128" s="22">
        <f>(AT128*'Eligible population'!O$6)/5</f>
        <v>5.8102527085480373</v>
      </c>
      <c r="BZ128" s="22">
        <f>(AU128*'Eligible population'!P$6)/5</f>
        <v>2.7885879334960806</v>
      </c>
      <c r="CA128" s="23">
        <f t="shared" si="38"/>
        <v>10201.853415368487</v>
      </c>
      <c r="CC128" s="2">
        <f t="shared" si="39"/>
        <v>489.44018636374386</v>
      </c>
      <c r="CD128" s="2">
        <f t="shared" si="40"/>
        <v>497.80926706294633</v>
      </c>
      <c r="CE128" s="2">
        <f t="shared" si="41"/>
        <v>456.67083887682304</v>
      </c>
      <c r="CF128" s="2">
        <f t="shared" si="42"/>
        <v>347.61720096989569</v>
      </c>
      <c r="CG128" s="2">
        <f t="shared" si="43"/>
        <v>258.01349874079813</v>
      </c>
      <c r="CH128" s="2">
        <f t="shared" si="44"/>
        <v>214.45347651476922</v>
      </c>
      <c r="CI128" s="2">
        <f t="shared" si="45"/>
        <v>126.43069132171779</v>
      </c>
      <c r="CJ128" s="2">
        <f t="shared" si="46"/>
        <v>507.42766734860078</v>
      </c>
      <c r="CK128" s="2">
        <f t="shared" si="47"/>
        <v>523.93170880148625</v>
      </c>
      <c r="CL128" s="2">
        <f t="shared" si="48"/>
        <v>493.06138511449791</v>
      </c>
      <c r="CM128" s="2">
        <f t="shared" si="49"/>
        <v>374.02908430033682</v>
      </c>
      <c r="CN128" s="2">
        <f t="shared" si="50"/>
        <v>294.77424262633309</v>
      </c>
      <c r="CO128" s="2">
        <f t="shared" si="51"/>
        <v>250.12020554009194</v>
      </c>
      <c r="CP128" s="2">
        <f t="shared" si="52"/>
        <v>155.25873406200233</v>
      </c>
      <c r="CQ128" s="2"/>
      <c r="CR128" s="2">
        <f t="shared" si="53"/>
        <v>16.732279176496313</v>
      </c>
      <c r="CS128" s="2">
        <f t="shared" si="54"/>
        <v>15.107280742977323</v>
      </c>
      <c r="CT128" s="2">
        <f t="shared" si="55"/>
        <v>10.15582691578059</v>
      </c>
      <c r="CU128" s="2">
        <f t="shared" si="56"/>
        <v>4.5238346748819316</v>
      </c>
      <c r="CV128" s="2">
        <f t="shared" si="57"/>
        <v>2.4266144795199827</v>
      </c>
      <c r="CW128" s="2">
        <f t="shared" si="58"/>
        <v>1.8216906924331506</v>
      </c>
      <c r="CX128" s="2">
        <f t="shared" si="59"/>
        <v>2.2583862324175028</v>
      </c>
      <c r="CY128" s="2">
        <f t="shared" si="60"/>
        <v>17.773149401015175</v>
      </c>
      <c r="CZ128" s="2">
        <f t="shared" si="61"/>
        <v>16.437724345221717</v>
      </c>
      <c r="DA128" s="2">
        <f t="shared" si="62"/>
        <v>10.34456875986286</v>
      </c>
      <c r="DB128" s="2">
        <f t="shared" si="63"/>
        <v>6.4011200735958074</v>
      </c>
      <c r="DC128" s="2">
        <f t="shared" si="64"/>
        <v>3.6066242249752221</v>
      </c>
      <c r="DD128" s="2">
        <f t="shared" si="65"/>
        <v>2.9051263542740187</v>
      </c>
      <c r="DE128" s="2">
        <f t="shared" si="66"/>
        <v>1.3942939667480403</v>
      </c>
      <c r="DF128" s="2">
        <f t="shared" si="67"/>
        <v>5100.9267076842434</v>
      </c>
      <c r="DG128" s="2"/>
      <c r="DH128" s="14"/>
      <c r="DI128" s="14"/>
      <c r="DJ128" s="14"/>
      <c r="DK128" s="14"/>
      <c r="DL128" s="14"/>
      <c r="DM128" s="14"/>
      <c r="DN128" s="14"/>
      <c r="DO128" s="14"/>
      <c r="DP128" s="14"/>
      <c r="DQ128" s="14"/>
      <c r="DR128" s="14"/>
      <c r="DS128" s="14"/>
      <c r="DT128" s="14"/>
      <c r="DU128" s="14"/>
      <c r="DV128" s="14"/>
      <c r="DX128" s="6"/>
      <c r="DY128" s="6"/>
      <c r="DZ128" s="6"/>
      <c r="EA128" s="6"/>
      <c r="EB128" s="6"/>
      <c r="EC128" s="6"/>
      <c r="ED128" s="6"/>
      <c r="EE128" s="6"/>
      <c r="EF128" s="6"/>
      <c r="EG128" s="6"/>
      <c r="EH128" s="6"/>
      <c r="EI128" s="6"/>
      <c r="EJ128" s="6"/>
      <c r="EK128" s="6"/>
      <c r="EL128" s="6"/>
      <c r="EN128" s="6"/>
      <c r="EO128" s="6"/>
      <c r="EP128" s="6"/>
      <c r="EQ128" s="6"/>
      <c r="ER128" s="6"/>
      <c r="ES128" s="6"/>
      <c r="ET128" s="6"/>
      <c r="EU128" s="6"/>
      <c r="EV128" s="6"/>
      <c r="EW128" s="6"/>
      <c r="EX128" s="6"/>
      <c r="EY128" s="6"/>
      <c r="EZ128" s="6"/>
      <c r="FA128" s="6"/>
      <c r="FB128" s="6"/>
      <c r="FD128" s="6"/>
      <c r="FE128" s="6"/>
      <c r="FF128" s="6"/>
      <c r="FG128" s="6"/>
      <c r="FH128" s="6"/>
      <c r="FI128" s="6"/>
      <c r="FJ128" s="6"/>
      <c r="FK128" s="6"/>
      <c r="FL128" s="6"/>
      <c r="FM128" s="6"/>
      <c r="FN128" s="6"/>
      <c r="FO128" s="6"/>
      <c r="FP128" s="6"/>
      <c r="FQ128" s="6"/>
      <c r="FR128" s="6"/>
      <c r="FT128" s="6"/>
      <c r="FU128" s="6"/>
      <c r="FV128" s="6"/>
      <c r="FW128" s="6"/>
      <c r="FX128" s="6"/>
      <c r="FY128" s="6"/>
      <c r="FZ128" s="6"/>
      <c r="GA128" s="6"/>
      <c r="GB128" s="6"/>
      <c r="GC128" s="6"/>
      <c r="GD128" s="6"/>
      <c r="GE128" s="6"/>
      <c r="GF128" s="6"/>
      <c r="GG128" s="6"/>
      <c r="GH128" s="6"/>
      <c r="GJ128" s="6"/>
      <c r="GK128" s="6"/>
      <c r="GL128" s="6"/>
      <c r="GM128" s="6"/>
      <c r="GN128" s="6"/>
      <c r="GO128" s="6"/>
      <c r="GP128" s="6"/>
      <c r="GQ128" s="6"/>
      <c r="GR128" s="6"/>
      <c r="GS128" s="6"/>
      <c r="GT128" s="6"/>
      <c r="GU128" s="6"/>
      <c r="GV128" s="6"/>
      <c r="GW128" s="6"/>
      <c r="GX128" s="6"/>
      <c r="GZ128" s="1"/>
      <c r="HA128" s="1"/>
      <c r="HB128" s="1"/>
      <c r="HC128" s="1"/>
      <c r="HD128" s="1"/>
      <c r="HE128" s="1"/>
      <c r="HF128" s="1"/>
      <c r="HG128" s="1"/>
      <c r="HH128" s="1"/>
      <c r="HI128" s="1"/>
      <c r="HJ128" s="1"/>
      <c r="HK128" s="1"/>
      <c r="HL128" s="1"/>
      <c r="HM128" s="1"/>
      <c r="HN128" s="2"/>
      <c r="HP128" s="2"/>
      <c r="HQ128" s="2"/>
      <c r="HR128" s="2"/>
      <c r="HS128" s="2"/>
      <c r="HT128" s="2"/>
      <c r="HU128" s="2"/>
      <c r="HV128" s="2"/>
      <c r="HW128" s="2"/>
      <c r="HX128" s="2"/>
      <c r="HY128" s="2"/>
      <c r="HZ128" s="2"/>
      <c r="IA128" s="2"/>
      <c r="IB128" s="2"/>
      <c r="IC128" s="2"/>
      <c r="ID128" s="2"/>
      <c r="IF128" s="2"/>
      <c r="IG128" s="2"/>
      <c r="IH128" s="2"/>
      <c r="II128" s="2"/>
      <c r="IJ128" s="2"/>
      <c r="IK128" s="2"/>
      <c r="IL128" s="2"/>
      <c r="IM128" s="2"/>
      <c r="IN128" s="2"/>
      <c r="IO128" s="2"/>
      <c r="IP128" s="2"/>
      <c r="IQ128" s="2"/>
      <c r="IR128" s="2"/>
      <c r="IS128" s="2"/>
      <c r="IT128" s="2"/>
      <c r="IV128" s="6"/>
    </row>
    <row r="129" spans="1:256" x14ac:dyDescent="0.25">
      <c r="A129" s="8" t="s">
        <v>18</v>
      </c>
      <c r="B129" s="8" t="s">
        <v>296</v>
      </c>
      <c r="C129" s="20">
        <f>Population!H129</f>
        <v>14220</v>
      </c>
      <c r="D129" s="20">
        <f>Population!I129</f>
        <v>13331</v>
      </c>
      <c r="E129" s="20">
        <f>Population!J129</f>
        <v>12534</v>
      </c>
      <c r="F129" s="20">
        <f>Population!K129</f>
        <v>10577</v>
      </c>
      <c r="G129" s="20">
        <f>Population!L129</f>
        <v>9244</v>
      </c>
      <c r="H129" s="20">
        <f>Population!M129</f>
        <v>8900</v>
      </c>
      <c r="I129" s="20">
        <f>Population!N129</f>
        <v>6280</v>
      </c>
      <c r="J129" s="20">
        <f>Population!X129</f>
        <v>13386</v>
      </c>
      <c r="K129" s="20">
        <f>Population!Y129</f>
        <v>13112</v>
      </c>
      <c r="L129" s="20">
        <f>Population!Z129</f>
        <v>12644</v>
      </c>
      <c r="M129" s="20">
        <f>Population!AA129</f>
        <v>10928</v>
      </c>
      <c r="N129" s="20">
        <f>Population!AB129</f>
        <v>9337</v>
      </c>
      <c r="O129" s="20">
        <f>Population!AC129</f>
        <v>8998</v>
      </c>
      <c r="P129" s="20">
        <f>Population!AD129</f>
        <v>6933</v>
      </c>
      <c r="Q129" s="20">
        <f t="shared" si="36"/>
        <v>150424</v>
      </c>
      <c r="S129">
        <f>VLOOKUP($A129,'Census 2011'!$A$4:$BI$156,S$1,FALSE)*Baseline!C129</f>
        <v>12426.945497140496</v>
      </c>
      <c r="T129">
        <f>VLOOKUP($A129,'Census 2011'!$A$4:$BI$156,T$1,FALSE)*Baseline!D129</f>
        <v>11833.35479844335</v>
      </c>
      <c r="U129">
        <f>VLOOKUP($A129,'Census 2011'!$A$4:$BI$156,U$1,FALSE)*Baseline!E129</f>
        <v>11476.669186496005</v>
      </c>
      <c r="V129">
        <f>VLOOKUP($A129,'Census 2011'!$A$4:$BI$156,V$1,FALSE)*Baseline!F129</f>
        <v>9873.9284600389856</v>
      </c>
      <c r="W129">
        <f>VLOOKUP($A129,'Census 2011'!$A$4:$BI$156,W$1,FALSE)*Baseline!G129</f>
        <v>8927.2871248025276</v>
      </c>
      <c r="X129">
        <f>VLOOKUP($A129,'Census 2011'!$A$4:$BI$156,X$1,FALSE)*Baseline!H129</f>
        <v>8514.3725231175704</v>
      </c>
      <c r="Y129">
        <f>VLOOKUP($A129,'Census 2011'!$A$4:$BI$156,Y$1,FALSE)*Baseline!I129</f>
        <v>5906.1904761904761</v>
      </c>
      <c r="Z129">
        <f>VLOOKUP($A129,'Census 2011'!$A$4:$BI$156,Z$1,FALSE)*Baseline!J129</f>
        <v>11780.922140060895</v>
      </c>
      <c r="AA129">
        <f>VLOOKUP($A129,'Census 2011'!$A$4:$BI$156,AA$1,FALSE)*Baseline!K129</f>
        <v>11809.276956230957</v>
      </c>
      <c r="AB129">
        <f>VLOOKUP($A129,'Census 2011'!$A$4:$BI$156,AB$1,FALSE)*Baseline!L129</f>
        <v>11611.085459839014</v>
      </c>
      <c r="AC129">
        <f>VLOOKUP($A129,'Census 2011'!$A$4:$BI$156,AC$1,FALSE)*Baseline!M129</f>
        <v>10219.384129490722</v>
      </c>
      <c r="AD129">
        <f>VLOOKUP($A129,'Census 2011'!$A$4:$BI$156,AD$1,FALSE)*Baseline!N129</f>
        <v>8968.2119597989949</v>
      </c>
      <c r="AE129">
        <f>VLOOKUP($A129,'Census 2011'!$A$4:$BI$156,AE$1,FALSE)*Baseline!O129</f>
        <v>8599.3693152117103</v>
      </c>
      <c r="AF129">
        <f>VLOOKUP($A129,'Census 2011'!$A$4:$BI$156,AF$1,FALSE)*Baseline!P129</f>
        <v>6560.8508946322063</v>
      </c>
      <c r="AH129" s="6">
        <f>VLOOKUP($A129,'Census 2011'!$A$4:$BI$156,AH$1,FALSE)*Baseline!C129</f>
        <v>1793.0545028595054</v>
      </c>
      <c r="AI129" s="6">
        <f>VLOOKUP($A129,'Census 2011'!$A$4:$BI$156,AI$1,FALSE)*Baseline!D129</f>
        <v>1497.6452015566488</v>
      </c>
      <c r="AJ129" s="6">
        <f>VLOOKUP($A129,'Census 2011'!$A$4:$BI$156,AJ$1,FALSE)*Baseline!E129</f>
        <v>1057.3308135039945</v>
      </c>
      <c r="AK129" s="6">
        <f>VLOOKUP($A129,'Census 2011'!$A$4:$BI$156,AK$1,FALSE)*Baseline!F129</f>
        <v>703.07153996101374</v>
      </c>
      <c r="AL129" s="6">
        <f>VLOOKUP($A129,'Census 2011'!$A$4:$BI$156,AL$1,FALSE)*Baseline!G129</f>
        <v>316.71287519747233</v>
      </c>
      <c r="AM129" s="6">
        <f>VLOOKUP($A129,'Census 2011'!$A$4:$BI$156,AM$1,FALSE)*Baseline!H129</f>
        <v>385.62747688243064</v>
      </c>
      <c r="AN129" s="6">
        <f>VLOOKUP($A129,'Census 2011'!$A$4:$BI$156,AN$1,FALSE)*Baseline!I129</f>
        <v>373.8095238095238</v>
      </c>
      <c r="AO129" s="6">
        <f>VLOOKUP($A129,'Census 2011'!$A$4:$BI$156,AO$1,FALSE)*Baseline!J129</f>
        <v>1605.077859939104</v>
      </c>
      <c r="AP129" s="6">
        <f>VLOOKUP($A129,'Census 2011'!$A$4:$BI$156,AP$1,FALSE)*Baseline!K129</f>
        <v>1302.7230437690421</v>
      </c>
      <c r="AQ129" s="6">
        <f>VLOOKUP($A129,'Census 2011'!$A$4:$BI$156,AQ$1,FALSE)*Baseline!L129</f>
        <v>1032.9145401609865</v>
      </c>
      <c r="AR129" s="6">
        <f>VLOOKUP($A129,'Census 2011'!$A$4:$BI$156,AR$1,FALSE)*Baseline!M129</f>
        <v>708.61587050927756</v>
      </c>
      <c r="AS129" s="6">
        <f>VLOOKUP($A129,'Census 2011'!$A$4:$BI$156,AS$1,FALSE)*Baseline!N129</f>
        <v>368.78804020100506</v>
      </c>
      <c r="AT129" s="6">
        <f>VLOOKUP($A129,'Census 2011'!$A$4:$BI$156,AT$1,FALSE)*Baseline!O129</f>
        <v>398.63068478829064</v>
      </c>
      <c r="AU129" s="6">
        <f>VLOOKUP($A129,'Census 2011'!$A$4:$BI$156,AU$1,FALSE)*Baseline!P129</f>
        <v>372.14910536779325</v>
      </c>
      <c r="AV129">
        <f t="shared" si="37"/>
        <v>150423.99999999997</v>
      </c>
      <c r="AX129" s="22">
        <f>(S129*'Eligible population'!J$5)/5</f>
        <v>2274.106161034631</v>
      </c>
      <c r="AY129" s="22">
        <f>(T129*'Eligible population'!K$5)/5</f>
        <v>2009.7759907881536</v>
      </c>
      <c r="AZ129" s="22">
        <f>(U129*'Eligible population'!L$5)/5</f>
        <v>1754.0072714803216</v>
      </c>
      <c r="BA129" s="22">
        <f>(V129*'Eligible population'!M$5)/5</f>
        <v>1317.3007743135338</v>
      </c>
      <c r="BB129" s="22">
        <f>(W129*'Eligible population'!N$5)/5</f>
        <v>990.42541833178223</v>
      </c>
      <c r="BC129" s="22">
        <f>(X129*'Eligible population'!O$5)/5</f>
        <v>737.46389311239977</v>
      </c>
      <c r="BD129" s="22">
        <f>(Y129*'Eligible population'!P$5)/5</f>
        <v>397.31427299528036</v>
      </c>
      <c r="BE129" s="22">
        <f>(Z129*'Eligible population'!J$6)/5</f>
        <v>2149.5049261850318</v>
      </c>
      <c r="BF129" s="22">
        <f>(AA129*'Eligible population'!K$6)/5</f>
        <v>2030.3443508466444</v>
      </c>
      <c r="BG129" s="22">
        <f>(AB129*'Eligible population'!L$6)/5</f>
        <v>1818.9169290266</v>
      </c>
      <c r="BH129" s="22">
        <f>(AC129*'Eligible population'!M$6)/5</f>
        <v>1418.3737296453407</v>
      </c>
      <c r="BI129" s="22">
        <f>(AD129*'Eligible population'!N$6)/5</f>
        <v>1059.5695342193999</v>
      </c>
      <c r="BJ129" s="22">
        <f>(AE129*'Eligible population'!O$6)/5</f>
        <v>812.4937546914374</v>
      </c>
      <c r="BK129" s="22">
        <f>(AF129*'Eligible population'!P$6)/5</f>
        <v>489.76752875352452</v>
      </c>
      <c r="BL129" s="23"/>
      <c r="BM129" s="22">
        <f>(AH129*'Eligible population'!J$5)/5</f>
        <v>328.12538631974888</v>
      </c>
      <c r="BN129" s="22">
        <f>(AI129*'Eligible population'!K$5)/5</f>
        <v>254.3599359670672</v>
      </c>
      <c r="BO129" s="22">
        <f>(AJ129*'Eligible population'!L$5)/5</f>
        <v>161.59444043471956</v>
      </c>
      <c r="BP129" s="22">
        <f>(AK129*'Eligible population'!M$5)/5</f>
        <v>93.798196709316173</v>
      </c>
      <c r="BQ129" s="22">
        <f>(AL129*'Eligible population'!N$5)/5</f>
        <v>35.137268189462056</v>
      </c>
      <c r="BR129" s="22">
        <f>(AM129*'Eligible population'!O$5)/5</f>
        <v>33.400739704621245</v>
      </c>
      <c r="BS129" s="22">
        <f>(AN129*'Eligible population'!P$5)/5</f>
        <v>25.146472974384832</v>
      </c>
      <c r="BT129" s="22">
        <f>(AO129*'Eligible population'!J$6)/5</f>
        <v>292.85676671417161</v>
      </c>
      <c r="BU129" s="22">
        <f>(AP129*'Eligible population'!K$6)/5</f>
        <v>223.97445520478246</v>
      </c>
      <c r="BV129" s="22">
        <f>(AQ129*'Eligible population'!L$6)/5</f>
        <v>161.80965593914362</v>
      </c>
      <c r="BW129" s="22">
        <f>(AR129*'Eligible population'!M$6)/5</f>
        <v>98.350558351133401</v>
      </c>
      <c r="BX129" s="22">
        <f>(AS129*'Eligible population'!N$6)/5</f>
        <v>43.571290880843804</v>
      </c>
      <c r="BY129" s="22">
        <f>(AT129*'Eligible population'!O$6)/5</f>
        <v>37.663801837877379</v>
      </c>
      <c r="BZ129" s="22">
        <f>(AU129*'Eligible population'!P$6)/5</f>
        <v>27.780931252825969</v>
      </c>
      <c r="CA129" s="23">
        <f t="shared" si="38"/>
        <v>21076.934435904179</v>
      </c>
      <c r="CC129" s="2">
        <f t="shared" si="39"/>
        <v>1137.0530805173155</v>
      </c>
      <c r="CD129" s="2">
        <f t="shared" si="40"/>
        <v>1004.8879953940768</v>
      </c>
      <c r="CE129" s="2">
        <f t="shared" si="41"/>
        <v>877.0036357401608</v>
      </c>
      <c r="CF129" s="2">
        <f t="shared" si="42"/>
        <v>658.6503871567669</v>
      </c>
      <c r="CG129" s="2">
        <f t="shared" si="43"/>
        <v>495.21270916589111</v>
      </c>
      <c r="CH129" s="2">
        <f t="shared" si="44"/>
        <v>368.73194655619989</v>
      </c>
      <c r="CI129" s="2">
        <f t="shared" si="45"/>
        <v>198.65713649764018</v>
      </c>
      <c r="CJ129" s="2">
        <f t="shared" si="46"/>
        <v>1074.7524630925159</v>
      </c>
      <c r="CK129" s="2">
        <f t="shared" si="47"/>
        <v>1015.1721754233222</v>
      </c>
      <c r="CL129" s="2">
        <f t="shared" si="48"/>
        <v>909.45846451329999</v>
      </c>
      <c r="CM129" s="2">
        <f t="shared" si="49"/>
        <v>709.18686482267037</v>
      </c>
      <c r="CN129" s="2">
        <f t="shared" si="50"/>
        <v>529.78476710969994</v>
      </c>
      <c r="CO129" s="2">
        <f t="shared" si="51"/>
        <v>406.2468773457187</v>
      </c>
      <c r="CP129" s="2">
        <f t="shared" si="52"/>
        <v>244.88376437676226</v>
      </c>
      <c r="CQ129" s="2"/>
      <c r="CR129" s="2">
        <f t="shared" si="53"/>
        <v>164.06269315987444</v>
      </c>
      <c r="CS129" s="2">
        <f t="shared" si="54"/>
        <v>127.1799679835336</v>
      </c>
      <c r="CT129" s="2">
        <f t="shared" si="55"/>
        <v>80.797220217359779</v>
      </c>
      <c r="CU129" s="2">
        <f t="shared" si="56"/>
        <v>46.899098354658086</v>
      </c>
      <c r="CV129" s="2">
        <f t="shared" si="57"/>
        <v>17.568634094731028</v>
      </c>
      <c r="CW129" s="2">
        <f t="shared" si="58"/>
        <v>16.700369852310622</v>
      </c>
      <c r="CX129" s="2">
        <f t="shared" si="59"/>
        <v>12.573236487192416</v>
      </c>
      <c r="CY129" s="2">
        <f t="shared" si="60"/>
        <v>146.42838335708581</v>
      </c>
      <c r="CZ129" s="2">
        <f t="shared" si="61"/>
        <v>111.98722760239123</v>
      </c>
      <c r="DA129" s="2">
        <f t="shared" si="62"/>
        <v>80.904827969571812</v>
      </c>
      <c r="DB129" s="2">
        <f t="shared" si="63"/>
        <v>49.1752791755667</v>
      </c>
      <c r="DC129" s="2">
        <f t="shared" si="64"/>
        <v>21.785645440421902</v>
      </c>
      <c r="DD129" s="2">
        <f t="shared" si="65"/>
        <v>18.83190091893869</v>
      </c>
      <c r="DE129" s="2">
        <f t="shared" si="66"/>
        <v>13.890465626412984</v>
      </c>
      <c r="DF129" s="2">
        <f t="shared" si="67"/>
        <v>10538.467217952089</v>
      </c>
      <c r="DG129" s="2"/>
      <c r="DH129" s="14"/>
      <c r="DI129" s="14"/>
      <c r="DJ129" s="14"/>
      <c r="DK129" s="14"/>
      <c r="DL129" s="14"/>
      <c r="DM129" s="14"/>
      <c r="DN129" s="14"/>
      <c r="DO129" s="14"/>
      <c r="DP129" s="14"/>
      <c r="DQ129" s="14"/>
      <c r="DR129" s="14"/>
      <c r="DS129" s="14"/>
      <c r="DT129" s="14"/>
      <c r="DU129" s="14"/>
      <c r="DV129" s="14"/>
      <c r="DX129" s="6"/>
      <c r="DY129" s="6"/>
      <c r="DZ129" s="6"/>
      <c r="EA129" s="6"/>
      <c r="EB129" s="6"/>
      <c r="EC129" s="6"/>
      <c r="ED129" s="6"/>
      <c r="EE129" s="6"/>
      <c r="EF129" s="6"/>
      <c r="EG129" s="6"/>
      <c r="EH129" s="6"/>
      <c r="EI129" s="6"/>
      <c r="EJ129" s="6"/>
      <c r="EK129" s="6"/>
      <c r="EL129" s="6"/>
      <c r="EN129" s="6"/>
      <c r="EO129" s="6"/>
      <c r="EP129" s="6"/>
      <c r="EQ129" s="6"/>
      <c r="ER129" s="6"/>
      <c r="ES129" s="6"/>
      <c r="ET129" s="6"/>
      <c r="EU129" s="6"/>
      <c r="EV129" s="6"/>
      <c r="EW129" s="6"/>
      <c r="EX129" s="6"/>
      <c r="EY129" s="6"/>
      <c r="EZ129" s="6"/>
      <c r="FA129" s="6"/>
      <c r="FB129" s="6"/>
      <c r="FD129" s="6"/>
      <c r="FE129" s="6"/>
      <c r="FF129" s="6"/>
      <c r="FG129" s="6"/>
      <c r="FH129" s="6"/>
      <c r="FI129" s="6"/>
      <c r="FJ129" s="6"/>
      <c r="FK129" s="6"/>
      <c r="FL129" s="6"/>
      <c r="FM129" s="6"/>
      <c r="FN129" s="6"/>
      <c r="FO129" s="6"/>
      <c r="FP129" s="6"/>
      <c r="FQ129" s="6"/>
      <c r="FR129" s="6"/>
      <c r="FT129" s="6"/>
      <c r="FU129" s="6"/>
      <c r="FV129" s="6"/>
      <c r="FW129" s="6"/>
      <c r="FX129" s="6"/>
      <c r="FY129" s="6"/>
      <c r="FZ129" s="6"/>
      <c r="GA129" s="6"/>
      <c r="GB129" s="6"/>
      <c r="GC129" s="6"/>
      <c r="GD129" s="6"/>
      <c r="GE129" s="6"/>
      <c r="GF129" s="6"/>
      <c r="GG129" s="6"/>
      <c r="GH129" s="6"/>
      <c r="GJ129" s="6"/>
      <c r="GK129" s="6"/>
      <c r="GL129" s="6"/>
      <c r="GM129" s="6"/>
      <c r="GN129" s="6"/>
      <c r="GO129" s="6"/>
      <c r="GP129" s="6"/>
      <c r="GQ129" s="6"/>
      <c r="GR129" s="6"/>
      <c r="GS129" s="6"/>
      <c r="GT129" s="6"/>
      <c r="GU129" s="6"/>
      <c r="GV129" s="6"/>
      <c r="GW129" s="6"/>
      <c r="GX129" s="6"/>
      <c r="GZ129" s="1"/>
      <c r="HA129" s="1"/>
      <c r="HB129" s="1"/>
      <c r="HC129" s="1"/>
      <c r="HD129" s="1"/>
      <c r="HE129" s="1"/>
      <c r="HF129" s="1"/>
      <c r="HG129" s="1"/>
      <c r="HH129" s="1"/>
      <c r="HI129" s="1"/>
      <c r="HJ129" s="1"/>
      <c r="HK129" s="1"/>
      <c r="HL129" s="1"/>
      <c r="HM129" s="1"/>
      <c r="HN129" s="2"/>
      <c r="HP129" s="2"/>
      <c r="HQ129" s="2"/>
      <c r="HR129" s="2"/>
      <c r="HS129" s="2"/>
      <c r="HT129" s="2"/>
      <c r="HU129" s="2"/>
      <c r="HV129" s="2"/>
      <c r="HW129" s="2"/>
      <c r="HX129" s="2"/>
      <c r="HY129" s="2"/>
      <c r="HZ129" s="2"/>
      <c r="IA129" s="2"/>
      <c r="IB129" s="2"/>
      <c r="IC129" s="2"/>
      <c r="ID129" s="2"/>
      <c r="IF129" s="2"/>
      <c r="IG129" s="2"/>
      <c r="IH129" s="2"/>
      <c r="II129" s="2"/>
      <c r="IJ129" s="2"/>
      <c r="IK129" s="2"/>
      <c r="IL129" s="2"/>
      <c r="IM129" s="2"/>
      <c r="IN129" s="2"/>
      <c r="IO129" s="2"/>
      <c r="IP129" s="2"/>
      <c r="IQ129" s="2"/>
      <c r="IR129" s="2"/>
      <c r="IS129" s="2"/>
      <c r="IT129" s="2"/>
      <c r="IV129" s="6"/>
    </row>
    <row r="130" spans="1:256" x14ac:dyDescent="0.25">
      <c r="A130" s="8" t="s">
        <v>87</v>
      </c>
      <c r="B130" s="8" t="s">
        <v>297</v>
      </c>
      <c r="C130" s="20">
        <f>Population!H130</f>
        <v>6849</v>
      </c>
      <c r="D130" s="20">
        <f>Population!I130</f>
        <v>7663</v>
      </c>
      <c r="E130" s="20">
        <f>Population!J130</f>
        <v>7651</v>
      </c>
      <c r="F130" s="20">
        <f>Population!K130</f>
        <v>6459</v>
      </c>
      <c r="G130" s="20">
        <f>Population!L130</f>
        <v>6181</v>
      </c>
      <c r="H130" s="20">
        <f>Population!M130</f>
        <v>7069</v>
      </c>
      <c r="I130" s="20">
        <f>Population!N130</f>
        <v>5677</v>
      </c>
      <c r="J130" s="20">
        <f>Population!X130</f>
        <v>7047</v>
      </c>
      <c r="K130" s="20">
        <f>Population!Y130</f>
        <v>7935</v>
      </c>
      <c r="L130" s="20">
        <f>Population!Z130</f>
        <v>7668</v>
      </c>
      <c r="M130" s="20">
        <f>Population!AA130</f>
        <v>6947</v>
      </c>
      <c r="N130" s="20">
        <f>Population!AB130</f>
        <v>6673</v>
      </c>
      <c r="O130" s="20">
        <f>Population!AC130</f>
        <v>7708</v>
      </c>
      <c r="P130" s="20">
        <f>Population!AD130</f>
        <v>5949</v>
      </c>
      <c r="Q130" s="20">
        <f t="shared" si="36"/>
        <v>97476</v>
      </c>
      <c r="S130">
        <f>VLOOKUP($A130,'Census 2011'!$A$4:$BI$156,S$1,FALSE)*Baseline!C130</f>
        <v>6705.9641985353946</v>
      </c>
      <c r="T130">
        <f>VLOOKUP($A130,'Census 2011'!$A$4:$BI$156,T$1,FALSE)*Baseline!D130</f>
        <v>7519.7477606127486</v>
      </c>
      <c r="U130">
        <f>VLOOKUP($A130,'Census 2011'!$A$4:$BI$156,U$1,FALSE)*Baseline!E130</f>
        <v>7545.9330350254595</v>
      </c>
      <c r="V130">
        <f>VLOOKUP($A130,'Census 2011'!$A$4:$BI$156,V$1,FALSE)*Baseline!F130</f>
        <v>6392.0998543453634</v>
      </c>
      <c r="W130">
        <f>VLOOKUP($A130,'Census 2011'!$A$4:$BI$156,W$1,FALSE)*Baseline!G130</f>
        <v>6146.2019704433496</v>
      </c>
      <c r="X130">
        <f>VLOOKUP($A130,'Census 2011'!$A$4:$BI$156,X$1,FALSE)*Baseline!H130</f>
        <v>7044.7118782722509</v>
      </c>
      <c r="Y130">
        <f>VLOOKUP($A130,'Census 2011'!$A$4:$BI$156,Y$1,FALSE)*Baseline!I130</f>
        <v>5650.7465316009693</v>
      </c>
      <c r="Z130">
        <f>VLOOKUP($A130,'Census 2011'!$A$4:$BI$156,Z$1,FALSE)*Baseline!J130</f>
        <v>6897.2408500590318</v>
      </c>
      <c r="AA130">
        <f>VLOOKUP($A130,'Census 2011'!$A$4:$BI$156,AA$1,FALSE)*Baseline!K130</f>
        <v>7808.2625633034677</v>
      </c>
      <c r="AB130">
        <f>VLOOKUP($A130,'Census 2011'!$A$4:$BI$156,AB$1,FALSE)*Baseline!L130</f>
        <v>7556.5176335108681</v>
      </c>
      <c r="AC130">
        <f>VLOOKUP($A130,'Census 2011'!$A$4:$BI$156,AC$1,FALSE)*Baseline!M130</f>
        <v>6879.0794378246255</v>
      </c>
      <c r="AD130">
        <f>VLOOKUP($A130,'Census 2011'!$A$4:$BI$156,AD$1,FALSE)*Baseline!N130</f>
        <v>6624.3823022916949</v>
      </c>
      <c r="AE130">
        <f>VLOOKUP($A130,'Census 2011'!$A$4:$BI$156,AE$1,FALSE)*Baseline!O130</f>
        <v>7672.8313404657019</v>
      </c>
      <c r="AF130">
        <f>VLOOKUP($A130,'Census 2011'!$A$4:$BI$156,AF$1,FALSE)*Baseline!P130</f>
        <v>5932.5468194389568</v>
      </c>
      <c r="AH130" s="6">
        <f>VLOOKUP($A130,'Census 2011'!$A$4:$BI$156,AH$1,FALSE)*Baseline!C130</f>
        <v>143.03580146460538</v>
      </c>
      <c r="AI130" s="6">
        <f>VLOOKUP($A130,'Census 2011'!$A$4:$BI$156,AI$1,FALSE)*Baseline!D130</f>
        <v>143.25223938725171</v>
      </c>
      <c r="AJ130" s="6">
        <f>VLOOKUP($A130,'Census 2011'!$A$4:$BI$156,AJ$1,FALSE)*Baseline!E130</f>
        <v>105.06696497454097</v>
      </c>
      <c r="AK130" s="6">
        <f>VLOOKUP($A130,'Census 2011'!$A$4:$BI$156,AK$1,FALSE)*Baseline!F130</f>
        <v>66.900145654636674</v>
      </c>
      <c r="AL130" s="6">
        <f>VLOOKUP($A130,'Census 2011'!$A$4:$BI$156,AL$1,FALSE)*Baseline!G130</f>
        <v>34.798029556650249</v>
      </c>
      <c r="AM130" s="6">
        <f>VLOOKUP($A130,'Census 2011'!$A$4:$BI$156,AM$1,FALSE)*Baseline!H130</f>
        <v>24.288121727748692</v>
      </c>
      <c r="AN130" s="6">
        <f>VLOOKUP($A130,'Census 2011'!$A$4:$BI$156,AN$1,FALSE)*Baseline!I130</f>
        <v>26.253468399031053</v>
      </c>
      <c r="AO130" s="6">
        <f>VLOOKUP($A130,'Census 2011'!$A$4:$BI$156,AO$1,FALSE)*Baseline!J130</f>
        <v>149.75914994096814</v>
      </c>
      <c r="AP130" s="6">
        <f>VLOOKUP($A130,'Census 2011'!$A$4:$BI$156,AP$1,FALSE)*Baseline!K130</f>
        <v>126.73743669653292</v>
      </c>
      <c r="AQ130" s="6">
        <f>VLOOKUP($A130,'Census 2011'!$A$4:$BI$156,AQ$1,FALSE)*Baseline!L130</f>
        <v>111.482366489132</v>
      </c>
      <c r="AR130" s="6">
        <f>VLOOKUP($A130,'Census 2011'!$A$4:$BI$156,AR$1,FALSE)*Baseline!M130</f>
        <v>67.920562175374272</v>
      </c>
      <c r="AS130" s="6">
        <f>VLOOKUP($A130,'Census 2011'!$A$4:$BI$156,AS$1,FALSE)*Baseline!N130</f>
        <v>48.617697708305741</v>
      </c>
      <c r="AT130" s="6">
        <f>VLOOKUP($A130,'Census 2011'!$A$4:$BI$156,AT$1,FALSE)*Baseline!O130</f>
        <v>35.168659534298307</v>
      </c>
      <c r="AU130" s="6">
        <f>VLOOKUP($A130,'Census 2011'!$A$4:$BI$156,AU$1,FALSE)*Baseline!P130</f>
        <v>16.453180561043066</v>
      </c>
      <c r="AV130">
        <f t="shared" si="37"/>
        <v>97476</v>
      </c>
      <c r="AX130" s="22">
        <f>(S130*'Eligible population'!J$5)/5</f>
        <v>1227.1780304400727</v>
      </c>
      <c r="AY130" s="22">
        <f>(T130*'Eligible population'!K$5)/5</f>
        <v>1277.1533317035814</v>
      </c>
      <c r="AZ130" s="22">
        <f>(U130*'Eligible population'!L$5)/5</f>
        <v>1153.2633030071033</v>
      </c>
      <c r="BA130" s="22">
        <f>(V130*'Eligible population'!M$5)/5</f>
        <v>852.78297505361184</v>
      </c>
      <c r="BB130" s="22">
        <f>(W130*'Eligible population'!N$5)/5</f>
        <v>681.88180492319839</v>
      </c>
      <c r="BC130" s="22">
        <f>(X130*'Eligible population'!O$5)/5</f>
        <v>610.1707006006792</v>
      </c>
      <c r="BD130" s="22">
        <f>(Y130*'Eligible population'!P$5)/5</f>
        <v>380.13034952637639</v>
      </c>
      <c r="BE130" s="22">
        <f>(Z130*'Eligible population'!J$6)/5</f>
        <v>1258.4459016049395</v>
      </c>
      <c r="BF130" s="22">
        <f>(AA130*'Eligible population'!K$6)/5</f>
        <v>1342.4582930935271</v>
      </c>
      <c r="BG130" s="22">
        <f>(AB130*'Eligible population'!L$6)/5</f>
        <v>1183.7547743164666</v>
      </c>
      <c r="BH130" s="22">
        <f>(AC130*'Eligible population'!M$6)/5</f>
        <v>954.76453718939808</v>
      </c>
      <c r="BI130" s="22">
        <f>(AD130*'Eligible population'!N$6)/5</f>
        <v>782.65251780331084</v>
      </c>
      <c r="BJ130" s="22">
        <f>(AE130*'Eligible population'!O$6)/5</f>
        <v>724.95171638940519</v>
      </c>
      <c r="BK130" s="22">
        <f>(AF130*'Eligible population'!P$6)/5</f>
        <v>442.86462863352153</v>
      </c>
      <c r="BL130" s="23"/>
      <c r="BM130" s="22">
        <f>(AH130*'Eligible population'!J$5)/5</f>
        <v>26.175265469220392</v>
      </c>
      <c r="BN130" s="22">
        <f>(AI130*'Eligible population'!K$5)/5</f>
        <v>24.329948374826792</v>
      </c>
      <c r="BO130" s="22">
        <f>(AJ130*'Eligible population'!L$5)/5</f>
        <v>16.05763985726411</v>
      </c>
      <c r="BP130" s="22">
        <f>(AK130*'Eligible population'!M$5)/5</f>
        <v>8.9252837945104098</v>
      </c>
      <c r="BQ130" s="22">
        <f>(AL130*'Eligible population'!N$5)/5</f>
        <v>3.8606188530683569</v>
      </c>
      <c r="BR130" s="22">
        <f>(AM130*'Eligible population'!O$5)/5</f>
        <v>2.1036914648849554</v>
      </c>
      <c r="BS130" s="22">
        <f>(AN130*'Eligible population'!P$5)/5</f>
        <v>1.766092331870333</v>
      </c>
      <c r="BT130" s="22">
        <f>(AO130*'Eligible population'!J$6)/5</f>
        <v>27.324518973328004</v>
      </c>
      <c r="BU130" s="22">
        <f>(AP130*'Eligible population'!K$6)/5</f>
        <v>21.789703094550518</v>
      </c>
      <c r="BV130" s="22">
        <f>(AQ130*'Eligible population'!L$6)/5</f>
        <v>17.464100526725552</v>
      </c>
      <c r="BW130" s="22">
        <f>(AR130*'Eligible population'!M$6)/5</f>
        <v>9.4268636809814073</v>
      </c>
      <c r="BX130" s="22">
        <f>(AS130*'Eligible population'!N$6)/5</f>
        <v>5.7440470348521604</v>
      </c>
      <c r="BY130" s="22">
        <f>(AT130*'Eligible population'!O$6)/5</f>
        <v>3.3228385925861788</v>
      </c>
      <c r="BZ130" s="22">
        <f>(AU130*'Eligible population'!P$6)/5</f>
        <v>1.2282299526286253</v>
      </c>
      <c r="CA130" s="23">
        <f t="shared" si="38"/>
        <v>13041.971706286493</v>
      </c>
      <c r="CC130" s="2">
        <f t="shared" si="39"/>
        <v>613.58901522003634</v>
      </c>
      <c r="CD130" s="2">
        <f t="shared" si="40"/>
        <v>638.57666585179072</v>
      </c>
      <c r="CE130" s="2">
        <f t="shared" si="41"/>
        <v>576.63165150355167</v>
      </c>
      <c r="CF130" s="2">
        <f t="shared" si="42"/>
        <v>426.39148752680592</v>
      </c>
      <c r="CG130" s="2">
        <f t="shared" si="43"/>
        <v>340.94090246159919</v>
      </c>
      <c r="CH130" s="2">
        <f t="shared" si="44"/>
        <v>305.0853503003396</v>
      </c>
      <c r="CI130" s="2">
        <f t="shared" si="45"/>
        <v>190.0651747631882</v>
      </c>
      <c r="CJ130" s="2">
        <f t="shared" si="46"/>
        <v>629.22295080246977</v>
      </c>
      <c r="CK130" s="2">
        <f t="shared" si="47"/>
        <v>671.22914654676356</v>
      </c>
      <c r="CL130" s="2">
        <f t="shared" si="48"/>
        <v>591.87738715823332</v>
      </c>
      <c r="CM130" s="2">
        <f t="shared" si="49"/>
        <v>477.38226859469904</v>
      </c>
      <c r="CN130" s="2">
        <f t="shared" si="50"/>
        <v>391.32625890165542</v>
      </c>
      <c r="CO130" s="2">
        <f t="shared" si="51"/>
        <v>362.4758581947026</v>
      </c>
      <c r="CP130" s="2">
        <f t="shared" si="52"/>
        <v>221.43231431676077</v>
      </c>
      <c r="CQ130" s="2"/>
      <c r="CR130" s="2">
        <f t="shared" si="53"/>
        <v>13.087632734610196</v>
      </c>
      <c r="CS130" s="2">
        <f t="shared" si="54"/>
        <v>12.164974187413396</v>
      </c>
      <c r="CT130" s="2">
        <f t="shared" si="55"/>
        <v>8.0288199286320552</v>
      </c>
      <c r="CU130" s="2">
        <f t="shared" si="56"/>
        <v>4.4626418972552049</v>
      </c>
      <c r="CV130" s="2">
        <f t="shared" si="57"/>
        <v>1.9303094265341785</v>
      </c>
      <c r="CW130" s="2">
        <f t="shared" si="58"/>
        <v>1.0518457324424777</v>
      </c>
      <c r="CX130" s="2">
        <f t="shared" si="59"/>
        <v>0.88304616593516649</v>
      </c>
      <c r="CY130" s="2">
        <f t="shared" si="60"/>
        <v>13.662259486664002</v>
      </c>
      <c r="CZ130" s="2">
        <f t="shared" si="61"/>
        <v>10.894851547275259</v>
      </c>
      <c r="DA130" s="2">
        <f t="shared" si="62"/>
        <v>8.7320502633627761</v>
      </c>
      <c r="DB130" s="2">
        <f t="shared" si="63"/>
        <v>4.7134318404907036</v>
      </c>
      <c r="DC130" s="2">
        <f t="shared" si="64"/>
        <v>2.8720235174260802</v>
      </c>
      <c r="DD130" s="2">
        <f t="shared" si="65"/>
        <v>1.6614192962930894</v>
      </c>
      <c r="DE130" s="2">
        <f t="shared" si="66"/>
        <v>0.61411497631431267</v>
      </c>
      <c r="DF130" s="2">
        <f t="shared" si="67"/>
        <v>6520.9858531432465</v>
      </c>
      <c r="DG130" s="2"/>
      <c r="DH130" s="14"/>
      <c r="DI130" s="14"/>
      <c r="DJ130" s="14"/>
      <c r="DK130" s="14"/>
      <c r="DL130" s="14"/>
      <c r="DM130" s="14"/>
      <c r="DN130" s="14"/>
      <c r="DO130" s="14"/>
      <c r="DP130" s="14"/>
      <c r="DQ130" s="14"/>
      <c r="DR130" s="14"/>
      <c r="DS130" s="14"/>
      <c r="DT130" s="14"/>
      <c r="DU130" s="14"/>
      <c r="DV130" s="14"/>
      <c r="DX130" s="6"/>
      <c r="DY130" s="6"/>
      <c r="DZ130" s="6"/>
      <c r="EA130" s="6"/>
      <c r="EB130" s="6"/>
      <c r="EC130" s="6"/>
      <c r="ED130" s="6"/>
      <c r="EE130" s="6"/>
      <c r="EF130" s="6"/>
      <c r="EG130" s="6"/>
      <c r="EH130" s="6"/>
      <c r="EI130" s="6"/>
      <c r="EJ130" s="6"/>
      <c r="EK130" s="6"/>
      <c r="EL130" s="6"/>
      <c r="EN130" s="6"/>
      <c r="EO130" s="6"/>
      <c r="EP130" s="6"/>
      <c r="EQ130" s="6"/>
      <c r="ER130" s="6"/>
      <c r="ES130" s="6"/>
      <c r="ET130" s="6"/>
      <c r="EU130" s="6"/>
      <c r="EV130" s="6"/>
      <c r="EW130" s="6"/>
      <c r="EX130" s="6"/>
      <c r="EY130" s="6"/>
      <c r="EZ130" s="6"/>
      <c r="FA130" s="6"/>
      <c r="FB130" s="6"/>
      <c r="FD130" s="6"/>
      <c r="FE130" s="6"/>
      <c r="FF130" s="6"/>
      <c r="FG130" s="6"/>
      <c r="FH130" s="6"/>
      <c r="FI130" s="6"/>
      <c r="FJ130" s="6"/>
      <c r="FK130" s="6"/>
      <c r="FL130" s="6"/>
      <c r="FM130" s="6"/>
      <c r="FN130" s="6"/>
      <c r="FO130" s="6"/>
      <c r="FP130" s="6"/>
      <c r="FQ130" s="6"/>
      <c r="FR130" s="6"/>
      <c r="FT130" s="6"/>
      <c r="FU130" s="6"/>
      <c r="FV130" s="6"/>
      <c r="FW130" s="6"/>
      <c r="FX130" s="6"/>
      <c r="FY130" s="6"/>
      <c r="FZ130" s="6"/>
      <c r="GA130" s="6"/>
      <c r="GB130" s="6"/>
      <c r="GC130" s="6"/>
      <c r="GD130" s="6"/>
      <c r="GE130" s="6"/>
      <c r="GF130" s="6"/>
      <c r="GG130" s="6"/>
      <c r="GH130" s="6"/>
      <c r="GJ130" s="6"/>
      <c r="GK130" s="6"/>
      <c r="GL130" s="6"/>
      <c r="GM130" s="6"/>
      <c r="GN130" s="6"/>
      <c r="GO130" s="6"/>
      <c r="GP130" s="6"/>
      <c r="GQ130" s="6"/>
      <c r="GR130" s="6"/>
      <c r="GS130" s="6"/>
      <c r="GT130" s="6"/>
      <c r="GU130" s="6"/>
      <c r="GV130" s="6"/>
      <c r="GW130" s="6"/>
      <c r="GX130" s="6"/>
      <c r="GZ130" s="1"/>
      <c r="HA130" s="1"/>
      <c r="HB130" s="1"/>
      <c r="HC130" s="1"/>
      <c r="HD130" s="1"/>
      <c r="HE130" s="1"/>
      <c r="HF130" s="1"/>
      <c r="HG130" s="1"/>
      <c r="HH130" s="1"/>
      <c r="HI130" s="1"/>
      <c r="HJ130" s="1"/>
      <c r="HK130" s="1"/>
      <c r="HL130" s="1"/>
      <c r="HM130" s="1"/>
      <c r="HN130" s="2"/>
      <c r="HP130" s="2"/>
      <c r="HQ130" s="2"/>
      <c r="HR130" s="2"/>
      <c r="HS130" s="2"/>
      <c r="HT130" s="2"/>
      <c r="HU130" s="2"/>
      <c r="HV130" s="2"/>
      <c r="HW130" s="2"/>
      <c r="HX130" s="2"/>
      <c r="HY130" s="2"/>
      <c r="HZ130" s="2"/>
      <c r="IA130" s="2"/>
      <c r="IB130" s="2"/>
      <c r="IC130" s="2"/>
      <c r="ID130" s="2"/>
      <c r="IF130" s="2"/>
      <c r="IG130" s="2"/>
      <c r="IH130" s="2"/>
      <c r="II130" s="2"/>
      <c r="IJ130" s="2"/>
      <c r="IK130" s="2"/>
      <c r="IL130" s="2"/>
      <c r="IM130" s="2"/>
      <c r="IN130" s="2"/>
      <c r="IO130" s="2"/>
      <c r="IP130" s="2"/>
      <c r="IQ130" s="2"/>
      <c r="IR130" s="2"/>
      <c r="IS130" s="2"/>
      <c r="IT130" s="2"/>
      <c r="IV130" s="6"/>
    </row>
    <row r="131" spans="1:256" x14ac:dyDescent="0.25">
      <c r="A131" s="8" t="s">
        <v>114</v>
      </c>
      <c r="B131" s="8" t="s">
        <v>298</v>
      </c>
      <c r="C131" s="20">
        <f>Population!H131</f>
        <v>9211</v>
      </c>
      <c r="D131" s="20">
        <f>Population!I131</f>
        <v>10431</v>
      </c>
      <c r="E131" s="20">
        <f>Population!J131</f>
        <v>10312</v>
      </c>
      <c r="F131" s="20">
        <f>Population!K131</f>
        <v>8211</v>
      </c>
      <c r="G131" s="20">
        <f>Population!L131</f>
        <v>7101</v>
      </c>
      <c r="H131" s="20">
        <f>Population!M131</f>
        <v>7284</v>
      </c>
      <c r="I131" s="20">
        <f>Population!N131</f>
        <v>5971</v>
      </c>
      <c r="J131" s="20">
        <f>Population!X131</f>
        <v>9355</v>
      </c>
      <c r="K131" s="20">
        <f>Population!Y131</f>
        <v>10630</v>
      </c>
      <c r="L131" s="20">
        <f>Population!Z131</f>
        <v>10210</v>
      </c>
      <c r="M131" s="20">
        <f>Population!AA131</f>
        <v>8205</v>
      </c>
      <c r="N131" s="20">
        <f>Population!AB131</f>
        <v>7288</v>
      </c>
      <c r="O131" s="20">
        <f>Population!AC131</f>
        <v>7746</v>
      </c>
      <c r="P131" s="20">
        <f>Population!AD131</f>
        <v>6445</v>
      </c>
      <c r="Q131" s="20">
        <f t="shared" si="36"/>
        <v>118400</v>
      </c>
      <c r="S131">
        <f>VLOOKUP($A131,'Census 2011'!$A$4:$BI$156,S$1,FALSE)*Baseline!C131</f>
        <v>8880.376212650368</v>
      </c>
      <c r="T131">
        <f>VLOOKUP($A131,'Census 2011'!$A$4:$BI$156,T$1,FALSE)*Baseline!D131</f>
        <v>10111.985085897679</v>
      </c>
      <c r="U131">
        <f>VLOOKUP($A131,'Census 2011'!$A$4:$BI$156,U$1,FALSE)*Baseline!E131</f>
        <v>10008.463662293212</v>
      </c>
      <c r="V131">
        <f>VLOOKUP($A131,'Census 2011'!$A$4:$BI$156,V$1,FALSE)*Baseline!F131</f>
        <v>8045.8773294007242</v>
      </c>
      <c r="W131">
        <f>VLOOKUP($A131,'Census 2011'!$A$4:$BI$156,W$1,FALSE)*Baseline!G131</f>
        <v>7014.6824001034529</v>
      </c>
      <c r="X131">
        <f>VLOOKUP($A131,'Census 2011'!$A$4:$BI$156,X$1,FALSE)*Baseline!H131</f>
        <v>7212.6528028933089</v>
      </c>
      <c r="Y131">
        <f>VLOOKUP($A131,'Census 2011'!$A$4:$BI$156,Y$1,FALSE)*Baseline!I131</f>
        <v>5913.9976133651553</v>
      </c>
      <c r="Z131">
        <f>VLOOKUP($A131,'Census 2011'!$A$4:$BI$156,Z$1,FALSE)*Baseline!J131</f>
        <v>9027.6064801461398</v>
      </c>
      <c r="AA131">
        <f>VLOOKUP($A131,'Census 2011'!$A$4:$BI$156,AA$1,FALSE)*Baseline!K131</f>
        <v>10299.672452407614</v>
      </c>
      <c r="AB131">
        <f>VLOOKUP($A131,'Census 2011'!$A$4:$BI$156,AB$1,FALSE)*Baseline!L131</f>
        <v>9931.4908877131093</v>
      </c>
      <c r="AC131">
        <f>VLOOKUP($A131,'Census 2011'!$A$4:$BI$156,AC$1,FALSE)*Baseline!M131</f>
        <v>8026.6067877502319</v>
      </c>
      <c r="AD131">
        <f>VLOOKUP($A131,'Census 2011'!$A$4:$BI$156,AD$1,FALSE)*Baseline!N131</f>
        <v>7193.4333125389894</v>
      </c>
      <c r="AE131">
        <f>VLOOKUP($A131,'Census 2011'!$A$4:$BI$156,AE$1,FALSE)*Baseline!O131</f>
        <v>7676.8089032069111</v>
      </c>
      <c r="AF131">
        <f>VLOOKUP($A131,'Census 2011'!$A$4:$BI$156,AF$1,FALSE)*Baseline!P131</f>
        <v>6385.743645213629</v>
      </c>
      <c r="AH131" s="6">
        <f>VLOOKUP($A131,'Census 2011'!$A$4:$BI$156,AH$1,FALSE)*Baseline!C131</f>
        <v>330.6237873496313</v>
      </c>
      <c r="AI131" s="6">
        <f>VLOOKUP($A131,'Census 2011'!$A$4:$BI$156,AI$1,FALSE)*Baseline!D131</f>
        <v>319.01491410232205</v>
      </c>
      <c r="AJ131" s="6">
        <f>VLOOKUP($A131,'Census 2011'!$A$4:$BI$156,AJ$1,FALSE)*Baseline!E131</f>
        <v>303.53633770678834</v>
      </c>
      <c r="AK131" s="6">
        <f>VLOOKUP($A131,'Census 2011'!$A$4:$BI$156,AK$1,FALSE)*Baseline!F131</f>
        <v>165.12267059927603</v>
      </c>
      <c r="AL131" s="6">
        <f>VLOOKUP($A131,'Census 2011'!$A$4:$BI$156,AL$1,FALSE)*Baseline!G131</f>
        <v>86.317599896547264</v>
      </c>
      <c r="AM131" s="6">
        <f>VLOOKUP($A131,'Census 2011'!$A$4:$BI$156,AM$1,FALSE)*Baseline!H131</f>
        <v>71.347197106690786</v>
      </c>
      <c r="AN131" s="6">
        <f>VLOOKUP($A131,'Census 2011'!$A$4:$BI$156,AN$1,FALSE)*Baseline!I131</f>
        <v>57.002386634844875</v>
      </c>
      <c r="AO131" s="6">
        <f>VLOOKUP($A131,'Census 2011'!$A$4:$BI$156,AO$1,FALSE)*Baseline!J131</f>
        <v>327.3935198538602</v>
      </c>
      <c r="AP131" s="6">
        <f>VLOOKUP($A131,'Census 2011'!$A$4:$BI$156,AP$1,FALSE)*Baseline!K131</f>
        <v>330.3275475923852</v>
      </c>
      <c r="AQ131" s="6">
        <f>VLOOKUP($A131,'Census 2011'!$A$4:$BI$156,AQ$1,FALSE)*Baseline!L131</f>
        <v>278.50911228689006</v>
      </c>
      <c r="AR131" s="6">
        <f>VLOOKUP($A131,'Census 2011'!$A$4:$BI$156,AR$1,FALSE)*Baseline!M131</f>
        <v>178.393212249768</v>
      </c>
      <c r="AS131" s="6">
        <f>VLOOKUP($A131,'Census 2011'!$A$4:$BI$156,AS$1,FALSE)*Baseline!N131</f>
        <v>94.566687461010616</v>
      </c>
      <c r="AT131" s="6">
        <f>VLOOKUP($A131,'Census 2011'!$A$4:$BI$156,AT$1,FALSE)*Baseline!O131</f>
        <v>69.191096793088306</v>
      </c>
      <c r="AU131" s="6">
        <f>VLOOKUP($A131,'Census 2011'!$A$4:$BI$156,AU$1,FALSE)*Baseline!P131</f>
        <v>59.256354786371013</v>
      </c>
      <c r="AV131">
        <f t="shared" si="37"/>
        <v>118400.00000000001</v>
      </c>
      <c r="AX131" s="22">
        <f>(S131*'Eligible population'!J$5)/5</f>
        <v>1625.0910782654146</v>
      </c>
      <c r="AY131" s="22">
        <f>(T131*'Eligible population'!K$5)/5</f>
        <v>1717.4187025574913</v>
      </c>
      <c r="AZ131" s="22">
        <f>(U131*'Eligible population'!L$5)/5</f>
        <v>1529.6178494597384</v>
      </c>
      <c r="BA131" s="22">
        <f>(V131*'Eligible population'!M$5)/5</f>
        <v>1073.4167741792039</v>
      </c>
      <c r="BB131" s="22">
        <f>(W131*'Eligible population'!N$5)/5</f>
        <v>778.23415484026248</v>
      </c>
      <c r="BC131" s="22">
        <f>(X131*'Eligible population'!O$5)/5</f>
        <v>624.71673646505701</v>
      </c>
      <c r="BD131" s="22">
        <f>(Y131*'Eligible population'!P$5)/5</f>
        <v>397.83946551036036</v>
      </c>
      <c r="BE131" s="22">
        <f>(Z131*'Eligible population'!J$6)/5</f>
        <v>1647.1447964797214</v>
      </c>
      <c r="BF131" s="22">
        <f>(AA131*'Eligible population'!K$6)/5</f>
        <v>1770.8011978060026</v>
      </c>
      <c r="BG131" s="22">
        <f>(AB131*'Eligible population'!L$6)/5</f>
        <v>1555.8025964598535</v>
      </c>
      <c r="BH131" s="22">
        <f>(AC131*'Eligible population'!M$6)/5</f>
        <v>1114.0327109423627</v>
      </c>
      <c r="BI131" s="22">
        <f>(AD131*'Eligible population'!N$6)/5</f>
        <v>849.88432683922474</v>
      </c>
      <c r="BJ131" s="22">
        <f>(AE131*'Eligible population'!O$6)/5</f>
        <v>725.32752823881708</v>
      </c>
      <c r="BK131" s="22">
        <f>(AF131*'Eligible population'!P$6)/5</f>
        <v>476.69577233169656</v>
      </c>
      <c r="BL131" s="23"/>
      <c r="BM131" s="22">
        <f>(AH131*'Eligible population'!J$5)/5</f>
        <v>60.503491543389352</v>
      </c>
      <c r="BN131" s="22">
        <f>(AI131*'Eligible population'!K$5)/5</f>
        <v>54.181466370849762</v>
      </c>
      <c r="BO131" s="22">
        <f>(AJ131*'Eligible population'!L$5)/5</f>
        <v>46.390196915553361</v>
      </c>
      <c r="BP131" s="22">
        <f>(AK131*'Eligible population'!M$5)/5</f>
        <v>22.02934958638399</v>
      </c>
      <c r="BQ131" s="22">
        <f>(AL131*'Eligible population'!N$5)/5</f>
        <v>9.5763857252238083</v>
      </c>
      <c r="BR131" s="22">
        <f>(AM131*'Eligible population'!O$5)/5</f>
        <v>6.1796663932778433</v>
      </c>
      <c r="BS131" s="22">
        <f>(AN131*'Eligible population'!P$5)/5</f>
        <v>3.8345972579311849</v>
      </c>
      <c r="BT131" s="22">
        <f>(AO131*'Eligible population'!J$6)/5</f>
        <v>59.735050903518832</v>
      </c>
      <c r="BU131" s="22">
        <f>(AP131*'Eligible population'!K$6)/5</f>
        <v>56.79252613593362</v>
      </c>
      <c r="BV131" s="22">
        <f>(AQ131*'Eligible population'!L$6)/5</f>
        <v>43.629421295622635</v>
      </c>
      <c r="BW131" s="22">
        <f>(AR131*'Eligible population'!M$6)/5</f>
        <v>24.759637429807221</v>
      </c>
      <c r="BX131" s="22">
        <f>(AS131*'Eligible population'!N$6)/5</f>
        <v>11.172793577459156</v>
      </c>
      <c r="BY131" s="22">
        <f>(AT131*'Eligible population'!O$6)/5</f>
        <v>6.5373787267387486</v>
      </c>
      <c r="BZ131" s="22">
        <f>(AU131*'Eligible population'!P$6)/5</f>
        <v>4.4234869703268789</v>
      </c>
      <c r="CA131" s="23">
        <f t="shared" si="38"/>
        <v>16295.769139207225</v>
      </c>
      <c r="CC131" s="2">
        <f t="shared" si="39"/>
        <v>812.54553913270729</v>
      </c>
      <c r="CD131" s="2">
        <f t="shared" si="40"/>
        <v>858.70935127874566</v>
      </c>
      <c r="CE131" s="2">
        <f t="shared" si="41"/>
        <v>764.8089247298692</v>
      </c>
      <c r="CF131" s="2">
        <f t="shared" si="42"/>
        <v>536.70838708960196</v>
      </c>
      <c r="CG131" s="2">
        <f t="shared" si="43"/>
        <v>389.11707742013124</v>
      </c>
      <c r="CH131" s="2">
        <f t="shared" si="44"/>
        <v>312.35836823252851</v>
      </c>
      <c r="CI131" s="2">
        <f t="shared" si="45"/>
        <v>198.91973275518018</v>
      </c>
      <c r="CJ131" s="2">
        <f t="shared" si="46"/>
        <v>823.57239823986072</v>
      </c>
      <c r="CK131" s="2">
        <f t="shared" si="47"/>
        <v>885.40059890300131</v>
      </c>
      <c r="CL131" s="2">
        <f t="shared" si="48"/>
        <v>777.90129822992674</v>
      </c>
      <c r="CM131" s="2">
        <f t="shared" si="49"/>
        <v>557.01635547118133</v>
      </c>
      <c r="CN131" s="2">
        <f t="shared" si="50"/>
        <v>424.94216341961237</v>
      </c>
      <c r="CO131" s="2">
        <f t="shared" si="51"/>
        <v>362.66376411940854</v>
      </c>
      <c r="CP131" s="2">
        <f t="shared" si="52"/>
        <v>238.34788616584828</v>
      </c>
      <c r="CQ131" s="2"/>
      <c r="CR131" s="2">
        <f t="shared" si="53"/>
        <v>30.251745771694676</v>
      </c>
      <c r="CS131" s="2">
        <f t="shared" si="54"/>
        <v>27.090733185424881</v>
      </c>
      <c r="CT131" s="2">
        <f t="shared" si="55"/>
        <v>23.19509845777668</v>
      </c>
      <c r="CU131" s="2">
        <f t="shared" si="56"/>
        <v>11.014674793191995</v>
      </c>
      <c r="CV131" s="2">
        <f t="shared" si="57"/>
        <v>4.7881928626119041</v>
      </c>
      <c r="CW131" s="2">
        <f t="shared" si="58"/>
        <v>3.0898331966389216</v>
      </c>
      <c r="CX131" s="2">
        <f t="shared" si="59"/>
        <v>1.9172986289655924</v>
      </c>
      <c r="CY131" s="2">
        <f t="shared" si="60"/>
        <v>29.867525451759416</v>
      </c>
      <c r="CZ131" s="2">
        <f t="shared" si="61"/>
        <v>28.39626306796681</v>
      </c>
      <c r="DA131" s="2">
        <f t="shared" si="62"/>
        <v>21.814710647811317</v>
      </c>
      <c r="DB131" s="2">
        <f t="shared" si="63"/>
        <v>12.37981871490361</v>
      </c>
      <c r="DC131" s="2">
        <f t="shared" si="64"/>
        <v>5.5863967887295782</v>
      </c>
      <c r="DD131" s="2">
        <f t="shared" si="65"/>
        <v>3.2686893633693743</v>
      </c>
      <c r="DE131" s="2">
        <f t="shared" si="66"/>
        <v>2.2117434851634394</v>
      </c>
      <c r="DF131" s="2">
        <f t="shared" si="67"/>
        <v>8147.8845696036124</v>
      </c>
      <c r="DG131" s="2"/>
      <c r="DH131" s="14"/>
      <c r="DI131" s="14"/>
      <c r="DJ131" s="14"/>
      <c r="DK131" s="14"/>
      <c r="DL131" s="14"/>
      <c r="DM131" s="14"/>
      <c r="DN131" s="14"/>
      <c r="DO131" s="14"/>
      <c r="DP131" s="14"/>
      <c r="DQ131" s="14"/>
      <c r="DR131" s="14"/>
      <c r="DS131" s="14"/>
      <c r="DT131" s="14"/>
      <c r="DU131" s="14"/>
      <c r="DV131" s="14"/>
      <c r="DX131" s="6"/>
      <c r="DY131" s="6"/>
      <c r="DZ131" s="6"/>
      <c r="EA131" s="6"/>
      <c r="EB131" s="6"/>
      <c r="EC131" s="6"/>
      <c r="ED131" s="6"/>
      <c r="EE131" s="6"/>
      <c r="EF131" s="6"/>
      <c r="EG131" s="6"/>
      <c r="EH131" s="6"/>
      <c r="EI131" s="6"/>
      <c r="EJ131" s="6"/>
      <c r="EK131" s="6"/>
      <c r="EL131" s="6"/>
      <c r="EN131" s="6"/>
      <c r="EO131" s="6"/>
      <c r="EP131" s="6"/>
      <c r="EQ131" s="6"/>
      <c r="ER131" s="6"/>
      <c r="ES131" s="6"/>
      <c r="ET131" s="6"/>
      <c r="EU131" s="6"/>
      <c r="EV131" s="6"/>
      <c r="EW131" s="6"/>
      <c r="EX131" s="6"/>
      <c r="EY131" s="6"/>
      <c r="EZ131" s="6"/>
      <c r="FA131" s="6"/>
      <c r="FB131" s="6"/>
      <c r="FD131" s="6"/>
      <c r="FE131" s="6"/>
      <c r="FF131" s="6"/>
      <c r="FG131" s="6"/>
      <c r="FH131" s="6"/>
      <c r="FI131" s="6"/>
      <c r="FJ131" s="6"/>
      <c r="FK131" s="6"/>
      <c r="FL131" s="6"/>
      <c r="FM131" s="6"/>
      <c r="FN131" s="6"/>
      <c r="FO131" s="6"/>
      <c r="FP131" s="6"/>
      <c r="FQ131" s="6"/>
      <c r="FR131" s="6"/>
      <c r="FT131" s="6"/>
      <c r="FU131" s="6"/>
      <c r="FV131" s="6"/>
      <c r="FW131" s="6"/>
      <c r="FX131" s="6"/>
      <c r="FY131" s="6"/>
      <c r="FZ131" s="6"/>
      <c r="GA131" s="6"/>
      <c r="GB131" s="6"/>
      <c r="GC131" s="6"/>
      <c r="GD131" s="6"/>
      <c r="GE131" s="6"/>
      <c r="GF131" s="6"/>
      <c r="GG131" s="6"/>
      <c r="GH131" s="6"/>
      <c r="GJ131" s="6"/>
      <c r="GK131" s="6"/>
      <c r="GL131" s="6"/>
      <c r="GM131" s="6"/>
      <c r="GN131" s="6"/>
      <c r="GO131" s="6"/>
      <c r="GP131" s="6"/>
      <c r="GQ131" s="6"/>
      <c r="GR131" s="6"/>
      <c r="GS131" s="6"/>
      <c r="GT131" s="6"/>
      <c r="GU131" s="6"/>
      <c r="GV131" s="6"/>
      <c r="GW131" s="6"/>
      <c r="GX131" s="6"/>
      <c r="GZ131" s="1"/>
      <c r="HA131" s="1"/>
      <c r="HB131" s="1"/>
      <c r="HC131" s="1"/>
      <c r="HD131" s="1"/>
      <c r="HE131" s="1"/>
      <c r="HF131" s="1"/>
      <c r="HG131" s="1"/>
      <c r="HH131" s="1"/>
      <c r="HI131" s="1"/>
      <c r="HJ131" s="1"/>
      <c r="HK131" s="1"/>
      <c r="HL131" s="1"/>
      <c r="HM131" s="1"/>
      <c r="HN131" s="2"/>
      <c r="HP131" s="2"/>
      <c r="HQ131" s="2"/>
      <c r="HR131" s="2"/>
      <c r="HS131" s="2"/>
      <c r="HT131" s="2"/>
      <c r="HU131" s="2"/>
      <c r="HV131" s="2"/>
      <c r="HW131" s="2"/>
      <c r="HX131" s="2"/>
      <c r="HY131" s="2"/>
      <c r="HZ131" s="2"/>
      <c r="IA131" s="2"/>
      <c r="IB131" s="2"/>
      <c r="IC131" s="2"/>
      <c r="ID131" s="2"/>
      <c r="IF131" s="2"/>
      <c r="IG131" s="2"/>
      <c r="IH131" s="2"/>
      <c r="II131" s="2"/>
      <c r="IJ131" s="2"/>
      <c r="IK131" s="2"/>
      <c r="IL131" s="2"/>
      <c r="IM131" s="2"/>
      <c r="IN131" s="2"/>
      <c r="IO131" s="2"/>
      <c r="IP131" s="2"/>
      <c r="IQ131" s="2"/>
      <c r="IR131" s="2"/>
      <c r="IS131" s="2"/>
      <c r="IT131" s="2"/>
      <c r="IV131" s="6"/>
    </row>
    <row r="132" spans="1:256" x14ac:dyDescent="0.25">
      <c r="A132" s="8" t="s">
        <v>29</v>
      </c>
      <c r="B132" s="8" t="s">
        <v>299</v>
      </c>
      <c r="C132" s="20">
        <f>Population!H132</f>
        <v>15884</v>
      </c>
      <c r="D132" s="20">
        <f>Population!I132</f>
        <v>18371</v>
      </c>
      <c r="E132" s="20">
        <f>Population!J132</f>
        <v>19317</v>
      </c>
      <c r="F132" s="20">
        <f>Population!K132</f>
        <v>18149</v>
      </c>
      <c r="G132" s="20">
        <f>Population!L132</f>
        <v>17753</v>
      </c>
      <c r="H132" s="20">
        <f>Population!M132</f>
        <v>20823</v>
      </c>
      <c r="I132" s="20">
        <f>Population!N132</f>
        <v>15325</v>
      </c>
      <c r="J132" s="20">
        <f>Population!X132</f>
        <v>17661</v>
      </c>
      <c r="K132" s="20">
        <f>Population!Y132</f>
        <v>20324</v>
      </c>
      <c r="L132" s="20">
        <f>Population!Z132</f>
        <v>20399</v>
      </c>
      <c r="M132" s="20">
        <f>Population!AA132</f>
        <v>19722</v>
      </c>
      <c r="N132" s="20">
        <f>Population!AB132</f>
        <v>19228</v>
      </c>
      <c r="O132" s="20">
        <f>Population!AC132</f>
        <v>21960</v>
      </c>
      <c r="P132" s="20">
        <f>Population!AD132</f>
        <v>16595</v>
      </c>
      <c r="Q132" s="20">
        <f t="shared" si="36"/>
        <v>261511</v>
      </c>
      <c r="S132">
        <f>VLOOKUP($A132,'Census 2011'!$A$4:$BI$156,S$1,FALSE)*Baseline!C132</f>
        <v>15701.45676032868</v>
      </c>
      <c r="T132">
        <f>VLOOKUP($A132,'Census 2011'!$A$4:$BI$156,T$1,FALSE)*Baseline!D132</f>
        <v>18210.50728909851</v>
      </c>
      <c r="U132">
        <f>VLOOKUP($A132,'Census 2011'!$A$4:$BI$156,U$1,FALSE)*Baseline!E132</f>
        <v>19207.287521790473</v>
      </c>
      <c r="V132">
        <f>VLOOKUP($A132,'Census 2011'!$A$4:$BI$156,V$1,FALSE)*Baseline!F132</f>
        <v>18034.929100093985</v>
      </c>
      <c r="W132">
        <f>VLOOKUP($A132,'Census 2011'!$A$4:$BI$156,W$1,FALSE)*Baseline!G132</f>
        <v>17693.055472480828</v>
      </c>
      <c r="X132">
        <f>VLOOKUP($A132,'Census 2011'!$A$4:$BI$156,X$1,FALSE)*Baseline!H132</f>
        <v>20776.73748830683</v>
      </c>
      <c r="Y132">
        <f>VLOOKUP($A132,'Census 2011'!$A$4:$BI$156,Y$1,FALSE)*Baseline!I132</f>
        <v>15298.583796912952</v>
      </c>
      <c r="Z132">
        <f>VLOOKUP($A132,'Census 2011'!$A$4:$BI$156,Z$1,FALSE)*Baseline!J132</f>
        <v>17459.732424415881</v>
      </c>
      <c r="AA132">
        <f>VLOOKUP($A132,'Census 2011'!$A$4:$BI$156,AA$1,FALSE)*Baseline!K132</f>
        <v>20105.67177728465</v>
      </c>
      <c r="AB132">
        <f>VLOOKUP($A132,'Census 2011'!$A$4:$BI$156,AB$1,FALSE)*Baseline!L132</f>
        <v>20236.407026743578</v>
      </c>
      <c r="AC132">
        <f>VLOOKUP($A132,'Census 2011'!$A$4:$BI$156,AC$1,FALSE)*Baseline!M132</f>
        <v>19595.269722987203</v>
      </c>
      <c r="AD132">
        <f>VLOOKUP($A132,'Census 2011'!$A$4:$BI$156,AD$1,FALSE)*Baseline!N132</f>
        <v>19149.787385740401</v>
      </c>
      <c r="AE132">
        <f>VLOOKUP($A132,'Census 2011'!$A$4:$BI$156,AE$1,FALSE)*Baseline!O132</f>
        <v>21893.344370860927</v>
      </c>
      <c r="AF132">
        <f>VLOOKUP($A132,'Census 2011'!$A$4:$BI$156,AF$1,FALSE)*Baseline!P132</f>
        <v>16532.377358490565</v>
      </c>
      <c r="AH132" s="6">
        <f>VLOOKUP($A132,'Census 2011'!$A$4:$BI$156,AH$1,FALSE)*Baseline!C132</f>
        <v>182.54323967132103</v>
      </c>
      <c r="AI132" s="6">
        <f>VLOOKUP($A132,'Census 2011'!$A$4:$BI$156,AI$1,FALSE)*Baseline!D132</f>
        <v>160.49271090148997</v>
      </c>
      <c r="AJ132" s="6">
        <f>VLOOKUP($A132,'Census 2011'!$A$4:$BI$156,AJ$1,FALSE)*Baseline!E132</f>
        <v>109.71247820952594</v>
      </c>
      <c r="AK132" s="6">
        <f>VLOOKUP($A132,'Census 2011'!$A$4:$BI$156,AK$1,FALSE)*Baseline!F132</f>
        <v>114.07089990601504</v>
      </c>
      <c r="AL132" s="6">
        <f>VLOOKUP($A132,'Census 2011'!$A$4:$BI$156,AL$1,FALSE)*Baseline!G132</f>
        <v>59.94452751917418</v>
      </c>
      <c r="AM132" s="6">
        <f>VLOOKUP($A132,'Census 2011'!$A$4:$BI$156,AM$1,FALSE)*Baseline!H132</f>
        <v>46.262511693171184</v>
      </c>
      <c r="AN132" s="6">
        <f>VLOOKUP($A132,'Census 2011'!$A$4:$BI$156,AN$1,FALSE)*Baseline!I132</f>
        <v>26.416203087048501</v>
      </c>
      <c r="AO132" s="6">
        <f>VLOOKUP($A132,'Census 2011'!$A$4:$BI$156,AO$1,FALSE)*Baseline!J132</f>
        <v>201.26757558411822</v>
      </c>
      <c r="AP132" s="6">
        <f>VLOOKUP($A132,'Census 2011'!$A$4:$BI$156,AP$1,FALSE)*Baseline!K132</f>
        <v>218.32822271535204</v>
      </c>
      <c r="AQ132" s="6">
        <f>VLOOKUP($A132,'Census 2011'!$A$4:$BI$156,AQ$1,FALSE)*Baseline!L132</f>
        <v>162.5929732564237</v>
      </c>
      <c r="AR132" s="6">
        <f>VLOOKUP($A132,'Census 2011'!$A$4:$BI$156,AR$1,FALSE)*Baseline!M132</f>
        <v>126.73027701279767</v>
      </c>
      <c r="AS132" s="6">
        <f>VLOOKUP($A132,'Census 2011'!$A$4:$BI$156,AS$1,FALSE)*Baseline!N132</f>
        <v>78.2126142595978</v>
      </c>
      <c r="AT132" s="6">
        <f>VLOOKUP($A132,'Census 2011'!$A$4:$BI$156,AT$1,FALSE)*Baseline!O132</f>
        <v>66.655629139072843</v>
      </c>
      <c r="AU132" s="6">
        <f>VLOOKUP($A132,'Census 2011'!$A$4:$BI$156,AU$1,FALSE)*Baseline!P132</f>
        <v>62.622641509433961</v>
      </c>
      <c r="AV132">
        <f t="shared" si="37"/>
        <v>261511</v>
      </c>
      <c r="AX132" s="22">
        <f>(S132*'Eligible population'!J$5)/5</f>
        <v>2873.3351702635714</v>
      </c>
      <c r="AY132" s="22">
        <f>(T132*'Eligible population'!K$5)/5</f>
        <v>3092.8710372579526</v>
      </c>
      <c r="AZ132" s="22">
        <f>(U132*'Eligible population'!L$5)/5</f>
        <v>2935.496478218146</v>
      </c>
      <c r="BA132" s="22">
        <f>(V132*'Eligible population'!M$5)/5</f>
        <v>2406.0763823024181</v>
      </c>
      <c r="BB132" s="22">
        <f>(W132*'Eligible population'!N$5)/5</f>
        <v>1962.931361220991</v>
      </c>
      <c r="BC132" s="22">
        <f>(X132*'Eligible population'!O$5)/5</f>
        <v>1799.5564174223905</v>
      </c>
      <c r="BD132" s="22">
        <f>(Y132*'Eligible population'!P$5)/5</f>
        <v>1029.1482680132608</v>
      </c>
      <c r="BE132" s="22">
        <f>(Z132*'Eligible population'!J$6)/5</f>
        <v>3185.6403437668828</v>
      </c>
      <c r="BF132" s="22">
        <f>(AA132*'Eligible population'!K$6)/5</f>
        <v>3456.7262046850365</v>
      </c>
      <c r="BG132" s="22">
        <f>(AB132*'Eligible population'!L$6)/5</f>
        <v>3170.1035575813494</v>
      </c>
      <c r="BH132" s="22">
        <f>(AC132*'Eligible population'!M$6)/5</f>
        <v>2719.6762004663833</v>
      </c>
      <c r="BI132" s="22">
        <f>(AD132*'Eligible population'!N$6)/5</f>
        <v>2262.4946189568282</v>
      </c>
      <c r="BJ132" s="22">
        <f>(AE132*'Eligible population'!O$6)/5</f>
        <v>2068.5476944416487</v>
      </c>
      <c r="BK132" s="22">
        <f>(AF132*'Eligible population'!P$6)/5</f>
        <v>1234.1419936723855</v>
      </c>
      <c r="BL132" s="23"/>
      <c r="BM132" s="22">
        <f>(AH132*'Eligible population'!J$5)/5</f>
        <v>33.405047611039599</v>
      </c>
      <c r="BN132" s="22">
        <f>(AI132*'Eligible population'!K$5)/5</f>
        <v>27.258068617088203</v>
      </c>
      <c r="BO132" s="22">
        <f>(AJ132*'Eligible population'!L$5)/5</f>
        <v>16.767624946274896</v>
      </c>
      <c r="BP132" s="22">
        <f>(AK132*'Eligible population'!M$5)/5</f>
        <v>15.218429562354956</v>
      </c>
      <c r="BQ132" s="22">
        <f>(AL132*'Eligible population'!N$5)/5</f>
        <v>6.6504619953278805</v>
      </c>
      <c r="BR132" s="22">
        <f>(AM132*'Eligible population'!O$5)/5</f>
        <v>4.0069813583763523</v>
      </c>
      <c r="BS132" s="22">
        <f>(AN132*'Eligible population'!P$5)/5</f>
        <v>1.7770396276816374</v>
      </c>
      <c r="BT132" s="22">
        <f>(AO132*'Eligible population'!J$6)/5</f>
        <v>36.722562126800049</v>
      </c>
      <c r="BU132" s="22">
        <f>(AP132*'Eligible population'!K$6)/5</f>
        <v>37.536715860204581</v>
      </c>
      <c r="BV132" s="22">
        <f>(AQ132*'Eligible population'!L$6)/5</f>
        <v>25.470754876433297</v>
      </c>
      <c r="BW132" s="22">
        <f>(AR132*'Eligible population'!M$6)/5</f>
        <v>17.58921020953802</v>
      </c>
      <c r="BX132" s="22">
        <f>(AS132*'Eligible population'!N$6)/5</f>
        <v>9.2406048867494697</v>
      </c>
      <c r="BY132" s="22">
        <f>(AT132*'Eligible population'!O$6)/5</f>
        <v>6.2978202709266906</v>
      </c>
      <c r="BZ132" s="22">
        <f>(AU132*'Eligible population'!P$6)/5</f>
        <v>4.6747802790620661</v>
      </c>
      <c r="CA132" s="23">
        <f t="shared" si="38"/>
        <v>34439.36183049711</v>
      </c>
      <c r="CC132" s="2">
        <f t="shared" si="39"/>
        <v>1436.6675851317857</v>
      </c>
      <c r="CD132" s="2">
        <f t="shared" si="40"/>
        <v>1546.4355186289763</v>
      </c>
      <c r="CE132" s="2">
        <f t="shared" si="41"/>
        <v>1467.748239109073</v>
      </c>
      <c r="CF132" s="2">
        <f t="shared" si="42"/>
        <v>1203.038191151209</v>
      </c>
      <c r="CG132" s="2">
        <f t="shared" si="43"/>
        <v>981.4656806104955</v>
      </c>
      <c r="CH132" s="2">
        <f t="shared" si="44"/>
        <v>899.77820871119525</v>
      </c>
      <c r="CI132" s="2">
        <f t="shared" si="45"/>
        <v>514.5741340066304</v>
      </c>
      <c r="CJ132" s="2">
        <f t="shared" si="46"/>
        <v>1592.8201718834414</v>
      </c>
      <c r="CK132" s="2">
        <f t="shared" si="47"/>
        <v>1728.3631023425182</v>
      </c>
      <c r="CL132" s="2">
        <f t="shared" si="48"/>
        <v>1585.0517787906747</v>
      </c>
      <c r="CM132" s="2">
        <f t="shared" si="49"/>
        <v>1359.8381002331917</v>
      </c>
      <c r="CN132" s="2">
        <f t="shared" si="50"/>
        <v>1131.2473094784141</v>
      </c>
      <c r="CO132" s="2">
        <f t="shared" si="51"/>
        <v>1034.2738472208243</v>
      </c>
      <c r="CP132" s="2">
        <f t="shared" si="52"/>
        <v>617.07099683619276</v>
      </c>
      <c r="CQ132" s="2"/>
      <c r="CR132" s="2">
        <f t="shared" si="53"/>
        <v>16.7025238055198</v>
      </c>
      <c r="CS132" s="2">
        <f t="shared" si="54"/>
        <v>13.629034308544101</v>
      </c>
      <c r="CT132" s="2">
        <f t="shared" si="55"/>
        <v>8.3838124731374482</v>
      </c>
      <c r="CU132" s="2">
        <f t="shared" si="56"/>
        <v>7.609214781177478</v>
      </c>
      <c r="CV132" s="2">
        <f t="shared" si="57"/>
        <v>3.3252309976639403</v>
      </c>
      <c r="CW132" s="2">
        <f t="shared" si="58"/>
        <v>2.0034906791881761</v>
      </c>
      <c r="CX132" s="2">
        <f t="shared" si="59"/>
        <v>0.88851981384081868</v>
      </c>
      <c r="CY132" s="2">
        <f t="shared" si="60"/>
        <v>18.361281063400025</v>
      </c>
      <c r="CZ132" s="2">
        <f t="shared" si="61"/>
        <v>18.76835793010229</v>
      </c>
      <c r="DA132" s="2">
        <f t="shared" si="62"/>
        <v>12.735377438216648</v>
      </c>
      <c r="DB132" s="2">
        <f t="shared" si="63"/>
        <v>8.7946051047690101</v>
      </c>
      <c r="DC132" s="2">
        <f t="shared" si="64"/>
        <v>4.6203024433747348</v>
      </c>
      <c r="DD132" s="2">
        <f t="shared" si="65"/>
        <v>3.1489101354633453</v>
      </c>
      <c r="DE132" s="2">
        <f t="shared" si="66"/>
        <v>2.337390139531033</v>
      </c>
      <c r="DF132" s="2">
        <f t="shared" si="67"/>
        <v>17219.680915248555</v>
      </c>
      <c r="DG132" s="2"/>
      <c r="DH132" s="14"/>
      <c r="DI132" s="14"/>
      <c r="DJ132" s="14"/>
      <c r="DK132" s="14"/>
      <c r="DL132" s="14"/>
      <c r="DM132" s="14"/>
      <c r="DN132" s="14"/>
      <c r="DO132" s="14"/>
      <c r="DP132" s="14"/>
      <c r="DQ132" s="14"/>
      <c r="DR132" s="14"/>
      <c r="DS132" s="14"/>
      <c r="DT132" s="14"/>
      <c r="DU132" s="14"/>
      <c r="DV132" s="14"/>
      <c r="DX132" s="6"/>
      <c r="DY132" s="6"/>
      <c r="DZ132" s="6"/>
      <c r="EA132" s="6"/>
      <c r="EB132" s="6"/>
      <c r="EC132" s="6"/>
      <c r="ED132" s="6"/>
      <c r="EE132" s="6"/>
      <c r="EF132" s="6"/>
      <c r="EG132" s="6"/>
      <c r="EH132" s="6"/>
      <c r="EI132" s="6"/>
      <c r="EJ132" s="6"/>
      <c r="EK132" s="6"/>
      <c r="EL132" s="6"/>
      <c r="EN132" s="6"/>
      <c r="EO132" s="6"/>
      <c r="EP132" s="6"/>
      <c r="EQ132" s="6"/>
      <c r="ER132" s="6"/>
      <c r="ES132" s="6"/>
      <c r="ET132" s="6"/>
      <c r="EU132" s="6"/>
      <c r="EV132" s="6"/>
      <c r="EW132" s="6"/>
      <c r="EX132" s="6"/>
      <c r="EY132" s="6"/>
      <c r="EZ132" s="6"/>
      <c r="FA132" s="6"/>
      <c r="FB132" s="6"/>
      <c r="FD132" s="6"/>
      <c r="FE132" s="6"/>
      <c r="FF132" s="6"/>
      <c r="FG132" s="6"/>
      <c r="FH132" s="6"/>
      <c r="FI132" s="6"/>
      <c r="FJ132" s="6"/>
      <c r="FK132" s="6"/>
      <c r="FL132" s="6"/>
      <c r="FM132" s="6"/>
      <c r="FN132" s="6"/>
      <c r="FO132" s="6"/>
      <c r="FP132" s="6"/>
      <c r="FQ132" s="6"/>
      <c r="FR132" s="6"/>
      <c r="FT132" s="6"/>
      <c r="FU132" s="6"/>
      <c r="FV132" s="6"/>
      <c r="FW132" s="6"/>
      <c r="FX132" s="6"/>
      <c r="FY132" s="6"/>
      <c r="FZ132" s="6"/>
      <c r="GA132" s="6"/>
      <c r="GB132" s="6"/>
      <c r="GC132" s="6"/>
      <c r="GD132" s="6"/>
      <c r="GE132" s="6"/>
      <c r="GF132" s="6"/>
      <c r="GG132" s="6"/>
      <c r="GH132" s="6"/>
      <c r="GJ132" s="6"/>
      <c r="GK132" s="6"/>
      <c r="GL132" s="6"/>
      <c r="GM132" s="6"/>
      <c r="GN132" s="6"/>
      <c r="GO132" s="6"/>
      <c r="GP132" s="6"/>
      <c r="GQ132" s="6"/>
      <c r="GR132" s="6"/>
      <c r="GS132" s="6"/>
      <c r="GT132" s="6"/>
      <c r="GU132" s="6"/>
      <c r="GV132" s="6"/>
      <c r="GW132" s="6"/>
      <c r="GX132" s="6"/>
      <c r="GZ132" s="1"/>
      <c r="HA132" s="1"/>
      <c r="HB132" s="1"/>
      <c r="HC132" s="1"/>
      <c r="HD132" s="1"/>
      <c r="HE132" s="1"/>
      <c r="HF132" s="1"/>
      <c r="HG132" s="1"/>
      <c r="HH132" s="1"/>
      <c r="HI132" s="1"/>
      <c r="HJ132" s="1"/>
      <c r="HK132" s="1"/>
      <c r="HL132" s="1"/>
      <c r="HM132" s="1"/>
      <c r="HN132" s="2"/>
      <c r="HP132" s="2"/>
      <c r="HQ132" s="2"/>
      <c r="HR132" s="2"/>
      <c r="HS132" s="2"/>
      <c r="HT132" s="2"/>
      <c r="HU132" s="2"/>
      <c r="HV132" s="2"/>
      <c r="HW132" s="2"/>
      <c r="HX132" s="2"/>
      <c r="HY132" s="2"/>
      <c r="HZ132" s="2"/>
      <c r="IA132" s="2"/>
      <c r="IB132" s="2"/>
      <c r="IC132" s="2"/>
      <c r="ID132" s="2"/>
      <c r="IF132" s="2"/>
      <c r="IG132" s="2"/>
      <c r="IH132" s="2"/>
      <c r="II132" s="2"/>
      <c r="IJ132" s="2"/>
      <c r="IK132" s="2"/>
      <c r="IL132" s="2"/>
      <c r="IM132" s="2"/>
      <c r="IN132" s="2"/>
      <c r="IO132" s="2"/>
      <c r="IP132" s="2"/>
      <c r="IQ132" s="2"/>
      <c r="IR132" s="2"/>
      <c r="IS132" s="2"/>
      <c r="IT132" s="2"/>
      <c r="IV132" s="6"/>
    </row>
    <row r="133" spans="1:256" x14ac:dyDescent="0.25">
      <c r="A133" s="8" t="s">
        <v>96</v>
      </c>
      <c r="B133" s="8" t="s">
        <v>300</v>
      </c>
      <c r="C133" s="20">
        <f>Population!H133</f>
        <v>7744</v>
      </c>
      <c r="D133" s="20">
        <f>Population!I133</f>
        <v>8418</v>
      </c>
      <c r="E133" s="20">
        <f>Population!J133</f>
        <v>8478</v>
      </c>
      <c r="F133" s="20">
        <f>Population!K133</f>
        <v>7942</v>
      </c>
      <c r="G133" s="20">
        <f>Population!L133</f>
        <v>6389</v>
      </c>
      <c r="H133" s="20">
        <f>Population!M133</f>
        <v>6961</v>
      </c>
      <c r="I133" s="20">
        <f>Population!N133</f>
        <v>5277</v>
      </c>
      <c r="J133" s="20">
        <f>Population!X133</f>
        <v>7934</v>
      </c>
      <c r="K133" s="20">
        <f>Population!Y133</f>
        <v>9046</v>
      </c>
      <c r="L133" s="20">
        <f>Population!Z133</f>
        <v>8743</v>
      </c>
      <c r="M133" s="20">
        <f>Population!AA133</f>
        <v>7785</v>
      </c>
      <c r="N133" s="20">
        <f>Population!AB133</f>
        <v>6908</v>
      </c>
      <c r="O133" s="20">
        <f>Population!AC133</f>
        <v>7372</v>
      </c>
      <c r="P133" s="20">
        <f>Population!AD133</f>
        <v>5593</v>
      </c>
      <c r="Q133" s="20">
        <f t="shared" si="36"/>
        <v>104590</v>
      </c>
      <c r="S133">
        <f>VLOOKUP($A133,'Census 2011'!$A$4:$BI$156,S$1,FALSE)*Baseline!C133</f>
        <v>7565.2714768621054</v>
      </c>
      <c r="T133">
        <f>VLOOKUP($A133,'Census 2011'!$A$4:$BI$156,T$1,FALSE)*Baseline!D133</f>
        <v>8276.5698504027605</v>
      </c>
      <c r="U133">
        <f>VLOOKUP($A133,'Census 2011'!$A$4:$BI$156,U$1,FALSE)*Baseline!E133</f>
        <v>8358.6346570397109</v>
      </c>
      <c r="V133">
        <f>VLOOKUP($A133,'Census 2011'!$A$4:$BI$156,V$1,FALSE)*Baseline!F133</f>
        <v>7857.6850486582125</v>
      </c>
      <c r="W133">
        <f>VLOOKUP($A133,'Census 2011'!$A$4:$BI$156,W$1,FALSE)*Baseline!G133</f>
        <v>6344.357699543134</v>
      </c>
      <c r="X133">
        <f>VLOOKUP($A133,'Census 2011'!$A$4:$BI$156,X$1,FALSE)*Baseline!H133</f>
        <v>6926.1949999999997</v>
      </c>
      <c r="Y133">
        <f>VLOOKUP($A133,'Census 2011'!$A$4:$BI$156,Y$1,FALSE)*Baseline!I133</f>
        <v>5240.2744671596347</v>
      </c>
      <c r="Z133">
        <f>VLOOKUP($A133,'Census 2011'!$A$4:$BI$156,Z$1,FALSE)*Baseline!J133</f>
        <v>7744.8473315835517</v>
      </c>
      <c r="AA133">
        <f>VLOOKUP($A133,'Census 2011'!$A$4:$BI$156,AA$1,FALSE)*Baseline!K133</f>
        <v>8889.3328834907788</v>
      </c>
      <c r="AB133">
        <f>VLOOKUP($A133,'Census 2011'!$A$4:$BI$156,AB$1,FALSE)*Baseline!L133</f>
        <v>8616.0382276281489</v>
      </c>
      <c r="AC133">
        <f>VLOOKUP($A133,'Census 2011'!$A$4:$BI$156,AC$1,FALSE)*Baseline!M133</f>
        <v>7698.1744040150561</v>
      </c>
      <c r="AD133">
        <f>VLOOKUP($A133,'Census 2011'!$A$4:$BI$156,AD$1,FALSE)*Baseline!N133</f>
        <v>6858.6443232008314</v>
      </c>
      <c r="AE133">
        <f>VLOOKUP($A133,'Census 2011'!$A$4:$BI$156,AE$1,FALSE)*Baseline!O133</f>
        <v>7338.4691358024684</v>
      </c>
      <c r="AF133">
        <f>VLOOKUP($A133,'Census 2011'!$A$4:$BI$156,AF$1,FALSE)*Baseline!P133</f>
        <v>5563.1422306959012</v>
      </c>
      <c r="AH133" s="6">
        <f>VLOOKUP($A133,'Census 2011'!$A$4:$BI$156,AH$1,FALSE)*Baseline!C133</f>
        <v>178.72852313789485</v>
      </c>
      <c r="AI133" s="6">
        <f>VLOOKUP($A133,'Census 2011'!$A$4:$BI$156,AI$1,FALSE)*Baseline!D133</f>
        <v>141.4301495972382</v>
      </c>
      <c r="AJ133" s="6">
        <f>VLOOKUP($A133,'Census 2011'!$A$4:$BI$156,AJ$1,FALSE)*Baseline!E133</f>
        <v>119.36534296028881</v>
      </c>
      <c r="AK133" s="6">
        <f>VLOOKUP($A133,'Census 2011'!$A$4:$BI$156,AK$1,FALSE)*Baseline!F133</f>
        <v>84.314951341787079</v>
      </c>
      <c r="AL133" s="6">
        <f>VLOOKUP($A133,'Census 2011'!$A$4:$BI$156,AL$1,FALSE)*Baseline!G133</f>
        <v>44.64230045686643</v>
      </c>
      <c r="AM133" s="6">
        <f>VLOOKUP($A133,'Census 2011'!$A$4:$BI$156,AM$1,FALSE)*Baseline!H133</f>
        <v>34.805</v>
      </c>
      <c r="AN133" s="6">
        <f>VLOOKUP($A133,'Census 2011'!$A$4:$BI$156,AN$1,FALSE)*Baseline!I133</f>
        <v>36.725532840365375</v>
      </c>
      <c r="AO133" s="6">
        <f>VLOOKUP($A133,'Census 2011'!$A$4:$BI$156,AO$1,FALSE)*Baseline!J133</f>
        <v>189.15266841644794</v>
      </c>
      <c r="AP133" s="6">
        <f>VLOOKUP($A133,'Census 2011'!$A$4:$BI$156,AP$1,FALSE)*Baseline!K133</f>
        <v>156.66711650922178</v>
      </c>
      <c r="AQ133" s="6">
        <f>VLOOKUP($A133,'Census 2011'!$A$4:$BI$156,AQ$1,FALSE)*Baseline!L133</f>
        <v>126.96177237185057</v>
      </c>
      <c r="AR133" s="6">
        <f>VLOOKUP($A133,'Census 2011'!$A$4:$BI$156,AR$1,FALSE)*Baseline!M133</f>
        <v>86.825595984943533</v>
      </c>
      <c r="AS133" s="6">
        <f>VLOOKUP($A133,'Census 2011'!$A$4:$BI$156,AS$1,FALSE)*Baseline!N133</f>
        <v>49.355676799168613</v>
      </c>
      <c r="AT133" s="6">
        <f>VLOOKUP($A133,'Census 2011'!$A$4:$BI$156,AT$1,FALSE)*Baseline!O133</f>
        <v>33.53086419753086</v>
      </c>
      <c r="AU133" s="6">
        <f>VLOOKUP($A133,'Census 2011'!$A$4:$BI$156,AU$1,FALSE)*Baseline!P133</f>
        <v>29.857769304099143</v>
      </c>
      <c r="AV133">
        <f t="shared" si="37"/>
        <v>104589.99999999999</v>
      </c>
      <c r="AX133" s="22">
        <f>(S133*'Eligible population'!J$5)/5</f>
        <v>1384.4295429951358</v>
      </c>
      <c r="AY133" s="22">
        <f>(T133*'Eligible population'!K$5)/5</f>
        <v>1405.691932232839</v>
      </c>
      <c r="AZ133" s="22">
        <f>(U133*'Eligible population'!L$5)/5</f>
        <v>1277.4704689881653</v>
      </c>
      <c r="BA133" s="22">
        <f>(V133*'Eligible population'!M$5)/5</f>
        <v>1048.3096612256063</v>
      </c>
      <c r="BB133" s="22">
        <f>(W133*'Eligible population'!N$5)/5</f>
        <v>703.86591590168723</v>
      </c>
      <c r="BC133" s="22">
        <f>(X133*'Eligible population'!O$5)/5</f>
        <v>599.90547926899842</v>
      </c>
      <c r="BD133" s="22">
        <f>(Y133*'Eligible population'!P$5)/5</f>
        <v>352.51755740160019</v>
      </c>
      <c r="BE133" s="22">
        <f>(Z133*'Eligible population'!J$6)/5</f>
        <v>1413.0971492613392</v>
      </c>
      <c r="BF133" s="22">
        <f>(AA133*'Eligible population'!K$6)/5</f>
        <v>1528.3244579396446</v>
      </c>
      <c r="BG133" s="22">
        <f>(AB133*'Eligible population'!L$6)/5</f>
        <v>1349.732361162939</v>
      </c>
      <c r="BH133" s="22">
        <f>(AC133*'Eligible population'!M$6)/5</f>
        <v>1068.4487638911437</v>
      </c>
      <c r="BI133" s="22">
        <f>(AD133*'Eligible population'!N$6)/5</f>
        <v>810.32993014510748</v>
      </c>
      <c r="BJ133" s="22">
        <f>(AE133*'Eligible population'!O$6)/5</f>
        <v>693.36018994883511</v>
      </c>
      <c r="BK133" s="22">
        <f>(AF133*'Eligible population'!P$6)/5</f>
        <v>415.28857555069334</v>
      </c>
      <c r="BL133" s="23"/>
      <c r="BM133" s="22">
        <f>(AH133*'Eligible population'!J$5)/5</f>
        <v>32.706962118248043</v>
      </c>
      <c r="BN133" s="22">
        <f>(AI133*'Eligible population'!K$5)/5</f>
        <v>24.020484797049921</v>
      </c>
      <c r="BO133" s="22">
        <f>(AJ133*'Eligible population'!L$5)/5</f>
        <v>18.242895749007122</v>
      </c>
      <c r="BP133" s="22">
        <f>(AK133*'Eligible population'!M$5)/5</f>
        <v>11.248628257562393</v>
      </c>
      <c r="BQ133" s="22">
        <f>(AL133*'Eligible population'!N$5)/5</f>
        <v>4.9527777573596392</v>
      </c>
      <c r="BR133" s="22">
        <f>(AM133*'Eligible population'!O$5)/5</f>
        <v>3.0146003983366754</v>
      </c>
      <c r="BS133" s="22">
        <f>(AN133*'Eligible population'!P$5)/5</f>
        <v>2.470556687878056</v>
      </c>
      <c r="BT133" s="22">
        <f>(AO133*'Eligible population'!J$6)/5</f>
        <v>34.512119486777053</v>
      </c>
      <c r="BU133" s="22">
        <f>(AP133*'Eligible population'!K$6)/5</f>
        <v>26.935450506146175</v>
      </c>
      <c r="BV133" s="22">
        <f>(AQ133*'Eligible population'!L$6)/5</f>
        <v>19.889003306809052</v>
      </c>
      <c r="BW133" s="22">
        <f>(AR133*'Eligible population'!M$6)/5</f>
        <v>12.050740323035599</v>
      </c>
      <c r="BX133" s="22">
        <f>(AS133*'Eligible population'!N$6)/5</f>
        <v>5.8312372311894425</v>
      </c>
      <c r="BY133" s="22">
        <f>(AT133*'Eligible population'!O$6)/5</f>
        <v>3.1680948626904999</v>
      </c>
      <c r="BZ133" s="22">
        <f>(AU133*'Eligible population'!P$6)/5</f>
        <v>2.2288825216445107</v>
      </c>
      <c r="CA133" s="23">
        <f t="shared" si="38"/>
        <v>14252.044419917469</v>
      </c>
      <c r="CC133" s="2">
        <f t="shared" si="39"/>
        <v>692.21477149756788</v>
      </c>
      <c r="CD133" s="2">
        <f t="shared" si="40"/>
        <v>702.8459661164195</v>
      </c>
      <c r="CE133" s="2">
        <f t="shared" si="41"/>
        <v>638.73523449408265</v>
      </c>
      <c r="CF133" s="2">
        <f t="shared" si="42"/>
        <v>524.15483061280315</v>
      </c>
      <c r="CG133" s="2">
        <f t="shared" si="43"/>
        <v>351.93295795084362</v>
      </c>
      <c r="CH133" s="2">
        <f t="shared" si="44"/>
        <v>299.95273963449921</v>
      </c>
      <c r="CI133" s="2">
        <f t="shared" si="45"/>
        <v>176.25877870080009</v>
      </c>
      <c r="CJ133" s="2">
        <f t="shared" si="46"/>
        <v>706.54857463066958</v>
      </c>
      <c r="CK133" s="2">
        <f t="shared" si="47"/>
        <v>764.16222896982231</v>
      </c>
      <c r="CL133" s="2">
        <f t="shared" si="48"/>
        <v>674.86618058146951</v>
      </c>
      <c r="CM133" s="2">
        <f t="shared" si="49"/>
        <v>534.22438194557185</v>
      </c>
      <c r="CN133" s="2">
        <f t="shared" si="50"/>
        <v>405.16496507255374</v>
      </c>
      <c r="CO133" s="2">
        <f t="shared" si="51"/>
        <v>346.68009497441756</v>
      </c>
      <c r="CP133" s="2">
        <f t="shared" si="52"/>
        <v>207.64428777534667</v>
      </c>
      <c r="CQ133" s="2"/>
      <c r="CR133" s="2">
        <f t="shared" si="53"/>
        <v>16.353481059124022</v>
      </c>
      <c r="CS133" s="2">
        <f t="shared" si="54"/>
        <v>12.01024239852496</v>
      </c>
      <c r="CT133" s="2">
        <f t="shared" si="55"/>
        <v>9.121447874503561</v>
      </c>
      <c r="CU133" s="2">
        <f t="shared" si="56"/>
        <v>5.6243141287811964</v>
      </c>
      <c r="CV133" s="2">
        <f t="shared" si="57"/>
        <v>2.4763888786798196</v>
      </c>
      <c r="CW133" s="2">
        <f t="shared" si="58"/>
        <v>1.5073001991683377</v>
      </c>
      <c r="CX133" s="2">
        <f t="shared" si="59"/>
        <v>1.235278343939028</v>
      </c>
      <c r="CY133" s="2">
        <f t="shared" si="60"/>
        <v>17.256059743388526</v>
      </c>
      <c r="CZ133" s="2">
        <f t="shared" si="61"/>
        <v>13.467725253073088</v>
      </c>
      <c r="DA133" s="2">
        <f t="shared" si="62"/>
        <v>9.9445016534045259</v>
      </c>
      <c r="DB133" s="2">
        <f t="shared" si="63"/>
        <v>6.0253701615177997</v>
      </c>
      <c r="DC133" s="2">
        <f t="shared" si="64"/>
        <v>2.9156186155947212</v>
      </c>
      <c r="DD133" s="2">
        <f t="shared" si="65"/>
        <v>1.5840474313452499</v>
      </c>
      <c r="DE133" s="2">
        <f t="shared" si="66"/>
        <v>1.1144412608222554</v>
      </c>
      <c r="DF133" s="2">
        <f t="shared" si="67"/>
        <v>7126.0222099587345</v>
      </c>
      <c r="DG133" s="2"/>
      <c r="DH133" s="14"/>
      <c r="DI133" s="14"/>
      <c r="DJ133" s="14"/>
      <c r="DK133" s="14"/>
      <c r="DL133" s="14"/>
      <c r="DM133" s="14"/>
      <c r="DN133" s="14"/>
      <c r="DO133" s="14"/>
      <c r="DP133" s="14"/>
      <c r="DQ133" s="14"/>
      <c r="DR133" s="14"/>
      <c r="DS133" s="14"/>
      <c r="DT133" s="14"/>
      <c r="DU133" s="14"/>
      <c r="DV133" s="14"/>
      <c r="DX133" s="6"/>
      <c r="DY133" s="6"/>
      <c r="DZ133" s="6"/>
      <c r="EA133" s="6"/>
      <c r="EB133" s="6"/>
      <c r="EC133" s="6"/>
      <c r="ED133" s="6"/>
      <c r="EE133" s="6"/>
      <c r="EF133" s="6"/>
      <c r="EG133" s="6"/>
      <c r="EH133" s="6"/>
      <c r="EI133" s="6"/>
      <c r="EJ133" s="6"/>
      <c r="EK133" s="6"/>
      <c r="EL133" s="6"/>
      <c r="EN133" s="6"/>
      <c r="EO133" s="6"/>
      <c r="EP133" s="6"/>
      <c r="EQ133" s="6"/>
      <c r="ER133" s="6"/>
      <c r="ES133" s="6"/>
      <c r="ET133" s="6"/>
      <c r="EU133" s="6"/>
      <c r="EV133" s="6"/>
      <c r="EW133" s="6"/>
      <c r="EX133" s="6"/>
      <c r="EY133" s="6"/>
      <c r="EZ133" s="6"/>
      <c r="FA133" s="6"/>
      <c r="FB133" s="6"/>
      <c r="FD133" s="6"/>
      <c r="FE133" s="6"/>
      <c r="FF133" s="6"/>
      <c r="FG133" s="6"/>
      <c r="FH133" s="6"/>
      <c r="FI133" s="6"/>
      <c r="FJ133" s="6"/>
      <c r="FK133" s="6"/>
      <c r="FL133" s="6"/>
      <c r="FM133" s="6"/>
      <c r="FN133" s="6"/>
      <c r="FO133" s="6"/>
      <c r="FP133" s="6"/>
      <c r="FQ133" s="6"/>
      <c r="FR133" s="6"/>
      <c r="FT133" s="6"/>
      <c r="FU133" s="6"/>
      <c r="FV133" s="6"/>
      <c r="FW133" s="6"/>
      <c r="FX133" s="6"/>
      <c r="FY133" s="6"/>
      <c r="FZ133" s="6"/>
      <c r="GA133" s="6"/>
      <c r="GB133" s="6"/>
      <c r="GC133" s="6"/>
      <c r="GD133" s="6"/>
      <c r="GE133" s="6"/>
      <c r="GF133" s="6"/>
      <c r="GG133" s="6"/>
      <c r="GH133" s="6"/>
      <c r="GJ133" s="6"/>
      <c r="GK133" s="6"/>
      <c r="GL133" s="6"/>
      <c r="GM133" s="6"/>
      <c r="GN133" s="6"/>
      <c r="GO133" s="6"/>
      <c r="GP133" s="6"/>
      <c r="GQ133" s="6"/>
      <c r="GR133" s="6"/>
      <c r="GS133" s="6"/>
      <c r="GT133" s="6"/>
      <c r="GU133" s="6"/>
      <c r="GV133" s="6"/>
      <c r="GW133" s="6"/>
      <c r="GX133" s="6"/>
      <c r="GZ133" s="1"/>
      <c r="HA133" s="1"/>
      <c r="HB133" s="1"/>
      <c r="HC133" s="1"/>
      <c r="HD133" s="1"/>
      <c r="HE133" s="1"/>
      <c r="HF133" s="1"/>
      <c r="HG133" s="1"/>
      <c r="HH133" s="1"/>
      <c r="HI133" s="1"/>
      <c r="HJ133" s="1"/>
      <c r="HK133" s="1"/>
      <c r="HL133" s="1"/>
      <c r="HM133" s="1"/>
      <c r="HN133" s="2"/>
      <c r="HP133" s="2"/>
      <c r="HQ133" s="2"/>
      <c r="HR133" s="2"/>
      <c r="HS133" s="2"/>
      <c r="HT133" s="2"/>
      <c r="HU133" s="2"/>
      <c r="HV133" s="2"/>
      <c r="HW133" s="2"/>
      <c r="HX133" s="2"/>
      <c r="HY133" s="2"/>
      <c r="HZ133" s="2"/>
      <c r="IA133" s="2"/>
      <c r="IB133" s="2"/>
      <c r="IC133" s="2"/>
      <c r="ID133" s="2"/>
      <c r="IF133" s="2"/>
      <c r="IG133" s="2"/>
      <c r="IH133" s="2"/>
      <c r="II133" s="2"/>
      <c r="IJ133" s="2"/>
      <c r="IK133" s="2"/>
      <c r="IL133" s="2"/>
      <c r="IM133" s="2"/>
      <c r="IN133" s="2"/>
      <c r="IO133" s="2"/>
      <c r="IP133" s="2"/>
      <c r="IQ133" s="2"/>
      <c r="IR133" s="2"/>
      <c r="IS133" s="2"/>
      <c r="IT133" s="2"/>
      <c r="IV133" s="6"/>
    </row>
    <row r="134" spans="1:256" x14ac:dyDescent="0.25">
      <c r="A134" s="8" t="s">
        <v>132</v>
      </c>
      <c r="B134" s="8" t="s">
        <v>301</v>
      </c>
      <c r="C134" s="20">
        <f>Population!H134</f>
        <v>3771</v>
      </c>
      <c r="D134" s="20">
        <f>Population!I134</f>
        <v>4508</v>
      </c>
      <c r="E134" s="20">
        <f>Population!J134</f>
        <v>4825</v>
      </c>
      <c r="F134" s="20">
        <f>Population!K134</f>
        <v>4463</v>
      </c>
      <c r="G134" s="20">
        <f>Population!L134</f>
        <v>4243</v>
      </c>
      <c r="H134" s="20">
        <f>Population!M134</f>
        <v>5001</v>
      </c>
      <c r="I134" s="20">
        <f>Population!N134</f>
        <v>3935</v>
      </c>
      <c r="J134" s="20">
        <f>Population!X134</f>
        <v>3944</v>
      </c>
      <c r="K134" s="20">
        <f>Population!Y134</f>
        <v>4696</v>
      </c>
      <c r="L134" s="20">
        <f>Population!Z134</f>
        <v>5105</v>
      </c>
      <c r="M134" s="20">
        <f>Population!AA134</f>
        <v>4667</v>
      </c>
      <c r="N134" s="20">
        <f>Population!AB134</f>
        <v>4606</v>
      </c>
      <c r="O134" s="20">
        <f>Population!AC134</f>
        <v>5336</v>
      </c>
      <c r="P134" s="20">
        <f>Population!AD134</f>
        <v>4122</v>
      </c>
      <c r="Q134" s="20">
        <f t="shared" si="36"/>
        <v>63222</v>
      </c>
      <c r="S134">
        <f>VLOOKUP($A134,'Census 2011'!$A$4:$BI$156,S$1,FALSE)*Baseline!C134</f>
        <v>3710.7966219342893</v>
      </c>
      <c r="T134">
        <f>VLOOKUP($A134,'Census 2011'!$A$4:$BI$156,T$1,FALSE)*Baseline!D134</f>
        <v>4451.5404880155475</v>
      </c>
      <c r="U134">
        <f>VLOOKUP($A134,'Census 2011'!$A$4:$BI$156,U$1,FALSE)*Baseline!E134</f>
        <v>4765.5152361014189</v>
      </c>
      <c r="V134">
        <f>VLOOKUP($A134,'Census 2011'!$A$4:$BI$156,V$1,FALSE)*Baseline!F134</f>
        <v>4433.5376528117358</v>
      </c>
      <c r="W134">
        <f>VLOOKUP($A134,'Census 2011'!$A$4:$BI$156,W$1,FALSE)*Baseline!G134</f>
        <v>4223.56910907577</v>
      </c>
      <c r="X134">
        <f>VLOOKUP($A134,'Census 2011'!$A$4:$BI$156,X$1,FALSE)*Baseline!H134</f>
        <v>4986.7555186328036</v>
      </c>
      <c r="Y134">
        <f>VLOOKUP($A134,'Census 2011'!$A$4:$BI$156,Y$1,FALSE)*Baseline!I134</f>
        <v>3925.5720275531594</v>
      </c>
      <c r="Z134">
        <f>VLOOKUP($A134,'Census 2011'!$A$4:$BI$156,Z$1,FALSE)*Baseline!J134</f>
        <v>3849.1630266931393</v>
      </c>
      <c r="AA134">
        <f>VLOOKUP($A134,'Census 2011'!$A$4:$BI$156,AA$1,FALSE)*Baseline!K134</f>
        <v>4620.5353946297801</v>
      </c>
      <c r="AB134">
        <f>VLOOKUP($A134,'Census 2011'!$A$4:$BI$156,AB$1,FALSE)*Baseline!L134</f>
        <v>5028.0288248337029</v>
      </c>
      <c r="AC134">
        <f>VLOOKUP($A134,'Census 2011'!$A$4:$BI$156,AC$1,FALSE)*Baseline!M134</f>
        <v>4606.6136783733828</v>
      </c>
      <c r="AD134">
        <f>VLOOKUP($A134,'Census 2011'!$A$4:$BI$156,AD$1,FALSE)*Baseline!N134</f>
        <v>4573.3759552656102</v>
      </c>
      <c r="AE134">
        <f>VLOOKUP($A134,'Census 2011'!$A$4:$BI$156,AE$1,FALSE)*Baseline!O134</f>
        <v>5312.8582515407443</v>
      </c>
      <c r="AF134">
        <f>VLOOKUP($A134,'Census 2011'!$A$4:$BI$156,AF$1,FALSE)*Baseline!P134</f>
        <v>4106.1068576149819</v>
      </c>
      <c r="AH134" s="6">
        <f>VLOOKUP($A134,'Census 2011'!$A$4:$BI$156,AH$1,FALSE)*Baseline!C134</f>
        <v>60.203378065710311</v>
      </c>
      <c r="AI134" s="6">
        <f>VLOOKUP($A134,'Census 2011'!$A$4:$BI$156,AI$1,FALSE)*Baseline!D134</f>
        <v>56.459511984452604</v>
      </c>
      <c r="AJ134" s="6">
        <f>VLOOKUP($A134,'Census 2011'!$A$4:$BI$156,AJ$1,FALSE)*Baseline!E134</f>
        <v>59.484763898581065</v>
      </c>
      <c r="AK134" s="6">
        <f>VLOOKUP($A134,'Census 2011'!$A$4:$BI$156,AK$1,FALSE)*Baseline!F134</f>
        <v>29.462347188264058</v>
      </c>
      <c r="AL134" s="6">
        <f>VLOOKUP($A134,'Census 2011'!$A$4:$BI$156,AL$1,FALSE)*Baseline!G134</f>
        <v>19.430890924229811</v>
      </c>
      <c r="AM134" s="6">
        <f>VLOOKUP($A134,'Census 2011'!$A$4:$BI$156,AM$1,FALSE)*Baseline!H134</f>
        <v>14.244481367196771</v>
      </c>
      <c r="AN134" s="6">
        <f>VLOOKUP($A134,'Census 2011'!$A$4:$BI$156,AN$1,FALSE)*Baseline!I134</f>
        <v>9.4279724468403714</v>
      </c>
      <c r="AO134" s="6">
        <f>VLOOKUP($A134,'Census 2011'!$A$4:$BI$156,AO$1,FALSE)*Baseline!J134</f>
        <v>94.836973306860799</v>
      </c>
      <c r="AP134" s="6">
        <f>VLOOKUP($A134,'Census 2011'!$A$4:$BI$156,AP$1,FALSE)*Baseline!K134</f>
        <v>75.464605370219687</v>
      </c>
      <c r="AQ134" s="6">
        <f>VLOOKUP($A134,'Census 2011'!$A$4:$BI$156,AQ$1,FALSE)*Baseline!L134</f>
        <v>76.971175166297115</v>
      </c>
      <c r="AR134" s="6">
        <f>VLOOKUP($A134,'Census 2011'!$A$4:$BI$156,AR$1,FALSE)*Baseline!M134</f>
        <v>60.386321626617381</v>
      </c>
      <c r="AS134" s="6">
        <f>VLOOKUP($A134,'Census 2011'!$A$4:$BI$156,AS$1,FALSE)*Baseline!N134</f>
        <v>32.624044734389564</v>
      </c>
      <c r="AT134" s="6">
        <f>VLOOKUP($A134,'Census 2011'!$A$4:$BI$156,AT$1,FALSE)*Baseline!O134</f>
        <v>23.141748459255879</v>
      </c>
      <c r="AU134" s="6">
        <f>VLOOKUP($A134,'Census 2011'!$A$4:$BI$156,AU$1,FALSE)*Baseline!P134</f>
        <v>15.893142385017901</v>
      </c>
      <c r="AV134">
        <f t="shared" si="37"/>
        <v>63222.000000000007</v>
      </c>
      <c r="AX134" s="22">
        <f>(S134*'Eligible population'!J$5)/5</f>
        <v>679.06835692077857</v>
      </c>
      <c r="AY134" s="22">
        <f>(T134*'Eligible population'!K$5)/5</f>
        <v>756.04926474544084</v>
      </c>
      <c r="AZ134" s="22">
        <f>(U134*'Eligible population'!L$5)/5</f>
        <v>728.32528677462028</v>
      </c>
      <c r="BA134" s="22">
        <f>(V134*'Eligible population'!M$5)/5</f>
        <v>591.48722888094005</v>
      </c>
      <c r="BB134" s="22">
        <f>(W134*'Eligible population'!N$5)/5</f>
        <v>468.57798379617964</v>
      </c>
      <c r="BC134" s="22">
        <f>(X134*'Eligible population'!O$5)/5</f>
        <v>431.92286087855382</v>
      </c>
      <c r="BD134" s="22">
        <f>(Y134*'Eligible population'!P$5)/5</f>
        <v>264.07644699327369</v>
      </c>
      <c r="BE134" s="22">
        <f>(Z134*'Eligible population'!J$6)/5</f>
        <v>702.30452159863137</v>
      </c>
      <c r="BF134" s="22">
        <f>(AA134*'Eligible population'!K$6)/5</f>
        <v>794.39901114552811</v>
      </c>
      <c r="BG134" s="22">
        <f>(AB134*'Eligible population'!L$6)/5</f>
        <v>787.65820652658817</v>
      </c>
      <c r="BH134" s="22">
        <f>(AC134*'Eligible population'!M$6)/5</f>
        <v>639.36336487972994</v>
      </c>
      <c r="BI134" s="22">
        <f>(AD134*'Eligible population'!N$6)/5</f>
        <v>540.3317687464197</v>
      </c>
      <c r="BJ134" s="22">
        <f>(AE134*'Eligible population'!O$6)/5</f>
        <v>501.9745042583337</v>
      </c>
      <c r="BK134" s="22">
        <f>(AF134*'Eligible population'!P$6)/5</f>
        <v>306.52088284727375</v>
      </c>
      <c r="BL134" s="23"/>
      <c r="BM134" s="22">
        <f>(AH134*'Eligible population'!J$5)/5</f>
        <v>11.017097725730947</v>
      </c>
      <c r="BN134" s="22">
        <f>(AI134*'Eligible population'!K$5)/5</f>
        <v>9.5890788006200687</v>
      </c>
      <c r="BO134" s="22">
        <f>(AJ134*'Eligible population'!L$5)/5</f>
        <v>9.0912011773563055</v>
      </c>
      <c r="BP134" s="22">
        <f>(AK134*'Eligible population'!M$5)/5</f>
        <v>3.9306313511654887</v>
      </c>
      <c r="BQ134" s="22">
        <f>(AL134*'Eligible population'!N$5)/5</f>
        <v>2.155733091492253</v>
      </c>
      <c r="BR134" s="22">
        <f>(AM134*'Eligible population'!O$5)/5</f>
        <v>1.2337715616621387</v>
      </c>
      <c r="BS134" s="22">
        <f>(AN134*'Eligible population'!P$5)/5</f>
        <v>0.63422743198624731</v>
      </c>
      <c r="BT134" s="22">
        <f>(AO134*'Eligible population'!J$6)/5</f>
        <v>17.303615021304434</v>
      </c>
      <c r="BU134" s="22">
        <f>(AP134*'Eligible population'!K$6)/5</f>
        <v>12.974472168802299</v>
      </c>
      <c r="BV134" s="22">
        <f>(AQ134*'Eligible population'!L$6)/5</f>
        <v>12.057802351149931</v>
      </c>
      <c r="BW134" s="22">
        <f>(AR134*'Eligible population'!M$6)/5</f>
        <v>8.3811677044159349</v>
      </c>
      <c r="BX134" s="22">
        <f>(AS134*'Eligible population'!N$6)/5</f>
        <v>3.8544410010069372</v>
      </c>
      <c r="BY134" s="22">
        <f>(AT134*'Eligible population'!O$6)/5</f>
        <v>2.1865005916800415</v>
      </c>
      <c r="BZ134" s="22">
        <f>(AU134*'Eligible population'!P$6)/5</f>
        <v>1.1864231019800475</v>
      </c>
      <c r="CA134" s="23">
        <f t="shared" si="38"/>
        <v>8287.6558520726467</v>
      </c>
      <c r="CC134" s="2">
        <f t="shared" si="39"/>
        <v>339.53417846038928</v>
      </c>
      <c r="CD134" s="2">
        <f t="shared" si="40"/>
        <v>378.02463237272042</v>
      </c>
      <c r="CE134" s="2">
        <f t="shared" si="41"/>
        <v>364.16264338731014</v>
      </c>
      <c r="CF134" s="2">
        <f t="shared" si="42"/>
        <v>295.74361444047003</v>
      </c>
      <c r="CG134" s="2">
        <f t="shared" si="43"/>
        <v>234.28899189808982</v>
      </c>
      <c r="CH134" s="2">
        <f t="shared" si="44"/>
        <v>215.96143043927691</v>
      </c>
      <c r="CI134" s="2">
        <f t="shared" si="45"/>
        <v>132.03822349663685</v>
      </c>
      <c r="CJ134" s="2">
        <f t="shared" si="46"/>
        <v>351.15226079931568</v>
      </c>
      <c r="CK134" s="2">
        <f t="shared" si="47"/>
        <v>397.19950557276405</v>
      </c>
      <c r="CL134" s="2">
        <f t="shared" si="48"/>
        <v>393.82910326329409</v>
      </c>
      <c r="CM134" s="2">
        <f t="shared" si="49"/>
        <v>319.68168243986497</v>
      </c>
      <c r="CN134" s="2">
        <f t="shared" si="50"/>
        <v>270.16588437320985</v>
      </c>
      <c r="CO134" s="2">
        <f t="shared" si="51"/>
        <v>250.98725212916685</v>
      </c>
      <c r="CP134" s="2">
        <f t="shared" si="52"/>
        <v>153.26044142363688</v>
      </c>
      <c r="CQ134" s="2"/>
      <c r="CR134" s="2">
        <f t="shared" si="53"/>
        <v>5.5085488628654735</v>
      </c>
      <c r="CS134" s="2">
        <f t="shared" si="54"/>
        <v>4.7945394003100343</v>
      </c>
      <c r="CT134" s="2">
        <f t="shared" si="55"/>
        <v>4.5456005886781528</v>
      </c>
      <c r="CU134" s="2">
        <f t="shared" si="56"/>
        <v>1.9653156755827443</v>
      </c>
      <c r="CV134" s="2">
        <f t="shared" si="57"/>
        <v>1.0778665457461265</v>
      </c>
      <c r="CW134" s="2">
        <f t="shared" si="58"/>
        <v>0.61688578083106937</v>
      </c>
      <c r="CX134" s="2">
        <f t="shared" si="59"/>
        <v>0.31711371599312366</v>
      </c>
      <c r="CY134" s="2">
        <f t="shared" si="60"/>
        <v>8.6518075106522172</v>
      </c>
      <c r="CZ134" s="2">
        <f t="shared" si="61"/>
        <v>6.4872360844011494</v>
      </c>
      <c r="DA134" s="2">
        <f t="shared" si="62"/>
        <v>6.0289011755749655</v>
      </c>
      <c r="DB134" s="2">
        <f t="shared" si="63"/>
        <v>4.1905838522079675</v>
      </c>
      <c r="DC134" s="2">
        <f t="shared" si="64"/>
        <v>1.9272205005034686</v>
      </c>
      <c r="DD134" s="2">
        <f t="shared" si="65"/>
        <v>1.0932502958400208</v>
      </c>
      <c r="DE134" s="2">
        <f t="shared" si="66"/>
        <v>0.59321155099002376</v>
      </c>
      <c r="DF134" s="2">
        <f t="shared" si="67"/>
        <v>4143.8279260363233</v>
      </c>
      <c r="DG134" s="2"/>
      <c r="DH134" s="14"/>
      <c r="DI134" s="14"/>
      <c r="DJ134" s="14"/>
      <c r="DK134" s="14"/>
      <c r="DL134" s="14"/>
      <c r="DM134" s="14"/>
      <c r="DN134" s="14"/>
      <c r="DO134" s="14"/>
      <c r="DP134" s="14"/>
      <c r="DQ134" s="14"/>
      <c r="DR134" s="14"/>
      <c r="DS134" s="14"/>
      <c r="DT134" s="14"/>
      <c r="DU134" s="14"/>
      <c r="DV134" s="14"/>
      <c r="DX134" s="6"/>
      <c r="DY134" s="6"/>
      <c r="DZ134" s="6"/>
      <c r="EA134" s="6"/>
      <c r="EB134" s="6"/>
      <c r="EC134" s="6"/>
      <c r="ED134" s="6"/>
      <c r="EE134" s="6"/>
      <c r="EF134" s="6"/>
      <c r="EG134" s="6"/>
      <c r="EH134" s="6"/>
      <c r="EI134" s="6"/>
      <c r="EJ134" s="6"/>
      <c r="EK134" s="6"/>
      <c r="EL134" s="6"/>
      <c r="EN134" s="6"/>
      <c r="EO134" s="6"/>
      <c r="EP134" s="6"/>
      <c r="EQ134" s="6"/>
      <c r="ER134" s="6"/>
      <c r="ES134" s="6"/>
      <c r="ET134" s="6"/>
      <c r="EU134" s="6"/>
      <c r="EV134" s="6"/>
      <c r="EW134" s="6"/>
      <c r="EX134" s="6"/>
      <c r="EY134" s="6"/>
      <c r="EZ134" s="6"/>
      <c r="FA134" s="6"/>
      <c r="FB134" s="6"/>
      <c r="FD134" s="6"/>
      <c r="FE134" s="6"/>
      <c r="FF134" s="6"/>
      <c r="FG134" s="6"/>
      <c r="FH134" s="6"/>
      <c r="FI134" s="6"/>
      <c r="FJ134" s="6"/>
      <c r="FK134" s="6"/>
      <c r="FL134" s="6"/>
      <c r="FM134" s="6"/>
      <c r="FN134" s="6"/>
      <c r="FO134" s="6"/>
      <c r="FP134" s="6"/>
      <c r="FQ134" s="6"/>
      <c r="FR134" s="6"/>
      <c r="FT134" s="6"/>
      <c r="FU134" s="6"/>
      <c r="FV134" s="6"/>
      <c r="FW134" s="6"/>
      <c r="FX134" s="6"/>
      <c r="FY134" s="6"/>
      <c r="FZ134" s="6"/>
      <c r="GA134" s="6"/>
      <c r="GB134" s="6"/>
      <c r="GC134" s="6"/>
      <c r="GD134" s="6"/>
      <c r="GE134" s="6"/>
      <c r="GF134" s="6"/>
      <c r="GG134" s="6"/>
      <c r="GH134" s="6"/>
      <c r="GJ134" s="6"/>
      <c r="GK134" s="6"/>
      <c r="GL134" s="6"/>
      <c r="GM134" s="6"/>
      <c r="GN134" s="6"/>
      <c r="GO134" s="6"/>
      <c r="GP134" s="6"/>
      <c r="GQ134" s="6"/>
      <c r="GR134" s="6"/>
      <c r="GS134" s="6"/>
      <c r="GT134" s="6"/>
      <c r="GU134" s="6"/>
      <c r="GV134" s="6"/>
      <c r="GW134" s="6"/>
      <c r="GX134" s="6"/>
      <c r="GZ134" s="1"/>
      <c r="HA134" s="1"/>
      <c r="HB134" s="1"/>
      <c r="HC134" s="1"/>
      <c r="HD134" s="1"/>
      <c r="HE134" s="1"/>
      <c r="HF134" s="1"/>
      <c r="HG134" s="1"/>
      <c r="HH134" s="1"/>
      <c r="HI134" s="1"/>
      <c r="HJ134" s="1"/>
      <c r="HK134" s="1"/>
      <c r="HL134" s="1"/>
      <c r="HM134" s="1"/>
      <c r="HN134" s="2"/>
      <c r="HP134" s="2"/>
      <c r="HQ134" s="2"/>
      <c r="HR134" s="2"/>
      <c r="HS134" s="2"/>
      <c r="HT134" s="2"/>
      <c r="HU134" s="2"/>
      <c r="HV134" s="2"/>
      <c r="HW134" s="2"/>
      <c r="HX134" s="2"/>
      <c r="HY134" s="2"/>
      <c r="HZ134" s="2"/>
      <c r="IA134" s="2"/>
      <c r="IB134" s="2"/>
      <c r="IC134" s="2"/>
      <c r="ID134" s="2"/>
      <c r="IF134" s="2"/>
      <c r="IG134" s="2"/>
      <c r="IH134" s="2"/>
      <c r="II134" s="2"/>
      <c r="IJ134" s="2"/>
      <c r="IK134" s="2"/>
      <c r="IL134" s="2"/>
      <c r="IM134" s="2"/>
      <c r="IN134" s="2"/>
      <c r="IO134" s="2"/>
      <c r="IP134" s="2"/>
      <c r="IQ134" s="2"/>
      <c r="IR134" s="2"/>
      <c r="IS134" s="2"/>
      <c r="IT134" s="2"/>
      <c r="IV134" s="6"/>
    </row>
    <row r="135" spans="1:256" x14ac:dyDescent="0.25">
      <c r="A135" s="8" t="s">
        <v>13</v>
      </c>
      <c r="B135" s="8" t="s">
        <v>302</v>
      </c>
      <c r="C135" s="20">
        <f>Population!H135</f>
        <v>6765</v>
      </c>
      <c r="D135" s="20">
        <f>Population!I135</f>
        <v>6704</v>
      </c>
      <c r="E135" s="20">
        <f>Population!J135</f>
        <v>6305</v>
      </c>
      <c r="F135" s="20">
        <f>Population!K135</f>
        <v>5213</v>
      </c>
      <c r="G135" s="20">
        <f>Population!L135</f>
        <v>4618</v>
      </c>
      <c r="H135" s="20">
        <f>Population!M135</f>
        <v>4961</v>
      </c>
      <c r="I135" s="20">
        <f>Population!N135</f>
        <v>3608</v>
      </c>
      <c r="J135" s="20">
        <f>Population!X135</f>
        <v>5929</v>
      </c>
      <c r="K135" s="20">
        <f>Population!Y135</f>
        <v>5875</v>
      </c>
      <c r="L135" s="20">
        <f>Population!Z135</f>
        <v>6063</v>
      </c>
      <c r="M135" s="20">
        <f>Population!AA135</f>
        <v>5188</v>
      </c>
      <c r="N135" s="20">
        <f>Population!AB135</f>
        <v>4778</v>
      </c>
      <c r="O135" s="20">
        <f>Population!AC135</f>
        <v>5088</v>
      </c>
      <c r="P135" s="20">
        <f>Population!AD135</f>
        <v>3789</v>
      </c>
      <c r="Q135" s="20">
        <f t="shared" ref="Q135:Q159" si="68">SUM(C135:P135)</f>
        <v>74884</v>
      </c>
      <c r="S135">
        <f>VLOOKUP($A135,'Census 2011'!$A$4:$BI$156,S$1,FALSE)*Baseline!C135</f>
        <v>6368.3850931677016</v>
      </c>
      <c r="T135">
        <f>VLOOKUP($A135,'Census 2011'!$A$4:$BI$156,T$1,FALSE)*Baseline!D135</f>
        <v>6425.9393558523179</v>
      </c>
      <c r="U135">
        <f>VLOOKUP($A135,'Census 2011'!$A$4:$BI$156,U$1,FALSE)*Baseline!E135</f>
        <v>6076.8029490616618</v>
      </c>
      <c r="V135">
        <f>VLOOKUP($A135,'Census 2011'!$A$4:$BI$156,V$1,FALSE)*Baseline!F135</f>
        <v>5096.9552625891502</v>
      </c>
      <c r="W135">
        <f>VLOOKUP($A135,'Census 2011'!$A$4:$BI$156,W$1,FALSE)*Baseline!G135</f>
        <v>4543.044338875693</v>
      </c>
      <c r="X135">
        <f>VLOOKUP($A135,'Census 2011'!$A$4:$BI$156,X$1,FALSE)*Baseline!H135</f>
        <v>4911.30303030303</v>
      </c>
      <c r="Y135">
        <f>VLOOKUP($A135,'Census 2011'!$A$4:$BI$156,Y$1,FALSE)*Baseline!I135</f>
        <v>3571.4864010120177</v>
      </c>
      <c r="Z135">
        <f>VLOOKUP($A135,'Census 2011'!$A$4:$BI$156,Z$1,FALSE)*Baseline!J135</f>
        <v>5606.2354368932038</v>
      </c>
      <c r="AA135">
        <f>VLOOKUP($A135,'Census 2011'!$A$4:$BI$156,AA$1,FALSE)*Baseline!K135</f>
        <v>5589.1409021794225</v>
      </c>
      <c r="AB135">
        <f>VLOOKUP($A135,'Census 2011'!$A$4:$BI$156,AB$1,FALSE)*Baseline!L135</f>
        <v>5848.2761237594859</v>
      </c>
      <c r="AC135">
        <f>VLOOKUP($A135,'Census 2011'!$A$4:$BI$156,AC$1,FALSE)*Baseline!M135</f>
        <v>5066.5976814083297</v>
      </c>
      <c r="AD135">
        <f>VLOOKUP($A135,'Census 2011'!$A$4:$BI$156,AD$1,FALSE)*Baseline!N135</f>
        <v>4710.114830673414</v>
      </c>
      <c r="AE135">
        <f>VLOOKUP($A135,'Census 2011'!$A$4:$BI$156,AE$1,FALSE)*Baseline!O135</f>
        <v>5029.0268803945746</v>
      </c>
      <c r="AF135">
        <f>VLOOKUP($A135,'Census 2011'!$A$4:$BI$156,AF$1,FALSE)*Baseline!P135</f>
        <v>3759.3555491161983</v>
      </c>
      <c r="AH135" s="6">
        <f>VLOOKUP($A135,'Census 2011'!$A$4:$BI$156,AH$1,FALSE)*Baseline!C135</f>
        <v>396.61490683229812</v>
      </c>
      <c r="AI135" s="6">
        <f>VLOOKUP($A135,'Census 2011'!$A$4:$BI$156,AI$1,FALSE)*Baseline!D135</f>
        <v>278.06064414768264</v>
      </c>
      <c r="AJ135" s="6">
        <f>VLOOKUP($A135,'Census 2011'!$A$4:$BI$156,AJ$1,FALSE)*Baseline!E135</f>
        <v>228.19705093833781</v>
      </c>
      <c r="AK135" s="6">
        <f>VLOOKUP($A135,'Census 2011'!$A$4:$BI$156,AK$1,FALSE)*Baseline!F135</f>
        <v>116.04473741084936</v>
      </c>
      <c r="AL135" s="6">
        <f>VLOOKUP($A135,'Census 2011'!$A$4:$BI$156,AL$1,FALSE)*Baseline!G135</f>
        <v>74.955661124307213</v>
      </c>
      <c r="AM135" s="6">
        <f>VLOOKUP($A135,'Census 2011'!$A$4:$BI$156,AM$1,FALSE)*Baseline!H135</f>
        <v>49.696969696969695</v>
      </c>
      <c r="AN135" s="6">
        <f>VLOOKUP($A135,'Census 2011'!$A$4:$BI$156,AN$1,FALSE)*Baseline!I135</f>
        <v>36.513598987982292</v>
      </c>
      <c r="AO135" s="6">
        <f>VLOOKUP($A135,'Census 2011'!$A$4:$BI$156,AO$1,FALSE)*Baseline!J135</f>
        <v>322.76456310679612</v>
      </c>
      <c r="AP135" s="6">
        <f>VLOOKUP($A135,'Census 2011'!$A$4:$BI$156,AP$1,FALSE)*Baseline!K135</f>
        <v>285.8590978205778</v>
      </c>
      <c r="AQ135" s="6">
        <f>VLOOKUP($A135,'Census 2011'!$A$4:$BI$156,AQ$1,FALSE)*Baseline!L135</f>
        <v>214.72387624051373</v>
      </c>
      <c r="AR135" s="6">
        <f>VLOOKUP($A135,'Census 2011'!$A$4:$BI$156,AR$1,FALSE)*Baseline!M135</f>
        <v>121.40231859167025</v>
      </c>
      <c r="AS135" s="6">
        <f>VLOOKUP($A135,'Census 2011'!$A$4:$BI$156,AS$1,FALSE)*Baseline!N135</f>
        <v>67.885169326586222</v>
      </c>
      <c r="AT135" s="6">
        <f>VLOOKUP($A135,'Census 2011'!$A$4:$BI$156,AT$1,FALSE)*Baseline!O135</f>
        <v>58.973119605425403</v>
      </c>
      <c r="AU135" s="6">
        <f>VLOOKUP($A135,'Census 2011'!$A$4:$BI$156,AU$1,FALSE)*Baseline!P135</f>
        <v>29.644450883801799</v>
      </c>
      <c r="AV135">
        <f t="shared" ref="AV135:AV159" si="69">SUM(S135:AU135)</f>
        <v>74884</v>
      </c>
      <c r="AX135" s="22">
        <f>(S135*'Eligible population'!J$5)/5</f>
        <v>1165.4017296161994</v>
      </c>
      <c r="AY135" s="22">
        <f>(T135*'Eligible population'!K$5)/5</f>
        <v>1091.3810035807919</v>
      </c>
      <c r="AZ135" s="22">
        <f>(U135*'Eligible population'!L$5)/5</f>
        <v>928.73257796337089</v>
      </c>
      <c r="BA135" s="22">
        <f>(V135*'Eligible population'!M$5)/5</f>
        <v>679.99511453049558</v>
      </c>
      <c r="BB135" s="22">
        <f>(W135*'Eligible population'!N$5)/5</f>
        <v>504.02171756409405</v>
      </c>
      <c r="BC135" s="22">
        <f>(X135*'Eligible population'!O$5)/5</f>
        <v>425.3876187761424</v>
      </c>
      <c r="BD135" s="22">
        <f>(Y135*'Eligible population'!P$5)/5</f>
        <v>240.25681675032675</v>
      </c>
      <c r="BE135" s="22">
        <f>(Z135*'Eligible population'!J$6)/5</f>
        <v>1022.8936704349314</v>
      </c>
      <c r="BF135" s="22">
        <f>(AA135*'Eligible population'!K$6)/5</f>
        <v>960.92933537632018</v>
      </c>
      <c r="BG135" s="22">
        <f>(AB135*'Eligible population'!L$6)/5</f>
        <v>916.15279931594614</v>
      </c>
      <c r="BH135" s="22">
        <f>(AC135*'Eligible population'!M$6)/5</f>
        <v>703.20568822278881</v>
      </c>
      <c r="BI135" s="22">
        <f>(AD135*'Eligible population'!N$6)/5</f>
        <v>556.48709013879886</v>
      </c>
      <c r="BJ135" s="22">
        <f>(AE135*'Eligible population'!O$6)/5</f>
        <v>475.15727987958371</v>
      </c>
      <c r="BK135" s="22">
        <f>(AF135*'Eligible population'!P$6)/5</f>
        <v>280.63589716737579</v>
      </c>
      <c r="BL135" s="23"/>
      <c r="BM135" s="22">
        <f>(AH135*'Eligible population'!J$5)/5</f>
        <v>72.579734367793549</v>
      </c>
      <c r="BN135" s="22">
        <f>(AI135*'Eligible population'!K$5)/5</f>
        <v>47.225796581761848</v>
      </c>
      <c r="BO135" s="22">
        <f>(AJ135*'Eligible population'!L$5)/5</f>
        <v>34.875910438123803</v>
      </c>
      <c r="BP135" s="22">
        <f>(AK135*'Eligible population'!M$5)/5</f>
        <v>15.48176321764833</v>
      </c>
      <c r="BQ135" s="22">
        <f>(AL135*'Eligible population'!N$5)/5</f>
        <v>8.3158512757053753</v>
      </c>
      <c r="BR135" s="22">
        <f>(AM135*'Eligible population'!O$5)/5</f>
        <v>4.3044535165812539</v>
      </c>
      <c r="BS135" s="22">
        <f>(AN135*'Eligible population'!P$5)/5</f>
        <v>2.4562997239650022</v>
      </c>
      <c r="BT135" s="22">
        <f>(AO135*'Eligible population'!J$6)/5</f>
        <v>58.890468008171709</v>
      </c>
      <c r="BU135" s="22">
        <f>(AP135*'Eligible population'!K$6)/5</f>
        <v>49.147158335709506</v>
      </c>
      <c r="BV135" s="22">
        <f>(AQ135*'Eligible population'!L$6)/5</f>
        <v>33.637242177829776</v>
      </c>
      <c r="BW135" s="22">
        <f>(AR135*'Eligible population'!M$6)/5</f>
        <v>16.849729614483181</v>
      </c>
      <c r="BX135" s="22">
        <f>(AS135*'Eligible population'!N$6)/5</f>
        <v>8.0204457216450784</v>
      </c>
      <c r="BY135" s="22">
        <f>(AT135*'Eligible population'!O$6)/5</f>
        <v>5.5719541303244595</v>
      </c>
      <c r="BZ135" s="22">
        <f>(AU135*'Eligible population'!P$6)/5</f>
        <v>2.2129583012614331</v>
      </c>
      <c r="CA135" s="23">
        <f t="shared" ref="CA135:CA157" si="70">SUM(AX135:BZ135)</f>
        <v>10310.208104728174</v>
      </c>
      <c r="CC135" s="2">
        <f t="shared" ref="CC135:CC157" si="71">AX135*50%</f>
        <v>582.70086480809971</v>
      </c>
      <c r="CD135" s="2">
        <f t="shared" ref="CD135:CD157" si="72">AY135*50%</f>
        <v>545.69050179039596</v>
      </c>
      <c r="CE135" s="2">
        <f t="shared" ref="CE135:CE157" si="73">AZ135*50%</f>
        <v>464.36628898168544</v>
      </c>
      <c r="CF135" s="2">
        <f t="shared" ref="CF135:CF157" si="74">BA135*50%</f>
        <v>339.99755726524779</v>
      </c>
      <c r="CG135" s="2">
        <f t="shared" ref="CG135:CG157" si="75">BB135*50%</f>
        <v>252.01085878204702</v>
      </c>
      <c r="CH135" s="2">
        <f t="shared" ref="CH135:CH157" si="76">BC135*50%</f>
        <v>212.6938093880712</v>
      </c>
      <c r="CI135" s="2">
        <f t="shared" ref="CI135:CI157" si="77">BD135*50%</f>
        <v>120.12840837516337</v>
      </c>
      <c r="CJ135" s="2">
        <f t="shared" ref="CJ135:CJ157" si="78">BE135*50%</f>
        <v>511.44683521746572</v>
      </c>
      <c r="CK135" s="2">
        <f t="shared" ref="CK135:CK157" si="79">BF135*50%</f>
        <v>480.46466768816009</v>
      </c>
      <c r="CL135" s="2">
        <f t="shared" ref="CL135:CL157" si="80">BG135*50%</f>
        <v>458.07639965797307</v>
      </c>
      <c r="CM135" s="2">
        <f t="shared" ref="CM135:CM157" si="81">BH135*50%</f>
        <v>351.6028441113944</v>
      </c>
      <c r="CN135" s="2">
        <f t="shared" ref="CN135:CN157" si="82">BI135*50%</f>
        <v>278.24354506939943</v>
      </c>
      <c r="CO135" s="2">
        <f t="shared" ref="CO135:CO157" si="83">BJ135*50%</f>
        <v>237.57863993979186</v>
      </c>
      <c r="CP135" s="2">
        <f t="shared" ref="CP135:CP157" si="84">BK135*50%</f>
        <v>140.31794858368789</v>
      </c>
      <c r="CQ135" s="2"/>
      <c r="CR135" s="2">
        <f t="shared" ref="CR135:CR157" si="85">BM135*50%</f>
        <v>36.289867183896774</v>
      </c>
      <c r="CS135" s="2">
        <f t="shared" ref="CS135:CS157" si="86">BN135*50%</f>
        <v>23.612898290880924</v>
      </c>
      <c r="CT135" s="2">
        <f t="shared" ref="CT135:CT157" si="87">BO135*50%</f>
        <v>17.437955219061902</v>
      </c>
      <c r="CU135" s="2">
        <f t="shared" ref="CU135:CU157" si="88">BP135*50%</f>
        <v>7.7408816088241652</v>
      </c>
      <c r="CV135" s="2">
        <f t="shared" ref="CV135:CV157" si="89">BQ135*50%</f>
        <v>4.1579256378526877</v>
      </c>
      <c r="CW135" s="2">
        <f t="shared" ref="CW135:CW157" si="90">BR135*50%</f>
        <v>2.1522267582906269</v>
      </c>
      <c r="CX135" s="2">
        <f t="shared" ref="CX135:CX157" si="91">BS135*50%</f>
        <v>1.2281498619825011</v>
      </c>
      <c r="CY135" s="2">
        <f t="shared" ref="CY135:CY157" si="92">BT135*50%</f>
        <v>29.445234004085854</v>
      </c>
      <c r="CZ135" s="2">
        <f t="shared" ref="CZ135:CZ157" si="93">BU135*50%</f>
        <v>24.573579167854753</v>
      </c>
      <c r="DA135" s="2">
        <f t="shared" ref="DA135:DA157" si="94">BV135*50%</f>
        <v>16.818621088914888</v>
      </c>
      <c r="DB135" s="2">
        <f t="shared" ref="DB135:DB157" si="95">BW135*50%</f>
        <v>8.4248648072415904</v>
      </c>
      <c r="DC135" s="2">
        <f t="shared" ref="DC135:DC157" si="96">BX135*50%</f>
        <v>4.0102228608225392</v>
      </c>
      <c r="DD135" s="2">
        <f t="shared" ref="DD135:DD157" si="97">BY135*50%</f>
        <v>2.7859770651622298</v>
      </c>
      <c r="DE135" s="2">
        <f t="shared" ref="DE135:DE157" si="98">BZ135*50%</f>
        <v>1.1064791506307166</v>
      </c>
      <c r="DF135" s="2">
        <f t="shared" ref="DF135:DF157" si="99">SUM(CC135:DE135)</f>
        <v>5155.1040523640868</v>
      </c>
      <c r="DG135" s="2"/>
      <c r="DH135" s="14"/>
      <c r="DI135" s="14"/>
      <c r="DJ135" s="14"/>
      <c r="DK135" s="14"/>
      <c r="DL135" s="14"/>
      <c r="DM135" s="14"/>
      <c r="DN135" s="14"/>
      <c r="DO135" s="14"/>
      <c r="DP135" s="14"/>
      <c r="DQ135" s="14"/>
      <c r="DR135" s="14"/>
      <c r="DS135" s="14"/>
      <c r="DT135" s="14"/>
      <c r="DU135" s="14"/>
      <c r="DV135" s="14"/>
      <c r="DX135" s="6"/>
      <c r="DY135" s="6"/>
      <c r="DZ135" s="6"/>
      <c r="EA135" s="6"/>
      <c r="EB135" s="6"/>
      <c r="EC135" s="6"/>
      <c r="ED135" s="6"/>
      <c r="EE135" s="6"/>
      <c r="EF135" s="6"/>
      <c r="EG135" s="6"/>
      <c r="EH135" s="6"/>
      <c r="EI135" s="6"/>
      <c r="EJ135" s="6"/>
      <c r="EK135" s="6"/>
      <c r="EL135" s="6"/>
      <c r="EN135" s="6"/>
      <c r="EO135" s="6"/>
      <c r="EP135" s="6"/>
      <c r="EQ135" s="6"/>
      <c r="ER135" s="6"/>
      <c r="ES135" s="6"/>
      <c r="ET135" s="6"/>
      <c r="EU135" s="6"/>
      <c r="EV135" s="6"/>
      <c r="EW135" s="6"/>
      <c r="EX135" s="6"/>
      <c r="EY135" s="6"/>
      <c r="EZ135" s="6"/>
      <c r="FA135" s="6"/>
      <c r="FB135" s="6"/>
      <c r="FD135" s="6"/>
      <c r="FE135" s="6"/>
      <c r="FF135" s="6"/>
      <c r="FG135" s="6"/>
      <c r="FH135" s="6"/>
      <c r="FI135" s="6"/>
      <c r="FJ135" s="6"/>
      <c r="FK135" s="6"/>
      <c r="FL135" s="6"/>
      <c r="FM135" s="6"/>
      <c r="FN135" s="6"/>
      <c r="FO135" s="6"/>
      <c r="FP135" s="6"/>
      <c r="FQ135" s="6"/>
      <c r="FR135" s="6"/>
      <c r="FT135" s="6"/>
      <c r="FU135" s="6"/>
      <c r="FV135" s="6"/>
      <c r="FW135" s="6"/>
      <c r="FX135" s="6"/>
      <c r="FY135" s="6"/>
      <c r="FZ135" s="6"/>
      <c r="GA135" s="6"/>
      <c r="GB135" s="6"/>
      <c r="GC135" s="6"/>
      <c r="GD135" s="6"/>
      <c r="GE135" s="6"/>
      <c r="GF135" s="6"/>
      <c r="GG135" s="6"/>
      <c r="GH135" s="6"/>
      <c r="GJ135" s="6"/>
      <c r="GK135" s="6"/>
      <c r="GL135" s="6"/>
      <c r="GM135" s="6"/>
      <c r="GN135" s="6"/>
      <c r="GO135" s="6"/>
      <c r="GP135" s="6"/>
      <c r="GQ135" s="6"/>
      <c r="GR135" s="6"/>
      <c r="GS135" s="6"/>
      <c r="GT135" s="6"/>
      <c r="GU135" s="6"/>
      <c r="GV135" s="6"/>
      <c r="GW135" s="6"/>
      <c r="GX135" s="6"/>
      <c r="GZ135" s="1"/>
      <c r="HA135" s="1"/>
      <c r="HB135" s="1"/>
      <c r="HC135" s="1"/>
      <c r="HD135" s="1"/>
      <c r="HE135" s="1"/>
      <c r="HF135" s="1"/>
      <c r="HG135" s="1"/>
      <c r="HH135" s="1"/>
      <c r="HI135" s="1"/>
      <c r="HJ135" s="1"/>
      <c r="HK135" s="1"/>
      <c r="HL135" s="1"/>
      <c r="HM135" s="1"/>
      <c r="HN135" s="2"/>
      <c r="HP135" s="2"/>
      <c r="HQ135" s="2"/>
      <c r="HR135" s="2"/>
      <c r="HS135" s="2"/>
      <c r="HT135" s="2"/>
      <c r="HU135" s="2"/>
      <c r="HV135" s="2"/>
      <c r="HW135" s="2"/>
      <c r="HX135" s="2"/>
      <c r="HY135" s="2"/>
      <c r="HZ135" s="2"/>
      <c r="IA135" s="2"/>
      <c r="IB135" s="2"/>
      <c r="IC135" s="2"/>
      <c r="ID135" s="2"/>
      <c r="IF135" s="2"/>
      <c r="IG135" s="2"/>
      <c r="IH135" s="2"/>
      <c r="II135" s="2"/>
      <c r="IJ135" s="2"/>
      <c r="IK135" s="2"/>
      <c r="IL135" s="2"/>
      <c r="IM135" s="2"/>
      <c r="IN135" s="2"/>
      <c r="IO135" s="2"/>
      <c r="IP135" s="2"/>
      <c r="IQ135" s="2"/>
      <c r="IR135" s="2"/>
      <c r="IS135" s="2"/>
      <c r="IT135" s="2"/>
      <c r="IV135" s="6"/>
    </row>
    <row r="136" spans="1:256" x14ac:dyDescent="0.25">
      <c r="A136" s="8" t="s">
        <v>97</v>
      </c>
      <c r="B136" s="8" t="s">
        <v>303</v>
      </c>
      <c r="C136" s="20">
        <f>Population!H136</f>
        <v>4869</v>
      </c>
      <c r="D136" s="20">
        <f>Population!I136</f>
        <v>5471</v>
      </c>
      <c r="E136" s="20">
        <f>Population!J136</f>
        <v>5387</v>
      </c>
      <c r="F136" s="20">
        <f>Population!K136</f>
        <v>4583</v>
      </c>
      <c r="G136" s="20">
        <f>Population!L136</f>
        <v>4157</v>
      </c>
      <c r="H136" s="20">
        <f>Population!M136</f>
        <v>4697</v>
      </c>
      <c r="I136" s="20">
        <f>Population!N136</f>
        <v>3526</v>
      </c>
      <c r="J136" s="20">
        <f>Population!X136</f>
        <v>4839</v>
      </c>
      <c r="K136" s="20">
        <f>Population!Y136</f>
        <v>5501</v>
      </c>
      <c r="L136" s="20">
        <f>Population!Z136</f>
        <v>5411</v>
      </c>
      <c r="M136" s="20">
        <f>Population!AA136</f>
        <v>4803</v>
      </c>
      <c r="N136" s="20">
        <f>Population!AB136</f>
        <v>4473</v>
      </c>
      <c r="O136" s="20">
        <f>Population!AC136</f>
        <v>5053</v>
      </c>
      <c r="P136" s="20">
        <f>Population!AD136</f>
        <v>3823</v>
      </c>
      <c r="Q136" s="20">
        <f t="shared" si="68"/>
        <v>66593</v>
      </c>
      <c r="S136">
        <f>VLOOKUP($A136,'Census 2011'!$A$4:$BI$156,S$1,FALSE)*Baseline!C136</f>
        <v>4696.7262569832401</v>
      </c>
      <c r="T136">
        <f>VLOOKUP($A136,'Census 2011'!$A$4:$BI$156,T$1,FALSE)*Baseline!D136</f>
        <v>5357.6835029069771</v>
      </c>
      <c r="U136">
        <f>VLOOKUP($A136,'Census 2011'!$A$4:$BI$156,U$1,FALSE)*Baseline!E136</f>
        <v>5309.5308006009873</v>
      </c>
      <c r="V136">
        <f>VLOOKUP($A136,'Census 2011'!$A$4:$BI$156,V$1,FALSE)*Baseline!F136</f>
        <v>4514.082706766917</v>
      </c>
      <c r="W136">
        <f>VLOOKUP($A136,'Census 2011'!$A$4:$BI$156,W$1,FALSE)*Baseline!G136</f>
        <v>4115.3779724655815</v>
      </c>
      <c r="X136">
        <f>VLOOKUP($A136,'Census 2011'!$A$4:$BI$156,X$1,FALSE)*Baseline!H136</f>
        <v>4670.5380281690141</v>
      </c>
      <c r="Y136">
        <f>VLOOKUP($A136,'Census 2011'!$A$4:$BI$156,Y$1,FALSE)*Baseline!I136</f>
        <v>3505.8897338403044</v>
      </c>
      <c r="Z136">
        <f>VLOOKUP($A136,'Census 2011'!$A$4:$BI$156,Z$1,FALSE)*Baseline!J136</f>
        <v>4657.9582628313592</v>
      </c>
      <c r="AA136">
        <f>VLOOKUP($A136,'Census 2011'!$A$4:$BI$156,AA$1,FALSE)*Baseline!K136</f>
        <v>5364.8073196986006</v>
      </c>
      <c r="AB136">
        <f>VLOOKUP($A136,'Census 2011'!$A$4:$BI$156,AB$1,FALSE)*Baseline!L136</f>
        <v>5288.8125129480004</v>
      </c>
      <c r="AC136">
        <f>VLOOKUP($A136,'Census 2011'!$A$4:$BI$156,AC$1,FALSE)*Baseline!M136</f>
        <v>4718.9607973421926</v>
      </c>
      <c r="AD136">
        <f>VLOOKUP($A136,'Census 2011'!$A$4:$BI$156,AD$1,FALSE)*Baseline!N136</f>
        <v>4429.4606674612633</v>
      </c>
      <c r="AE136">
        <f>VLOOKUP($A136,'Census 2011'!$A$4:$BI$156,AE$1,FALSE)*Baseline!O136</f>
        <v>5013.6195811008283</v>
      </c>
      <c r="AF136">
        <f>VLOOKUP($A136,'Census 2011'!$A$4:$BI$156,AF$1,FALSE)*Baseline!P136</f>
        <v>3797.1080683156652</v>
      </c>
      <c r="AH136" s="6">
        <f>VLOOKUP($A136,'Census 2011'!$A$4:$BI$156,AH$1,FALSE)*Baseline!C136</f>
        <v>172.27374301675977</v>
      </c>
      <c r="AI136" s="6">
        <f>VLOOKUP($A136,'Census 2011'!$A$4:$BI$156,AI$1,FALSE)*Baseline!D136</f>
        <v>113.31649709302324</v>
      </c>
      <c r="AJ136" s="6">
        <f>VLOOKUP($A136,'Census 2011'!$A$4:$BI$156,AJ$1,FALSE)*Baseline!E136</f>
        <v>77.469199399012666</v>
      </c>
      <c r="AK136" s="6">
        <f>VLOOKUP($A136,'Census 2011'!$A$4:$BI$156,AK$1,FALSE)*Baseline!F136</f>
        <v>68.917293233082702</v>
      </c>
      <c r="AL136" s="6">
        <f>VLOOKUP($A136,'Census 2011'!$A$4:$BI$156,AL$1,FALSE)*Baseline!G136</f>
        <v>41.622027534418024</v>
      </c>
      <c r="AM136" s="6">
        <f>VLOOKUP($A136,'Census 2011'!$A$4:$BI$156,AM$1,FALSE)*Baseline!H136</f>
        <v>26.461971830985917</v>
      </c>
      <c r="AN136" s="6">
        <f>VLOOKUP($A136,'Census 2011'!$A$4:$BI$156,AN$1,FALSE)*Baseline!I136</f>
        <v>20.110266159695819</v>
      </c>
      <c r="AO136" s="6">
        <f>VLOOKUP($A136,'Census 2011'!$A$4:$BI$156,AO$1,FALSE)*Baseline!J136</f>
        <v>181.04173716864071</v>
      </c>
      <c r="AP136" s="6">
        <f>VLOOKUP($A136,'Census 2011'!$A$4:$BI$156,AP$1,FALSE)*Baseline!K136</f>
        <v>136.19268030139935</v>
      </c>
      <c r="AQ136" s="6">
        <f>VLOOKUP($A136,'Census 2011'!$A$4:$BI$156,AQ$1,FALSE)*Baseline!L136</f>
        <v>122.18748705199917</v>
      </c>
      <c r="AR136" s="6">
        <f>VLOOKUP($A136,'Census 2011'!$A$4:$BI$156,AR$1,FALSE)*Baseline!M136</f>
        <v>84.039202657807294</v>
      </c>
      <c r="AS136" s="6">
        <f>VLOOKUP($A136,'Census 2011'!$A$4:$BI$156,AS$1,FALSE)*Baseline!N136</f>
        <v>43.539332538736595</v>
      </c>
      <c r="AT136" s="6">
        <f>VLOOKUP($A136,'Census 2011'!$A$4:$BI$156,AT$1,FALSE)*Baseline!O136</f>
        <v>39.380418899171943</v>
      </c>
      <c r="AU136" s="6">
        <f>VLOOKUP($A136,'Census 2011'!$A$4:$BI$156,AU$1,FALSE)*Baseline!P136</f>
        <v>25.891931684334512</v>
      </c>
      <c r="AV136">
        <f t="shared" si="69"/>
        <v>66593.000000000015</v>
      </c>
      <c r="AX136" s="22">
        <f>(S136*'Eligible population'!J$5)/5</f>
        <v>859.49150739869492</v>
      </c>
      <c r="AY136" s="22">
        <f>(T136*'Eligible population'!K$5)/5</f>
        <v>909.94851872443542</v>
      </c>
      <c r="AZ136" s="22">
        <f>(U136*'Eligible population'!L$5)/5</f>
        <v>811.46850894342515</v>
      </c>
      <c r="BA136" s="22">
        <f>(V136*'Eligible population'!M$5)/5</f>
        <v>602.2329075003156</v>
      </c>
      <c r="BB136" s="22">
        <f>(W136*'Eligible population'!N$5)/5</f>
        <v>456.57486904934586</v>
      </c>
      <c r="BC136" s="22">
        <f>(X136*'Eligible population'!O$5)/5</f>
        <v>404.53399799353258</v>
      </c>
      <c r="BD136" s="22">
        <f>(Y136*'Eligible population'!P$5)/5</f>
        <v>235.84407519833854</v>
      </c>
      <c r="BE136" s="22">
        <f>(Z136*'Eligible population'!J$6)/5</f>
        <v>849.87440820727875</v>
      </c>
      <c r="BF136" s="22">
        <f>(AA136*'Eligible population'!K$6)/5</f>
        <v>922.36013053987995</v>
      </c>
      <c r="BG136" s="22">
        <f>(AB136*'Eligible population'!L$6)/5</f>
        <v>828.51087846374446</v>
      </c>
      <c r="BH136" s="22">
        <f>(AC136*'Eligible population'!M$6)/5</f>
        <v>654.95630082651098</v>
      </c>
      <c r="BI136" s="22">
        <f>(AD136*'Eligible population'!N$6)/5</f>
        <v>523.32857400153102</v>
      </c>
      <c r="BJ136" s="22">
        <f>(AE136*'Eligible population'!O$6)/5</f>
        <v>473.70155283798692</v>
      </c>
      <c r="BK136" s="22">
        <f>(AF136*'Eligible population'!P$6)/5</f>
        <v>283.45412278010394</v>
      </c>
      <c r="BL136" s="23"/>
      <c r="BM136" s="22">
        <f>(AH136*'Eligible population'!J$5)/5</f>
        <v>31.525750271380701</v>
      </c>
      <c r="BN136" s="22">
        <f>(AI136*'Eligible population'!K$5)/5</f>
        <v>19.245664403448167</v>
      </c>
      <c r="BO136" s="22">
        <f>(AJ136*'Eligible population'!L$5)/5</f>
        <v>11.839806206273844</v>
      </c>
      <c r="BP136" s="22">
        <f>(AK136*'Eligible population'!M$5)/5</f>
        <v>9.1943955343559658</v>
      </c>
      <c r="BQ136" s="22">
        <f>(AL136*'Eligible population'!N$5)/5</f>
        <v>4.6176977906381378</v>
      </c>
      <c r="BR136" s="22">
        <f>(AM136*'Eligible population'!O$5)/5</f>
        <v>2.2919773257423941</v>
      </c>
      <c r="BS136" s="22">
        <f>(AN136*'Eligible population'!P$5)/5</f>
        <v>1.3528340833556705</v>
      </c>
      <c r="BT136" s="22">
        <f>(AO136*'Eligible population'!J$6)/5</f>
        <v>33.032227975243842</v>
      </c>
      <c r="BU136" s="22">
        <f>(AP136*'Eligible population'!K$6)/5</f>
        <v>23.41532340222653</v>
      </c>
      <c r="BV136" s="22">
        <f>(AQ136*'Eligible population'!L$6)/5</f>
        <v>19.141094903041154</v>
      </c>
      <c r="BW136" s="22">
        <f>(AR136*'Eligible population'!M$6)/5</f>
        <v>11.66400986593651</v>
      </c>
      <c r="BX136" s="22">
        <f>(AS136*'Eligible population'!N$6)/5</f>
        <v>5.1440521817602853</v>
      </c>
      <c r="BY136" s="22">
        <f>(AT136*'Eligible population'!O$6)/5</f>
        <v>3.7207780291643551</v>
      </c>
      <c r="BZ136" s="22">
        <f>(AU136*'Eligible population'!P$6)/5</f>
        <v>1.9328327376052155</v>
      </c>
      <c r="CA136" s="23">
        <f t="shared" si="70"/>
        <v>8994.3987971752977</v>
      </c>
      <c r="CC136" s="2">
        <f t="shared" si="71"/>
        <v>429.74575369934746</v>
      </c>
      <c r="CD136" s="2">
        <f t="shared" si="72"/>
        <v>454.97425936221771</v>
      </c>
      <c r="CE136" s="2">
        <f t="shared" si="73"/>
        <v>405.73425447171257</v>
      </c>
      <c r="CF136" s="2">
        <f t="shared" si="74"/>
        <v>301.1164537501578</v>
      </c>
      <c r="CG136" s="2">
        <f t="shared" si="75"/>
        <v>228.28743452467293</v>
      </c>
      <c r="CH136" s="2">
        <f t="shared" si="76"/>
        <v>202.26699899676629</v>
      </c>
      <c r="CI136" s="2">
        <f t="shared" si="77"/>
        <v>117.92203759916927</v>
      </c>
      <c r="CJ136" s="2">
        <f t="shared" si="78"/>
        <v>424.93720410363937</v>
      </c>
      <c r="CK136" s="2">
        <f t="shared" si="79"/>
        <v>461.18006526993997</v>
      </c>
      <c r="CL136" s="2">
        <f t="shared" si="80"/>
        <v>414.25543923187223</v>
      </c>
      <c r="CM136" s="2">
        <f t="shared" si="81"/>
        <v>327.47815041325549</v>
      </c>
      <c r="CN136" s="2">
        <f t="shared" si="82"/>
        <v>261.66428700076551</v>
      </c>
      <c r="CO136" s="2">
        <f t="shared" si="83"/>
        <v>236.85077641899346</v>
      </c>
      <c r="CP136" s="2">
        <f t="shared" si="84"/>
        <v>141.72706139005197</v>
      </c>
      <c r="CQ136" s="2"/>
      <c r="CR136" s="2">
        <f t="shared" si="85"/>
        <v>15.762875135690351</v>
      </c>
      <c r="CS136" s="2">
        <f t="shared" si="86"/>
        <v>9.6228322017240835</v>
      </c>
      <c r="CT136" s="2">
        <f t="shared" si="87"/>
        <v>5.9199031031369218</v>
      </c>
      <c r="CU136" s="2">
        <f t="shared" si="88"/>
        <v>4.5971977671779829</v>
      </c>
      <c r="CV136" s="2">
        <f t="shared" si="89"/>
        <v>2.3088488953190689</v>
      </c>
      <c r="CW136" s="2">
        <f t="shared" si="90"/>
        <v>1.1459886628711971</v>
      </c>
      <c r="CX136" s="2">
        <f t="shared" si="91"/>
        <v>0.67641704167783523</v>
      </c>
      <c r="CY136" s="2">
        <f t="shared" si="92"/>
        <v>16.516113987621921</v>
      </c>
      <c r="CZ136" s="2">
        <f t="shared" si="93"/>
        <v>11.707661701113265</v>
      </c>
      <c r="DA136" s="2">
        <f t="shared" si="94"/>
        <v>9.5705474515205768</v>
      </c>
      <c r="DB136" s="2">
        <f t="shared" si="95"/>
        <v>5.8320049329682551</v>
      </c>
      <c r="DC136" s="2">
        <f t="shared" si="96"/>
        <v>2.5720260908801427</v>
      </c>
      <c r="DD136" s="2">
        <f t="shared" si="97"/>
        <v>1.8603890145821775</v>
      </c>
      <c r="DE136" s="2">
        <f t="shared" si="98"/>
        <v>0.96641636880260773</v>
      </c>
      <c r="DF136" s="2">
        <f t="shared" si="99"/>
        <v>4497.1993985876488</v>
      </c>
      <c r="DG136" s="2"/>
      <c r="DH136" s="14"/>
      <c r="DI136" s="14"/>
      <c r="DJ136" s="14"/>
      <c r="DK136" s="14"/>
      <c r="DL136" s="14"/>
      <c r="DM136" s="14"/>
      <c r="DN136" s="14"/>
      <c r="DO136" s="14"/>
      <c r="DP136" s="14"/>
      <c r="DQ136" s="14"/>
      <c r="DR136" s="14"/>
      <c r="DS136" s="14"/>
      <c r="DT136" s="14"/>
      <c r="DU136" s="14"/>
      <c r="DV136" s="14"/>
      <c r="DX136" s="6"/>
      <c r="DY136" s="6"/>
      <c r="DZ136" s="6"/>
      <c r="EA136" s="6"/>
      <c r="EB136" s="6"/>
      <c r="EC136" s="6"/>
      <c r="ED136" s="6"/>
      <c r="EE136" s="6"/>
      <c r="EF136" s="6"/>
      <c r="EG136" s="6"/>
      <c r="EH136" s="6"/>
      <c r="EI136" s="6"/>
      <c r="EJ136" s="6"/>
      <c r="EK136" s="6"/>
      <c r="EL136" s="6"/>
      <c r="EN136" s="6"/>
      <c r="EO136" s="6"/>
      <c r="EP136" s="6"/>
      <c r="EQ136" s="6"/>
      <c r="ER136" s="6"/>
      <c r="ES136" s="6"/>
      <c r="ET136" s="6"/>
      <c r="EU136" s="6"/>
      <c r="EV136" s="6"/>
      <c r="EW136" s="6"/>
      <c r="EX136" s="6"/>
      <c r="EY136" s="6"/>
      <c r="EZ136" s="6"/>
      <c r="FA136" s="6"/>
      <c r="FB136" s="6"/>
      <c r="FD136" s="6"/>
      <c r="FE136" s="6"/>
      <c r="FF136" s="6"/>
      <c r="FG136" s="6"/>
      <c r="FH136" s="6"/>
      <c r="FI136" s="6"/>
      <c r="FJ136" s="6"/>
      <c r="FK136" s="6"/>
      <c r="FL136" s="6"/>
      <c r="FM136" s="6"/>
      <c r="FN136" s="6"/>
      <c r="FO136" s="6"/>
      <c r="FP136" s="6"/>
      <c r="FQ136" s="6"/>
      <c r="FR136" s="6"/>
      <c r="FT136" s="6"/>
      <c r="FU136" s="6"/>
      <c r="FV136" s="6"/>
      <c r="FW136" s="6"/>
      <c r="FX136" s="6"/>
      <c r="FY136" s="6"/>
      <c r="FZ136" s="6"/>
      <c r="GA136" s="6"/>
      <c r="GB136" s="6"/>
      <c r="GC136" s="6"/>
      <c r="GD136" s="6"/>
      <c r="GE136" s="6"/>
      <c r="GF136" s="6"/>
      <c r="GG136" s="6"/>
      <c r="GH136" s="6"/>
      <c r="GJ136" s="6"/>
      <c r="GK136" s="6"/>
      <c r="GL136" s="6"/>
      <c r="GM136" s="6"/>
      <c r="GN136" s="6"/>
      <c r="GO136" s="6"/>
      <c r="GP136" s="6"/>
      <c r="GQ136" s="6"/>
      <c r="GR136" s="6"/>
      <c r="GS136" s="6"/>
      <c r="GT136" s="6"/>
      <c r="GU136" s="6"/>
      <c r="GV136" s="6"/>
      <c r="GW136" s="6"/>
      <c r="GX136" s="6"/>
      <c r="GZ136" s="1"/>
      <c r="HA136" s="1"/>
      <c r="HB136" s="1"/>
      <c r="HC136" s="1"/>
      <c r="HD136" s="1"/>
      <c r="HE136" s="1"/>
      <c r="HF136" s="1"/>
      <c r="HG136" s="1"/>
      <c r="HH136" s="1"/>
      <c r="HI136" s="1"/>
      <c r="HJ136" s="1"/>
      <c r="HK136" s="1"/>
      <c r="HL136" s="1"/>
      <c r="HM136" s="1"/>
      <c r="HN136" s="2"/>
      <c r="HP136" s="2"/>
      <c r="HQ136" s="2"/>
      <c r="HR136" s="2"/>
      <c r="HS136" s="2"/>
      <c r="HT136" s="2"/>
      <c r="HU136" s="2"/>
      <c r="HV136" s="2"/>
      <c r="HW136" s="2"/>
      <c r="HX136" s="2"/>
      <c r="HY136" s="2"/>
      <c r="HZ136" s="2"/>
      <c r="IA136" s="2"/>
      <c r="IB136" s="2"/>
      <c r="IC136" s="2"/>
      <c r="ID136" s="2"/>
      <c r="IF136" s="2"/>
      <c r="IG136" s="2"/>
      <c r="IH136" s="2"/>
      <c r="II136" s="2"/>
      <c r="IJ136" s="2"/>
      <c r="IK136" s="2"/>
      <c r="IL136" s="2"/>
      <c r="IM136" s="2"/>
      <c r="IN136" s="2"/>
      <c r="IO136" s="2"/>
      <c r="IP136" s="2"/>
      <c r="IQ136" s="2"/>
      <c r="IR136" s="2"/>
      <c r="IS136" s="2"/>
      <c r="IT136" s="2"/>
      <c r="IV136" s="6"/>
    </row>
    <row r="137" spans="1:256" x14ac:dyDescent="0.25">
      <c r="A137" s="8" t="s">
        <v>128</v>
      </c>
      <c r="B137" s="8" t="s">
        <v>304</v>
      </c>
      <c r="C137" s="20">
        <f>Population!H137</f>
        <v>8505</v>
      </c>
      <c r="D137" s="20">
        <f>Population!I137</f>
        <v>8572</v>
      </c>
      <c r="E137" s="20">
        <f>Population!J137</f>
        <v>8154</v>
      </c>
      <c r="F137" s="20">
        <f>Population!K137</f>
        <v>6657</v>
      </c>
      <c r="G137" s="20">
        <f>Population!L137</f>
        <v>5544</v>
      </c>
      <c r="H137" s="20">
        <f>Population!M137</f>
        <v>5088</v>
      </c>
      <c r="I137" s="20">
        <f>Population!N137</f>
        <v>3653</v>
      </c>
      <c r="J137" s="20">
        <f>Population!X137</f>
        <v>7967</v>
      </c>
      <c r="K137" s="20">
        <f>Population!Y137</f>
        <v>8113</v>
      </c>
      <c r="L137" s="20">
        <f>Population!Z137</f>
        <v>7849</v>
      </c>
      <c r="M137" s="20">
        <f>Population!AA137</f>
        <v>6516</v>
      </c>
      <c r="N137" s="20">
        <f>Population!AB137</f>
        <v>5574</v>
      </c>
      <c r="O137" s="20">
        <f>Population!AC137</f>
        <v>5378</v>
      </c>
      <c r="P137" s="20">
        <f>Population!AD137</f>
        <v>4017</v>
      </c>
      <c r="Q137" s="20">
        <f t="shared" si="68"/>
        <v>91587</v>
      </c>
      <c r="S137">
        <f>VLOOKUP($A137,'Census 2011'!$A$4:$BI$156,S$1,FALSE)*Baseline!C137</f>
        <v>7715.866182572614</v>
      </c>
      <c r="T137">
        <f>VLOOKUP($A137,'Census 2011'!$A$4:$BI$156,T$1,FALSE)*Baseline!D137</f>
        <v>7960.9571343283587</v>
      </c>
      <c r="U137">
        <f>VLOOKUP($A137,'Census 2011'!$A$4:$BI$156,U$1,FALSE)*Baseline!E137</f>
        <v>7533.1604868383811</v>
      </c>
      <c r="V137">
        <f>VLOOKUP($A137,'Census 2011'!$A$4:$BI$156,V$1,FALSE)*Baseline!F137</f>
        <v>6295.8730808597747</v>
      </c>
      <c r="W137">
        <f>VLOOKUP($A137,'Census 2011'!$A$4:$BI$156,W$1,FALSE)*Baseline!G137</f>
        <v>5309.4579715499722</v>
      </c>
      <c r="X137">
        <f>VLOOKUP($A137,'Census 2011'!$A$4:$BI$156,X$1,FALSE)*Baseline!H137</f>
        <v>4915.0648215586307</v>
      </c>
      <c r="Y137">
        <f>VLOOKUP($A137,'Census 2011'!$A$4:$BI$156,Y$1,FALSE)*Baseline!I137</f>
        <v>3531.1194262550671</v>
      </c>
      <c r="Z137">
        <f>VLOOKUP($A137,'Census 2011'!$A$4:$BI$156,Z$1,FALSE)*Baseline!J137</f>
        <v>7235.7435615769564</v>
      </c>
      <c r="AA137">
        <f>VLOOKUP($A137,'Census 2011'!$A$4:$BI$156,AA$1,FALSE)*Baseline!K137</f>
        <v>7557.9961230615309</v>
      </c>
      <c r="AB137">
        <f>VLOOKUP($A137,'Census 2011'!$A$4:$BI$156,AB$1,FALSE)*Baseline!L137</f>
        <v>7399.3903197158088</v>
      </c>
      <c r="AC137">
        <f>VLOOKUP($A137,'Census 2011'!$A$4:$BI$156,AC$1,FALSE)*Baseline!M137</f>
        <v>6207.8108108108108</v>
      </c>
      <c r="AD137">
        <f>VLOOKUP($A137,'Census 2011'!$A$4:$BI$156,AD$1,FALSE)*Baseline!N137</f>
        <v>5367.1113501882737</v>
      </c>
      <c r="AE137">
        <f>VLOOKUP($A137,'Census 2011'!$A$4:$BI$156,AE$1,FALSE)*Baseline!O137</f>
        <v>5220.4074757729577</v>
      </c>
      <c r="AF137">
        <f>VLOOKUP($A137,'Census 2011'!$A$4:$BI$156,AF$1,FALSE)*Baseline!P137</f>
        <v>3883.8651428571429</v>
      </c>
      <c r="AH137" s="6">
        <f>VLOOKUP($A137,'Census 2011'!$A$4:$BI$156,AH$1,FALSE)*Baseline!C137</f>
        <v>789.13381742738591</v>
      </c>
      <c r="AI137" s="6">
        <f>VLOOKUP($A137,'Census 2011'!$A$4:$BI$156,AI$1,FALSE)*Baseline!D137</f>
        <v>611.04286567164183</v>
      </c>
      <c r="AJ137" s="6">
        <f>VLOOKUP($A137,'Census 2011'!$A$4:$BI$156,AJ$1,FALSE)*Baseline!E137</f>
        <v>620.83951316161904</v>
      </c>
      <c r="AK137" s="6">
        <f>VLOOKUP($A137,'Census 2011'!$A$4:$BI$156,AK$1,FALSE)*Baseline!F137</f>
        <v>361.12691914022514</v>
      </c>
      <c r="AL137" s="6">
        <f>VLOOKUP($A137,'Census 2011'!$A$4:$BI$156,AL$1,FALSE)*Baseline!G137</f>
        <v>234.54202845002771</v>
      </c>
      <c r="AM137" s="6">
        <f>VLOOKUP($A137,'Census 2011'!$A$4:$BI$156,AM$1,FALSE)*Baseline!H137</f>
        <v>172.93517844136926</v>
      </c>
      <c r="AN137" s="6">
        <f>VLOOKUP($A137,'Census 2011'!$A$4:$BI$156,AN$1,FALSE)*Baseline!I137</f>
        <v>121.88057374493296</v>
      </c>
      <c r="AO137" s="6">
        <f>VLOOKUP($A137,'Census 2011'!$A$4:$BI$156,AO$1,FALSE)*Baseline!J137</f>
        <v>731.25643842304396</v>
      </c>
      <c r="AP137" s="6">
        <f>VLOOKUP($A137,'Census 2011'!$A$4:$BI$156,AP$1,FALSE)*Baseline!K137</f>
        <v>555.00387693846926</v>
      </c>
      <c r="AQ137" s="6">
        <f>VLOOKUP($A137,'Census 2011'!$A$4:$BI$156,AQ$1,FALSE)*Baseline!L137</f>
        <v>449.60968028419182</v>
      </c>
      <c r="AR137" s="6">
        <f>VLOOKUP($A137,'Census 2011'!$A$4:$BI$156,AR$1,FALSE)*Baseline!M137</f>
        <v>308.18918918918922</v>
      </c>
      <c r="AS137" s="6">
        <f>VLOOKUP($A137,'Census 2011'!$A$4:$BI$156,AS$1,FALSE)*Baseline!N137</f>
        <v>206.88864981172674</v>
      </c>
      <c r="AT137" s="6">
        <f>VLOOKUP($A137,'Census 2011'!$A$4:$BI$156,AT$1,FALSE)*Baseline!O137</f>
        <v>157.59252422704199</v>
      </c>
      <c r="AU137" s="6">
        <f>VLOOKUP($A137,'Census 2011'!$A$4:$BI$156,AU$1,FALSE)*Baseline!P137</f>
        <v>133.13485714285713</v>
      </c>
      <c r="AV137">
        <f t="shared" si="69"/>
        <v>91587</v>
      </c>
      <c r="AX137" s="22">
        <f>(S137*'Eligible population'!J$5)/5</f>
        <v>1411.9880728168259</v>
      </c>
      <c r="AY137" s="22">
        <f>(T137*'Eligible population'!K$5)/5</f>
        <v>1352.0882948909407</v>
      </c>
      <c r="AZ137" s="22">
        <f>(U137*'Eligible population'!L$5)/5</f>
        <v>1151.3112433954323</v>
      </c>
      <c r="BA137" s="22">
        <f>(V137*'Eligible population'!M$5)/5</f>
        <v>839.9451665020033</v>
      </c>
      <c r="BB137" s="22">
        <f>(W137*'Eligible population'!N$5)/5</f>
        <v>589.0504090517552</v>
      </c>
      <c r="BC137" s="22">
        <f>(X137*'Eligible population'!O$5)/5</f>
        <v>425.71344257782584</v>
      </c>
      <c r="BD137" s="22">
        <f>(Y137*'Eligible population'!P$5)/5</f>
        <v>237.54129728084268</v>
      </c>
      <c r="BE137" s="22">
        <f>(Z137*'Eligible population'!J$6)/5</f>
        <v>1320.2078958940394</v>
      </c>
      <c r="BF137" s="22">
        <f>(AA137*'Eligible population'!K$6)/5</f>
        <v>1299.4305061227412</v>
      </c>
      <c r="BG137" s="22">
        <f>(AB137*'Eligible population'!L$6)/5</f>
        <v>1159.1402340081679</v>
      </c>
      <c r="BH137" s="22">
        <f>(AC137*'Eligible population'!M$6)/5</f>
        <v>861.5974956116255</v>
      </c>
      <c r="BI137" s="22">
        <f>(AD137*'Eligible population'!N$6)/5</f>
        <v>634.10941879100096</v>
      </c>
      <c r="BJ137" s="22">
        <f>(AE137*'Eligible population'!O$6)/5</f>
        <v>493.23948251728223</v>
      </c>
      <c r="BK137" s="22">
        <f>(AF137*'Eligible population'!P$6)/5</f>
        <v>289.93053851984115</v>
      </c>
      <c r="BL137" s="23"/>
      <c r="BM137" s="22">
        <f>(AH137*'Eligible population'!J$5)/5</f>
        <v>144.40990961981259</v>
      </c>
      <c r="BN137" s="22">
        <f>(AI137*'Eligible population'!K$5)/5</f>
        <v>103.77946927872094</v>
      </c>
      <c r="BO137" s="22">
        <f>(AJ137*'Eligible population'!L$5)/5</f>
        <v>94.884413135224037</v>
      </c>
      <c r="BP137" s="22">
        <f>(AK137*'Eligible population'!M$5)/5</f>
        <v>48.178672970353006</v>
      </c>
      <c r="BQ137" s="22">
        <f>(AL137*'Eligible population'!N$5)/5</f>
        <v>26.020938208497675</v>
      </c>
      <c r="BR137" s="22">
        <f>(AM137*'Eligible population'!O$5)/5</f>
        <v>14.978608183185631</v>
      </c>
      <c r="BS137" s="22">
        <f>(AN137*'Eligible population'!P$5)/5</f>
        <v>8.1990060674355369</v>
      </c>
      <c r="BT137" s="22">
        <f>(AO137*'Eligible population'!J$6)/5</f>
        <v>133.42243484912208</v>
      </c>
      <c r="BU137" s="22">
        <f>(AP137*'Eligible population'!K$6)/5</f>
        <v>95.420658725887975</v>
      </c>
      <c r="BV137" s="22">
        <f>(AQ137*'Eligible population'!L$6)/5</f>
        <v>70.43292048377468</v>
      </c>
      <c r="BW137" s="22">
        <f>(AR137*'Eligible population'!M$6)/5</f>
        <v>42.77434375376864</v>
      </c>
      <c r="BX137" s="22">
        <f>(AS137*'Eligible population'!N$6)/5</f>
        <v>24.443323964569309</v>
      </c>
      <c r="BY137" s="22">
        <f>(AT137*'Eligible population'!O$6)/5</f>
        <v>14.889806104039659</v>
      </c>
      <c r="BZ137" s="22">
        <f>(AU137*'Eligible population'!P$6)/5</f>
        <v>9.9385172778668931</v>
      </c>
      <c r="CA137" s="23">
        <f t="shared" si="70"/>
        <v>12897.066520602582</v>
      </c>
      <c r="CC137" s="2">
        <f t="shared" si="71"/>
        <v>705.99403640841297</v>
      </c>
      <c r="CD137" s="2">
        <f t="shared" si="72"/>
        <v>676.04414744547034</v>
      </c>
      <c r="CE137" s="2">
        <f t="shared" si="73"/>
        <v>575.65562169771613</v>
      </c>
      <c r="CF137" s="2">
        <f t="shared" si="74"/>
        <v>419.97258325100165</v>
      </c>
      <c r="CG137" s="2">
        <f t="shared" si="75"/>
        <v>294.5252045258776</v>
      </c>
      <c r="CH137" s="2">
        <f t="shared" si="76"/>
        <v>212.85672128891292</v>
      </c>
      <c r="CI137" s="2">
        <f t="shared" si="77"/>
        <v>118.77064864042134</v>
      </c>
      <c r="CJ137" s="2">
        <f t="shared" si="78"/>
        <v>660.10394794701972</v>
      </c>
      <c r="CK137" s="2">
        <f t="shared" si="79"/>
        <v>649.71525306137062</v>
      </c>
      <c r="CL137" s="2">
        <f t="shared" si="80"/>
        <v>579.57011700408395</v>
      </c>
      <c r="CM137" s="2">
        <f t="shared" si="81"/>
        <v>430.79874780581275</v>
      </c>
      <c r="CN137" s="2">
        <f t="shared" si="82"/>
        <v>317.05470939550048</v>
      </c>
      <c r="CO137" s="2">
        <f t="shared" si="83"/>
        <v>246.61974125864111</v>
      </c>
      <c r="CP137" s="2">
        <f t="shared" si="84"/>
        <v>144.96526925992057</v>
      </c>
      <c r="CQ137" s="2"/>
      <c r="CR137" s="2">
        <f t="shared" si="85"/>
        <v>72.204954809906297</v>
      </c>
      <c r="CS137" s="2">
        <f t="shared" si="86"/>
        <v>51.889734639360469</v>
      </c>
      <c r="CT137" s="2">
        <f t="shared" si="87"/>
        <v>47.442206567612018</v>
      </c>
      <c r="CU137" s="2">
        <f t="shared" si="88"/>
        <v>24.089336485176503</v>
      </c>
      <c r="CV137" s="2">
        <f t="shared" si="89"/>
        <v>13.010469104248838</v>
      </c>
      <c r="CW137" s="2">
        <f t="shared" si="90"/>
        <v>7.4893040915928157</v>
      </c>
      <c r="CX137" s="2">
        <f t="shared" si="91"/>
        <v>4.0995030337177685</v>
      </c>
      <c r="CY137" s="2">
        <f t="shared" si="92"/>
        <v>66.711217424561042</v>
      </c>
      <c r="CZ137" s="2">
        <f t="shared" si="93"/>
        <v>47.710329362943988</v>
      </c>
      <c r="DA137" s="2">
        <f t="shared" si="94"/>
        <v>35.21646024188734</v>
      </c>
      <c r="DB137" s="2">
        <f t="shared" si="95"/>
        <v>21.38717187688432</v>
      </c>
      <c r="DC137" s="2">
        <f t="shared" si="96"/>
        <v>12.221661982284655</v>
      </c>
      <c r="DD137" s="2">
        <f t="shared" si="97"/>
        <v>7.4449030520198294</v>
      </c>
      <c r="DE137" s="2">
        <f t="shared" si="98"/>
        <v>4.9692586389334465</v>
      </c>
      <c r="DF137" s="2">
        <f t="shared" si="99"/>
        <v>6448.5332603012912</v>
      </c>
      <c r="DG137" s="2"/>
      <c r="DH137" s="14"/>
      <c r="DI137" s="14"/>
      <c r="DJ137" s="14"/>
      <c r="DK137" s="14"/>
      <c r="DL137" s="14"/>
      <c r="DM137" s="14"/>
      <c r="DN137" s="14"/>
      <c r="DO137" s="14"/>
      <c r="DP137" s="14"/>
      <c r="DQ137" s="14"/>
      <c r="DR137" s="14"/>
      <c r="DS137" s="14"/>
      <c r="DT137" s="14"/>
      <c r="DU137" s="14"/>
      <c r="DV137" s="14"/>
      <c r="DX137" s="6"/>
      <c r="DY137" s="6"/>
      <c r="DZ137" s="6"/>
      <c r="EA137" s="6"/>
      <c r="EB137" s="6"/>
      <c r="EC137" s="6"/>
      <c r="ED137" s="6"/>
      <c r="EE137" s="6"/>
      <c r="EF137" s="6"/>
      <c r="EG137" s="6"/>
      <c r="EH137" s="6"/>
      <c r="EI137" s="6"/>
      <c r="EJ137" s="6"/>
      <c r="EK137" s="6"/>
      <c r="EL137" s="6"/>
      <c r="EN137" s="6"/>
      <c r="EO137" s="6"/>
      <c r="EP137" s="6"/>
      <c r="EQ137" s="6"/>
      <c r="ER137" s="6"/>
      <c r="ES137" s="6"/>
      <c r="ET137" s="6"/>
      <c r="EU137" s="6"/>
      <c r="EV137" s="6"/>
      <c r="EW137" s="6"/>
      <c r="EX137" s="6"/>
      <c r="EY137" s="6"/>
      <c r="EZ137" s="6"/>
      <c r="FA137" s="6"/>
      <c r="FB137" s="6"/>
      <c r="FD137" s="6"/>
      <c r="FE137" s="6"/>
      <c r="FF137" s="6"/>
      <c r="FG137" s="6"/>
      <c r="FH137" s="6"/>
      <c r="FI137" s="6"/>
      <c r="FJ137" s="6"/>
      <c r="FK137" s="6"/>
      <c r="FL137" s="6"/>
      <c r="FM137" s="6"/>
      <c r="FN137" s="6"/>
      <c r="FO137" s="6"/>
      <c r="FP137" s="6"/>
      <c r="FQ137" s="6"/>
      <c r="FR137" s="6"/>
      <c r="FT137" s="6"/>
      <c r="FU137" s="6"/>
      <c r="FV137" s="6"/>
      <c r="FW137" s="6"/>
      <c r="FX137" s="6"/>
      <c r="FY137" s="6"/>
      <c r="FZ137" s="6"/>
      <c r="GA137" s="6"/>
      <c r="GB137" s="6"/>
      <c r="GC137" s="6"/>
      <c r="GD137" s="6"/>
      <c r="GE137" s="6"/>
      <c r="GF137" s="6"/>
      <c r="GG137" s="6"/>
      <c r="GH137" s="6"/>
      <c r="GJ137" s="6"/>
      <c r="GK137" s="6"/>
      <c r="GL137" s="6"/>
      <c r="GM137" s="6"/>
      <c r="GN137" s="6"/>
      <c r="GO137" s="6"/>
      <c r="GP137" s="6"/>
      <c r="GQ137" s="6"/>
      <c r="GR137" s="6"/>
      <c r="GS137" s="6"/>
      <c r="GT137" s="6"/>
      <c r="GU137" s="6"/>
      <c r="GV137" s="6"/>
      <c r="GW137" s="6"/>
      <c r="GX137" s="6"/>
      <c r="GZ137" s="1"/>
      <c r="HA137" s="1"/>
      <c r="HB137" s="1"/>
      <c r="HC137" s="1"/>
      <c r="HD137" s="1"/>
      <c r="HE137" s="1"/>
      <c r="HF137" s="1"/>
      <c r="HG137" s="1"/>
      <c r="HH137" s="1"/>
      <c r="HI137" s="1"/>
      <c r="HJ137" s="1"/>
      <c r="HK137" s="1"/>
      <c r="HL137" s="1"/>
      <c r="HM137" s="1"/>
      <c r="HN137" s="2"/>
      <c r="HP137" s="2"/>
      <c r="HQ137" s="2"/>
      <c r="HR137" s="2"/>
      <c r="HS137" s="2"/>
      <c r="HT137" s="2"/>
      <c r="HU137" s="2"/>
      <c r="HV137" s="2"/>
      <c r="HW137" s="2"/>
      <c r="HX137" s="2"/>
      <c r="HY137" s="2"/>
      <c r="HZ137" s="2"/>
      <c r="IA137" s="2"/>
      <c r="IB137" s="2"/>
      <c r="IC137" s="2"/>
      <c r="ID137" s="2"/>
      <c r="IF137" s="2"/>
      <c r="IG137" s="2"/>
      <c r="IH137" s="2"/>
      <c r="II137" s="2"/>
      <c r="IJ137" s="2"/>
      <c r="IK137" s="2"/>
      <c r="IL137" s="2"/>
      <c r="IM137" s="2"/>
      <c r="IN137" s="2"/>
      <c r="IO137" s="2"/>
      <c r="IP137" s="2"/>
      <c r="IQ137" s="2"/>
      <c r="IR137" s="2"/>
      <c r="IS137" s="2"/>
      <c r="IT137" s="2"/>
      <c r="IV137" s="6"/>
    </row>
    <row r="138" spans="1:256" x14ac:dyDescent="0.25">
      <c r="A138" s="8" t="s">
        <v>145</v>
      </c>
      <c r="B138" s="8" t="s">
        <v>305</v>
      </c>
      <c r="C138" s="20">
        <f>Population!H138</f>
        <v>15837</v>
      </c>
      <c r="D138" s="20">
        <f>Population!I138</f>
        <v>18232</v>
      </c>
      <c r="E138" s="20">
        <f>Population!J138</f>
        <v>18250</v>
      </c>
      <c r="F138" s="20">
        <f>Population!K138</f>
        <v>15830</v>
      </c>
      <c r="G138" s="20">
        <f>Population!L138</f>
        <v>14094</v>
      </c>
      <c r="H138" s="20">
        <f>Population!M138</f>
        <v>15021</v>
      </c>
      <c r="I138" s="20">
        <f>Population!N138</f>
        <v>11226</v>
      </c>
      <c r="J138" s="20">
        <f>Population!X138</f>
        <v>17019</v>
      </c>
      <c r="K138" s="20">
        <f>Population!Y138</f>
        <v>19097</v>
      </c>
      <c r="L138" s="20">
        <f>Population!Z138</f>
        <v>18531</v>
      </c>
      <c r="M138" s="20">
        <f>Population!AA138</f>
        <v>16009</v>
      </c>
      <c r="N138" s="20">
        <f>Population!AB138</f>
        <v>14785</v>
      </c>
      <c r="O138" s="20">
        <f>Population!AC138</f>
        <v>15730</v>
      </c>
      <c r="P138" s="20">
        <f>Population!AD138</f>
        <v>12291</v>
      </c>
      <c r="Q138" s="20">
        <f t="shared" si="68"/>
        <v>221952</v>
      </c>
      <c r="S138">
        <f>VLOOKUP($A138,'Census 2011'!$A$4:$BI$156,S$1,FALSE)*Baseline!C138</f>
        <v>15515.541676142826</v>
      </c>
      <c r="T138">
        <f>VLOOKUP($A138,'Census 2011'!$A$4:$BI$156,T$1,FALSE)*Baseline!D138</f>
        <v>17945.685921370525</v>
      </c>
      <c r="U138">
        <f>VLOOKUP($A138,'Census 2011'!$A$4:$BI$156,U$1,FALSE)*Baseline!E138</f>
        <v>18032.272866319974</v>
      </c>
      <c r="V138">
        <f>VLOOKUP($A138,'Census 2011'!$A$4:$BI$156,V$1,FALSE)*Baseline!F138</f>
        <v>15700.748222707116</v>
      </c>
      <c r="W138">
        <f>VLOOKUP($A138,'Census 2011'!$A$4:$BI$156,W$1,FALSE)*Baseline!G138</f>
        <v>13998.397599791286</v>
      </c>
      <c r="X138">
        <f>VLOOKUP($A138,'Census 2011'!$A$4:$BI$156,X$1,FALSE)*Baseline!H138</f>
        <v>14943.837328767124</v>
      </c>
      <c r="Y138">
        <f>VLOOKUP($A138,'Census 2011'!$A$4:$BI$156,Y$1,FALSE)*Baseline!I138</f>
        <v>11164.745855194124</v>
      </c>
      <c r="Z138">
        <f>VLOOKUP($A138,'Census 2011'!$A$4:$BI$156,Z$1,FALSE)*Baseline!J138</f>
        <v>16630.74431021465</v>
      </c>
      <c r="AA138">
        <f>VLOOKUP($A138,'Census 2011'!$A$4:$BI$156,AA$1,FALSE)*Baseline!K138</f>
        <v>18769.56420317119</v>
      </c>
      <c r="AB138">
        <f>VLOOKUP($A138,'Census 2011'!$A$4:$BI$156,AB$1,FALSE)*Baseline!L138</f>
        <v>18272.070291048873</v>
      </c>
      <c r="AC138">
        <f>VLOOKUP($A138,'Census 2011'!$A$4:$BI$156,AC$1,FALSE)*Baseline!M138</f>
        <v>15836.413891921396</v>
      </c>
      <c r="AD138">
        <f>VLOOKUP($A138,'Census 2011'!$A$4:$BI$156,AD$1,FALSE)*Baseline!N138</f>
        <v>14680.016652004524</v>
      </c>
      <c r="AE138">
        <f>VLOOKUP($A138,'Census 2011'!$A$4:$BI$156,AE$1,FALSE)*Baseline!O138</f>
        <v>15639.562582549919</v>
      </c>
      <c r="AF138">
        <f>VLOOKUP($A138,'Census 2011'!$A$4:$BI$156,AF$1,FALSE)*Baseline!P138</f>
        <v>12220.124459394521</v>
      </c>
      <c r="AH138" s="6">
        <f>VLOOKUP($A138,'Census 2011'!$A$4:$BI$156,AH$1,FALSE)*Baseline!C138</f>
        <v>321.45832385717534</v>
      </c>
      <c r="AI138" s="6">
        <f>VLOOKUP($A138,'Census 2011'!$A$4:$BI$156,AI$1,FALSE)*Baseline!D138</f>
        <v>286.31407862947503</v>
      </c>
      <c r="AJ138" s="6">
        <f>VLOOKUP($A138,'Census 2011'!$A$4:$BI$156,AJ$1,FALSE)*Baseline!E138</f>
        <v>217.72713368002448</v>
      </c>
      <c r="AK138" s="6">
        <f>VLOOKUP($A138,'Census 2011'!$A$4:$BI$156,AK$1,FALSE)*Baseline!F138</f>
        <v>129.25177729288382</v>
      </c>
      <c r="AL138" s="6">
        <f>VLOOKUP($A138,'Census 2011'!$A$4:$BI$156,AL$1,FALSE)*Baseline!G138</f>
        <v>95.602400208713803</v>
      </c>
      <c r="AM138" s="6">
        <f>VLOOKUP($A138,'Census 2011'!$A$4:$BI$156,AM$1,FALSE)*Baseline!H138</f>
        <v>77.162671232876704</v>
      </c>
      <c r="AN138" s="6">
        <f>VLOOKUP($A138,'Census 2011'!$A$4:$BI$156,AN$1,FALSE)*Baseline!I138</f>
        <v>61.254144805876187</v>
      </c>
      <c r="AO138" s="6">
        <f>VLOOKUP($A138,'Census 2011'!$A$4:$BI$156,AO$1,FALSE)*Baseline!J138</f>
        <v>388.25568978535222</v>
      </c>
      <c r="AP138" s="6">
        <f>VLOOKUP($A138,'Census 2011'!$A$4:$BI$156,AP$1,FALSE)*Baseline!K138</f>
        <v>327.43579682880943</v>
      </c>
      <c r="AQ138" s="6">
        <f>VLOOKUP($A138,'Census 2011'!$A$4:$BI$156,AQ$1,FALSE)*Baseline!L138</f>
        <v>258.92970895112575</v>
      </c>
      <c r="AR138" s="6">
        <f>VLOOKUP($A138,'Census 2011'!$A$4:$BI$156,AR$1,FALSE)*Baseline!M138</f>
        <v>172.58610807860262</v>
      </c>
      <c r="AS138" s="6">
        <f>VLOOKUP($A138,'Census 2011'!$A$4:$BI$156,AS$1,FALSE)*Baseline!N138</f>
        <v>104.98334799547568</v>
      </c>
      <c r="AT138" s="6">
        <f>VLOOKUP($A138,'Census 2011'!$A$4:$BI$156,AT$1,FALSE)*Baseline!O138</f>
        <v>90.437417450081583</v>
      </c>
      <c r="AU138" s="6">
        <f>VLOOKUP($A138,'Census 2011'!$A$4:$BI$156,AU$1,FALSE)*Baseline!P138</f>
        <v>70.875540605478136</v>
      </c>
      <c r="AV138">
        <f t="shared" si="69"/>
        <v>221951.99999999994</v>
      </c>
      <c r="AX138" s="22">
        <f>(S138*'Eligible population'!J$5)/5</f>
        <v>2839.3130818530599</v>
      </c>
      <c r="AY138" s="22">
        <f>(T138*'Eligible population'!K$5)/5</f>
        <v>3047.893798277727</v>
      </c>
      <c r="AZ138" s="22">
        <f>(U138*'Eligible population'!L$5)/5</f>
        <v>2755.9161299219477</v>
      </c>
      <c r="BA138" s="22">
        <f>(V138*'Eligible population'!M$5)/5</f>
        <v>2094.6685885743454</v>
      </c>
      <c r="BB138" s="22">
        <f>(W138*'Eligible population'!N$5)/5</f>
        <v>1553.0326968232894</v>
      </c>
      <c r="BC138" s="22">
        <f>(X138*'Eligible population'!O$5)/5</f>
        <v>1294.3455814963324</v>
      </c>
      <c r="BD138" s="22">
        <f>(Y138*'Eligible population'!P$5)/5</f>
        <v>751.06160231640729</v>
      </c>
      <c r="BE138" s="22">
        <f>(Z138*'Eligible population'!J$6)/5</f>
        <v>3034.386136834727</v>
      </c>
      <c r="BF138" s="22">
        <f>(AA138*'Eligible population'!K$6)/5</f>
        <v>3227.0120168241674</v>
      </c>
      <c r="BG138" s="22">
        <f>(AB138*'Eligible population'!L$6)/5</f>
        <v>2862.3833745526144</v>
      </c>
      <c r="BH138" s="22">
        <f>(AC138*'Eligible population'!M$6)/5</f>
        <v>2197.9752548171627</v>
      </c>
      <c r="BI138" s="22">
        <f>(AD138*'Eligible population'!N$6)/5</f>
        <v>1734.4035216855082</v>
      </c>
      <c r="BJ138" s="22">
        <f>(AE138*'Eligible population'!O$6)/5</f>
        <v>1477.6719615879015</v>
      </c>
      <c r="BK138" s="22">
        <f>(AF138*'Eligible population'!P$6)/5</f>
        <v>912.2323085310212</v>
      </c>
      <c r="BL138" s="23"/>
      <c r="BM138" s="22">
        <f>(AH138*'Eligible population'!J$5)/5</f>
        <v>58.826230063347587</v>
      </c>
      <c r="BN138" s="22">
        <f>(AI138*'Eligible population'!K$5)/5</f>
        <v>48.627559204921894</v>
      </c>
      <c r="BO138" s="22">
        <f>(AJ138*'Eligible population'!L$5)/5</f>
        <v>33.275767512989461</v>
      </c>
      <c r="BP138" s="22">
        <f>(AK138*'Eligible population'!M$5)/5</f>
        <v>17.243741130837002</v>
      </c>
      <c r="BQ138" s="22">
        <f>(AL138*'Eligible population'!N$5)/5</f>
        <v>10.606474945470325</v>
      </c>
      <c r="BR138" s="22">
        <f>(AM138*'Eligible population'!O$5)/5</f>
        <v>6.6833678906867418</v>
      </c>
      <c r="BS138" s="22">
        <f>(AN138*'Eligible population'!P$5)/5</f>
        <v>4.1206165140803099</v>
      </c>
      <c r="BT138" s="22">
        <f>(AO138*'Eligible population'!J$6)/5</f>
        <v>70.839744791715304</v>
      </c>
      <c r="BU138" s="22">
        <f>(AP138*'Eligible population'!K$6)/5</f>
        <v>56.295353459855036</v>
      </c>
      <c r="BV138" s="22">
        <f>(AQ138*'Eligible population'!L$6)/5</f>
        <v>40.562239651766625</v>
      </c>
      <c r="BW138" s="22">
        <f>(AR138*'Eligible population'!M$6)/5</f>
        <v>23.953655004904935</v>
      </c>
      <c r="BX138" s="22">
        <f>(AS138*'Eligible population'!N$6)/5</f>
        <v>12.4034933200723</v>
      </c>
      <c r="BY138" s="22">
        <f>(AT138*'Eligible population'!O$6)/5</f>
        <v>8.5447937139567642</v>
      </c>
      <c r="BZ138" s="22">
        <f>(AU138*'Eligible population'!P$6)/5</f>
        <v>5.2908592084931154</v>
      </c>
      <c r="CA138" s="23">
        <f t="shared" si="70"/>
        <v>30179.569950509314</v>
      </c>
      <c r="CC138" s="2">
        <f t="shared" si="71"/>
        <v>1419.6565409265299</v>
      </c>
      <c r="CD138" s="2">
        <f t="shared" si="72"/>
        <v>1523.9468991388635</v>
      </c>
      <c r="CE138" s="2">
        <f t="shared" si="73"/>
        <v>1377.9580649609738</v>
      </c>
      <c r="CF138" s="2">
        <f t="shared" si="74"/>
        <v>1047.3342942871727</v>
      </c>
      <c r="CG138" s="2">
        <f t="shared" si="75"/>
        <v>776.51634841164469</v>
      </c>
      <c r="CH138" s="2">
        <f t="shared" si="76"/>
        <v>647.17279074816622</v>
      </c>
      <c r="CI138" s="2">
        <f t="shared" si="77"/>
        <v>375.53080115820364</v>
      </c>
      <c r="CJ138" s="2">
        <f t="shared" si="78"/>
        <v>1517.1930684173635</v>
      </c>
      <c r="CK138" s="2">
        <f t="shared" si="79"/>
        <v>1613.5060084120837</v>
      </c>
      <c r="CL138" s="2">
        <f t="shared" si="80"/>
        <v>1431.1916872763072</v>
      </c>
      <c r="CM138" s="2">
        <f t="shared" si="81"/>
        <v>1098.9876274085814</v>
      </c>
      <c r="CN138" s="2">
        <f t="shared" si="82"/>
        <v>867.20176084275408</v>
      </c>
      <c r="CO138" s="2">
        <f t="shared" si="83"/>
        <v>738.83598079395074</v>
      </c>
      <c r="CP138" s="2">
        <f t="shared" si="84"/>
        <v>456.1161542655106</v>
      </c>
      <c r="CQ138" s="2"/>
      <c r="CR138" s="2">
        <f t="shared" si="85"/>
        <v>29.413115031673794</v>
      </c>
      <c r="CS138" s="2">
        <f t="shared" si="86"/>
        <v>24.313779602460947</v>
      </c>
      <c r="CT138" s="2">
        <f t="shared" si="87"/>
        <v>16.63788375649473</v>
      </c>
      <c r="CU138" s="2">
        <f t="shared" si="88"/>
        <v>8.6218705654185008</v>
      </c>
      <c r="CV138" s="2">
        <f t="shared" si="89"/>
        <v>5.3032374727351623</v>
      </c>
      <c r="CW138" s="2">
        <f t="shared" si="90"/>
        <v>3.3416839453433709</v>
      </c>
      <c r="CX138" s="2">
        <f t="shared" si="91"/>
        <v>2.060308257040155</v>
      </c>
      <c r="CY138" s="2">
        <f t="shared" si="92"/>
        <v>35.419872395857652</v>
      </c>
      <c r="CZ138" s="2">
        <f t="shared" si="93"/>
        <v>28.147676729927518</v>
      </c>
      <c r="DA138" s="2">
        <f t="shared" si="94"/>
        <v>20.281119825883312</v>
      </c>
      <c r="DB138" s="2">
        <f t="shared" si="95"/>
        <v>11.976827502452467</v>
      </c>
      <c r="DC138" s="2">
        <f t="shared" si="96"/>
        <v>6.2017466600361502</v>
      </c>
      <c r="DD138" s="2">
        <f t="shared" si="97"/>
        <v>4.2723968569783821</v>
      </c>
      <c r="DE138" s="2">
        <f t="shared" si="98"/>
        <v>2.6454296042465577</v>
      </c>
      <c r="DF138" s="2">
        <f t="shared" si="99"/>
        <v>15089.784975254657</v>
      </c>
      <c r="DG138" s="2"/>
      <c r="DH138" s="14"/>
      <c r="DI138" s="14"/>
      <c r="DJ138" s="14"/>
      <c r="DK138" s="14"/>
      <c r="DL138" s="14"/>
      <c r="DM138" s="14"/>
      <c r="DN138" s="14"/>
      <c r="DO138" s="14"/>
      <c r="DP138" s="14"/>
      <c r="DQ138" s="14"/>
      <c r="DR138" s="14"/>
      <c r="DS138" s="14"/>
      <c r="DT138" s="14"/>
      <c r="DU138" s="14"/>
      <c r="DV138" s="14"/>
      <c r="DX138" s="6"/>
      <c r="DY138" s="6"/>
      <c r="DZ138" s="6"/>
      <c r="EA138" s="6"/>
      <c r="EB138" s="6"/>
      <c r="EC138" s="6"/>
      <c r="ED138" s="6"/>
      <c r="EE138" s="6"/>
      <c r="EF138" s="6"/>
      <c r="EG138" s="6"/>
      <c r="EH138" s="6"/>
      <c r="EI138" s="6"/>
      <c r="EJ138" s="6"/>
      <c r="EK138" s="6"/>
      <c r="EL138" s="6"/>
      <c r="EN138" s="6"/>
      <c r="EO138" s="6"/>
      <c r="EP138" s="6"/>
      <c r="EQ138" s="6"/>
      <c r="ER138" s="6"/>
      <c r="ES138" s="6"/>
      <c r="ET138" s="6"/>
      <c r="EU138" s="6"/>
      <c r="EV138" s="6"/>
      <c r="EW138" s="6"/>
      <c r="EX138" s="6"/>
      <c r="EY138" s="6"/>
      <c r="EZ138" s="6"/>
      <c r="FA138" s="6"/>
      <c r="FB138" s="6"/>
      <c r="FD138" s="6"/>
      <c r="FE138" s="6"/>
      <c r="FF138" s="6"/>
      <c r="FG138" s="6"/>
      <c r="FH138" s="6"/>
      <c r="FI138" s="6"/>
      <c r="FJ138" s="6"/>
      <c r="FK138" s="6"/>
      <c r="FL138" s="6"/>
      <c r="FM138" s="6"/>
      <c r="FN138" s="6"/>
      <c r="FO138" s="6"/>
      <c r="FP138" s="6"/>
      <c r="FQ138" s="6"/>
      <c r="FR138" s="6"/>
      <c r="FT138" s="6"/>
      <c r="FU138" s="6"/>
      <c r="FV138" s="6"/>
      <c r="FW138" s="6"/>
      <c r="FX138" s="6"/>
      <c r="FY138" s="6"/>
      <c r="FZ138" s="6"/>
      <c r="GA138" s="6"/>
      <c r="GB138" s="6"/>
      <c r="GC138" s="6"/>
      <c r="GD138" s="6"/>
      <c r="GE138" s="6"/>
      <c r="GF138" s="6"/>
      <c r="GG138" s="6"/>
      <c r="GH138" s="6"/>
      <c r="GJ138" s="6"/>
      <c r="GK138" s="6"/>
      <c r="GL138" s="6"/>
      <c r="GM138" s="6"/>
      <c r="GN138" s="6"/>
      <c r="GO138" s="6"/>
      <c r="GP138" s="6"/>
      <c r="GQ138" s="6"/>
      <c r="GR138" s="6"/>
      <c r="GS138" s="6"/>
      <c r="GT138" s="6"/>
      <c r="GU138" s="6"/>
      <c r="GV138" s="6"/>
      <c r="GW138" s="6"/>
      <c r="GX138" s="6"/>
      <c r="GZ138" s="1"/>
      <c r="HA138" s="1"/>
      <c r="HB138" s="1"/>
      <c r="HC138" s="1"/>
      <c r="HD138" s="1"/>
      <c r="HE138" s="1"/>
      <c r="HF138" s="1"/>
      <c r="HG138" s="1"/>
      <c r="HH138" s="1"/>
      <c r="HI138" s="1"/>
      <c r="HJ138" s="1"/>
      <c r="HK138" s="1"/>
      <c r="HL138" s="1"/>
      <c r="HM138" s="1"/>
      <c r="HN138" s="2"/>
      <c r="HP138" s="2"/>
      <c r="HQ138" s="2"/>
      <c r="HR138" s="2"/>
      <c r="HS138" s="2"/>
      <c r="HT138" s="2"/>
      <c r="HU138" s="2"/>
      <c r="HV138" s="2"/>
      <c r="HW138" s="2"/>
      <c r="HX138" s="2"/>
      <c r="HY138" s="2"/>
      <c r="HZ138" s="2"/>
      <c r="IA138" s="2"/>
      <c r="IB138" s="2"/>
      <c r="IC138" s="2"/>
      <c r="ID138" s="2"/>
      <c r="IF138" s="2"/>
      <c r="IG138" s="2"/>
      <c r="IH138" s="2"/>
      <c r="II138" s="2"/>
      <c r="IJ138" s="2"/>
      <c r="IK138" s="2"/>
      <c r="IL138" s="2"/>
      <c r="IM138" s="2"/>
      <c r="IN138" s="2"/>
      <c r="IO138" s="2"/>
      <c r="IP138" s="2"/>
      <c r="IQ138" s="2"/>
      <c r="IR138" s="2"/>
      <c r="IS138" s="2"/>
      <c r="IT138" s="2"/>
      <c r="IV138" s="6"/>
    </row>
    <row r="139" spans="1:256" x14ac:dyDescent="0.25">
      <c r="A139" s="8" t="s">
        <v>95</v>
      </c>
      <c r="B139" s="8" t="s">
        <v>306</v>
      </c>
      <c r="C139" s="20">
        <f>Population!H139</f>
        <v>6713</v>
      </c>
      <c r="D139" s="20">
        <f>Population!I139</f>
        <v>6660</v>
      </c>
      <c r="E139" s="20">
        <f>Population!J139</f>
        <v>6049</v>
      </c>
      <c r="F139" s="20">
        <f>Population!K139</f>
        <v>5113</v>
      </c>
      <c r="G139" s="20">
        <f>Population!L139</f>
        <v>4350</v>
      </c>
      <c r="H139" s="20">
        <f>Population!M139</f>
        <v>4414</v>
      </c>
      <c r="I139" s="20">
        <f>Population!N139</f>
        <v>2922</v>
      </c>
      <c r="J139" s="20">
        <f>Population!X139</f>
        <v>6382</v>
      </c>
      <c r="K139" s="20">
        <f>Population!Y139</f>
        <v>6550</v>
      </c>
      <c r="L139" s="20">
        <f>Population!Z139</f>
        <v>6255</v>
      </c>
      <c r="M139" s="20">
        <f>Population!AA139</f>
        <v>5270</v>
      </c>
      <c r="N139" s="20">
        <f>Population!AB139</f>
        <v>4829</v>
      </c>
      <c r="O139" s="20">
        <f>Population!AC139</f>
        <v>4384</v>
      </c>
      <c r="P139" s="20">
        <f>Population!AD139</f>
        <v>3254</v>
      </c>
      <c r="Q139" s="20">
        <f t="shared" si="68"/>
        <v>73145</v>
      </c>
      <c r="S139">
        <f>VLOOKUP($A139,'Census 2011'!$A$4:$BI$156,S$1,FALSE)*Baseline!C139</f>
        <v>5750.5373852865951</v>
      </c>
      <c r="T139">
        <f>VLOOKUP($A139,'Census 2011'!$A$4:$BI$156,T$1,FALSE)*Baseline!D139</f>
        <v>5838.7427652733113</v>
      </c>
      <c r="U139">
        <f>VLOOKUP($A139,'Census 2011'!$A$4:$BI$156,U$1,FALSE)*Baseline!E139</f>
        <v>5481.8716352316424</v>
      </c>
      <c r="V139">
        <f>VLOOKUP($A139,'Census 2011'!$A$4:$BI$156,V$1,FALSE)*Baseline!F139</f>
        <v>4656.5614682884443</v>
      </c>
      <c r="W139">
        <f>VLOOKUP($A139,'Census 2011'!$A$4:$BI$156,W$1,FALSE)*Baseline!G139</f>
        <v>4126.496815286624</v>
      </c>
      <c r="X139">
        <f>VLOOKUP($A139,'Census 2011'!$A$4:$BI$156,X$1,FALSE)*Baseline!H139</f>
        <v>4187.5059665871122</v>
      </c>
      <c r="Y139">
        <f>VLOOKUP($A139,'Census 2011'!$A$4:$BI$156,Y$1,FALSE)*Baseline!I139</f>
        <v>2729.2255288633919</v>
      </c>
      <c r="Z139">
        <f>VLOOKUP($A139,'Census 2011'!$A$4:$BI$156,Z$1,FALSE)*Baseline!J139</f>
        <v>5507.6218006624513</v>
      </c>
      <c r="AA139">
        <f>VLOOKUP($A139,'Census 2011'!$A$4:$BI$156,AA$1,FALSE)*Baseline!K139</f>
        <v>5862.2347839553968</v>
      </c>
      <c r="AB139">
        <f>VLOOKUP($A139,'Census 2011'!$A$4:$BI$156,AB$1,FALSE)*Baseline!L139</f>
        <v>5650.1134521880067</v>
      </c>
      <c r="AC139">
        <f>VLOOKUP($A139,'Census 2011'!$A$4:$BI$156,AC$1,FALSE)*Baseline!M139</f>
        <v>4807.6458912266771</v>
      </c>
      <c r="AD139">
        <f>VLOOKUP($A139,'Census 2011'!$A$4:$BI$156,AD$1,FALSE)*Baseline!N139</f>
        <v>4529.25470890411</v>
      </c>
      <c r="AE139">
        <f>VLOOKUP($A139,'Census 2011'!$A$4:$BI$156,AE$1,FALSE)*Baseline!O139</f>
        <v>4122.7101490019677</v>
      </c>
      <c r="AF139">
        <f>VLOOKUP($A139,'Census 2011'!$A$4:$BI$156,AF$1,FALSE)*Baseline!P139</f>
        <v>3053.5371295371297</v>
      </c>
      <c r="AH139" s="6">
        <f>VLOOKUP($A139,'Census 2011'!$A$4:$BI$156,AH$1,FALSE)*Baseline!C139</f>
        <v>962.46261471340461</v>
      </c>
      <c r="AI139" s="6">
        <f>VLOOKUP($A139,'Census 2011'!$A$4:$BI$156,AI$1,FALSE)*Baseline!D139</f>
        <v>821.25723472668801</v>
      </c>
      <c r="AJ139" s="6">
        <f>VLOOKUP($A139,'Census 2011'!$A$4:$BI$156,AJ$1,FALSE)*Baseline!E139</f>
        <v>567.12836476835741</v>
      </c>
      <c r="AK139" s="6">
        <f>VLOOKUP($A139,'Census 2011'!$A$4:$BI$156,AK$1,FALSE)*Baseline!F139</f>
        <v>456.43853171155519</v>
      </c>
      <c r="AL139" s="6">
        <f>VLOOKUP($A139,'Census 2011'!$A$4:$BI$156,AL$1,FALSE)*Baseline!G139</f>
        <v>223.50318471337582</v>
      </c>
      <c r="AM139" s="6">
        <f>VLOOKUP($A139,'Census 2011'!$A$4:$BI$156,AM$1,FALSE)*Baseline!H139</f>
        <v>226.4940334128878</v>
      </c>
      <c r="AN139" s="6">
        <f>VLOOKUP($A139,'Census 2011'!$A$4:$BI$156,AN$1,FALSE)*Baseline!I139</f>
        <v>192.7744711366081</v>
      </c>
      <c r="AO139" s="6">
        <f>VLOOKUP($A139,'Census 2011'!$A$4:$BI$156,AO$1,FALSE)*Baseline!J139</f>
        <v>874.37819933754895</v>
      </c>
      <c r="AP139" s="6">
        <f>VLOOKUP($A139,'Census 2011'!$A$4:$BI$156,AP$1,FALSE)*Baseline!K139</f>
        <v>687.76521604460277</v>
      </c>
      <c r="AQ139" s="6">
        <f>VLOOKUP($A139,'Census 2011'!$A$4:$BI$156,AQ$1,FALSE)*Baseline!L139</f>
        <v>604.88654781199352</v>
      </c>
      <c r="AR139" s="6">
        <f>VLOOKUP($A139,'Census 2011'!$A$4:$BI$156,AR$1,FALSE)*Baseline!M139</f>
        <v>462.35410877332276</v>
      </c>
      <c r="AS139" s="6">
        <f>VLOOKUP($A139,'Census 2011'!$A$4:$BI$156,AS$1,FALSE)*Baseline!N139</f>
        <v>299.74529109589042</v>
      </c>
      <c r="AT139" s="6">
        <f>VLOOKUP($A139,'Census 2011'!$A$4:$BI$156,AT$1,FALSE)*Baseline!O139</f>
        <v>261.28985099803202</v>
      </c>
      <c r="AU139" s="6">
        <f>VLOOKUP($A139,'Census 2011'!$A$4:$BI$156,AU$1,FALSE)*Baseline!P139</f>
        <v>200.46287046287048</v>
      </c>
      <c r="AV139">
        <f t="shared" si="69"/>
        <v>73145.000000000015</v>
      </c>
      <c r="AX139" s="22">
        <f>(S139*'Eligible population'!J$5)/5</f>
        <v>1052.3368353188148</v>
      </c>
      <c r="AY139" s="22">
        <f>(T139*'Eligible population'!K$5)/5</f>
        <v>991.65158367244999</v>
      </c>
      <c r="AZ139" s="22">
        <f>(U139*'Eligible population'!L$5)/5</f>
        <v>837.8077779598085</v>
      </c>
      <c r="BA139" s="22">
        <f>(V139*'Eligible population'!M$5)/5</f>
        <v>621.24128735997692</v>
      </c>
      <c r="BB139" s="22">
        <f>(W139*'Eligible population'!N$5)/5</f>
        <v>457.80843355762744</v>
      </c>
      <c r="BC139" s="22">
        <f>(X139*'Eligible population'!O$5)/5</f>
        <v>362.69665723059086</v>
      </c>
      <c r="BD139" s="22">
        <f>(Y139*'Eligible population'!P$5)/5</f>
        <v>183.59723771386666</v>
      </c>
      <c r="BE139" s="22">
        <f>(Z139*'Eligible population'!J$6)/5</f>
        <v>1004.9009790015319</v>
      </c>
      <c r="BF139" s="22">
        <f>(AA139*'Eligible population'!K$6)/5</f>
        <v>1007.881796747977</v>
      </c>
      <c r="BG139" s="22">
        <f>(AB139*'Eligible population'!L$6)/5</f>
        <v>885.10992746135378</v>
      </c>
      <c r="BH139" s="22">
        <f>(AC139*'Eligible population'!M$6)/5</f>
        <v>667.26512548590381</v>
      </c>
      <c r="BI139" s="22">
        <f>(AD139*'Eligible population'!N$6)/5</f>
        <v>535.1189650497638</v>
      </c>
      <c r="BJ139" s="22">
        <f>(AE139*'Eligible population'!O$6)/5</f>
        <v>389.52580424028895</v>
      </c>
      <c r="BK139" s="22">
        <f>(AF139*'Eligible population'!P$6)/5</f>
        <v>227.94655112709552</v>
      </c>
      <c r="BL139" s="23"/>
      <c r="BM139" s="22">
        <f>(AH139*'Eligible population'!J$5)/5</f>
        <v>176.12873271142089</v>
      </c>
      <c r="BN139" s="22">
        <f>(AI139*'Eligible population'!K$5)/5</f>
        <v>139.48226016445429</v>
      </c>
      <c r="BO139" s="22">
        <f>(AJ139*'Eligible population'!L$5)/5</f>
        <v>86.675607661228938</v>
      </c>
      <c r="BP139" s="22">
        <f>(AK139*'Eligible population'!M$5)/5</f>
        <v>60.894388052695106</v>
      </c>
      <c r="BQ139" s="22">
        <f>(AL139*'Eligible population'!N$5)/5</f>
        <v>24.796249087051446</v>
      </c>
      <c r="BR139" s="22">
        <f>(AM139*'Eligible population'!O$5)/5</f>
        <v>19.617555045176609</v>
      </c>
      <c r="BS139" s="22">
        <f>(AN139*'Eligible population'!P$5)/5</f>
        <v>12.968096636987127</v>
      </c>
      <c r="BT139" s="22">
        <f>(AO139*'Eligible population'!J$6)/5</f>
        <v>159.53591955537232</v>
      </c>
      <c r="BU139" s="22">
        <f>(AP139*'Eligible population'!K$6)/5</f>
        <v>118.24603879479642</v>
      </c>
      <c r="BV139" s="22">
        <f>(AQ139*'Eligible population'!L$6)/5</f>
        <v>94.757581947118624</v>
      </c>
      <c r="BW139" s="22">
        <f>(AR139*'Eligible population'!M$6)/5</f>
        <v>64.171276210785351</v>
      </c>
      <c r="BX139" s="22">
        <f>(AS139*'Eligible population'!N$6)/5</f>
        <v>35.414080297679483</v>
      </c>
      <c r="BY139" s="22">
        <f>(AT139*'Eligible population'!O$6)/5</f>
        <v>24.687435126738791</v>
      </c>
      <c r="BZ139" s="22">
        <f>(AU139*'Eligible population'!P$6)/5</f>
        <v>14.964553569379941</v>
      </c>
      <c r="CA139" s="23">
        <f t="shared" si="70"/>
        <v>10257.228736787934</v>
      </c>
      <c r="CC139" s="2">
        <f t="shared" si="71"/>
        <v>526.1684176594074</v>
      </c>
      <c r="CD139" s="2">
        <f t="shared" si="72"/>
        <v>495.82579183622499</v>
      </c>
      <c r="CE139" s="2">
        <f t="shared" si="73"/>
        <v>418.90388897990425</v>
      </c>
      <c r="CF139" s="2">
        <f t="shared" si="74"/>
        <v>310.62064367998846</v>
      </c>
      <c r="CG139" s="2">
        <f t="shared" si="75"/>
        <v>228.90421677881372</v>
      </c>
      <c r="CH139" s="2">
        <f t="shared" si="76"/>
        <v>181.34832861529543</v>
      </c>
      <c r="CI139" s="2">
        <f t="shared" si="77"/>
        <v>91.798618856933331</v>
      </c>
      <c r="CJ139" s="2">
        <f t="shared" si="78"/>
        <v>502.45048950076597</v>
      </c>
      <c r="CK139" s="2">
        <f t="shared" si="79"/>
        <v>503.94089837398849</v>
      </c>
      <c r="CL139" s="2">
        <f t="shared" si="80"/>
        <v>442.55496373067689</v>
      </c>
      <c r="CM139" s="2">
        <f t="shared" si="81"/>
        <v>333.6325627429519</v>
      </c>
      <c r="CN139" s="2">
        <f t="shared" si="82"/>
        <v>267.5594825248819</v>
      </c>
      <c r="CO139" s="2">
        <f t="shared" si="83"/>
        <v>194.76290212014447</v>
      </c>
      <c r="CP139" s="2">
        <f t="shared" si="84"/>
        <v>113.97327556354776</v>
      </c>
      <c r="CQ139" s="2"/>
      <c r="CR139" s="2">
        <f t="shared" si="85"/>
        <v>88.064366355710447</v>
      </c>
      <c r="CS139" s="2">
        <f t="shared" si="86"/>
        <v>69.741130082227144</v>
      </c>
      <c r="CT139" s="2">
        <f t="shared" si="87"/>
        <v>43.337803830614469</v>
      </c>
      <c r="CU139" s="2">
        <f t="shared" si="88"/>
        <v>30.447194026347553</v>
      </c>
      <c r="CV139" s="2">
        <f t="shared" si="89"/>
        <v>12.398124543525723</v>
      </c>
      <c r="CW139" s="2">
        <f t="shared" si="90"/>
        <v>9.8087775225883043</v>
      </c>
      <c r="CX139" s="2">
        <f t="shared" si="91"/>
        <v>6.4840483184935636</v>
      </c>
      <c r="CY139" s="2">
        <f t="shared" si="92"/>
        <v>79.767959777686158</v>
      </c>
      <c r="CZ139" s="2">
        <f t="shared" si="93"/>
        <v>59.12301939739821</v>
      </c>
      <c r="DA139" s="2">
        <f t="shared" si="94"/>
        <v>47.378790973559312</v>
      </c>
      <c r="DB139" s="2">
        <f t="shared" si="95"/>
        <v>32.085638105392675</v>
      </c>
      <c r="DC139" s="2">
        <f t="shared" si="96"/>
        <v>17.707040148839742</v>
      </c>
      <c r="DD139" s="2">
        <f t="shared" si="97"/>
        <v>12.343717563369395</v>
      </c>
      <c r="DE139" s="2">
        <f t="shared" si="98"/>
        <v>7.4822767846899705</v>
      </c>
      <c r="DF139" s="2">
        <f t="shared" si="99"/>
        <v>5128.6143683939672</v>
      </c>
      <c r="DG139" s="2"/>
      <c r="DH139" s="14"/>
      <c r="DI139" s="14"/>
      <c r="DJ139" s="14"/>
      <c r="DK139" s="14"/>
      <c r="DL139" s="14"/>
      <c r="DM139" s="14"/>
      <c r="DN139" s="14"/>
      <c r="DO139" s="14"/>
      <c r="DP139" s="14"/>
      <c r="DQ139" s="14"/>
      <c r="DR139" s="14"/>
      <c r="DS139" s="14"/>
      <c r="DT139" s="14"/>
      <c r="DU139" s="14"/>
      <c r="DV139" s="14"/>
      <c r="DX139" s="6"/>
      <c r="DY139" s="6"/>
      <c r="DZ139" s="6"/>
      <c r="EA139" s="6"/>
      <c r="EB139" s="6"/>
      <c r="EC139" s="6"/>
      <c r="ED139" s="6"/>
      <c r="EE139" s="6"/>
      <c r="EF139" s="6"/>
      <c r="EG139" s="6"/>
      <c r="EH139" s="6"/>
      <c r="EI139" s="6"/>
      <c r="EJ139" s="6"/>
      <c r="EK139" s="6"/>
      <c r="EL139" s="6"/>
      <c r="EN139" s="6"/>
      <c r="EO139" s="6"/>
      <c r="EP139" s="6"/>
      <c r="EQ139" s="6"/>
      <c r="ER139" s="6"/>
      <c r="ES139" s="6"/>
      <c r="ET139" s="6"/>
      <c r="EU139" s="6"/>
      <c r="EV139" s="6"/>
      <c r="EW139" s="6"/>
      <c r="EX139" s="6"/>
      <c r="EY139" s="6"/>
      <c r="EZ139" s="6"/>
      <c r="FA139" s="6"/>
      <c r="FB139" s="6"/>
      <c r="FD139" s="6"/>
      <c r="FE139" s="6"/>
      <c r="FF139" s="6"/>
      <c r="FG139" s="6"/>
      <c r="FH139" s="6"/>
      <c r="FI139" s="6"/>
      <c r="FJ139" s="6"/>
      <c r="FK139" s="6"/>
      <c r="FL139" s="6"/>
      <c r="FM139" s="6"/>
      <c r="FN139" s="6"/>
      <c r="FO139" s="6"/>
      <c r="FP139" s="6"/>
      <c r="FQ139" s="6"/>
      <c r="FR139" s="6"/>
      <c r="FT139" s="6"/>
      <c r="FU139" s="6"/>
      <c r="FV139" s="6"/>
      <c r="FW139" s="6"/>
      <c r="FX139" s="6"/>
      <c r="FY139" s="6"/>
      <c r="FZ139" s="6"/>
      <c r="GA139" s="6"/>
      <c r="GB139" s="6"/>
      <c r="GC139" s="6"/>
      <c r="GD139" s="6"/>
      <c r="GE139" s="6"/>
      <c r="GF139" s="6"/>
      <c r="GG139" s="6"/>
      <c r="GH139" s="6"/>
      <c r="GJ139" s="6"/>
      <c r="GK139" s="6"/>
      <c r="GL139" s="6"/>
      <c r="GM139" s="6"/>
      <c r="GN139" s="6"/>
      <c r="GO139" s="6"/>
      <c r="GP139" s="6"/>
      <c r="GQ139" s="6"/>
      <c r="GR139" s="6"/>
      <c r="GS139" s="6"/>
      <c r="GT139" s="6"/>
      <c r="GU139" s="6"/>
      <c r="GV139" s="6"/>
      <c r="GW139" s="6"/>
      <c r="GX139" s="6"/>
      <c r="GZ139" s="1"/>
      <c r="HA139" s="1"/>
      <c r="HB139" s="1"/>
      <c r="HC139" s="1"/>
      <c r="HD139" s="1"/>
      <c r="HE139" s="1"/>
      <c r="HF139" s="1"/>
      <c r="HG139" s="1"/>
      <c r="HH139" s="1"/>
      <c r="HI139" s="1"/>
      <c r="HJ139" s="1"/>
      <c r="HK139" s="1"/>
      <c r="HL139" s="1"/>
      <c r="HM139" s="1"/>
      <c r="HN139" s="2"/>
      <c r="HP139" s="2"/>
      <c r="HQ139" s="2"/>
      <c r="HR139" s="2"/>
      <c r="HS139" s="2"/>
      <c r="HT139" s="2"/>
      <c r="HU139" s="2"/>
      <c r="HV139" s="2"/>
      <c r="HW139" s="2"/>
      <c r="HX139" s="2"/>
      <c r="HY139" s="2"/>
      <c r="HZ139" s="2"/>
      <c r="IA139" s="2"/>
      <c r="IB139" s="2"/>
      <c r="IC139" s="2"/>
      <c r="ID139" s="2"/>
      <c r="IF139" s="2"/>
      <c r="IG139" s="2"/>
      <c r="IH139" s="2"/>
      <c r="II139" s="2"/>
      <c r="IJ139" s="2"/>
      <c r="IK139" s="2"/>
      <c r="IL139" s="2"/>
      <c r="IM139" s="2"/>
      <c r="IN139" s="2"/>
      <c r="IO139" s="2"/>
      <c r="IP139" s="2"/>
      <c r="IQ139" s="2"/>
      <c r="IR139" s="2"/>
      <c r="IS139" s="2"/>
      <c r="IT139" s="2"/>
      <c r="IV139" s="6"/>
    </row>
    <row r="140" spans="1:256" x14ac:dyDescent="0.25">
      <c r="A140" s="8" t="s">
        <v>76</v>
      </c>
      <c r="B140" s="8" t="s">
        <v>307</v>
      </c>
      <c r="C140" s="20">
        <f>Population!H140</f>
        <v>7007</v>
      </c>
      <c r="D140" s="20">
        <f>Population!I140</f>
        <v>6590</v>
      </c>
      <c r="E140" s="20">
        <f>Population!J140</f>
        <v>6543</v>
      </c>
      <c r="F140" s="20">
        <f>Population!K140</f>
        <v>5328</v>
      </c>
      <c r="G140" s="20">
        <f>Population!L140</f>
        <v>4244</v>
      </c>
      <c r="H140" s="20">
        <f>Population!M140</f>
        <v>3657</v>
      </c>
      <c r="I140" s="20">
        <f>Population!N140</f>
        <v>2726</v>
      </c>
      <c r="J140" s="20">
        <f>Population!X140</f>
        <v>6637</v>
      </c>
      <c r="K140" s="20">
        <f>Population!Y140</f>
        <v>6769</v>
      </c>
      <c r="L140" s="20">
        <f>Population!Z140</f>
        <v>6492</v>
      </c>
      <c r="M140" s="20">
        <f>Population!AA140</f>
        <v>5191</v>
      </c>
      <c r="N140" s="20">
        <f>Population!AB140</f>
        <v>4301</v>
      </c>
      <c r="O140" s="20">
        <f>Population!AC140</f>
        <v>3838</v>
      </c>
      <c r="P140" s="20">
        <f>Population!AD140</f>
        <v>3015</v>
      </c>
      <c r="Q140" s="20">
        <f t="shared" si="68"/>
        <v>72338</v>
      </c>
      <c r="S140">
        <f>VLOOKUP($A140,'Census 2011'!$A$4:$BI$156,S$1,FALSE)*Baseline!C140</f>
        <v>4138.0160311958407</v>
      </c>
      <c r="T140">
        <f>VLOOKUP($A140,'Census 2011'!$A$4:$BI$156,T$1,FALSE)*Baseline!D140</f>
        <v>4480.8863771564547</v>
      </c>
      <c r="U140">
        <f>VLOOKUP($A140,'Census 2011'!$A$4:$BI$156,U$1,FALSE)*Baseline!E140</f>
        <v>4549.4840482098552</v>
      </c>
      <c r="V140">
        <f>VLOOKUP($A140,'Census 2011'!$A$4:$BI$156,V$1,FALSE)*Baseline!F140</f>
        <v>3810.5747126436781</v>
      </c>
      <c r="W140">
        <f>VLOOKUP($A140,'Census 2011'!$A$4:$BI$156,W$1,FALSE)*Baseline!G140</f>
        <v>3468.4362578768782</v>
      </c>
      <c r="X140">
        <f>VLOOKUP($A140,'Census 2011'!$A$4:$BI$156,X$1,FALSE)*Baseline!H140</f>
        <v>3071.18672985782</v>
      </c>
      <c r="Y140">
        <f>VLOOKUP($A140,'Census 2011'!$A$4:$BI$156,Y$1,FALSE)*Baseline!I140</f>
        <v>2081.2881241565451</v>
      </c>
      <c r="Z140">
        <f>VLOOKUP($A140,'Census 2011'!$A$4:$BI$156,Z$1,FALSE)*Baseline!J140</f>
        <v>4159.7146391152501</v>
      </c>
      <c r="AA140">
        <f>VLOOKUP($A140,'Census 2011'!$A$4:$BI$156,AA$1,FALSE)*Baseline!K140</f>
        <v>4724.5911358966832</v>
      </c>
      <c r="AB140">
        <f>VLOOKUP($A140,'Census 2011'!$A$4:$BI$156,AB$1,FALSE)*Baseline!L140</f>
        <v>4487.3057495969906</v>
      </c>
      <c r="AC140">
        <f>VLOOKUP($A140,'Census 2011'!$A$4:$BI$156,AC$1,FALSE)*Baseline!M140</f>
        <v>3597.0028452615452</v>
      </c>
      <c r="AD140">
        <f>VLOOKUP($A140,'Census 2011'!$A$4:$BI$156,AD$1,FALSE)*Baseline!N140</f>
        <v>3403.0898104265402</v>
      </c>
      <c r="AE140">
        <f>VLOOKUP($A140,'Census 2011'!$A$4:$BI$156,AE$1,FALSE)*Baseline!O140</f>
        <v>3100.4039087947885</v>
      </c>
      <c r="AF140">
        <f>VLOOKUP($A140,'Census 2011'!$A$4:$BI$156,AF$1,FALSE)*Baseline!P140</f>
        <v>2414.4980879541108</v>
      </c>
      <c r="AH140" s="6">
        <f>VLOOKUP($A140,'Census 2011'!$A$4:$BI$156,AH$1,FALSE)*Baseline!C140</f>
        <v>2868.9839688041593</v>
      </c>
      <c r="AI140" s="6">
        <f>VLOOKUP($A140,'Census 2011'!$A$4:$BI$156,AI$1,FALSE)*Baseline!D140</f>
        <v>2109.1136228435457</v>
      </c>
      <c r="AJ140" s="6">
        <f>VLOOKUP($A140,'Census 2011'!$A$4:$BI$156,AJ$1,FALSE)*Baseline!E140</f>
        <v>1993.5159517901454</v>
      </c>
      <c r="AK140" s="6">
        <f>VLOOKUP($A140,'Census 2011'!$A$4:$BI$156,AK$1,FALSE)*Baseline!F140</f>
        <v>1517.4252873563219</v>
      </c>
      <c r="AL140" s="6">
        <f>VLOOKUP($A140,'Census 2011'!$A$4:$BI$156,AL$1,FALSE)*Baseline!G140</f>
        <v>775.56374212312164</v>
      </c>
      <c r="AM140" s="6">
        <f>VLOOKUP($A140,'Census 2011'!$A$4:$BI$156,AM$1,FALSE)*Baseline!H140</f>
        <v>585.81327014218004</v>
      </c>
      <c r="AN140" s="6">
        <f>VLOOKUP($A140,'Census 2011'!$A$4:$BI$156,AN$1,FALSE)*Baseline!I140</f>
        <v>644.71187584345478</v>
      </c>
      <c r="AO140" s="6">
        <f>VLOOKUP($A140,'Census 2011'!$A$4:$BI$156,AO$1,FALSE)*Baseline!J140</f>
        <v>2477.2853608847495</v>
      </c>
      <c r="AP140" s="6">
        <f>VLOOKUP($A140,'Census 2011'!$A$4:$BI$156,AP$1,FALSE)*Baseline!K140</f>
        <v>2044.4088641033168</v>
      </c>
      <c r="AQ140" s="6">
        <f>VLOOKUP($A140,'Census 2011'!$A$4:$BI$156,AQ$1,FALSE)*Baseline!L140</f>
        <v>2004.6942504030092</v>
      </c>
      <c r="AR140" s="6">
        <f>VLOOKUP($A140,'Census 2011'!$A$4:$BI$156,AR$1,FALSE)*Baseline!M140</f>
        <v>1593.9971547384548</v>
      </c>
      <c r="AS140" s="6">
        <f>VLOOKUP($A140,'Census 2011'!$A$4:$BI$156,AS$1,FALSE)*Baseline!N140</f>
        <v>897.91018957345966</v>
      </c>
      <c r="AT140" s="6">
        <f>VLOOKUP($A140,'Census 2011'!$A$4:$BI$156,AT$1,FALSE)*Baseline!O140</f>
        <v>737.59609120521168</v>
      </c>
      <c r="AU140" s="6">
        <f>VLOOKUP($A140,'Census 2011'!$A$4:$BI$156,AU$1,FALSE)*Baseline!P140</f>
        <v>600.50191204588907</v>
      </c>
      <c r="AV140">
        <f t="shared" si="69"/>
        <v>72338.000000000015</v>
      </c>
      <c r="AX140" s="22">
        <f>(S140*'Eligible population'!J$5)/5</f>
        <v>757.24865399690452</v>
      </c>
      <c r="AY140" s="22">
        <f>(T140*'Eligible population'!K$5)/5</f>
        <v>761.03336810651683</v>
      </c>
      <c r="AZ140" s="22">
        <f>(U140*'Eligible population'!L$5)/5</f>
        <v>695.30871478226993</v>
      </c>
      <c r="BA140" s="22">
        <f>(V140*'Eligible population'!M$5)/5</f>
        <v>508.37648255811547</v>
      </c>
      <c r="BB140" s="22">
        <f>(W140*'Eligible population'!N$5)/5</f>
        <v>384.80082287493531</v>
      </c>
      <c r="BC140" s="22">
        <f>(X140*'Eligible population'!O$5)/5</f>
        <v>266.00777874430958</v>
      </c>
      <c r="BD140" s="22">
        <f>(Y140*'Eligible population'!P$5)/5</f>
        <v>140.0099575651241</v>
      </c>
      <c r="BE140" s="22">
        <f>(Z140*'Eligible population'!J$6)/5</f>
        <v>758.9666582972601</v>
      </c>
      <c r="BF140" s="22">
        <f>(AA140*'Eligible population'!K$6)/5</f>
        <v>812.28909766288632</v>
      </c>
      <c r="BG140" s="22">
        <f>(AB140*'Eligible population'!L$6)/5</f>
        <v>702.9520557652952</v>
      </c>
      <c r="BH140" s="22">
        <f>(AC140*'Eligible population'!M$6)/5</f>
        <v>499.23696736828413</v>
      </c>
      <c r="BI140" s="22">
        <f>(AD140*'Eligible population'!N$6)/5</f>
        <v>402.06568505560307</v>
      </c>
      <c r="BJ140" s="22">
        <f>(AE140*'Eligible population'!O$6)/5</f>
        <v>292.93529799454478</v>
      </c>
      <c r="BK140" s="22">
        <f>(AF140*'Eligible population'!P$6)/5</f>
        <v>180.24228575060258</v>
      </c>
      <c r="BL140" s="23"/>
      <c r="BM140" s="22">
        <f>(AH140*'Eligible population'!J$5)/5</f>
        <v>525.01832577188168</v>
      </c>
      <c r="BN140" s="22">
        <f>(AI140*'Eligible population'!K$5)/5</f>
        <v>358.21168157594582</v>
      </c>
      <c r="BO140" s="22">
        <f>(AJ140*'Eligible population'!L$5)/5</f>
        <v>304.67389261043127</v>
      </c>
      <c r="BP140" s="22">
        <f>(AK140*'Eligible population'!M$5)/5</f>
        <v>202.44277787582098</v>
      </c>
      <c r="BQ140" s="22">
        <f>(AL140*'Eligible population'!N$5)/5</f>
        <v>86.043837617942245</v>
      </c>
      <c r="BR140" s="22">
        <f>(AM140*'Eligible population'!O$5)/5</f>
        <v>50.739632740167409</v>
      </c>
      <c r="BS140" s="22">
        <f>(AN140*'Eligible population'!P$5)/5</f>
        <v>43.370296179033133</v>
      </c>
      <c r="BT140" s="22">
        <f>(AO140*'Eligible population'!J$6)/5</f>
        <v>451.99662840317433</v>
      </c>
      <c r="BU140" s="22">
        <f>(AP140*'Eligible population'!K$6)/5</f>
        <v>351.49095100719512</v>
      </c>
      <c r="BV140" s="22">
        <f>(AQ140*'Eligible population'!L$6)/5</f>
        <v>314.0423281003807</v>
      </c>
      <c r="BW140" s="22">
        <f>(AR140*'Eligible population'!M$6)/5</f>
        <v>221.23482792725923</v>
      </c>
      <c r="BX140" s="22">
        <f>(AS140*'Eligible population'!N$6)/5</f>
        <v>106.08561501467095</v>
      </c>
      <c r="BY140" s="22">
        <f>(AT140*'Eligible population'!O$6)/5</f>
        <v>69.690252345476367</v>
      </c>
      <c r="BZ140" s="22">
        <f>(AU140*'Eligible population'!P$6)/5</f>
        <v>44.827468600925833</v>
      </c>
      <c r="CA140" s="23">
        <f t="shared" si="70"/>
        <v>10291.342342292957</v>
      </c>
      <c r="CC140" s="2">
        <f t="shared" si="71"/>
        <v>378.62432699845226</v>
      </c>
      <c r="CD140" s="2">
        <f t="shared" si="72"/>
        <v>380.51668405325842</v>
      </c>
      <c r="CE140" s="2">
        <f t="shared" si="73"/>
        <v>347.65435739113497</v>
      </c>
      <c r="CF140" s="2">
        <f t="shared" si="74"/>
        <v>254.18824127905773</v>
      </c>
      <c r="CG140" s="2">
        <f t="shared" si="75"/>
        <v>192.40041143746765</v>
      </c>
      <c r="CH140" s="2">
        <f t="shared" si="76"/>
        <v>133.00388937215479</v>
      </c>
      <c r="CI140" s="2">
        <f t="shared" si="77"/>
        <v>70.004978782562048</v>
      </c>
      <c r="CJ140" s="2">
        <f t="shared" si="78"/>
        <v>379.48332914863005</v>
      </c>
      <c r="CK140" s="2">
        <f t="shared" si="79"/>
        <v>406.14454883144316</v>
      </c>
      <c r="CL140" s="2">
        <f t="shared" si="80"/>
        <v>351.4760278826476</v>
      </c>
      <c r="CM140" s="2">
        <f t="shared" si="81"/>
        <v>249.61848368414206</v>
      </c>
      <c r="CN140" s="2">
        <f t="shared" si="82"/>
        <v>201.03284252780153</v>
      </c>
      <c r="CO140" s="2">
        <f t="shared" si="83"/>
        <v>146.46764899727239</v>
      </c>
      <c r="CP140" s="2">
        <f t="shared" si="84"/>
        <v>90.121142875301288</v>
      </c>
      <c r="CQ140" s="2"/>
      <c r="CR140" s="2">
        <f t="shared" si="85"/>
        <v>262.50916288594084</v>
      </c>
      <c r="CS140" s="2">
        <f t="shared" si="86"/>
        <v>179.10584078797291</v>
      </c>
      <c r="CT140" s="2">
        <f t="shared" si="87"/>
        <v>152.33694630521563</v>
      </c>
      <c r="CU140" s="2">
        <f t="shared" si="88"/>
        <v>101.22138893791049</v>
      </c>
      <c r="CV140" s="2">
        <f t="shared" si="89"/>
        <v>43.021918808971122</v>
      </c>
      <c r="CW140" s="2">
        <f t="shared" si="90"/>
        <v>25.369816370083704</v>
      </c>
      <c r="CX140" s="2">
        <f t="shared" si="91"/>
        <v>21.685148089516566</v>
      </c>
      <c r="CY140" s="2">
        <f t="shared" si="92"/>
        <v>225.99831420158716</v>
      </c>
      <c r="CZ140" s="2">
        <f t="shared" si="93"/>
        <v>175.74547550359756</v>
      </c>
      <c r="DA140" s="2">
        <f t="shared" si="94"/>
        <v>157.02116405019035</v>
      </c>
      <c r="DB140" s="2">
        <f t="shared" si="95"/>
        <v>110.61741396362962</v>
      </c>
      <c r="DC140" s="2">
        <f t="shared" si="96"/>
        <v>53.042807507335475</v>
      </c>
      <c r="DD140" s="2">
        <f t="shared" si="97"/>
        <v>34.845126172738183</v>
      </c>
      <c r="DE140" s="2">
        <f t="shared" si="98"/>
        <v>22.413734300462917</v>
      </c>
      <c r="DF140" s="2">
        <f t="shared" si="99"/>
        <v>5145.6711711464786</v>
      </c>
      <c r="DG140" s="2"/>
      <c r="DH140" s="14"/>
      <c r="DI140" s="14"/>
      <c r="DJ140" s="14"/>
      <c r="DK140" s="14"/>
      <c r="DL140" s="14"/>
      <c r="DM140" s="14"/>
      <c r="DN140" s="14"/>
      <c r="DO140" s="14"/>
      <c r="DP140" s="14"/>
      <c r="DQ140" s="14"/>
      <c r="DR140" s="14"/>
      <c r="DS140" s="14"/>
      <c r="DT140" s="14"/>
      <c r="DU140" s="14"/>
      <c r="DV140" s="14"/>
      <c r="DX140" s="6"/>
      <c r="DY140" s="6"/>
      <c r="DZ140" s="6"/>
      <c r="EA140" s="6"/>
      <c r="EB140" s="6"/>
      <c r="EC140" s="6"/>
      <c r="ED140" s="6"/>
      <c r="EE140" s="6"/>
      <c r="EF140" s="6"/>
      <c r="EG140" s="6"/>
      <c r="EH140" s="6"/>
      <c r="EI140" s="6"/>
      <c r="EJ140" s="6"/>
      <c r="EK140" s="6"/>
      <c r="EL140" s="6"/>
      <c r="EN140" s="6"/>
      <c r="EO140" s="6"/>
      <c r="EP140" s="6"/>
      <c r="EQ140" s="6"/>
      <c r="ER140" s="6"/>
      <c r="ES140" s="6"/>
      <c r="ET140" s="6"/>
      <c r="EU140" s="6"/>
      <c r="EV140" s="6"/>
      <c r="EW140" s="6"/>
      <c r="EX140" s="6"/>
      <c r="EY140" s="6"/>
      <c r="EZ140" s="6"/>
      <c r="FA140" s="6"/>
      <c r="FB140" s="6"/>
      <c r="FD140" s="6"/>
      <c r="FE140" s="6"/>
      <c r="FF140" s="6"/>
      <c r="FG140" s="6"/>
      <c r="FH140" s="6"/>
      <c r="FI140" s="6"/>
      <c r="FJ140" s="6"/>
      <c r="FK140" s="6"/>
      <c r="FL140" s="6"/>
      <c r="FM140" s="6"/>
      <c r="FN140" s="6"/>
      <c r="FO140" s="6"/>
      <c r="FP140" s="6"/>
      <c r="FQ140" s="6"/>
      <c r="FR140" s="6"/>
      <c r="FT140" s="6"/>
      <c r="FU140" s="6"/>
      <c r="FV140" s="6"/>
      <c r="FW140" s="6"/>
      <c r="FX140" s="6"/>
      <c r="FY140" s="6"/>
      <c r="FZ140" s="6"/>
      <c r="GA140" s="6"/>
      <c r="GB140" s="6"/>
      <c r="GC140" s="6"/>
      <c r="GD140" s="6"/>
      <c r="GE140" s="6"/>
      <c r="GF140" s="6"/>
      <c r="GG140" s="6"/>
      <c r="GH140" s="6"/>
      <c r="GJ140" s="6"/>
      <c r="GK140" s="6"/>
      <c r="GL140" s="6"/>
      <c r="GM140" s="6"/>
      <c r="GN140" s="6"/>
      <c r="GO140" s="6"/>
      <c r="GP140" s="6"/>
      <c r="GQ140" s="6"/>
      <c r="GR140" s="6"/>
      <c r="GS140" s="6"/>
      <c r="GT140" s="6"/>
      <c r="GU140" s="6"/>
      <c r="GV140" s="6"/>
      <c r="GW140" s="6"/>
      <c r="GX140" s="6"/>
      <c r="GZ140" s="1"/>
      <c r="HA140" s="1"/>
      <c r="HB140" s="1"/>
      <c r="HC140" s="1"/>
      <c r="HD140" s="1"/>
      <c r="HE140" s="1"/>
      <c r="HF140" s="1"/>
      <c r="HG140" s="1"/>
      <c r="HH140" s="1"/>
      <c r="HI140" s="1"/>
      <c r="HJ140" s="1"/>
      <c r="HK140" s="1"/>
      <c r="HL140" s="1"/>
      <c r="HM140" s="1"/>
      <c r="HN140" s="2"/>
      <c r="HP140" s="2"/>
      <c r="HQ140" s="2"/>
      <c r="HR140" s="2"/>
      <c r="HS140" s="2"/>
      <c r="HT140" s="2"/>
      <c r="HU140" s="2"/>
      <c r="HV140" s="2"/>
      <c r="HW140" s="2"/>
      <c r="HX140" s="2"/>
      <c r="HY140" s="2"/>
      <c r="HZ140" s="2"/>
      <c r="IA140" s="2"/>
      <c r="IB140" s="2"/>
      <c r="IC140" s="2"/>
      <c r="ID140" s="2"/>
      <c r="IF140" s="2"/>
      <c r="IG140" s="2"/>
      <c r="IH140" s="2"/>
      <c r="II140" s="2"/>
      <c r="IJ140" s="2"/>
      <c r="IK140" s="2"/>
      <c r="IL140" s="2"/>
      <c r="IM140" s="2"/>
      <c r="IN140" s="2"/>
      <c r="IO140" s="2"/>
      <c r="IP140" s="2"/>
      <c r="IQ140" s="2"/>
      <c r="IR140" s="2"/>
      <c r="IS140" s="2"/>
      <c r="IT140" s="2"/>
      <c r="IV140" s="6"/>
    </row>
    <row r="141" spans="1:256" x14ac:dyDescent="0.25">
      <c r="A141" s="8" t="s">
        <v>7</v>
      </c>
      <c r="B141" s="8" t="s">
        <v>308</v>
      </c>
      <c r="C141" s="20">
        <f>Population!H141</f>
        <v>5638</v>
      </c>
      <c r="D141" s="20">
        <f>Population!I141</f>
        <v>6178</v>
      </c>
      <c r="E141" s="20">
        <f>Population!J141</f>
        <v>5861</v>
      </c>
      <c r="F141" s="20">
        <f>Population!K141</f>
        <v>5006</v>
      </c>
      <c r="G141" s="20">
        <f>Population!L141</f>
        <v>4223</v>
      </c>
      <c r="H141" s="20">
        <f>Population!M141</f>
        <v>4394</v>
      </c>
      <c r="I141" s="20">
        <f>Population!N141</f>
        <v>3138</v>
      </c>
      <c r="J141" s="20">
        <f>Population!X141</f>
        <v>5757</v>
      </c>
      <c r="K141" s="20">
        <f>Population!Y141</f>
        <v>6102</v>
      </c>
      <c r="L141" s="20">
        <f>Population!Z141</f>
        <v>5994</v>
      </c>
      <c r="M141" s="20">
        <f>Population!AA141</f>
        <v>5053</v>
      </c>
      <c r="N141" s="20">
        <f>Population!AB141</f>
        <v>4392</v>
      </c>
      <c r="O141" s="20">
        <f>Population!AC141</f>
        <v>4468</v>
      </c>
      <c r="P141" s="20">
        <f>Population!AD141</f>
        <v>3365</v>
      </c>
      <c r="Q141" s="20">
        <f t="shared" si="68"/>
        <v>69569</v>
      </c>
      <c r="S141">
        <f>VLOOKUP($A141,'Census 2011'!$A$4:$BI$156,S$1,FALSE)*Baseline!C141</f>
        <v>4724.7356127285038</v>
      </c>
      <c r="T141">
        <f>VLOOKUP($A141,'Census 2011'!$A$4:$BI$156,T$1,FALSE)*Baseline!D141</f>
        <v>5357.7295498335961</v>
      </c>
      <c r="U141">
        <f>VLOOKUP($A141,'Census 2011'!$A$4:$BI$156,U$1,FALSE)*Baseline!E141</f>
        <v>5145.0386274509801</v>
      </c>
      <c r="V141">
        <f>VLOOKUP($A141,'Census 2011'!$A$4:$BI$156,V$1,FALSE)*Baseline!F141</f>
        <v>4426.2984198645599</v>
      </c>
      <c r="W141">
        <f>VLOOKUP($A141,'Census 2011'!$A$4:$BI$156,W$1,FALSE)*Baseline!G141</f>
        <v>3946.9089921807122</v>
      </c>
      <c r="X141">
        <f>VLOOKUP($A141,'Census 2011'!$A$4:$BI$156,X$1,FALSE)*Baseline!H141</f>
        <v>4095.6498121930076</v>
      </c>
      <c r="Y141">
        <f>VLOOKUP($A141,'Census 2011'!$A$4:$BI$156,Y$1,FALSE)*Baseline!I141</f>
        <v>2881.4693438508425</v>
      </c>
      <c r="Z141">
        <f>VLOOKUP($A141,'Census 2011'!$A$4:$BI$156,Z$1,FALSE)*Baseline!J141</f>
        <v>4876.2323504633523</v>
      </c>
      <c r="AA141">
        <f>VLOOKUP($A141,'Census 2011'!$A$4:$BI$156,AA$1,FALSE)*Baseline!K141</f>
        <v>5276.0274064171126</v>
      </c>
      <c r="AB141">
        <f>VLOOKUP($A141,'Census 2011'!$A$4:$BI$156,AB$1,FALSE)*Baseline!L141</f>
        <v>5209.826086956522</v>
      </c>
      <c r="AC141">
        <f>VLOOKUP($A141,'Census 2011'!$A$4:$BI$156,AC$1,FALSE)*Baseline!M141</f>
        <v>4506.8210385558277</v>
      </c>
      <c r="AD141">
        <f>VLOOKUP($A141,'Census 2011'!$A$4:$BI$156,AD$1,FALSE)*Baseline!N141</f>
        <v>4061.1278995530965</v>
      </c>
      <c r="AE141">
        <f>VLOOKUP($A141,'Census 2011'!$A$4:$BI$156,AE$1,FALSE)*Baseline!O141</f>
        <v>4176.2834821428569</v>
      </c>
      <c r="AF141">
        <f>VLOOKUP($A141,'Census 2011'!$A$4:$BI$156,AF$1,FALSE)*Baseline!P141</f>
        <v>3129.3235394601979</v>
      </c>
      <c r="AH141" s="6">
        <f>VLOOKUP($A141,'Census 2011'!$A$4:$BI$156,AH$1,FALSE)*Baseline!C141</f>
        <v>913.26438727149628</v>
      </c>
      <c r="AI141" s="6">
        <f>VLOOKUP($A141,'Census 2011'!$A$4:$BI$156,AI$1,FALSE)*Baseline!D141</f>
        <v>820.27045016640386</v>
      </c>
      <c r="AJ141" s="6">
        <f>VLOOKUP($A141,'Census 2011'!$A$4:$BI$156,AJ$1,FALSE)*Baseline!E141</f>
        <v>715.96137254901964</v>
      </c>
      <c r="AK141" s="6">
        <f>VLOOKUP($A141,'Census 2011'!$A$4:$BI$156,AK$1,FALSE)*Baseline!F141</f>
        <v>579.70158013544017</v>
      </c>
      <c r="AL141" s="6">
        <f>VLOOKUP($A141,'Census 2011'!$A$4:$BI$156,AL$1,FALSE)*Baseline!G141</f>
        <v>276.0910078192876</v>
      </c>
      <c r="AM141" s="6">
        <f>VLOOKUP($A141,'Census 2011'!$A$4:$BI$156,AM$1,FALSE)*Baseline!H141</f>
        <v>298.35018780699221</v>
      </c>
      <c r="AN141" s="6">
        <f>VLOOKUP($A141,'Census 2011'!$A$4:$BI$156,AN$1,FALSE)*Baseline!I141</f>
        <v>256.53065614915738</v>
      </c>
      <c r="AO141" s="6">
        <f>VLOOKUP($A141,'Census 2011'!$A$4:$BI$156,AO$1,FALSE)*Baseline!J141</f>
        <v>880.76764953664701</v>
      </c>
      <c r="AP141" s="6">
        <f>VLOOKUP($A141,'Census 2011'!$A$4:$BI$156,AP$1,FALSE)*Baseline!K141</f>
        <v>825.97259358288784</v>
      </c>
      <c r="AQ141" s="6">
        <f>VLOOKUP($A141,'Census 2011'!$A$4:$BI$156,AQ$1,FALSE)*Baseline!L141</f>
        <v>784.17391304347825</v>
      </c>
      <c r="AR141" s="6">
        <f>VLOOKUP($A141,'Census 2011'!$A$4:$BI$156,AR$1,FALSE)*Baseline!M141</f>
        <v>546.17896144417205</v>
      </c>
      <c r="AS141" s="6">
        <f>VLOOKUP($A141,'Census 2011'!$A$4:$BI$156,AS$1,FALSE)*Baseline!N141</f>
        <v>330.87210044690357</v>
      </c>
      <c r="AT141" s="6">
        <f>VLOOKUP($A141,'Census 2011'!$A$4:$BI$156,AT$1,FALSE)*Baseline!O141</f>
        <v>291.71651785714289</v>
      </c>
      <c r="AU141" s="6">
        <f>VLOOKUP($A141,'Census 2011'!$A$4:$BI$156,AU$1,FALSE)*Baseline!P141</f>
        <v>235.67646053980187</v>
      </c>
      <c r="AV141">
        <f t="shared" si="69"/>
        <v>69569</v>
      </c>
      <c r="AX141" s="22">
        <f>(S141*'Eligible population'!J$5)/5</f>
        <v>864.61716345645834</v>
      </c>
      <c r="AY141" s="22">
        <f>(T141*'Eligible population'!K$5)/5</f>
        <v>909.95633933060708</v>
      </c>
      <c r="AZ141" s="22">
        <f>(U141*'Eligible population'!L$5)/5</f>
        <v>786.32876995485174</v>
      </c>
      <c r="BA141" s="22">
        <f>(V141*'Eligible population'!M$5)/5</f>
        <v>590.52142816592118</v>
      </c>
      <c r="BB141" s="22">
        <f>(W141*'Eligible population'!N$5)/5</f>
        <v>437.88431301121892</v>
      </c>
      <c r="BC141" s="22">
        <f>(X141*'Eligible population'!O$5)/5</f>
        <v>354.74062793519818</v>
      </c>
      <c r="BD141" s="22">
        <f>(Y141*'Eligible population'!P$5)/5</f>
        <v>193.83880389999183</v>
      </c>
      <c r="BE141" s="22">
        <f>(Z141*'Eligible population'!J$6)/5</f>
        <v>889.69991770861634</v>
      </c>
      <c r="BF141" s="22">
        <f>(AA141*'Eligible population'!K$6)/5</f>
        <v>907.09638525997798</v>
      </c>
      <c r="BG141" s="22">
        <f>(AB141*'Eligible population'!L$6)/5</f>
        <v>816.13738006033168</v>
      </c>
      <c r="BH141" s="22">
        <f>(AC141*'Eligible population'!M$6)/5</f>
        <v>625.51289630592225</v>
      </c>
      <c r="BI141" s="22">
        <f>(AD141*'Eligible population'!N$6)/5</f>
        <v>479.81107228773942</v>
      </c>
      <c r="BJ141" s="22">
        <f>(AE141*'Eligible population'!O$6)/5</f>
        <v>394.58757063261936</v>
      </c>
      <c r="BK141" s="22">
        <f>(AF141*'Eligible population'!P$6)/5</f>
        <v>233.60400673723456</v>
      </c>
      <c r="BL141" s="23"/>
      <c r="BM141" s="22">
        <f>(AH141*'Eligible population'!J$5)/5</f>
        <v>167.12555552975775</v>
      </c>
      <c r="BN141" s="22">
        <f>(AI141*'Eligible population'!K$5)/5</f>
        <v>139.31466475714001</v>
      </c>
      <c r="BO141" s="22">
        <f>(AJ141*'Eligible population'!L$5)/5</f>
        <v>109.42211831178751</v>
      </c>
      <c r="BP141" s="22">
        <f>(AK141*'Eligible population'!M$5)/5</f>
        <v>77.339160747796157</v>
      </c>
      <c r="BQ141" s="22">
        <f>(AL141*'Eligible population'!N$5)/5</f>
        <v>30.630531772339509</v>
      </c>
      <c r="BR141" s="22">
        <f>(AM141*'Eligible population'!O$5)/5</f>
        <v>25.841304266823176</v>
      </c>
      <c r="BS141" s="22">
        <f>(AN141*'Eligible population'!P$5)/5</f>
        <v>17.257027445996929</v>
      </c>
      <c r="BT141" s="22">
        <f>(AO141*'Eligible population'!J$6)/5</f>
        <v>160.70171579061542</v>
      </c>
      <c r="BU141" s="22">
        <f>(AP141*'Eligible population'!K$6)/5</f>
        <v>142.00774488994631</v>
      </c>
      <c r="BV141" s="22">
        <f>(AQ141*'Eligible population'!L$6)/5</f>
        <v>122.84357140160019</v>
      </c>
      <c r="BW141" s="22">
        <f>(AR141*'Eligible population'!M$6)/5</f>
        <v>75.805535909138513</v>
      </c>
      <c r="BX141" s="22">
        <f>(AS141*'Eligible population'!N$6)/5</f>
        <v>39.091627063258855</v>
      </c>
      <c r="BY141" s="22">
        <f>(AT141*'Eligible population'!O$6)/5</f>
        <v>27.562236277024759</v>
      </c>
      <c r="BZ141" s="22">
        <f>(AU141*'Eligible population'!P$6)/5</f>
        <v>17.593248119446397</v>
      </c>
      <c r="CA141" s="23">
        <f t="shared" si="70"/>
        <v>9636.8727170293605</v>
      </c>
      <c r="CC141" s="2">
        <f t="shared" si="71"/>
        <v>432.30858172822917</v>
      </c>
      <c r="CD141" s="2">
        <f t="shared" si="72"/>
        <v>454.97816966530354</v>
      </c>
      <c r="CE141" s="2">
        <f t="shared" si="73"/>
        <v>393.16438497742587</v>
      </c>
      <c r="CF141" s="2">
        <f t="shared" si="74"/>
        <v>295.26071408296059</v>
      </c>
      <c r="CG141" s="2">
        <f t="shared" si="75"/>
        <v>218.94215650560946</v>
      </c>
      <c r="CH141" s="2">
        <f t="shared" si="76"/>
        <v>177.37031396759909</v>
      </c>
      <c r="CI141" s="2">
        <f t="shared" si="77"/>
        <v>96.919401949995915</v>
      </c>
      <c r="CJ141" s="2">
        <f t="shared" si="78"/>
        <v>444.84995885430817</v>
      </c>
      <c r="CK141" s="2">
        <f t="shared" si="79"/>
        <v>453.54819262998899</v>
      </c>
      <c r="CL141" s="2">
        <f t="shared" si="80"/>
        <v>408.06869003016584</v>
      </c>
      <c r="CM141" s="2">
        <f t="shared" si="81"/>
        <v>312.75644815296113</v>
      </c>
      <c r="CN141" s="2">
        <f t="shared" si="82"/>
        <v>239.90553614386971</v>
      </c>
      <c r="CO141" s="2">
        <f t="shared" si="83"/>
        <v>197.29378531630968</v>
      </c>
      <c r="CP141" s="2">
        <f t="shared" si="84"/>
        <v>116.80200336861728</v>
      </c>
      <c r="CQ141" s="2"/>
      <c r="CR141" s="2">
        <f t="shared" si="85"/>
        <v>83.562777764878874</v>
      </c>
      <c r="CS141" s="2">
        <f t="shared" si="86"/>
        <v>69.657332378570004</v>
      </c>
      <c r="CT141" s="2">
        <f t="shared" si="87"/>
        <v>54.711059155893757</v>
      </c>
      <c r="CU141" s="2">
        <f t="shared" si="88"/>
        <v>38.669580373898079</v>
      </c>
      <c r="CV141" s="2">
        <f t="shared" si="89"/>
        <v>15.315265886169755</v>
      </c>
      <c r="CW141" s="2">
        <f t="shared" si="90"/>
        <v>12.920652133411588</v>
      </c>
      <c r="CX141" s="2">
        <f t="shared" si="91"/>
        <v>8.6285137229984645</v>
      </c>
      <c r="CY141" s="2">
        <f t="shared" si="92"/>
        <v>80.350857895307712</v>
      </c>
      <c r="CZ141" s="2">
        <f t="shared" si="93"/>
        <v>71.003872444973155</v>
      </c>
      <c r="DA141" s="2">
        <f t="shared" si="94"/>
        <v>61.421785700800093</v>
      </c>
      <c r="DB141" s="2">
        <f t="shared" si="95"/>
        <v>37.902767954569256</v>
      </c>
      <c r="DC141" s="2">
        <f t="shared" si="96"/>
        <v>19.545813531629427</v>
      </c>
      <c r="DD141" s="2">
        <f t="shared" si="97"/>
        <v>13.78111813851238</v>
      </c>
      <c r="DE141" s="2">
        <f t="shared" si="98"/>
        <v>8.7966240597231984</v>
      </c>
      <c r="DF141" s="2">
        <f t="shared" si="99"/>
        <v>4818.4363585146803</v>
      </c>
      <c r="DG141" s="2"/>
      <c r="DH141" s="14"/>
      <c r="DI141" s="14"/>
      <c r="DJ141" s="14"/>
      <c r="DK141" s="14"/>
      <c r="DL141" s="14"/>
      <c r="DM141" s="14"/>
      <c r="DN141" s="14"/>
      <c r="DO141" s="14"/>
      <c r="DP141" s="14"/>
      <c r="DQ141" s="14"/>
      <c r="DR141" s="14"/>
      <c r="DS141" s="14"/>
      <c r="DT141" s="14"/>
      <c r="DU141" s="14"/>
      <c r="DV141" s="14"/>
      <c r="DX141" s="6"/>
      <c r="DY141" s="6"/>
      <c r="DZ141" s="6"/>
      <c r="EA141" s="6"/>
      <c r="EB141" s="6"/>
      <c r="EC141" s="6"/>
      <c r="ED141" s="6"/>
      <c r="EE141" s="6"/>
      <c r="EF141" s="6"/>
      <c r="EG141" s="6"/>
      <c r="EH141" s="6"/>
      <c r="EI141" s="6"/>
      <c r="EJ141" s="6"/>
      <c r="EK141" s="6"/>
      <c r="EL141" s="6"/>
      <c r="EN141" s="6"/>
      <c r="EO141" s="6"/>
      <c r="EP141" s="6"/>
      <c r="EQ141" s="6"/>
      <c r="ER141" s="6"/>
      <c r="ES141" s="6"/>
      <c r="ET141" s="6"/>
      <c r="EU141" s="6"/>
      <c r="EV141" s="6"/>
      <c r="EW141" s="6"/>
      <c r="EX141" s="6"/>
      <c r="EY141" s="6"/>
      <c r="EZ141" s="6"/>
      <c r="FA141" s="6"/>
      <c r="FB141" s="6"/>
      <c r="FD141" s="6"/>
      <c r="FE141" s="6"/>
      <c r="FF141" s="6"/>
      <c r="FG141" s="6"/>
      <c r="FH141" s="6"/>
      <c r="FI141" s="6"/>
      <c r="FJ141" s="6"/>
      <c r="FK141" s="6"/>
      <c r="FL141" s="6"/>
      <c r="FM141" s="6"/>
      <c r="FN141" s="6"/>
      <c r="FO141" s="6"/>
      <c r="FP141" s="6"/>
      <c r="FQ141" s="6"/>
      <c r="FR141" s="6"/>
      <c r="FT141" s="6"/>
      <c r="FU141" s="6"/>
      <c r="FV141" s="6"/>
      <c r="FW141" s="6"/>
      <c r="FX141" s="6"/>
      <c r="FY141" s="6"/>
      <c r="FZ141" s="6"/>
      <c r="GA141" s="6"/>
      <c r="GB141" s="6"/>
      <c r="GC141" s="6"/>
      <c r="GD141" s="6"/>
      <c r="GE141" s="6"/>
      <c r="GF141" s="6"/>
      <c r="GG141" s="6"/>
      <c r="GH141" s="6"/>
      <c r="GJ141" s="6"/>
      <c r="GK141" s="6"/>
      <c r="GL141" s="6"/>
      <c r="GM141" s="6"/>
      <c r="GN141" s="6"/>
      <c r="GO141" s="6"/>
      <c r="GP141" s="6"/>
      <c r="GQ141" s="6"/>
      <c r="GR141" s="6"/>
      <c r="GS141" s="6"/>
      <c r="GT141" s="6"/>
      <c r="GU141" s="6"/>
      <c r="GV141" s="6"/>
      <c r="GW141" s="6"/>
      <c r="GX141" s="6"/>
      <c r="GZ141" s="1"/>
      <c r="HA141" s="1"/>
      <c r="HB141" s="1"/>
      <c r="HC141" s="1"/>
      <c r="HD141" s="1"/>
      <c r="HE141" s="1"/>
      <c r="HF141" s="1"/>
      <c r="HG141" s="1"/>
      <c r="HH141" s="1"/>
      <c r="HI141" s="1"/>
      <c r="HJ141" s="1"/>
      <c r="HK141" s="1"/>
      <c r="HL141" s="1"/>
      <c r="HM141" s="1"/>
      <c r="HN141" s="2"/>
      <c r="HP141" s="2"/>
      <c r="HQ141" s="2"/>
      <c r="HR141" s="2"/>
      <c r="HS141" s="2"/>
      <c r="HT141" s="2"/>
      <c r="HU141" s="2"/>
      <c r="HV141" s="2"/>
      <c r="HW141" s="2"/>
      <c r="HX141" s="2"/>
      <c r="HY141" s="2"/>
      <c r="HZ141" s="2"/>
      <c r="IA141" s="2"/>
      <c r="IB141" s="2"/>
      <c r="IC141" s="2"/>
      <c r="ID141" s="2"/>
      <c r="IF141" s="2"/>
      <c r="IG141" s="2"/>
      <c r="IH141" s="2"/>
      <c r="II141" s="2"/>
      <c r="IJ141" s="2"/>
      <c r="IK141" s="2"/>
      <c r="IL141" s="2"/>
      <c r="IM141" s="2"/>
      <c r="IN141" s="2"/>
      <c r="IO141" s="2"/>
      <c r="IP141" s="2"/>
      <c r="IQ141" s="2"/>
      <c r="IR141" s="2"/>
      <c r="IS141" s="2"/>
      <c r="IT141" s="2"/>
      <c r="IV141" s="6"/>
    </row>
    <row r="142" spans="1:256" x14ac:dyDescent="0.25">
      <c r="A142" s="8" t="s">
        <v>25</v>
      </c>
      <c r="B142" s="8" t="s">
        <v>309</v>
      </c>
      <c r="C142" s="20">
        <f>Population!H142</f>
        <v>9610</v>
      </c>
      <c r="D142" s="20">
        <f>Population!I142</f>
        <v>10347</v>
      </c>
      <c r="E142" s="20">
        <f>Population!J142</f>
        <v>10488</v>
      </c>
      <c r="F142" s="20">
        <f>Population!K142</f>
        <v>8824</v>
      </c>
      <c r="G142" s="20">
        <f>Population!L142</f>
        <v>7432</v>
      </c>
      <c r="H142" s="20">
        <f>Population!M142</f>
        <v>7723</v>
      </c>
      <c r="I142" s="20">
        <f>Population!N142</f>
        <v>5486</v>
      </c>
      <c r="J142" s="20">
        <f>Population!X142</f>
        <v>9990</v>
      </c>
      <c r="K142" s="20">
        <f>Population!Y142</f>
        <v>10584</v>
      </c>
      <c r="L142" s="20">
        <f>Population!Z142</f>
        <v>10534</v>
      </c>
      <c r="M142" s="20">
        <f>Population!AA142</f>
        <v>8736</v>
      </c>
      <c r="N142" s="20">
        <f>Population!AB142</f>
        <v>7796</v>
      </c>
      <c r="O142" s="20">
        <f>Population!AC142</f>
        <v>7916</v>
      </c>
      <c r="P142" s="20">
        <f>Population!AD142</f>
        <v>5914</v>
      </c>
      <c r="Q142" s="20">
        <f t="shared" si="68"/>
        <v>121380</v>
      </c>
      <c r="S142">
        <f>VLOOKUP($A142,'Census 2011'!$A$4:$BI$156,S$1,FALSE)*Baseline!C142</f>
        <v>9171.3372209933641</v>
      </c>
      <c r="T142">
        <f>VLOOKUP($A142,'Census 2011'!$A$4:$BI$156,T$1,FALSE)*Baseline!D142</f>
        <v>9951.3910183066364</v>
      </c>
      <c r="U142">
        <f>VLOOKUP($A142,'Census 2011'!$A$4:$BI$156,U$1,FALSE)*Baseline!E142</f>
        <v>10150.339786817491</v>
      </c>
      <c r="V142">
        <f>VLOOKUP($A142,'Census 2011'!$A$4:$BI$156,V$1,FALSE)*Baseline!F142</f>
        <v>8559.0254392866518</v>
      </c>
      <c r="W142">
        <f>VLOOKUP($A142,'Census 2011'!$A$4:$BI$156,W$1,FALSE)*Baseline!G142</f>
        <v>7313.8152905198776</v>
      </c>
      <c r="X142">
        <f>VLOOKUP($A142,'Census 2011'!$A$4:$BI$156,X$1,FALSE)*Baseline!H142</f>
        <v>7600.1312120715102</v>
      </c>
      <c r="Y142">
        <f>VLOOKUP($A142,'Census 2011'!$A$4:$BI$156,Y$1,FALSE)*Baseline!I142</f>
        <v>5390.3139534883721</v>
      </c>
      <c r="Z142">
        <f>VLOOKUP($A142,'Census 2011'!$A$4:$BI$156,Z$1,FALSE)*Baseline!J142</f>
        <v>9470.7202515476074</v>
      </c>
      <c r="AA142">
        <f>VLOOKUP($A142,'Census 2011'!$A$4:$BI$156,AA$1,FALSE)*Baseline!K142</f>
        <v>10222.136758594635</v>
      </c>
      <c r="AB142">
        <f>VLOOKUP($A142,'Census 2011'!$A$4:$BI$156,AB$1,FALSE)*Baseline!L142</f>
        <v>10154.089102277801</v>
      </c>
      <c r="AC142">
        <f>VLOOKUP($A142,'Census 2011'!$A$4:$BI$156,AC$1,FALSE)*Baseline!M142</f>
        <v>8478.7326732673264</v>
      </c>
      <c r="AD142">
        <f>VLOOKUP($A142,'Census 2011'!$A$4:$BI$156,AD$1,FALSE)*Baseline!N142</f>
        <v>7663.457435012936</v>
      </c>
      <c r="AE142">
        <f>VLOOKUP($A142,'Census 2011'!$A$4:$BI$156,AE$1,FALSE)*Baseline!O142</f>
        <v>7791.1025560113603</v>
      </c>
      <c r="AF142">
        <f>VLOOKUP($A142,'Census 2011'!$A$4:$BI$156,AF$1,FALSE)*Baseline!P142</f>
        <v>5842.2930538429919</v>
      </c>
      <c r="AH142" s="6">
        <f>VLOOKUP($A142,'Census 2011'!$A$4:$BI$156,AH$1,FALSE)*Baseline!C142</f>
        <v>438.66277900663584</v>
      </c>
      <c r="AI142" s="6">
        <f>VLOOKUP($A142,'Census 2011'!$A$4:$BI$156,AI$1,FALSE)*Baseline!D142</f>
        <v>395.60898169336389</v>
      </c>
      <c r="AJ142" s="6">
        <f>VLOOKUP($A142,'Census 2011'!$A$4:$BI$156,AJ$1,FALSE)*Baseline!E142</f>
        <v>337.66021318251029</v>
      </c>
      <c r="AK142" s="6">
        <f>VLOOKUP($A142,'Census 2011'!$A$4:$BI$156,AK$1,FALSE)*Baseline!F142</f>
        <v>264.97456071334909</v>
      </c>
      <c r="AL142" s="6">
        <f>VLOOKUP($A142,'Census 2011'!$A$4:$BI$156,AL$1,FALSE)*Baseline!G142</f>
        <v>118.18470948012231</v>
      </c>
      <c r="AM142" s="6">
        <f>VLOOKUP($A142,'Census 2011'!$A$4:$BI$156,AM$1,FALSE)*Baseline!H142</f>
        <v>122.86878792848943</v>
      </c>
      <c r="AN142" s="6">
        <f>VLOOKUP($A142,'Census 2011'!$A$4:$BI$156,AN$1,FALSE)*Baseline!I142</f>
        <v>95.686046511627907</v>
      </c>
      <c r="AO142" s="6">
        <f>VLOOKUP($A142,'Census 2011'!$A$4:$BI$156,AO$1,FALSE)*Baseline!J142</f>
        <v>519.27974845239271</v>
      </c>
      <c r="AP142" s="6">
        <f>VLOOKUP($A142,'Census 2011'!$A$4:$BI$156,AP$1,FALSE)*Baseline!K142</f>
        <v>361.86324140536459</v>
      </c>
      <c r="AQ142" s="6">
        <f>VLOOKUP($A142,'Census 2011'!$A$4:$BI$156,AQ$1,FALSE)*Baseline!L142</f>
        <v>379.91089772219743</v>
      </c>
      <c r="AR142" s="6">
        <f>VLOOKUP($A142,'Census 2011'!$A$4:$BI$156,AR$1,FALSE)*Baseline!M142</f>
        <v>257.26732673267327</v>
      </c>
      <c r="AS142" s="6">
        <f>VLOOKUP($A142,'Census 2011'!$A$4:$BI$156,AS$1,FALSE)*Baseline!N142</f>
        <v>132.54256498706417</v>
      </c>
      <c r="AT142" s="6">
        <f>VLOOKUP($A142,'Census 2011'!$A$4:$BI$156,AT$1,FALSE)*Baseline!O142</f>
        <v>124.89744398863994</v>
      </c>
      <c r="AU142" s="6">
        <f>VLOOKUP($A142,'Census 2011'!$A$4:$BI$156,AU$1,FALSE)*Baseline!P142</f>
        <v>71.706946157007806</v>
      </c>
      <c r="AV142">
        <f t="shared" si="69"/>
        <v>121380</v>
      </c>
      <c r="AX142" s="22">
        <f>(S142*'Eligible population'!J$5)/5</f>
        <v>1678.3363606114192</v>
      </c>
      <c r="AY142" s="22">
        <f>(T142*'Eligible population'!K$5)/5</f>
        <v>1690.1434195287136</v>
      </c>
      <c r="AZ142" s="22">
        <f>(U142*'Eligible population'!L$5)/5</f>
        <v>1551.3011227179622</v>
      </c>
      <c r="BA142" s="22">
        <f>(V142*'Eligible population'!M$5)/5</f>
        <v>1141.8769017997345</v>
      </c>
      <c r="BB142" s="22">
        <f>(W142*'Eligible population'!N$5)/5</f>
        <v>811.42103613865424</v>
      </c>
      <c r="BC142" s="22">
        <f>(X142*'Eligible population'!O$5)/5</f>
        <v>658.27779282636902</v>
      </c>
      <c r="BD142" s="22">
        <f>(Y142*'Eligible population'!P$5)/5</f>
        <v>362.61083659257849</v>
      </c>
      <c r="BE142" s="22">
        <f>(Z142*'Eligible population'!J$6)/5</f>
        <v>1727.9937506756753</v>
      </c>
      <c r="BF142" s="22">
        <f>(AA142*'Eligible population'!K$6)/5</f>
        <v>1757.4706477218929</v>
      </c>
      <c r="BG142" s="22">
        <f>(AB142*'Eligible population'!L$6)/5</f>
        <v>1590.6733811288027</v>
      </c>
      <c r="BH142" s="22">
        <f>(AC142*'Eligible population'!M$6)/5</f>
        <v>1176.7843866191279</v>
      </c>
      <c r="BI142" s="22">
        <f>(AD142*'Eligible population'!N$6)/5</f>
        <v>905.41638191932839</v>
      </c>
      <c r="BJ142" s="22">
        <f>(AE142*'Eligible population'!O$6)/5</f>
        <v>736.12632937185117</v>
      </c>
      <c r="BK142" s="22">
        <f>(AF142*'Eligible population'!P$6)/5</f>
        <v>436.12718490152008</v>
      </c>
      <c r="BL142" s="23"/>
      <c r="BM142" s="22">
        <f>(AH142*'Eligible population'!J$5)/5</f>
        <v>80.274410842560513</v>
      </c>
      <c r="BN142" s="22">
        <f>(AI142*'Eligible population'!K$5)/5</f>
        <v>67.190196414297034</v>
      </c>
      <c r="BO142" s="22">
        <f>(AJ142*'Eligible population'!L$5)/5</f>
        <v>51.60543181889377</v>
      </c>
      <c r="BP142" s="22">
        <f>(AK142*'Eligible population'!M$5)/5</f>
        <v>35.350792282295416</v>
      </c>
      <c r="BQ142" s="22">
        <f>(AL142*'Eligible population'!N$5)/5</f>
        <v>13.111837749909887</v>
      </c>
      <c r="BR142" s="22">
        <f>(AM142*'Eligible population'!O$5)/5</f>
        <v>10.642157650692967</v>
      </c>
      <c r="BS142" s="22">
        <f>(AN142*'Eligible population'!P$5)/5</f>
        <v>6.436878756081275</v>
      </c>
      <c r="BT142" s="22">
        <f>(AO142*'Eligible population'!J$6)/5</f>
        <v>94.745926006160062</v>
      </c>
      <c r="BU142" s="22">
        <f>(AP142*'Eligible population'!K$6)/5</f>
        <v>62.214392184170286</v>
      </c>
      <c r="BV142" s="22">
        <f>(AQ142*'Eligible population'!L$6)/5</f>
        <v>59.514363732723666</v>
      </c>
      <c r="BW142" s="22">
        <f>(AR142*'Eligible population'!M$6)/5</f>
        <v>35.706771867072675</v>
      </c>
      <c r="BX142" s="22">
        <f>(AS142*'Eligible population'!N$6)/5</f>
        <v>15.659538877662275</v>
      </c>
      <c r="BY142" s="22">
        <f>(AT142*'Eligible population'!O$6)/5</f>
        <v>11.80067857280941</v>
      </c>
      <c r="BZ142" s="22">
        <f>(AU142*'Eligible population'!P$6)/5</f>
        <v>5.3529236341147675</v>
      </c>
      <c r="CA142" s="23">
        <f t="shared" si="70"/>
        <v>16774.165832943079</v>
      </c>
      <c r="CC142" s="2">
        <f t="shared" si="71"/>
        <v>839.1681803057096</v>
      </c>
      <c r="CD142" s="2">
        <f t="shared" si="72"/>
        <v>845.0717097643568</v>
      </c>
      <c r="CE142" s="2">
        <f t="shared" si="73"/>
        <v>775.65056135898112</v>
      </c>
      <c r="CF142" s="2">
        <f t="shared" si="74"/>
        <v>570.93845089986723</v>
      </c>
      <c r="CG142" s="2">
        <f t="shared" si="75"/>
        <v>405.71051806932712</v>
      </c>
      <c r="CH142" s="2">
        <f t="shared" si="76"/>
        <v>329.13889641318451</v>
      </c>
      <c r="CI142" s="2">
        <f t="shared" si="77"/>
        <v>181.30541829628925</v>
      </c>
      <c r="CJ142" s="2">
        <f t="shared" si="78"/>
        <v>863.99687533783765</v>
      </c>
      <c r="CK142" s="2">
        <f t="shared" si="79"/>
        <v>878.73532386094644</v>
      </c>
      <c r="CL142" s="2">
        <f t="shared" si="80"/>
        <v>795.33669056440135</v>
      </c>
      <c r="CM142" s="2">
        <f t="shared" si="81"/>
        <v>588.39219330956394</v>
      </c>
      <c r="CN142" s="2">
        <f t="shared" si="82"/>
        <v>452.70819095966419</v>
      </c>
      <c r="CO142" s="2">
        <f t="shared" si="83"/>
        <v>368.06316468592559</v>
      </c>
      <c r="CP142" s="2">
        <f t="shared" si="84"/>
        <v>218.06359245076004</v>
      </c>
      <c r="CQ142" s="2"/>
      <c r="CR142" s="2">
        <f t="shared" si="85"/>
        <v>40.137205421280257</v>
      </c>
      <c r="CS142" s="2">
        <f t="shared" si="86"/>
        <v>33.595098207148517</v>
      </c>
      <c r="CT142" s="2">
        <f t="shared" si="87"/>
        <v>25.802715909446885</v>
      </c>
      <c r="CU142" s="2">
        <f t="shared" si="88"/>
        <v>17.675396141147708</v>
      </c>
      <c r="CV142" s="2">
        <f t="shared" si="89"/>
        <v>6.5559188749549433</v>
      </c>
      <c r="CW142" s="2">
        <f t="shared" si="90"/>
        <v>5.3210788253464836</v>
      </c>
      <c r="CX142" s="2">
        <f t="shared" si="91"/>
        <v>3.2184393780406375</v>
      </c>
      <c r="CY142" s="2">
        <f t="shared" si="92"/>
        <v>47.372963003080031</v>
      </c>
      <c r="CZ142" s="2">
        <f t="shared" si="93"/>
        <v>31.107196092085143</v>
      </c>
      <c r="DA142" s="2">
        <f t="shared" si="94"/>
        <v>29.757181866361833</v>
      </c>
      <c r="DB142" s="2">
        <f t="shared" si="95"/>
        <v>17.853385933536337</v>
      </c>
      <c r="DC142" s="2">
        <f t="shared" si="96"/>
        <v>7.8297694388311374</v>
      </c>
      <c r="DD142" s="2">
        <f t="shared" si="97"/>
        <v>5.9003392864047051</v>
      </c>
      <c r="DE142" s="2">
        <f t="shared" si="98"/>
        <v>2.6764618170573837</v>
      </c>
      <c r="DF142" s="2">
        <f t="shared" si="99"/>
        <v>8387.0829164715396</v>
      </c>
      <c r="DG142" s="2"/>
      <c r="DH142" s="14"/>
      <c r="DI142" s="14"/>
      <c r="DJ142" s="14"/>
      <c r="DK142" s="14"/>
      <c r="DL142" s="14"/>
      <c r="DM142" s="14"/>
      <c r="DN142" s="14"/>
      <c r="DO142" s="14"/>
      <c r="DP142" s="14"/>
      <c r="DQ142" s="14"/>
      <c r="DR142" s="14"/>
      <c r="DS142" s="14"/>
      <c r="DT142" s="14"/>
      <c r="DU142" s="14"/>
      <c r="DV142" s="14"/>
      <c r="DX142" s="6"/>
      <c r="DY142" s="6"/>
      <c r="DZ142" s="6"/>
      <c r="EA142" s="6"/>
      <c r="EB142" s="6"/>
      <c r="EC142" s="6"/>
      <c r="ED142" s="6"/>
      <c r="EE142" s="6"/>
      <c r="EF142" s="6"/>
      <c r="EG142" s="6"/>
      <c r="EH142" s="6"/>
      <c r="EI142" s="6"/>
      <c r="EJ142" s="6"/>
      <c r="EK142" s="6"/>
      <c r="EL142" s="6"/>
      <c r="EN142" s="6"/>
      <c r="EO142" s="6"/>
      <c r="EP142" s="6"/>
      <c r="EQ142" s="6"/>
      <c r="ER142" s="6"/>
      <c r="ES142" s="6"/>
      <c r="ET142" s="6"/>
      <c r="EU142" s="6"/>
      <c r="EV142" s="6"/>
      <c r="EW142" s="6"/>
      <c r="EX142" s="6"/>
      <c r="EY142" s="6"/>
      <c r="EZ142" s="6"/>
      <c r="FA142" s="6"/>
      <c r="FB142" s="6"/>
      <c r="FD142" s="6"/>
      <c r="FE142" s="6"/>
      <c r="FF142" s="6"/>
      <c r="FG142" s="6"/>
      <c r="FH142" s="6"/>
      <c r="FI142" s="6"/>
      <c r="FJ142" s="6"/>
      <c r="FK142" s="6"/>
      <c r="FL142" s="6"/>
      <c r="FM142" s="6"/>
      <c r="FN142" s="6"/>
      <c r="FO142" s="6"/>
      <c r="FP142" s="6"/>
      <c r="FQ142" s="6"/>
      <c r="FR142" s="6"/>
      <c r="FT142" s="6"/>
      <c r="FU142" s="6"/>
      <c r="FV142" s="6"/>
      <c r="FW142" s="6"/>
      <c r="FX142" s="6"/>
      <c r="FY142" s="6"/>
      <c r="FZ142" s="6"/>
      <c r="GA142" s="6"/>
      <c r="GB142" s="6"/>
      <c r="GC142" s="6"/>
      <c r="GD142" s="6"/>
      <c r="GE142" s="6"/>
      <c r="GF142" s="6"/>
      <c r="GG142" s="6"/>
      <c r="GH142" s="6"/>
      <c r="GJ142" s="6"/>
      <c r="GK142" s="6"/>
      <c r="GL142" s="6"/>
      <c r="GM142" s="6"/>
      <c r="GN142" s="6"/>
      <c r="GO142" s="6"/>
      <c r="GP142" s="6"/>
      <c r="GQ142" s="6"/>
      <c r="GR142" s="6"/>
      <c r="GS142" s="6"/>
      <c r="GT142" s="6"/>
      <c r="GU142" s="6"/>
      <c r="GV142" s="6"/>
      <c r="GW142" s="6"/>
      <c r="GX142" s="6"/>
      <c r="GZ142" s="1"/>
      <c r="HA142" s="1"/>
      <c r="HB142" s="1"/>
      <c r="HC142" s="1"/>
      <c r="HD142" s="1"/>
      <c r="HE142" s="1"/>
      <c r="HF142" s="1"/>
      <c r="HG142" s="1"/>
      <c r="HH142" s="1"/>
      <c r="HI142" s="1"/>
      <c r="HJ142" s="1"/>
      <c r="HK142" s="1"/>
      <c r="HL142" s="1"/>
      <c r="HM142" s="1"/>
      <c r="HN142" s="2"/>
      <c r="HP142" s="2"/>
      <c r="HQ142" s="2"/>
      <c r="HR142" s="2"/>
      <c r="HS142" s="2"/>
      <c r="HT142" s="2"/>
      <c r="HU142" s="2"/>
      <c r="HV142" s="2"/>
      <c r="HW142" s="2"/>
      <c r="HX142" s="2"/>
      <c r="HY142" s="2"/>
      <c r="HZ142" s="2"/>
      <c r="IA142" s="2"/>
      <c r="IB142" s="2"/>
      <c r="IC142" s="2"/>
      <c r="ID142" s="2"/>
      <c r="IF142" s="2"/>
      <c r="IG142" s="2"/>
      <c r="IH142" s="2"/>
      <c r="II142" s="2"/>
      <c r="IJ142" s="2"/>
      <c r="IK142" s="2"/>
      <c r="IL142" s="2"/>
      <c r="IM142" s="2"/>
      <c r="IN142" s="2"/>
      <c r="IO142" s="2"/>
      <c r="IP142" s="2"/>
      <c r="IQ142" s="2"/>
      <c r="IR142" s="2"/>
      <c r="IS142" s="2"/>
      <c r="IT142" s="2"/>
      <c r="IV142" s="6"/>
    </row>
    <row r="143" spans="1:256" x14ac:dyDescent="0.25">
      <c r="A143" s="8" t="s">
        <v>117</v>
      </c>
      <c r="B143" s="8" t="s">
        <v>310</v>
      </c>
      <c r="C143" s="20">
        <f>Population!H143</f>
        <v>6337</v>
      </c>
      <c r="D143" s="20">
        <f>Population!I143</f>
        <v>6420</v>
      </c>
      <c r="E143" s="20">
        <f>Population!J143</f>
        <v>6430</v>
      </c>
      <c r="F143" s="20">
        <f>Population!K143</f>
        <v>5345</v>
      </c>
      <c r="G143" s="20">
        <f>Population!L143</f>
        <v>4674</v>
      </c>
      <c r="H143" s="20">
        <f>Population!M143</f>
        <v>4887</v>
      </c>
      <c r="I143" s="20">
        <f>Population!N143</f>
        <v>3526</v>
      </c>
      <c r="J143" s="20">
        <f>Population!X143</f>
        <v>6402</v>
      </c>
      <c r="K143" s="20">
        <f>Population!Y143</f>
        <v>6676</v>
      </c>
      <c r="L143" s="20">
        <f>Population!Z143</f>
        <v>6144</v>
      </c>
      <c r="M143" s="20">
        <f>Population!AA143</f>
        <v>5195</v>
      </c>
      <c r="N143" s="20">
        <f>Population!AB143</f>
        <v>4803</v>
      </c>
      <c r="O143" s="20">
        <f>Population!AC143</f>
        <v>5328</v>
      </c>
      <c r="P143" s="20">
        <f>Population!AD143</f>
        <v>4094</v>
      </c>
      <c r="Q143" s="20">
        <f t="shared" si="68"/>
        <v>76261</v>
      </c>
      <c r="S143">
        <f>VLOOKUP($A143,'Census 2011'!$A$4:$BI$156,S$1,FALSE)*Baseline!C143</f>
        <v>5903.2143410252438</v>
      </c>
      <c r="T143">
        <f>VLOOKUP($A143,'Census 2011'!$A$4:$BI$156,T$1,FALSE)*Baseline!D143</f>
        <v>6054.3602407778972</v>
      </c>
      <c r="U143">
        <f>VLOOKUP($A143,'Census 2011'!$A$4:$BI$156,U$1,FALSE)*Baseline!E143</f>
        <v>6080.304339996399</v>
      </c>
      <c r="V143">
        <f>VLOOKUP($A143,'Census 2011'!$A$4:$BI$156,V$1,FALSE)*Baseline!F143</f>
        <v>5145.7322348094749</v>
      </c>
      <c r="W143">
        <f>VLOOKUP($A143,'Census 2011'!$A$4:$BI$156,W$1,FALSE)*Baseline!G143</f>
        <v>4577.6572438162539</v>
      </c>
      <c r="X143">
        <f>VLOOKUP($A143,'Census 2011'!$A$4:$BI$156,X$1,FALSE)*Baseline!H143</f>
        <v>4761.9438033115903</v>
      </c>
      <c r="Y143">
        <f>VLOOKUP($A143,'Census 2011'!$A$4:$BI$156,Y$1,FALSE)*Baseline!I143</f>
        <v>3413.2662234884456</v>
      </c>
      <c r="Z143">
        <f>VLOOKUP($A143,'Census 2011'!$A$4:$BI$156,Z$1,FALSE)*Baseline!J143</f>
        <v>5931.4636281316025</v>
      </c>
      <c r="AA143">
        <f>VLOOKUP($A143,'Census 2011'!$A$4:$BI$156,AA$1,FALSE)*Baseline!K143</f>
        <v>6247.3148502230724</v>
      </c>
      <c r="AB143">
        <f>VLOOKUP($A143,'Census 2011'!$A$4:$BI$156,AB$1,FALSE)*Baseline!L143</f>
        <v>5828.3914510686163</v>
      </c>
      <c r="AC143">
        <f>VLOOKUP($A143,'Census 2011'!$A$4:$BI$156,AC$1,FALSE)*Baseline!M143</f>
        <v>4927.261014131338</v>
      </c>
      <c r="AD143">
        <f>VLOOKUP($A143,'Census 2011'!$A$4:$BI$156,AD$1,FALSE)*Baseline!N143</f>
        <v>4671.3121126760561</v>
      </c>
      <c r="AE143">
        <f>VLOOKUP($A143,'Census 2011'!$A$4:$BI$156,AE$1,FALSE)*Baseline!O143</f>
        <v>5206.7469879518076</v>
      </c>
      <c r="AF143">
        <f>VLOOKUP($A143,'Census 2011'!$A$4:$BI$156,AF$1,FALSE)*Baseline!P143</f>
        <v>3978.9030081529381</v>
      </c>
      <c r="AH143" s="6">
        <f>VLOOKUP($A143,'Census 2011'!$A$4:$BI$156,AH$1,FALSE)*Baseline!C143</f>
        <v>433.78565897475613</v>
      </c>
      <c r="AI143" s="6">
        <f>VLOOKUP($A143,'Census 2011'!$A$4:$BI$156,AI$1,FALSE)*Baseline!D143</f>
        <v>365.63975922210216</v>
      </c>
      <c r="AJ143" s="6">
        <f>VLOOKUP($A143,'Census 2011'!$A$4:$BI$156,AJ$1,FALSE)*Baseline!E143</f>
        <v>349.69566000360163</v>
      </c>
      <c r="AK143" s="6">
        <f>VLOOKUP($A143,'Census 2011'!$A$4:$BI$156,AK$1,FALSE)*Baseline!F143</f>
        <v>199.26776519052524</v>
      </c>
      <c r="AL143" s="6">
        <f>VLOOKUP($A143,'Census 2011'!$A$4:$BI$156,AL$1,FALSE)*Baseline!G143</f>
        <v>96.342756183745593</v>
      </c>
      <c r="AM143" s="6">
        <f>VLOOKUP($A143,'Census 2011'!$A$4:$BI$156,AM$1,FALSE)*Baseline!H143</f>
        <v>125.05619668840944</v>
      </c>
      <c r="AN143" s="6">
        <f>VLOOKUP($A143,'Census 2011'!$A$4:$BI$156,AN$1,FALSE)*Baseline!I143</f>
        <v>112.7337765115543</v>
      </c>
      <c r="AO143" s="6">
        <f>VLOOKUP($A143,'Census 2011'!$A$4:$BI$156,AO$1,FALSE)*Baseline!J143</f>
        <v>470.53637186839723</v>
      </c>
      <c r="AP143" s="6">
        <f>VLOOKUP($A143,'Census 2011'!$A$4:$BI$156,AP$1,FALSE)*Baseline!K143</f>
        <v>428.68514977692797</v>
      </c>
      <c r="AQ143" s="6">
        <f>VLOOKUP($A143,'Census 2011'!$A$4:$BI$156,AQ$1,FALSE)*Baseline!L143</f>
        <v>315.60854893138355</v>
      </c>
      <c r="AR143" s="6">
        <f>VLOOKUP($A143,'Census 2011'!$A$4:$BI$156,AR$1,FALSE)*Baseline!M143</f>
        <v>267.73898586866164</v>
      </c>
      <c r="AS143" s="6">
        <f>VLOOKUP($A143,'Census 2011'!$A$4:$BI$156,AS$1,FALSE)*Baseline!N143</f>
        <v>131.68788732394367</v>
      </c>
      <c r="AT143" s="6">
        <f>VLOOKUP($A143,'Census 2011'!$A$4:$BI$156,AT$1,FALSE)*Baseline!O143</f>
        <v>121.25301204819276</v>
      </c>
      <c r="AU143" s="6">
        <f>VLOOKUP($A143,'Census 2011'!$A$4:$BI$156,AU$1,FALSE)*Baseline!P143</f>
        <v>115.09699184706213</v>
      </c>
      <c r="AV143">
        <f t="shared" si="69"/>
        <v>76261</v>
      </c>
      <c r="AX143" s="22">
        <f>(S143*'Eligible population'!J$5)/5</f>
        <v>1080.2764127293028</v>
      </c>
      <c r="AY143" s="22">
        <f>(T143*'Eligible population'!K$5)/5</f>
        <v>1028.2720377063708</v>
      </c>
      <c r="AZ143" s="22">
        <f>(U143*'Eligible population'!L$5)/5</f>
        <v>929.26770405788704</v>
      </c>
      <c r="BA143" s="22">
        <f>(V143*'Eligible population'!M$5)/5</f>
        <v>686.50254908752584</v>
      </c>
      <c r="BB143" s="22">
        <f>(W143*'Eligible population'!N$5)/5</f>
        <v>507.86179802484111</v>
      </c>
      <c r="BC143" s="22">
        <f>(X143*'Eligible population'!O$5)/5</f>
        <v>412.45101813877272</v>
      </c>
      <c r="BD143" s="22">
        <f>(Y143*'Eligible population'!P$5)/5</f>
        <v>229.61321575923421</v>
      </c>
      <c r="BE143" s="22">
        <f>(Z143*'Eligible population'!J$6)/5</f>
        <v>1082.2336432222887</v>
      </c>
      <c r="BF143" s="22">
        <f>(AA143*'Eligible population'!K$6)/5</f>
        <v>1074.0878091963259</v>
      </c>
      <c r="BG143" s="22">
        <f>(AB143*'Eligible population'!L$6)/5</f>
        <v>913.03779616566555</v>
      </c>
      <c r="BH143" s="22">
        <f>(AC143*'Eligible population'!M$6)/5</f>
        <v>683.86680576785682</v>
      </c>
      <c r="BI143" s="22">
        <f>(AD143*'Eligible population'!N$6)/5</f>
        <v>551.90265591498633</v>
      </c>
      <c r="BJ143" s="22">
        <f>(AE143*'Eligible population'!O$6)/5</f>
        <v>491.94879937135784</v>
      </c>
      <c r="BK143" s="22">
        <f>(AF143*'Eligible population'!P$6)/5</f>
        <v>297.02511530133972</v>
      </c>
      <c r="BL143" s="23"/>
      <c r="BM143" s="22">
        <f>(AH143*'Eligible population'!J$5)/5</f>
        <v>79.381907635303733</v>
      </c>
      <c r="BN143" s="22">
        <f>(AI143*'Eligible population'!K$5)/5</f>
        <v>62.100226172446945</v>
      </c>
      <c r="BO143" s="22">
        <f>(AJ143*'Eligible population'!L$5)/5</f>
        <v>53.444838435627858</v>
      </c>
      <c r="BP143" s="22">
        <f>(AK143*'Eligible population'!M$5)/5</f>
        <v>26.584715743440775</v>
      </c>
      <c r="BQ143" s="22">
        <f>(AL143*'Eligible population'!N$5)/5</f>
        <v>10.688612706475913</v>
      </c>
      <c r="BR143" s="22">
        <f>(AM143*'Eligible population'!O$5)/5</f>
        <v>10.831617881090326</v>
      </c>
      <c r="BS143" s="22">
        <f>(AN143*'Eligible population'!P$5)/5</f>
        <v>7.5836935224599928</v>
      </c>
      <c r="BT143" s="22">
        <f>(AO143*'Eligible population'!J$6)/5</f>
        <v>85.852383816461071</v>
      </c>
      <c r="BU143" s="22">
        <f>(AP143*'Eligible population'!K$6)/5</f>
        <v>73.702943488186492</v>
      </c>
      <c r="BV143" s="22">
        <f>(AQ143*'Eligible population'!L$6)/5</f>
        <v>49.441177104622994</v>
      </c>
      <c r="BW143" s="22">
        <f>(AR143*'Eligible population'!M$6)/5</f>
        <v>37.160159472048306</v>
      </c>
      <c r="BX143" s="22">
        <f>(AS143*'Eligible population'!N$6)/5</f>
        <v>15.558561066535628</v>
      </c>
      <c r="BY143" s="22">
        <f>(AT143*'Eligible population'!O$6)/5</f>
        <v>11.456341903168605</v>
      </c>
      <c r="BZ143" s="22">
        <f>(AU143*'Eligible population'!P$6)/5</f>
        <v>8.5919906075018719</v>
      </c>
      <c r="CA143" s="23">
        <f t="shared" si="70"/>
        <v>10500.726529999123</v>
      </c>
      <c r="CC143" s="2">
        <f t="shared" si="71"/>
        <v>540.13820636465141</v>
      </c>
      <c r="CD143" s="2">
        <f t="shared" si="72"/>
        <v>514.13601885318542</v>
      </c>
      <c r="CE143" s="2">
        <f t="shared" si="73"/>
        <v>464.63385202894352</v>
      </c>
      <c r="CF143" s="2">
        <f t="shared" si="74"/>
        <v>343.25127454376292</v>
      </c>
      <c r="CG143" s="2">
        <f t="shared" si="75"/>
        <v>253.93089901242055</v>
      </c>
      <c r="CH143" s="2">
        <f t="shared" si="76"/>
        <v>206.22550906938636</v>
      </c>
      <c r="CI143" s="2">
        <f t="shared" si="77"/>
        <v>114.8066078796171</v>
      </c>
      <c r="CJ143" s="2">
        <f t="shared" si="78"/>
        <v>541.11682161114436</v>
      </c>
      <c r="CK143" s="2">
        <f t="shared" si="79"/>
        <v>537.04390459816295</v>
      </c>
      <c r="CL143" s="2">
        <f t="shared" si="80"/>
        <v>456.51889808283278</v>
      </c>
      <c r="CM143" s="2">
        <f t="shared" si="81"/>
        <v>341.93340288392841</v>
      </c>
      <c r="CN143" s="2">
        <f t="shared" si="82"/>
        <v>275.95132795749316</v>
      </c>
      <c r="CO143" s="2">
        <f t="shared" si="83"/>
        <v>245.97439968567892</v>
      </c>
      <c r="CP143" s="2">
        <f t="shared" si="84"/>
        <v>148.51255765066986</v>
      </c>
      <c r="CQ143" s="2"/>
      <c r="CR143" s="2">
        <f t="shared" si="85"/>
        <v>39.690953817651867</v>
      </c>
      <c r="CS143" s="2">
        <f t="shared" si="86"/>
        <v>31.050113086223472</v>
      </c>
      <c r="CT143" s="2">
        <f t="shared" si="87"/>
        <v>26.722419217813929</v>
      </c>
      <c r="CU143" s="2">
        <f t="shared" si="88"/>
        <v>13.292357871720387</v>
      </c>
      <c r="CV143" s="2">
        <f t="shared" si="89"/>
        <v>5.3443063532379567</v>
      </c>
      <c r="CW143" s="2">
        <f t="shared" si="90"/>
        <v>5.4158089405451628</v>
      </c>
      <c r="CX143" s="2">
        <f t="shared" si="91"/>
        <v>3.7918467612299964</v>
      </c>
      <c r="CY143" s="2">
        <f t="shared" si="92"/>
        <v>42.926191908230535</v>
      </c>
      <c r="CZ143" s="2">
        <f t="shared" si="93"/>
        <v>36.851471744093246</v>
      </c>
      <c r="DA143" s="2">
        <f t="shared" si="94"/>
        <v>24.720588552311497</v>
      </c>
      <c r="DB143" s="2">
        <f t="shared" si="95"/>
        <v>18.580079736024153</v>
      </c>
      <c r="DC143" s="2">
        <f t="shared" si="96"/>
        <v>7.7792805332678139</v>
      </c>
      <c r="DD143" s="2">
        <f t="shared" si="97"/>
        <v>5.7281709515843025</v>
      </c>
      <c r="DE143" s="2">
        <f t="shared" si="98"/>
        <v>4.295995303750936</v>
      </c>
      <c r="DF143" s="2">
        <f t="shared" si="99"/>
        <v>5250.3632649995616</v>
      </c>
      <c r="DG143" s="2"/>
      <c r="DH143" s="14"/>
      <c r="DI143" s="14"/>
      <c r="DJ143" s="14"/>
      <c r="DK143" s="14"/>
      <c r="DL143" s="14"/>
      <c r="DM143" s="14"/>
      <c r="DN143" s="14"/>
      <c r="DO143" s="14"/>
      <c r="DP143" s="14"/>
      <c r="DQ143" s="14"/>
      <c r="DR143" s="14"/>
      <c r="DS143" s="14"/>
      <c r="DT143" s="14"/>
      <c r="DU143" s="14"/>
      <c r="DV143" s="14"/>
      <c r="DX143" s="6"/>
      <c r="DY143" s="6"/>
      <c r="DZ143" s="6"/>
      <c r="EA143" s="6"/>
      <c r="EB143" s="6"/>
      <c r="EC143" s="6"/>
      <c r="ED143" s="6"/>
      <c r="EE143" s="6"/>
      <c r="EF143" s="6"/>
      <c r="EG143" s="6"/>
      <c r="EH143" s="6"/>
      <c r="EI143" s="6"/>
      <c r="EJ143" s="6"/>
      <c r="EK143" s="6"/>
      <c r="EL143" s="6"/>
      <c r="EN143" s="6"/>
      <c r="EO143" s="6"/>
      <c r="EP143" s="6"/>
      <c r="EQ143" s="6"/>
      <c r="ER143" s="6"/>
      <c r="ES143" s="6"/>
      <c r="ET143" s="6"/>
      <c r="EU143" s="6"/>
      <c r="EV143" s="6"/>
      <c r="EW143" s="6"/>
      <c r="EX143" s="6"/>
      <c r="EY143" s="6"/>
      <c r="EZ143" s="6"/>
      <c r="FA143" s="6"/>
      <c r="FB143" s="6"/>
      <c r="FD143" s="6"/>
      <c r="FE143" s="6"/>
      <c r="FF143" s="6"/>
      <c r="FG143" s="6"/>
      <c r="FH143" s="6"/>
      <c r="FI143" s="6"/>
      <c r="FJ143" s="6"/>
      <c r="FK143" s="6"/>
      <c r="FL143" s="6"/>
      <c r="FM143" s="6"/>
      <c r="FN143" s="6"/>
      <c r="FO143" s="6"/>
      <c r="FP143" s="6"/>
      <c r="FQ143" s="6"/>
      <c r="FR143" s="6"/>
      <c r="FT143" s="6"/>
      <c r="FU143" s="6"/>
      <c r="FV143" s="6"/>
      <c r="FW143" s="6"/>
      <c r="FX143" s="6"/>
      <c r="FY143" s="6"/>
      <c r="FZ143" s="6"/>
      <c r="GA143" s="6"/>
      <c r="GB143" s="6"/>
      <c r="GC143" s="6"/>
      <c r="GD143" s="6"/>
      <c r="GE143" s="6"/>
      <c r="GF143" s="6"/>
      <c r="GG143" s="6"/>
      <c r="GH143" s="6"/>
      <c r="GJ143" s="6"/>
      <c r="GK143" s="6"/>
      <c r="GL143" s="6"/>
      <c r="GM143" s="6"/>
      <c r="GN143" s="6"/>
      <c r="GO143" s="6"/>
      <c r="GP143" s="6"/>
      <c r="GQ143" s="6"/>
      <c r="GR143" s="6"/>
      <c r="GS143" s="6"/>
      <c r="GT143" s="6"/>
      <c r="GU143" s="6"/>
      <c r="GV143" s="6"/>
      <c r="GW143" s="6"/>
      <c r="GX143" s="6"/>
      <c r="GZ143" s="1"/>
      <c r="HA143" s="1"/>
      <c r="HB143" s="1"/>
      <c r="HC143" s="1"/>
      <c r="HD143" s="1"/>
      <c r="HE143" s="1"/>
      <c r="HF143" s="1"/>
      <c r="HG143" s="1"/>
      <c r="HH143" s="1"/>
      <c r="HI143" s="1"/>
      <c r="HJ143" s="1"/>
      <c r="HK143" s="1"/>
      <c r="HL143" s="1"/>
      <c r="HM143" s="1"/>
      <c r="HN143" s="2"/>
      <c r="HP143" s="2"/>
      <c r="HQ143" s="2"/>
      <c r="HR143" s="2"/>
      <c r="HS143" s="2"/>
      <c r="HT143" s="2"/>
      <c r="HU143" s="2"/>
      <c r="HV143" s="2"/>
      <c r="HW143" s="2"/>
      <c r="HX143" s="2"/>
      <c r="HY143" s="2"/>
      <c r="HZ143" s="2"/>
      <c r="IA143" s="2"/>
      <c r="IB143" s="2"/>
      <c r="IC143" s="2"/>
      <c r="ID143" s="2"/>
      <c r="IF143" s="2"/>
      <c r="IG143" s="2"/>
      <c r="IH143" s="2"/>
      <c r="II143" s="2"/>
      <c r="IJ143" s="2"/>
      <c r="IK143" s="2"/>
      <c r="IL143" s="2"/>
      <c r="IM143" s="2"/>
      <c r="IN143" s="2"/>
      <c r="IO143" s="2"/>
      <c r="IP143" s="2"/>
      <c r="IQ143" s="2"/>
      <c r="IR143" s="2"/>
      <c r="IS143" s="2"/>
      <c r="IT143" s="2"/>
      <c r="IV143" s="6"/>
    </row>
    <row r="144" spans="1:256" x14ac:dyDescent="0.25">
      <c r="A144" s="8" t="s">
        <v>131</v>
      </c>
      <c r="B144" s="8" t="s">
        <v>311</v>
      </c>
      <c r="C144" s="20">
        <f>Population!H144</f>
        <v>6119</v>
      </c>
      <c r="D144" s="20">
        <f>Population!I144</f>
        <v>6269</v>
      </c>
      <c r="E144" s="20">
        <f>Population!J144</f>
        <v>5609</v>
      </c>
      <c r="F144" s="20">
        <f>Population!K144</f>
        <v>4561</v>
      </c>
      <c r="G144" s="20">
        <f>Population!L144</f>
        <v>3942</v>
      </c>
      <c r="H144" s="20">
        <f>Population!M144</f>
        <v>3880</v>
      </c>
      <c r="I144" s="20">
        <f>Population!N144</f>
        <v>2443</v>
      </c>
      <c r="J144" s="20">
        <f>Population!X144</f>
        <v>6161</v>
      </c>
      <c r="K144" s="20">
        <f>Population!Y144</f>
        <v>6083</v>
      </c>
      <c r="L144" s="20">
        <f>Population!Z144</f>
        <v>5415</v>
      </c>
      <c r="M144" s="20">
        <f>Population!AA144</f>
        <v>4303</v>
      </c>
      <c r="N144" s="20">
        <f>Population!AB144</f>
        <v>3865</v>
      </c>
      <c r="O144" s="20">
        <f>Population!AC144</f>
        <v>4002</v>
      </c>
      <c r="P144" s="20">
        <f>Population!AD144</f>
        <v>2798</v>
      </c>
      <c r="Q144" s="20">
        <f t="shared" si="68"/>
        <v>65450</v>
      </c>
      <c r="S144">
        <f>VLOOKUP($A144,'Census 2011'!$A$4:$BI$156,S$1,FALSE)*Baseline!C144</f>
        <v>5100.9476107318624</v>
      </c>
      <c r="T144">
        <f>VLOOKUP($A144,'Census 2011'!$A$4:$BI$156,T$1,FALSE)*Baseline!D144</f>
        <v>5520.6829186281102</v>
      </c>
      <c r="U144">
        <f>VLOOKUP($A144,'Census 2011'!$A$4:$BI$156,U$1,FALSE)*Baseline!E144</f>
        <v>5121.1089889973009</v>
      </c>
      <c r="V144">
        <f>VLOOKUP($A144,'Census 2011'!$A$4:$BI$156,V$1,FALSE)*Baseline!F144</f>
        <v>4309.4545881248532</v>
      </c>
      <c r="W144">
        <f>VLOOKUP($A144,'Census 2011'!$A$4:$BI$156,W$1,FALSE)*Baseline!G144</f>
        <v>3829.7593570608492</v>
      </c>
      <c r="X144">
        <f>VLOOKUP($A144,'Census 2011'!$A$4:$BI$156,X$1,FALSE)*Baseline!H144</f>
        <v>3781.4349467902507</v>
      </c>
      <c r="Y144">
        <f>VLOOKUP($A144,'Census 2011'!$A$4:$BI$156,Y$1,FALSE)*Baseline!I144</f>
        <v>2360.751592356688</v>
      </c>
      <c r="Z144">
        <f>VLOOKUP($A144,'Census 2011'!$A$4:$BI$156,Z$1,FALSE)*Baseline!J144</f>
        <v>5170.7513979868991</v>
      </c>
      <c r="AA144">
        <f>VLOOKUP($A144,'Census 2011'!$A$4:$BI$156,AA$1,FALSE)*Baseline!K144</f>
        <v>5475.4621442634689</v>
      </c>
      <c r="AB144">
        <f>VLOOKUP($A144,'Census 2011'!$A$4:$BI$156,AB$1,FALSE)*Baseline!L144</f>
        <v>5047.0696721311479</v>
      </c>
      <c r="AC144">
        <f>VLOOKUP($A144,'Census 2011'!$A$4:$BI$156,AC$1,FALSE)*Baseline!M144</f>
        <v>4104.8492486669893</v>
      </c>
      <c r="AD144">
        <f>VLOOKUP($A144,'Census 2011'!$A$4:$BI$156,AD$1,FALSE)*Baseline!N144</f>
        <v>3740.6922901459852</v>
      </c>
      <c r="AE144">
        <f>VLOOKUP($A144,'Census 2011'!$A$4:$BI$156,AE$1,FALSE)*Baseline!O144</f>
        <v>3860.5085955238401</v>
      </c>
      <c r="AF144">
        <f>VLOOKUP($A144,'Census 2011'!$A$4:$BI$156,AF$1,FALSE)*Baseline!P144</f>
        <v>2718.8113207547171</v>
      </c>
      <c r="AH144" s="6">
        <f>VLOOKUP($A144,'Census 2011'!$A$4:$BI$156,AH$1,FALSE)*Baseline!C144</f>
        <v>1018.0523892681377</v>
      </c>
      <c r="AI144" s="6">
        <f>VLOOKUP($A144,'Census 2011'!$A$4:$BI$156,AI$1,FALSE)*Baseline!D144</f>
        <v>748.31708137188969</v>
      </c>
      <c r="AJ144" s="6">
        <f>VLOOKUP($A144,'Census 2011'!$A$4:$BI$156,AJ$1,FALSE)*Baseline!E144</f>
        <v>487.8910110026988</v>
      </c>
      <c r="AK144" s="6">
        <f>VLOOKUP($A144,'Census 2011'!$A$4:$BI$156,AK$1,FALSE)*Baseline!F144</f>
        <v>251.5454118751467</v>
      </c>
      <c r="AL144" s="6">
        <f>VLOOKUP($A144,'Census 2011'!$A$4:$BI$156,AL$1,FALSE)*Baseline!G144</f>
        <v>112.2406429391504</v>
      </c>
      <c r="AM144" s="6">
        <f>VLOOKUP($A144,'Census 2011'!$A$4:$BI$156,AM$1,FALSE)*Baseline!H144</f>
        <v>98.565053209749394</v>
      </c>
      <c r="AN144" s="6">
        <f>VLOOKUP($A144,'Census 2011'!$A$4:$BI$156,AN$1,FALSE)*Baseline!I144</f>
        <v>82.248407643312106</v>
      </c>
      <c r="AO144" s="6">
        <f>VLOOKUP($A144,'Census 2011'!$A$4:$BI$156,AO$1,FALSE)*Baseline!J144</f>
        <v>990.24860201310105</v>
      </c>
      <c r="AP144" s="6">
        <f>VLOOKUP($A144,'Census 2011'!$A$4:$BI$156,AP$1,FALSE)*Baseline!K144</f>
        <v>607.53785573653124</v>
      </c>
      <c r="AQ144" s="6">
        <f>VLOOKUP($A144,'Census 2011'!$A$4:$BI$156,AQ$1,FALSE)*Baseline!L144</f>
        <v>367.93032786885243</v>
      </c>
      <c r="AR144" s="6">
        <f>VLOOKUP($A144,'Census 2011'!$A$4:$BI$156,AR$1,FALSE)*Baseline!M144</f>
        <v>198.15075133301019</v>
      </c>
      <c r="AS144" s="6">
        <f>VLOOKUP($A144,'Census 2011'!$A$4:$BI$156,AS$1,FALSE)*Baseline!N144</f>
        <v>124.30770985401459</v>
      </c>
      <c r="AT144" s="6">
        <f>VLOOKUP($A144,'Census 2011'!$A$4:$BI$156,AT$1,FALSE)*Baseline!O144</f>
        <v>141.49140447615957</v>
      </c>
      <c r="AU144" s="6">
        <f>VLOOKUP($A144,'Census 2011'!$A$4:$BI$156,AU$1,FALSE)*Baseline!P144</f>
        <v>79.188679245283026</v>
      </c>
      <c r="AV144">
        <f t="shared" si="69"/>
        <v>65449.999999999985</v>
      </c>
      <c r="AX144" s="22">
        <f>(S144*'Eligible population'!J$5)/5</f>
        <v>933.46320633251764</v>
      </c>
      <c r="AY144" s="22">
        <f>(T144*'Eligible population'!K$5)/5</f>
        <v>937.63232587876189</v>
      </c>
      <c r="AZ144" s="22">
        <f>(U144*'Eligible population'!L$5)/5</f>
        <v>782.67154509547913</v>
      </c>
      <c r="BA144" s="22">
        <f>(V144*'Eligible population'!M$5)/5</f>
        <v>574.93305615700876</v>
      </c>
      <c r="BB144" s="22">
        <f>(W144*'Eligible population'!N$5)/5</f>
        <v>424.88731014249214</v>
      </c>
      <c r="BC144" s="22">
        <f>(X144*'Eligible population'!O$5)/5</f>
        <v>327.52522042459748</v>
      </c>
      <c r="BD144" s="22">
        <f>(Y144*'Eligible population'!P$5)/5</f>
        <v>158.8096940694397</v>
      </c>
      <c r="BE144" s="22">
        <f>(Z144*'Eligible population'!J$6)/5</f>
        <v>943.43680994682563</v>
      </c>
      <c r="BF144" s="22">
        <f>(AA144*'Eligible population'!K$6)/5</f>
        <v>941.3847836818037</v>
      </c>
      <c r="BG144" s="22">
        <f>(AB144*'Eligible population'!L$6)/5</f>
        <v>790.64102149355449</v>
      </c>
      <c r="BH144" s="22">
        <f>(AC144*'Eligible population'!M$6)/5</f>
        <v>569.72223224902098</v>
      </c>
      <c r="BI144" s="22">
        <f>(AD144*'Eligible population'!N$6)/5</f>
        <v>441.95248788666197</v>
      </c>
      <c r="BJ144" s="22">
        <f>(AE144*'Eligible population'!O$6)/5</f>
        <v>364.75222877650197</v>
      </c>
      <c r="BK144" s="22">
        <f>(AF144*'Eligible population'!P$6)/5</f>
        <v>202.95926901838101</v>
      </c>
      <c r="BL144" s="23"/>
      <c r="BM144" s="22">
        <f>(AH144*'Eligible population'!J$5)/5</f>
        <v>186.30155022595287</v>
      </c>
      <c r="BN144" s="22">
        <f>(AI144*'Eligible population'!K$5)/5</f>
        <v>127.09411060975965</v>
      </c>
      <c r="BO144" s="22">
        <f>(AJ144*'Eligible population'!L$5)/5</f>
        <v>74.565570121647525</v>
      </c>
      <c r="BP144" s="22">
        <f>(AK144*'Eligible population'!M$5)/5</f>
        <v>33.559182363859179</v>
      </c>
      <c r="BQ144" s="22">
        <f>(AL144*'Eligible population'!N$5)/5</f>
        <v>12.452381578272048</v>
      </c>
      <c r="BR144" s="22">
        <f>(AM144*'Eligible population'!O$5)/5</f>
        <v>8.5371138821487182</v>
      </c>
      <c r="BS144" s="22">
        <f>(AN144*'Eligible population'!P$5)/5</f>
        <v>5.5329177783138128</v>
      </c>
      <c r="BT144" s="22">
        <f>(AO144*'Eligible population'!J$6)/5</f>
        <v>180.67721888568559</v>
      </c>
      <c r="BU144" s="22">
        <f>(AP144*'Eligible population'!K$6)/5</f>
        <v>104.45271610547752</v>
      </c>
      <c r="BV144" s="22">
        <f>(AQ144*'Eligible population'!L$6)/5</f>
        <v>57.637565788120718</v>
      </c>
      <c r="BW144" s="22">
        <f>(AR144*'Eligible population'!M$6)/5</f>
        <v>27.501835398199699</v>
      </c>
      <c r="BX144" s="22">
        <f>(AS144*'Eligible population'!N$6)/5</f>
        <v>14.686613432010214</v>
      </c>
      <c r="BY144" s="22">
        <f>(AT144*'Eligible population'!O$6)/5</f>
        <v>13.368524861008311</v>
      </c>
      <c r="BZ144" s="22">
        <f>(AU144*'Eligible population'!P$6)/5</f>
        <v>5.9114350199528456</v>
      </c>
      <c r="CA144" s="23">
        <f t="shared" si="70"/>
        <v>9247.049927203454</v>
      </c>
      <c r="CC144" s="2">
        <f t="shared" si="71"/>
        <v>466.73160316625882</v>
      </c>
      <c r="CD144" s="2">
        <f t="shared" si="72"/>
        <v>468.81616293938094</v>
      </c>
      <c r="CE144" s="2">
        <f t="shared" si="73"/>
        <v>391.33577254773957</v>
      </c>
      <c r="CF144" s="2">
        <f t="shared" si="74"/>
        <v>287.46652807850438</v>
      </c>
      <c r="CG144" s="2">
        <f t="shared" si="75"/>
        <v>212.44365507124607</v>
      </c>
      <c r="CH144" s="2">
        <f t="shared" si="76"/>
        <v>163.76261021229874</v>
      </c>
      <c r="CI144" s="2">
        <f t="shared" si="77"/>
        <v>79.40484703471985</v>
      </c>
      <c r="CJ144" s="2">
        <f t="shared" si="78"/>
        <v>471.71840497341282</v>
      </c>
      <c r="CK144" s="2">
        <f t="shared" si="79"/>
        <v>470.69239184090185</v>
      </c>
      <c r="CL144" s="2">
        <f t="shared" si="80"/>
        <v>395.32051074677725</v>
      </c>
      <c r="CM144" s="2">
        <f t="shared" si="81"/>
        <v>284.86111612451049</v>
      </c>
      <c r="CN144" s="2">
        <f t="shared" si="82"/>
        <v>220.97624394333099</v>
      </c>
      <c r="CO144" s="2">
        <f t="shared" si="83"/>
        <v>182.37611438825098</v>
      </c>
      <c r="CP144" s="2">
        <f t="shared" si="84"/>
        <v>101.4796345091905</v>
      </c>
      <c r="CQ144" s="2"/>
      <c r="CR144" s="2">
        <f t="shared" si="85"/>
        <v>93.150775112976433</v>
      </c>
      <c r="CS144" s="2">
        <f t="shared" si="86"/>
        <v>63.547055304879827</v>
      </c>
      <c r="CT144" s="2">
        <f t="shared" si="87"/>
        <v>37.282785060823763</v>
      </c>
      <c r="CU144" s="2">
        <f t="shared" si="88"/>
        <v>16.77959118192959</v>
      </c>
      <c r="CV144" s="2">
        <f t="shared" si="89"/>
        <v>6.226190789136024</v>
      </c>
      <c r="CW144" s="2">
        <f t="shared" si="90"/>
        <v>4.2685569410743591</v>
      </c>
      <c r="CX144" s="2">
        <f t="shared" si="91"/>
        <v>2.7664588891569064</v>
      </c>
      <c r="CY144" s="2">
        <f t="shared" si="92"/>
        <v>90.338609442842795</v>
      </c>
      <c r="CZ144" s="2">
        <f t="shared" si="93"/>
        <v>52.22635805273876</v>
      </c>
      <c r="DA144" s="2">
        <f t="shared" si="94"/>
        <v>28.818782894060359</v>
      </c>
      <c r="DB144" s="2">
        <f t="shared" si="95"/>
        <v>13.750917699099849</v>
      </c>
      <c r="DC144" s="2">
        <f t="shared" si="96"/>
        <v>7.3433067160051069</v>
      </c>
      <c r="DD144" s="2">
        <f t="shared" si="97"/>
        <v>6.6842624305041554</v>
      </c>
      <c r="DE144" s="2">
        <f t="shared" si="98"/>
        <v>2.9557175099764228</v>
      </c>
      <c r="DF144" s="2">
        <f t="shared" si="99"/>
        <v>4623.524963601727</v>
      </c>
      <c r="DG144" s="2"/>
      <c r="DH144" s="14"/>
      <c r="DI144" s="14"/>
      <c r="DJ144" s="14"/>
      <c r="DK144" s="14"/>
      <c r="DL144" s="14"/>
      <c r="DM144" s="14"/>
      <c r="DN144" s="14"/>
      <c r="DO144" s="14"/>
      <c r="DP144" s="14"/>
      <c r="DQ144" s="14"/>
      <c r="DR144" s="14"/>
      <c r="DS144" s="14"/>
      <c r="DT144" s="14"/>
      <c r="DU144" s="14"/>
      <c r="DV144" s="14"/>
      <c r="DX144" s="6"/>
      <c r="DY144" s="6"/>
      <c r="DZ144" s="6"/>
      <c r="EA144" s="6"/>
      <c r="EB144" s="6"/>
      <c r="EC144" s="6"/>
      <c r="ED144" s="6"/>
      <c r="EE144" s="6"/>
      <c r="EF144" s="6"/>
      <c r="EG144" s="6"/>
      <c r="EH144" s="6"/>
      <c r="EI144" s="6"/>
      <c r="EJ144" s="6"/>
      <c r="EK144" s="6"/>
      <c r="EL144" s="6"/>
      <c r="EN144" s="6"/>
      <c r="EO144" s="6"/>
      <c r="EP144" s="6"/>
      <c r="EQ144" s="6"/>
      <c r="ER144" s="6"/>
      <c r="ES144" s="6"/>
      <c r="ET144" s="6"/>
      <c r="EU144" s="6"/>
      <c r="EV144" s="6"/>
      <c r="EW144" s="6"/>
      <c r="EX144" s="6"/>
      <c r="EY144" s="6"/>
      <c r="EZ144" s="6"/>
      <c r="FA144" s="6"/>
      <c r="FB144" s="6"/>
      <c r="FD144" s="6"/>
      <c r="FE144" s="6"/>
      <c r="FF144" s="6"/>
      <c r="FG144" s="6"/>
      <c r="FH144" s="6"/>
      <c r="FI144" s="6"/>
      <c r="FJ144" s="6"/>
      <c r="FK144" s="6"/>
      <c r="FL144" s="6"/>
      <c r="FM144" s="6"/>
      <c r="FN144" s="6"/>
      <c r="FO144" s="6"/>
      <c r="FP144" s="6"/>
      <c r="FQ144" s="6"/>
      <c r="FR144" s="6"/>
      <c r="FT144" s="6"/>
      <c r="FU144" s="6"/>
      <c r="FV144" s="6"/>
      <c r="FW144" s="6"/>
      <c r="FX144" s="6"/>
      <c r="FY144" s="6"/>
      <c r="FZ144" s="6"/>
      <c r="GA144" s="6"/>
      <c r="GB144" s="6"/>
      <c r="GC144" s="6"/>
      <c r="GD144" s="6"/>
      <c r="GE144" s="6"/>
      <c r="GF144" s="6"/>
      <c r="GG144" s="6"/>
      <c r="GH144" s="6"/>
      <c r="GJ144" s="6"/>
      <c r="GK144" s="6"/>
      <c r="GL144" s="6"/>
      <c r="GM144" s="6"/>
      <c r="GN144" s="6"/>
      <c r="GO144" s="6"/>
      <c r="GP144" s="6"/>
      <c r="GQ144" s="6"/>
      <c r="GR144" s="6"/>
      <c r="GS144" s="6"/>
      <c r="GT144" s="6"/>
      <c r="GU144" s="6"/>
      <c r="GV144" s="6"/>
      <c r="GW144" s="6"/>
      <c r="GX144" s="6"/>
      <c r="GZ144" s="1"/>
      <c r="HA144" s="1"/>
      <c r="HB144" s="1"/>
      <c r="HC144" s="1"/>
      <c r="HD144" s="1"/>
      <c r="HE144" s="1"/>
      <c r="HF144" s="1"/>
      <c r="HG144" s="1"/>
      <c r="HH144" s="1"/>
      <c r="HI144" s="1"/>
      <c r="HJ144" s="1"/>
      <c r="HK144" s="1"/>
      <c r="HL144" s="1"/>
      <c r="HM144" s="1"/>
      <c r="HN144" s="2"/>
      <c r="HP144" s="2"/>
      <c r="HQ144" s="2"/>
      <c r="HR144" s="2"/>
      <c r="HS144" s="2"/>
      <c r="HT144" s="2"/>
      <c r="HU144" s="2"/>
      <c r="HV144" s="2"/>
      <c r="HW144" s="2"/>
      <c r="HX144" s="2"/>
      <c r="HY144" s="2"/>
      <c r="HZ144" s="2"/>
      <c r="IA144" s="2"/>
      <c r="IB144" s="2"/>
      <c r="IC144" s="2"/>
      <c r="ID144" s="2"/>
      <c r="IF144" s="2"/>
      <c r="IG144" s="2"/>
      <c r="IH144" s="2"/>
      <c r="II144" s="2"/>
      <c r="IJ144" s="2"/>
      <c r="IK144" s="2"/>
      <c r="IL144" s="2"/>
      <c r="IM144" s="2"/>
      <c r="IN144" s="2"/>
      <c r="IO144" s="2"/>
      <c r="IP144" s="2"/>
      <c r="IQ144" s="2"/>
      <c r="IR144" s="2"/>
      <c r="IS144" s="2"/>
      <c r="IT144" s="2"/>
      <c r="IV144" s="6"/>
    </row>
    <row r="145" spans="1:256" x14ac:dyDescent="0.25">
      <c r="A145" s="8" t="s">
        <v>78</v>
      </c>
      <c r="B145" s="8" t="s">
        <v>312</v>
      </c>
      <c r="C145" s="20">
        <f>Population!H145</f>
        <v>9216</v>
      </c>
      <c r="D145" s="20">
        <f>Population!I145</f>
        <v>10011</v>
      </c>
      <c r="E145" s="20">
        <f>Population!J145</f>
        <v>9647</v>
      </c>
      <c r="F145" s="20">
        <f>Population!K145</f>
        <v>8097</v>
      </c>
      <c r="G145" s="20">
        <f>Population!L145</f>
        <v>6933</v>
      </c>
      <c r="H145" s="20">
        <f>Population!M145</f>
        <v>7056</v>
      </c>
      <c r="I145" s="20">
        <f>Population!N145</f>
        <v>4895</v>
      </c>
      <c r="J145" s="20">
        <f>Population!X145</f>
        <v>9119</v>
      </c>
      <c r="K145" s="20">
        <f>Population!Y145</f>
        <v>10009</v>
      </c>
      <c r="L145" s="20">
        <f>Population!Z145</f>
        <v>9709</v>
      </c>
      <c r="M145" s="20">
        <f>Population!AA145</f>
        <v>8335</v>
      </c>
      <c r="N145" s="20">
        <f>Population!AB145</f>
        <v>6945</v>
      </c>
      <c r="O145" s="20">
        <f>Population!AC145</f>
        <v>7368</v>
      </c>
      <c r="P145" s="20">
        <f>Population!AD145</f>
        <v>5266</v>
      </c>
      <c r="Q145" s="20">
        <f t="shared" si="68"/>
        <v>112606</v>
      </c>
      <c r="S145">
        <f>VLOOKUP($A145,'Census 2011'!$A$4:$BI$156,S$1,FALSE)*Baseline!C145</f>
        <v>8407.2012188928402</v>
      </c>
      <c r="T145">
        <f>VLOOKUP($A145,'Census 2011'!$A$4:$BI$156,T$1,FALSE)*Baseline!D145</f>
        <v>9288.4616093366094</v>
      </c>
      <c r="U145">
        <f>VLOOKUP($A145,'Census 2011'!$A$4:$BI$156,U$1,FALSE)*Baseline!E145</f>
        <v>9050.9765972384739</v>
      </c>
      <c r="V145">
        <f>VLOOKUP($A145,'Census 2011'!$A$4:$BI$156,V$1,FALSE)*Baseline!F145</f>
        <v>7648.7535956580732</v>
      </c>
      <c r="W145">
        <f>VLOOKUP($A145,'Census 2011'!$A$4:$BI$156,W$1,FALSE)*Baseline!G145</f>
        <v>6675.1423314495987</v>
      </c>
      <c r="X145">
        <f>VLOOKUP($A145,'Census 2011'!$A$4:$BI$156,X$1,FALSE)*Baseline!H145</f>
        <v>6833.841525275494</v>
      </c>
      <c r="Y145">
        <f>VLOOKUP($A145,'Census 2011'!$A$4:$BI$156,Y$1,FALSE)*Baseline!I145</f>
        <v>4692.5878704341831</v>
      </c>
      <c r="Z145">
        <f>VLOOKUP($A145,'Census 2011'!$A$4:$BI$156,Z$1,FALSE)*Baseline!J145</f>
        <v>8334.6391045679138</v>
      </c>
      <c r="AA145">
        <f>VLOOKUP($A145,'Census 2011'!$A$4:$BI$156,AA$1,FALSE)*Baseline!K145</f>
        <v>9322.6512939281038</v>
      </c>
      <c r="AB145">
        <f>VLOOKUP($A145,'Census 2011'!$A$4:$BI$156,AB$1,FALSE)*Baseline!L145</f>
        <v>9102.3977364591756</v>
      </c>
      <c r="AC145">
        <f>VLOOKUP($A145,'Census 2011'!$A$4:$BI$156,AC$1,FALSE)*Baseline!M145</f>
        <v>7870.1590470944639</v>
      </c>
      <c r="AD145">
        <f>VLOOKUP($A145,'Census 2011'!$A$4:$BI$156,AD$1,FALSE)*Baseline!N145</f>
        <v>6654.6290630975145</v>
      </c>
      <c r="AE145">
        <f>VLOOKUP($A145,'Census 2011'!$A$4:$BI$156,AE$1,FALSE)*Baseline!O145</f>
        <v>7088.5673469387757</v>
      </c>
      <c r="AF145">
        <f>VLOOKUP($A145,'Census 2011'!$A$4:$BI$156,AF$1,FALSE)*Baseline!P145</f>
        <v>5072.2488302849852</v>
      </c>
      <c r="AH145" s="6">
        <f>VLOOKUP($A145,'Census 2011'!$A$4:$BI$156,AH$1,FALSE)*Baseline!C145</f>
        <v>808.79878110716095</v>
      </c>
      <c r="AI145" s="6">
        <f>VLOOKUP($A145,'Census 2011'!$A$4:$BI$156,AI$1,FALSE)*Baseline!D145</f>
        <v>722.5383906633906</v>
      </c>
      <c r="AJ145" s="6">
        <f>VLOOKUP($A145,'Census 2011'!$A$4:$BI$156,AJ$1,FALSE)*Baseline!E145</f>
        <v>596.02340276152586</v>
      </c>
      <c r="AK145" s="6">
        <f>VLOOKUP($A145,'Census 2011'!$A$4:$BI$156,AK$1,FALSE)*Baseline!F145</f>
        <v>448.24640434192673</v>
      </c>
      <c r="AL145" s="6">
        <f>VLOOKUP($A145,'Census 2011'!$A$4:$BI$156,AL$1,FALSE)*Baseline!G145</f>
        <v>257.85766855040083</v>
      </c>
      <c r="AM145" s="6">
        <f>VLOOKUP($A145,'Census 2011'!$A$4:$BI$156,AM$1,FALSE)*Baseline!H145</f>
        <v>222.15847472450588</v>
      </c>
      <c r="AN145" s="6">
        <f>VLOOKUP($A145,'Census 2011'!$A$4:$BI$156,AN$1,FALSE)*Baseline!I145</f>
        <v>202.41212956581668</v>
      </c>
      <c r="AO145" s="6">
        <f>VLOOKUP($A145,'Census 2011'!$A$4:$BI$156,AO$1,FALSE)*Baseline!J145</f>
        <v>784.36089543208629</v>
      </c>
      <c r="AP145" s="6">
        <f>VLOOKUP($A145,'Census 2011'!$A$4:$BI$156,AP$1,FALSE)*Baseline!K145</f>
        <v>686.34870607189612</v>
      </c>
      <c r="AQ145" s="6">
        <f>VLOOKUP($A145,'Census 2011'!$A$4:$BI$156,AQ$1,FALSE)*Baseline!L145</f>
        <v>606.60226354082454</v>
      </c>
      <c r="AR145" s="6">
        <f>VLOOKUP($A145,'Census 2011'!$A$4:$BI$156,AR$1,FALSE)*Baseline!M145</f>
        <v>464.84095290553563</v>
      </c>
      <c r="AS145" s="6">
        <f>VLOOKUP($A145,'Census 2011'!$A$4:$BI$156,AS$1,FALSE)*Baseline!N145</f>
        <v>290.37093690248565</v>
      </c>
      <c r="AT145" s="6">
        <f>VLOOKUP($A145,'Census 2011'!$A$4:$BI$156,AT$1,FALSE)*Baseline!O145</f>
        <v>279.43265306122447</v>
      </c>
      <c r="AU145" s="6">
        <f>VLOOKUP($A145,'Census 2011'!$A$4:$BI$156,AU$1,FALSE)*Baseline!P145</f>
        <v>193.7511697150149</v>
      </c>
      <c r="AV145">
        <f t="shared" si="69"/>
        <v>112605.99999999999</v>
      </c>
      <c r="AX145" s="22">
        <f>(S145*'Eligible population'!J$5)/5</f>
        <v>1538.5010011785614</v>
      </c>
      <c r="AY145" s="22">
        <f>(T145*'Eligible population'!K$5)/5</f>
        <v>1577.5515440691349</v>
      </c>
      <c r="AZ145" s="22">
        <f>(U145*'Eligible population'!L$5)/5</f>
        <v>1383.2827719940158</v>
      </c>
      <c r="BA145" s="22">
        <f>(V145*'Eligible population'!M$5)/5</f>
        <v>1020.4356933384166</v>
      </c>
      <c r="BB145" s="22">
        <f>(W145*'Eligible population'!N$5)/5</f>
        <v>740.56435551202208</v>
      </c>
      <c r="BC145" s="22">
        <f>(X145*'Eligible population'!O$5)/5</f>
        <v>591.90637506867461</v>
      </c>
      <c r="BD145" s="22">
        <f>(Y145*'Eligible population'!P$5)/5</f>
        <v>315.67423125347574</v>
      </c>
      <c r="BE145" s="22">
        <f>(Z145*'Eligible population'!J$6)/5</f>
        <v>1520.7084471191092</v>
      </c>
      <c r="BF145" s="22">
        <f>(AA145*'Eligible population'!K$6)/5</f>
        <v>1602.8239882673729</v>
      </c>
      <c r="BG145" s="22">
        <f>(AB145*'Eligible population'!L$6)/5</f>
        <v>1425.9222701310264</v>
      </c>
      <c r="BH145" s="22">
        <f>(AC145*'Eligible population'!M$6)/5</f>
        <v>1092.3189400735141</v>
      </c>
      <c r="BI145" s="22">
        <f>(AD145*'Eligible population'!N$6)/5</f>
        <v>786.22608925794736</v>
      </c>
      <c r="BJ145" s="22">
        <f>(AE145*'Eligible population'!O$6)/5</f>
        <v>669.74873249243797</v>
      </c>
      <c r="BK145" s="22">
        <f>(AF145*'Eligible population'!P$6)/5</f>
        <v>378.64338250151548</v>
      </c>
      <c r="BL145" s="23"/>
      <c r="BM145" s="22">
        <f>(AH145*'Eligible population'!J$5)/5</f>
        <v>148.00855862579633</v>
      </c>
      <c r="BN145" s="22">
        <f>(AI145*'Eligible population'!K$5)/5</f>
        <v>122.71585993255435</v>
      </c>
      <c r="BO145" s="22">
        <f>(AJ145*'Eligible population'!L$5)/5</f>
        <v>91.091706611728654</v>
      </c>
      <c r="BP145" s="22">
        <f>(AK145*'Eligible population'!M$5)/5</f>
        <v>59.801459764733409</v>
      </c>
      <c r="BQ145" s="22">
        <f>(AL145*'Eligible population'!N$5)/5</f>
        <v>28.607659378911034</v>
      </c>
      <c r="BR145" s="22">
        <f>(AM145*'Eligible population'!O$5)/5</f>
        <v>19.242034948954565</v>
      </c>
      <c r="BS145" s="22">
        <f>(AN145*'Eligible population'!P$5)/5</f>
        <v>13.616429816828575</v>
      </c>
      <c r="BT145" s="22">
        <f>(AO145*'Eligible population'!J$6)/5</f>
        <v>143.11168417835393</v>
      </c>
      <c r="BU145" s="22">
        <f>(AP145*'Eligible population'!K$6)/5</f>
        <v>118.00250119027903</v>
      </c>
      <c r="BV145" s="22">
        <f>(AQ145*'Eligible population'!L$6)/5</f>
        <v>95.026354784538711</v>
      </c>
      <c r="BW145" s="22">
        <f>(AR145*'Eligible population'!M$6)/5</f>
        <v>64.516431490414647</v>
      </c>
      <c r="BX145" s="22">
        <f>(AS145*'Eligible population'!N$6)/5</f>
        <v>34.30652617754513</v>
      </c>
      <c r="BY145" s="22">
        <f>(AT145*'Eligible population'!O$6)/5</f>
        <v>26.401620531344115</v>
      </c>
      <c r="BZ145" s="22">
        <f>(AU145*'Eligible population'!P$6)/5</f>
        <v>14.463525098865571</v>
      </c>
      <c r="CA145" s="23">
        <f t="shared" si="70"/>
        <v>15623.22017478807</v>
      </c>
      <c r="CC145" s="2">
        <f t="shared" si="71"/>
        <v>769.2505005892807</v>
      </c>
      <c r="CD145" s="2">
        <f t="shared" si="72"/>
        <v>788.77577203456747</v>
      </c>
      <c r="CE145" s="2">
        <f t="shared" si="73"/>
        <v>691.64138599700789</v>
      </c>
      <c r="CF145" s="2">
        <f t="shared" si="74"/>
        <v>510.21784666920831</v>
      </c>
      <c r="CG145" s="2">
        <f t="shared" si="75"/>
        <v>370.28217775601104</v>
      </c>
      <c r="CH145" s="2">
        <f t="shared" si="76"/>
        <v>295.9531875343373</v>
      </c>
      <c r="CI145" s="2">
        <f t="shared" si="77"/>
        <v>157.83711562673787</v>
      </c>
      <c r="CJ145" s="2">
        <f t="shared" si="78"/>
        <v>760.35422355955461</v>
      </c>
      <c r="CK145" s="2">
        <f t="shared" si="79"/>
        <v>801.41199413368645</v>
      </c>
      <c r="CL145" s="2">
        <f t="shared" si="80"/>
        <v>712.96113506551319</v>
      </c>
      <c r="CM145" s="2">
        <f t="shared" si="81"/>
        <v>546.15947003675706</v>
      </c>
      <c r="CN145" s="2">
        <f t="shared" si="82"/>
        <v>393.11304462897368</v>
      </c>
      <c r="CO145" s="2">
        <f t="shared" si="83"/>
        <v>334.87436624621898</v>
      </c>
      <c r="CP145" s="2">
        <f t="shared" si="84"/>
        <v>189.32169125075774</v>
      </c>
      <c r="CQ145" s="2"/>
      <c r="CR145" s="2">
        <f t="shared" si="85"/>
        <v>74.004279312898163</v>
      </c>
      <c r="CS145" s="2">
        <f t="shared" si="86"/>
        <v>61.357929966277176</v>
      </c>
      <c r="CT145" s="2">
        <f t="shared" si="87"/>
        <v>45.545853305864327</v>
      </c>
      <c r="CU145" s="2">
        <f t="shared" si="88"/>
        <v>29.900729882366704</v>
      </c>
      <c r="CV145" s="2">
        <f t="shared" si="89"/>
        <v>14.303829689455517</v>
      </c>
      <c r="CW145" s="2">
        <f t="shared" si="90"/>
        <v>9.6210174744772825</v>
      </c>
      <c r="CX145" s="2">
        <f t="shared" si="91"/>
        <v>6.8082149084142873</v>
      </c>
      <c r="CY145" s="2">
        <f t="shared" si="92"/>
        <v>71.555842089176963</v>
      </c>
      <c r="CZ145" s="2">
        <f t="shared" si="93"/>
        <v>59.001250595139517</v>
      </c>
      <c r="DA145" s="2">
        <f t="shared" si="94"/>
        <v>47.513177392269355</v>
      </c>
      <c r="DB145" s="2">
        <f t="shared" si="95"/>
        <v>32.258215745207323</v>
      </c>
      <c r="DC145" s="2">
        <f t="shared" si="96"/>
        <v>17.153263088772565</v>
      </c>
      <c r="DD145" s="2">
        <f t="shared" si="97"/>
        <v>13.200810265672057</v>
      </c>
      <c r="DE145" s="2">
        <f t="shared" si="98"/>
        <v>7.2317625494327853</v>
      </c>
      <c r="DF145" s="2">
        <f t="shared" si="99"/>
        <v>7811.610087394035</v>
      </c>
      <c r="DG145" s="2"/>
      <c r="DH145" s="14"/>
      <c r="DI145" s="14"/>
      <c r="DJ145" s="14"/>
      <c r="DK145" s="14"/>
      <c r="DL145" s="14"/>
      <c r="DM145" s="14"/>
      <c r="DN145" s="14"/>
      <c r="DO145" s="14"/>
      <c r="DP145" s="14"/>
      <c r="DQ145" s="14"/>
      <c r="DR145" s="14"/>
      <c r="DS145" s="14"/>
      <c r="DT145" s="14"/>
      <c r="DU145" s="14"/>
      <c r="DV145" s="14"/>
      <c r="DX145" s="6"/>
      <c r="DY145" s="6"/>
      <c r="DZ145" s="6"/>
      <c r="EA145" s="6"/>
      <c r="EB145" s="6"/>
      <c r="EC145" s="6"/>
      <c r="ED145" s="6"/>
      <c r="EE145" s="6"/>
      <c r="EF145" s="6"/>
      <c r="EG145" s="6"/>
      <c r="EH145" s="6"/>
      <c r="EI145" s="6"/>
      <c r="EJ145" s="6"/>
      <c r="EK145" s="6"/>
      <c r="EL145" s="6"/>
      <c r="EN145" s="6"/>
      <c r="EO145" s="6"/>
      <c r="EP145" s="6"/>
      <c r="EQ145" s="6"/>
      <c r="ER145" s="6"/>
      <c r="ES145" s="6"/>
      <c r="ET145" s="6"/>
      <c r="EU145" s="6"/>
      <c r="EV145" s="6"/>
      <c r="EW145" s="6"/>
      <c r="EX145" s="6"/>
      <c r="EY145" s="6"/>
      <c r="EZ145" s="6"/>
      <c r="FA145" s="6"/>
      <c r="FB145" s="6"/>
      <c r="FD145" s="6"/>
      <c r="FE145" s="6"/>
      <c r="FF145" s="6"/>
      <c r="FG145" s="6"/>
      <c r="FH145" s="6"/>
      <c r="FI145" s="6"/>
      <c r="FJ145" s="6"/>
      <c r="FK145" s="6"/>
      <c r="FL145" s="6"/>
      <c r="FM145" s="6"/>
      <c r="FN145" s="6"/>
      <c r="FO145" s="6"/>
      <c r="FP145" s="6"/>
      <c r="FQ145" s="6"/>
      <c r="FR145" s="6"/>
      <c r="FT145" s="6"/>
      <c r="FU145" s="6"/>
      <c r="FV145" s="6"/>
      <c r="FW145" s="6"/>
      <c r="FX145" s="6"/>
      <c r="FY145" s="6"/>
      <c r="FZ145" s="6"/>
      <c r="GA145" s="6"/>
      <c r="GB145" s="6"/>
      <c r="GC145" s="6"/>
      <c r="GD145" s="6"/>
      <c r="GE145" s="6"/>
      <c r="GF145" s="6"/>
      <c r="GG145" s="6"/>
      <c r="GH145" s="6"/>
      <c r="GJ145" s="6"/>
      <c r="GK145" s="6"/>
      <c r="GL145" s="6"/>
      <c r="GM145" s="6"/>
      <c r="GN145" s="6"/>
      <c r="GO145" s="6"/>
      <c r="GP145" s="6"/>
      <c r="GQ145" s="6"/>
      <c r="GR145" s="6"/>
      <c r="GS145" s="6"/>
      <c r="GT145" s="6"/>
      <c r="GU145" s="6"/>
      <c r="GV145" s="6"/>
      <c r="GW145" s="6"/>
      <c r="GX145" s="6"/>
      <c r="GZ145" s="1"/>
      <c r="HA145" s="1"/>
      <c r="HB145" s="1"/>
      <c r="HC145" s="1"/>
      <c r="HD145" s="1"/>
      <c r="HE145" s="1"/>
      <c r="HF145" s="1"/>
      <c r="HG145" s="1"/>
      <c r="HH145" s="1"/>
      <c r="HI145" s="1"/>
      <c r="HJ145" s="1"/>
      <c r="HK145" s="1"/>
      <c r="HL145" s="1"/>
      <c r="HM145" s="1"/>
      <c r="HN145" s="2"/>
      <c r="HP145" s="2"/>
      <c r="HQ145" s="2"/>
      <c r="HR145" s="2"/>
      <c r="HS145" s="2"/>
      <c r="HT145" s="2"/>
      <c r="HU145" s="2"/>
      <c r="HV145" s="2"/>
      <c r="HW145" s="2"/>
      <c r="HX145" s="2"/>
      <c r="HY145" s="2"/>
      <c r="HZ145" s="2"/>
      <c r="IA145" s="2"/>
      <c r="IB145" s="2"/>
      <c r="IC145" s="2"/>
      <c r="ID145" s="2"/>
      <c r="IF145" s="2"/>
      <c r="IG145" s="2"/>
      <c r="IH145" s="2"/>
      <c r="II145" s="2"/>
      <c r="IJ145" s="2"/>
      <c r="IK145" s="2"/>
      <c r="IL145" s="2"/>
      <c r="IM145" s="2"/>
      <c r="IN145" s="2"/>
      <c r="IO145" s="2"/>
      <c r="IP145" s="2"/>
      <c r="IQ145" s="2"/>
      <c r="IR145" s="2"/>
      <c r="IS145" s="2"/>
      <c r="IT145" s="2"/>
      <c r="IV145" s="6"/>
    </row>
    <row r="146" spans="1:256" x14ac:dyDescent="0.25">
      <c r="A146" s="8" t="s">
        <v>14</v>
      </c>
      <c r="B146" s="8" t="s">
        <v>313</v>
      </c>
      <c r="C146" s="20">
        <f>Population!H146</f>
        <v>4591</v>
      </c>
      <c r="D146" s="20">
        <f>Population!I146</f>
        <v>4621</v>
      </c>
      <c r="E146" s="20">
        <f>Population!J146</f>
        <v>4528</v>
      </c>
      <c r="F146" s="20">
        <f>Population!K146</f>
        <v>3713</v>
      </c>
      <c r="G146" s="20">
        <f>Population!L146</f>
        <v>2945</v>
      </c>
      <c r="H146" s="20">
        <f>Population!M146</f>
        <v>2590</v>
      </c>
      <c r="I146" s="20">
        <f>Population!N146</f>
        <v>1738</v>
      </c>
      <c r="J146" s="20">
        <f>Population!X146</f>
        <v>4564</v>
      </c>
      <c r="K146" s="20">
        <f>Population!Y146</f>
        <v>4684</v>
      </c>
      <c r="L146" s="20">
        <f>Population!Z146</f>
        <v>4446</v>
      </c>
      <c r="M146" s="20">
        <f>Population!AA146</f>
        <v>3647</v>
      </c>
      <c r="N146" s="20">
        <f>Population!AB146</f>
        <v>2920</v>
      </c>
      <c r="O146" s="20">
        <f>Population!AC146</f>
        <v>2746</v>
      </c>
      <c r="P146" s="20">
        <f>Population!AD146</f>
        <v>1962</v>
      </c>
      <c r="Q146" s="20">
        <f t="shared" si="68"/>
        <v>49695</v>
      </c>
      <c r="S146">
        <f>VLOOKUP($A146,'Census 2011'!$A$4:$BI$156,S$1,FALSE)*Baseline!C146</f>
        <v>4176.7818690783806</v>
      </c>
      <c r="T146">
        <f>VLOOKUP($A146,'Census 2011'!$A$4:$BI$156,T$1,FALSE)*Baseline!D146</f>
        <v>4333.9500871839582</v>
      </c>
      <c r="U146">
        <f>VLOOKUP($A146,'Census 2011'!$A$4:$BI$156,U$1,FALSE)*Baseline!E146</f>
        <v>4297.7817460317465</v>
      </c>
      <c r="V146">
        <f>VLOOKUP($A146,'Census 2011'!$A$4:$BI$156,V$1,FALSE)*Baseline!F146</f>
        <v>3570.1923076923076</v>
      </c>
      <c r="W146">
        <f>VLOOKUP($A146,'Census 2011'!$A$4:$BI$156,W$1,FALSE)*Baseline!G146</f>
        <v>2864.7820905686076</v>
      </c>
      <c r="X146">
        <f>VLOOKUP($A146,'Census 2011'!$A$4:$BI$156,X$1,FALSE)*Baseline!H146</f>
        <v>2509.4279979929752</v>
      </c>
      <c r="Y146">
        <f>VLOOKUP($A146,'Census 2011'!$A$4:$BI$156,Y$1,FALSE)*Baseline!I146</f>
        <v>1683.5137555982087</v>
      </c>
      <c r="Z146">
        <f>VLOOKUP($A146,'Census 2011'!$A$4:$BI$156,Z$1,FALSE)*Baseline!J146</f>
        <v>4170.6998535871162</v>
      </c>
      <c r="AA146">
        <f>VLOOKUP($A146,'Census 2011'!$A$4:$BI$156,AA$1,FALSE)*Baseline!K146</f>
        <v>4425.9873720879596</v>
      </c>
      <c r="AB146">
        <f>VLOOKUP($A146,'Census 2011'!$A$4:$BI$156,AB$1,FALSE)*Baseline!L146</f>
        <v>4225.9350348027847</v>
      </c>
      <c r="AC146">
        <f>VLOOKUP($A146,'Census 2011'!$A$4:$BI$156,AC$1,FALSE)*Baseline!M146</f>
        <v>3465.1711654493488</v>
      </c>
      <c r="AD146">
        <f>VLOOKUP($A146,'Census 2011'!$A$4:$BI$156,AD$1,FALSE)*Baseline!N146</f>
        <v>2820.1795580110497</v>
      </c>
      <c r="AE146">
        <f>VLOOKUP($A146,'Census 2011'!$A$4:$BI$156,AE$1,FALSE)*Baseline!O146</f>
        <v>2663.1252252252252</v>
      </c>
      <c r="AF146">
        <f>VLOOKUP($A146,'Census 2011'!$A$4:$BI$156,AF$1,FALSE)*Baseline!P146</f>
        <v>1921.5</v>
      </c>
      <c r="AH146" s="6">
        <f>VLOOKUP($A146,'Census 2011'!$A$4:$BI$156,AH$1,FALSE)*Baseline!C146</f>
        <v>414.21813092161932</v>
      </c>
      <c r="AI146" s="6">
        <f>VLOOKUP($A146,'Census 2011'!$A$4:$BI$156,AI$1,FALSE)*Baseline!D146</f>
        <v>287.04991281604185</v>
      </c>
      <c r="AJ146" s="6">
        <f>VLOOKUP($A146,'Census 2011'!$A$4:$BI$156,AJ$1,FALSE)*Baseline!E146</f>
        <v>230.21825396825398</v>
      </c>
      <c r="AK146" s="6">
        <f>VLOOKUP($A146,'Census 2011'!$A$4:$BI$156,AK$1,FALSE)*Baseline!F146</f>
        <v>142.80769230769232</v>
      </c>
      <c r="AL146" s="6">
        <f>VLOOKUP($A146,'Census 2011'!$A$4:$BI$156,AL$1,FALSE)*Baseline!G146</f>
        <v>80.21790943139257</v>
      </c>
      <c r="AM146" s="6">
        <f>VLOOKUP($A146,'Census 2011'!$A$4:$BI$156,AM$1,FALSE)*Baseline!H146</f>
        <v>80.572002007024579</v>
      </c>
      <c r="AN146" s="6">
        <f>VLOOKUP($A146,'Census 2011'!$A$4:$BI$156,AN$1,FALSE)*Baseline!I146</f>
        <v>54.486244401791431</v>
      </c>
      <c r="AO146" s="6">
        <f>VLOOKUP($A146,'Census 2011'!$A$4:$BI$156,AO$1,FALSE)*Baseline!J146</f>
        <v>393.30014641288432</v>
      </c>
      <c r="AP146" s="6">
        <f>VLOOKUP($A146,'Census 2011'!$A$4:$BI$156,AP$1,FALSE)*Baseline!K146</f>
        <v>258.01262791204005</v>
      </c>
      <c r="AQ146" s="6">
        <f>VLOOKUP($A146,'Census 2011'!$A$4:$BI$156,AQ$1,FALSE)*Baseline!L146</f>
        <v>220.0649651972158</v>
      </c>
      <c r="AR146" s="6">
        <f>VLOOKUP($A146,'Census 2011'!$A$4:$BI$156,AR$1,FALSE)*Baseline!M146</f>
        <v>181.82883455065101</v>
      </c>
      <c r="AS146" s="6">
        <f>VLOOKUP($A146,'Census 2011'!$A$4:$BI$156,AS$1,FALSE)*Baseline!N146</f>
        <v>99.820441988950279</v>
      </c>
      <c r="AT146" s="6">
        <f>VLOOKUP($A146,'Census 2011'!$A$4:$BI$156,AT$1,FALSE)*Baseline!O146</f>
        <v>82.874774774774778</v>
      </c>
      <c r="AU146" s="6">
        <f>VLOOKUP($A146,'Census 2011'!$A$4:$BI$156,AU$1,FALSE)*Baseline!P146</f>
        <v>40.5</v>
      </c>
      <c r="AV146">
        <f t="shared" si="69"/>
        <v>49694.999999999993</v>
      </c>
      <c r="AX146" s="22">
        <f>(S146*'Eligible population'!J$5)/5</f>
        <v>764.34272476325964</v>
      </c>
      <c r="AY146" s="22">
        <f>(T146*'Eligible population'!K$5)/5</f>
        <v>736.07772088793968</v>
      </c>
      <c r="AZ146" s="22">
        <f>(U146*'Eligible population'!L$5)/5</f>
        <v>656.84043961509724</v>
      </c>
      <c r="BA146" s="22">
        <f>(V146*'Eligible population'!M$5)/5</f>
        <v>476.30657953468</v>
      </c>
      <c r="BB146" s="22">
        <f>(W146*'Eligible population'!N$5)/5</f>
        <v>317.82925325632709</v>
      </c>
      <c r="BC146" s="22">
        <f>(X146*'Eligible population'!O$5)/5</f>
        <v>217.35160587119177</v>
      </c>
      <c r="BD146" s="22">
        <f>(Y146*'Eligible population'!P$5)/5</f>
        <v>113.25134984716752</v>
      </c>
      <c r="BE146" s="22">
        <f>(Z146*'Eligible population'!J$6)/5</f>
        <v>760.97098124768343</v>
      </c>
      <c r="BF146" s="22">
        <f>(AA146*'Eligible population'!K$6)/5</f>
        <v>760.95077549145981</v>
      </c>
      <c r="BG146" s="22">
        <f>(AB146*'Eligible population'!L$6)/5</f>
        <v>662.00742405662845</v>
      </c>
      <c r="BH146" s="22">
        <f>(AC146*'Eligible population'!M$6)/5</f>
        <v>480.93972078166883</v>
      </c>
      <c r="BI146" s="22">
        <f>(AD146*'Eligible population'!N$6)/5</f>
        <v>333.19644474190324</v>
      </c>
      <c r="BJ146" s="22">
        <f>(AE146*'Eligible population'!O$6)/5</f>
        <v>251.61991933863729</v>
      </c>
      <c r="BK146" s="22">
        <f>(AF146*'Eligible population'!P$6)/5</f>
        <v>143.43997777328752</v>
      </c>
      <c r="BL146" s="23"/>
      <c r="BM146" s="22">
        <f>(AH146*'Eligible population'!J$5)/5</f>
        <v>75.801089154036887</v>
      </c>
      <c r="BN146" s="22">
        <f>(AI146*'Eligible population'!K$5)/5</f>
        <v>48.752533221720384</v>
      </c>
      <c r="BO146" s="22">
        <f>(AJ146*'Eligible population'!L$5)/5</f>
        <v>35.184815814239592</v>
      </c>
      <c r="BP146" s="22">
        <f>(AK146*'Eligible population'!M$5)/5</f>
        <v>19.0522631813872</v>
      </c>
      <c r="BQ146" s="22">
        <f>(AL146*'Eligible population'!N$5)/5</f>
        <v>8.8996640743808761</v>
      </c>
      <c r="BR146" s="22">
        <f>(AM146*'Eligible population'!O$5)/5</f>
        <v>6.9786636789300305</v>
      </c>
      <c r="BS146" s="22">
        <f>(AN146*'Eligible population'!P$5)/5</f>
        <v>3.6653343081315768</v>
      </c>
      <c r="BT146" s="22">
        <f>(AO146*'Eligible population'!J$6)/5</f>
        <v>71.760138309463386</v>
      </c>
      <c r="BU146" s="22">
        <f>(AP146*'Eligible population'!K$6)/5</f>
        <v>44.359572856990631</v>
      </c>
      <c r="BV146" s="22">
        <f>(AQ146*'Eligible population'!L$6)/5</f>
        <v>34.473942343062831</v>
      </c>
      <c r="BW146" s="22">
        <f>(AR146*'Eligible population'!M$6)/5</f>
        <v>25.236475990214576</v>
      </c>
      <c r="BX146" s="22">
        <f>(AS146*'Eligible population'!N$6)/5</f>
        <v>11.793510200017311</v>
      </c>
      <c r="BY146" s="22">
        <f>(AT146*'Eligible population'!O$6)/5</f>
        <v>7.8302529473705063</v>
      </c>
      <c r="BZ146" s="22">
        <f>(AU146*'Eligible population'!P$6)/5</f>
        <v>3.0233250584533673</v>
      </c>
      <c r="CA146" s="23">
        <f t="shared" si="70"/>
        <v>7071.9364983453315</v>
      </c>
      <c r="CC146" s="2">
        <f t="shared" si="71"/>
        <v>382.17136238162982</v>
      </c>
      <c r="CD146" s="2">
        <f t="shared" si="72"/>
        <v>368.03886044396984</v>
      </c>
      <c r="CE146" s="2">
        <f t="shared" si="73"/>
        <v>328.42021980754862</v>
      </c>
      <c r="CF146" s="2">
        <f t="shared" si="74"/>
        <v>238.15328976734</v>
      </c>
      <c r="CG146" s="2">
        <f t="shared" si="75"/>
        <v>158.91462662816355</v>
      </c>
      <c r="CH146" s="2">
        <f t="shared" si="76"/>
        <v>108.67580293559588</v>
      </c>
      <c r="CI146" s="2">
        <f t="shared" si="77"/>
        <v>56.625674923583759</v>
      </c>
      <c r="CJ146" s="2">
        <f t="shared" si="78"/>
        <v>380.48549062384171</v>
      </c>
      <c r="CK146" s="2">
        <f t="shared" si="79"/>
        <v>380.4753877457299</v>
      </c>
      <c r="CL146" s="2">
        <f t="shared" si="80"/>
        <v>331.00371202831423</v>
      </c>
      <c r="CM146" s="2">
        <f t="shared" si="81"/>
        <v>240.46986039083441</v>
      </c>
      <c r="CN146" s="2">
        <f t="shared" si="82"/>
        <v>166.59822237095162</v>
      </c>
      <c r="CO146" s="2">
        <f t="shared" si="83"/>
        <v>125.80995966931864</v>
      </c>
      <c r="CP146" s="2">
        <f t="shared" si="84"/>
        <v>71.719988886643762</v>
      </c>
      <c r="CQ146" s="2"/>
      <c r="CR146" s="2">
        <f t="shared" si="85"/>
        <v>37.900544577018444</v>
      </c>
      <c r="CS146" s="2">
        <f t="shared" si="86"/>
        <v>24.376266610860192</v>
      </c>
      <c r="CT146" s="2">
        <f t="shared" si="87"/>
        <v>17.592407907119796</v>
      </c>
      <c r="CU146" s="2">
        <f t="shared" si="88"/>
        <v>9.5261315906936002</v>
      </c>
      <c r="CV146" s="2">
        <f t="shared" si="89"/>
        <v>4.4498320371904381</v>
      </c>
      <c r="CW146" s="2">
        <f t="shared" si="90"/>
        <v>3.4893318394650152</v>
      </c>
      <c r="CX146" s="2">
        <f t="shared" si="91"/>
        <v>1.8326671540657884</v>
      </c>
      <c r="CY146" s="2">
        <f t="shared" si="92"/>
        <v>35.880069154731693</v>
      </c>
      <c r="CZ146" s="2">
        <f t="shared" si="93"/>
        <v>22.179786428495316</v>
      </c>
      <c r="DA146" s="2">
        <f t="shared" si="94"/>
        <v>17.236971171531415</v>
      </c>
      <c r="DB146" s="2">
        <f t="shared" si="95"/>
        <v>12.618237995107288</v>
      </c>
      <c r="DC146" s="2">
        <f t="shared" si="96"/>
        <v>5.8967551000086553</v>
      </c>
      <c r="DD146" s="2">
        <f t="shared" si="97"/>
        <v>3.9151264736852531</v>
      </c>
      <c r="DE146" s="2">
        <f t="shared" si="98"/>
        <v>1.5116625292266836</v>
      </c>
      <c r="DF146" s="2">
        <f t="shared" si="99"/>
        <v>3535.9682491726658</v>
      </c>
      <c r="DG146" s="2"/>
      <c r="DH146" s="14"/>
      <c r="DI146" s="14"/>
      <c r="DJ146" s="14"/>
      <c r="DK146" s="14"/>
      <c r="DL146" s="14"/>
      <c r="DM146" s="14"/>
      <c r="DN146" s="14"/>
      <c r="DO146" s="14"/>
      <c r="DP146" s="14"/>
      <c r="DQ146" s="14"/>
      <c r="DR146" s="14"/>
      <c r="DS146" s="14"/>
      <c r="DT146" s="14"/>
      <c r="DU146" s="14"/>
      <c r="DV146" s="14"/>
      <c r="DX146" s="6"/>
      <c r="DY146" s="6"/>
      <c r="DZ146" s="6"/>
      <c r="EA146" s="6"/>
      <c r="EB146" s="6"/>
      <c r="EC146" s="6"/>
      <c r="ED146" s="6"/>
      <c r="EE146" s="6"/>
      <c r="EF146" s="6"/>
      <c r="EG146" s="6"/>
      <c r="EH146" s="6"/>
      <c r="EI146" s="6"/>
      <c r="EJ146" s="6"/>
      <c r="EK146" s="6"/>
      <c r="EL146" s="6"/>
      <c r="EN146" s="6"/>
      <c r="EO146" s="6"/>
      <c r="EP146" s="6"/>
      <c r="EQ146" s="6"/>
      <c r="ER146" s="6"/>
      <c r="ES146" s="6"/>
      <c r="ET146" s="6"/>
      <c r="EU146" s="6"/>
      <c r="EV146" s="6"/>
      <c r="EW146" s="6"/>
      <c r="EX146" s="6"/>
      <c r="EY146" s="6"/>
      <c r="EZ146" s="6"/>
      <c r="FA146" s="6"/>
      <c r="FB146" s="6"/>
      <c r="FD146" s="6"/>
      <c r="FE146" s="6"/>
      <c r="FF146" s="6"/>
      <c r="FG146" s="6"/>
      <c r="FH146" s="6"/>
      <c r="FI146" s="6"/>
      <c r="FJ146" s="6"/>
      <c r="FK146" s="6"/>
      <c r="FL146" s="6"/>
      <c r="FM146" s="6"/>
      <c r="FN146" s="6"/>
      <c r="FO146" s="6"/>
      <c r="FP146" s="6"/>
      <c r="FQ146" s="6"/>
      <c r="FR146" s="6"/>
      <c r="FT146" s="6"/>
      <c r="FU146" s="6"/>
      <c r="FV146" s="6"/>
      <c r="FW146" s="6"/>
      <c r="FX146" s="6"/>
      <c r="FY146" s="6"/>
      <c r="FZ146" s="6"/>
      <c r="GA146" s="6"/>
      <c r="GB146" s="6"/>
      <c r="GC146" s="6"/>
      <c r="GD146" s="6"/>
      <c r="GE146" s="6"/>
      <c r="GF146" s="6"/>
      <c r="GG146" s="6"/>
      <c r="GH146" s="6"/>
      <c r="GJ146" s="6"/>
      <c r="GK146" s="6"/>
      <c r="GL146" s="6"/>
      <c r="GM146" s="6"/>
      <c r="GN146" s="6"/>
      <c r="GO146" s="6"/>
      <c r="GP146" s="6"/>
      <c r="GQ146" s="6"/>
      <c r="GR146" s="6"/>
      <c r="GS146" s="6"/>
      <c r="GT146" s="6"/>
      <c r="GU146" s="6"/>
      <c r="GV146" s="6"/>
      <c r="GW146" s="6"/>
      <c r="GX146" s="6"/>
      <c r="GZ146" s="1"/>
      <c r="HA146" s="1"/>
      <c r="HB146" s="1"/>
      <c r="HC146" s="1"/>
      <c r="HD146" s="1"/>
      <c r="HE146" s="1"/>
      <c r="HF146" s="1"/>
      <c r="HG146" s="1"/>
      <c r="HH146" s="1"/>
      <c r="HI146" s="1"/>
      <c r="HJ146" s="1"/>
      <c r="HK146" s="1"/>
      <c r="HL146" s="1"/>
      <c r="HM146" s="1"/>
      <c r="HN146" s="2"/>
      <c r="HP146" s="2"/>
      <c r="HQ146" s="2"/>
      <c r="HR146" s="2"/>
      <c r="HS146" s="2"/>
      <c r="HT146" s="2"/>
      <c r="HU146" s="2"/>
      <c r="HV146" s="2"/>
      <c r="HW146" s="2"/>
      <c r="HX146" s="2"/>
      <c r="HY146" s="2"/>
      <c r="HZ146" s="2"/>
      <c r="IA146" s="2"/>
      <c r="IB146" s="2"/>
      <c r="IC146" s="2"/>
      <c r="ID146" s="2"/>
      <c r="IF146" s="2"/>
      <c r="IG146" s="2"/>
      <c r="IH146" s="2"/>
      <c r="II146" s="2"/>
      <c r="IJ146" s="2"/>
      <c r="IK146" s="2"/>
      <c r="IL146" s="2"/>
      <c r="IM146" s="2"/>
      <c r="IN146" s="2"/>
      <c r="IO146" s="2"/>
      <c r="IP146" s="2"/>
      <c r="IQ146" s="2"/>
      <c r="IR146" s="2"/>
      <c r="IS146" s="2"/>
      <c r="IT146" s="2"/>
      <c r="IV146" s="6"/>
    </row>
    <row r="147" spans="1:256" x14ac:dyDescent="0.25">
      <c r="A147" s="8" t="s">
        <v>141</v>
      </c>
      <c r="B147" s="8" t="s">
        <v>314</v>
      </c>
      <c r="C147" s="20">
        <f>Population!H147</f>
        <v>5702</v>
      </c>
      <c r="D147" s="20">
        <f>Population!I147</f>
        <v>6293</v>
      </c>
      <c r="E147" s="20">
        <f>Population!J147</f>
        <v>6115</v>
      </c>
      <c r="F147" s="20">
        <f>Population!K147</f>
        <v>5256</v>
      </c>
      <c r="G147" s="20">
        <f>Population!L147</f>
        <v>4421</v>
      </c>
      <c r="H147" s="20">
        <f>Population!M147</f>
        <v>4421</v>
      </c>
      <c r="I147" s="20">
        <f>Population!N147</f>
        <v>3206</v>
      </c>
      <c r="J147" s="20">
        <f>Population!X147</f>
        <v>6014</v>
      </c>
      <c r="K147" s="20">
        <f>Population!Y147</f>
        <v>6234</v>
      </c>
      <c r="L147" s="20">
        <f>Population!Z147</f>
        <v>6008</v>
      </c>
      <c r="M147" s="20">
        <f>Population!AA147</f>
        <v>5042</v>
      </c>
      <c r="N147" s="20">
        <f>Population!AB147</f>
        <v>4590</v>
      </c>
      <c r="O147" s="20">
        <f>Population!AC147</f>
        <v>4663</v>
      </c>
      <c r="P147" s="20">
        <f>Population!AD147</f>
        <v>3511</v>
      </c>
      <c r="Q147" s="20">
        <f t="shared" si="68"/>
        <v>71476</v>
      </c>
      <c r="S147">
        <f>VLOOKUP($A147,'Census 2011'!$A$4:$BI$156,S$1,FALSE)*Baseline!C147</f>
        <v>5490.6792876624422</v>
      </c>
      <c r="T147">
        <f>VLOOKUP($A147,'Census 2011'!$A$4:$BI$156,T$1,FALSE)*Baseline!D147</f>
        <v>6089.0972045743329</v>
      </c>
      <c r="U147">
        <f>VLOOKUP($A147,'Census 2011'!$A$4:$BI$156,U$1,FALSE)*Baseline!E147</f>
        <v>5970.2922194334888</v>
      </c>
      <c r="V147">
        <f>VLOOKUP($A147,'Census 2011'!$A$4:$BI$156,V$1,FALSE)*Baseline!F147</f>
        <v>5138.5598650927486</v>
      </c>
      <c r="W147">
        <f>VLOOKUP($A147,'Census 2011'!$A$4:$BI$156,W$1,FALSE)*Baseline!G147</f>
        <v>4372.4477828429344</v>
      </c>
      <c r="X147">
        <f>VLOOKUP($A147,'Census 2011'!$A$4:$BI$156,X$1,FALSE)*Baseline!H147</f>
        <v>4371.2166987091459</v>
      </c>
      <c r="Y147">
        <f>VLOOKUP($A147,'Census 2011'!$A$4:$BI$156,Y$1,FALSE)*Baseline!I147</f>
        <v>3154.5730951512942</v>
      </c>
      <c r="Z147">
        <f>VLOOKUP($A147,'Census 2011'!$A$4:$BI$156,Z$1,FALSE)*Baseline!J147</f>
        <v>5759.7142408047785</v>
      </c>
      <c r="AA147">
        <f>VLOOKUP($A147,'Census 2011'!$A$4:$BI$156,AA$1,FALSE)*Baseline!K147</f>
        <v>6038.6210016155082</v>
      </c>
      <c r="AB147">
        <f>VLOOKUP($A147,'Census 2011'!$A$4:$BI$156,AB$1,FALSE)*Baseline!L147</f>
        <v>5842.9389270465936</v>
      </c>
      <c r="AC147">
        <f>VLOOKUP($A147,'Census 2011'!$A$4:$BI$156,AC$1,FALSE)*Baseline!M147</f>
        <v>4911.7677446451071</v>
      </c>
      <c r="AD147">
        <f>VLOOKUP($A147,'Census 2011'!$A$4:$BI$156,AD$1,FALSE)*Baseline!N147</f>
        <v>4523.8563020093361</v>
      </c>
      <c r="AE147">
        <f>VLOOKUP($A147,'Census 2011'!$A$4:$BI$156,AE$1,FALSE)*Baseline!O147</f>
        <v>4622.1290836653388</v>
      </c>
      <c r="AF147">
        <f>VLOOKUP($A147,'Census 2011'!$A$4:$BI$156,AF$1,FALSE)*Baseline!P147</f>
        <v>3469.6203571428573</v>
      </c>
      <c r="AH147" s="6">
        <f>VLOOKUP($A147,'Census 2011'!$A$4:$BI$156,AH$1,FALSE)*Baseline!C147</f>
        <v>211.32071233755815</v>
      </c>
      <c r="AI147" s="6">
        <f>VLOOKUP($A147,'Census 2011'!$A$4:$BI$156,AI$1,FALSE)*Baseline!D147</f>
        <v>203.90279542566708</v>
      </c>
      <c r="AJ147" s="6">
        <f>VLOOKUP($A147,'Census 2011'!$A$4:$BI$156,AJ$1,FALSE)*Baseline!E147</f>
        <v>144.70778056651127</v>
      </c>
      <c r="AK147" s="6">
        <f>VLOOKUP($A147,'Census 2011'!$A$4:$BI$156,AK$1,FALSE)*Baseline!F147</f>
        <v>117.44013490725126</v>
      </c>
      <c r="AL147" s="6">
        <f>VLOOKUP($A147,'Census 2011'!$A$4:$BI$156,AL$1,FALSE)*Baseline!G147</f>
        <v>48.552217157065897</v>
      </c>
      <c r="AM147" s="6">
        <f>VLOOKUP($A147,'Census 2011'!$A$4:$BI$156,AM$1,FALSE)*Baseline!H147</f>
        <v>49.783301290854162</v>
      </c>
      <c r="AN147" s="6">
        <f>VLOOKUP($A147,'Census 2011'!$A$4:$BI$156,AN$1,FALSE)*Baseline!I147</f>
        <v>51.426904848705789</v>
      </c>
      <c r="AO147" s="6">
        <f>VLOOKUP($A147,'Census 2011'!$A$4:$BI$156,AO$1,FALSE)*Baseline!J147</f>
        <v>254.28575919522163</v>
      </c>
      <c r="AP147" s="6">
        <f>VLOOKUP($A147,'Census 2011'!$A$4:$BI$156,AP$1,FALSE)*Baseline!K147</f>
        <v>195.3789983844911</v>
      </c>
      <c r="AQ147" s="6">
        <f>VLOOKUP($A147,'Census 2011'!$A$4:$BI$156,AQ$1,FALSE)*Baseline!L147</f>
        <v>165.06107295340635</v>
      </c>
      <c r="AR147" s="6">
        <f>VLOOKUP($A147,'Census 2011'!$A$4:$BI$156,AR$1,FALSE)*Baseline!M147</f>
        <v>130.23225535489291</v>
      </c>
      <c r="AS147" s="6">
        <f>VLOOKUP($A147,'Census 2011'!$A$4:$BI$156,AS$1,FALSE)*Baseline!N147</f>
        <v>66.143697990663682</v>
      </c>
      <c r="AT147" s="6">
        <f>VLOOKUP($A147,'Census 2011'!$A$4:$BI$156,AT$1,FALSE)*Baseline!O147</f>
        <v>40.870916334661359</v>
      </c>
      <c r="AU147" s="6">
        <f>VLOOKUP($A147,'Census 2011'!$A$4:$BI$156,AU$1,FALSE)*Baseline!P147</f>
        <v>41.379642857142862</v>
      </c>
      <c r="AV147">
        <f t="shared" si="69"/>
        <v>71476</v>
      </c>
      <c r="AX147" s="22">
        <f>(S147*'Eligible population'!J$5)/5</f>
        <v>1004.7833234008776</v>
      </c>
      <c r="AY147" s="22">
        <f>(T147*'Eligible population'!K$5)/5</f>
        <v>1034.1717607367441</v>
      </c>
      <c r="AZ147" s="22">
        <f>(U147*'Eligible population'!L$5)/5</f>
        <v>912.4542840417937</v>
      </c>
      <c r="BA147" s="22">
        <f>(V147*'Eligible population'!M$5)/5</f>
        <v>685.54566873136935</v>
      </c>
      <c r="BB147" s="22">
        <f>(W147*'Eligible population'!N$5)/5</f>
        <v>485.0951206021482</v>
      </c>
      <c r="BC147" s="22">
        <f>(X147*'Eligible population'!O$5)/5</f>
        <v>378.60857926000631</v>
      </c>
      <c r="BD147" s="22">
        <f>(Y147*'Eligible population'!P$5)/5</f>
        <v>212.21071703717379</v>
      </c>
      <c r="BE147" s="22">
        <f>(Z147*'Eligible population'!J$6)/5</f>
        <v>1050.8968641705972</v>
      </c>
      <c r="BF147" s="22">
        <f>(AA147*'Eligible population'!K$6)/5</f>
        <v>1038.2075111774668</v>
      </c>
      <c r="BG147" s="22">
        <f>(AB147*'Eligible population'!L$6)/5</f>
        <v>915.31670888424594</v>
      </c>
      <c r="BH147" s="22">
        <f>(AC147*'Eligible population'!M$6)/5</f>
        <v>681.71645637819347</v>
      </c>
      <c r="BI147" s="22">
        <f>(AD147*'Eligible population'!N$6)/5</f>
        <v>534.4811581486041</v>
      </c>
      <c r="BJ147" s="22">
        <f>(AE147*'Eligible population'!O$6)/5</f>
        <v>436.71237694287674</v>
      </c>
      <c r="BK147" s="22">
        <f>(AF147*'Eligible population'!P$6)/5</f>
        <v>259.0071646683931</v>
      </c>
      <c r="BL147" s="23"/>
      <c r="BM147" s="22">
        <f>(AH147*'Eligible population'!J$5)/5</f>
        <v>38.671267528424309</v>
      </c>
      <c r="BN147" s="22">
        <f>(AI147*'Eligible population'!K$5)/5</f>
        <v>34.630833747586301</v>
      </c>
      <c r="BO147" s="22">
        <f>(AJ147*'Eligible population'!L$5)/5</f>
        <v>22.116042139830473</v>
      </c>
      <c r="BP147" s="22">
        <f>(AK147*'Eligible population'!M$5)/5</f>
        <v>15.667926021027416</v>
      </c>
      <c r="BQ147" s="22">
        <f>(AL147*'Eligible population'!N$5)/5</f>
        <v>5.3865580121336381</v>
      </c>
      <c r="BR147" s="22">
        <f>(AM147*'Eligible population'!O$5)/5</f>
        <v>4.3119310415722936</v>
      </c>
      <c r="BS147" s="22">
        <f>(AN147*'Eligible population'!P$5)/5</f>
        <v>3.4595300295056113</v>
      </c>
      <c r="BT147" s="22">
        <f>(AO147*'Eligible population'!J$6)/5</f>
        <v>46.396070320349679</v>
      </c>
      <c r="BU147" s="22">
        <f>(AP147*'Eligible population'!K$6)/5</f>
        <v>33.591103597136183</v>
      </c>
      <c r="BV147" s="22">
        <f>(AQ147*'Eligible population'!L$6)/5</f>
        <v>25.857391279799277</v>
      </c>
      <c r="BW147" s="22">
        <f>(AR147*'Eligible population'!M$6)/5</f>
        <v>18.075258489872347</v>
      </c>
      <c r="BX147" s="22">
        <f>(AS147*'Eligible population'!N$6)/5</f>
        <v>7.8146956813325561</v>
      </c>
      <c r="BY147" s="22">
        <f>(AT147*'Eligible population'!O$6)/5</f>
        <v>3.8616046192698108</v>
      </c>
      <c r="BZ147" s="22">
        <f>(AU147*'Eligible population'!P$6)/5</f>
        <v>3.0889903990086642</v>
      </c>
      <c r="CA147" s="23">
        <f t="shared" si="70"/>
        <v>9892.1368970873391</v>
      </c>
      <c r="CC147" s="2">
        <f t="shared" si="71"/>
        <v>502.39166170043882</v>
      </c>
      <c r="CD147" s="2">
        <f t="shared" si="72"/>
        <v>517.08588036837205</v>
      </c>
      <c r="CE147" s="2">
        <f t="shared" si="73"/>
        <v>456.22714202089685</v>
      </c>
      <c r="CF147" s="2">
        <f t="shared" si="74"/>
        <v>342.77283436568467</v>
      </c>
      <c r="CG147" s="2">
        <f t="shared" si="75"/>
        <v>242.5475603010741</v>
      </c>
      <c r="CH147" s="2">
        <f t="shared" si="76"/>
        <v>189.30428963000315</v>
      </c>
      <c r="CI147" s="2">
        <f t="shared" si="77"/>
        <v>106.1053585185869</v>
      </c>
      <c r="CJ147" s="2">
        <f t="shared" si="78"/>
        <v>525.44843208529858</v>
      </c>
      <c r="CK147" s="2">
        <f t="shared" si="79"/>
        <v>519.10375558873341</v>
      </c>
      <c r="CL147" s="2">
        <f t="shared" si="80"/>
        <v>457.65835444212297</v>
      </c>
      <c r="CM147" s="2">
        <f t="shared" si="81"/>
        <v>340.85822818909674</v>
      </c>
      <c r="CN147" s="2">
        <f t="shared" si="82"/>
        <v>267.24057907430205</v>
      </c>
      <c r="CO147" s="2">
        <f t="shared" si="83"/>
        <v>218.35618847143837</v>
      </c>
      <c r="CP147" s="2">
        <f t="shared" si="84"/>
        <v>129.50358233419655</v>
      </c>
      <c r="CQ147" s="2"/>
      <c r="CR147" s="2">
        <f t="shared" si="85"/>
        <v>19.335633764212155</v>
      </c>
      <c r="CS147" s="2">
        <f t="shared" si="86"/>
        <v>17.315416873793151</v>
      </c>
      <c r="CT147" s="2">
        <f t="shared" si="87"/>
        <v>11.058021069915236</v>
      </c>
      <c r="CU147" s="2">
        <f t="shared" si="88"/>
        <v>7.8339630105137079</v>
      </c>
      <c r="CV147" s="2">
        <f t="shared" si="89"/>
        <v>2.693279006066819</v>
      </c>
      <c r="CW147" s="2">
        <f t="shared" si="90"/>
        <v>2.1559655207861468</v>
      </c>
      <c r="CX147" s="2">
        <f t="shared" si="91"/>
        <v>1.7297650147528056</v>
      </c>
      <c r="CY147" s="2">
        <f t="shared" si="92"/>
        <v>23.19803516017484</v>
      </c>
      <c r="CZ147" s="2">
        <f t="shared" si="93"/>
        <v>16.795551798568091</v>
      </c>
      <c r="DA147" s="2">
        <f t="shared" si="94"/>
        <v>12.928695639899638</v>
      </c>
      <c r="DB147" s="2">
        <f t="shared" si="95"/>
        <v>9.0376292449361735</v>
      </c>
      <c r="DC147" s="2">
        <f t="shared" si="96"/>
        <v>3.907347840666278</v>
      </c>
      <c r="DD147" s="2">
        <f t="shared" si="97"/>
        <v>1.9308023096349054</v>
      </c>
      <c r="DE147" s="2">
        <f t="shared" si="98"/>
        <v>1.5444951995043321</v>
      </c>
      <c r="DF147" s="2">
        <f t="shared" si="99"/>
        <v>4946.0684485436695</v>
      </c>
      <c r="DG147" s="2"/>
      <c r="DH147" s="14"/>
      <c r="DI147" s="14"/>
      <c r="DJ147" s="14"/>
      <c r="DK147" s="14"/>
      <c r="DL147" s="14"/>
      <c r="DM147" s="14"/>
      <c r="DN147" s="14"/>
      <c r="DO147" s="14"/>
      <c r="DP147" s="14"/>
      <c r="DQ147" s="14"/>
      <c r="DR147" s="14"/>
      <c r="DS147" s="14"/>
      <c r="DT147" s="14"/>
      <c r="DU147" s="14"/>
      <c r="DV147" s="14"/>
      <c r="DX147" s="6"/>
      <c r="DY147" s="6"/>
      <c r="DZ147" s="6"/>
      <c r="EA147" s="6"/>
      <c r="EB147" s="6"/>
      <c r="EC147" s="6"/>
      <c r="ED147" s="6"/>
      <c r="EE147" s="6"/>
      <c r="EF147" s="6"/>
      <c r="EG147" s="6"/>
      <c r="EH147" s="6"/>
      <c r="EI147" s="6"/>
      <c r="EJ147" s="6"/>
      <c r="EK147" s="6"/>
      <c r="EL147" s="6"/>
      <c r="EN147" s="6"/>
      <c r="EO147" s="6"/>
      <c r="EP147" s="6"/>
      <c r="EQ147" s="6"/>
      <c r="ER147" s="6"/>
      <c r="ES147" s="6"/>
      <c r="ET147" s="6"/>
      <c r="EU147" s="6"/>
      <c r="EV147" s="6"/>
      <c r="EW147" s="6"/>
      <c r="EX147" s="6"/>
      <c r="EY147" s="6"/>
      <c r="EZ147" s="6"/>
      <c r="FA147" s="6"/>
      <c r="FB147" s="6"/>
      <c r="FD147" s="6"/>
      <c r="FE147" s="6"/>
      <c r="FF147" s="6"/>
      <c r="FG147" s="6"/>
      <c r="FH147" s="6"/>
      <c r="FI147" s="6"/>
      <c r="FJ147" s="6"/>
      <c r="FK147" s="6"/>
      <c r="FL147" s="6"/>
      <c r="FM147" s="6"/>
      <c r="FN147" s="6"/>
      <c r="FO147" s="6"/>
      <c r="FP147" s="6"/>
      <c r="FQ147" s="6"/>
      <c r="FR147" s="6"/>
      <c r="FT147" s="6"/>
      <c r="FU147" s="6"/>
      <c r="FV147" s="6"/>
      <c r="FW147" s="6"/>
      <c r="FX147" s="6"/>
      <c r="FY147" s="6"/>
      <c r="FZ147" s="6"/>
      <c r="GA147" s="6"/>
      <c r="GB147" s="6"/>
      <c r="GC147" s="6"/>
      <c r="GD147" s="6"/>
      <c r="GE147" s="6"/>
      <c r="GF147" s="6"/>
      <c r="GG147" s="6"/>
      <c r="GH147" s="6"/>
      <c r="GJ147" s="6"/>
      <c r="GK147" s="6"/>
      <c r="GL147" s="6"/>
      <c r="GM147" s="6"/>
      <c r="GN147" s="6"/>
      <c r="GO147" s="6"/>
      <c r="GP147" s="6"/>
      <c r="GQ147" s="6"/>
      <c r="GR147" s="6"/>
      <c r="GS147" s="6"/>
      <c r="GT147" s="6"/>
      <c r="GU147" s="6"/>
      <c r="GV147" s="6"/>
      <c r="GW147" s="6"/>
      <c r="GX147" s="6"/>
      <c r="GZ147" s="1"/>
      <c r="HA147" s="1"/>
      <c r="HB147" s="1"/>
      <c r="HC147" s="1"/>
      <c r="HD147" s="1"/>
      <c r="HE147" s="1"/>
      <c r="HF147" s="1"/>
      <c r="HG147" s="1"/>
      <c r="HH147" s="1"/>
      <c r="HI147" s="1"/>
      <c r="HJ147" s="1"/>
      <c r="HK147" s="1"/>
      <c r="HL147" s="1"/>
      <c r="HM147" s="1"/>
      <c r="HN147" s="2"/>
      <c r="HP147" s="2"/>
      <c r="HQ147" s="2"/>
      <c r="HR147" s="2"/>
      <c r="HS147" s="2"/>
      <c r="HT147" s="2"/>
      <c r="HU147" s="2"/>
      <c r="HV147" s="2"/>
      <c r="HW147" s="2"/>
      <c r="HX147" s="2"/>
      <c r="HY147" s="2"/>
      <c r="HZ147" s="2"/>
      <c r="IA147" s="2"/>
      <c r="IB147" s="2"/>
      <c r="IC147" s="2"/>
      <c r="ID147" s="2"/>
      <c r="IF147" s="2"/>
      <c r="IG147" s="2"/>
      <c r="IH147" s="2"/>
      <c r="II147" s="2"/>
      <c r="IJ147" s="2"/>
      <c r="IK147" s="2"/>
      <c r="IL147" s="2"/>
      <c r="IM147" s="2"/>
      <c r="IN147" s="2"/>
      <c r="IO147" s="2"/>
      <c r="IP147" s="2"/>
      <c r="IQ147" s="2"/>
      <c r="IR147" s="2"/>
      <c r="IS147" s="2"/>
      <c r="IT147" s="2"/>
      <c r="IV147" s="6"/>
    </row>
    <row r="148" spans="1:256" x14ac:dyDescent="0.25">
      <c r="A148" s="8" t="s">
        <v>99</v>
      </c>
      <c r="B148" s="8" t="s">
        <v>315</v>
      </c>
      <c r="C148" s="20">
        <f>Population!H148</f>
        <v>5905</v>
      </c>
      <c r="D148" s="20">
        <f>Population!I148</f>
        <v>5399</v>
      </c>
      <c r="E148" s="20">
        <f>Population!J148</f>
        <v>4803</v>
      </c>
      <c r="F148" s="20">
        <f>Population!K148</f>
        <v>4031</v>
      </c>
      <c r="G148" s="20">
        <f>Population!L148</f>
        <v>3106</v>
      </c>
      <c r="H148" s="20">
        <f>Population!M148</f>
        <v>2808</v>
      </c>
      <c r="I148" s="20">
        <f>Population!N148</f>
        <v>2044</v>
      </c>
      <c r="J148" s="20">
        <f>Population!X148</f>
        <v>5228</v>
      </c>
      <c r="K148" s="20">
        <f>Population!Y148</f>
        <v>5121</v>
      </c>
      <c r="L148" s="20">
        <f>Population!Z148</f>
        <v>4662</v>
      </c>
      <c r="M148" s="20">
        <f>Population!AA148</f>
        <v>3714</v>
      </c>
      <c r="N148" s="20">
        <f>Population!AB148</f>
        <v>3064</v>
      </c>
      <c r="O148" s="20">
        <f>Population!AC148</f>
        <v>3008</v>
      </c>
      <c r="P148" s="20">
        <f>Population!AD148</f>
        <v>2349</v>
      </c>
      <c r="Q148" s="20">
        <f t="shared" si="68"/>
        <v>55242</v>
      </c>
      <c r="S148">
        <f>VLOOKUP($A148,'Census 2011'!$A$4:$BI$156,S$1,FALSE)*Baseline!C148</f>
        <v>4653.1072172102704</v>
      </c>
      <c r="T148">
        <f>VLOOKUP($A148,'Census 2011'!$A$4:$BI$156,T$1,FALSE)*Baseline!D148</f>
        <v>4498.0941597139454</v>
      </c>
      <c r="U148">
        <f>VLOOKUP($A148,'Census 2011'!$A$4:$BI$156,U$1,FALSE)*Baseline!E148</f>
        <v>4080.0513294797688</v>
      </c>
      <c r="V148">
        <f>VLOOKUP($A148,'Census 2011'!$A$4:$BI$156,V$1,FALSE)*Baseline!F148</f>
        <v>3537.5022883295196</v>
      </c>
      <c r="W148">
        <f>VLOOKUP($A148,'Census 2011'!$A$4:$BI$156,W$1,FALSE)*Baseline!G148</f>
        <v>2884.2129541864138</v>
      </c>
      <c r="X148">
        <f>VLOOKUP($A148,'Census 2011'!$A$4:$BI$156,X$1,FALSE)*Baseline!H148</f>
        <v>2546.9812421842435</v>
      </c>
      <c r="Y148">
        <f>VLOOKUP($A148,'Census 2011'!$A$4:$BI$156,Y$1,FALSE)*Baseline!I148</f>
        <v>1810.9303733602421</v>
      </c>
      <c r="Z148">
        <f>VLOOKUP($A148,'Census 2011'!$A$4:$BI$156,Z$1,FALSE)*Baseline!J148</f>
        <v>4094.2876404494382</v>
      </c>
      <c r="AA148">
        <f>VLOOKUP($A148,'Census 2011'!$A$4:$BI$156,AA$1,FALSE)*Baseline!K148</f>
        <v>4207.2858900738311</v>
      </c>
      <c r="AB148">
        <f>VLOOKUP($A148,'Census 2011'!$A$4:$BI$156,AB$1,FALSE)*Baseline!L148</f>
        <v>3849.9325557809329</v>
      </c>
      <c r="AC148">
        <f>VLOOKUP($A148,'Census 2011'!$A$4:$BI$156,AC$1,FALSE)*Baseline!M148</f>
        <v>3200.3499254843518</v>
      </c>
      <c r="AD148">
        <f>VLOOKUP($A148,'Census 2011'!$A$4:$BI$156,AD$1,FALSE)*Baseline!N148</f>
        <v>2775.5561097256859</v>
      </c>
      <c r="AE148">
        <f>VLOOKUP($A148,'Census 2011'!$A$4:$BI$156,AE$1,FALSE)*Baseline!O148</f>
        <v>2713.5693168198159</v>
      </c>
      <c r="AF148">
        <f>VLOOKUP($A148,'Census 2011'!$A$4:$BI$156,AF$1,FALSE)*Baseline!P148</f>
        <v>2127.4981600735969</v>
      </c>
      <c r="AH148" s="6">
        <f>VLOOKUP($A148,'Census 2011'!$A$4:$BI$156,AH$1,FALSE)*Baseline!C148</f>
        <v>1251.8927827897294</v>
      </c>
      <c r="AI148" s="6">
        <f>VLOOKUP($A148,'Census 2011'!$A$4:$BI$156,AI$1,FALSE)*Baseline!D148</f>
        <v>900.90584028605485</v>
      </c>
      <c r="AJ148" s="6">
        <f>VLOOKUP($A148,'Census 2011'!$A$4:$BI$156,AJ$1,FALSE)*Baseline!E148</f>
        <v>722.9486705202313</v>
      </c>
      <c r="AK148" s="6">
        <f>VLOOKUP($A148,'Census 2011'!$A$4:$BI$156,AK$1,FALSE)*Baseline!F148</f>
        <v>493.4977116704805</v>
      </c>
      <c r="AL148" s="6">
        <f>VLOOKUP($A148,'Census 2011'!$A$4:$BI$156,AL$1,FALSE)*Baseline!G148</f>
        <v>221.7870458135861</v>
      </c>
      <c r="AM148" s="6">
        <f>VLOOKUP($A148,'Census 2011'!$A$4:$BI$156,AM$1,FALSE)*Baseline!H148</f>
        <v>261.01875781575654</v>
      </c>
      <c r="AN148" s="6">
        <f>VLOOKUP($A148,'Census 2011'!$A$4:$BI$156,AN$1,FALSE)*Baseline!I148</f>
        <v>233.06962663975781</v>
      </c>
      <c r="AO148" s="6">
        <f>VLOOKUP($A148,'Census 2011'!$A$4:$BI$156,AO$1,FALSE)*Baseline!J148</f>
        <v>1133.7123595505618</v>
      </c>
      <c r="AP148" s="6">
        <f>VLOOKUP($A148,'Census 2011'!$A$4:$BI$156,AP$1,FALSE)*Baseline!K148</f>
        <v>913.71410992616893</v>
      </c>
      <c r="AQ148" s="6">
        <f>VLOOKUP($A148,'Census 2011'!$A$4:$BI$156,AQ$1,FALSE)*Baseline!L148</f>
        <v>812.06744421906683</v>
      </c>
      <c r="AR148" s="6">
        <f>VLOOKUP($A148,'Census 2011'!$A$4:$BI$156,AR$1,FALSE)*Baseline!M148</f>
        <v>513.65007451564838</v>
      </c>
      <c r="AS148" s="6">
        <f>VLOOKUP($A148,'Census 2011'!$A$4:$BI$156,AS$1,FALSE)*Baseline!N148</f>
        <v>288.44389027431419</v>
      </c>
      <c r="AT148" s="6">
        <f>VLOOKUP($A148,'Census 2011'!$A$4:$BI$156,AT$1,FALSE)*Baseline!O148</f>
        <v>294.43068318018379</v>
      </c>
      <c r="AU148" s="6">
        <f>VLOOKUP($A148,'Census 2011'!$A$4:$BI$156,AU$1,FALSE)*Baseline!P148</f>
        <v>221.50183992640294</v>
      </c>
      <c r="AV148">
        <f t="shared" si="69"/>
        <v>55242.000000000007</v>
      </c>
      <c r="AX148" s="22">
        <f>(S148*'Eligible population'!J$5)/5</f>
        <v>851.50931039711065</v>
      </c>
      <c r="AY148" s="22">
        <f>(T148*'Eligible population'!K$5)/5</f>
        <v>763.95593645909389</v>
      </c>
      <c r="AZ148" s="22">
        <f>(U148*'Eligible population'!L$5)/5</f>
        <v>623.56417037280085</v>
      </c>
      <c r="BA148" s="22">
        <f>(V148*'Eligible population'!M$5)/5</f>
        <v>471.9453379079855</v>
      </c>
      <c r="BB148" s="22">
        <f>(W148*'Eligible population'!N$5)/5</f>
        <v>319.98498331834628</v>
      </c>
      <c r="BC148" s="22">
        <f>(X148*'Eligible population'!O$5)/5</f>
        <v>220.60424270204459</v>
      </c>
      <c r="BD148" s="22">
        <f>(Y148*'Eligible population'!P$5)/5</f>
        <v>121.8227701319892</v>
      </c>
      <c r="BE148" s="22">
        <f>(Z148*'Eligible population'!J$6)/5</f>
        <v>747.02908208160591</v>
      </c>
      <c r="BF148" s="22">
        <f>(AA148*'Eligible population'!K$6)/5</f>
        <v>723.3498859387015</v>
      </c>
      <c r="BG148" s="22">
        <f>(AB148*'Eligible population'!L$6)/5</f>
        <v>603.10532770961754</v>
      </c>
      <c r="BH148" s="22">
        <f>(AC148*'Eligible population'!M$6)/5</f>
        <v>444.18452251737034</v>
      </c>
      <c r="BI148" s="22">
        <f>(AD148*'Eligible population'!N$6)/5</f>
        <v>327.92430727158791</v>
      </c>
      <c r="BJ148" s="22">
        <f>(AE148*'Eligible population'!O$6)/5</f>
        <v>256.38602576799917</v>
      </c>
      <c r="BK148" s="22">
        <f>(AF148*'Eligible population'!P$6)/5</f>
        <v>158.81774072009722</v>
      </c>
      <c r="BL148" s="23"/>
      <c r="BM148" s="22">
        <f>(AH148*'Eligible population'!J$5)/5</f>
        <v>229.09387435166656</v>
      </c>
      <c r="BN148" s="22">
        <f>(AI148*'Eligible population'!K$5)/5</f>
        <v>153.00977268136359</v>
      </c>
      <c r="BO148" s="22">
        <f>(AJ148*'Eligible population'!L$5)/5</f>
        <v>110.49000405898023</v>
      </c>
      <c r="BP148" s="22">
        <f>(AK148*'Eligible population'!M$5)/5</f>
        <v>65.838528234881935</v>
      </c>
      <c r="BQ148" s="22">
        <f>(AL148*'Eligible population'!N$5)/5</f>
        <v>24.605854450475078</v>
      </c>
      <c r="BR148" s="22">
        <f>(AM148*'Eligible population'!O$5)/5</f>
        <v>22.607879651909894</v>
      </c>
      <c r="BS148" s="22">
        <f>(AN148*'Eligible population'!P$5)/5</f>
        <v>15.678784766417746</v>
      </c>
      <c r="BT148" s="22">
        <f>(AO148*'Eligible population'!J$6)/5</f>
        <v>206.85310307281196</v>
      </c>
      <c r="BU148" s="22">
        <f>(AP148*'Eligible population'!K$6)/5</f>
        <v>157.09296075054175</v>
      </c>
      <c r="BV148" s="22">
        <f>(AQ148*'Eligible population'!L$6)/5</f>
        <v>127.21319009410722</v>
      </c>
      <c r="BW148" s="22">
        <f>(AR148*'Eligible population'!M$6)/5</f>
        <v>71.290770822573464</v>
      </c>
      <c r="BX148" s="22">
        <f>(AS148*'Eligible population'!N$6)/5</f>
        <v>34.078850927742437</v>
      </c>
      <c r="BY148" s="22">
        <f>(AT148*'Eligible population'!O$6)/5</f>
        <v>27.818678615216918</v>
      </c>
      <c r="BZ148" s="22">
        <f>(AU148*'Eligible population'!P$6)/5</f>
        <v>16.535112670198039</v>
      </c>
      <c r="CA148" s="23">
        <f t="shared" si="70"/>
        <v>7896.3910084452382</v>
      </c>
      <c r="CC148" s="2">
        <f t="shared" si="71"/>
        <v>425.75465519855533</v>
      </c>
      <c r="CD148" s="2">
        <f t="shared" si="72"/>
        <v>381.97796822954695</v>
      </c>
      <c r="CE148" s="2">
        <f t="shared" si="73"/>
        <v>311.78208518640042</v>
      </c>
      <c r="CF148" s="2">
        <f t="shared" si="74"/>
        <v>235.97266895399275</v>
      </c>
      <c r="CG148" s="2">
        <f t="shared" si="75"/>
        <v>159.99249165917314</v>
      </c>
      <c r="CH148" s="2">
        <f t="shared" si="76"/>
        <v>110.30212135102229</v>
      </c>
      <c r="CI148" s="2">
        <f t="shared" si="77"/>
        <v>60.911385065994601</v>
      </c>
      <c r="CJ148" s="2">
        <f t="shared" si="78"/>
        <v>373.51454104080295</v>
      </c>
      <c r="CK148" s="2">
        <f t="shared" si="79"/>
        <v>361.67494296935075</v>
      </c>
      <c r="CL148" s="2">
        <f t="shared" si="80"/>
        <v>301.55266385480877</v>
      </c>
      <c r="CM148" s="2">
        <f t="shared" si="81"/>
        <v>222.09226125868517</v>
      </c>
      <c r="CN148" s="2">
        <f t="shared" si="82"/>
        <v>163.96215363579395</v>
      </c>
      <c r="CO148" s="2">
        <f t="shared" si="83"/>
        <v>128.19301288399959</v>
      </c>
      <c r="CP148" s="2">
        <f t="shared" si="84"/>
        <v>79.40887036004861</v>
      </c>
      <c r="CQ148" s="2"/>
      <c r="CR148" s="2">
        <f t="shared" si="85"/>
        <v>114.54693717583328</v>
      </c>
      <c r="CS148" s="2">
        <f t="shared" si="86"/>
        <v>76.504886340681793</v>
      </c>
      <c r="CT148" s="2">
        <f t="shared" si="87"/>
        <v>55.245002029490117</v>
      </c>
      <c r="CU148" s="2">
        <f t="shared" si="88"/>
        <v>32.919264117440967</v>
      </c>
      <c r="CV148" s="2">
        <f t="shared" si="89"/>
        <v>12.302927225237539</v>
      </c>
      <c r="CW148" s="2">
        <f t="shared" si="90"/>
        <v>11.303939825954947</v>
      </c>
      <c r="CX148" s="2">
        <f t="shared" si="91"/>
        <v>7.8393923832088728</v>
      </c>
      <c r="CY148" s="2">
        <f t="shared" si="92"/>
        <v>103.42655153640598</v>
      </c>
      <c r="CZ148" s="2">
        <f t="shared" si="93"/>
        <v>78.546480375270875</v>
      </c>
      <c r="DA148" s="2">
        <f t="shared" si="94"/>
        <v>63.606595047053609</v>
      </c>
      <c r="DB148" s="2">
        <f t="shared" si="95"/>
        <v>35.645385411286732</v>
      </c>
      <c r="DC148" s="2">
        <f t="shared" si="96"/>
        <v>17.039425463871218</v>
      </c>
      <c r="DD148" s="2">
        <f t="shared" si="97"/>
        <v>13.909339307608459</v>
      </c>
      <c r="DE148" s="2">
        <f t="shared" si="98"/>
        <v>8.2675563350990195</v>
      </c>
      <c r="DF148" s="2">
        <f t="shared" si="99"/>
        <v>3948.1955042226191</v>
      </c>
      <c r="DG148" s="2"/>
      <c r="DH148" s="14"/>
      <c r="DI148" s="14"/>
      <c r="DJ148" s="14"/>
      <c r="DK148" s="14"/>
      <c r="DL148" s="14"/>
      <c r="DM148" s="14"/>
      <c r="DN148" s="14"/>
      <c r="DO148" s="14"/>
      <c r="DP148" s="14"/>
      <c r="DQ148" s="14"/>
      <c r="DR148" s="14"/>
      <c r="DS148" s="14"/>
      <c r="DT148" s="14"/>
      <c r="DU148" s="14"/>
      <c r="DV148" s="14"/>
      <c r="DX148" s="6"/>
      <c r="DY148" s="6"/>
      <c r="DZ148" s="6"/>
      <c r="EA148" s="6"/>
      <c r="EB148" s="6"/>
      <c r="EC148" s="6"/>
      <c r="ED148" s="6"/>
      <c r="EE148" s="6"/>
      <c r="EF148" s="6"/>
      <c r="EG148" s="6"/>
      <c r="EH148" s="6"/>
      <c r="EI148" s="6"/>
      <c r="EJ148" s="6"/>
      <c r="EK148" s="6"/>
      <c r="EL148" s="6"/>
      <c r="EN148" s="6"/>
      <c r="EO148" s="6"/>
      <c r="EP148" s="6"/>
      <c r="EQ148" s="6"/>
      <c r="ER148" s="6"/>
      <c r="ES148" s="6"/>
      <c r="ET148" s="6"/>
      <c r="EU148" s="6"/>
      <c r="EV148" s="6"/>
      <c r="EW148" s="6"/>
      <c r="EX148" s="6"/>
      <c r="EY148" s="6"/>
      <c r="EZ148" s="6"/>
      <c r="FA148" s="6"/>
      <c r="FB148" s="6"/>
      <c r="FD148" s="6"/>
      <c r="FE148" s="6"/>
      <c r="FF148" s="6"/>
      <c r="FG148" s="6"/>
      <c r="FH148" s="6"/>
      <c r="FI148" s="6"/>
      <c r="FJ148" s="6"/>
      <c r="FK148" s="6"/>
      <c r="FL148" s="6"/>
      <c r="FM148" s="6"/>
      <c r="FN148" s="6"/>
      <c r="FO148" s="6"/>
      <c r="FP148" s="6"/>
      <c r="FQ148" s="6"/>
      <c r="FR148" s="6"/>
      <c r="FT148" s="6"/>
      <c r="FU148" s="6"/>
      <c r="FV148" s="6"/>
      <c r="FW148" s="6"/>
      <c r="FX148" s="6"/>
      <c r="FY148" s="6"/>
      <c r="FZ148" s="6"/>
      <c r="GA148" s="6"/>
      <c r="GB148" s="6"/>
      <c r="GC148" s="6"/>
      <c r="GD148" s="6"/>
      <c r="GE148" s="6"/>
      <c r="GF148" s="6"/>
      <c r="GG148" s="6"/>
      <c r="GH148" s="6"/>
      <c r="GJ148" s="6"/>
      <c r="GK148" s="6"/>
      <c r="GL148" s="6"/>
      <c r="GM148" s="6"/>
      <c r="GN148" s="6"/>
      <c r="GO148" s="6"/>
      <c r="GP148" s="6"/>
      <c r="GQ148" s="6"/>
      <c r="GR148" s="6"/>
      <c r="GS148" s="6"/>
      <c r="GT148" s="6"/>
      <c r="GU148" s="6"/>
      <c r="GV148" s="6"/>
      <c r="GW148" s="6"/>
      <c r="GX148" s="6"/>
      <c r="GZ148" s="1"/>
      <c r="HA148" s="1"/>
      <c r="HB148" s="1"/>
      <c r="HC148" s="1"/>
      <c r="HD148" s="1"/>
      <c r="HE148" s="1"/>
      <c r="HF148" s="1"/>
      <c r="HG148" s="1"/>
      <c r="HH148" s="1"/>
      <c r="HI148" s="1"/>
      <c r="HJ148" s="1"/>
      <c r="HK148" s="1"/>
      <c r="HL148" s="1"/>
      <c r="HM148" s="1"/>
      <c r="HN148" s="2"/>
      <c r="HP148" s="2"/>
      <c r="HQ148" s="2"/>
      <c r="HR148" s="2"/>
      <c r="HS148" s="2"/>
      <c r="HT148" s="2"/>
      <c r="HU148" s="2"/>
      <c r="HV148" s="2"/>
      <c r="HW148" s="2"/>
      <c r="HX148" s="2"/>
      <c r="HY148" s="2"/>
      <c r="HZ148" s="2"/>
      <c r="IA148" s="2"/>
      <c r="IB148" s="2"/>
      <c r="IC148" s="2"/>
      <c r="ID148" s="2"/>
      <c r="IF148" s="2"/>
      <c r="IG148" s="2"/>
      <c r="IH148" s="2"/>
      <c r="II148" s="2"/>
      <c r="IJ148" s="2"/>
      <c r="IK148" s="2"/>
      <c r="IL148" s="2"/>
      <c r="IM148" s="2"/>
      <c r="IN148" s="2"/>
      <c r="IO148" s="2"/>
      <c r="IP148" s="2"/>
      <c r="IQ148" s="2"/>
      <c r="IR148" s="2"/>
      <c r="IS148" s="2"/>
      <c r="IT148" s="2"/>
      <c r="IV148" s="6"/>
    </row>
    <row r="149" spans="1:256" x14ac:dyDescent="0.25">
      <c r="A149" s="8" t="s">
        <v>111</v>
      </c>
      <c r="B149" s="8" t="s">
        <v>316</v>
      </c>
      <c r="C149" s="20">
        <f>Population!H149</f>
        <v>5756</v>
      </c>
      <c r="D149" s="20">
        <f>Population!I149</f>
        <v>4901</v>
      </c>
      <c r="E149" s="20">
        <f>Population!J149</f>
        <v>4250</v>
      </c>
      <c r="F149" s="20">
        <f>Population!K149</f>
        <v>3438</v>
      </c>
      <c r="G149" s="20">
        <f>Population!L149</f>
        <v>3077</v>
      </c>
      <c r="H149" s="20">
        <f>Population!M149</f>
        <v>2129</v>
      </c>
      <c r="I149" s="20">
        <f>Population!N149</f>
        <v>1485</v>
      </c>
      <c r="J149" s="20">
        <f>Population!X149</f>
        <v>5117</v>
      </c>
      <c r="K149" s="20">
        <f>Population!Y149</f>
        <v>4677</v>
      </c>
      <c r="L149" s="20">
        <f>Population!Z149</f>
        <v>4165</v>
      </c>
      <c r="M149" s="20">
        <f>Population!AA149</f>
        <v>3521</v>
      </c>
      <c r="N149" s="20">
        <f>Population!AB149</f>
        <v>2770</v>
      </c>
      <c r="O149" s="20">
        <f>Population!AC149</f>
        <v>2262</v>
      </c>
      <c r="P149" s="20">
        <f>Population!AD149</f>
        <v>1600</v>
      </c>
      <c r="Q149" s="20">
        <f t="shared" si="68"/>
        <v>49148</v>
      </c>
      <c r="S149">
        <f>VLOOKUP($A149,'Census 2011'!$A$4:$BI$156,S$1,FALSE)*Baseline!C149</f>
        <v>2854.7008481110256</v>
      </c>
      <c r="T149">
        <f>VLOOKUP($A149,'Census 2011'!$A$4:$BI$156,T$1,FALSE)*Baseline!D149</f>
        <v>2853.4758680934701</v>
      </c>
      <c r="U149">
        <f>VLOOKUP($A149,'Census 2011'!$A$4:$BI$156,U$1,FALSE)*Baseline!E149</f>
        <v>2586.6146934460885</v>
      </c>
      <c r="V149">
        <f>VLOOKUP($A149,'Census 2011'!$A$4:$BI$156,V$1,FALSE)*Baseline!F149</f>
        <v>2035.1141826923078</v>
      </c>
      <c r="W149">
        <f>VLOOKUP($A149,'Census 2011'!$A$4:$BI$156,W$1,FALSE)*Baseline!G149</f>
        <v>2076.1478494623652</v>
      </c>
      <c r="X149">
        <f>VLOOKUP($A149,'Census 2011'!$A$4:$BI$156,X$1,FALSE)*Baseline!H149</f>
        <v>1473.6382608695653</v>
      </c>
      <c r="Y149">
        <f>VLOOKUP($A149,'Census 2011'!$A$4:$BI$156,Y$1,FALSE)*Baseline!I149</f>
        <v>906.66328600405677</v>
      </c>
      <c r="Z149">
        <f>VLOOKUP($A149,'Census 2011'!$A$4:$BI$156,Z$1,FALSE)*Baseline!J149</f>
        <v>2628.9174311926608</v>
      </c>
      <c r="AA149">
        <f>VLOOKUP($A149,'Census 2011'!$A$4:$BI$156,AA$1,FALSE)*Baseline!K149</f>
        <v>2695.5795197100133</v>
      </c>
      <c r="AB149">
        <f>VLOOKUP($A149,'Census 2011'!$A$4:$BI$156,AB$1,FALSE)*Baseline!L149</f>
        <v>2393.7652716402395</v>
      </c>
      <c r="AC149">
        <f>VLOOKUP($A149,'Census 2011'!$A$4:$BI$156,AC$1,FALSE)*Baseline!M149</f>
        <v>2099.0355860267709</v>
      </c>
      <c r="AD149">
        <f>VLOOKUP($A149,'Census 2011'!$A$4:$BI$156,AD$1,FALSE)*Baseline!N149</f>
        <v>1793.5641627543034</v>
      </c>
      <c r="AE149">
        <f>VLOOKUP($A149,'Census 2011'!$A$4:$BI$156,AE$1,FALSE)*Baseline!O149</f>
        <v>1468.8636112644947</v>
      </c>
      <c r="AF149">
        <f>VLOOKUP($A149,'Census 2011'!$A$4:$BI$156,AF$1,FALSE)*Baseline!P149</f>
        <v>1019.9753390875463</v>
      </c>
      <c r="AH149" s="6">
        <f>VLOOKUP($A149,'Census 2011'!$A$4:$BI$156,AH$1,FALSE)*Baseline!C149</f>
        <v>2901.2991518889748</v>
      </c>
      <c r="AI149" s="6">
        <f>VLOOKUP($A149,'Census 2011'!$A$4:$BI$156,AI$1,FALSE)*Baseline!D149</f>
        <v>2047.5241319065296</v>
      </c>
      <c r="AJ149" s="6">
        <f>VLOOKUP($A149,'Census 2011'!$A$4:$BI$156,AJ$1,FALSE)*Baseline!E149</f>
        <v>1663.3853065539113</v>
      </c>
      <c r="AK149" s="6">
        <f>VLOOKUP($A149,'Census 2011'!$A$4:$BI$156,AK$1,FALSE)*Baseline!F149</f>
        <v>1402.8858173076924</v>
      </c>
      <c r="AL149" s="6">
        <f>VLOOKUP($A149,'Census 2011'!$A$4:$BI$156,AL$1,FALSE)*Baseline!G149</f>
        <v>1000.8521505376344</v>
      </c>
      <c r="AM149" s="6">
        <f>VLOOKUP($A149,'Census 2011'!$A$4:$BI$156,AM$1,FALSE)*Baseline!H149</f>
        <v>655.36173913043478</v>
      </c>
      <c r="AN149" s="6">
        <f>VLOOKUP($A149,'Census 2011'!$A$4:$BI$156,AN$1,FALSE)*Baseline!I149</f>
        <v>578.33671399594323</v>
      </c>
      <c r="AO149" s="6">
        <f>VLOOKUP($A149,'Census 2011'!$A$4:$BI$156,AO$1,FALSE)*Baseline!J149</f>
        <v>2488.0825688073396</v>
      </c>
      <c r="AP149" s="6">
        <f>VLOOKUP($A149,'Census 2011'!$A$4:$BI$156,AP$1,FALSE)*Baseline!K149</f>
        <v>1981.4204802899865</v>
      </c>
      <c r="AQ149" s="6">
        <f>VLOOKUP($A149,'Census 2011'!$A$4:$BI$156,AQ$1,FALSE)*Baseline!L149</f>
        <v>1771.2347283597608</v>
      </c>
      <c r="AR149" s="6">
        <f>VLOOKUP($A149,'Census 2011'!$A$4:$BI$156,AR$1,FALSE)*Baseline!M149</f>
        <v>1421.9644139732291</v>
      </c>
      <c r="AS149" s="6">
        <f>VLOOKUP($A149,'Census 2011'!$A$4:$BI$156,AS$1,FALSE)*Baseline!N149</f>
        <v>976.43583724569635</v>
      </c>
      <c r="AT149" s="6">
        <f>VLOOKUP($A149,'Census 2011'!$A$4:$BI$156,AT$1,FALSE)*Baseline!O149</f>
        <v>793.13638873550519</v>
      </c>
      <c r="AU149" s="6">
        <f>VLOOKUP($A149,'Census 2011'!$A$4:$BI$156,AU$1,FALSE)*Baseline!P149</f>
        <v>580.02466091245378</v>
      </c>
      <c r="AV149">
        <f t="shared" si="69"/>
        <v>49148</v>
      </c>
      <c r="AX149" s="22">
        <f>(S149*'Eligible population'!J$5)/5</f>
        <v>522.40454326398128</v>
      </c>
      <c r="AY149" s="22">
        <f>(T149*'Eligible population'!K$5)/5</f>
        <v>484.6341031490112</v>
      </c>
      <c r="AZ149" s="22">
        <f>(U149*'Eligible population'!L$5)/5</f>
        <v>395.31861615046489</v>
      </c>
      <c r="BA149" s="22">
        <f>(V149*'Eligible population'!M$5)/5</f>
        <v>271.50870087086361</v>
      </c>
      <c r="BB149" s="22">
        <f>(W149*'Eligible population'!N$5)/5</f>
        <v>230.33532735936032</v>
      </c>
      <c r="BC149" s="22">
        <f>(X149*'Eligible population'!O$5)/5</f>
        <v>127.63770976071132</v>
      </c>
      <c r="BD149" s="22">
        <f>(Y149*'Eligible population'!P$5)/5</f>
        <v>60.991982189264604</v>
      </c>
      <c r="BE149" s="22">
        <f>(Z149*'Eligible population'!J$6)/5</f>
        <v>479.66287372926445</v>
      </c>
      <c r="BF149" s="22">
        <f>(AA149*'Eligible population'!K$6)/5</f>
        <v>463.44536336862086</v>
      </c>
      <c r="BG149" s="22">
        <f>(AB149*'Eligible population'!L$6)/5</f>
        <v>374.9916570472609</v>
      </c>
      <c r="BH149" s="22">
        <f>(AC149*'Eligible population'!M$6)/5</f>
        <v>291.33036737698723</v>
      </c>
      <c r="BI149" s="22">
        <f>(AD149*'Eligible population'!N$6)/5</f>
        <v>211.90466427878442</v>
      </c>
      <c r="BJ149" s="22">
        <f>(AE149*'Eligible population'!O$6)/5</f>
        <v>138.78256263919181</v>
      </c>
      <c r="BK149" s="22">
        <f>(AF149*'Eligible population'!P$6)/5</f>
        <v>76.141160535008609</v>
      </c>
      <c r="BL149" s="23"/>
      <c r="BM149" s="22">
        <f>(AH149*'Eligible population'!J$5)/5</f>
        <v>530.93193961729935</v>
      </c>
      <c r="BN149" s="22">
        <f>(AI149*'Eligible population'!K$5)/5</f>
        <v>347.75132757841652</v>
      </c>
      <c r="BO149" s="22">
        <f>(AJ149*'Eligible population'!L$5)/5</f>
        <v>254.21922297821908</v>
      </c>
      <c r="BP149" s="22">
        <f>(AK149*'Eligible population'!M$5)/5</f>
        <v>187.16183542265622</v>
      </c>
      <c r="BQ149" s="22">
        <f>(AL149*'Eligible population'!N$5)/5</f>
        <v>111.03814585849643</v>
      </c>
      <c r="BR149" s="22">
        <f>(AM149*'Eligible population'!O$5)/5</f>
        <v>56.763504089562574</v>
      </c>
      <c r="BS149" s="22">
        <f>(AN149*'Eligible population'!P$5)/5</f>
        <v>38.905184652288391</v>
      </c>
      <c r="BT149" s="22">
        <f>(AO149*'Eligible population'!J$6)/5</f>
        <v>453.96664835091099</v>
      </c>
      <c r="BU149" s="22">
        <f>(AP149*'Eligible population'!K$6)/5</f>
        <v>340.66148958306644</v>
      </c>
      <c r="BV149" s="22">
        <f>(AQ149*'Eligible population'!L$6)/5</f>
        <v>277.4700818314422</v>
      </c>
      <c r="BW149" s="22">
        <f>(AR149*'Eligible population'!M$6)/5</f>
        <v>197.35797614749907</v>
      </c>
      <c r="BX149" s="22">
        <f>(AS149*'Eligible population'!N$6)/5</f>
        <v>115.36320393666753</v>
      </c>
      <c r="BY149" s="22">
        <f>(AT149*'Eligible population'!O$6)/5</f>
        <v>74.937863329835722</v>
      </c>
      <c r="BZ149" s="22">
        <f>(AU149*'Eligible population'!P$6)/5</f>
        <v>43.298841774260218</v>
      </c>
      <c r="CA149" s="23">
        <f t="shared" si="70"/>
        <v>7158.9168968693966</v>
      </c>
      <c r="CC149" s="2">
        <f t="shared" si="71"/>
        <v>261.20227163199064</v>
      </c>
      <c r="CD149" s="2">
        <f t="shared" si="72"/>
        <v>242.3170515745056</v>
      </c>
      <c r="CE149" s="2">
        <f t="shared" si="73"/>
        <v>197.65930807523245</v>
      </c>
      <c r="CF149" s="2">
        <f t="shared" si="74"/>
        <v>135.7543504354318</v>
      </c>
      <c r="CG149" s="2">
        <f t="shared" si="75"/>
        <v>115.16766367968016</v>
      </c>
      <c r="CH149" s="2">
        <f t="shared" si="76"/>
        <v>63.818854880355659</v>
      </c>
      <c r="CI149" s="2">
        <f t="shared" si="77"/>
        <v>30.495991094632302</v>
      </c>
      <c r="CJ149" s="2">
        <f t="shared" si="78"/>
        <v>239.83143686463222</v>
      </c>
      <c r="CK149" s="2">
        <f t="shared" si="79"/>
        <v>231.72268168431043</v>
      </c>
      <c r="CL149" s="2">
        <f t="shared" si="80"/>
        <v>187.49582852363045</v>
      </c>
      <c r="CM149" s="2">
        <f t="shared" si="81"/>
        <v>145.66518368849361</v>
      </c>
      <c r="CN149" s="2">
        <f t="shared" si="82"/>
        <v>105.95233213939221</v>
      </c>
      <c r="CO149" s="2">
        <f t="shared" si="83"/>
        <v>69.391281319595905</v>
      </c>
      <c r="CP149" s="2">
        <f t="shared" si="84"/>
        <v>38.070580267504305</v>
      </c>
      <c r="CQ149" s="2"/>
      <c r="CR149" s="2">
        <f t="shared" si="85"/>
        <v>265.46596980864967</v>
      </c>
      <c r="CS149" s="2">
        <f t="shared" si="86"/>
        <v>173.87566378920826</v>
      </c>
      <c r="CT149" s="2">
        <f t="shared" si="87"/>
        <v>127.10961148910954</v>
      </c>
      <c r="CU149" s="2">
        <f t="shared" si="88"/>
        <v>93.580917711328112</v>
      </c>
      <c r="CV149" s="2">
        <f t="shared" si="89"/>
        <v>55.519072929248217</v>
      </c>
      <c r="CW149" s="2">
        <f t="shared" si="90"/>
        <v>28.381752044781287</v>
      </c>
      <c r="CX149" s="2">
        <f t="shared" si="91"/>
        <v>19.452592326144195</v>
      </c>
      <c r="CY149" s="2">
        <f t="shared" si="92"/>
        <v>226.98332417545549</v>
      </c>
      <c r="CZ149" s="2">
        <f t="shared" si="93"/>
        <v>170.33074479153322</v>
      </c>
      <c r="DA149" s="2">
        <f t="shared" si="94"/>
        <v>138.7350409157211</v>
      </c>
      <c r="DB149" s="2">
        <f t="shared" si="95"/>
        <v>98.678988073749537</v>
      </c>
      <c r="DC149" s="2">
        <f t="shared" si="96"/>
        <v>57.681601968333766</v>
      </c>
      <c r="DD149" s="2">
        <f t="shared" si="97"/>
        <v>37.468931664917861</v>
      </c>
      <c r="DE149" s="2">
        <f t="shared" si="98"/>
        <v>21.649420887130109</v>
      </c>
      <c r="DF149" s="2">
        <f t="shared" si="99"/>
        <v>3579.4584484346983</v>
      </c>
      <c r="DG149" s="2"/>
      <c r="DH149" s="14"/>
      <c r="DI149" s="14"/>
      <c r="DJ149" s="14"/>
      <c r="DK149" s="14"/>
      <c r="DL149" s="14"/>
      <c r="DM149" s="14"/>
      <c r="DN149" s="14"/>
      <c r="DO149" s="14"/>
      <c r="DP149" s="14"/>
      <c r="DQ149" s="14"/>
      <c r="DR149" s="14"/>
      <c r="DS149" s="14"/>
      <c r="DT149" s="14"/>
      <c r="DU149" s="14"/>
      <c r="DV149" s="14"/>
      <c r="DX149" s="6"/>
      <c r="DY149" s="6"/>
      <c r="DZ149" s="6"/>
      <c r="EA149" s="6"/>
      <c r="EB149" s="6"/>
      <c r="EC149" s="6"/>
      <c r="ED149" s="6"/>
      <c r="EE149" s="6"/>
      <c r="EF149" s="6"/>
      <c r="EG149" s="6"/>
      <c r="EH149" s="6"/>
      <c r="EI149" s="6"/>
      <c r="EJ149" s="6"/>
      <c r="EK149" s="6"/>
      <c r="EL149" s="6"/>
      <c r="EN149" s="6"/>
      <c r="EO149" s="6"/>
      <c r="EP149" s="6"/>
      <c r="EQ149" s="6"/>
      <c r="ER149" s="6"/>
      <c r="ES149" s="6"/>
      <c r="ET149" s="6"/>
      <c r="EU149" s="6"/>
      <c r="EV149" s="6"/>
      <c r="EW149" s="6"/>
      <c r="EX149" s="6"/>
      <c r="EY149" s="6"/>
      <c r="EZ149" s="6"/>
      <c r="FA149" s="6"/>
      <c r="FB149" s="6"/>
      <c r="FD149" s="6"/>
      <c r="FE149" s="6"/>
      <c r="FF149" s="6"/>
      <c r="FG149" s="6"/>
      <c r="FH149" s="6"/>
      <c r="FI149" s="6"/>
      <c r="FJ149" s="6"/>
      <c r="FK149" s="6"/>
      <c r="FL149" s="6"/>
      <c r="FM149" s="6"/>
      <c r="FN149" s="6"/>
      <c r="FO149" s="6"/>
      <c r="FP149" s="6"/>
      <c r="FQ149" s="6"/>
      <c r="FR149" s="6"/>
      <c r="FT149" s="6"/>
      <c r="FU149" s="6"/>
      <c r="FV149" s="6"/>
      <c r="FW149" s="6"/>
      <c r="FX149" s="6"/>
      <c r="FY149" s="6"/>
      <c r="FZ149" s="6"/>
      <c r="GA149" s="6"/>
      <c r="GB149" s="6"/>
      <c r="GC149" s="6"/>
      <c r="GD149" s="6"/>
      <c r="GE149" s="6"/>
      <c r="GF149" s="6"/>
      <c r="GG149" s="6"/>
      <c r="GH149" s="6"/>
      <c r="GJ149" s="6"/>
      <c r="GK149" s="6"/>
      <c r="GL149" s="6"/>
      <c r="GM149" s="6"/>
      <c r="GN149" s="6"/>
      <c r="GO149" s="6"/>
      <c r="GP149" s="6"/>
      <c r="GQ149" s="6"/>
      <c r="GR149" s="6"/>
      <c r="GS149" s="6"/>
      <c r="GT149" s="6"/>
      <c r="GU149" s="6"/>
      <c r="GV149" s="6"/>
      <c r="GW149" s="6"/>
      <c r="GX149" s="6"/>
      <c r="GZ149" s="1"/>
      <c r="HA149" s="1"/>
      <c r="HB149" s="1"/>
      <c r="HC149" s="1"/>
      <c r="HD149" s="1"/>
      <c r="HE149" s="1"/>
      <c r="HF149" s="1"/>
      <c r="HG149" s="1"/>
      <c r="HH149" s="1"/>
      <c r="HI149" s="1"/>
      <c r="HJ149" s="1"/>
      <c r="HK149" s="1"/>
      <c r="HL149" s="1"/>
      <c r="HM149" s="1"/>
      <c r="HN149" s="2"/>
      <c r="HP149" s="2"/>
      <c r="HQ149" s="2"/>
      <c r="HR149" s="2"/>
      <c r="HS149" s="2"/>
      <c r="HT149" s="2"/>
      <c r="HU149" s="2"/>
      <c r="HV149" s="2"/>
      <c r="HW149" s="2"/>
      <c r="HX149" s="2"/>
      <c r="HY149" s="2"/>
      <c r="HZ149" s="2"/>
      <c r="IA149" s="2"/>
      <c r="IB149" s="2"/>
      <c r="IC149" s="2"/>
      <c r="ID149" s="2"/>
      <c r="IF149" s="2"/>
      <c r="IG149" s="2"/>
      <c r="IH149" s="2"/>
      <c r="II149" s="2"/>
      <c r="IJ149" s="2"/>
      <c r="IK149" s="2"/>
      <c r="IL149" s="2"/>
      <c r="IM149" s="2"/>
      <c r="IN149" s="2"/>
      <c r="IO149" s="2"/>
      <c r="IP149" s="2"/>
      <c r="IQ149" s="2"/>
      <c r="IR149" s="2"/>
      <c r="IS149" s="2"/>
      <c r="IT149" s="2"/>
      <c r="IV149" s="6"/>
    </row>
    <row r="150" spans="1:256" x14ac:dyDescent="0.25">
      <c r="A150" s="8" t="s">
        <v>146</v>
      </c>
      <c r="B150" s="8" t="s">
        <v>317</v>
      </c>
      <c r="C150" s="20">
        <f>Population!H150</f>
        <v>5575</v>
      </c>
      <c r="D150" s="20">
        <f>Population!I150</f>
        <v>5683</v>
      </c>
      <c r="E150" s="20">
        <f>Population!J150</f>
        <v>5647</v>
      </c>
      <c r="F150" s="20">
        <f>Population!K150</f>
        <v>4385</v>
      </c>
      <c r="G150" s="20">
        <f>Population!L150</f>
        <v>3741</v>
      </c>
      <c r="H150" s="20">
        <f>Population!M150</f>
        <v>3875</v>
      </c>
      <c r="I150" s="20">
        <f>Population!N150</f>
        <v>2900</v>
      </c>
      <c r="J150" s="20">
        <f>Population!X150</f>
        <v>5638</v>
      </c>
      <c r="K150" s="20">
        <f>Population!Y150</f>
        <v>5846</v>
      </c>
      <c r="L150" s="20">
        <f>Population!Z150</f>
        <v>5407</v>
      </c>
      <c r="M150" s="20">
        <f>Population!AA150</f>
        <v>4419</v>
      </c>
      <c r="N150" s="20">
        <f>Population!AB150</f>
        <v>3858</v>
      </c>
      <c r="O150" s="20">
        <f>Population!AC150</f>
        <v>4118</v>
      </c>
      <c r="P150" s="20">
        <f>Population!AD150</f>
        <v>3252</v>
      </c>
      <c r="Q150" s="20">
        <f t="shared" si="68"/>
        <v>64344</v>
      </c>
      <c r="S150">
        <f>VLOOKUP($A150,'Census 2011'!$A$4:$BI$156,S$1,FALSE)*Baseline!C150</f>
        <v>4944.5524094266621</v>
      </c>
      <c r="T150">
        <f>VLOOKUP($A150,'Census 2011'!$A$4:$BI$156,T$1,FALSE)*Baseline!D150</f>
        <v>5140.7098427283972</v>
      </c>
      <c r="U150">
        <f>VLOOKUP($A150,'Census 2011'!$A$4:$BI$156,U$1,FALSE)*Baseline!E150</f>
        <v>5196.5512792947757</v>
      </c>
      <c r="V150">
        <f>VLOOKUP($A150,'Census 2011'!$A$4:$BI$156,V$1,FALSE)*Baseline!F150</f>
        <v>4024.1260566882147</v>
      </c>
      <c r="W150">
        <f>VLOOKUP($A150,'Census 2011'!$A$4:$BI$156,W$1,FALSE)*Baseline!G150</f>
        <v>3555.5681552490064</v>
      </c>
      <c r="X150">
        <f>VLOOKUP($A150,'Census 2011'!$A$4:$BI$156,X$1,FALSE)*Baseline!H150</f>
        <v>3705.1148225469728</v>
      </c>
      <c r="Y150">
        <f>VLOOKUP($A150,'Census 2011'!$A$4:$BI$156,Y$1,FALSE)*Baseline!I150</f>
        <v>2709.2843326885877</v>
      </c>
      <c r="Z150">
        <f>VLOOKUP($A150,'Census 2011'!$A$4:$BI$156,Z$1,FALSE)*Baseline!J150</f>
        <v>4923.6704144990763</v>
      </c>
      <c r="AA150">
        <f>VLOOKUP($A150,'Census 2011'!$A$4:$BI$156,AA$1,FALSE)*Baseline!K150</f>
        <v>5325.3934248554915</v>
      </c>
      <c r="AB150">
        <f>VLOOKUP($A150,'Census 2011'!$A$4:$BI$156,AB$1,FALSE)*Baseline!L150</f>
        <v>4966.7091793570216</v>
      </c>
      <c r="AC150">
        <f>VLOOKUP($A150,'Census 2011'!$A$4:$BI$156,AC$1,FALSE)*Baseline!M150</f>
        <v>4086.9611017153902</v>
      </c>
      <c r="AD150">
        <f>VLOOKUP($A150,'Census 2011'!$A$4:$BI$156,AD$1,FALSE)*Baseline!N150</f>
        <v>3601.9651189127972</v>
      </c>
      <c r="AE150">
        <f>VLOOKUP($A150,'Census 2011'!$A$4:$BI$156,AE$1,FALSE)*Baseline!O150</f>
        <v>3912.6735376044571</v>
      </c>
      <c r="AF150">
        <f>VLOOKUP($A150,'Census 2011'!$A$4:$BI$156,AF$1,FALSE)*Baseline!P150</f>
        <v>3086.9295580110497</v>
      </c>
      <c r="AH150" s="6">
        <f>VLOOKUP($A150,'Census 2011'!$A$4:$BI$156,AH$1,FALSE)*Baseline!C150</f>
        <v>630.44759057333806</v>
      </c>
      <c r="AI150" s="6">
        <f>VLOOKUP($A150,'Census 2011'!$A$4:$BI$156,AI$1,FALSE)*Baseline!D150</f>
        <v>542.29015727160277</v>
      </c>
      <c r="AJ150" s="6">
        <f>VLOOKUP($A150,'Census 2011'!$A$4:$BI$156,AJ$1,FALSE)*Baseline!E150</f>
        <v>450.44872070522467</v>
      </c>
      <c r="AK150" s="6">
        <f>VLOOKUP($A150,'Census 2011'!$A$4:$BI$156,AK$1,FALSE)*Baseline!F150</f>
        <v>360.87394331178518</v>
      </c>
      <c r="AL150" s="6">
        <f>VLOOKUP($A150,'Census 2011'!$A$4:$BI$156,AL$1,FALSE)*Baseline!G150</f>
        <v>185.43184475099369</v>
      </c>
      <c r="AM150" s="6">
        <f>VLOOKUP($A150,'Census 2011'!$A$4:$BI$156,AM$1,FALSE)*Baseline!H150</f>
        <v>169.88517745302715</v>
      </c>
      <c r="AN150" s="6">
        <f>VLOOKUP($A150,'Census 2011'!$A$4:$BI$156,AN$1,FALSE)*Baseline!I150</f>
        <v>190.71566731141198</v>
      </c>
      <c r="AO150" s="6">
        <f>VLOOKUP($A150,'Census 2011'!$A$4:$BI$156,AO$1,FALSE)*Baseline!J150</f>
        <v>714.32958550092292</v>
      </c>
      <c r="AP150" s="6">
        <f>VLOOKUP($A150,'Census 2011'!$A$4:$BI$156,AP$1,FALSE)*Baseline!K150</f>
        <v>520.60657514450861</v>
      </c>
      <c r="AQ150" s="6">
        <f>VLOOKUP($A150,'Census 2011'!$A$4:$BI$156,AQ$1,FALSE)*Baseline!L150</f>
        <v>440.29082064297802</v>
      </c>
      <c r="AR150" s="6">
        <f>VLOOKUP($A150,'Census 2011'!$A$4:$BI$156,AR$1,FALSE)*Baseline!M150</f>
        <v>332.03889828460979</v>
      </c>
      <c r="AS150" s="6">
        <f>VLOOKUP($A150,'Census 2011'!$A$4:$BI$156,AS$1,FALSE)*Baseline!N150</f>
        <v>256.03488108720268</v>
      </c>
      <c r="AT150" s="6">
        <f>VLOOKUP($A150,'Census 2011'!$A$4:$BI$156,AT$1,FALSE)*Baseline!O150</f>
        <v>205.32646239554316</v>
      </c>
      <c r="AU150" s="6">
        <f>VLOOKUP($A150,'Census 2011'!$A$4:$BI$156,AU$1,FALSE)*Baseline!P150</f>
        <v>165.07044198895028</v>
      </c>
      <c r="AV150">
        <f t="shared" si="69"/>
        <v>64344</v>
      </c>
      <c r="AX150" s="22">
        <f>(S150*'Eligible population'!J$5)/5</f>
        <v>904.84319742314835</v>
      </c>
      <c r="AY150" s="22">
        <f>(T150*'Eligible population'!K$5)/5</f>
        <v>873.09773039873585</v>
      </c>
      <c r="AZ150" s="22">
        <f>(U150*'Eligible population'!L$5)/5</f>
        <v>794.20157385282994</v>
      </c>
      <c r="BA150" s="22">
        <f>(V150*'Eligible population'!M$5)/5</f>
        <v>536.86679945721653</v>
      </c>
      <c r="BB150" s="22">
        <f>(W150*'Eligible population'!N$5)/5</f>
        <v>394.46754969780994</v>
      </c>
      <c r="BC150" s="22">
        <f>(X150*'Eligible population'!O$5)/5</f>
        <v>320.9148289019746</v>
      </c>
      <c r="BD150" s="22">
        <f>(Y150*'Eligible population'!P$5)/5</f>
        <v>182.25577710693432</v>
      </c>
      <c r="BE150" s="22">
        <f>(Z150*'Eligible population'!J$6)/5</f>
        <v>898.35529723843479</v>
      </c>
      <c r="BF150" s="22">
        <f>(AA150*'Eligible population'!K$6)/5</f>
        <v>915.58378182385218</v>
      </c>
      <c r="BG150" s="22">
        <f>(AB150*'Eligible population'!L$6)/5</f>
        <v>778.0522707486432</v>
      </c>
      <c r="BH150" s="22">
        <f>(AC150*'Eligible population'!M$6)/5</f>
        <v>567.23949186205732</v>
      </c>
      <c r="BI150" s="22">
        <f>(AD150*'Eligible population'!N$6)/5</f>
        <v>425.56225482058062</v>
      </c>
      <c r="BJ150" s="22">
        <f>(AE150*'Eligible population'!O$6)/5</f>
        <v>369.68092623101973</v>
      </c>
      <c r="BK150" s="22">
        <f>(AF150*'Eligible population'!P$6)/5</f>
        <v>230.43929596086872</v>
      </c>
      <c r="BL150" s="23"/>
      <c r="BM150" s="22">
        <f>(AH150*'Eligible population'!J$5)/5</f>
        <v>115.37064761909269</v>
      </c>
      <c r="BN150" s="22">
        <f>(AI150*'Eligible population'!K$5)/5</f>
        <v>92.102515025457578</v>
      </c>
      <c r="BO150" s="22">
        <f>(AJ150*'Eligible population'!L$5)/5</f>
        <v>68.84317380827099</v>
      </c>
      <c r="BP150" s="22">
        <f>(AK150*'Eligible population'!M$5)/5</f>
        <v>48.144922953220991</v>
      </c>
      <c r="BQ150" s="22">
        <f>(AL150*'Eligible population'!N$5)/5</f>
        <v>20.572477376613953</v>
      </c>
      <c r="BR150" s="22">
        <f>(AM150*'Eligible population'!O$5)/5</f>
        <v>14.714435386335079</v>
      </c>
      <c r="BS150" s="22">
        <f>(AN150*'Eligible population'!P$5)/5</f>
        <v>12.829599216637197</v>
      </c>
      <c r="BT150" s="22">
        <f>(AO150*'Eligible population'!J$6)/5</f>
        <v>130.33402179381599</v>
      </c>
      <c r="BU150" s="22">
        <f>(AP150*'Eligible population'!K$6)/5</f>
        <v>89.506802387301022</v>
      </c>
      <c r="BV150" s="22">
        <f>(AQ150*'Eligible population'!L$6)/5</f>
        <v>68.973088703252969</v>
      </c>
      <c r="BW150" s="22">
        <f>(AR150*'Eligible population'!M$6)/5</f>
        <v>46.084504171656164</v>
      </c>
      <c r="BX150" s="22">
        <f>(AS150*'Eligible population'!N$6)/5</f>
        <v>30.249815784189735</v>
      </c>
      <c r="BY150" s="22">
        <f>(AT150*'Eligible population'!O$6)/5</f>
        <v>19.399849251056146</v>
      </c>
      <c r="BZ150" s="22">
        <f>(AU150*'Eligible population'!P$6)/5</f>
        <v>12.322508732720154</v>
      </c>
      <c r="CA150" s="23">
        <f t="shared" si="70"/>
        <v>8961.0091377337267</v>
      </c>
      <c r="CC150" s="2">
        <f t="shared" si="71"/>
        <v>452.42159871157418</v>
      </c>
      <c r="CD150" s="2">
        <f t="shared" si="72"/>
        <v>436.54886519936792</v>
      </c>
      <c r="CE150" s="2">
        <f t="shared" si="73"/>
        <v>397.10078692641497</v>
      </c>
      <c r="CF150" s="2">
        <f t="shared" si="74"/>
        <v>268.43339972860826</v>
      </c>
      <c r="CG150" s="2">
        <f t="shared" si="75"/>
        <v>197.23377484890497</v>
      </c>
      <c r="CH150" s="2">
        <f t="shared" si="76"/>
        <v>160.4574144509873</v>
      </c>
      <c r="CI150" s="2">
        <f t="shared" si="77"/>
        <v>91.127888553467159</v>
      </c>
      <c r="CJ150" s="2">
        <f t="shared" si="78"/>
        <v>449.17764861921739</v>
      </c>
      <c r="CK150" s="2">
        <f t="shared" si="79"/>
        <v>457.79189091192609</v>
      </c>
      <c r="CL150" s="2">
        <f t="shared" si="80"/>
        <v>389.0261353743216</v>
      </c>
      <c r="CM150" s="2">
        <f t="shared" si="81"/>
        <v>283.61974593102866</v>
      </c>
      <c r="CN150" s="2">
        <f t="shared" si="82"/>
        <v>212.78112741029031</v>
      </c>
      <c r="CO150" s="2">
        <f t="shared" si="83"/>
        <v>184.84046311550986</v>
      </c>
      <c r="CP150" s="2">
        <f t="shared" si="84"/>
        <v>115.21964798043436</v>
      </c>
      <c r="CQ150" s="2"/>
      <c r="CR150" s="2">
        <f t="shared" si="85"/>
        <v>57.685323809546347</v>
      </c>
      <c r="CS150" s="2">
        <f t="shared" si="86"/>
        <v>46.051257512728789</v>
      </c>
      <c r="CT150" s="2">
        <f t="shared" si="87"/>
        <v>34.421586904135495</v>
      </c>
      <c r="CU150" s="2">
        <f t="shared" si="88"/>
        <v>24.072461476610496</v>
      </c>
      <c r="CV150" s="2">
        <f t="shared" si="89"/>
        <v>10.286238688306977</v>
      </c>
      <c r="CW150" s="2">
        <f t="shared" si="90"/>
        <v>7.3572176931675397</v>
      </c>
      <c r="CX150" s="2">
        <f t="shared" si="91"/>
        <v>6.4147996083185985</v>
      </c>
      <c r="CY150" s="2">
        <f t="shared" si="92"/>
        <v>65.167010896907996</v>
      </c>
      <c r="CZ150" s="2">
        <f t="shared" si="93"/>
        <v>44.753401193650511</v>
      </c>
      <c r="DA150" s="2">
        <f t="shared" si="94"/>
        <v>34.486544351626485</v>
      </c>
      <c r="DB150" s="2">
        <f t="shared" si="95"/>
        <v>23.042252085828082</v>
      </c>
      <c r="DC150" s="2">
        <f t="shared" si="96"/>
        <v>15.124907892094868</v>
      </c>
      <c r="DD150" s="2">
        <f t="shared" si="97"/>
        <v>9.6999246255280731</v>
      </c>
      <c r="DE150" s="2">
        <f t="shared" si="98"/>
        <v>6.161254366360077</v>
      </c>
      <c r="DF150" s="2">
        <f t="shared" si="99"/>
        <v>4480.5045688668633</v>
      </c>
      <c r="DG150" s="2"/>
      <c r="DH150" s="14"/>
      <c r="DI150" s="14"/>
      <c r="DJ150" s="14"/>
      <c r="DK150" s="14"/>
      <c r="DL150" s="14"/>
      <c r="DM150" s="14"/>
      <c r="DN150" s="14"/>
      <c r="DO150" s="14"/>
      <c r="DP150" s="14"/>
      <c r="DQ150" s="14"/>
      <c r="DR150" s="14"/>
      <c r="DS150" s="14"/>
      <c r="DT150" s="14"/>
      <c r="DU150" s="14"/>
      <c r="DV150" s="14"/>
      <c r="DX150" s="6"/>
      <c r="DY150" s="6"/>
      <c r="DZ150" s="6"/>
      <c r="EA150" s="6"/>
      <c r="EB150" s="6"/>
      <c r="EC150" s="6"/>
      <c r="ED150" s="6"/>
      <c r="EE150" s="6"/>
      <c r="EF150" s="6"/>
      <c r="EG150" s="6"/>
      <c r="EH150" s="6"/>
      <c r="EI150" s="6"/>
      <c r="EJ150" s="6"/>
      <c r="EK150" s="6"/>
      <c r="EL150" s="6"/>
      <c r="EN150" s="6"/>
      <c r="EO150" s="6"/>
      <c r="EP150" s="6"/>
      <c r="EQ150" s="6"/>
      <c r="ER150" s="6"/>
      <c r="ES150" s="6"/>
      <c r="ET150" s="6"/>
      <c r="EU150" s="6"/>
      <c r="EV150" s="6"/>
      <c r="EW150" s="6"/>
      <c r="EX150" s="6"/>
      <c r="EY150" s="6"/>
      <c r="EZ150" s="6"/>
      <c r="FA150" s="6"/>
      <c r="FB150" s="6"/>
      <c r="FD150" s="6"/>
      <c r="FE150" s="6"/>
      <c r="FF150" s="6"/>
      <c r="FG150" s="6"/>
      <c r="FH150" s="6"/>
      <c r="FI150" s="6"/>
      <c r="FJ150" s="6"/>
      <c r="FK150" s="6"/>
      <c r="FL150" s="6"/>
      <c r="FM150" s="6"/>
      <c r="FN150" s="6"/>
      <c r="FO150" s="6"/>
      <c r="FP150" s="6"/>
      <c r="FQ150" s="6"/>
      <c r="FR150" s="6"/>
      <c r="FT150" s="6"/>
      <c r="FU150" s="6"/>
      <c r="FV150" s="6"/>
      <c r="FW150" s="6"/>
      <c r="FX150" s="6"/>
      <c r="FY150" s="6"/>
      <c r="FZ150" s="6"/>
      <c r="GA150" s="6"/>
      <c r="GB150" s="6"/>
      <c r="GC150" s="6"/>
      <c r="GD150" s="6"/>
      <c r="GE150" s="6"/>
      <c r="GF150" s="6"/>
      <c r="GG150" s="6"/>
      <c r="GH150" s="6"/>
      <c r="GJ150" s="6"/>
      <c r="GK150" s="6"/>
      <c r="GL150" s="6"/>
      <c r="GM150" s="6"/>
      <c r="GN150" s="6"/>
      <c r="GO150" s="6"/>
      <c r="GP150" s="6"/>
      <c r="GQ150" s="6"/>
      <c r="GR150" s="6"/>
      <c r="GS150" s="6"/>
      <c r="GT150" s="6"/>
      <c r="GU150" s="6"/>
      <c r="GV150" s="6"/>
      <c r="GW150" s="6"/>
      <c r="GX150" s="6"/>
      <c r="GZ150" s="1"/>
      <c r="HA150" s="1"/>
      <c r="HB150" s="1"/>
      <c r="HC150" s="1"/>
      <c r="HD150" s="1"/>
      <c r="HE150" s="1"/>
      <c r="HF150" s="1"/>
      <c r="HG150" s="1"/>
      <c r="HH150" s="1"/>
      <c r="HI150" s="1"/>
      <c r="HJ150" s="1"/>
      <c r="HK150" s="1"/>
      <c r="HL150" s="1"/>
      <c r="HM150" s="1"/>
      <c r="HN150" s="2"/>
      <c r="HP150" s="2"/>
      <c r="HQ150" s="2"/>
      <c r="HR150" s="2"/>
      <c r="HS150" s="2"/>
      <c r="HT150" s="2"/>
      <c r="HU150" s="2"/>
      <c r="HV150" s="2"/>
      <c r="HW150" s="2"/>
      <c r="HX150" s="2"/>
      <c r="HY150" s="2"/>
      <c r="HZ150" s="2"/>
      <c r="IA150" s="2"/>
      <c r="IB150" s="2"/>
      <c r="IC150" s="2"/>
      <c r="ID150" s="2"/>
      <c r="IF150" s="2"/>
      <c r="IG150" s="2"/>
      <c r="IH150" s="2"/>
      <c r="II150" s="2"/>
      <c r="IJ150" s="2"/>
      <c r="IK150" s="2"/>
      <c r="IL150" s="2"/>
      <c r="IM150" s="2"/>
      <c r="IN150" s="2"/>
      <c r="IO150" s="2"/>
      <c r="IP150" s="2"/>
      <c r="IQ150" s="2"/>
      <c r="IR150" s="2"/>
      <c r="IS150" s="2"/>
      <c r="IT150" s="2"/>
      <c r="IV150" s="6"/>
    </row>
    <row r="151" spans="1:256" x14ac:dyDescent="0.25">
      <c r="A151" s="8" t="s">
        <v>148</v>
      </c>
      <c r="B151" s="8" t="s">
        <v>318</v>
      </c>
      <c r="C151" s="20">
        <f>Population!H151</f>
        <v>6074</v>
      </c>
      <c r="D151" s="20">
        <f>Population!I151</f>
        <v>6262</v>
      </c>
      <c r="E151" s="20">
        <f>Population!J151</f>
        <v>6152</v>
      </c>
      <c r="F151" s="20">
        <f>Population!K151</f>
        <v>5286</v>
      </c>
      <c r="G151" s="20">
        <f>Population!L151</f>
        <v>4152</v>
      </c>
      <c r="H151" s="20">
        <f>Population!M151</f>
        <v>4101</v>
      </c>
      <c r="I151" s="20">
        <f>Population!N151</f>
        <v>3149</v>
      </c>
      <c r="J151" s="20">
        <f>Population!X151</f>
        <v>6305</v>
      </c>
      <c r="K151" s="20">
        <f>Population!Y151</f>
        <v>6356</v>
      </c>
      <c r="L151" s="20">
        <f>Population!Z151</f>
        <v>6273</v>
      </c>
      <c r="M151" s="20">
        <f>Population!AA151</f>
        <v>5023</v>
      </c>
      <c r="N151" s="20">
        <f>Population!AB151</f>
        <v>4234</v>
      </c>
      <c r="O151" s="20">
        <f>Population!AC151</f>
        <v>4604</v>
      </c>
      <c r="P151" s="20">
        <f>Population!AD151</f>
        <v>3448</v>
      </c>
      <c r="Q151" s="20">
        <f t="shared" si="68"/>
        <v>71419</v>
      </c>
      <c r="S151">
        <f>VLOOKUP($A151,'Census 2011'!$A$4:$BI$156,S$1,FALSE)*Baseline!C151</f>
        <v>5371.712244235141</v>
      </c>
      <c r="T151">
        <f>VLOOKUP($A151,'Census 2011'!$A$4:$BI$156,T$1,FALSE)*Baseline!D151</f>
        <v>5798.4033322854448</v>
      </c>
      <c r="U151">
        <f>VLOOKUP($A151,'Census 2011'!$A$4:$BI$156,U$1,FALSE)*Baseline!E151</f>
        <v>5740.7845206684251</v>
      </c>
      <c r="V151">
        <f>VLOOKUP($A151,'Census 2011'!$A$4:$BI$156,V$1,FALSE)*Baseline!F151</f>
        <v>4995.6748358862142</v>
      </c>
      <c r="W151">
        <f>VLOOKUP($A151,'Census 2011'!$A$4:$BI$156,W$1,FALSE)*Baseline!G151</f>
        <v>4027.0869849574883</v>
      </c>
      <c r="X151">
        <f>VLOOKUP($A151,'Census 2011'!$A$4:$BI$156,X$1,FALSE)*Baseline!H151</f>
        <v>3964.1082748948106</v>
      </c>
      <c r="Y151">
        <f>VLOOKUP($A151,'Census 2011'!$A$4:$BI$156,Y$1,FALSE)*Baseline!I151</f>
        <v>3003.2554664723034</v>
      </c>
      <c r="Z151">
        <f>VLOOKUP($A151,'Census 2011'!$A$4:$BI$156,Z$1,FALSE)*Baseline!J151</f>
        <v>5653.6900983814658</v>
      </c>
      <c r="AA151">
        <f>VLOOKUP($A151,'Census 2011'!$A$4:$BI$156,AA$1,FALSE)*Baseline!K151</f>
        <v>5854.8881271424116</v>
      </c>
      <c r="AB151">
        <f>VLOOKUP($A151,'Census 2011'!$A$4:$BI$156,AB$1,FALSE)*Baseline!L151</f>
        <v>5836.3589650145768</v>
      </c>
      <c r="AC151">
        <f>VLOOKUP($A151,'Census 2011'!$A$4:$BI$156,AC$1,FALSE)*Baseline!M151</f>
        <v>4732.0968865665145</v>
      </c>
      <c r="AD151">
        <f>VLOOKUP($A151,'Census 2011'!$A$4:$BI$156,AD$1,FALSE)*Baseline!N151</f>
        <v>4073.879727216367</v>
      </c>
      <c r="AE151">
        <f>VLOOKUP($A151,'Census 2011'!$A$4:$BI$156,AE$1,FALSE)*Baseline!O151</f>
        <v>4446.5461293743374</v>
      </c>
      <c r="AF151">
        <f>VLOOKUP($A151,'Census 2011'!$A$4:$BI$156,AF$1,FALSE)*Baseline!P151</f>
        <v>3328.4631437226526</v>
      </c>
      <c r="AH151" s="6">
        <f>VLOOKUP($A151,'Census 2011'!$A$4:$BI$156,AH$1,FALSE)*Baseline!C151</f>
        <v>702.28775576485873</v>
      </c>
      <c r="AI151" s="6">
        <f>VLOOKUP($A151,'Census 2011'!$A$4:$BI$156,AI$1,FALSE)*Baseline!D151</f>
        <v>463.59666771455517</v>
      </c>
      <c r="AJ151" s="6">
        <f>VLOOKUP($A151,'Census 2011'!$A$4:$BI$156,AJ$1,FALSE)*Baseline!E151</f>
        <v>411.21547933157433</v>
      </c>
      <c r="AK151" s="6">
        <f>VLOOKUP($A151,'Census 2011'!$A$4:$BI$156,AK$1,FALSE)*Baseline!F151</f>
        <v>290.32516411378555</v>
      </c>
      <c r="AL151" s="6">
        <f>VLOOKUP($A151,'Census 2011'!$A$4:$BI$156,AL$1,FALSE)*Baseline!G151</f>
        <v>124.91301504251145</v>
      </c>
      <c r="AM151" s="6">
        <f>VLOOKUP($A151,'Census 2011'!$A$4:$BI$156,AM$1,FALSE)*Baseline!H151</f>
        <v>136.89172510518935</v>
      </c>
      <c r="AN151" s="6">
        <f>VLOOKUP($A151,'Census 2011'!$A$4:$BI$156,AN$1,FALSE)*Baseline!I151</f>
        <v>145.7445335276968</v>
      </c>
      <c r="AO151" s="6">
        <f>VLOOKUP($A151,'Census 2011'!$A$4:$BI$156,AO$1,FALSE)*Baseline!J151</f>
        <v>651.30990161853379</v>
      </c>
      <c r="AP151" s="6">
        <f>VLOOKUP($A151,'Census 2011'!$A$4:$BI$156,AP$1,FALSE)*Baseline!K151</f>
        <v>501.11187285758803</v>
      </c>
      <c r="AQ151" s="6">
        <f>VLOOKUP($A151,'Census 2011'!$A$4:$BI$156,AQ$1,FALSE)*Baseline!L151</f>
        <v>436.64103498542278</v>
      </c>
      <c r="AR151" s="6">
        <f>VLOOKUP($A151,'Census 2011'!$A$4:$BI$156,AR$1,FALSE)*Baseline!M151</f>
        <v>290.90311343348577</v>
      </c>
      <c r="AS151" s="6">
        <f>VLOOKUP($A151,'Census 2011'!$A$4:$BI$156,AS$1,FALSE)*Baseline!N151</f>
        <v>160.12027278363297</v>
      </c>
      <c r="AT151" s="6">
        <f>VLOOKUP($A151,'Census 2011'!$A$4:$BI$156,AT$1,FALSE)*Baseline!O151</f>
        <v>157.45387062566277</v>
      </c>
      <c r="AU151" s="6">
        <f>VLOOKUP($A151,'Census 2011'!$A$4:$BI$156,AU$1,FALSE)*Baseline!P151</f>
        <v>119.5368562773477</v>
      </c>
      <c r="AV151">
        <f t="shared" si="69"/>
        <v>71418.999999999971</v>
      </c>
      <c r="AX151" s="22">
        <f>(S151*'Eligible population'!J$5)/5</f>
        <v>983.01259249356394</v>
      </c>
      <c r="AY151" s="22">
        <f>(T151*'Eligible population'!K$5)/5</f>
        <v>984.8003377424551</v>
      </c>
      <c r="AZ151" s="22">
        <f>(U151*'Eligible population'!L$5)/5</f>
        <v>877.37806410785106</v>
      </c>
      <c r="BA151" s="22">
        <f>(V151*'Eligible population'!M$5)/5</f>
        <v>666.48308787782764</v>
      </c>
      <c r="BB151" s="22">
        <f>(W151*'Eligible population'!N$5)/5</f>
        <v>446.77954858802889</v>
      </c>
      <c r="BC151" s="22">
        <f>(X151*'Eligible population'!O$5)/5</f>
        <v>343.3472887386182</v>
      </c>
      <c r="BD151" s="22">
        <f>(Y151*'Eligible population'!P$5)/5</f>
        <v>202.03145616295609</v>
      </c>
      <c r="BE151" s="22">
        <f>(Z151*'Eligible population'!J$6)/5</f>
        <v>1031.5520782765893</v>
      </c>
      <c r="BF151" s="22">
        <f>(AA151*'Eligible population'!K$6)/5</f>
        <v>1006.6187013685445</v>
      </c>
      <c r="BG151" s="22">
        <f>(AB151*'Eligible population'!L$6)/5</f>
        <v>914.28593494206928</v>
      </c>
      <c r="BH151" s="22">
        <f>(AC151*'Eligible population'!M$6)/5</f>
        <v>656.7794913074606</v>
      </c>
      <c r="BI151" s="22">
        <f>(AD151*'Eligible population'!N$6)/5</f>
        <v>481.31766559286916</v>
      </c>
      <c r="BJ151" s="22">
        <f>(AE151*'Eligible population'!O$6)/5</f>
        <v>420.1227819897498</v>
      </c>
      <c r="BK151" s="22">
        <f>(AF151*'Eligible population'!P$6)/5</f>
        <v>248.46977848284359</v>
      </c>
      <c r="BL151" s="23"/>
      <c r="BM151" s="22">
        <f>(AH151*'Eligible population'!J$5)/5</f>
        <v>128.51725410492426</v>
      </c>
      <c r="BN151" s="22">
        <f>(AI151*'Eligible population'!K$5)/5</f>
        <v>78.737219330622366</v>
      </c>
      <c r="BO151" s="22">
        <f>(AJ151*'Eligible population'!L$5)/5</f>
        <v>62.847062085011011</v>
      </c>
      <c r="BP151" s="22">
        <f>(AK151*'Eligible population'!M$5)/5</f>
        <v>38.732867575210634</v>
      </c>
      <c r="BQ151" s="22">
        <f>(AL151*'Eligible population'!N$5)/5</f>
        <v>13.858300225926723</v>
      </c>
      <c r="BR151" s="22">
        <f>(AM151*'Eligible population'!O$5)/5</f>
        <v>11.856740383022512</v>
      </c>
      <c r="BS151" s="22">
        <f>(AN151*'Eligible population'!P$5)/5</f>
        <v>9.8043541966738328</v>
      </c>
      <c r="BT151" s="22">
        <f>(AO151*'Eligible population'!J$6)/5</f>
        <v>118.83567562520963</v>
      </c>
      <c r="BU151" s="22">
        <f>(AP151*'Eligible population'!K$6)/5</f>
        <v>86.155118892503978</v>
      </c>
      <c r="BV151" s="22">
        <f>(AQ151*'Eligible population'!L$6)/5</f>
        <v>68.401337083405906</v>
      </c>
      <c r="BW151" s="22">
        <f>(AR151*'Eligible population'!M$6)/5</f>
        <v>40.375166324886649</v>
      </c>
      <c r="BX151" s="22">
        <f>(AS151*'Eligible population'!N$6)/5</f>
        <v>18.917769072915604</v>
      </c>
      <c r="BY151" s="22">
        <f>(AT151*'Eligible population'!O$6)/5</f>
        <v>14.876705703178075</v>
      </c>
      <c r="BZ151" s="22">
        <f>(AU151*'Eligible population'!P$6)/5</f>
        <v>8.9234264936307142</v>
      </c>
      <c r="CA151" s="23">
        <f t="shared" si="70"/>
        <v>9963.8178047685506</v>
      </c>
      <c r="CC151" s="2">
        <f t="shared" si="71"/>
        <v>491.50629624678197</v>
      </c>
      <c r="CD151" s="2">
        <f t="shared" si="72"/>
        <v>492.40016887122755</v>
      </c>
      <c r="CE151" s="2">
        <f t="shared" si="73"/>
        <v>438.68903205392553</v>
      </c>
      <c r="CF151" s="2">
        <f t="shared" si="74"/>
        <v>333.24154393891382</v>
      </c>
      <c r="CG151" s="2">
        <f t="shared" si="75"/>
        <v>223.38977429401444</v>
      </c>
      <c r="CH151" s="2">
        <f t="shared" si="76"/>
        <v>171.6736443693091</v>
      </c>
      <c r="CI151" s="2">
        <f t="shared" si="77"/>
        <v>101.01572808147804</v>
      </c>
      <c r="CJ151" s="2">
        <f t="shared" si="78"/>
        <v>515.77603913829466</v>
      </c>
      <c r="CK151" s="2">
        <f t="shared" si="79"/>
        <v>503.30935068427226</v>
      </c>
      <c r="CL151" s="2">
        <f t="shared" si="80"/>
        <v>457.14296747103464</v>
      </c>
      <c r="CM151" s="2">
        <f t="shared" si="81"/>
        <v>328.3897456537303</v>
      </c>
      <c r="CN151" s="2">
        <f t="shared" si="82"/>
        <v>240.65883279643458</v>
      </c>
      <c r="CO151" s="2">
        <f t="shared" si="83"/>
        <v>210.0613909948749</v>
      </c>
      <c r="CP151" s="2">
        <f t="shared" si="84"/>
        <v>124.2348892414218</v>
      </c>
      <c r="CQ151" s="2"/>
      <c r="CR151" s="2">
        <f t="shared" si="85"/>
        <v>64.258627052462131</v>
      </c>
      <c r="CS151" s="2">
        <f t="shared" si="86"/>
        <v>39.368609665311183</v>
      </c>
      <c r="CT151" s="2">
        <f t="shared" si="87"/>
        <v>31.423531042505505</v>
      </c>
      <c r="CU151" s="2">
        <f t="shared" si="88"/>
        <v>19.366433787605317</v>
      </c>
      <c r="CV151" s="2">
        <f t="shared" si="89"/>
        <v>6.9291501129633613</v>
      </c>
      <c r="CW151" s="2">
        <f t="shared" si="90"/>
        <v>5.9283701915112559</v>
      </c>
      <c r="CX151" s="2">
        <f t="shared" si="91"/>
        <v>4.9021770983369164</v>
      </c>
      <c r="CY151" s="2">
        <f t="shared" si="92"/>
        <v>59.417837812604816</v>
      </c>
      <c r="CZ151" s="2">
        <f t="shared" si="93"/>
        <v>43.077559446251989</v>
      </c>
      <c r="DA151" s="2">
        <f t="shared" si="94"/>
        <v>34.200668541702953</v>
      </c>
      <c r="DB151" s="2">
        <f t="shared" si="95"/>
        <v>20.187583162443325</v>
      </c>
      <c r="DC151" s="2">
        <f t="shared" si="96"/>
        <v>9.458884536457802</v>
      </c>
      <c r="DD151" s="2">
        <f t="shared" si="97"/>
        <v>7.4383528515890376</v>
      </c>
      <c r="DE151" s="2">
        <f t="shared" si="98"/>
        <v>4.4617132468153571</v>
      </c>
      <c r="DF151" s="2">
        <f t="shared" si="99"/>
        <v>4981.9089023842753</v>
      </c>
      <c r="DG151" s="2"/>
      <c r="DH151" s="14"/>
      <c r="DI151" s="14"/>
      <c r="DJ151" s="14"/>
      <c r="DK151" s="14"/>
      <c r="DL151" s="14"/>
      <c r="DM151" s="14"/>
      <c r="DN151" s="14"/>
      <c r="DO151" s="14"/>
      <c r="DP151" s="14"/>
      <c r="DQ151" s="14"/>
      <c r="DR151" s="14"/>
      <c r="DS151" s="14"/>
      <c r="DT151" s="14"/>
      <c r="DU151" s="14"/>
      <c r="DV151" s="14"/>
      <c r="DX151" s="6"/>
      <c r="DY151" s="6"/>
      <c r="DZ151" s="6"/>
      <c r="EA151" s="6"/>
      <c r="EB151" s="6"/>
      <c r="EC151" s="6"/>
      <c r="ED151" s="6"/>
      <c r="EE151" s="6"/>
      <c r="EF151" s="6"/>
      <c r="EG151" s="6"/>
      <c r="EH151" s="6"/>
      <c r="EI151" s="6"/>
      <c r="EJ151" s="6"/>
      <c r="EK151" s="6"/>
      <c r="EL151" s="6"/>
      <c r="EN151" s="6"/>
      <c r="EO151" s="6"/>
      <c r="EP151" s="6"/>
      <c r="EQ151" s="6"/>
      <c r="ER151" s="6"/>
      <c r="ES151" s="6"/>
      <c r="ET151" s="6"/>
      <c r="EU151" s="6"/>
      <c r="EV151" s="6"/>
      <c r="EW151" s="6"/>
      <c r="EX151" s="6"/>
      <c r="EY151" s="6"/>
      <c r="EZ151" s="6"/>
      <c r="FA151" s="6"/>
      <c r="FB151" s="6"/>
      <c r="FD151" s="6"/>
      <c r="FE151" s="6"/>
      <c r="FF151" s="6"/>
      <c r="FG151" s="6"/>
      <c r="FH151" s="6"/>
      <c r="FI151" s="6"/>
      <c r="FJ151" s="6"/>
      <c r="FK151" s="6"/>
      <c r="FL151" s="6"/>
      <c r="FM151" s="6"/>
      <c r="FN151" s="6"/>
      <c r="FO151" s="6"/>
      <c r="FP151" s="6"/>
      <c r="FQ151" s="6"/>
      <c r="FR151" s="6"/>
      <c r="FT151" s="6"/>
      <c r="FU151" s="6"/>
      <c r="FV151" s="6"/>
      <c r="FW151" s="6"/>
      <c r="FX151" s="6"/>
      <c r="FY151" s="6"/>
      <c r="FZ151" s="6"/>
      <c r="GA151" s="6"/>
      <c r="GB151" s="6"/>
      <c r="GC151" s="6"/>
      <c r="GD151" s="6"/>
      <c r="GE151" s="6"/>
      <c r="GF151" s="6"/>
      <c r="GG151" s="6"/>
      <c r="GH151" s="6"/>
      <c r="GJ151" s="6"/>
      <c r="GK151" s="6"/>
      <c r="GL151" s="6"/>
      <c r="GM151" s="6"/>
      <c r="GN151" s="6"/>
      <c r="GO151" s="6"/>
      <c r="GP151" s="6"/>
      <c r="GQ151" s="6"/>
      <c r="GR151" s="6"/>
      <c r="GS151" s="6"/>
      <c r="GT151" s="6"/>
      <c r="GU151" s="6"/>
      <c r="GV151" s="6"/>
      <c r="GW151" s="6"/>
      <c r="GX151" s="6"/>
      <c r="GZ151" s="1"/>
      <c r="HA151" s="1"/>
      <c r="HB151" s="1"/>
      <c r="HC151" s="1"/>
      <c r="HD151" s="1"/>
      <c r="HE151" s="1"/>
      <c r="HF151" s="1"/>
      <c r="HG151" s="1"/>
      <c r="HH151" s="1"/>
      <c r="HI151" s="1"/>
      <c r="HJ151" s="1"/>
      <c r="HK151" s="1"/>
      <c r="HL151" s="1"/>
      <c r="HM151" s="1"/>
      <c r="HN151" s="2"/>
      <c r="HP151" s="2"/>
      <c r="HQ151" s="2"/>
      <c r="HR151" s="2"/>
      <c r="HS151" s="2"/>
      <c r="HT151" s="2"/>
      <c r="HU151" s="2"/>
      <c r="HV151" s="2"/>
      <c r="HW151" s="2"/>
      <c r="HX151" s="2"/>
      <c r="HY151" s="2"/>
      <c r="HZ151" s="2"/>
      <c r="IA151" s="2"/>
      <c r="IB151" s="2"/>
      <c r="IC151" s="2"/>
      <c r="ID151" s="2"/>
      <c r="IF151" s="2"/>
      <c r="IG151" s="2"/>
      <c r="IH151" s="2"/>
      <c r="II151" s="2"/>
      <c r="IJ151" s="2"/>
      <c r="IK151" s="2"/>
      <c r="IL151" s="2"/>
      <c r="IM151" s="2"/>
      <c r="IN151" s="2"/>
      <c r="IO151" s="2"/>
      <c r="IP151" s="2"/>
      <c r="IQ151" s="2"/>
      <c r="IR151" s="2"/>
      <c r="IS151" s="2"/>
      <c r="IT151" s="2"/>
      <c r="IV151" s="6"/>
    </row>
    <row r="152" spans="1:256" x14ac:dyDescent="0.25">
      <c r="A152" s="8" t="s">
        <v>81</v>
      </c>
      <c r="B152" s="8" t="s">
        <v>319</v>
      </c>
      <c r="C152" s="20">
        <f>Population!H152</f>
        <v>9988</v>
      </c>
      <c r="D152" s="20">
        <f>Population!I152</f>
        <v>9287</v>
      </c>
      <c r="E152" s="20">
        <f>Population!J152</f>
        <v>8485</v>
      </c>
      <c r="F152" s="20">
        <f>Population!K152</f>
        <v>7545</v>
      </c>
      <c r="G152" s="20">
        <f>Population!L152</f>
        <v>6430</v>
      </c>
      <c r="H152" s="20">
        <f>Population!M152</f>
        <v>5697</v>
      </c>
      <c r="I152" s="20">
        <f>Population!N152</f>
        <v>3743</v>
      </c>
      <c r="J152" s="20">
        <f>Population!X152</f>
        <v>9780</v>
      </c>
      <c r="K152" s="20">
        <f>Population!Y152</f>
        <v>9369</v>
      </c>
      <c r="L152" s="20">
        <f>Population!Z152</f>
        <v>8670</v>
      </c>
      <c r="M152" s="20">
        <f>Population!AA152</f>
        <v>7576</v>
      </c>
      <c r="N152" s="20">
        <f>Population!AB152</f>
        <v>6841</v>
      </c>
      <c r="O152" s="20">
        <f>Population!AC152</f>
        <v>6220</v>
      </c>
      <c r="P152" s="20">
        <f>Population!AD152</f>
        <v>4091</v>
      </c>
      <c r="Q152" s="20">
        <f t="shared" si="68"/>
        <v>103722</v>
      </c>
      <c r="S152">
        <f>VLOOKUP($A152,'Census 2011'!$A$4:$BI$156,S$1,FALSE)*Baseline!C152</f>
        <v>8113.8673135745175</v>
      </c>
      <c r="T152">
        <f>VLOOKUP($A152,'Census 2011'!$A$4:$BI$156,T$1,FALSE)*Baseline!D152</f>
        <v>7973.6974053689764</v>
      </c>
      <c r="U152">
        <f>VLOOKUP($A152,'Census 2011'!$A$4:$BI$156,U$1,FALSE)*Baseline!E152</f>
        <v>7410.0012433171705</v>
      </c>
      <c r="V152">
        <f>VLOOKUP($A152,'Census 2011'!$A$4:$BI$156,V$1,FALSE)*Baseline!F152</f>
        <v>6807.7000145201109</v>
      </c>
      <c r="W152">
        <f>VLOOKUP($A152,'Census 2011'!$A$4:$BI$156,W$1,FALSE)*Baseline!G152</f>
        <v>6085.8731631863884</v>
      </c>
      <c r="X152">
        <f>VLOOKUP($A152,'Census 2011'!$A$4:$BI$156,X$1,FALSE)*Baseline!H152</f>
        <v>5427.2655535224158</v>
      </c>
      <c r="Y152">
        <f>VLOOKUP($A152,'Census 2011'!$A$4:$BI$156,Y$1,FALSE)*Baseline!I152</f>
        <v>3495.4276358873608</v>
      </c>
      <c r="Z152">
        <f>VLOOKUP($A152,'Census 2011'!$A$4:$BI$156,Z$1,FALSE)*Baseline!J152</f>
        <v>8040.586949734623</v>
      </c>
      <c r="AA152">
        <f>VLOOKUP($A152,'Census 2011'!$A$4:$BI$156,AA$1,FALSE)*Baseline!K152</f>
        <v>8091.3619142572279</v>
      </c>
      <c r="AB152">
        <f>VLOOKUP($A152,'Census 2011'!$A$4:$BI$156,AB$1,FALSE)*Baseline!L152</f>
        <v>7635.2146084337355</v>
      </c>
      <c r="AC152">
        <f>VLOOKUP($A152,'Census 2011'!$A$4:$BI$156,AC$1,FALSE)*Baseline!M152</f>
        <v>6856.4270660011089</v>
      </c>
      <c r="AD152">
        <f>VLOOKUP($A152,'Census 2011'!$A$4:$BI$156,AD$1,FALSE)*Baseline!N152</f>
        <v>6402.2127088305488</v>
      </c>
      <c r="AE152">
        <f>VLOOKUP($A152,'Census 2011'!$A$4:$BI$156,AE$1,FALSE)*Baseline!O152</f>
        <v>5891.0311111111114</v>
      </c>
      <c r="AF152">
        <f>VLOOKUP($A152,'Census 2011'!$A$4:$BI$156,AF$1,FALSE)*Baseline!P152</f>
        <v>3843.7608020333241</v>
      </c>
      <c r="AH152" s="6">
        <f>VLOOKUP($A152,'Census 2011'!$A$4:$BI$156,AH$1,FALSE)*Baseline!C152</f>
        <v>1874.1326864254825</v>
      </c>
      <c r="AI152" s="6">
        <f>VLOOKUP($A152,'Census 2011'!$A$4:$BI$156,AI$1,FALSE)*Baseline!D152</f>
        <v>1313.3025946310233</v>
      </c>
      <c r="AJ152" s="6">
        <f>VLOOKUP($A152,'Census 2011'!$A$4:$BI$156,AJ$1,FALSE)*Baseline!E152</f>
        <v>1074.9987566828299</v>
      </c>
      <c r="AK152" s="6">
        <f>VLOOKUP($A152,'Census 2011'!$A$4:$BI$156,AK$1,FALSE)*Baseline!F152</f>
        <v>737.29998547988964</v>
      </c>
      <c r="AL152" s="6">
        <f>VLOOKUP($A152,'Census 2011'!$A$4:$BI$156,AL$1,FALSE)*Baseline!G152</f>
        <v>344.12683681361176</v>
      </c>
      <c r="AM152" s="6">
        <f>VLOOKUP($A152,'Census 2011'!$A$4:$BI$156,AM$1,FALSE)*Baseline!H152</f>
        <v>269.73444647758464</v>
      </c>
      <c r="AN152" s="6">
        <f>VLOOKUP($A152,'Census 2011'!$A$4:$BI$156,AN$1,FALSE)*Baseline!I152</f>
        <v>247.57236411263915</v>
      </c>
      <c r="AO152" s="6">
        <f>VLOOKUP($A152,'Census 2011'!$A$4:$BI$156,AO$1,FALSE)*Baseline!J152</f>
        <v>1739.4130502653761</v>
      </c>
      <c r="AP152" s="6">
        <f>VLOOKUP($A152,'Census 2011'!$A$4:$BI$156,AP$1,FALSE)*Baseline!K152</f>
        <v>1277.6380857427719</v>
      </c>
      <c r="AQ152" s="6">
        <f>VLOOKUP($A152,'Census 2011'!$A$4:$BI$156,AQ$1,FALSE)*Baseline!L152</f>
        <v>1034.7853915662652</v>
      </c>
      <c r="AR152" s="6">
        <f>VLOOKUP($A152,'Census 2011'!$A$4:$BI$156,AR$1,FALSE)*Baseline!M152</f>
        <v>719.57293399889068</v>
      </c>
      <c r="AS152" s="6">
        <f>VLOOKUP($A152,'Census 2011'!$A$4:$BI$156,AS$1,FALSE)*Baseline!N152</f>
        <v>438.78729116945107</v>
      </c>
      <c r="AT152" s="6">
        <f>VLOOKUP($A152,'Census 2011'!$A$4:$BI$156,AT$1,FALSE)*Baseline!O152</f>
        <v>328.9688888888889</v>
      </c>
      <c r="AU152" s="6">
        <f>VLOOKUP($A152,'Census 2011'!$A$4:$BI$156,AU$1,FALSE)*Baseline!P152</f>
        <v>247.23919796667607</v>
      </c>
      <c r="AV152">
        <f t="shared" si="69"/>
        <v>103721.99999999999</v>
      </c>
      <c r="AX152" s="22">
        <f>(S152*'Eligible population'!J$5)/5</f>
        <v>1484.8214834339763</v>
      </c>
      <c r="AY152" s="22">
        <f>(T152*'Eligible population'!K$5)/5</f>
        <v>1354.252101460565</v>
      </c>
      <c r="AZ152" s="22">
        <f>(U152*'Eligible population'!L$5)/5</f>
        <v>1132.4885165941403</v>
      </c>
      <c r="BA152" s="22">
        <f>(V152*'Eligible population'!M$5)/5</f>
        <v>908.22903332906969</v>
      </c>
      <c r="BB152" s="22">
        <f>(W152*'Eligible population'!N$5)/5</f>
        <v>675.18870954835302</v>
      </c>
      <c r="BC152" s="22">
        <f>(X152*'Eligible population'!O$5)/5</f>
        <v>470.07719866477782</v>
      </c>
      <c r="BD152" s="22">
        <f>(Y152*'Eligible population'!P$5)/5</f>
        <v>235.14028129617162</v>
      </c>
      <c r="BE152" s="22">
        <f>(Z152*'Eligible population'!J$6)/5</f>
        <v>1467.0567424515987</v>
      </c>
      <c r="BF152" s="22">
        <f>(AA152*'Eligible population'!K$6)/5</f>
        <v>1391.1309739077442</v>
      </c>
      <c r="BG152" s="22">
        <f>(AB152*'Eligible population'!L$6)/5</f>
        <v>1196.0829292030617</v>
      </c>
      <c r="BH152" s="22">
        <f>(AC152*'Eligible population'!M$6)/5</f>
        <v>951.6205581881668</v>
      </c>
      <c r="BI152" s="22">
        <f>(AD152*'Eligible population'!N$6)/5</f>
        <v>756.40379244795963</v>
      </c>
      <c r="BJ152" s="22">
        <f>(AE152*'Eligible population'!O$6)/5</f>
        <v>556.60197986890375</v>
      </c>
      <c r="BK152" s="22">
        <f>(AF152*'Eligible population'!P$6)/5</f>
        <v>286.93674941946074</v>
      </c>
      <c r="BL152" s="23"/>
      <c r="BM152" s="22">
        <f>(AH152*'Eligible population'!J$5)/5</f>
        <v>342.96253168385402</v>
      </c>
      <c r="BN152" s="22">
        <f>(AI152*'Eligible population'!K$5)/5</f>
        <v>223.05120300089629</v>
      </c>
      <c r="BO152" s="22">
        <f>(AJ152*'Eligible population'!L$5)/5</f>
        <v>164.29467517218524</v>
      </c>
      <c r="BP152" s="22">
        <f>(AK152*'Eligible population'!M$5)/5</f>
        <v>98.364682882276128</v>
      </c>
      <c r="BQ152" s="22">
        <f>(AL152*'Eligible population'!N$5)/5</f>
        <v>38.178671924126512</v>
      </c>
      <c r="BR152" s="22">
        <f>(AM152*'Eligible population'!O$5)/5</f>
        <v>23.362780341802882</v>
      </c>
      <c r="BS152" s="22">
        <f>(AN152*'Eligible population'!P$5)/5</f>
        <v>16.654395800079477</v>
      </c>
      <c r="BT152" s="22">
        <f>(AO152*'Eligible population'!J$6)/5</f>
        <v>317.36708517085856</v>
      </c>
      <c r="BU152" s="22">
        <f>(AP152*'Eligible population'!K$6)/5</f>
        <v>219.66165070298015</v>
      </c>
      <c r="BV152" s="22">
        <f>(AQ152*'Eligible population'!L$6)/5</f>
        <v>162.10273131995319</v>
      </c>
      <c r="BW152" s="22">
        <f>(AR152*'Eligible population'!M$6)/5</f>
        <v>99.871316433107751</v>
      </c>
      <c r="BX152" s="22">
        <f>(AS152*'Eligible population'!N$6)/5</f>
        <v>51.841509523848039</v>
      </c>
      <c r="BY152" s="22">
        <f>(AT152*'Eligible population'!O$6)/5</f>
        <v>31.081950072454038</v>
      </c>
      <c r="BZ152" s="22">
        <f>(AU152*'Eligible population'!P$6)/5</f>
        <v>18.456406485050977</v>
      </c>
      <c r="CA152" s="23">
        <f t="shared" si="70"/>
        <v>14673.282640327421</v>
      </c>
      <c r="CC152" s="2">
        <f t="shared" si="71"/>
        <v>742.41074171698813</v>
      </c>
      <c r="CD152" s="2">
        <f t="shared" si="72"/>
        <v>677.12605073028249</v>
      </c>
      <c r="CE152" s="2">
        <f t="shared" si="73"/>
        <v>566.24425829707013</v>
      </c>
      <c r="CF152" s="2">
        <f t="shared" si="74"/>
        <v>454.11451666453485</v>
      </c>
      <c r="CG152" s="2">
        <f t="shared" si="75"/>
        <v>337.59435477417651</v>
      </c>
      <c r="CH152" s="2">
        <f t="shared" si="76"/>
        <v>235.03859933238891</v>
      </c>
      <c r="CI152" s="2">
        <f t="shared" si="77"/>
        <v>117.57014064808581</v>
      </c>
      <c r="CJ152" s="2">
        <f t="shared" si="78"/>
        <v>733.52837122579933</v>
      </c>
      <c r="CK152" s="2">
        <f t="shared" si="79"/>
        <v>695.5654869538721</v>
      </c>
      <c r="CL152" s="2">
        <f t="shared" si="80"/>
        <v>598.04146460153083</v>
      </c>
      <c r="CM152" s="2">
        <f t="shared" si="81"/>
        <v>475.8102790940834</v>
      </c>
      <c r="CN152" s="2">
        <f t="shared" si="82"/>
        <v>378.20189622397982</v>
      </c>
      <c r="CO152" s="2">
        <f t="shared" si="83"/>
        <v>278.30098993445188</v>
      </c>
      <c r="CP152" s="2">
        <f t="shared" si="84"/>
        <v>143.46837470973037</v>
      </c>
      <c r="CQ152" s="2"/>
      <c r="CR152" s="2">
        <f t="shared" si="85"/>
        <v>171.48126584192701</v>
      </c>
      <c r="CS152" s="2">
        <f t="shared" si="86"/>
        <v>111.52560150044815</v>
      </c>
      <c r="CT152" s="2">
        <f t="shared" si="87"/>
        <v>82.147337586092618</v>
      </c>
      <c r="CU152" s="2">
        <f t="shared" si="88"/>
        <v>49.182341441138064</v>
      </c>
      <c r="CV152" s="2">
        <f t="shared" si="89"/>
        <v>19.089335962063256</v>
      </c>
      <c r="CW152" s="2">
        <f t="shared" si="90"/>
        <v>11.681390170901441</v>
      </c>
      <c r="CX152" s="2">
        <f t="shared" si="91"/>
        <v>8.3271979000397387</v>
      </c>
      <c r="CY152" s="2">
        <f t="shared" si="92"/>
        <v>158.68354258542928</v>
      </c>
      <c r="CZ152" s="2">
        <f t="shared" si="93"/>
        <v>109.83082535149008</v>
      </c>
      <c r="DA152" s="2">
        <f t="shared" si="94"/>
        <v>81.051365659976597</v>
      </c>
      <c r="DB152" s="2">
        <f t="shared" si="95"/>
        <v>49.935658216553875</v>
      </c>
      <c r="DC152" s="2">
        <f t="shared" si="96"/>
        <v>25.92075476192402</v>
      </c>
      <c r="DD152" s="2">
        <f t="shared" si="97"/>
        <v>15.540975036227019</v>
      </c>
      <c r="DE152" s="2">
        <f t="shared" si="98"/>
        <v>9.2282032425254883</v>
      </c>
      <c r="DF152" s="2">
        <f t="shared" si="99"/>
        <v>7336.6413201637106</v>
      </c>
      <c r="DG152" s="2"/>
      <c r="DH152" s="14"/>
      <c r="DI152" s="14"/>
      <c r="DJ152" s="14"/>
      <c r="DK152" s="14"/>
      <c r="DL152" s="14"/>
      <c r="DM152" s="14"/>
      <c r="DN152" s="14"/>
      <c r="DO152" s="14"/>
      <c r="DP152" s="14"/>
      <c r="DQ152" s="14"/>
      <c r="DR152" s="14"/>
      <c r="DS152" s="14"/>
      <c r="DT152" s="14"/>
      <c r="DU152" s="14"/>
      <c r="DV152" s="14"/>
      <c r="DX152" s="6"/>
      <c r="DY152" s="6"/>
      <c r="DZ152" s="6"/>
      <c r="EA152" s="6"/>
      <c r="EB152" s="6"/>
      <c r="EC152" s="6"/>
      <c r="ED152" s="6"/>
      <c r="EE152" s="6"/>
      <c r="EF152" s="6"/>
      <c r="EG152" s="6"/>
      <c r="EH152" s="6"/>
      <c r="EI152" s="6"/>
      <c r="EJ152" s="6"/>
      <c r="EK152" s="6"/>
      <c r="EL152" s="6"/>
      <c r="EN152" s="6"/>
      <c r="EO152" s="6"/>
      <c r="EP152" s="6"/>
      <c r="EQ152" s="6"/>
      <c r="ER152" s="6"/>
      <c r="ES152" s="6"/>
      <c r="ET152" s="6"/>
      <c r="EU152" s="6"/>
      <c r="EV152" s="6"/>
      <c r="EW152" s="6"/>
      <c r="EX152" s="6"/>
      <c r="EY152" s="6"/>
      <c r="EZ152" s="6"/>
      <c r="FA152" s="6"/>
      <c r="FB152" s="6"/>
      <c r="FD152" s="6"/>
      <c r="FE152" s="6"/>
      <c r="FF152" s="6"/>
      <c r="FG152" s="6"/>
      <c r="FH152" s="6"/>
      <c r="FI152" s="6"/>
      <c r="FJ152" s="6"/>
      <c r="FK152" s="6"/>
      <c r="FL152" s="6"/>
      <c r="FM152" s="6"/>
      <c r="FN152" s="6"/>
      <c r="FO152" s="6"/>
      <c r="FP152" s="6"/>
      <c r="FQ152" s="6"/>
      <c r="FR152" s="6"/>
      <c r="FT152" s="6"/>
      <c r="FU152" s="6"/>
      <c r="FV152" s="6"/>
      <c r="FW152" s="6"/>
      <c r="FX152" s="6"/>
      <c r="FY152" s="6"/>
      <c r="FZ152" s="6"/>
      <c r="GA152" s="6"/>
      <c r="GB152" s="6"/>
      <c r="GC152" s="6"/>
      <c r="GD152" s="6"/>
      <c r="GE152" s="6"/>
      <c r="GF152" s="6"/>
      <c r="GG152" s="6"/>
      <c r="GH152" s="6"/>
      <c r="GJ152" s="6"/>
      <c r="GK152" s="6"/>
      <c r="GL152" s="6"/>
      <c r="GM152" s="6"/>
      <c r="GN152" s="6"/>
      <c r="GO152" s="6"/>
      <c r="GP152" s="6"/>
      <c r="GQ152" s="6"/>
      <c r="GR152" s="6"/>
      <c r="GS152" s="6"/>
      <c r="GT152" s="6"/>
      <c r="GU152" s="6"/>
      <c r="GV152" s="6"/>
      <c r="GW152" s="6"/>
      <c r="GX152" s="6"/>
      <c r="GZ152" s="1"/>
      <c r="HA152" s="1"/>
      <c r="HB152" s="1"/>
      <c r="HC152" s="1"/>
      <c r="HD152" s="1"/>
      <c r="HE152" s="1"/>
      <c r="HF152" s="1"/>
      <c r="HG152" s="1"/>
      <c r="HH152" s="1"/>
      <c r="HI152" s="1"/>
      <c r="HJ152" s="1"/>
      <c r="HK152" s="1"/>
      <c r="HL152" s="1"/>
      <c r="HM152" s="1"/>
      <c r="HN152" s="2"/>
      <c r="HP152" s="2"/>
      <c r="HQ152" s="2"/>
      <c r="HR152" s="2"/>
      <c r="HS152" s="2"/>
      <c r="HT152" s="2"/>
      <c r="HU152" s="2"/>
      <c r="HV152" s="2"/>
      <c r="HW152" s="2"/>
      <c r="HX152" s="2"/>
      <c r="HY152" s="2"/>
      <c r="HZ152" s="2"/>
      <c r="IA152" s="2"/>
      <c r="IB152" s="2"/>
      <c r="IC152" s="2"/>
      <c r="ID152" s="2"/>
      <c r="IF152" s="2"/>
      <c r="IG152" s="2"/>
      <c r="IH152" s="2"/>
      <c r="II152" s="2"/>
      <c r="IJ152" s="2"/>
      <c r="IK152" s="2"/>
      <c r="IL152" s="2"/>
      <c r="IM152" s="2"/>
      <c r="IN152" s="2"/>
      <c r="IO152" s="2"/>
      <c r="IP152" s="2"/>
      <c r="IQ152" s="2"/>
      <c r="IR152" s="2"/>
      <c r="IS152" s="2"/>
      <c r="IT152" s="2"/>
      <c r="IV152" s="6"/>
    </row>
    <row r="153" spans="1:256" x14ac:dyDescent="0.25">
      <c r="A153" s="8" t="s">
        <v>17</v>
      </c>
      <c r="B153" s="8" t="s">
        <v>320</v>
      </c>
      <c r="C153" s="20">
        <f>Population!H153</f>
        <v>10810</v>
      </c>
      <c r="D153" s="20">
        <f>Population!I153</f>
        <v>10808</v>
      </c>
      <c r="E153" s="20">
        <f>Population!J153</f>
        <v>9490</v>
      </c>
      <c r="F153" s="20">
        <f>Population!K153</f>
        <v>7079</v>
      </c>
      <c r="G153" s="20">
        <f>Population!L153</f>
        <v>5832</v>
      </c>
      <c r="H153" s="20">
        <f>Population!M153</f>
        <v>5948</v>
      </c>
      <c r="I153" s="20">
        <f>Population!N153</f>
        <v>3985</v>
      </c>
      <c r="J153" s="20">
        <f>Population!X153</f>
        <v>10204</v>
      </c>
      <c r="K153" s="20">
        <f>Population!Y153</f>
        <v>10361</v>
      </c>
      <c r="L153" s="20">
        <f>Population!Z153</f>
        <v>9570</v>
      </c>
      <c r="M153" s="20">
        <f>Population!AA153</f>
        <v>7002</v>
      </c>
      <c r="N153" s="20">
        <f>Population!AB153</f>
        <v>5835</v>
      </c>
      <c r="O153" s="20">
        <f>Population!AC153</f>
        <v>5669</v>
      </c>
      <c r="P153" s="20">
        <f>Population!AD153</f>
        <v>4360</v>
      </c>
      <c r="Q153" s="20">
        <f t="shared" si="68"/>
        <v>106953</v>
      </c>
      <c r="S153">
        <f>VLOOKUP($A153,'Census 2011'!$A$4:$BI$156,S$1,FALSE)*Baseline!C153</f>
        <v>10242.012070648798</v>
      </c>
      <c r="T153">
        <f>VLOOKUP($A153,'Census 2011'!$A$4:$BI$156,T$1,FALSE)*Baseline!D153</f>
        <v>10351.975111802451</v>
      </c>
      <c r="U153">
        <f>VLOOKUP($A153,'Census 2011'!$A$4:$BI$156,U$1,FALSE)*Baseline!E153</f>
        <v>9109.3719370647414</v>
      </c>
      <c r="V153">
        <f>VLOOKUP($A153,'Census 2011'!$A$4:$BI$156,V$1,FALSE)*Baseline!F153</f>
        <v>6840.2572549019606</v>
      </c>
      <c r="W153">
        <f>VLOOKUP($A153,'Census 2011'!$A$4:$BI$156,W$1,FALSE)*Baseline!G153</f>
        <v>5693.7798165137619</v>
      </c>
      <c r="X153">
        <f>VLOOKUP($A153,'Census 2011'!$A$4:$BI$156,X$1,FALSE)*Baseline!H153</f>
        <v>5821.3133698861238</v>
      </c>
      <c r="Y153">
        <f>VLOOKUP($A153,'Census 2011'!$A$4:$BI$156,Y$1,FALSE)*Baseline!I153</f>
        <v>3874.743083003953</v>
      </c>
      <c r="Z153">
        <f>VLOOKUP($A153,'Census 2011'!$A$4:$BI$156,Z$1,FALSE)*Baseline!J153</f>
        <v>9617.92705395751</v>
      </c>
      <c r="AA153">
        <f>VLOOKUP($A153,'Census 2011'!$A$4:$BI$156,AA$1,FALSE)*Baseline!K153</f>
        <v>9890.7409668209111</v>
      </c>
      <c r="AB153">
        <f>VLOOKUP($A153,'Census 2011'!$A$4:$BI$156,AB$1,FALSE)*Baseline!L153</f>
        <v>9148.9250428138585</v>
      </c>
      <c r="AC153">
        <f>VLOOKUP($A153,'Census 2011'!$A$4:$BI$156,AC$1,FALSE)*Baseline!M153</f>
        <v>6710.2034168928622</v>
      </c>
      <c r="AD153">
        <f>VLOOKUP($A153,'Census 2011'!$A$4:$BI$156,AD$1,FALSE)*Baseline!N153</f>
        <v>5654.4873663751214</v>
      </c>
      <c r="AE153">
        <f>VLOOKUP($A153,'Census 2011'!$A$4:$BI$156,AE$1,FALSE)*Baseline!O153</f>
        <v>5542.4439808053412</v>
      </c>
      <c r="AF153">
        <f>VLOOKUP($A153,'Census 2011'!$A$4:$BI$156,AF$1,FALSE)*Baseline!P153</f>
        <v>4266.0435835351091</v>
      </c>
      <c r="AH153" s="6">
        <f>VLOOKUP($A153,'Census 2011'!$A$4:$BI$156,AH$1,FALSE)*Baseline!C153</f>
        <v>567.98792935120264</v>
      </c>
      <c r="AI153" s="6">
        <f>VLOOKUP($A153,'Census 2011'!$A$4:$BI$156,AI$1,FALSE)*Baseline!D153</f>
        <v>456.02488819755001</v>
      </c>
      <c r="AJ153" s="6">
        <f>VLOOKUP($A153,'Census 2011'!$A$4:$BI$156,AJ$1,FALSE)*Baseline!E153</f>
        <v>380.62806293525921</v>
      </c>
      <c r="AK153" s="6">
        <f>VLOOKUP($A153,'Census 2011'!$A$4:$BI$156,AK$1,FALSE)*Baseline!F153</f>
        <v>238.74274509803919</v>
      </c>
      <c r="AL153" s="6">
        <f>VLOOKUP($A153,'Census 2011'!$A$4:$BI$156,AL$1,FALSE)*Baseline!G153</f>
        <v>138.22018348623854</v>
      </c>
      <c r="AM153" s="6">
        <f>VLOOKUP($A153,'Census 2011'!$A$4:$BI$156,AM$1,FALSE)*Baseline!H153</f>
        <v>126.68663011387601</v>
      </c>
      <c r="AN153" s="6">
        <f>VLOOKUP($A153,'Census 2011'!$A$4:$BI$156,AN$1,FALSE)*Baseline!I153</f>
        <v>110.25691699604744</v>
      </c>
      <c r="AO153" s="6">
        <f>VLOOKUP($A153,'Census 2011'!$A$4:$BI$156,AO$1,FALSE)*Baseline!J153</f>
        <v>586.07294604248921</v>
      </c>
      <c r="AP153" s="6">
        <f>VLOOKUP($A153,'Census 2011'!$A$4:$BI$156,AP$1,FALSE)*Baseline!K153</f>
        <v>470.25903317908831</v>
      </c>
      <c r="AQ153" s="6">
        <f>VLOOKUP($A153,'Census 2011'!$A$4:$BI$156,AQ$1,FALSE)*Baseline!L153</f>
        <v>421.07495718614149</v>
      </c>
      <c r="AR153" s="6">
        <f>VLOOKUP($A153,'Census 2011'!$A$4:$BI$156,AR$1,FALSE)*Baseline!M153</f>
        <v>291.79658310713717</v>
      </c>
      <c r="AS153" s="6">
        <f>VLOOKUP($A153,'Census 2011'!$A$4:$BI$156,AS$1,FALSE)*Baseline!N153</f>
        <v>180.51263362487853</v>
      </c>
      <c r="AT153" s="6">
        <f>VLOOKUP($A153,'Census 2011'!$A$4:$BI$156,AT$1,FALSE)*Baseline!O153</f>
        <v>126.55601919465887</v>
      </c>
      <c r="AU153" s="6">
        <f>VLOOKUP($A153,'Census 2011'!$A$4:$BI$156,AU$1,FALSE)*Baseline!P153</f>
        <v>93.956416464891049</v>
      </c>
      <c r="AV153">
        <f t="shared" si="69"/>
        <v>106953</v>
      </c>
      <c r="AX153" s="22">
        <f>(S153*'Eligible population'!J$5)/5</f>
        <v>1874.26771579653</v>
      </c>
      <c r="AY153" s="22">
        <f>(T153*'Eligible population'!K$5)/5</f>
        <v>1758.1785885160775</v>
      </c>
      <c r="AZ153" s="22">
        <f>(U153*'Eligible population'!L$5)/5</f>
        <v>1392.2074738401193</v>
      </c>
      <c r="BA153" s="22">
        <f>(V153*'Eligible population'!M$5)/5</f>
        <v>912.57256064325827</v>
      </c>
      <c r="BB153" s="22">
        <f>(W153*'Eligible population'!N$5)/5</f>
        <v>631.68846009133392</v>
      </c>
      <c r="BC153" s="22">
        <f>(X153*'Eligible population'!O$5)/5</f>
        <v>504.20725768427883</v>
      </c>
      <c r="BD153" s="22">
        <f>(Y153*'Eligible population'!P$5)/5</f>
        <v>260.65714224309716</v>
      </c>
      <c r="BE153" s="22">
        <f>(Z153*'Eligible population'!J$6)/5</f>
        <v>1754.8525774454442</v>
      </c>
      <c r="BF153" s="22">
        <f>(AA153*'Eligible population'!K$6)/5</f>
        <v>1700.4944605924079</v>
      </c>
      <c r="BG153" s="22">
        <f>(AB153*'Eligible population'!L$6)/5</f>
        <v>1433.2109345270692</v>
      </c>
      <c r="BH153" s="22">
        <f>(AC153*'Eligible population'!M$6)/5</f>
        <v>931.32581440321519</v>
      </c>
      <c r="BI153" s="22">
        <f>(AD153*'Eligible population'!N$6)/5</f>
        <v>668.06210333746981</v>
      </c>
      <c r="BJ153" s="22">
        <f>(AE153*'Eligible population'!O$6)/5</f>
        <v>523.6664405336827</v>
      </c>
      <c r="BK153" s="22">
        <f>(AF153*'Eligible population'!P$6)/5</f>
        <v>318.4601596680468</v>
      </c>
      <c r="BL153" s="23"/>
      <c r="BM153" s="22">
        <f>(AH153*'Eligible population'!J$5)/5</f>
        <v>103.94065459030874</v>
      </c>
      <c r="BN153" s="22">
        <f>(AI153*'Eligible population'!K$5)/5</f>
        <v>77.451228929758159</v>
      </c>
      <c r="BO153" s="22">
        <f>(AJ153*'Eligible population'!L$5)/5</f>
        <v>58.172312826048234</v>
      </c>
      <c r="BP153" s="22">
        <f>(AK153*'Eligible population'!M$5)/5</f>
        <v>31.851152684789042</v>
      </c>
      <c r="BQ153" s="22">
        <f>(AL153*'Eligible population'!N$5)/5</f>
        <v>15.334645468152976</v>
      </c>
      <c r="BR153" s="22">
        <f>(AM153*'Eligible population'!O$5)/5</f>
        <v>10.972836247815591</v>
      </c>
      <c r="BS153" s="22">
        <f>(AN153*'Eligible population'!P$5)/5</f>
        <v>7.4170731532588636</v>
      </c>
      <c r="BT153" s="22">
        <f>(AO153*'Eligible population'!J$6)/5</f>
        <v>106.9327739921379</v>
      </c>
      <c r="BU153" s="22">
        <f>(AP153*'Eligible population'!K$6)/5</f>
        <v>80.850654531054047</v>
      </c>
      <c r="BV153" s="22">
        <f>(AQ153*'Eligible population'!L$6)/5</f>
        <v>65.962856846085316</v>
      </c>
      <c r="BW153" s="22">
        <f>(AR153*'Eligible population'!M$6)/5</f>
        <v>40.499173202139154</v>
      </c>
      <c r="BX153" s="22">
        <f>(AS153*'Eligible population'!N$6)/5</f>
        <v>21.327070322155567</v>
      </c>
      <c r="BY153" s="22">
        <f>(AT153*'Eligible population'!O$6)/5</f>
        <v>11.957385645988913</v>
      </c>
      <c r="BZ153" s="22">
        <f>(AU153*'Eligible population'!P$6)/5</f>
        <v>7.013846624710756</v>
      </c>
      <c r="CA153" s="23">
        <f t="shared" si="70"/>
        <v>15303.535354386433</v>
      </c>
      <c r="CC153" s="2">
        <f t="shared" si="71"/>
        <v>937.13385789826498</v>
      </c>
      <c r="CD153" s="2">
        <f t="shared" si="72"/>
        <v>879.08929425803876</v>
      </c>
      <c r="CE153" s="2">
        <f t="shared" si="73"/>
        <v>696.10373692005965</v>
      </c>
      <c r="CF153" s="2">
        <f t="shared" si="74"/>
        <v>456.28628032162914</v>
      </c>
      <c r="CG153" s="2">
        <f t="shared" si="75"/>
        <v>315.84423004566696</v>
      </c>
      <c r="CH153" s="2">
        <f t="shared" si="76"/>
        <v>252.10362884213941</v>
      </c>
      <c r="CI153" s="2">
        <f t="shared" si="77"/>
        <v>130.32857112154858</v>
      </c>
      <c r="CJ153" s="2">
        <f t="shared" si="78"/>
        <v>877.42628872272212</v>
      </c>
      <c r="CK153" s="2">
        <f t="shared" si="79"/>
        <v>850.24723029620395</v>
      </c>
      <c r="CL153" s="2">
        <f t="shared" si="80"/>
        <v>716.60546726353459</v>
      </c>
      <c r="CM153" s="2">
        <f t="shared" si="81"/>
        <v>465.6629072016076</v>
      </c>
      <c r="CN153" s="2">
        <f t="shared" si="82"/>
        <v>334.0310516687349</v>
      </c>
      <c r="CO153" s="2">
        <f t="shared" si="83"/>
        <v>261.83322026684135</v>
      </c>
      <c r="CP153" s="2">
        <f t="shared" si="84"/>
        <v>159.2300798340234</v>
      </c>
      <c r="CQ153" s="2"/>
      <c r="CR153" s="2">
        <f t="shared" si="85"/>
        <v>51.97032729515437</v>
      </c>
      <c r="CS153" s="2">
        <f t="shared" si="86"/>
        <v>38.725614464879079</v>
      </c>
      <c r="CT153" s="2">
        <f t="shared" si="87"/>
        <v>29.086156413024117</v>
      </c>
      <c r="CU153" s="2">
        <f t="shared" si="88"/>
        <v>15.925576342394521</v>
      </c>
      <c r="CV153" s="2">
        <f t="shared" si="89"/>
        <v>7.667322734076488</v>
      </c>
      <c r="CW153" s="2">
        <f t="shared" si="90"/>
        <v>5.4864181239077956</v>
      </c>
      <c r="CX153" s="2">
        <f t="shared" si="91"/>
        <v>3.7085365766294318</v>
      </c>
      <c r="CY153" s="2">
        <f t="shared" si="92"/>
        <v>53.466386996068948</v>
      </c>
      <c r="CZ153" s="2">
        <f t="shared" si="93"/>
        <v>40.425327265527024</v>
      </c>
      <c r="DA153" s="2">
        <f t="shared" si="94"/>
        <v>32.981428423042658</v>
      </c>
      <c r="DB153" s="2">
        <f t="shared" si="95"/>
        <v>20.249586601069577</v>
      </c>
      <c r="DC153" s="2">
        <f t="shared" si="96"/>
        <v>10.663535161077784</v>
      </c>
      <c r="DD153" s="2">
        <f t="shared" si="97"/>
        <v>5.9786928229944563</v>
      </c>
      <c r="DE153" s="2">
        <f t="shared" si="98"/>
        <v>3.506923312355378</v>
      </c>
      <c r="DF153" s="2">
        <f t="shared" si="99"/>
        <v>7651.7676771932165</v>
      </c>
      <c r="DG153" s="2"/>
      <c r="DH153" s="14"/>
      <c r="DI153" s="14"/>
      <c r="DJ153" s="14"/>
      <c r="DK153" s="14"/>
      <c r="DL153" s="14"/>
      <c r="DM153" s="14"/>
      <c r="DN153" s="14"/>
      <c r="DO153" s="14"/>
      <c r="DP153" s="14"/>
      <c r="DQ153" s="14"/>
      <c r="DR153" s="14"/>
      <c r="DS153" s="14"/>
      <c r="DT153" s="14"/>
      <c r="DU153" s="14"/>
      <c r="DV153" s="14"/>
      <c r="DX153" s="6"/>
      <c r="DY153" s="6"/>
      <c r="DZ153" s="6"/>
      <c r="EA153" s="6"/>
      <c r="EB153" s="6"/>
      <c r="EC153" s="6"/>
      <c r="ED153" s="6"/>
      <c r="EE153" s="6"/>
      <c r="EF153" s="6"/>
      <c r="EG153" s="6"/>
      <c r="EH153" s="6"/>
      <c r="EI153" s="6"/>
      <c r="EJ153" s="6"/>
      <c r="EK153" s="6"/>
      <c r="EL153" s="6"/>
      <c r="EN153" s="6"/>
      <c r="EO153" s="6"/>
      <c r="EP153" s="6"/>
      <c r="EQ153" s="6"/>
      <c r="ER153" s="6"/>
      <c r="ES153" s="6"/>
      <c r="ET153" s="6"/>
      <c r="EU153" s="6"/>
      <c r="EV153" s="6"/>
      <c r="EW153" s="6"/>
      <c r="EX153" s="6"/>
      <c r="EY153" s="6"/>
      <c r="EZ153" s="6"/>
      <c r="FA153" s="6"/>
      <c r="FB153" s="6"/>
      <c r="FD153" s="6"/>
      <c r="FE153" s="6"/>
      <c r="FF153" s="6"/>
      <c r="FG153" s="6"/>
      <c r="FH153" s="6"/>
      <c r="FI153" s="6"/>
      <c r="FJ153" s="6"/>
      <c r="FK153" s="6"/>
      <c r="FL153" s="6"/>
      <c r="FM153" s="6"/>
      <c r="FN153" s="6"/>
      <c r="FO153" s="6"/>
      <c r="FP153" s="6"/>
      <c r="FQ153" s="6"/>
      <c r="FR153" s="6"/>
      <c r="FT153" s="6"/>
      <c r="FU153" s="6"/>
      <c r="FV153" s="6"/>
      <c r="FW153" s="6"/>
      <c r="FX153" s="6"/>
      <c r="FY153" s="6"/>
      <c r="FZ153" s="6"/>
      <c r="GA153" s="6"/>
      <c r="GB153" s="6"/>
      <c r="GC153" s="6"/>
      <c r="GD153" s="6"/>
      <c r="GE153" s="6"/>
      <c r="GF153" s="6"/>
      <c r="GG153" s="6"/>
      <c r="GH153" s="6"/>
      <c r="GJ153" s="6"/>
      <c r="GK153" s="6"/>
      <c r="GL153" s="6"/>
      <c r="GM153" s="6"/>
      <c r="GN153" s="6"/>
      <c r="GO153" s="6"/>
      <c r="GP153" s="6"/>
      <c r="GQ153" s="6"/>
      <c r="GR153" s="6"/>
      <c r="GS153" s="6"/>
      <c r="GT153" s="6"/>
      <c r="GU153" s="6"/>
      <c r="GV153" s="6"/>
      <c r="GW153" s="6"/>
      <c r="GX153" s="6"/>
      <c r="GZ153" s="1"/>
      <c r="HA153" s="1"/>
      <c r="HB153" s="1"/>
      <c r="HC153" s="1"/>
      <c r="HD153" s="1"/>
      <c r="HE153" s="1"/>
      <c r="HF153" s="1"/>
      <c r="HG153" s="1"/>
      <c r="HH153" s="1"/>
      <c r="HI153" s="1"/>
      <c r="HJ153" s="1"/>
      <c r="HK153" s="1"/>
      <c r="HL153" s="1"/>
      <c r="HM153" s="1"/>
      <c r="HN153" s="2"/>
      <c r="HP153" s="2"/>
      <c r="HQ153" s="2"/>
      <c r="HR153" s="2"/>
      <c r="HS153" s="2"/>
      <c r="HT153" s="2"/>
      <c r="HU153" s="2"/>
      <c r="HV153" s="2"/>
      <c r="HW153" s="2"/>
      <c r="HX153" s="2"/>
      <c r="HY153" s="2"/>
      <c r="HZ153" s="2"/>
      <c r="IA153" s="2"/>
      <c r="IB153" s="2"/>
      <c r="IC153" s="2"/>
      <c r="ID153" s="2"/>
      <c r="IF153" s="2"/>
      <c r="IG153" s="2"/>
      <c r="IH153" s="2"/>
      <c r="II153" s="2"/>
      <c r="IJ153" s="2"/>
      <c r="IK153" s="2"/>
      <c r="IL153" s="2"/>
      <c r="IM153" s="2"/>
      <c r="IN153" s="2"/>
      <c r="IO153" s="2"/>
      <c r="IP153" s="2"/>
      <c r="IQ153" s="2"/>
      <c r="IR153" s="2"/>
      <c r="IS153" s="2"/>
      <c r="IT153" s="2"/>
      <c r="IV153" s="6"/>
    </row>
    <row r="154" spans="1:256" x14ac:dyDescent="0.25">
      <c r="A154" s="8" t="s">
        <v>98</v>
      </c>
      <c r="B154" s="8" t="s">
        <v>321</v>
      </c>
      <c r="C154" s="20">
        <f>Population!H154</f>
        <v>6727</v>
      </c>
      <c r="D154" s="20">
        <f>Population!I154</f>
        <v>6944</v>
      </c>
      <c r="E154" s="20">
        <f>Population!J154</f>
        <v>6688</v>
      </c>
      <c r="F154" s="20">
        <f>Population!K154</f>
        <v>5667</v>
      </c>
      <c r="G154" s="20">
        <f>Population!L154</f>
        <v>4324</v>
      </c>
      <c r="H154" s="20">
        <f>Population!M154</f>
        <v>4524</v>
      </c>
      <c r="I154" s="20">
        <f>Population!N154</f>
        <v>3239</v>
      </c>
      <c r="J154" s="20">
        <f>Population!X154</f>
        <v>6448</v>
      </c>
      <c r="K154" s="20">
        <f>Population!Y154</f>
        <v>6792</v>
      </c>
      <c r="L154" s="20">
        <f>Population!Z154</f>
        <v>6618</v>
      </c>
      <c r="M154" s="20">
        <f>Population!AA154</f>
        <v>5467</v>
      </c>
      <c r="N154" s="20">
        <f>Population!AB154</f>
        <v>4398</v>
      </c>
      <c r="O154" s="20">
        <f>Population!AC154</f>
        <v>4732</v>
      </c>
      <c r="P154" s="20">
        <f>Population!AD154</f>
        <v>3399</v>
      </c>
      <c r="Q154" s="20">
        <f t="shared" si="68"/>
        <v>75967</v>
      </c>
      <c r="S154">
        <f>VLOOKUP($A154,'Census 2011'!$A$4:$BI$156,S$1,FALSE)*Baseline!C154</f>
        <v>6249.0751683386015</v>
      </c>
      <c r="T154">
        <f>VLOOKUP($A154,'Census 2011'!$A$4:$BI$156,T$1,FALSE)*Baseline!D154</f>
        <v>6626.5886085075708</v>
      </c>
      <c r="U154">
        <f>VLOOKUP($A154,'Census 2011'!$A$4:$BI$156,U$1,FALSE)*Baseline!E154</f>
        <v>6396.6459220438919</v>
      </c>
      <c r="V154">
        <f>VLOOKUP($A154,'Census 2011'!$A$4:$BI$156,V$1,FALSE)*Baseline!F154</f>
        <v>5517.2327365728897</v>
      </c>
      <c r="W154">
        <f>VLOOKUP($A154,'Census 2011'!$A$4:$BI$156,W$1,FALSE)*Baseline!G154</f>
        <v>4234.6903885480569</v>
      </c>
      <c r="X154">
        <f>VLOOKUP($A154,'Census 2011'!$A$4:$BI$156,X$1,FALSE)*Baseline!H154</f>
        <v>4447.1215686274509</v>
      </c>
      <c r="Y154">
        <f>VLOOKUP($A154,'Census 2011'!$A$4:$BI$156,Y$1,FALSE)*Baseline!I154</f>
        <v>3146.8104824713641</v>
      </c>
      <c r="Z154">
        <f>VLOOKUP($A154,'Census 2011'!$A$4:$BI$156,Z$1,FALSE)*Baseline!J154</f>
        <v>5986.7051263744106</v>
      </c>
      <c r="AA154">
        <f>VLOOKUP($A154,'Census 2011'!$A$4:$BI$156,AA$1,FALSE)*Baseline!K154</f>
        <v>6498.2334731664978</v>
      </c>
      <c r="AB154">
        <f>VLOOKUP($A154,'Census 2011'!$A$4:$BI$156,AB$1,FALSE)*Baseline!L154</f>
        <v>6317.8020618556702</v>
      </c>
      <c r="AC154">
        <f>VLOOKUP($A154,'Census 2011'!$A$4:$BI$156,AC$1,FALSE)*Baseline!M154</f>
        <v>5269.3833333333332</v>
      </c>
      <c r="AD154">
        <f>VLOOKUP($A154,'Census 2011'!$A$4:$BI$156,AD$1,FALSE)*Baseline!N154</f>
        <v>4278.4600405679512</v>
      </c>
      <c r="AE154">
        <f>VLOOKUP($A154,'Census 2011'!$A$4:$BI$156,AE$1,FALSE)*Baseline!O154</f>
        <v>4630.6882506527418</v>
      </c>
      <c r="AF154">
        <f>VLOOKUP($A154,'Census 2011'!$A$4:$BI$156,AF$1,FALSE)*Baseline!P154</f>
        <v>3332.5533834586467</v>
      </c>
      <c r="AH154" s="6">
        <f>VLOOKUP($A154,'Census 2011'!$A$4:$BI$156,AH$1,FALSE)*Baseline!C154</f>
        <v>477.92483166139897</v>
      </c>
      <c r="AI154" s="6">
        <f>VLOOKUP($A154,'Census 2011'!$A$4:$BI$156,AI$1,FALSE)*Baseline!D154</f>
        <v>317.41139149242969</v>
      </c>
      <c r="AJ154" s="6">
        <f>VLOOKUP($A154,'Census 2011'!$A$4:$BI$156,AJ$1,FALSE)*Baseline!E154</f>
        <v>291.35407795610877</v>
      </c>
      <c r="AK154" s="6">
        <f>VLOOKUP($A154,'Census 2011'!$A$4:$BI$156,AK$1,FALSE)*Baseline!F154</f>
        <v>149.76726342710998</v>
      </c>
      <c r="AL154" s="6">
        <f>VLOOKUP($A154,'Census 2011'!$A$4:$BI$156,AL$1,FALSE)*Baseline!G154</f>
        <v>89.309611451942743</v>
      </c>
      <c r="AM154" s="6">
        <f>VLOOKUP($A154,'Census 2011'!$A$4:$BI$156,AM$1,FALSE)*Baseline!H154</f>
        <v>76.878431372549016</v>
      </c>
      <c r="AN154" s="6">
        <f>VLOOKUP($A154,'Census 2011'!$A$4:$BI$156,AN$1,FALSE)*Baseline!I154</f>
        <v>92.189517528635889</v>
      </c>
      <c r="AO154" s="6">
        <f>VLOOKUP($A154,'Census 2011'!$A$4:$BI$156,AO$1,FALSE)*Baseline!J154</f>
        <v>461.29487362558899</v>
      </c>
      <c r="AP154" s="6">
        <f>VLOOKUP($A154,'Census 2011'!$A$4:$BI$156,AP$1,FALSE)*Baseline!K154</f>
        <v>293.7665268335021</v>
      </c>
      <c r="AQ154" s="6">
        <f>VLOOKUP($A154,'Census 2011'!$A$4:$BI$156,AQ$1,FALSE)*Baseline!L154</f>
        <v>300.1979381443299</v>
      </c>
      <c r="AR154" s="6">
        <f>VLOOKUP($A154,'Census 2011'!$A$4:$BI$156,AR$1,FALSE)*Baseline!M154</f>
        <v>197.61666666666667</v>
      </c>
      <c r="AS154" s="6">
        <f>VLOOKUP($A154,'Census 2011'!$A$4:$BI$156,AS$1,FALSE)*Baseline!N154</f>
        <v>119.53995943204868</v>
      </c>
      <c r="AT154" s="6">
        <f>VLOOKUP($A154,'Census 2011'!$A$4:$BI$156,AT$1,FALSE)*Baseline!O154</f>
        <v>101.31174934725848</v>
      </c>
      <c r="AU154" s="6">
        <f>VLOOKUP($A154,'Census 2011'!$A$4:$BI$156,AU$1,FALSE)*Baseline!P154</f>
        <v>66.446616541353379</v>
      </c>
      <c r="AV154">
        <f t="shared" si="69"/>
        <v>75966.999999999985</v>
      </c>
      <c r="AX154" s="22">
        <f>(S154*'Eligible population'!J$5)/5</f>
        <v>1143.5682520984242</v>
      </c>
      <c r="AY154" s="22">
        <f>(T154*'Eligible population'!K$5)/5</f>
        <v>1125.459255895948</v>
      </c>
      <c r="AZ154" s="22">
        <f>(U154*'Eligible population'!L$5)/5</f>
        <v>977.61495761781134</v>
      </c>
      <c r="BA154" s="22">
        <f>(V154*'Eligible population'!M$5)/5</f>
        <v>736.06518270507593</v>
      </c>
      <c r="BB154" s="22">
        <f>(W154*'Eligible population'!N$5)/5</f>
        <v>469.81181863533504</v>
      </c>
      <c r="BC154" s="22">
        <f>(X154*'Eligible population'!O$5)/5</f>
        <v>385.18300394299479</v>
      </c>
      <c r="BD154" s="22">
        <f>(Y154*'Eligible population'!P$5)/5</f>
        <v>211.6885197213399</v>
      </c>
      <c r="BE154" s="22">
        <f>(Z154*'Eligible population'!J$6)/5</f>
        <v>1092.312809453171</v>
      </c>
      <c r="BF154" s="22">
        <f>(AA154*'Eligible population'!K$6)/5</f>
        <v>1117.2277245784103</v>
      </c>
      <c r="BG154" s="22">
        <f>(AB154*'Eligible population'!L$6)/5</f>
        <v>989.70567086910125</v>
      </c>
      <c r="BH154" s="22">
        <f>(AC154*'Eligible population'!M$6)/5</f>
        <v>731.35081299693343</v>
      </c>
      <c r="BI154" s="22">
        <f>(AD154*'Eligible population'!N$6)/5</f>
        <v>505.48826596450169</v>
      </c>
      <c r="BJ154" s="22">
        <f>(AE154*'Eligible population'!O$6)/5</f>
        <v>437.52107226316309</v>
      </c>
      <c r="BK154" s="22">
        <f>(AF154*'Eligible population'!P$6)/5</f>
        <v>248.77511488503902</v>
      </c>
      <c r="BL154" s="23"/>
      <c r="BM154" s="22">
        <f>(AH154*'Eligible population'!J$5)/5</f>
        <v>87.459287919361728</v>
      </c>
      <c r="BN154" s="22">
        <f>(AI154*'Eligible population'!K$5)/5</f>
        <v>53.909124224692576</v>
      </c>
      <c r="BO154" s="22">
        <f>(AJ154*'Eligible population'!L$5)/5</f>
        <v>44.528352521633181</v>
      </c>
      <c r="BP154" s="22">
        <f>(AK154*'Eligible population'!M$5)/5</f>
        <v>19.980753646109768</v>
      </c>
      <c r="BQ154" s="22">
        <f>(AL154*'Eligible population'!N$5)/5</f>
        <v>9.9083302739964161</v>
      </c>
      <c r="BR154" s="22">
        <f>(AM154*'Eligible population'!O$5)/5</f>
        <v>6.6587487383762411</v>
      </c>
      <c r="BS154" s="22">
        <f>(AN154*'Eligible population'!P$5)/5</f>
        <v>6.2016643862629053</v>
      </c>
      <c r="BT154" s="22">
        <f>(AO154*'Eligible population'!J$6)/5</f>
        <v>84.166213093823245</v>
      </c>
      <c r="BU154" s="22">
        <f>(AP154*'Eligible population'!K$6)/5</f>
        <v>50.5066661096076</v>
      </c>
      <c r="BV154" s="22">
        <f>(AQ154*'Eligible population'!L$6)/5</f>
        <v>47.027051315594441</v>
      </c>
      <c r="BW154" s="22">
        <f>(AR154*'Eligible population'!M$6)/5</f>
        <v>27.427708459575094</v>
      </c>
      <c r="BX154" s="22">
        <f>(AS154*'Eligible population'!N$6)/5</f>
        <v>14.123316855555302</v>
      </c>
      <c r="BY154" s="22">
        <f>(AT154*'Eligible population'!O$6)/5</f>
        <v>9.5722326375611981</v>
      </c>
      <c r="BZ154" s="22">
        <f>(AU154*'Eligible population'!P$6)/5</f>
        <v>4.9602400207139672</v>
      </c>
      <c r="CA154" s="23">
        <f t="shared" si="70"/>
        <v>10638.202151830114</v>
      </c>
      <c r="CC154" s="2">
        <f t="shared" si="71"/>
        <v>571.78412604921209</v>
      </c>
      <c r="CD154" s="2">
        <f t="shared" si="72"/>
        <v>562.729627947974</v>
      </c>
      <c r="CE154" s="2">
        <f t="shared" si="73"/>
        <v>488.80747880890567</v>
      </c>
      <c r="CF154" s="2">
        <f t="shared" si="74"/>
        <v>368.03259135253796</v>
      </c>
      <c r="CG154" s="2">
        <f t="shared" si="75"/>
        <v>234.90590931766752</v>
      </c>
      <c r="CH154" s="2">
        <f t="shared" si="76"/>
        <v>192.59150197149739</v>
      </c>
      <c r="CI154" s="2">
        <f t="shared" si="77"/>
        <v>105.84425986066995</v>
      </c>
      <c r="CJ154" s="2">
        <f t="shared" si="78"/>
        <v>546.15640472658549</v>
      </c>
      <c r="CK154" s="2">
        <f t="shared" si="79"/>
        <v>558.61386228920514</v>
      </c>
      <c r="CL154" s="2">
        <f t="shared" si="80"/>
        <v>494.85283543455063</v>
      </c>
      <c r="CM154" s="2">
        <f t="shared" si="81"/>
        <v>365.67540649846671</v>
      </c>
      <c r="CN154" s="2">
        <f t="shared" si="82"/>
        <v>252.74413298225085</v>
      </c>
      <c r="CO154" s="2">
        <f t="shared" si="83"/>
        <v>218.76053613158155</v>
      </c>
      <c r="CP154" s="2">
        <f t="shared" si="84"/>
        <v>124.38755744251951</v>
      </c>
      <c r="CQ154" s="2"/>
      <c r="CR154" s="2">
        <f t="shared" si="85"/>
        <v>43.729643959680864</v>
      </c>
      <c r="CS154" s="2">
        <f t="shared" si="86"/>
        <v>26.954562112346288</v>
      </c>
      <c r="CT154" s="2">
        <f t="shared" si="87"/>
        <v>22.264176260816591</v>
      </c>
      <c r="CU154" s="2">
        <f t="shared" si="88"/>
        <v>9.9903768230548842</v>
      </c>
      <c r="CV154" s="2">
        <f t="shared" si="89"/>
        <v>4.954165136998208</v>
      </c>
      <c r="CW154" s="2">
        <f t="shared" si="90"/>
        <v>3.3293743691881206</v>
      </c>
      <c r="CX154" s="2">
        <f t="shared" si="91"/>
        <v>3.1008321931314526</v>
      </c>
      <c r="CY154" s="2">
        <f t="shared" si="92"/>
        <v>42.083106546911623</v>
      </c>
      <c r="CZ154" s="2">
        <f t="shared" si="93"/>
        <v>25.2533330548038</v>
      </c>
      <c r="DA154" s="2">
        <f t="shared" si="94"/>
        <v>23.513525657797221</v>
      </c>
      <c r="DB154" s="2">
        <f t="shared" si="95"/>
        <v>13.713854229787547</v>
      </c>
      <c r="DC154" s="2">
        <f t="shared" si="96"/>
        <v>7.0616584277776511</v>
      </c>
      <c r="DD154" s="2">
        <f t="shared" si="97"/>
        <v>4.7861163187805991</v>
      </c>
      <c r="DE154" s="2">
        <f t="shared" si="98"/>
        <v>2.4801200103569836</v>
      </c>
      <c r="DF154" s="2">
        <f t="shared" si="99"/>
        <v>5319.1010759150568</v>
      </c>
      <c r="DG154" s="2"/>
      <c r="DH154" s="14"/>
      <c r="DI154" s="14"/>
      <c r="DJ154" s="14"/>
      <c r="DK154" s="14"/>
      <c r="DL154" s="14"/>
      <c r="DM154" s="14"/>
      <c r="DN154" s="14"/>
      <c r="DO154" s="14"/>
      <c r="DP154" s="14"/>
      <c r="DQ154" s="14"/>
      <c r="DR154" s="14"/>
      <c r="DS154" s="14"/>
      <c r="DT154" s="14"/>
      <c r="DU154" s="14"/>
      <c r="DV154" s="14"/>
      <c r="DX154" s="6"/>
      <c r="DY154" s="6"/>
      <c r="DZ154" s="6"/>
      <c r="EA154" s="6"/>
      <c r="EB154" s="6"/>
      <c r="EC154" s="6"/>
      <c r="ED154" s="6"/>
      <c r="EE154" s="6"/>
      <c r="EF154" s="6"/>
      <c r="EG154" s="6"/>
      <c r="EH154" s="6"/>
      <c r="EI154" s="6"/>
      <c r="EJ154" s="6"/>
      <c r="EK154" s="6"/>
      <c r="EL154" s="6"/>
      <c r="EN154" s="6"/>
      <c r="EO154" s="6"/>
      <c r="EP154" s="6"/>
      <c r="EQ154" s="6"/>
      <c r="ER154" s="6"/>
      <c r="ES154" s="6"/>
      <c r="ET154" s="6"/>
      <c r="EU154" s="6"/>
      <c r="EV154" s="6"/>
      <c r="EW154" s="6"/>
      <c r="EX154" s="6"/>
      <c r="EY154" s="6"/>
      <c r="EZ154" s="6"/>
      <c r="FA154" s="6"/>
      <c r="FB154" s="6"/>
      <c r="FD154" s="6"/>
      <c r="FE154" s="6"/>
      <c r="FF154" s="6"/>
      <c r="FG154" s="6"/>
      <c r="FH154" s="6"/>
      <c r="FI154" s="6"/>
      <c r="FJ154" s="6"/>
      <c r="FK154" s="6"/>
      <c r="FL154" s="6"/>
      <c r="FM154" s="6"/>
      <c r="FN154" s="6"/>
      <c r="FO154" s="6"/>
      <c r="FP154" s="6"/>
      <c r="FQ154" s="6"/>
      <c r="FR154" s="6"/>
      <c r="FT154" s="6"/>
      <c r="FU154" s="6"/>
      <c r="FV154" s="6"/>
      <c r="FW154" s="6"/>
      <c r="FX154" s="6"/>
      <c r="FY154" s="6"/>
      <c r="FZ154" s="6"/>
      <c r="GA154" s="6"/>
      <c r="GB154" s="6"/>
      <c r="GC154" s="6"/>
      <c r="GD154" s="6"/>
      <c r="GE154" s="6"/>
      <c r="GF154" s="6"/>
      <c r="GG154" s="6"/>
      <c r="GH154" s="6"/>
      <c r="GJ154" s="6"/>
      <c r="GK154" s="6"/>
      <c r="GL154" s="6"/>
      <c r="GM154" s="6"/>
      <c r="GN154" s="6"/>
      <c r="GO154" s="6"/>
      <c r="GP154" s="6"/>
      <c r="GQ154" s="6"/>
      <c r="GR154" s="6"/>
      <c r="GS154" s="6"/>
      <c r="GT154" s="6"/>
      <c r="GU154" s="6"/>
      <c r="GV154" s="6"/>
      <c r="GW154" s="6"/>
      <c r="GX154" s="6"/>
      <c r="GZ154" s="1"/>
      <c r="HA154" s="1"/>
      <c r="HB154" s="1"/>
      <c r="HC154" s="1"/>
      <c r="HD154" s="1"/>
      <c r="HE154" s="1"/>
      <c r="HF154" s="1"/>
      <c r="HG154" s="1"/>
      <c r="HH154" s="1"/>
      <c r="HI154" s="1"/>
      <c r="HJ154" s="1"/>
      <c r="HK154" s="1"/>
      <c r="HL154" s="1"/>
      <c r="HM154" s="1"/>
      <c r="HN154" s="2"/>
      <c r="HP154" s="2"/>
      <c r="HQ154" s="2"/>
      <c r="HR154" s="2"/>
      <c r="HS154" s="2"/>
      <c r="HT154" s="2"/>
      <c r="HU154" s="2"/>
      <c r="HV154" s="2"/>
      <c r="HW154" s="2"/>
      <c r="HX154" s="2"/>
      <c r="HY154" s="2"/>
      <c r="HZ154" s="2"/>
      <c r="IA154" s="2"/>
      <c r="IB154" s="2"/>
      <c r="IC154" s="2"/>
      <c r="ID154" s="2"/>
      <c r="IF154" s="2"/>
      <c r="IG154" s="2"/>
      <c r="IH154" s="2"/>
      <c r="II154" s="2"/>
      <c r="IJ154" s="2"/>
      <c r="IK154" s="2"/>
      <c r="IL154" s="2"/>
      <c r="IM154" s="2"/>
      <c r="IN154" s="2"/>
      <c r="IO154" s="2"/>
      <c r="IP154" s="2"/>
      <c r="IQ154" s="2"/>
      <c r="IR154" s="2"/>
      <c r="IS154" s="2"/>
      <c r="IT154" s="2"/>
      <c r="IV154" s="6"/>
    </row>
    <row r="155" spans="1:256" x14ac:dyDescent="0.25">
      <c r="A155" s="8" t="s">
        <v>116</v>
      </c>
      <c r="B155" s="8" t="s">
        <v>322</v>
      </c>
      <c r="C155" s="20">
        <f>Population!H155</f>
        <v>7837</v>
      </c>
      <c r="D155" s="20">
        <f>Population!I155</f>
        <v>7216</v>
      </c>
      <c r="E155" s="20">
        <f>Population!J155</f>
        <v>7366</v>
      </c>
      <c r="F155" s="20">
        <f>Population!K155</f>
        <v>6186</v>
      </c>
      <c r="G155" s="20">
        <f>Population!L155</f>
        <v>5094</v>
      </c>
      <c r="H155" s="20">
        <f>Population!M155</f>
        <v>4949</v>
      </c>
      <c r="I155" s="20">
        <f>Population!N155</f>
        <v>3567</v>
      </c>
      <c r="J155" s="20">
        <f>Population!X155</f>
        <v>6899</v>
      </c>
      <c r="K155" s="20">
        <f>Population!Y155</f>
        <v>6888</v>
      </c>
      <c r="L155" s="20">
        <f>Population!Z155</f>
        <v>7010</v>
      </c>
      <c r="M155" s="20">
        <f>Population!AA155</f>
        <v>5940</v>
      </c>
      <c r="N155" s="20">
        <f>Population!AB155</f>
        <v>5210</v>
      </c>
      <c r="O155" s="20">
        <f>Population!AC155</f>
        <v>5147</v>
      </c>
      <c r="P155" s="20">
        <f>Population!AD155</f>
        <v>3965</v>
      </c>
      <c r="Q155" s="20">
        <f t="shared" si="68"/>
        <v>83274</v>
      </c>
      <c r="S155">
        <f>VLOOKUP($A155,'Census 2011'!$A$4:$BI$156,S$1,FALSE)*Baseline!C155</f>
        <v>6946.3843591793238</v>
      </c>
      <c r="T155">
        <f>VLOOKUP($A155,'Census 2011'!$A$4:$BI$156,T$1,FALSE)*Baseline!D155</f>
        <v>6553.0359108781131</v>
      </c>
      <c r="U155">
        <f>VLOOKUP($A155,'Census 2011'!$A$4:$BI$156,U$1,FALSE)*Baseline!E155</f>
        <v>6825.5535990114304</v>
      </c>
      <c r="V155">
        <f>VLOOKUP($A155,'Census 2011'!$A$4:$BI$156,V$1,FALSE)*Baseline!F155</f>
        <v>5828.4408267788549</v>
      </c>
      <c r="W155">
        <f>VLOOKUP($A155,'Census 2011'!$A$4:$BI$156,W$1,FALSE)*Baseline!G155</f>
        <v>4931.2854505169862</v>
      </c>
      <c r="X155">
        <f>VLOOKUP($A155,'Census 2011'!$A$4:$BI$156,X$1,FALSE)*Baseline!H155</f>
        <v>4791.2535680304472</v>
      </c>
      <c r="Y155">
        <f>VLOOKUP($A155,'Census 2011'!$A$4:$BI$156,Y$1,FALSE)*Baseline!I155</f>
        <v>3403.4475982532749</v>
      </c>
      <c r="Z155">
        <f>VLOOKUP($A155,'Census 2011'!$A$4:$BI$156,Z$1,FALSE)*Baseline!J155</f>
        <v>6158.1547350620067</v>
      </c>
      <c r="AA155">
        <f>VLOOKUP($A155,'Census 2011'!$A$4:$BI$156,AA$1,FALSE)*Baseline!K155</f>
        <v>6373.8267057346175</v>
      </c>
      <c r="AB155">
        <f>VLOOKUP($A155,'Census 2011'!$A$4:$BI$156,AB$1,FALSE)*Baseline!L155</f>
        <v>6538.3242550464593</v>
      </c>
      <c r="AC155">
        <f>VLOOKUP($A155,'Census 2011'!$A$4:$BI$156,AC$1,FALSE)*Baseline!M155</f>
        <v>5587.2710349962772</v>
      </c>
      <c r="AD155">
        <f>VLOOKUP($A155,'Census 2011'!$A$4:$BI$156,AD$1,FALSE)*Baseline!N155</f>
        <v>4981.0614828209764</v>
      </c>
      <c r="AE155">
        <f>VLOOKUP($A155,'Census 2011'!$A$4:$BI$156,AE$1,FALSE)*Baseline!O155</f>
        <v>4958.1724060319602</v>
      </c>
      <c r="AF155">
        <f>VLOOKUP($A155,'Census 2011'!$A$4:$BI$156,AF$1,FALSE)*Baseline!P155</f>
        <v>3808.1671309192202</v>
      </c>
      <c r="AH155" s="6">
        <f>VLOOKUP($A155,'Census 2011'!$A$4:$BI$156,AH$1,FALSE)*Baseline!C155</f>
        <v>890.61564082067684</v>
      </c>
      <c r="AI155" s="6">
        <f>VLOOKUP($A155,'Census 2011'!$A$4:$BI$156,AI$1,FALSE)*Baseline!D155</f>
        <v>662.96408912188724</v>
      </c>
      <c r="AJ155" s="6">
        <f>VLOOKUP($A155,'Census 2011'!$A$4:$BI$156,AJ$1,FALSE)*Baseline!E155</f>
        <v>540.44640098856962</v>
      </c>
      <c r="AK155" s="6">
        <f>VLOOKUP($A155,'Census 2011'!$A$4:$BI$156,AK$1,FALSE)*Baseline!F155</f>
        <v>357.55917322114504</v>
      </c>
      <c r="AL155" s="6">
        <f>VLOOKUP($A155,'Census 2011'!$A$4:$BI$156,AL$1,FALSE)*Baseline!G155</f>
        <v>162.71454948301329</v>
      </c>
      <c r="AM155" s="6">
        <f>VLOOKUP($A155,'Census 2011'!$A$4:$BI$156,AM$1,FALSE)*Baseline!H155</f>
        <v>157.74643196955282</v>
      </c>
      <c r="AN155" s="6">
        <f>VLOOKUP($A155,'Census 2011'!$A$4:$BI$156,AN$1,FALSE)*Baseline!I155</f>
        <v>163.55240174672491</v>
      </c>
      <c r="AO155" s="6">
        <f>VLOOKUP($A155,'Census 2011'!$A$4:$BI$156,AO$1,FALSE)*Baseline!J155</f>
        <v>740.84526493799319</v>
      </c>
      <c r="AP155" s="6">
        <f>VLOOKUP($A155,'Census 2011'!$A$4:$BI$156,AP$1,FALSE)*Baseline!K155</f>
        <v>514.17329426538299</v>
      </c>
      <c r="AQ155" s="6">
        <f>VLOOKUP($A155,'Census 2011'!$A$4:$BI$156,AQ$1,FALSE)*Baseline!L155</f>
        <v>471.67574495354057</v>
      </c>
      <c r="AR155" s="6">
        <f>VLOOKUP($A155,'Census 2011'!$A$4:$BI$156,AR$1,FALSE)*Baseline!M155</f>
        <v>352.72896500372298</v>
      </c>
      <c r="AS155" s="6">
        <f>VLOOKUP($A155,'Census 2011'!$A$4:$BI$156,AS$1,FALSE)*Baseline!N155</f>
        <v>228.93851717902351</v>
      </c>
      <c r="AT155" s="6">
        <f>VLOOKUP($A155,'Census 2011'!$A$4:$BI$156,AT$1,FALSE)*Baseline!O155</f>
        <v>188.82759396803962</v>
      </c>
      <c r="AU155" s="6">
        <f>VLOOKUP($A155,'Census 2011'!$A$4:$BI$156,AU$1,FALSE)*Baseline!P155</f>
        <v>156.83286908077994</v>
      </c>
      <c r="AV155">
        <f t="shared" si="69"/>
        <v>83274</v>
      </c>
      <c r="AX155" s="22">
        <f>(S155*'Eligible population'!J$5)/5</f>
        <v>1271.1744387837884</v>
      </c>
      <c r="AY155" s="22">
        <f>(T155*'Eligible population'!K$5)/5</f>
        <v>1112.9670718727973</v>
      </c>
      <c r="AZ155" s="22">
        <f>(U155*'Eligible population'!L$5)/5</f>
        <v>1043.1659613079757</v>
      </c>
      <c r="BA155" s="22">
        <f>(V155*'Eligible population'!M$5)/5</f>
        <v>777.5840837038113</v>
      </c>
      <c r="BB155" s="22">
        <f>(W155*'Eligible population'!N$5)/5</f>
        <v>547.09458617863743</v>
      </c>
      <c r="BC155" s="22">
        <f>(X155*'Eligible population'!O$5)/5</f>
        <v>414.98965420820588</v>
      </c>
      <c r="BD155" s="22">
        <f>(Y155*'Eligible population'!P$5)/5</f>
        <v>228.95270879406752</v>
      </c>
      <c r="BE155" s="22">
        <f>(Z155*'Eligible population'!J$6)/5</f>
        <v>1123.5948919663299</v>
      </c>
      <c r="BF155" s="22">
        <f>(AA155*'Eligible population'!K$6)/5</f>
        <v>1095.8387285883437</v>
      </c>
      <c r="BG155" s="22">
        <f>(AB155*'Eligible population'!L$6)/5</f>
        <v>1024.2512395679264</v>
      </c>
      <c r="BH155" s="22">
        <f>(AC155*'Eligible population'!M$6)/5</f>
        <v>775.47123740831375</v>
      </c>
      <c r="BI155" s="22">
        <f>(AD155*'Eligible population'!N$6)/5</f>
        <v>588.49869058950151</v>
      </c>
      <c r="BJ155" s="22">
        <f>(AE155*'Eligible population'!O$6)/5</f>
        <v>468.46274033820902</v>
      </c>
      <c r="BK155" s="22">
        <f>(AF155*'Eligible population'!P$6)/5</f>
        <v>284.27968181942077</v>
      </c>
      <c r="BL155" s="23"/>
      <c r="BM155" s="22">
        <f>(AH155*'Eligible population'!J$5)/5</f>
        <v>162.98088024689187</v>
      </c>
      <c r="BN155" s="22">
        <f>(AI155*'Eligible population'!K$5)/5</f>
        <v>112.59776553367453</v>
      </c>
      <c r="BO155" s="22">
        <f>(AJ155*'Eligible population'!L$5)/5</f>
        <v>82.597738226585832</v>
      </c>
      <c r="BP155" s="22">
        <f>(AK155*'Eligible population'!M$5)/5</f>
        <v>47.702692768472993</v>
      </c>
      <c r="BQ155" s="22">
        <f>(AL155*'Eligible population'!N$5)/5</f>
        <v>18.052138739062421</v>
      </c>
      <c r="BR155" s="22">
        <f>(AM155*'Eligible population'!O$5)/5</f>
        <v>13.663050040270168</v>
      </c>
      <c r="BS155" s="22">
        <f>(AN155*'Eligible population'!P$5)/5</f>
        <v>11.002304083925443</v>
      </c>
      <c r="BT155" s="22">
        <f>(AO155*'Eligible population'!J$6)/5</f>
        <v>135.1719778462809</v>
      </c>
      <c r="BU155" s="22">
        <f>(AP155*'Eligible population'!K$6)/5</f>
        <v>88.400741826713471</v>
      </c>
      <c r="BV155" s="22">
        <f>(AQ155*'Eligible population'!L$6)/5</f>
        <v>73.889646275941118</v>
      </c>
      <c r="BW155" s="22">
        <f>(AR155*'Eligible population'!M$6)/5</f>
        <v>48.956129968979226</v>
      </c>
      <c r="BX155" s="22">
        <f>(AS155*'Eligible population'!N$6)/5</f>
        <v>27.048455043171721</v>
      </c>
      <c r="BY155" s="22">
        <f>(AT155*'Eligible population'!O$6)/5</f>
        <v>17.840987540917773</v>
      </c>
      <c r="BZ155" s="22">
        <f>(AU155*'Eligible population'!P$6)/5</f>
        <v>11.707573903236007</v>
      </c>
      <c r="CA155" s="23">
        <f t="shared" si="70"/>
        <v>11607.937797171451</v>
      </c>
      <c r="CC155" s="2">
        <f t="shared" si="71"/>
        <v>635.58721939189422</v>
      </c>
      <c r="CD155" s="2">
        <f t="shared" si="72"/>
        <v>556.48353593639865</v>
      </c>
      <c r="CE155" s="2">
        <f t="shared" si="73"/>
        <v>521.58298065398787</v>
      </c>
      <c r="CF155" s="2">
        <f t="shared" si="74"/>
        <v>388.79204185190565</v>
      </c>
      <c r="CG155" s="2">
        <f t="shared" si="75"/>
        <v>273.54729308931871</v>
      </c>
      <c r="CH155" s="2">
        <f t="shared" si="76"/>
        <v>207.49482710410294</v>
      </c>
      <c r="CI155" s="2">
        <f t="shared" si="77"/>
        <v>114.47635439703376</v>
      </c>
      <c r="CJ155" s="2">
        <f t="shared" si="78"/>
        <v>561.79744598316495</v>
      </c>
      <c r="CK155" s="2">
        <f t="shared" si="79"/>
        <v>547.91936429417183</v>
      </c>
      <c r="CL155" s="2">
        <f t="shared" si="80"/>
        <v>512.1256197839632</v>
      </c>
      <c r="CM155" s="2">
        <f t="shared" si="81"/>
        <v>387.73561870415688</v>
      </c>
      <c r="CN155" s="2">
        <f t="shared" si="82"/>
        <v>294.24934529475075</v>
      </c>
      <c r="CO155" s="2">
        <f t="shared" si="83"/>
        <v>234.23137016910451</v>
      </c>
      <c r="CP155" s="2">
        <f t="shared" si="84"/>
        <v>142.13984090971039</v>
      </c>
      <c r="CQ155" s="2"/>
      <c r="CR155" s="2">
        <f t="shared" si="85"/>
        <v>81.490440123445936</v>
      </c>
      <c r="CS155" s="2">
        <f t="shared" si="86"/>
        <v>56.298882766837266</v>
      </c>
      <c r="CT155" s="2">
        <f t="shared" si="87"/>
        <v>41.298869113292916</v>
      </c>
      <c r="CU155" s="2">
        <f t="shared" si="88"/>
        <v>23.851346384236496</v>
      </c>
      <c r="CV155" s="2">
        <f t="shared" si="89"/>
        <v>9.0260693695312106</v>
      </c>
      <c r="CW155" s="2">
        <f t="shared" si="90"/>
        <v>6.8315250201350839</v>
      </c>
      <c r="CX155" s="2">
        <f t="shared" si="91"/>
        <v>5.5011520419627216</v>
      </c>
      <c r="CY155" s="2">
        <f t="shared" si="92"/>
        <v>67.585988923140448</v>
      </c>
      <c r="CZ155" s="2">
        <f t="shared" si="93"/>
        <v>44.200370913356736</v>
      </c>
      <c r="DA155" s="2">
        <f t="shared" si="94"/>
        <v>36.944823137970559</v>
      </c>
      <c r="DB155" s="2">
        <f t="shared" si="95"/>
        <v>24.478064984489613</v>
      </c>
      <c r="DC155" s="2">
        <f t="shared" si="96"/>
        <v>13.524227521585861</v>
      </c>
      <c r="DD155" s="2">
        <f t="shared" si="97"/>
        <v>8.9204937704588865</v>
      </c>
      <c r="DE155" s="2">
        <f t="shared" si="98"/>
        <v>5.8537869516180034</v>
      </c>
      <c r="DF155" s="2">
        <f t="shared" si="99"/>
        <v>5803.9688985857256</v>
      </c>
      <c r="DG155" s="2"/>
      <c r="DH155" s="14"/>
      <c r="DI155" s="14"/>
      <c r="DJ155" s="14"/>
      <c r="DK155" s="14"/>
      <c r="DL155" s="14"/>
      <c r="DM155" s="14"/>
      <c r="DN155" s="14"/>
      <c r="DO155" s="14"/>
      <c r="DP155" s="14"/>
      <c r="DQ155" s="14"/>
      <c r="DR155" s="14"/>
      <c r="DS155" s="14"/>
      <c r="DT155" s="14"/>
      <c r="DU155" s="14"/>
      <c r="DV155" s="14"/>
      <c r="DX155" s="6"/>
      <c r="DY155" s="6"/>
      <c r="DZ155" s="6"/>
      <c r="EA155" s="6"/>
      <c r="EB155" s="6"/>
      <c r="EC155" s="6"/>
      <c r="ED155" s="6"/>
      <c r="EE155" s="6"/>
      <c r="EF155" s="6"/>
      <c r="EG155" s="6"/>
      <c r="EH155" s="6"/>
      <c r="EI155" s="6"/>
      <c r="EJ155" s="6"/>
      <c r="EK155" s="6"/>
      <c r="EL155" s="6"/>
      <c r="EN155" s="6"/>
      <c r="EO155" s="6"/>
      <c r="EP155" s="6"/>
      <c r="EQ155" s="6"/>
      <c r="ER155" s="6"/>
      <c r="ES155" s="6"/>
      <c r="ET155" s="6"/>
      <c r="EU155" s="6"/>
      <c r="EV155" s="6"/>
      <c r="EW155" s="6"/>
      <c r="EX155" s="6"/>
      <c r="EY155" s="6"/>
      <c r="EZ155" s="6"/>
      <c r="FA155" s="6"/>
      <c r="FB155" s="6"/>
      <c r="FD155" s="6"/>
      <c r="FE155" s="6"/>
      <c r="FF155" s="6"/>
      <c r="FG155" s="6"/>
      <c r="FH155" s="6"/>
      <c r="FI155" s="6"/>
      <c r="FJ155" s="6"/>
      <c r="FK155" s="6"/>
      <c r="FL155" s="6"/>
      <c r="FM155" s="6"/>
      <c r="FN155" s="6"/>
      <c r="FO155" s="6"/>
      <c r="FP155" s="6"/>
      <c r="FQ155" s="6"/>
      <c r="FR155" s="6"/>
      <c r="FT155" s="6"/>
      <c r="FU155" s="6"/>
      <c r="FV155" s="6"/>
      <c r="FW155" s="6"/>
      <c r="FX155" s="6"/>
      <c r="FY155" s="6"/>
      <c r="FZ155" s="6"/>
      <c r="GA155" s="6"/>
      <c r="GB155" s="6"/>
      <c r="GC155" s="6"/>
      <c r="GD155" s="6"/>
      <c r="GE155" s="6"/>
      <c r="GF155" s="6"/>
      <c r="GG155" s="6"/>
      <c r="GH155" s="6"/>
      <c r="GJ155" s="6"/>
      <c r="GK155" s="6"/>
      <c r="GL155" s="6"/>
      <c r="GM155" s="6"/>
      <c r="GN155" s="6"/>
      <c r="GO155" s="6"/>
      <c r="GP155" s="6"/>
      <c r="GQ155" s="6"/>
      <c r="GR155" s="6"/>
      <c r="GS155" s="6"/>
      <c r="GT155" s="6"/>
      <c r="GU155" s="6"/>
      <c r="GV155" s="6"/>
      <c r="GW155" s="6"/>
      <c r="GX155" s="6"/>
      <c r="GZ155" s="1"/>
      <c r="HA155" s="1"/>
      <c r="HB155" s="1"/>
      <c r="HC155" s="1"/>
      <c r="HD155" s="1"/>
      <c r="HE155" s="1"/>
      <c r="HF155" s="1"/>
      <c r="HG155" s="1"/>
      <c r="HH155" s="1"/>
      <c r="HI155" s="1"/>
      <c r="HJ155" s="1"/>
      <c r="HK155" s="1"/>
      <c r="HL155" s="1"/>
      <c r="HM155" s="1"/>
      <c r="HN155" s="2"/>
      <c r="HP155" s="2"/>
      <c r="HQ155" s="2"/>
      <c r="HR155" s="2"/>
      <c r="HS155" s="2"/>
      <c r="HT155" s="2"/>
      <c r="HU155" s="2"/>
      <c r="HV155" s="2"/>
      <c r="HW155" s="2"/>
      <c r="HX155" s="2"/>
      <c r="HY155" s="2"/>
      <c r="HZ155" s="2"/>
      <c r="IA155" s="2"/>
      <c r="IB155" s="2"/>
      <c r="IC155" s="2"/>
      <c r="ID155" s="2"/>
      <c r="IF155" s="2"/>
      <c r="IG155" s="2"/>
      <c r="IH155" s="2"/>
      <c r="II155" s="2"/>
      <c r="IJ155" s="2"/>
      <c r="IK155" s="2"/>
      <c r="IL155" s="2"/>
      <c r="IM155" s="2"/>
      <c r="IN155" s="2"/>
      <c r="IO155" s="2"/>
      <c r="IP155" s="2"/>
      <c r="IQ155" s="2"/>
      <c r="IR155" s="2"/>
      <c r="IS155" s="2"/>
      <c r="IT155" s="2"/>
      <c r="IV155" s="6"/>
    </row>
    <row r="156" spans="1:256" x14ac:dyDescent="0.25">
      <c r="A156" s="8" t="s">
        <v>60</v>
      </c>
      <c r="B156" s="8" t="s">
        <v>323</v>
      </c>
      <c r="C156" s="20">
        <f>Population!H156</f>
        <v>3809</v>
      </c>
      <c r="D156" s="20">
        <f>Population!I156</f>
        <v>4679</v>
      </c>
      <c r="E156" s="20">
        <f>Population!J156</f>
        <v>4999</v>
      </c>
      <c r="F156" s="20">
        <f>Population!K156</f>
        <v>4761</v>
      </c>
      <c r="G156" s="20">
        <f>Population!L156</f>
        <v>4670</v>
      </c>
      <c r="H156" s="20">
        <f>Population!M156</f>
        <v>5599</v>
      </c>
      <c r="I156" s="20">
        <f>Population!N156</f>
        <v>4396</v>
      </c>
      <c r="J156" s="20">
        <f>Population!X156</f>
        <v>4188</v>
      </c>
      <c r="K156" s="20">
        <f>Population!Y156</f>
        <v>5242</v>
      </c>
      <c r="L156" s="20">
        <f>Population!Z156</f>
        <v>5201</v>
      </c>
      <c r="M156" s="20">
        <f>Population!AA156</f>
        <v>5047</v>
      </c>
      <c r="N156" s="20">
        <f>Population!AB156</f>
        <v>5047</v>
      </c>
      <c r="O156" s="20">
        <f>Population!AC156</f>
        <v>5848</v>
      </c>
      <c r="P156" s="20">
        <f>Population!AD156</f>
        <v>4616</v>
      </c>
      <c r="Q156" s="20">
        <f t="shared" si="68"/>
        <v>68102</v>
      </c>
      <c r="S156">
        <f>VLOOKUP($A156,'Census 2011'!$A$4:$BI$156,S$1,FALSE)*Baseline!C156</f>
        <v>3743.2840079628404</v>
      </c>
      <c r="T156">
        <f>VLOOKUP($A156,'Census 2011'!$A$4:$BI$156,T$1,FALSE)*Baseline!D156</f>
        <v>4617.7318694601126</v>
      </c>
      <c r="U156">
        <f>VLOOKUP($A156,'Census 2011'!$A$4:$BI$156,U$1,FALSE)*Baseline!E156</f>
        <v>4938.0365853658532</v>
      </c>
      <c r="V156">
        <f>VLOOKUP($A156,'Census 2011'!$A$4:$BI$156,V$1,FALSE)*Baseline!F156</f>
        <v>4706.102645263396</v>
      </c>
      <c r="W156">
        <f>VLOOKUP($A156,'Census 2011'!$A$4:$BI$156,W$1,FALSE)*Baseline!G156</f>
        <v>4644.7520507084264</v>
      </c>
      <c r="X156">
        <f>VLOOKUP($A156,'Census 2011'!$A$4:$BI$156,X$1,FALSE)*Baseline!H156</f>
        <v>5582.4033453313568</v>
      </c>
      <c r="Y156">
        <f>VLOOKUP($A156,'Census 2011'!$A$4:$BI$156,Y$1,FALSE)*Baseline!I156</f>
        <v>4373.9649122807014</v>
      </c>
      <c r="Z156">
        <f>VLOOKUP($A156,'Census 2011'!$A$4:$BI$156,Z$1,FALSE)*Baseline!J156</f>
        <v>4072.4574170331866</v>
      </c>
      <c r="AA156">
        <f>VLOOKUP($A156,'Census 2011'!$A$4:$BI$156,AA$1,FALSE)*Baseline!K156</f>
        <v>5165.2321393231741</v>
      </c>
      <c r="AB156">
        <f>VLOOKUP($A156,'Census 2011'!$A$4:$BI$156,AB$1,FALSE)*Baseline!L156</f>
        <v>5123.7847295864258</v>
      </c>
      <c r="AC156">
        <f>VLOOKUP($A156,'Census 2011'!$A$4:$BI$156,AC$1,FALSE)*Baseline!M156</f>
        <v>5003.7460284280933</v>
      </c>
      <c r="AD156">
        <f>VLOOKUP($A156,'Census 2011'!$A$4:$BI$156,AD$1,FALSE)*Baseline!N156</f>
        <v>5029.9674955595028</v>
      </c>
      <c r="AE156">
        <f>VLOOKUP($A156,'Census 2011'!$A$4:$BI$156,AE$1,FALSE)*Baseline!O156</f>
        <v>5836.3482765491135</v>
      </c>
      <c r="AF156">
        <f>VLOOKUP($A156,'Census 2011'!$A$4:$BI$156,AF$1,FALSE)*Baseline!P156</f>
        <v>4602.5636411749138</v>
      </c>
      <c r="AH156" s="6">
        <f>VLOOKUP($A156,'Census 2011'!$A$4:$BI$156,AH$1,FALSE)*Baseline!C156</f>
        <v>65.715992037159921</v>
      </c>
      <c r="AI156" s="6">
        <f>VLOOKUP($A156,'Census 2011'!$A$4:$BI$156,AI$1,FALSE)*Baseline!D156</f>
        <v>61.268130539887188</v>
      </c>
      <c r="AJ156" s="6">
        <f>VLOOKUP($A156,'Census 2011'!$A$4:$BI$156,AJ$1,FALSE)*Baseline!E156</f>
        <v>60.963414634146346</v>
      </c>
      <c r="AK156" s="6">
        <f>VLOOKUP($A156,'Census 2011'!$A$4:$BI$156,AK$1,FALSE)*Baseline!F156</f>
        <v>54.897354736604115</v>
      </c>
      <c r="AL156" s="6">
        <f>VLOOKUP($A156,'Census 2011'!$A$4:$BI$156,AL$1,FALSE)*Baseline!G156</f>
        <v>25.247949291573452</v>
      </c>
      <c r="AM156" s="6">
        <f>VLOOKUP($A156,'Census 2011'!$A$4:$BI$156,AM$1,FALSE)*Baseline!H156</f>
        <v>16.59665466864281</v>
      </c>
      <c r="AN156" s="6">
        <f>VLOOKUP($A156,'Census 2011'!$A$4:$BI$156,AN$1,FALSE)*Baseline!I156</f>
        <v>22.035087719298243</v>
      </c>
      <c r="AO156" s="6">
        <f>VLOOKUP($A156,'Census 2011'!$A$4:$BI$156,AO$1,FALSE)*Baseline!J156</f>
        <v>115.54258296681328</v>
      </c>
      <c r="AP156" s="6">
        <f>VLOOKUP($A156,'Census 2011'!$A$4:$BI$156,AP$1,FALSE)*Baseline!K156</f>
        <v>76.767860676825649</v>
      </c>
      <c r="AQ156" s="6">
        <f>VLOOKUP($A156,'Census 2011'!$A$4:$BI$156,AQ$1,FALSE)*Baseline!L156</f>
        <v>77.215270413573705</v>
      </c>
      <c r="AR156" s="6">
        <f>VLOOKUP($A156,'Census 2011'!$A$4:$BI$156,AR$1,FALSE)*Baseline!M156</f>
        <v>43.253971571906355</v>
      </c>
      <c r="AS156" s="6">
        <f>VLOOKUP($A156,'Census 2011'!$A$4:$BI$156,AS$1,FALSE)*Baseline!N156</f>
        <v>17.032504440497334</v>
      </c>
      <c r="AT156" s="6">
        <f>VLOOKUP($A156,'Census 2011'!$A$4:$BI$156,AT$1,FALSE)*Baseline!O156</f>
        <v>11.651723450886632</v>
      </c>
      <c r="AU156" s="6">
        <f>VLOOKUP($A156,'Census 2011'!$A$4:$BI$156,AU$1,FALSE)*Baseline!P156</f>
        <v>13.436358825086002</v>
      </c>
      <c r="AV156">
        <f t="shared" si="69"/>
        <v>68102.000000000015</v>
      </c>
      <c r="AX156" s="22">
        <f>(S156*'Eligible population'!J$5)/5</f>
        <v>685.01348356034089</v>
      </c>
      <c r="AY156" s="22">
        <f>(T156*'Eligible population'!K$5)/5</f>
        <v>784.27519509168053</v>
      </c>
      <c r="AZ156" s="22">
        <f>(U156*'Eligible population'!L$5)/5</f>
        <v>754.69214428162854</v>
      </c>
      <c r="BA156" s="22">
        <f>(V156*'Eligible population'!M$5)/5</f>
        <v>627.8506760195794</v>
      </c>
      <c r="BB156" s="22">
        <f>(W156*'Eligible population'!N$5)/5</f>
        <v>515.30553779203717</v>
      </c>
      <c r="BC156" s="22">
        <f>(X156*'Eligible population'!O$5)/5</f>
        <v>483.51430393655789</v>
      </c>
      <c r="BD156" s="22">
        <f>(Y156*'Eligible population'!P$5)/5</f>
        <v>294.24020377185451</v>
      </c>
      <c r="BE156" s="22">
        <f>(Z156*'Eligible population'!J$6)/5</f>
        <v>743.04601757994124</v>
      </c>
      <c r="BF156" s="22">
        <f>(AA156*'Eligible population'!K$6)/5</f>
        <v>888.04758612701914</v>
      </c>
      <c r="BG156" s="22">
        <f>(AB156*'Eligible population'!L$6)/5</f>
        <v>802.65870211431093</v>
      </c>
      <c r="BH156" s="22">
        <f>(AC156*'Eligible population'!M$6)/5</f>
        <v>694.48235105076742</v>
      </c>
      <c r="BI156" s="22">
        <f>(AD156*'Eligible population'!N$6)/5</f>
        <v>594.27680125082111</v>
      </c>
      <c r="BJ156" s="22">
        <f>(AE156*'Eligible population'!O$6)/5</f>
        <v>551.43538451267739</v>
      </c>
      <c r="BK156" s="22">
        <f>(AF156*'Eligible population'!P$6)/5</f>
        <v>343.58138245655527</v>
      </c>
      <c r="BL156" s="23"/>
      <c r="BM156" s="22">
        <f>(AH156*'Eligible population'!J$5)/5</f>
        <v>12.025895052376004</v>
      </c>
      <c r="BN156" s="22">
        <f>(AI156*'Eligible population'!K$5)/5</f>
        <v>10.405774174517092</v>
      </c>
      <c r="BO156" s="22">
        <f>(AJ156*'Eligible population'!L$5)/5</f>
        <v>9.317186966439861</v>
      </c>
      <c r="BP156" s="22">
        <f>(AK156*'Eligible population'!M$5)/5</f>
        <v>7.3239671722320567</v>
      </c>
      <c r="BQ156" s="22">
        <f>(AL156*'Eligible population'!N$5)/5</f>
        <v>2.8010985184571844</v>
      </c>
      <c r="BR156" s="22">
        <f>(AM156*'Eligible population'!O$5)/5</f>
        <v>1.437502708666768</v>
      </c>
      <c r="BS156" s="22">
        <f>(AN156*'Eligible population'!P$5)/5</f>
        <v>1.4823184069111057</v>
      </c>
      <c r="BT156" s="22">
        <f>(AO156*'Eligible population'!J$6)/5</f>
        <v>21.081486518509848</v>
      </c>
      <c r="BU156" s="22">
        <f>(AP156*'Eligible population'!K$6)/5</f>
        <v>13.19853813484624</v>
      </c>
      <c r="BV156" s="22">
        <f>(AQ156*'Eligible population'!L$6)/5</f>
        <v>12.096040720775409</v>
      </c>
      <c r="BW156" s="22">
        <f>(AR156*'Eligible population'!M$6)/5</f>
        <v>6.0033262477506781</v>
      </c>
      <c r="BX156" s="22">
        <f>(AS156*'Eligible population'!N$6)/5</f>
        <v>2.012343472423026</v>
      </c>
      <c r="BY156" s="22">
        <f>(AT156*'Eligible population'!O$6)/5</f>
        <v>1.1008891685220152</v>
      </c>
      <c r="BZ156" s="22">
        <f>(AU156*'Eligible population'!P$6)/5</f>
        <v>1.0030242056852727</v>
      </c>
      <c r="CA156" s="23">
        <f t="shared" si="70"/>
        <v>8863.7091610138814</v>
      </c>
      <c r="CC156" s="2">
        <f t="shared" si="71"/>
        <v>342.50674178017044</v>
      </c>
      <c r="CD156" s="2">
        <f t="shared" si="72"/>
        <v>392.13759754584026</v>
      </c>
      <c r="CE156" s="2">
        <f t="shared" si="73"/>
        <v>377.34607214081427</v>
      </c>
      <c r="CF156" s="2">
        <f t="shared" si="74"/>
        <v>313.9253380097897</v>
      </c>
      <c r="CG156" s="2">
        <f t="shared" si="75"/>
        <v>257.65276889601859</v>
      </c>
      <c r="CH156" s="2">
        <f t="shared" si="76"/>
        <v>241.75715196827895</v>
      </c>
      <c r="CI156" s="2">
        <f t="shared" si="77"/>
        <v>147.12010188592726</v>
      </c>
      <c r="CJ156" s="2">
        <f t="shared" si="78"/>
        <v>371.52300878997062</v>
      </c>
      <c r="CK156" s="2">
        <f t="shared" si="79"/>
        <v>444.02379306350957</v>
      </c>
      <c r="CL156" s="2">
        <f t="shared" si="80"/>
        <v>401.32935105715546</v>
      </c>
      <c r="CM156" s="2">
        <f t="shared" si="81"/>
        <v>347.24117552538371</v>
      </c>
      <c r="CN156" s="2">
        <f t="shared" si="82"/>
        <v>297.13840062541055</v>
      </c>
      <c r="CO156" s="2">
        <f t="shared" si="83"/>
        <v>275.71769225633869</v>
      </c>
      <c r="CP156" s="2">
        <f t="shared" si="84"/>
        <v>171.79069122827764</v>
      </c>
      <c r="CQ156" s="2"/>
      <c r="CR156" s="2">
        <f t="shared" si="85"/>
        <v>6.0129475261880021</v>
      </c>
      <c r="CS156" s="2">
        <f t="shared" si="86"/>
        <v>5.2028870872585458</v>
      </c>
      <c r="CT156" s="2">
        <f t="shared" si="87"/>
        <v>4.6585934832199305</v>
      </c>
      <c r="CU156" s="2">
        <f t="shared" si="88"/>
        <v>3.6619835861160284</v>
      </c>
      <c r="CV156" s="2">
        <f t="shared" si="89"/>
        <v>1.4005492592285922</v>
      </c>
      <c r="CW156" s="2">
        <f t="shared" si="90"/>
        <v>0.718751354333384</v>
      </c>
      <c r="CX156" s="2">
        <f t="shared" si="91"/>
        <v>0.74115920345555286</v>
      </c>
      <c r="CY156" s="2">
        <f t="shared" si="92"/>
        <v>10.540743259254924</v>
      </c>
      <c r="CZ156" s="2">
        <f t="shared" si="93"/>
        <v>6.59926906742312</v>
      </c>
      <c r="DA156" s="2">
        <f t="shared" si="94"/>
        <v>6.0480203603877047</v>
      </c>
      <c r="DB156" s="2">
        <f t="shared" si="95"/>
        <v>3.0016631238753391</v>
      </c>
      <c r="DC156" s="2">
        <f t="shared" si="96"/>
        <v>1.006171736211513</v>
      </c>
      <c r="DD156" s="2">
        <f t="shared" si="97"/>
        <v>0.55044458426100762</v>
      </c>
      <c r="DE156" s="2">
        <f t="shared" si="98"/>
        <v>0.50151210284263636</v>
      </c>
      <c r="DF156" s="2">
        <f t="shared" si="99"/>
        <v>4431.8545805069407</v>
      </c>
      <c r="DG156" s="2"/>
      <c r="DH156" s="14"/>
      <c r="DI156" s="14"/>
      <c r="DJ156" s="14"/>
      <c r="DK156" s="14"/>
      <c r="DL156" s="14"/>
      <c r="DM156" s="14"/>
      <c r="DN156" s="14"/>
      <c r="DO156" s="14"/>
      <c r="DP156" s="14"/>
      <c r="DQ156" s="14"/>
      <c r="DR156" s="14"/>
      <c r="DS156" s="14"/>
      <c r="DT156" s="14"/>
      <c r="DU156" s="14"/>
      <c r="DV156" s="14"/>
      <c r="DX156" s="6"/>
      <c r="DY156" s="6"/>
      <c r="DZ156" s="6"/>
      <c r="EA156" s="6"/>
      <c r="EB156" s="6"/>
      <c r="EC156" s="6"/>
      <c r="ED156" s="6"/>
      <c r="EE156" s="6"/>
      <c r="EF156" s="6"/>
      <c r="EG156" s="6"/>
      <c r="EH156" s="6"/>
      <c r="EI156" s="6"/>
      <c r="EJ156" s="6"/>
      <c r="EK156" s="6"/>
      <c r="EL156" s="6"/>
      <c r="EN156" s="6"/>
      <c r="EO156" s="6"/>
      <c r="EP156" s="6"/>
      <c r="EQ156" s="6"/>
      <c r="ER156" s="6"/>
      <c r="ES156" s="6"/>
      <c r="ET156" s="6"/>
      <c r="EU156" s="6"/>
      <c r="EV156" s="6"/>
      <c r="EW156" s="6"/>
      <c r="EX156" s="6"/>
      <c r="EY156" s="6"/>
      <c r="EZ156" s="6"/>
      <c r="FA156" s="6"/>
      <c r="FB156" s="6"/>
      <c r="FD156" s="6"/>
      <c r="FE156" s="6"/>
      <c r="FF156" s="6"/>
      <c r="FG156" s="6"/>
      <c r="FH156" s="6"/>
      <c r="FI156" s="6"/>
      <c r="FJ156" s="6"/>
      <c r="FK156" s="6"/>
      <c r="FL156" s="6"/>
      <c r="FM156" s="6"/>
      <c r="FN156" s="6"/>
      <c r="FO156" s="6"/>
      <c r="FP156" s="6"/>
      <c r="FQ156" s="6"/>
      <c r="FR156" s="6"/>
      <c r="FT156" s="6"/>
      <c r="FU156" s="6"/>
      <c r="FV156" s="6"/>
      <c r="FW156" s="6"/>
      <c r="FX156" s="6"/>
      <c r="FY156" s="6"/>
      <c r="FZ156" s="6"/>
      <c r="GA156" s="6"/>
      <c r="GB156" s="6"/>
      <c r="GC156" s="6"/>
      <c r="GD156" s="6"/>
      <c r="GE156" s="6"/>
      <c r="GF156" s="6"/>
      <c r="GG156" s="6"/>
      <c r="GH156" s="6"/>
      <c r="GJ156" s="6"/>
      <c r="GK156" s="6"/>
      <c r="GL156" s="6"/>
      <c r="GM156" s="6"/>
      <c r="GN156" s="6"/>
      <c r="GO156" s="6"/>
      <c r="GP156" s="6"/>
      <c r="GQ156" s="6"/>
      <c r="GR156" s="6"/>
      <c r="GS156" s="6"/>
      <c r="GT156" s="6"/>
      <c r="GU156" s="6"/>
      <c r="GV156" s="6"/>
      <c r="GW156" s="6"/>
      <c r="GX156" s="6"/>
      <c r="GZ156" s="1"/>
      <c r="HA156" s="1"/>
      <c r="HB156" s="1"/>
      <c r="HC156" s="1"/>
      <c r="HD156" s="1"/>
      <c r="HE156" s="1"/>
      <c r="HF156" s="1"/>
      <c r="HG156" s="1"/>
      <c r="HH156" s="1"/>
      <c r="HI156" s="1"/>
      <c r="HJ156" s="1"/>
      <c r="HK156" s="1"/>
      <c r="HL156" s="1"/>
      <c r="HM156" s="1"/>
      <c r="HN156" s="2"/>
      <c r="HP156" s="2"/>
      <c r="HQ156" s="2"/>
      <c r="HR156" s="2"/>
      <c r="HS156" s="2"/>
      <c r="HT156" s="2"/>
      <c r="HU156" s="2"/>
      <c r="HV156" s="2"/>
      <c r="HW156" s="2"/>
      <c r="HX156" s="2"/>
      <c r="HY156" s="2"/>
      <c r="HZ156" s="2"/>
      <c r="IA156" s="2"/>
      <c r="IB156" s="2"/>
      <c r="IC156" s="2"/>
      <c r="ID156" s="2"/>
      <c r="IF156" s="2"/>
      <c r="IG156" s="2"/>
      <c r="IH156" s="2"/>
      <c r="II156" s="2"/>
      <c r="IJ156" s="2"/>
      <c r="IK156" s="2"/>
      <c r="IL156" s="2"/>
      <c r="IM156" s="2"/>
      <c r="IN156" s="2"/>
      <c r="IO156" s="2"/>
      <c r="IP156" s="2"/>
      <c r="IQ156" s="2"/>
      <c r="IR156" s="2"/>
      <c r="IS156" s="2"/>
      <c r="IT156" s="2"/>
      <c r="IV156" s="6"/>
    </row>
    <row r="157" spans="1:256" x14ac:dyDescent="0.25">
      <c r="A157" s="8" t="s">
        <v>324</v>
      </c>
      <c r="B157" s="8" t="s">
        <v>152</v>
      </c>
      <c r="C157" s="20">
        <f>Population!H157</f>
        <v>1805140</v>
      </c>
      <c r="D157" s="20">
        <f>Population!I157</f>
        <v>1921807</v>
      </c>
      <c r="E157" s="20">
        <f>Population!J157</f>
        <v>1883378</v>
      </c>
      <c r="F157" s="20">
        <f>Population!K157</f>
        <v>1621661</v>
      </c>
      <c r="G157" s="20">
        <f>Population!L157</f>
        <v>1422682</v>
      </c>
      <c r="H157" s="20">
        <f>Population!M157</f>
        <v>1464784</v>
      </c>
      <c r="I157" s="20">
        <f>Population!N157</f>
        <v>1081238</v>
      </c>
      <c r="J157" s="20">
        <f>Population!X157</f>
        <v>1831314</v>
      </c>
      <c r="K157" s="20">
        <f>Population!Y157</f>
        <v>1967553</v>
      </c>
      <c r="L157" s="20">
        <f>Population!Z157</f>
        <v>1927622</v>
      </c>
      <c r="M157" s="20">
        <f>Population!AA157</f>
        <v>1656661</v>
      </c>
      <c r="N157" s="20">
        <f>Population!AB157</f>
        <v>1482039</v>
      </c>
      <c r="O157" s="20">
        <f>Population!AC157</f>
        <v>1552351</v>
      </c>
      <c r="P157" s="20">
        <f>Population!AD157</f>
        <v>1187382</v>
      </c>
      <c r="Q157" s="20">
        <f t="shared" si="68"/>
        <v>22805612</v>
      </c>
      <c r="S157">
        <f>VLOOKUP($A157,'Census 2011'!$A$4:$BI$156,S$1,FALSE)*Baseline!C157</f>
        <v>1592945.313945164</v>
      </c>
      <c r="T157">
        <f>VLOOKUP($A157,'Census 2011'!$A$4:$BI$156,T$1,FALSE)*Baseline!D157</f>
        <v>1740600.8008379182</v>
      </c>
      <c r="U157">
        <f>VLOOKUP($A157,'Census 2011'!$A$4:$BI$156,U$1,FALSE)*Baseline!E157</f>
        <v>1722372.4251476391</v>
      </c>
      <c r="V157">
        <f>VLOOKUP($A157,'Census 2011'!$A$4:$BI$156,V$1,FALSE)*Baseline!F157</f>
        <v>1504908.6749919858</v>
      </c>
      <c r="W157">
        <f>VLOOKUP($A157,'Census 2011'!$A$4:$BI$156,W$1,FALSE)*Baseline!G157</f>
        <v>1361837.4338145575</v>
      </c>
      <c r="X157">
        <f>VLOOKUP($A157,'Census 2011'!$A$4:$BI$156,X$1,FALSE)*Baseline!H157</f>
        <v>1406210.1986707337</v>
      </c>
      <c r="Y157">
        <f>VLOOKUP($A157,'Census 2011'!$A$4:$BI$156,Y$1,FALSE)*Baseline!I157</f>
        <v>1022913.1010307318</v>
      </c>
      <c r="Z157">
        <f>VLOOKUP($A157,'Census 2011'!$A$4:$BI$156,Z$1,FALSE)*Baseline!J157</f>
        <v>1612010.9167441616</v>
      </c>
      <c r="AA157">
        <f>VLOOKUP($A157,'Census 2011'!$A$4:$BI$156,AA$1,FALSE)*Baseline!K157</f>
        <v>1773031.9119193982</v>
      </c>
      <c r="AB157">
        <f>VLOOKUP($A157,'Census 2011'!$A$4:$BI$156,AB$1,FALSE)*Baseline!L157</f>
        <v>1754798.9937454958</v>
      </c>
      <c r="AC157">
        <f>VLOOKUP($A157,'Census 2011'!$A$4:$BI$156,AC$1,FALSE)*Baseline!M157</f>
        <v>1530819.0210355143</v>
      </c>
      <c r="AD157">
        <f>VLOOKUP($A157,'Census 2011'!$A$4:$BI$156,AD$1,FALSE)*Baseline!N157</f>
        <v>1406017.3070346355</v>
      </c>
      <c r="AE157">
        <f>VLOOKUP($A157,'Census 2011'!$A$4:$BI$156,AE$1,FALSE)*Baseline!O157</f>
        <v>1480658.531427566</v>
      </c>
      <c r="AF157">
        <f>VLOOKUP($A157,'Census 2011'!$A$4:$BI$156,AF$1,FALSE)*Baseline!P157</f>
        <v>1128148.389464177</v>
      </c>
      <c r="AH157" s="6">
        <f>VLOOKUP($A157,'Census 2011'!$A$4:$BI$156,AH$1,FALSE)*Baseline!C157</f>
        <v>212194.68605483609</v>
      </c>
      <c r="AI157" s="6">
        <f>VLOOKUP($A157,'Census 2011'!$A$4:$BI$156,AI$1,FALSE)*Baseline!D157</f>
        <v>181206.1991620819</v>
      </c>
      <c r="AJ157" s="6">
        <f>VLOOKUP($A157,'Census 2011'!$A$4:$BI$156,AJ$1,FALSE)*Baseline!E157</f>
        <v>161005.57485236079</v>
      </c>
      <c r="AK157" s="6">
        <f>VLOOKUP($A157,'Census 2011'!$A$4:$BI$156,AK$1,FALSE)*Baseline!F157</f>
        <v>116752.3250080142</v>
      </c>
      <c r="AL157" s="6">
        <f>VLOOKUP($A157,'Census 2011'!$A$4:$BI$156,AL$1,FALSE)*Baseline!G157</f>
        <v>60844.566185442542</v>
      </c>
      <c r="AM157" s="6">
        <f>VLOOKUP($A157,'Census 2011'!$A$4:$BI$156,AM$1,FALSE)*Baseline!H157</f>
        <v>58573.80132926644</v>
      </c>
      <c r="AN157" s="6">
        <f>VLOOKUP($A157,'Census 2011'!$A$4:$BI$156,AN$1,FALSE)*Baseline!I157</f>
        <v>58324.898969268135</v>
      </c>
      <c r="AO157" s="6">
        <f>VLOOKUP($A157,'Census 2011'!$A$4:$BI$156,AO$1,FALSE)*Baseline!J157</f>
        <v>219303.08325583837</v>
      </c>
      <c r="AP157" s="6">
        <f>VLOOKUP($A157,'Census 2011'!$A$4:$BI$156,AP$1,FALSE)*Baseline!K157</f>
        <v>194521.08808060174</v>
      </c>
      <c r="AQ157" s="6">
        <f>VLOOKUP($A157,'Census 2011'!$A$4:$BI$156,AQ$1,FALSE)*Baseline!L157</f>
        <v>172823.006254504</v>
      </c>
      <c r="AR157" s="6">
        <f>VLOOKUP($A157,'Census 2011'!$A$4:$BI$156,AR$1,FALSE)*Baseline!M157</f>
        <v>125841.97896448565</v>
      </c>
      <c r="AS157" s="6">
        <f>VLOOKUP($A157,'Census 2011'!$A$4:$BI$156,AS$1,FALSE)*Baseline!N157</f>
        <v>76021.692965364549</v>
      </c>
      <c r="AT157" s="6">
        <f>VLOOKUP($A157,'Census 2011'!$A$4:$BI$156,AT$1,FALSE)*Baseline!O157</f>
        <v>71692.468572433965</v>
      </c>
      <c r="AU157" s="6">
        <f>VLOOKUP($A157,'Census 2011'!$A$4:$BI$156,AU$1,FALSE)*Baseline!P157</f>
        <v>59233.610535823136</v>
      </c>
      <c r="AV157">
        <f t="shared" si="69"/>
        <v>22805611.999999996</v>
      </c>
      <c r="AX157" s="22">
        <f>(S157*'Eligible population'!J$5)/5</f>
        <v>291505.80514475616</v>
      </c>
      <c r="AY157" s="22">
        <f>(T157*'Eligible population'!K$5)/5</f>
        <v>295623.49466026854</v>
      </c>
      <c r="AZ157" s="22">
        <f>(U157*'Eligible population'!L$5)/5</f>
        <v>263234.36781299498</v>
      </c>
      <c r="BA157" s="22">
        <f>(V157*'Eligible population'!M$5)/5</f>
        <v>200772.91129474825</v>
      </c>
      <c r="BB157" s="22">
        <f>(W157*'Eligible population'!N$5)/5</f>
        <v>151087.15461142955</v>
      </c>
      <c r="BC157" s="22">
        <f>(X157*'Eligible population'!O$5)/5</f>
        <v>121797.49533279384</v>
      </c>
      <c r="BD157" s="22">
        <f>(Y157*'Eligible population'!P$5)/5</f>
        <v>68812.202503755805</v>
      </c>
      <c r="BE157" s="22">
        <f>(Z157*'Eligible population'!J$6)/5</f>
        <v>294121.74746685108</v>
      </c>
      <c r="BF157" s="22">
        <f>(AA157*'Eligible population'!K$6)/5</f>
        <v>304833.67775848205</v>
      </c>
      <c r="BG157" s="22">
        <f>(AB157*'Eligible population'!L$6)/5</f>
        <v>274895.36682875978</v>
      </c>
      <c r="BH157" s="22">
        <f>(AC157*'Eligible population'!M$6)/5</f>
        <v>212466.17768407305</v>
      </c>
      <c r="BI157" s="22">
        <f>(AD157*'Eligible population'!N$6)/5</f>
        <v>166117.07102789017</v>
      </c>
      <c r="BJ157" s="22">
        <f>(AE157*'Eligible population'!O$6)/5</f>
        <v>139896.98145507259</v>
      </c>
      <c r="BK157" s="22">
        <f>(AF157*'Eligible population'!P$6)/5</f>
        <v>84216.278901749494</v>
      </c>
      <c r="BL157" s="23"/>
      <c r="BM157" s="22">
        <f>(AH157*'Eligible population'!J$5)/5</f>
        <v>38831.20296996153</v>
      </c>
      <c r="BN157" s="22">
        <f>(AI157*'Eligible population'!K$5)/5</f>
        <v>30776.045733525731</v>
      </c>
      <c r="BO157" s="22">
        <f>(AJ157*'Eligible population'!L$5)/5</f>
        <v>24606.873688770356</v>
      </c>
      <c r="BP157" s="22">
        <f>(AK157*'Eligible population'!M$5)/5</f>
        <v>15576.163910686795</v>
      </c>
      <c r="BQ157" s="22">
        <f>(AL157*'Eligible population'!N$5)/5</f>
        <v>6750.3155297881985</v>
      </c>
      <c r="BR157" s="22">
        <f>(AM157*'Eligible population'!O$5)/5</f>
        <v>5073.311444312596</v>
      </c>
      <c r="BS157" s="22">
        <f>(AN157*'Eligible population'!P$5)/5</f>
        <v>3923.5637463634353</v>
      </c>
      <c r="BT157" s="22">
        <f>(AO157*'Eligible population'!J$6)/5</f>
        <v>40013.256363270913</v>
      </c>
      <c r="BU157" s="22">
        <f>(AP157*'Eligible population'!K$6)/5</f>
        <v>33443.604868340954</v>
      </c>
      <c r="BV157" s="22">
        <f>(AQ157*'Eligible population'!L$6)/5</f>
        <v>27073.325133027287</v>
      </c>
      <c r="BW157" s="22">
        <f>(AR157*'Eligible population'!M$6)/5</f>
        <v>17465.921115023499</v>
      </c>
      <c r="BX157" s="22">
        <f>(AS157*'Eligible population'!N$6)/5</f>
        <v>8981.7535721676813</v>
      </c>
      <c r="BY157" s="22">
        <f>(AT157*'Eligible population'!O$6)/5</f>
        <v>6773.7157038336463</v>
      </c>
      <c r="BZ157" s="22">
        <f>(AU157*'Eligible population'!P$6)/5</f>
        <v>4421.7891119906535</v>
      </c>
      <c r="CA157" s="23">
        <f t="shared" si="70"/>
        <v>3133091.575374689</v>
      </c>
      <c r="CC157" s="2">
        <f t="shared" si="71"/>
        <v>145752.90257237808</v>
      </c>
      <c r="CD157" s="2">
        <f t="shared" si="72"/>
        <v>147811.74733013427</v>
      </c>
      <c r="CE157" s="2">
        <f t="shared" si="73"/>
        <v>131617.18390649749</v>
      </c>
      <c r="CF157" s="2">
        <f t="shared" si="74"/>
        <v>100386.45564737412</v>
      </c>
      <c r="CG157" s="2">
        <f t="shared" si="75"/>
        <v>75543.577305714774</v>
      </c>
      <c r="CH157" s="2">
        <f t="shared" si="76"/>
        <v>60898.747666396921</v>
      </c>
      <c r="CI157" s="2">
        <f t="shared" si="77"/>
        <v>34406.101251877903</v>
      </c>
      <c r="CJ157" s="2">
        <f t="shared" si="78"/>
        <v>147060.87373342554</v>
      </c>
      <c r="CK157" s="2">
        <f t="shared" si="79"/>
        <v>152416.83887924103</v>
      </c>
      <c r="CL157" s="2">
        <f t="shared" si="80"/>
        <v>137447.68341437989</v>
      </c>
      <c r="CM157" s="2">
        <f t="shared" si="81"/>
        <v>106233.08884203652</v>
      </c>
      <c r="CN157" s="2">
        <f t="shared" si="82"/>
        <v>83058.535513945084</v>
      </c>
      <c r="CO157" s="2">
        <f t="shared" si="83"/>
        <v>69948.490727536293</v>
      </c>
      <c r="CP157" s="2">
        <f t="shared" si="84"/>
        <v>42108.139450874747</v>
      </c>
      <c r="CQ157" s="2"/>
      <c r="CR157" s="2">
        <f t="shared" si="85"/>
        <v>19415.601484980765</v>
      </c>
      <c r="CS157" s="2">
        <f t="shared" si="86"/>
        <v>15388.022866762865</v>
      </c>
      <c r="CT157" s="2">
        <f t="shared" si="87"/>
        <v>12303.436844385178</v>
      </c>
      <c r="CU157" s="2">
        <f t="shared" si="88"/>
        <v>7788.0819553433976</v>
      </c>
      <c r="CV157" s="2">
        <f t="shared" si="89"/>
        <v>3375.1577648940993</v>
      </c>
      <c r="CW157" s="2">
        <f t="shared" si="90"/>
        <v>2536.655722156298</v>
      </c>
      <c r="CX157" s="2">
        <f t="shared" si="91"/>
        <v>1961.7818731817176</v>
      </c>
      <c r="CY157" s="2">
        <f t="shared" si="92"/>
        <v>20006.628181635457</v>
      </c>
      <c r="CZ157" s="2">
        <f t="shared" si="93"/>
        <v>16721.802434170477</v>
      </c>
      <c r="DA157" s="2">
        <f t="shared" si="94"/>
        <v>13536.662566513643</v>
      </c>
      <c r="DB157" s="2">
        <f t="shared" si="95"/>
        <v>8732.9605575117494</v>
      </c>
      <c r="DC157" s="2">
        <f t="shared" si="96"/>
        <v>4490.8767860838407</v>
      </c>
      <c r="DD157" s="2">
        <f t="shared" si="97"/>
        <v>3386.8578519168232</v>
      </c>
      <c r="DE157" s="2">
        <f t="shared" si="98"/>
        <v>2210.8945559953268</v>
      </c>
      <c r="DF157" s="2">
        <f t="shared" si="99"/>
        <v>1566545.7876873445</v>
      </c>
      <c r="DG157" s="2"/>
      <c r="DH157" s="14"/>
      <c r="DI157" s="14"/>
      <c r="DJ157" s="14"/>
      <c r="DK157" s="14"/>
      <c r="DL157" s="14"/>
      <c r="DM157" s="14"/>
      <c r="DN157" s="14"/>
      <c r="DO157" s="14"/>
      <c r="DP157" s="14"/>
      <c r="DQ157" s="14"/>
      <c r="DR157" s="14"/>
      <c r="DS157" s="14"/>
      <c r="DT157" s="14"/>
      <c r="DU157" s="14"/>
      <c r="DV157" s="14"/>
      <c r="DX157" s="6"/>
      <c r="DY157" s="6"/>
      <c r="DZ157" s="6"/>
      <c r="EA157" s="6"/>
      <c r="EB157" s="6"/>
      <c r="EC157" s="6"/>
      <c r="ED157" s="6"/>
      <c r="EE157" s="6"/>
      <c r="EF157" s="6"/>
      <c r="EG157" s="6"/>
      <c r="EH157" s="6"/>
      <c r="EI157" s="6"/>
      <c r="EJ157" s="6"/>
      <c r="EK157" s="6"/>
      <c r="EL157" s="6"/>
      <c r="EN157" s="6"/>
      <c r="EO157" s="6"/>
      <c r="EP157" s="6"/>
      <c r="EQ157" s="6"/>
      <c r="ER157" s="6"/>
      <c r="ES157" s="6"/>
      <c r="ET157" s="6"/>
      <c r="EU157" s="6"/>
      <c r="EV157" s="6"/>
      <c r="EW157" s="6"/>
      <c r="EX157" s="6"/>
      <c r="EY157" s="6"/>
      <c r="EZ157" s="6"/>
      <c r="FA157" s="6"/>
      <c r="FB157" s="6"/>
      <c r="FD157" s="6"/>
      <c r="FE157" s="6"/>
      <c r="FF157" s="6"/>
      <c r="FG157" s="6"/>
      <c r="FH157" s="6"/>
      <c r="FI157" s="6"/>
      <c r="FJ157" s="6"/>
      <c r="FK157" s="6"/>
      <c r="FL157" s="6"/>
      <c r="FM157" s="6"/>
      <c r="FN157" s="6"/>
      <c r="FO157" s="6"/>
      <c r="FP157" s="6"/>
      <c r="FQ157" s="6"/>
      <c r="FR157" s="6"/>
      <c r="FT157" s="6"/>
      <c r="FU157" s="6"/>
      <c r="FV157" s="6"/>
      <c r="FW157" s="6"/>
      <c r="FX157" s="6"/>
      <c r="FY157" s="6"/>
      <c r="FZ157" s="6"/>
      <c r="GA157" s="6"/>
      <c r="GB157" s="6"/>
      <c r="GC157" s="6"/>
      <c r="GD157" s="6"/>
      <c r="GE157" s="6"/>
      <c r="GF157" s="6"/>
      <c r="GG157" s="6"/>
      <c r="GH157" s="6"/>
      <c r="GJ157" s="6"/>
      <c r="GK157" s="6"/>
      <c r="GL157" s="6"/>
      <c r="GM157" s="6"/>
      <c r="GN157" s="6"/>
      <c r="GO157" s="6"/>
      <c r="GP157" s="6"/>
      <c r="GQ157" s="6"/>
      <c r="GR157" s="6"/>
      <c r="GS157" s="6"/>
      <c r="GT157" s="6"/>
      <c r="GU157" s="6"/>
      <c r="GV157" s="6"/>
      <c r="GW157" s="6"/>
      <c r="GX157" s="6"/>
      <c r="GZ157" s="1"/>
      <c r="HA157" s="1"/>
      <c r="HB157" s="1"/>
      <c r="HC157" s="1"/>
      <c r="HD157" s="1"/>
      <c r="HE157" s="1"/>
      <c r="HF157" s="1"/>
      <c r="HG157" s="1"/>
      <c r="HH157" s="1"/>
      <c r="HI157" s="1"/>
      <c r="HJ157" s="1"/>
      <c r="HK157" s="1"/>
      <c r="HL157" s="1"/>
      <c r="HM157" s="1"/>
      <c r="HN157" s="2"/>
      <c r="HP157" s="2"/>
      <c r="HQ157" s="2"/>
      <c r="HR157" s="2"/>
      <c r="HS157" s="2"/>
      <c r="HT157" s="2"/>
      <c r="HU157" s="2"/>
      <c r="HV157" s="2"/>
      <c r="HW157" s="2"/>
      <c r="HX157" s="2"/>
      <c r="HY157" s="2"/>
      <c r="HZ157" s="2"/>
      <c r="IA157" s="2"/>
      <c r="IB157" s="2"/>
      <c r="IC157" s="2"/>
      <c r="ID157" s="2"/>
      <c r="IF157" s="2"/>
      <c r="IG157" s="2"/>
      <c r="IH157" s="2"/>
      <c r="II157" s="2"/>
      <c r="IJ157" s="2"/>
      <c r="IK157" s="2"/>
      <c r="IL157" s="2"/>
      <c r="IM157" s="2"/>
      <c r="IN157" s="2"/>
      <c r="IO157" s="2"/>
      <c r="IP157" s="2"/>
      <c r="IQ157" s="2"/>
      <c r="IR157" s="2"/>
      <c r="IS157" s="2"/>
      <c r="IT157" s="2"/>
      <c r="IV157" s="6"/>
    </row>
    <row r="158" spans="1:256" x14ac:dyDescent="0.25">
      <c r="Q158" s="20"/>
      <c r="BL158" s="24"/>
      <c r="CJ158" s="2"/>
      <c r="CK158" s="2"/>
      <c r="CL158" s="2"/>
      <c r="CM158" s="2"/>
      <c r="CN158" s="2"/>
      <c r="CO158" s="2"/>
      <c r="CP158" s="2"/>
      <c r="FD158" s="6"/>
      <c r="FE158" s="6"/>
      <c r="FF158" s="6"/>
      <c r="FG158" s="6"/>
      <c r="FH158" s="6"/>
      <c r="FI158" s="6"/>
      <c r="FJ158" s="6"/>
      <c r="FK158" s="6"/>
      <c r="FL158" s="6"/>
      <c r="FM158" s="6"/>
      <c r="FN158" s="6"/>
      <c r="FO158" s="6"/>
      <c r="FP158" s="6"/>
      <c r="FQ158" s="6"/>
      <c r="FR158" s="6"/>
    </row>
    <row r="159" spans="1:256" x14ac:dyDescent="0.25">
      <c r="A159" s="8" t="s">
        <v>324</v>
      </c>
      <c r="B159" t="s">
        <v>546</v>
      </c>
      <c r="C159" s="18" t="e">
        <f>#REF!</f>
        <v>#REF!</v>
      </c>
      <c r="D159" s="18" t="e">
        <f>#REF!</f>
        <v>#REF!</v>
      </c>
      <c r="E159" s="18" t="e">
        <f>#REF!</f>
        <v>#REF!</v>
      </c>
      <c r="F159" s="18" t="e">
        <f>#REF!</f>
        <v>#REF!</v>
      </c>
      <c r="G159" s="18" t="e">
        <f>#REF!</f>
        <v>#REF!</v>
      </c>
      <c r="H159" s="18" t="e">
        <f>#REF!</f>
        <v>#REF!</v>
      </c>
      <c r="I159" s="18" t="e">
        <f>#REF!</f>
        <v>#REF!</v>
      </c>
      <c r="J159" s="18" t="e">
        <f>#REF!</f>
        <v>#REF!</v>
      </c>
      <c r="K159" s="18" t="e">
        <f>#REF!</f>
        <v>#REF!</v>
      </c>
      <c r="L159" s="18" t="e">
        <f>#REF!</f>
        <v>#REF!</v>
      </c>
      <c r="M159" s="18" t="e">
        <f>#REF!</f>
        <v>#REF!</v>
      </c>
      <c r="N159" s="18" t="e">
        <f>#REF!</f>
        <v>#REF!</v>
      </c>
      <c r="O159" s="18" t="e">
        <f>#REF!</f>
        <v>#REF!</v>
      </c>
      <c r="P159" s="18" t="e">
        <f>#REF!</f>
        <v>#REF!</v>
      </c>
      <c r="Q159" s="20" t="e">
        <f t="shared" si="68"/>
        <v>#REF!</v>
      </c>
      <c r="S159" s="37" t="e">
        <f>VLOOKUP($A159,'Census 2011'!$A$4:$BI$156,S$1,FALSE)*Baseline!C159</f>
        <v>#REF!</v>
      </c>
      <c r="T159" s="37" t="e">
        <f>VLOOKUP($A159,'Census 2011'!$A$4:$BI$156,T$1,FALSE)*Baseline!D159</f>
        <v>#REF!</v>
      </c>
      <c r="U159" s="37" t="e">
        <f>VLOOKUP($A159,'Census 2011'!$A$4:$BI$156,U$1,FALSE)*Baseline!E159</f>
        <v>#REF!</v>
      </c>
      <c r="V159" s="37" t="e">
        <f>VLOOKUP($A159,'Census 2011'!$A$4:$BI$156,V$1,FALSE)*Baseline!F159</f>
        <v>#REF!</v>
      </c>
      <c r="W159" s="37" t="e">
        <f>VLOOKUP($A159,'Census 2011'!$A$4:$BI$156,W$1,FALSE)*Baseline!G159</f>
        <v>#REF!</v>
      </c>
      <c r="X159" s="37" t="e">
        <f>VLOOKUP($A159,'Census 2011'!$A$4:$BI$156,X$1,FALSE)*Baseline!H159</f>
        <v>#REF!</v>
      </c>
      <c r="Y159" s="37" t="e">
        <f>VLOOKUP($A159,'Census 2011'!$A$4:$BI$156,Y$1,FALSE)*Baseline!I159</f>
        <v>#REF!</v>
      </c>
      <c r="Z159" s="37" t="e">
        <f>VLOOKUP($A159,'Census 2011'!$A$4:$BI$156,Z$1,FALSE)*Baseline!J159</f>
        <v>#REF!</v>
      </c>
      <c r="AA159" s="37" t="e">
        <f>VLOOKUP($A159,'Census 2011'!$A$4:$BI$156,AA$1,FALSE)*Baseline!K159</f>
        <v>#REF!</v>
      </c>
      <c r="AB159" s="37" t="e">
        <f>VLOOKUP($A159,'Census 2011'!$A$4:$BI$156,AB$1,FALSE)*Baseline!L159</f>
        <v>#REF!</v>
      </c>
      <c r="AC159" s="37" t="e">
        <f>VLOOKUP($A159,'Census 2011'!$A$4:$BI$156,AC$1,FALSE)*Baseline!M159</f>
        <v>#REF!</v>
      </c>
      <c r="AD159" s="37" t="e">
        <f>VLOOKUP($A159,'Census 2011'!$A$4:$BI$156,AD$1,FALSE)*Baseline!N159</f>
        <v>#REF!</v>
      </c>
      <c r="AE159" s="37" t="e">
        <f>VLOOKUP($A159,'Census 2011'!$A$4:$BI$156,AE$1,FALSE)*Baseline!O159</f>
        <v>#REF!</v>
      </c>
      <c r="AF159" s="37" t="e">
        <f>VLOOKUP($A159,'Census 2011'!$A$4:$BI$156,AF$1,FALSE)*Baseline!P159</f>
        <v>#REF!</v>
      </c>
      <c r="AH159" s="37" t="e">
        <f>VLOOKUP($A159,'Census 2011'!$A$4:$BI$156,AH$1,FALSE)*Baseline!C159</f>
        <v>#REF!</v>
      </c>
      <c r="AI159" s="37" t="e">
        <f>VLOOKUP($A159,'Census 2011'!$A$4:$BI$156,AI$1,FALSE)*Baseline!D159</f>
        <v>#REF!</v>
      </c>
      <c r="AJ159" s="37" t="e">
        <f>VLOOKUP($A159,'Census 2011'!$A$4:$BI$156,AJ$1,FALSE)*Baseline!E159</f>
        <v>#REF!</v>
      </c>
      <c r="AK159" s="37" t="e">
        <f>VLOOKUP($A159,'Census 2011'!$A$4:$BI$156,AK$1,FALSE)*Baseline!F159</f>
        <v>#REF!</v>
      </c>
      <c r="AL159" s="37" t="e">
        <f>VLOOKUP($A159,'Census 2011'!$A$4:$BI$156,AL$1,FALSE)*Baseline!G159</f>
        <v>#REF!</v>
      </c>
      <c r="AM159" s="37" t="e">
        <f>VLOOKUP($A159,'Census 2011'!$A$4:$BI$156,AM$1,FALSE)*Baseline!H159</f>
        <v>#REF!</v>
      </c>
      <c r="AN159" s="37" t="e">
        <f>VLOOKUP($A159,'Census 2011'!$A$4:$BI$156,AN$1,FALSE)*Baseline!I159</f>
        <v>#REF!</v>
      </c>
      <c r="AO159" s="37" t="e">
        <f>VLOOKUP($A159,'Census 2011'!$A$4:$BI$156,AO$1,FALSE)*Baseline!J159</f>
        <v>#REF!</v>
      </c>
      <c r="AP159" s="37" t="e">
        <f>VLOOKUP($A159,'Census 2011'!$A$4:$BI$156,AP$1,FALSE)*Baseline!K159</f>
        <v>#REF!</v>
      </c>
      <c r="AQ159" s="37" t="e">
        <f>VLOOKUP($A159,'Census 2011'!$A$4:$BI$156,AQ$1,FALSE)*Baseline!L159</f>
        <v>#REF!</v>
      </c>
      <c r="AR159" s="37" t="e">
        <f>VLOOKUP($A159,'Census 2011'!$A$4:$BI$156,AR$1,FALSE)*Baseline!M159</f>
        <v>#REF!</v>
      </c>
      <c r="AS159" s="37" t="e">
        <f>VLOOKUP($A159,'Census 2011'!$A$4:$BI$156,AS$1,FALSE)*Baseline!N159</f>
        <v>#REF!</v>
      </c>
      <c r="AT159" s="37" t="e">
        <f>VLOOKUP($A159,'Census 2011'!$A$4:$BI$156,AT$1,FALSE)*Baseline!O159</f>
        <v>#REF!</v>
      </c>
      <c r="AU159" s="37" t="e">
        <f>VLOOKUP($A159,'Census 2011'!$A$4:$BI$156,AU$1,FALSE)*Baseline!P159</f>
        <v>#REF!</v>
      </c>
      <c r="AV159" s="37" t="e">
        <f t="shared" si="69"/>
        <v>#REF!</v>
      </c>
      <c r="AX159" s="22" t="e">
        <f>(S159*'Eligible population'!J$5)/5</f>
        <v>#REF!</v>
      </c>
      <c r="AY159" s="22" t="e">
        <f>(T159*'Eligible population'!K$5)/5</f>
        <v>#REF!</v>
      </c>
      <c r="AZ159" s="22" t="e">
        <f>(U159*'Eligible population'!L$5)/5</f>
        <v>#REF!</v>
      </c>
      <c r="BA159" s="22" t="e">
        <f>(V159*'Eligible population'!M$5)/5</f>
        <v>#REF!</v>
      </c>
      <c r="BB159" s="22" t="e">
        <f>(W159*'Eligible population'!N$5)/5</f>
        <v>#REF!</v>
      </c>
      <c r="BC159" s="22" t="e">
        <f>(X159*'Eligible population'!O$5)/5</f>
        <v>#REF!</v>
      </c>
      <c r="BD159" s="22" t="e">
        <f>(Y159*'Eligible population'!P$5)/5</f>
        <v>#REF!</v>
      </c>
      <c r="BE159" s="22" t="e">
        <f>(Z159*'Eligible population'!J$6)/5</f>
        <v>#REF!</v>
      </c>
      <c r="BF159" s="22" t="e">
        <f>(AA159*'Eligible population'!K$6)/5</f>
        <v>#REF!</v>
      </c>
      <c r="BG159" s="22" t="e">
        <f>(AB159*'Eligible population'!L$6)/5</f>
        <v>#REF!</v>
      </c>
      <c r="BH159" s="22" t="e">
        <f>(AC159*'Eligible population'!M$6)/5</f>
        <v>#REF!</v>
      </c>
      <c r="BI159" s="22" t="e">
        <f>(AD159*'Eligible population'!N$6)/5</f>
        <v>#REF!</v>
      </c>
      <c r="BJ159" s="22" t="e">
        <f>(AE159*'Eligible population'!O$6)/5</f>
        <v>#REF!</v>
      </c>
      <c r="BK159" s="22" t="e">
        <f>(AF159*'Eligible population'!P$6)/5</f>
        <v>#REF!</v>
      </c>
      <c r="BL159" s="23"/>
      <c r="BM159" s="22" t="e">
        <f>(AH159*'Eligible population'!J$5)/5</f>
        <v>#REF!</v>
      </c>
      <c r="BN159" s="22" t="e">
        <f>(AI159*'Eligible population'!K$5)/5</f>
        <v>#REF!</v>
      </c>
      <c r="BO159" s="22" t="e">
        <f>(AJ159*'Eligible population'!L$5)/5</f>
        <v>#REF!</v>
      </c>
      <c r="BP159" s="22" t="e">
        <f>(AK159*'Eligible population'!M$5)/5</f>
        <v>#REF!</v>
      </c>
      <c r="BQ159" s="22" t="e">
        <f>(AL159*'Eligible population'!N$5)/5</f>
        <v>#REF!</v>
      </c>
      <c r="BR159" s="22" t="e">
        <f>(AM159*'Eligible population'!O$5)/5</f>
        <v>#REF!</v>
      </c>
      <c r="BS159" s="22" t="e">
        <f>(AN159*'Eligible population'!P$5)/5</f>
        <v>#REF!</v>
      </c>
      <c r="BT159" s="22" t="e">
        <f>(AO159*'Eligible population'!J$6)/5</f>
        <v>#REF!</v>
      </c>
      <c r="BU159" s="22" t="e">
        <f>(AP159*'Eligible population'!K$6)/5</f>
        <v>#REF!</v>
      </c>
      <c r="BV159" s="22" t="e">
        <f>(AQ159*'Eligible population'!L$6)/5</f>
        <v>#REF!</v>
      </c>
      <c r="BW159" s="22" t="e">
        <f>(AR159*'Eligible population'!M$6)/5</f>
        <v>#REF!</v>
      </c>
      <c r="BX159" s="22" t="e">
        <f>(AS159*'Eligible population'!N$6)/5</f>
        <v>#REF!</v>
      </c>
      <c r="BY159" s="22" t="e">
        <f>(AT159*'Eligible population'!O$6)/5</f>
        <v>#REF!</v>
      </c>
      <c r="BZ159" s="22" t="e">
        <f>(AU159*'Eligible population'!P$6)/5</f>
        <v>#REF!</v>
      </c>
      <c r="CA159" s="23" t="e">
        <f t="shared" ref="CA159" si="100">SUM(AX159:BZ159)</f>
        <v>#REF!</v>
      </c>
      <c r="CB159" s="37"/>
      <c r="CC159" s="13" t="e">
        <f>AX159*#REF!</f>
        <v>#REF!</v>
      </c>
      <c r="CD159" s="2" t="e">
        <f>AY159*#REF!</f>
        <v>#REF!</v>
      </c>
      <c r="CE159" s="2" t="e">
        <f>AZ159*#REF!</f>
        <v>#REF!</v>
      </c>
      <c r="CF159" s="2" t="e">
        <f>BA159*#REF!</f>
        <v>#REF!</v>
      </c>
      <c r="CG159" s="2" t="e">
        <f>BB159*#REF!</f>
        <v>#REF!</v>
      </c>
      <c r="CH159" s="2" t="e">
        <f>BC159*#REF!</f>
        <v>#REF!</v>
      </c>
      <c r="CI159" s="2" t="e">
        <f>BD159*#REF!</f>
        <v>#REF!</v>
      </c>
      <c r="CJ159" s="2" t="e">
        <f>BE159*#REF!</f>
        <v>#REF!</v>
      </c>
      <c r="CK159" s="2" t="e">
        <f>BF159*#REF!</f>
        <v>#REF!</v>
      </c>
      <c r="CL159" s="2" t="e">
        <f>BG159*#REF!</f>
        <v>#REF!</v>
      </c>
      <c r="CM159" s="2" t="e">
        <f>BH159*#REF!</f>
        <v>#REF!</v>
      </c>
      <c r="CN159" s="2" t="e">
        <f>BI159*#REF!</f>
        <v>#REF!</v>
      </c>
      <c r="CO159" s="2" t="e">
        <f>BJ159*#REF!</f>
        <v>#REF!</v>
      </c>
      <c r="CP159" s="2" t="e">
        <f>BK159*#REF!</f>
        <v>#REF!</v>
      </c>
      <c r="CQ159" s="2"/>
      <c r="CR159" s="13" t="e">
        <f>BM159*#REF!</f>
        <v>#REF!</v>
      </c>
      <c r="CS159" s="2" t="e">
        <f>BN159*#REF!</f>
        <v>#REF!</v>
      </c>
      <c r="CT159" s="2" t="e">
        <f>BO159*#REF!</f>
        <v>#REF!</v>
      </c>
      <c r="CU159" s="2" t="e">
        <f>BP159*#REF!</f>
        <v>#REF!</v>
      </c>
      <c r="CV159" s="2" t="e">
        <f>BQ159*#REF!</f>
        <v>#REF!</v>
      </c>
      <c r="CW159" s="2" t="e">
        <f>BR159*#REF!</f>
        <v>#REF!</v>
      </c>
      <c r="CX159" s="2" t="e">
        <f>BS159*#REF!</f>
        <v>#REF!</v>
      </c>
      <c r="CY159" s="13" t="e">
        <f>BT159*#REF!</f>
        <v>#REF!</v>
      </c>
      <c r="CZ159" s="13" t="e">
        <f>BU159*#REF!</f>
        <v>#REF!</v>
      </c>
      <c r="DA159" s="13" t="e">
        <f>BV159*#REF!</f>
        <v>#REF!</v>
      </c>
      <c r="DB159" s="13" t="e">
        <f>BW159*#REF!</f>
        <v>#REF!</v>
      </c>
      <c r="DC159" s="13" t="e">
        <f>BX159*#REF!</f>
        <v>#REF!</v>
      </c>
      <c r="DD159" s="13" t="e">
        <f>BY159*#REF!</f>
        <v>#REF!</v>
      </c>
      <c r="DE159" s="13" t="e">
        <f>BZ159*#REF!</f>
        <v>#REF!</v>
      </c>
      <c r="DF159" s="2" t="e">
        <f>SUM(CC159:DE159)</f>
        <v>#REF!</v>
      </c>
    </row>
    <row r="160" spans="1:256" x14ac:dyDescent="0.25">
      <c r="A160" s="8"/>
    </row>
    <row r="161" spans="1:110" x14ac:dyDescent="0.25">
      <c r="B161" s="5" t="s">
        <v>550</v>
      </c>
      <c r="C161" s="20"/>
      <c r="D161" s="20"/>
      <c r="E161" s="20"/>
      <c r="F161" s="20"/>
      <c r="G161" s="20"/>
      <c r="H161" s="20"/>
      <c r="I161" s="20"/>
      <c r="J161" s="20"/>
      <c r="K161" s="20"/>
      <c r="L161" s="20"/>
      <c r="M161" s="20"/>
      <c r="N161" s="20"/>
      <c r="O161" s="20"/>
      <c r="P161" s="20"/>
      <c r="Q161" s="20"/>
      <c r="S161" s="20">
        <v>19</v>
      </c>
      <c r="T161" s="20">
        <f>S161+1</f>
        <v>20</v>
      </c>
      <c r="U161" s="20">
        <f t="shared" ref="U161:AV161" si="101">T161+1</f>
        <v>21</v>
      </c>
      <c r="V161" s="20">
        <f t="shared" si="101"/>
        <v>22</v>
      </c>
      <c r="W161" s="20">
        <f t="shared" si="101"/>
        <v>23</v>
      </c>
      <c r="X161" s="20">
        <f t="shared" si="101"/>
        <v>24</v>
      </c>
      <c r="Y161" s="20">
        <f t="shared" si="101"/>
        <v>25</v>
      </c>
      <c r="Z161" s="20">
        <f t="shared" si="101"/>
        <v>26</v>
      </c>
      <c r="AA161" s="20">
        <f t="shared" si="101"/>
        <v>27</v>
      </c>
      <c r="AB161" s="20">
        <f t="shared" si="101"/>
        <v>28</v>
      </c>
      <c r="AC161" s="20">
        <f t="shared" si="101"/>
        <v>29</v>
      </c>
      <c r="AD161" s="20">
        <f t="shared" si="101"/>
        <v>30</v>
      </c>
      <c r="AE161" s="20">
        <f t="shared" si="101"/>
        <v>31</v>
      </c>
      <c r="AF161" s="20">
        <f t="shared" si="101"/>
        <v>32</v>
      </c>
      <c r="AG161" s="20">
        <f t="shared" si="101"/>
        <v>33</v>
      </c>
      <c r="AH161" s="20">
        <f t="shared" si="101"/>
        <v>34</v>
      </c>
      <c r="AI161" s="20">
        <f t="shared" si="101"/>
        <v>35</v>
      </c>
      <c r="AJ161" s="20">
        <f t="shared" si="101"/>
        <v>36</v>
      </c>
      <c r="AK161" s="20">
        <f t="shared" si="101"/>
        <v>37</v>
      </c>
      <c r="AL161" s="20">
        <f t="shared" si="101"/>
        <v>38</v>
      </c>
      <c r="AM161" s="20">
        <f t="shared" si="101"/>
        <v>39</v>
      </c>
      <c r="AN161" s="20">
        <f t="shared" si="101"/>
        <v>40</v>
      </c>
      <c r="AO161" s="20">
        <f t="shared" si="101"/>
        <v>41</v>
      </c>
      <c r="AP161" s="20">
        <f t="shared" si="101"/>
        <v>42</v>
      </c>
      <c r="AQ161" s="20">
        <f t="shared" si="101"/>
        <v>43</v>
      </c>
      <c r="AR161" s="20">
        <f t="shared" si="101"/>
        <v>44</v>
      </c>
      <c r="AS161" s="20">
        <f t="shared" si="101"/>
        <v>45</v>
      </c>
      <c r="AT161" s="20">
        <f t="shared" si="101"/>
        <v>46</v>
      </c>
      <c r="AU161" s="20">
        <f t="shared" si="101"/>
        <v>47</v>
      </c>
      <c r="AV161" s="20">
        <f t="shared" si="101"/>
        <v>48</v>
      </c>
      <c r="AX161" s="20">
        <v>50</v>
      </c>
      <c r="AY161" s="20">
        <f>AX161+1</f>
        <v>51</v>
      </c>
      <c r="AZ161" s="20">
        <f t="shared" ref="AZ161:CA161" si="102">AY161+1</f>
        <v>52</v>
      </c>
      <c r="BA161" s="20">
        <f t="shared" si="102"/>
        <v>53</v>
      </c>
      <c r="BB161" s="20">
        <f t="shared" si="102"/>
        <v>54</v>
      </c>
      <c r="BC161" s="20">
        <f t="shared" si="102"/>
        <v>55</v>
      </c>
      <c r="BD161" s="20">
        <f t="shared" si="102"/>
        <v>56</v>
      </c>
      <c r="BE161" s="20">
        <f t="shared" si="102"/>
        <v>57</v>
      </c>
      <c r="BF161" s="20">
        <f t="shared" si="102"/>
        <v>58</v>
      </c>
      <c r="BG161" s="20">
        <f t="shared" si="102"/>
        <v>59</v>
      </c>
      <c r="BH161" s="20">
        <f t="shared" si="102"/>
        <v>60</v>
      </c>
      <c r="BI161" s="20">
        <f t="shared" si="102"/>
        <v>61</v>
      </c>
      <c r="BJ161" s="20">
        <f t="shared" si="102"/>
        <v>62</v>
      </c>
      <c r="BK161" s="20">
        <f t="shared" si="102"/>
        <v>63</v>
      </c>
      <c r="BL161" s="20">
        <f t="shared" si="102"/>
        <v>64</v>
      </c>
      <c r="BM161" s="20">
        <f t="shared" si="102"/>
        <v>65</v>
      </c>
      <c r="BN161" s="20">
        <f t="shared" si="102"/>
        <v>66</v>
      </c>
      <c r="BO161" s="20">
        <f t="shared" si="102"/>
        <v>67</v>
      </c>
      <c r="BP161" s="20">
        <f t="shared" si="102"/>
        <v>68</v>
      </c>
      <c r="BQ161" s="20">
        <f t="shared" si="102"/>
        <v>69</v>
      </c>
      <c r="BR161" s="20">
        <f t="shared" si="102"/>
        <v>70</v>
      </c>
      <c r="BS161" s="20">
        <f t="shared" si="102"/>
        <v>71</v>
      </c>
      <c r="BT161" s="20">
        <f t="shared" si="102"/>
        <v>72</v>
      </c>
      <c r="BU161" s="20">
        <f t="shared" si="102"/>
        <v>73</v>
      </c>
      <c r="BV161" s="20">
        <f t="shared" si="102"/>
        <v>74</v>
      </c>
      <c r="BW161" s="20">
        <f t="shared" si="102"/>
        <v>75</v>
      </c>
      <c r="BX161" s="20">
        <f t="shared" si="102"/>
        <v>76</v>
      </c>
      <c r="BY161" s="20">
        <f t="shared" si="102"/>
        <v>77</v>
      </c>
      <c r="BZ161" s="20">
        <f t="shared" si="102"/>
        <v>78</v>
      </c>
      <c r="CA161" s="20">
        <f t="shared" si="102"/>
        <v>79</v>
      </c>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row>
    <row r="162" spans="1:110" x14ac:dyDescent="0.25">
      <c r="A162" t="str">
        <f>Lookups!E1</f>
        <v>E92000001</v>
      </c>
      <c r="B162" s="37" t="str">
        <f>Lookups!F1</f>
        <v>England</v>
      </c>
      <c r="C162" s="18">
        <f>VLOOKUP($A162,$A$6:$Q$157,3,FALSE)</f>
        <v>1805140</v>
      </c>
      <c r="D162" s="18">
        <f>VLOOKUP($A162,$A$6:$Q$157,4,FALSE)</f>
        <v>1921807</v>
      </c>
      <c r="E162" s="18">
        <f>VLOOKUP($A162,$A$6:$Q$157,5,FALSE)</f>
        <v>1883378</v>
      </c>
      <c r="F162" s="18">
        <f>VLOOKUP($A162,$A$6:$Q$157,6,FALSE)</f>
        <v>1621661</v>
      </c>
      <c r="G162" s="18">
        <f>VLOOKUP($A162,$A$6:$Q$157,7,FALSE)</f>
        <v>1422682</v>
      </c>
      <c r="H162" s="18">
        <f>VLOOKUP($A162,$A$6:$Q$157,8,FALSE)</f>
        <v>1464784</v>
      </c>
      <c r="I162" s="18">
        <f>VLOOKUP($A162,$A$6:$Q$157,9,FALSE)</f>
        <v>1081238</v>
      </c>
      <c r="J162" s="18">
        <f>VLOOKUP($A162,$A$6:$Q$157,10,FALSE)</f>
        <v>1831314</v>
      </c>
      <c r="K162" s="18">
        <f>VLOOKUP($A162,$A$6:$Q$157,11,FALSE)</f>
        <v>1967553</v>
      </c>
      <c r="L162" s="18">
        <f>VLOOKUP($A162,$A$6:$Q$157,12,FALSE)</f>
        <v>1927622</v>
      </c>
      <c r="M162" s="18">
        <f>VLOOKUP($A162,$A$6:$Q$157,13,FALSE)</f>
        <v>1656661</v>
      </c>
      <c r="N162" s="18">
        <f>VLOOKUP($A162,$A$6:$Q$157,14,FALSE)</f>
        <v>1482039</v>
      </c>
      <c r="O162" s="18">
        <f>VLOOKUP($A162,$A$6:$Q$157,15,FALSE)</f>
        <v>1552351</v>
      </c>
      <c r="P162" s="18">
        <f>VLOOKUP($A162,$A$6:$Q$157,16,FALSE)</f>
        <v>1187382</v>
      </c>
      <c r="Q162" s="18">
        <f>VLOOKUP($A162,$A$6:$Q$157,17,FALSE)</f>
        <v>22805612</v>
      </c>
      <c r="S162" s="18">
        <f>VLOOKUP($A162,$A$6:$AV$157,S161,FALSE)</f>
        <v>1592945.313945164</v>
      </c>
      <c r="T162" s="18">
        <f t="shared" ref="T162:AU162" si="103">VLOOKUP($A162,$A$6:$AV$157,T161,FALSE)</f>
        <v>1740600.8008379182</v>
      </c>
      <c r="U162" s="18">
        <f t="shared" si="103"/>
        <v>1722372.4251476391</v>
      </c>
      <c r="V162" s="18">
        <f t="shared" si="103"/>
        <v>1504908.6749919858</v>
      </c>
      <c r="W162" s="18">
        <f t="shared" si="103"/>
        <v>1361837.4338145575</v>
      </c>
      <c r="X162" s="18">
        <f t="shared" si="103"/>
        <v>1406210.1986707337</v>
      </c>
      <c r="Y162" s="18">
        <f t="shared" si="103"/>
        <v>1022913.1010307318</v>
      </c>
      <c r="Z162" s="18">
        <f t="shared" si="103"/>
        <v>1612010.9167441616</v>
      </c>
      <c r="AA162" s="18">
        <f t="shared" si="103"/>
        <v>1773031.9119193982</v>
      </c>
      <c r="AB162" s="18">
        <f t="shared" si="103"/>
        <v>1754798.9937454958</v>
      </c>
      <c r="AC162" s="18">
        <f t="shared" si="103"/>
        <v>1530819.0210355143</v>
      </c>
      <c r="AD162" s="18">
        <f t="shared" si="103"/>
        <v>1406017.3070346355</v>
      </c>
      <c r="AE162" s="18">
        <f t="shared" si="103"/>
        <v>1480658.531427566</v>
      </c>
      <c r="AF162" s="18">
        <f>VLOOKUP($A162,$A$6:$AV$157,AF161,FALSE)</f>
        <v>1128148.389464177</v>
      </c>
      <c r="AG162" s="18">
        <f t="shared" si="103"/>
        <v>0</v>
      </c>
      <c r="AH162" s="18">
        <f t="shared" si="103"/>
        <v>212194.68605483609</v>
      </c>
      <c r="AI162" s="18">
        <f t="shared" si="103"/>
        <v>181206.1991620819</v>
      </c>
      <c r="AJ162" s="18">
        <f t="shared" si="103"/>
        <v>161005.57485236079</v>
      </c>
      <c r="AK162" s="18">
        <f t="shared" si="103"/>
        <v>116752.3250080142</v>
      </c>
      <c r="AL162" s="18">
        <f t="shared" si="103"/>
        <v>60844.566185442542</v>
      </c>
      <c r="AM162" s="18">
        <f t="shared" si="103"/>
        <v>58573.80132926644</v>
      </c>
      <c r="AN162" s="18">
        <f t="shared" si="103"/>
        <v>58324.898969268135</v>
      </c>
      <c r="AO162" s="18">
        <f t="shared" si="103"/>
        <v>219303.08325583837</v>
      </c>
      <c r="AP162" s="18">
        <f t="shared" si="103"/>
        <v>194521.08808060174</v>
      </c>
      <c r="AQ162" s="18">
        <f t="shared" si="103"/>
        <v>172823.006254504</v>
      </c>
      <c r="AR162" s="18">
        <f t="shared" si="103"/>
        <v>125841.97896448565</v>
      </c>
      <c r="AS162" s="18">
        <f t="shared" si="103"/>
        <v>76021.692965364549</v>
      </c>
      <c r="AT162" s="18">
        <f t="shared" si="103"/>
        <v>71692.468572433965</v>
      </c>
      <c r="AU162" s="18">
        <f t="shared" si="103"/>
        <v>59233.610535823136</v>
      </c>
      <c r="AV162" s="18">
        <f>VLOOKUP($A162,$A$6:$AV$157,AV161,FALSE)</f>
        <v>22805611.999999996</v>
      </c>
      <c r="AX162" s="6">
        <f>VLOOKUP($A162,$A$6:$DF$157,AX161,FALSE)</f>
        <v>291505.80514475616</v>
      </c>
      <c r="AY162" s="6">
        <f t="shared" ref="AY162:CA162" si="104">VLOOKUP($A162,$A$6:$DF$157,AY161,FALSE)</f>
        <v>295623.49466026854</v>
      </c>
      <c r="AZ162" s="6">
        <f t="shared" si="104"/>
        <v>263234.36781299498</v>
      </c>
      <c r="BA162" s="6">
        <f t="shared" si="104"/>
        <v>200772.91129474825</v>
      </c>
      <c r="BB162" s="6">
        <f t="shared" si="104"/>
        <v>151087.15461142955</v>
      </c>
      <c r="BC162" s="6">
        <f t="shared" si="104"/>
        <v>121797.49533279384</v>
      </c>
      <c r="BD162" s="6">
        <f t="shared" si="104"/>
        <v>68812.202503755805</v>
      </c>
      <c r="BE162" s="6">
        <f t="shared" si="104"/>
        <v>294121.74746685108</v>
      </c>
      <c r="BF162" s="6">
        <f t="shared" si="104"/>
        <v>304833.67775848205</v>
      </c>
      <c r="BG162" s="6">
        <f t="shared" si="104"/>
        <v>274895.36682875978</v>
      </c>
      <c r="BH162" s="6">
        <f t="shared" si="104"/>
        <v>212466.17768407305</v>
      </c>
      <c r="BI162" s="6">
        <f t="shared" si="104"/>
        <v>166117.07102789017</v>
      </c>
      <c r="BJ162" s="6">
        <f t="shared" si="104"/>
        <v>139896.98145507259</v>
      </c>
      <c r="BK162" s="6">
        <f t="shared" si="104"/>
        <v>84216.278901749494</v>
      </c>
      <c r="BL162" s="6">
        <f t="shared" si="104"/>
        <v>0</v>
      </c>
      <c r="BM162" s="6">
        <f t="shared" si="104"/>
        <v>38831.20296996153</v>
      </c>
      <c r="BN162" s="6">
        <f t="shared" si="104"/>
        <v>30776.045733525731</v>
      </c>
      <c r="BO162" s="6">
        <f t="shared" si="104"/>
        <v>24606.873688770356</v>
      </c>
      <c r="BP162" s="6">
        <f t="shared" si="104"/>
        <v>15576.163910686795</v>
      </c>
      <c r="BQ162" s="6">
        <f t="shared" si="104"/>
        <v>6750.3155297881985</v>
      </c>
      <c r="BR162" s="6">
        <f t="shared" si="104"/>
        <v>5073.311444312596</v>
      </c>
      <c r="BS162" s="6">
        <f t="shared" si="104"/>
        <v>3923.5637463634353</v>
      </c>
      <c r="BT162" s="6">
        <f t="shared" si="104"/>
        <v>40013.256363270913</v>
      </c>
      <c r="BU162" s="6">
        <f t="shared" si="104"/>
        <v>33443.604868340954</v>
      </c>
      <c r="BV162" s="6">
        <f t="shared" si="104"/>
        <v>27073.325133027287</v>
      </c>
      <c r="BW162" s="6">
        <f t="shared" si="104"/>
        <v>17465.921115023499</v>
      </c>
      <c r="BX162" s="6">
        <f t="shared" si="104"/>
        <v>8981.7535721676813</v>
      </c>
      <c r="BY162" s="6">
        <f t="shared" si="104"/>
        <v>6773.7157038336463</v>
      </c>
      <c r="BZ162" s="6">
        <f t="shared" si="104"/>
        <v>4421.7891119906535</v>
      </c>
      <c r="CA162" s="6">
        <f t="shared" si="104"/>
        <v>3133091.575374689</v>
      </c>
      <c r="CC162" s="6">
        <f>($B$164*AX163)*50%</f>
        <v>0</v>
      </c>
      <c r="CD162" s="6">
        <f t="shared" ref="CD162:DF162" si="105">($B$164*AY163)*50%</f>
        <v>0</v>
      </c>
      <c r="CE162" s="6">
        <f t="shared" si="105"/>
        <v>0</v>
      </c>
      <c r="CF162" s="6">
        <f t="shared" si="105"/>
        <v>0</v>
      </c>
      <c r="CG162" s="6">
        <f t="shared" si="105"/>
        <v>0</v>
      </c>
      <c r="CH162" s="6">
        <f t="shared" si="105"/>
        <v>0</v>
      </c>
      <c r="CI162" s="6">
        <f t="shared" si="105"/>
        <v>0</v>
      </c>
      <c r="CJ162" s="6">
        <f t="shared" si="105"/>
        <v>0</v>
      </c>
      <c r="CK162" s="6">
        <f t="shared" si="105"/>
        <v>0</v>
      </c>
      <c r="CL162" s="6">
        <f t="shared" si="105"/>
        <v>0</v>
      </c>
      <c r="CM162" s="6">
        <f t="shared" si="105"/>
        <v>0</v>
      </c>
      <c r="CN162" s="6">
        <f t="shared" si="105"/>
        <v>0</v>
      </c>
      <c r="CO162" s="6">
        <f t="shared" si="105"/>
        <v>0</v>
      </c>
      <c r="CP162" s="6">
        <f t="shared" si="105"/>
        <v>0</v>
      </c>
      <c r="CQ162" s="6">
        <f t="shared" si="105"/>
        <v>0</v>
      </c>
      <c r="CR162" s="6">
        <f t="shared" si="105"/>
        <v>0</v>
      </c>
      <c r="CS162" s="6">
        <f t="shared" si="105"/>
        <v>0</v>
      </c>
      <c r="CT162" s="6">
        <f t="shared" si="105"/>
        <v>0</v>
      </c>
      <c r="CU162" s="6">
        <f t="shared" si="105"/>
        <v>0</v>
      </c>
      <c r="CV162" s="6">
        <f t="shared" si="105"/>
        <v>0</v>
      </c>
      <c r="CW162" s="6">
        <f t="shared" si="105"/>
        <v>0</v>
      </c>
      <c r="CX162" s="6">
        <f t="shared" si="105"/>
        <v>0</v>
      </c>
      <c r="CY162" s="6">
        <f t="shared" si="105"/>
        <v>0</v>
      </c>
      <c r="CZ162" s="6">
        <f t="shared" si="105"/>
        <v>0</v>
      </c>
      <c r="DA162" s="6">
        <f t="shared" si="105"/>
        <v>0</v>
      </c>
      <c r="DB162" s="6">
        <f t="shared" si="105"/>
        <v>0</v>
      </c>
      <c r="DC162" s="6">
        <f t="shared" si="105"/>
        <v>0</v>
      </c>
      <c r="DD162" s="6">
        <f t="shared" si="105"/>
        <v>0</v>
      </c>
      <c r="DE162" s="6">
        <f t="shared" si="105"/>
        <v>0</v>
      </c>
      <c r="DF162" s="6">
        <f t="shared" si="105"/>
        <v>0</v>
      </c>
    </row>
    <row r="163" spans="1:110" x14ac:dyDescent="0.25">
      <c r="S163" s="11">
        <f>S162/$AV$162</f>
        <v>6.9848829925948236E-2</v>
      </c>
      <c r="T163" s="11">
        <f t="shared" ref="T163:AV163" si="106">T162/$AV$162</f>
        <v>7.6323354130462207E-2</v>
      </c>
      <c r="U163" s="11">
        <f t="shared" si="106"/>
        <v>7.5524060706971569E-2</v>
      </c>
      <c r="V163" s="11">
        <f t="shared" si="106"/>
        <v>6.5988524008563601E-2</v>
      </c>
      <c r="W163" s="11">
        <f t="shared" si="106"/>
        <v>5.9715013734977063E-2</v>
      </c>
      <c r="X163" s="11">
        <f t="shared" si="106"/>
        <v>6.1660708718131924E-2</v>
      </c>
      <c r="Y163" s="11">
        <f t="shared" si="106"/>
        <v>4.4853569421014969E-2</v>
      </c>
      <c r="Z163" s="11">
        <f t="shared" si="106"/>
        <v>7.0684834800493923E-2</v>
      </c>
      <c r="AA163" s="11">
        <f t="shared" si="106"/>
        <v>7.7745421255057678E-2</v>
      </c>
      <c r="AB163" s="11">
        <f t="shared" si="106"/>
        <v>7.6945928648856077E-2</v>
      </c>
      <c r="AC163" s="11">
        <f t="shared" si="106"/>
        <v>6.7124663045022182E-2</v>
      </c>
      <c r="AD163" s="11">
        <f t="shared" si="106"/>
        <v>6.1652250640528115E-2</v>
      </c>
      <c r="AE163" s="11">
        <f t="shared" si="106"/>
        <v>6.4925182951791255E-2</v>
      </c>
      <c r="AF163" s="11">
        <f>AF162/$AV$162</f>
        <v>4.9468016445433569E-2</v>
      </c>
      <c r="AG163" s="11">
        <f t="shared" si="106"/>
        <v>0</v>
      </c>
      <c r="AH163" s="11">
        <f t="shared" si="106"/>
        <v>9.3044942646062778E-3</v>
      </c>
      <c r="AI163" s="11">
        <f t="shared" si="106"/>
        <v>7.9456845605407091E-3</v>
      </c>
      <c r="AJ163" s="11">
        <f t="shared" si="106"/>
        <v>7.0599102910441879E-3</v>
      </c>
      <c r="AK163" s="11">
        <f t="shared" si="106"/>
        <v>5.1194559044508087E-3</v>
      </c>
      <c r="AL163" s="11">
        <f t="shared" si="106"/>
        <v>2.6679646301727201E-3</v>
      </c>
      <c r="AM163" s="11">
        <f t="shared" si="106"/>
        <v>2.56839418864385E-3</v>
      </c>
      <c r="AN163" s="11">
        <f t="shared" si="106"/>
        <v>2.5574801048648967E-3</v>
      </c>
      <c r="AO163" s="11">
        <f t="shared" si="106"/>
        <v>9.6161893509298674E-3</v>
      </c>
      <c r="AP163" s="11">
        <f t="shared" si="106"/>
        <v>8.529527209381698E-3</v>
      </c>
      <c r="AQ163" s="11">
        <f t="shared" si="106"/>
        <v>7.5780911406588885E-3</v>
      </c>
      <c r="AR163" s="11">
        <f t="shared" si="106"/>
        <v>5.518026833241119E-3</v>
      </c>
      <c r="AS163" s="11">
        <f t="shared" si="106"/>
        <v>3.3334642791153584E-3</v>
      </c>
      <c r="AT163" s="11">
        <f t="shared" si="106"/>
        <v>3.1436327414688095E-3</v>
      </c>
      <c r="AU163" s="11">
        <f t="shared" si="106"/>
        <v>2.5973260676285794E-3</v>
      </c>
      <c r="AV163" s="11">
        <f t="shared" si="106"/>
        <v>1</v>
      </c>
      <c r="AX163" s="12">
        <f>AX162/$CA$162</f>
        <v>9.3040946340642708E-2</v>
      </c>
      <c r="AY163" s="12">
        <f t="shared" ref="AY163:CA163" si="107">AY162/$CA$162</f>
        <v>9.4355203972904839E-2</v>
      </c>
      <c r="AZ163" s="12">
        <f t="shared" si="107"/>
        <v>8.4017450968222843E-2</v>
      </c>
      <c r="BA163" s="12">
        <f t="shared" si="107"/>
        <v>6.4081405367392638E-2</v>
      </c>
      <c r="BB163" s="12">
        <f t="shared" si="107"/>
        <v>4.8223025397322102E-2</v>
      </c>
      <c r="BC163" s="12">
        <f t="shared" si="107"/>
        <v>3.8874540498621712E-2</v>
      </c>
      <c r="BD163" s="12">
        <f t="shared" si="107"/>
        <v>2.1963035822062271E-2</v>
      </c>
      <c r="BE163" s="12">
        <f t="shared" si="107"/>
        <v>9.3875885971088105E-2</v>
      </c>
      <c r="BF163" s="12">
        <f t="shared" si="107"/>
        <v>9.7294850924370679E-2</v>
      </c>
      <c r="BG163" s="12">
        <f t="shared" si="107"/>
        <v>8.7739333567319944E-2</v>
      </c>
      <c r="BH163" s="12">
        <f t="shared" si="107"/>
        <v>6.7813586859063968E-2</v>
      </c>
      <c r="BI163" s="12">
        <f t="shared" si="107"/>
        <v>5.3020177365235198E-2</v>
      </c>
      <c r="BJ163" s="12">
        <f t="shared" si="107"/>
        <v>4.4651417965126727E-2</v>
      </c>
      <c r="BK163" s="12">
        <f t="shared" si="107"/>
        <v>2.6879609764255935E-2</v>
      </c>
      <c r="BL163" s="12">
        <f t="shared" si="107"/>
        <v>0</v>
      </c>
      <c r="BM163" s="12">
        <f t="shared" si="107"/>
        <v>1.239389339116833E-2</v>
      </c>
      <c r="BN163" s="12">
        <f t="shared" si="107"/>
        <v>9.8229001588774813E-3</v>
      </c>
      <c r="BO163" s="12">
        <f t="shared" si="107"/>
        <v>7.8538635391873605E-3</v>
      </c>
      <c r="BP163" s="12">
        <f t="shared" si="107"/>
        <v>4.9714997266953583E-3</v>
      </c>
      <c r="BQ163" s="12">
        <f t="shared" si="107"/>
        <v>2.1545222561778848E-3</v>
      </c>
      <c r="BR163" s="12">
        <f t="shared" si="107"/>
        <v>1.6192668877563448E-3</v>
      </c>
      <c r="BS163" s="12">
        <f t="shared" si="107"/>
        <v>1.25229781893439E-3</v>
      </c>
      <c r="BT163" s="12">
        <f t="shared" si="107"/>
        <v>1.2771173583870013E-2</v>
      </c>
      <c r="BU163" s="12">
        <f t="shared" si="107"/>
        <v>1.0674314511327811E-2</v>
      </c>
      <c r="BV163" s="12">
        <f t="shared" si="107"/>
        <v>8.6410896335800732E-3</v>
      </c>
      <c r="BW163" s="12">
        <f t="shared" si="107"/>
        <v>5.5746602660136845E-3</v>
      </c>
      <c r="BX163" s="12">
        <f t="shared" si="107"/>
        <v>2.8667382858394573E-3</v>
      </c>
      <c r="BY163" s="12">
        <f t="shared" si="107"/>
        <v>2.1619909730929495E-3</v>
      </c>
      <c r="BZ163" s="12">
        <f t="shared" si="107"/>
        <v>1.4113181838490783E-3</v>
      </c>
      <c r="CA163" s="12">
        <f t="shared" si="107"/>
        <v>1</v>
      </c>
      <c r="CC163" s="12"/>
      <c r="CD163" s="12"/>
      <c r="CE163" s="12"/>
      <c r="CF163" s="12"/>
      <c r="CG163" s="12"/>
      <c r="CH163" s="12"/>
      <c r="CI163" s="12"/>
      <c r="CJ163" s="12"/>
      <c r="CK163" s="12"/>
      <c r="CL163" s="12"/>
      <c r="CM163" s="12"/>
      <c r="CN163" s="12"/>
      <c r="CO163" s="12"/>
      <c r="CP163" s="12"/>
      <c r="CQ163" s="12"/>
    </row>
    <row r="164" spans="1:110" x14ac:dyDescent="0.25">
      <c r="B164" s="1">
        <f>Output!K11</f>
        <v>0</v>
      </c>
      <c r="AX164" s="6"/>
      <c r="AY164" s="6"/>
      <c r="AZ164" s="6"/>
      <c r="BA164" s="6"/>
      <c r="BB164" s="6"/>
      <c r="BC164" s="6"/>
      <c r="BD164" s="6"/>
      <c r="BE164" s="6"/>
      <c r="BF164" s="6"/>
      <c r="BG164" s="6"/>
      <c r="BH164" s="6"/>
      <c r="BI164" s="6"/>
      <c r="BJ164" s="6"/>
      <c r="BK164" s="6"/>
      <c r="CC164" s="6"/>
      <c r="CD164" s="6"/>
      <c r="CE164" s="6"/>
      <c r="CF164" s="6"/>
      <c r="CG164" s="6"/>
      <c r="CH164" s="6"/>
      <c r="CI164" s="6"/>
      <c r="CJ164" s="6"/>
      <c r="CK164" s="6"/>
      <c r="CL164" s="6"/>
      <c r="CM164" s="6"/>
      <c r="CN164" s="6"/>
      <c r="CO164" s="6"/>
      <c r="CP164" s="6"/>
    </row>
    <row r="165" spans="1:110" x14ac:dyDescent="0.25">
      <c r="CN165" s="3"/>
    </row>
    <row r="166" spans="1:110" x14ac:dyDescent="0.25">
      <c r="C166" s="22"/>
      <c r="D166" s="22"/>
      <c r="E166" s="22"/>
      <c r="F166" s="22"/>
      <c r="G166" s="22"/>
      <c r="H166" s="22"/>
      <c r="I166" s="22"/>
      <c r="J166" s="22"/>
      <c r="K166" s="22"/>
      <c r="L166" s="22"/>
      <c r="M166" s="22"/>
      <c r="N166" s="22"/>
      <c r="O166" s="22"/>
      <c r="P166" s="22"/>
      <c r="Q166" s="22"/>
      <c r="CP166" s="12"/>
    </row>
    <row r="167" spans="1:110" x14ac:dyDescent="0.25">
      <c r="CP167" s="1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H157"/>
  <sheetViews>
    <sheetView workbookViewId="0">
      <pane xSplit="2" ySplit="5" topLeftCell="C6"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1.85546875" customWidth="1"/>
    <col min="2" max="2" width="30.85546875" bestFit="1" customWidth="1"/>
    <col min="257" max="257" width="11.85546875" customWidth="1"/>
    <col min="258" max="258" width="30.85546875" bestFit="1" customWidth="1"/>
    <col min="513" max="513" width="11.85546875" customWidth="1"/>
    <col min="514" max="514" width="30.85546875" bestFit="1" customWidth="1"/>
    <col min="769" max="769" width="11.85546875" customWidth="1"/>
    <col min="770" max="770" width="30.85546875" bestFit="1" customWidth="1"/>
    <col min="1025" max="1025" width="11.85546875" customWidth="1"/>
    <col min="1026" max="1026" width="30.85546875" bestFit="1" customWidth="1"/>
    <col min="1281" max="1281" width="11.85546875" customWidth="1"/>
    <col min="1282" max="1282" width="30.85546875" bestFit="1" customWidth="1"/>
    <col min="1537" max="1537" width="11.85546875" customWidth="1"/>
    <col min="1538" max="1538" width="30.85546875" bestFit="1" customWidth="1"/>
    <col min="1793" max="1793" width="11.85546875" customWidth="1"/>
    <col min="1794" max="1794" width="30.85546875" bestFit="1" customWidth="1"/>
    <col min="2049" max="2049" width="11.85546875" customWidth="1"/>
    <col min="2050" max="2050" width="30.85546875" bestFit="1" customWidth="1"/>
    <col min="2305" max="2305" width="11.85546875" customWidth="1"/>
    <col min="2306" max="2306" width="30.85546875" bestFit="1" customWidth="1"/>
    <col min="2561" max="2561" width="11.85546875" customWidth="1"/>
    <col min="2562" max="2562" width="30.85546875" bestFit="1" customWidth="1"/>
    <col min="2817" max="2817" width="11.85546875" customWidth="1"/>
    <col min="2818" max="2818" width="30.85546875" bestFit="1" customWidth="1"/>
    <col min="3073" max="3073" width="11.85546875" customWidth="1"/>
    <col min="3074" max="3074" width="30.85546875" bestFit="1" customWidth="1"/>
    <col min="3329" max="3329" width="11.85546875" customWidth="1"/>
    <col min="3330" max="3330" width="30.85546875" bestFit="1" customWidth="1"/>
    <col min="3585" max="3585" width="11.85546875" customWidth="1"/>
    <col min="3586" max="3586" width="30.85546875" bestFit="1" customWidth="1"/>
    <col min="3841" max="3841" width="11.85546875" customWidth="1"/>
    <col min="3842" max="3842" width="30.85546875" bestFit="1" customWidth="1"/>
    <col min="4097" max="4097" width="11.85546875" customWidth="1"/>
    <col min="4098" max="4098" width="30.85546875" bestFit="1" customWidth="1"/>
    <col min="4353" max="4353" width="11.85546875" customWidth="1"/>
    <col min="4354" max="4354" width="30.85546875" bestFit="1" customWidth="1"/>
    <col min="4609" max="4609" width="11.85546875" customWidth="1"/>
    <col min="4610" max="4610" width="30.85546875" bestFit="1" customWidth="1"/>
    <col min="4865" max="4865" width="11.85546875" customWidth="1"/>
    <col min="4866" max="4866" width="30.85546875" bestFit="1" customWidth="1"/>
    <col min="5121" max="5121" width="11.85546875" customWidth="1"/>
    <col min="5122" max="5122" width="30.85546875" bestFit="1" customWidth="1"/>
    <col min="5377" max="5377" width="11.85546875" customWidth="1"/>
    <col min="5378" max="5378" width="30.85546875" bestFit="1" customWidth="1"/>
    <col min="5633" max="5633" width="11.85546875" customWidth="1"/>
    <col min="5634" max="5634" width="30.85546875" bestFit="1" customWidth="1"/>
    <col min="5889" max="5889" width="11.85546875" customWidth="1"/>
    <col min="5890" max="5890" width="30.85546875" bestFit="1" customWidth="1"/>
    <col min="6145" max="6145" width="11.85546875" customWidth="1"/>
    <col min="6146" max="6146" width="30.85546875" bestFit="1" customWidth="1"/>
    <col min="6401" max="6401" width="11.85546875" customWidth="1"/>
    <col min="6402" max="6402" width="30.85546875" bestFit="1" customWidth="1"/>
    <col min="6657" max="6657" width="11.85546875" customWidth="1"/>
    <col min="6658" max="6658" width="30.85546875" bestFit="1" customWidth="1"/>
    <col min="6913" max="6913" width="11.85546875" customWidth="1"/>
    <col min="6914" max="6914" width="30.85546875" bestFit="1" customWidth="1"/>
    <col min="7169" max="7169" width="11.85546875" customWidth="1"/>
    <col min="7170" max="7170" width="30.85546875" bestFit="1" customWidth="1"/>
    <col min="7425" max="7425" width="11.85546875" customWidth="1"/>
    <col min="7426" max="7426" width="30.85546875" bestFit="1" customWidth="1"/>
    <col min="7681" max="7681" width="11.85546875" customWidth="1"/>
    <col min="7682" max="7682" width="30.85546875" bestFit="1" customWidth="1"/>
    <col min="7937" max="7937" width="11.85546875" customWidth="1"/>
    <col min="7938" max="7938" width="30.85546875" bestFit="1" customWidth="1"/>
    <col min="8193" max="8193" width="11.85546875" customWidth="1"/>
    <col min="8194" max="8194" width="30.85546875" bestFit="1" customWidth="1"/>
    <col min="8449" max="8449" width="11.85546875" customWidth="1"/>
    <col min="8450" max="8450" width="30.85546875" bestFit="1" customWidth="1"/>
    <col min="8705" max="8705" width="11.85546875" customWidth="1"/>
    <col min="8706" max="8706" width="30.85546875" bestFit="1" customWidth="1"/>
    <col min="8961" max="8961" width="11.85546875" customWidth="1"/>
    <col min="8962" max="8962" width="30.85546875" bestFit="1" customWidth="1"/>
    <col min="9217" max="9217" width="11.85546875" customWidth="1"/>
    <col min="9218" max="9218" width="30.85546875" bestFit="1" customWidth="1"/>
    <col min="9473" max="9473" width="11.85546875" customWidth="1"/>
    <col min="9474" max="9474" width="30.85546875" bestFit="1" customWidth="1"/>
    <col min="9729" max="9729" width="11.85546875" customWidth="1"/>
    <col min="9730" max="9730" width="30.85546875" bestFit="1" customWidth="1"/>
    <col min="9985" max="9985" width="11.85546875" customWidth="1"/>
    <col min="9986" max="9986" width="30.85546875" bestFit="1" customWidth="1"/>
    <col min="10241" max="10241" width="11.85546875" customWidth="1"/>
    <col min="10242" max="10242" width="30.85546875" bestFit="1" customWidth="1"/>
    <col min="10497" max="10497" width="11.85546875" customWidth="1"/>
    <col min="10498" max="10498" width="30.85546875" bestFit="1" customWidth="1"/>
    <col min="10753" max="10753" width="11.85546875" customWidth="1"/>
    <col min="10754" max="10754" width="30.85546875" bestFit="1" customWidth="1"/>
    <col min="11009" max="11009" width="11.85546875" customWidth="1"/>
    <col min="11010" max="11010" width="30.85546875" bestFit="1" customWidth="1"/>
    <col min="11265" max="11265" width="11.85546875" customWidth="1"/>
    <col min="11266" max="11266" width="30.85546875" bestFit="1" customWidth="1"/>
    <col min="11521" max="11521" width="11.85546875" customWidth="1"/>
    <col min="11522" max="11522" width="30.85546875" bestFit="1" customWidth="1"/>
    <col min="11777" max="11777" width="11.85546875" customWidth="1"/>
    <col min="11778" max="11778" width="30.85546875" bestFit="1" customWidth="1"/>
    <col min="12033" max="12033" width="11.85546875" customWidth="1"/>
    <col min="12034" max="12034" width="30.85546875" bestFit="1" customWidth="1"/>
    <col min="12289" max="12289" width="11.85546875" customWidth="1"/>
    <col min="12290" max="12290" width="30.85546875" bestFit="1" customWidth="1"/>
    <col min="12545" max="12545" width="11.85546875" customWidth="1"/>
    <col min="12546" max="12546" width="30.85546875" bestFit="1" customWidth="1"/>
    <col min="12801" max="12801" width="11.85546875" customWidth="1"/>
    <col min="12802" max="12802" width="30.85546875" bestFit="1" customWidth="1"/>
    <col min="13057" max="13057" width="11.85546875" customWidth="1"/>
    <col min="13058" max="13058" width="30.85546875" bestFit="1" customWidth="1"/>
    <col min="13313" max="13313" width="11.85546875" customWidth="1"/>
    <col min="13314" max="13314" width="30.85546875" bestFit="1" customWidth="1"/>
    <col min="13569" max="13569" width="11.85546875" customWidth="1"/>
    <col min="13570" max="13570" width="30.85546875" bestFit="1" customWidth="1"/>
    <col min="13825" max="13825" width="11.85546875" customWidth="1"/>
    <col min="13826" max="13826" width="30.85546875" bestFit="1" customWidth="1"/>
    <col min="14081" max="14081" width="11.85546875" customWidth="1"/>
    <col min="14082" max="14082" width="30.85546875" bestFit="1" customWidth="1"/>
    <col min="14337" max="14337" width="11.85546875" customWidth="1"/>
    <col min="14338" max="14338" width="30.85546875" bestFit="1" customWidth="1"/>
    <col min="14593" max="14593" width="11.85546875" customWidth="1"/>
    <col min="14594" max="14594" width="30.85546875" bestFit="1" customWidth="1"/>
    <col min="14849" max="14849" width="11.85546875" customWidth="1"/>
    <col min="14850" max="14850" width="30.85546875" bestFit="1" customWidth="1"/>
    <col min="15105" max="15105" width="11.85546875" customWidth="1"/>
    <col min="15106" max="15106" width="30.85546875" bestFit="1" customWidth="1"/>
    <col min="15361" max="15361" width="11.85546875" customWidth="1"/>
    <col min="15362" max="15362" width="30.85546875" bestFit="1" customWidth="1"/>
    <col min="15617" max="15617" width="11.85546875" customWidth="1"/>
    <col min="15618" max="15618" width="30.85546875" bestFit="1" customWidth="1"/>
    <col min="15873" max="15873" width="11.85546875" customWidth="1"/>
    <col min="15874" max="15874" width="30.85546875" bestFit="1" customWidth="1"/>
    <col min="16129" max="16129" width="11.85546875" customWidth="1"/>
    <col min="16130" max="16130" width="30.85546875" bestFit="1" customWidth="1"/>
  </cols>
  <sheetData>
    <row r="1" spans="1:34" x14ac:dyDescent="0.25">
      <c r="A1" s="10" t="s">
        <v>538</v>
      </c>
    </row>
    <row r="3" spans="1:34" x14ac:dyDescent="0.25">
      <c r="C3" t="s">
        <v>153</v>
      </c>
      <c r="D3">
        <v>2016</v>
      </c>
      <c r="S3" t="s">
        <v>154</v>
      </c>
      <c r="T3">
        <v>2016</v>
      </c>
    </row>
    <row r="5" spans="1:34" x14ac:dyDescent="0.25">
      <c r="C5" s="7" t="s">
        <v>155</v>
      </c>
      <c r="D5" s="7" t="s">
        <v>156</v>
      </c>
      <c r="E5" s="7" t="s">
        <v>157</v>
      </c>
      <c r="F5" s="7" t="s">
        <v>158</v>
      </c>
      <c r="G5" s="7" t="s">
        <v>159</v>
      </c>
      <c r="H5" s="7" t="s">
        <v>160</v>
      </c>
      <c r="I5" s="7" t="s">
        <v>161</v>
      </c>
      <c r="J5" s="7" t="s">
        <v>162</v>
      </c>
      <c r="K5" s="7" t="s">
        <v>163</v>
      </c>
      <c r="L5" s="7" t="s">
        <v>164</v>
      </c>
      <c r="M5" s="7" t="s">
        <v>165</v>
      </c>
      <c r="N5" s="7" t="s">
        <v>166</v>
      </c>
      <c r="O5" s="7" t="s">
        <v>167</v>
      </c>
      <c r="P5" s="7" t="s">
        <v>168</v>
      </c>
      <c r="Q5" s="7" t="s">
        <v>169</v>
      </c>
      <c r="R5" s="7" t="s">
        <v>170</v>
      </c>
      <c r="S5" s="7" t="s">
        <v>155</v>
      </c>
      <c r="T5" s="7" t="s">
        <v>156</v>
      </c>
      <c r="U5" s="7" t="s">
        <v>157</v>
      </c>
      <c r="V5" s="7" t="s">
        <v>158</v>
      </c>
      <c r="W5" s="7" t="s">
        <v>159</v>
      </c>
      <c r="X5" s="7" t="s">
        <v>160</v>
      </c>
      <c r="Y5" s="7" t="s">
        <v>161</v>
      </c>
      <c r="Z5" s="7" t="s">
        <v>162</v>
      </c>
      <c r="AA5" s="7" t="s">
        <v>163</v>
      </c>
      <c r="AB5" s="7" t="s">
        <v>164</v>
      </c>
      <c r="AC5" s="7" t="s">
        <v>165</v>
      </c>
      <c r="AD5" s="7" t="s">
        <v>166</v>
      </c>
      <c r="AE5" s="7" t="s">
        <v>167</v>
      </c>
      <c r="AF5" s="7" t="s">
        <v>168</v>
      </c>
      <c r="AG5" s="7" t="s">
        <v>169</v>
      </c>
      <c r="AH5" s="7" t="s">
        <v>170</v>
      </c>
    </row>
    <row r="6" spans="1:34" x14ac:dyDescent="0.25">
      <c r="A6" s="37" t="s">
        <v>20</v>
      </c>
      <c r="B6" s="37" t="s">
        <v>484</v>
      </c>
      <c r="C6" s="37">
        <v>16280</v>
      </c>
      <c r="D6" s="37">
        <v>13433</v>
      </c>
      <c r="E6" s="37">
        <v>14134</v>
      </c>
      <c r="F6" s="37">
        <v>14552</v>
      </c>
      <c r="G6" s="37">
        <v>16408</v>
      </c>
      <c r="H6" s="37">
        <v>18684</v>
      </c>
      <c r="I6" s="37">
        <v>19930</v>
      </c>
      <c r="J6" s="37">
        <v>19972</v>
      </c>
      <c r="K6" s="37">
        <v>16800</v>
      </c>
      <c r="L6" s="37">
        <v>14132</v>
      </c>
      <c r="M6" s="37">
        <v>14032</v>
      </c>
      <c r="N6" s="37">
        <v>10675</v>
      </c>
      <c r="O6" s="37">
        <v>8250</v>
      </c>
      <c r="P6" s="37">
        <v>5880</v>
      </c>
      <c r="Q6" s="37">
        <v>3079</v>
      </c>
      <c r="R6" s="37">
        <v>1389</v>
      </c>
      <c r="S6" s="37">
        <v>15156</v>
      </c>
      <c r="T6" s="37">
        <v>13091</v>
      </c>
      <c r="U6" s="37">
        <v>14833</v>
      </c>
      <c r="V6" s="37">
        <v>15920</v>
      </c>
      <c r="W6" s="37">
        <v>17419</v>
      </c>
      <c r="X6" s="37">
        <v>19017</v>
      </c>
      <c r="Y6" s="37">
        <v>20852</v>
      </c>
      <c r="Z6" s="37">
        <v>19692</v>
      </c>
      <c r="AA6" s="37">
        <v>16735</v>
      </c>
      <c r="AB6" s="37">
        <v>14554</v>
      </c>
      <c r="AC6" s="37">
        <v>15107</v>
      </c>
      <c r="AD6" s="37">
        <v>11834</v>
      </c>
      <c r="AE6" s="37">
        <v>9757</v>
      </c>
      <c r="AF6" s="37">
        <v>7607</v>
      </c>
      <c r="AG6" s="37">
        <v>5071</v>
      </c>
      <c r="AH6" s="37">
        <v>3440</v>
      </c>
    </row>
    <row r="7" spans="1:34" x14ac:dyDescent="0.25">
      <c r="A7" s="37" t="s">
        <v>23</v>
      </c>
      <c r="B7" s="37" t="s">
        <v>485</v>
      </c>
      <c r="C7" s="37">
        <v>19618</v>
      </c>
      <c r="D7" s="37">
        <v>23355</v>
      </c>
      <c r="E7" s="37">
        <v>22822</v>
      </c>
      <c r="F7" s="37">
        <v>21148</v>
      </c>
      <c r="G7" s="37">
        <v>21237</v>
      </c>
      <c r="H7" s="37">
        <v>22326</v>
      </c>
      <c r="I7" s="37">
        <v>23359</v>
      </c>
      <c r="J7" s="37">
        <v>22651</v>
      </c>
      <c r="K7" s="37">
        <v>19288</v>
      </c>
      <c r="L7" s="37">
        <v>16982</v>
      </c>
      <c r="M7" s="37">
        <v>18219</v>
      </c>
      <c r="N7" s="37">
        <v>13233</v>
      </c>
      <c r="O7" s="37">
        <v>9872</v>
      </c>
      <c r="P7" s="37">
        <v>6874</v>
      </c>
      <c r="Q7" s="37">
        <v>3814</v>
      </c>
      <c r="R7" s="37">
        <v>1788</v>
      </c>
      <c r="S7" s="37">
        <v>18490</v>
      </c>
      <c r="T7" s="37">
        <v>21132</v>
      </c>
      <c r="U7" s="37">
        <v>19858</v>
      </c>
      <c r="V7" s="37">
        <v>21144</v>
      </c>
      <c r="W7" s="37">
        <v>21112</v>
      </c>
      <c r="X7" s="37">
        <v>22124</v>
      </c>
      <c r="Y7" s="37">
        <v>23308</v>
      </c>
      <c r="Z7" s="37">
        <v>22568</v>
      </c>
      <c r="AA7" s="37">
        <v>19079</v>
      </c>
      <c r="AB7" s="37">
        <v>17917</v>
      </c>
      <c r="AC7" s="37">
        <v>18639</v>
      </c>
      <c r="AD7" s="37">
        <v>13949</v>
      </c>
      <c r="AE7" s="37">
        <v>11071</v>
      </c>
      <c r="AF7" s="37">
        <v>8554</v>
      </c>
      <c r="AG7" s="37">
        <v>6107</v>
      </c>
      <c r="AH7" s="37">
        <v>4105</v>
      </c>
    </row>
    <row r="8" spans="1:34" x14ac:dyDescent="0.25">
      <c r="A8" s="37" t="s">
        <v>33</v>
      </c>
      <c r="B8" s="37" t="s">
        <v>486</v>
      </c>
      <c r="C8" s="37">
        <v>13876</v>
      </c>
      <c r="D8" s="37">
        <v>13869</v>
      </c>
      <c r="E8" s="37">
        <v>13130</v>
      </c>
      <c r="F8" s="37">
        <v>12846</v>
      </c>
      <c r="G8" s="37">
        <v>12253</v>
      </c>
      <c r="H8" s="37">
        <v>14865</v>
      </c>
      <c r="I8" s="37">
        <v>18271</v>
      </c>
      <c r="J8" s="37">
        <v>19358</v>
      </c>
      <c r="K8" s="37">
        <v>17725</v>
      </c>
      <c r="L8" s="37">
        <v>16422</v>
      </c>
      <c r="M8" s="37">
        <v>18192</v>
      </c>
      <c r="N8" s="37">
        <v>13506</v>
      </c>
      <c r="O8" s="37">
        <v>10217</v>
      </c>
      <c r="P8" s="37">
        <v>6603</v>
      </c>
      <c r="Q8" s="37">
        <v>3513</v>
      </c>
      <c r="R8" s="37">
        <v>1518</v>
      </c>
      <c r="S8" s="37">
        <v>13181</v>
      </c>
      <c r="T8" s="37">
        <v>12409</v>
      </c>
      <c r="U8" s="37">
        <v>12595</v>
      </c>
      <c r="V8" s="37">
        <v>13283</v>
      </c>
      <c r="W8" s="37">
        <v>12757</v>
      </c>
      <c r="X8" s="37">
        <v>16006</v>
      </c>
      <c r="Y8" s="37">
        <v>19170</v>
      </c>
      <c r="Z8" s="37">
        <v>19599</v>
      </c>
      <c r="AA8" s="37">
        <v>18030</v>
      </c>
      <c r="AB8" s="37">
        <v>16679</v>
      </c>
      <c r="AC8" s="37">
        <v>18086</v>
      </c>
      <c r="AD8" s="37">
        <v>13808</v>
      </c>
      <c r="AE8" s="37">
        <v>11429</v>
      </c>
      <c r="AF8" s="37">
        <v>8677</v>
      </c>
      <c r="AG8" s="37">
        <v>5939</v>
      </c>
      <c r="AH8" s="37">
        <v>3730</v>
      </c>
    </row>
    <row r="9" spans="1:34" x14ac:dyDescent="0.25">
      <c r="A9" s="37" t="s">
        <v>36</v>
      </c>
      <c r="B9" s="37" t="s">
        <v>487</v>
      </c>
      <c r="C9" s="37">
        <v>22921</v>
      </c>
      <c r="D9" s="37">
        <v>21611</v>
      </c>
      <c r="E9" s="37">
        <v>21558</v>
      </c>
      <c r="F9" s="37">
        <v>21027</v>
      </c>
      <c r="G9" s="37">
        <v>20462</v>
      </c>
      <c r="H9" s="37">
        <v>26204</v>
      </c>
      <c r="I9" s="37">
        <v>30590</v>
      </c>
      <c r="J9" s="37">
        <v>30338</v>
      </c>
      <c r="K9" s="37">
        <v>26658</v>
      </c>
      <c r="L9" s="37">
        <v>24218</v>
      </c>
      <c r="M9" s="37">
        <v>25800</v>
      </c>
      <c r="N9" s="37">
        <v>19410</v>
      </c>
      <c r="O9" s="37">
        <v>13592</v>
      </c>
      <c r="P9" s="37">
        <v>9054</v>
      </c>
      <c r="Q9" s="37">
        <v>4705</v>
      </c>
      <c r="R9" s="37">
        <v>2090</v>
      </c>
      <c r="S9" s="37">
        <v>21652</v>
      </c>
      <c r="T9" s="37">
        <v>20799</v>
      </c>
      <c r="U9" s="37">
        <v>21977</v>
      </c>
      <c r="V9" s="37">
        <v>22144</v>
      </c>
      <c r="W9" s="37">
        <v>22031</v>
      </c>
      <c r="X9" s="37">
        <v>26861</v>
      </c>
      <c r="Y9" s="37">
        <v>31366</v>
      </c>
      <c r="Z9" s="37">
        <v>30373</v>
      </c>
      <c r="AA9" s="37">
        <v>26451</v>
      </c>
      <c r="AB9" s="37">
        <v>24504</v>
      </c>
      <c r="AC9" s="37">
        <v>26776</v>
      </c>
      <c r="AD9" s="37">
        <v>20493</v>
      </c>
      <c r="AE9" s="37">
        <v>15734</v>
      </c>
      <c r="AF9" s="37">
        <v>11958</v>
      </c>
      <c r="AG9" s="37">
        <v>7818</v>
      </c>
      <c r="AH9" s="37">
        <v>5284</v>
      </c>
    </row>
    <row r="10" spans="1:34" x14ac:dyDescent="0.25">
      <c r="A10" s="37" t="s">
        <v>37</v>
      </c>
      <c r="B10" s="37" t="s">
        <v>488</v>
      </c>
      <c r="C10" s="37">
        <v>22590</v>
      </c>
      <c r="D10" s="37">
        <v>23935</v>
      </c>
      <c r="E10" s="37">
        <v>21382</v>
      </c>
      <c r="F10" s="37">
        <v>18847</v>
      </c>
      <c r="G10" s="37">
        <v>18546</v>
      </c>
      <c r="H10" s="37">
        <v>21750</v>
      </c>
      <c r="I10" s="37">
        <v>25853</v>
      </c>
      <c r="J10" s="37">
        <v>27173</v>
      </c>
      <c r="K10" s="37">
        <v>25106</v>
      </c>
      <c r="L10" s="37">
        <v>24445</v>
      </c>
      <c r="M10" s="37">
        <v>28093</v>
      </c>
      <c r="N10" s="37">
        <v>21562</v>
      </c>
      <c r="O10" s="37">
        <v>15822</v>
      </c>
      <c r="P10" s="37">
        <v>11092</v>
      </c>
      <c r="Q10" s="37">
        <v>6459</v>
      </c>
      <c r="R10" s="37">
        <v>3045</v>
      </c>
      <c r="S10" s="37">
        <v>21402</v>
      </c>
      <c r="T10" s="37">
        <v>21941</v>
      </c>
      <c r="U10" s="37">
        <v>19773</v>
      </c>
      <c r="V10" s="37">
        <v>19523</v>
      </c>
      <c r="W10" s="37">
        <v>19778</v>
      </c>
      <c r="X10" s="37">
        <v>23170</v>
      </c>
      <c r="Y10" s="37">
        <v>27753</v>
      </c>
      <c r="Z10" s="37">
        <v>29147</v>
      </c>
      <c r="AA10" s="37">
        <v>26852</v>
      </c>
      <c r="AB10" s="37">
        <v>26787</v>
      </c>
      <c r="AC10" s="37">
        <v>29885</v>
      </c>
      <c r="AD10" s="37">
        <v>23276</v>
      </c>
      <c r="AE10" s="37">
        <v>17963</v>
      </c>
      <c r="AF10" s="37">
        <v>14342</v>
      </c>
      <c r="AG10" s="37">
        <v>10543</v>
      </c>
      <c r="AH10" s="37">
        <v>7486</v>
      </c>
    </row>
    <row r="11" spans="1:34" x14ac:dyDescent="0.25">
      <c r="A11" s="37" t="s">
        <v>39</v>
      </c>
      <c r="B11" s="37" t="s">
        <v>489</v>
      </c>
      <c r="C11" s="37">
        <v>12209</v>
      </c>
      <c r="D11" s="37">
        <v>9970</v>
      </c>
      <c r="E11" s="37">
        <v>10264</v>
      </c>
      <c r="F11" s="37">
        <v>8595</v>
      </c>
      <c r="G11" s="37">
        <v>9505</v>
      </c>
      <c r="H11" s="37">
        <v>11716</v>
      </c>
      <c r="I11" s="37">
        <v>14065</v>
      </c>
      <c r="J11" s="37">
        <v>15319</v>
      </c>
      <c r="K11" s="37">
        <v>14158</v>
      </c>
      <c r="L11" s="37">
        <v>13656</v>
      </c>
      <c r="M11" s="37">
        <v>16570</v>
      </c>
      <c r="N11" s="37">
        <v>13213</v>
      </c>
      <c r="O11" s="37">
        <v>10010</v>
      </c>
      <c r="P11" s="37">
        <v>7336</v>
      </c>
      <c r="Q11" s="37">
        <v>4368</v>
      </c>
      <c r="R11" s="37">
        <v>2069</v>
      </c>
      <c r="S11" s="37">
        <v>11054</v>
      </c>
      <c r="T11" s="37">
        <v>8436</v>
      </c>
      <c r="U11" s="37">
        <v>8998</v>
      </c>
      <c r="V11" s="37">
        <v>9367</v>
      </c>
      <c r="W11" s="37">
        <v>9747</v>
      </c>
      <c r="X11" s="37">
        <v>12441</v>
      </c>
      <c r="Y11" s="37">
        <v>14859</v>
      </c>
      <c r="Z11" s="37">
        <v>15969</v>
      </c>
      <c r="AA11" s="37">
        <v>15040</v>
      </c>
      <c r="AB11" s="37">
        <v>15215</v>
      </c>
      <c r="AC11" s="37">
        <v>18262</v>
      </c>
      <c r="AD11" s="37">
        <v>14203</v>
      </c>
      <c r="AE11" s="37">
        <v>11247</v>
      </c>
      <c r="AF11" s="37">
        <v>9327</v>
      </c>
      <c r="AG11" s="37">
        <v>6490</v>
      </c>
      <c r="AH11" s="37">
        <v>4475</v>
      </c>
    </row>
    <row r="12" spans="1:34" x14ac:dyDescent="0.25">
      <c r="A12" s="37" t="s">
        <v>43</v>
      </c>
      <c r="B12" s="37" t="s">
        <v>490</v>
      </c>
      <c r="C12" s="37">
        <v>15787</v>
      </c>
      <c r="D12" s="37">
        <v>13778</v>
      </c>
      <c r="E12" s="37">
        <v>13032</v>
      </c>
      <c r="F12" s="37">
        <v>13318</v>
      </c>
      <c r="G12" s="37">
        <v>12673</v>
      </c>
      <c r="H12" s="37">
        <v>15924</v>
      </c>
      <c r="I12" s="37">
        <v>19051</v>
      </c>
      <c r="J12" s="37">
        <v>19870</v>
      </c>
      <c r="K12" s="37">
        <v>17686</v>
      </c>
      <c r="L12" s="37">
        <v>16449</v>
      </c>
      <c r="M12" s="37">
        <v>19389</v>
      </c>
      <c r="N12" s="37">
        <v>14576</v>
      </c>
      <c r="O12" s="37">
        <v>11062</v>
      </c>
      <c r="P12" s="37">
        <v>8056</v>
      </c>
      <c r="Q12" s="37">
        <v>4882</v>
      </c>
      <c r="R12" s="37">
        <v>2503</v>
      </c>
      <c r="S12" s="37">
        <v>14856</v>
      </c>
      <c r="T12" s="37">
        <v>12704</v>
      </c>
      <c r="U12" s="37">
        <v>13271</v>
      </c>
      <c r="V12" s="37">
        <v>13771</v>
      </c>
      <c r="W12" s="37">
        <v>14260</v>
      </c>
      <c r="X12" s="37">
        <v>17087</v>
      </c>
      <c r="Y12" s="37">
        <v>20044</v>
      </c>
      <c r="Z12" s="37">
        <v>20627</v>
      </c>
      <c r="AA12" s="37">
        <v>18741</v>
      </c>
      <c r="AB12" s="37">
        <v>18279</v>
      </c>
      <c r="AC12" s="37">
        <v>21321</v>
      </c>
      <c r="AD12" s="37">
        <v>16133</v>
      </c>
      <c r="AE12" s="37">
        <v>13160</v>
      </c>
      <c r="AF12" s="37">
        <v>10662</v>
      </c>
      <c r="AG12" s="37">
        <v>7937</v>
      </c>
      <c r="AH12" s="37">
        <v>5951</v>
      </c>
    </row>
    <row r="13" spans="1:34" x14ac:dyDescent="0.25">
      <c r="A13" s="37" t="s">
        <v>45</v>
      </c>
      <c r="B13" s="37" t="s">
        <v>491</v>
      </c>
      <c r="C13" s="37">
        <v>43010</v>
      </c>
      <c r="D13" s="37">
        <v>41946</v>
      </c>
      <c r="E13" s="37">
        <v>42296</v>
      </c>
      <c r="F13" s="37">
        <v>40436</v>
      </c>
      <c r="G13" s="37">
        <v>41644</v>
      </c>
      <c r="H13" s="37">
        <v>46984</v>
      </c>
      <c r="I13" s="37">
        <v>52185</v>
      </c>
      <c r="J13" s="37">
        <v>51454</v>
      </c>
      <c r="K13" s="37">
        <v>44834</v>
      </c>
      <c r="L13" s="37">
        <v>39671</v>
      </c>
      <c r="M13" s="37">
        <v>43641</v>
      </c>
      <c r="N13" s="37">
        <v>32151</v>
      </c>
      <c r="O13" s="37">
        <v>24482</v>
      </c>
      <c r="P13" s="37">
        <v>17646</v>
      </c>
      <c r="Q13" s="37">
        <v>9555</v>
      </c>
      <c r="R13" s="37">
        <v>4140</v>
      </c>
      <c r="S13" s="37">
        <v>39827</v>
      </c>
      <c r="T13" s="37">
        <v>39391</v>
      </c>
      <c r="U13" s="37">
        <v>42848</v>
      </c>
      <c r="V13" s="37">
        <v>43343</v>
      </c>
      <c r="W13" s="37">
        <v>43992</v>
      </c>
      <c r="X13" s="37">
        <v>49284</v>
      </c>
      <c r="Y13" s="37">
        <v>54804</v>
      </c>
      <c r="Z13" s="37">
        <v>53338</v>
      </c>
      <c r="AA13" s="37">
        <v>46016</v>
      </c>
      <c r="AB13" s="37">
        <v>42391</v>
      </c>
      <c r="AC13" s="37">
        <v>47868</v>
      </c>
      <c r="AD13" s="37">
        <v>35403</v>
      </c>
      <c r="AE13" s="37">
        <v>28859</v>
      </c>
      <c r="AF13" s="37">
        <v>22519</v>
      </c>
      <c r="AG13" s="37">
        <v>15245</v>
      </c>
      <c r="AH13" s="37">
        <v>9957</v>
      </c>
    </row>
    <row r="14" spans="1:34" x14ac:dyDescent="0.25">
      <c r="A14" s="37" t="s">
        <v>46</v>
      </c>
      <c r="B14" s="37" t="s">
        <v>492</v>
      </c>
      <c r="C14" s="37">
        <v>18496</v>
      </c>
      <c r="D14" s="37">
        <v>17492</v>
      </c>
      <c r="E14" s="37">
        <v>17287</v>
      </c>
      <c r="F14" s="37">
        <v>17548</v>
      </c>
      <c r="G14" s="37">
        <v>17384</v>
      </c>
      <c r="H14" s="37">
        <v>20316</v>
      </c>
      <c r="I14" s="37">
        <v>23237</v>
      </c>
      <c r="J14" s="37">
        <v>22641</v>
      </c>
      <c r="K14" s="37">
        <v>19912</v>
      </c>
      <c r="L14" s="37">
        <v>18181</v>
      </c>
      <c r="M14" s="37">
        <v>18814</v>
      </c>
      <c r="N14" s="37">
        <v>14410</v>
      </c>
      <c r="O14" s="37">
        <v>10921</v>
      </c>
      <c r="P14" s="37">
        <v>7231</v>
      </c>
      <c r="Q14" s="37">
        <v>4194</v>
      </c>
      <c r="R14" s="37">
        <v>1900</v>
      </c>
      <c r="S14" s="37">
        <v>17732</v>
      </c>
      <c r="T14" s="37">
        <v>16830</v>
      </c>
      <c r="U14" s="37">
        <v>17985</v>
      </c>
      <c r="V14" s="37">
        <v>17890</v>
      </c>
      <c r="W14" s="37">
        <v>17411</v>
      </c>
      <c r="X14" s="37">
        <v>20456</v>
      </c>
      <c r="Y14" s="37">
        <v>23239</v>
      </c>
      <c r="Z14" s="37">
        <v>23676</v>
      </c>
      <c r="AA14" s="37">
        <v>20580</v>
      </c>
      <c r="AB14" s="37">
        <v>19061</v>
      </c>
      <c r="AC14" s="37">
        <v>20235</v>
      </c>
      <c r="AD14" s="37">
        <v>15690</v>
      </c>
      <c r="AE14" s="37">
        <v>12249</v>
      </c>
      <c r="AF14" s="37">
        <v>9806</v>
      </c>
      <c r="AG14" s="37">
        <v>6742</v>
      </c>
      <c r="AH14" s="37">
        <v>4652</v>
      </c>
    </row>
    <row r="15" spans="1:34" x14ac:dyDescent="0.25">
      <c r="A15" s="37" t="s">
        <v>51</v>
      </c>
      <c r="B15" s="37" t="s">
        <v>493</v>
      </c>
      <c r="C15" s="37">
        <v>41024</v>
      </c>
      <c r="D15" s="37">
        <v>35435</v>
      </c>
      <c r="E15" s="37">
        <v>37769</v>
      </c>
      <c r="F15" s="37">
        <v>36365</v>
      </c>
      <c r="G15" s="37">
        <v>37756</v>
      </c>
      <c r="H15" s="37">
        <v>44765</v>
      </c>
      <c r="I15" s="37">
        <v>49101</v>
      </c>
      <c r="J15" s="37">
        <v>50804</v>
      </c>
      <c r="K15" s="37">
        <v>44370</v>
      </c>
      <c r="L15" s="37">
        <v>37902</v>
      </c>
      <c r="M15" s="37">
        <v>41304</v>
      </c>
      <c r="N15" s="37">
        <v>31028</v>
      </c>
      <c r="O15" s="37">
        <v>23793</v>
      </c>
      <c r="P15" s="37">
        <v>16898</v>
      </c>
      <c r="Q15" s="37">
        <v>9515</v>
      </c>
      <c r="R15" s="37">
        <v>4390</v>
      </c>
      <c r="S15" s="37">
        <v>37801</v>
      </c>
      <c r="T15" s="37">
        <v>33710</v>
      </c>
      <c r="U15" s="37">
        <v>36979</v>
      </c>
      <c r="V15" s="37">
        <v>38769</v>
      </c>
      <c r="W15" s="37">
        <v>40702</v>
      </c>
      <c r="X15" s="37">
        <v>47652</v>
      </c>
      <c r="Y15" s="37">
        <v>51626</v>
      </c>
      <c r="Z15" s="37">
        <v>52289</v>
      </c>
      <c r="AA15" s="37">
        <v>44299</v>
      </c>
      <c r="AB15" s="37">
        <v>40027</v>
      </c>
      <c r="AC15" s="37">
        <v>44637</v>
      </c>
      <c r="AD15" s="37">
        <v>34213</v>
      </c>
      <c r="AE15" s="37">
        <v>27619</v>
      </c>
      <c r="AF15" s="37">
        <v>21494</v>
      </c>
      <c r="AG15" s="37">
        <v>14800</v>
      </c>
      <c r="AH15" s="37">
        <v>10237</v>
      </c>
    </row>
    <row r="16" spans="1:34" x14ac:dyDescent="0.25">
      <c r="A16" s="37" t="s">
        <v>57</v>
      </c>
      <c r="B16" s="37" t="s">
        <v>494</v>
      </c>
      <c r="C16" s="37">
        <v>34380</v>
      </c>
      <c r="D16" s="37">
        <v>32826</v>
      </c>
      <c r="E16" s="37">
        <v>36303</v>
      </c>
      <c r="F16" s="37">
        <v>37352</v>
      </c>
      <c r="G16" s="37">
        <v>40043</v>
      </c>
      <c r="H16" s="37">
        <v>41353</v>
      </c>
      <c r="I16" s="37">
        <v>43054</v>
      </c>
      <c r="J16" s="37">
        <v>41858</v>
      </c>
      <c r="K16" s="37">
        <v>34993</v>
      </c>
      <c r="L16" s="37">
        <v>28594</v>
      </c>
      <c r="M16" s="37">
        <v>27843</v>
      </c>
      <c r="N16" s="37">
        <v>20371</v>
      </c>
      <c r="O16" s="37">
        <v>16248</v>
      </c>
      <c r="P16" s="37">
        <v>12228</v>
      </c>
      <c r="Q16" s="37">
        <v>6889</v>
      </c>
      <c r="R16" s="37">
        <v>3145</v>
      </c>
      <c r="S16" s="37">
        <v>32756</v>
      </c>
      <c r="T16" s="37">
        <v>32077</v>
      </c>
      <c r="U16" s="37">
        <v>37378</v>
      </c>
      <c r="V16" s="37">
        <v>41007</v>
      </c>
      <c r="W16" s="37">
        <v>41449</v>
      </c>
      <c r="X16" s="37">
        <v>43170</v>
      </c>
      <c r="Y16" s="37">
        <v>44138</v>
      </c>
      <c r="Z16" s="37">
        <v>42793</v>
      </c>
      <c r="AA16" s="37">
        <v>35025</v>
      </c>
      <c r="AB16" s="37">
        <v>29201</v>
      </c>
      <c r="AC16" s="37">
        <v>30284</v>
      </c>
      <c r="AD16" s="37">
        <v>22707</v>
      </c>
      <c r="AE16" s="37">
        <v>19749</v>
      </c>
      <c r="AF16" s="37">
        <v>16371</v>
      </c>
      <c r="AG16" s="37">
        <v>11206</v>
      </c>
      <c r="AH16" s="37">
        <v>7287</v>
      </c>
    </row>
    <row r="17" spans="1:34" x14ac:dyDescent="0.25">
      <c r="A17" s="37" t="s">
        <v>63</v>
      </c>
      <c r="B17" s="37" t="s">
        <v>495</v>
      </c>
      <c r="C17" s="37">
        <v>47801</v>
      </c>
      <c r="D17" s="37">
        <v>47021</v>
      </c>
      <c r="E17" s="37">
        <v>44488</v>
      </c>
      <c r="F17" s="37">
        <v>42617</v>
      </c>
      <c r="G17" s="37">
        <v>42508</v>
      </c>
      <c r="H17" s="37">
        <v>48749</v>
      </c>
      <c r="I17" s="37">
        <v>55242</v>
      </c>
      <c r="J17" s="37">
        <v>54372</v>
      </c>
      <c r="K17" s="37">
        <v>46360</v>
      </c>
      <c r="L17" s="37">
        <v>41599</v>
      </c>
      <c r="M17" s="37">
        <v>45950</v>
      </c>
      <c r="N17" s="37">
        <v>33568</v>
      </c>
      <c r="O17" s="37">
        <v>25129</v>
      </c>
      <c r="P17" s="37">
        <v>17399</v>
      </c>
      <c r="Q17" s="37">
        <v>9782</v>
      </c>
      <c r="R17" s="37">
        <v>4359</v>
      </c>
      <c r="S17" s="37">
        <v>45906</v>
      </c>
      <c r="T17" s="37">
        <v>45143</v>
      </c>
      <c r="U17" s="37">
        <v>44247</v>
      </c>
      <c r="V17" s="37">
        <v>45775</v>
      </c>
      <c r="W17" s="37">
        <v>45170</v>
      </c>
      <c r="X17" s="37">
        <v>51032</v>
      </c>
      <c r="Y17" s="37">
        <v>56791</v>
      </c>
      <c r="Z17" s="37">
        <v>54847</v>
      </c>
      <c r="AA17" s="37">
        <v>47593</v>
      </c>
      <c r="AB17" s="37">
        <v>43489</v>
      </c>
      <c r="AC17" s="37">
        <v>49046</v>
      </c>
      <c r="AD17" s="37">
        <v>36593</v>
      </c>
      <c r="AE17" s="37">
        <v>29129</v>
      </c>
      <c r="AF17" s="37">
        <v>22874</v>
      </c>
      <c r="AG17" s="37">
        <v>15804</v>
      </c>
      <c r="AH17" s="37">
        <v>10641</v>
      </c>
    </row>
    <row r="18" spans="1:34" x14ac:dyDescent="0.25">
      <c r="A18" s="37" t="s">
        <v>69</v>
      </c>
      <c r="B18" s="37" t="s">
        <v>496</v>
      </c>
      <c r="C18" s="37">
        <v>36597</v>
      </c>
      <c r="D18" s="37">
        <v>41132</v>
      </c>
      <c r="E18" s="37">
        <v>36118</v>
      </c>
      <c r="F18" s="37">
        <v>33993</v>
      </c>
      <c r="G18" s="37">
        <v>32246</v>
      </c>
      <c r="H18" s="37">
        <v>37213</v>
      </c>
      <c r="I18" s="37">
        <v>42410</v>
      </c>
      <c r="J18" s="37">
        <v>42754</v>
      </c>
      <c r="K18" s="37">
        <v>37455</v>
      </c>
      <c r="L18" s="37">
        <v>34073</v>
      </c>
      <c r="M18" s="37">
        <v>36934</v>
      </c>
      <c r="N18" s="37">
        <v>27406</v>
      </c>
      <c r="O18" s="37">
        <v>20509</v>
      </c>
      <c r="P18" s="37">
        <v>13624</v>
      </c>
      <c r="Q18" s="37">
        <v>7041</v>
      </c>
      <c r="R18" s="37">
        <v>3114</v>
      </c>
      <c r="S18" s="37">
        <v>34870</v>
      </c>
      <c r="T18" s="37">
        <v>38940</v>
      </c>
      <c r="U18" s="37">
        <v>35764</v>
      </c>
      <c r="V18" s="37">
        <v>34666</v>
      </c>
      <c r="W18" s="37">
        <v>33084</v>
      </c>
      <c r="X18" s="37">
        <v>38226</v>
      </c>
      <c r="Y18" s="37">
        <v>43286</v>
      </c>
      <c r="Z18" s="37">
        <v>43383</v>
      </c>
      <c r="AA18" s="37">
        <v>38546</v>
      </c>
      <c r="AB18" s="37">
        <v>35075</v>
      </c>
      <c r="AC18" s="37">
        <v>38242</v>
      </c>
      <c r="AD18" s="37">
        <v>29367</v>
      </c>
      <c r="AE18" s="37">
        <v>23572</v>
      </c>
      <c r="AF18" s="37">
        <v>17978</v>
      </c>
      <c r="AG18" s="37">
        <v>11970</v>
      </c>
      <c r="AH18" s="37">
        <v>7680</v>
      </c>
    </row>
    <row r="19" spans="1:34" x14ac:dyDescent="0.25">
      <c r="A19" s="37" t="s">
        <v>72</v>
      </c>
      <c r="B19" s="37" t="s">
        <v>497</v>
      </c>
      <c r="C19" s="37">
        <v>22055</v>
      </c>
      <c r="D19" s="37">
        <v>24252</v>
      </c>
      <c r="E19" s="37">
        <v>18222</v>
      </c>
      <c r="F19" s="37">
        <v>18268</v>
      </c>
      <c r="G19" s="37">
        <v>18553</v>
      </c>
      <c r="H19" s="37">
        <v>22261</v>
      </c>
      <c r="I19" s="37">
        <v>25172</v>
      </c>
      <c r="J19" s="37">
        <v>25168</v>
      </c>
      <c r="K19" s="37">
        <v>21628</v>
      </c>
      <c r="L19" s="37">
        <v>19894</v>
      </c>
      <c r="M19" s="37">
        <v>20950</v>
      </c>
      <c r="N19" s="37">
        <v>15303</v>
      </c>
      <c r="O19" s="37">
        <v>11424</v>
      </c>
      <c r="P19" s="37">
        <v>7727</v>
      </c>
      <c r="Q19" s="37">
        <v>4105</v>
      </c>
      <c r="R19" s="37">
        <v>1793</v>
      </c>
      <c r="S19" s="37">
        <v>19666</v>
      </c>
      <c r="T19" s="37">
        <v>20399</v>
      </c>
      <c r="U19" s="37">
        <v>19114</v>
      </c>
      <c r="V19" s="37">
        <v>19862</v>
      </c>
      <c r="W19" s="37">
        <v>19369</v>
      </c>
      <c r="X19" s="37">
        <v>23037</v>
      </c>
      <c r="Y19" s="37">
        <v>25882</v>
      </c>
      <c r="Z19" s="37">
        <v>25501</v>
      </c>
      <c r="AA19" s="37">
        <v>21560</v>
      </c>
      <c r="AB19" s="37">
        <v>19945</v>
      </c>
      <c r="AC19" s="37">
        <v>21638</v>
      </c>
      <c r="AD19" s="37">
        <v>16431</v>
      </c>
      <c r="AE19" s="37">
        <v>12898</v>
      </c>
      <c r="AF19" s="37">
        <v>9969</v>
      </c>
      <c r="AG19" s="37">
        <v>6730</v>
      </c>
      <c r="AH19" s="37">
        <v>4465</v>
      </c>
    </row>
    <row r="20" spans="1:34" x14ac:dyDescent="0.25">
      <c r="A20" s="37" t="s">
        <v>74</v>
      </c>
      <c r="B20" s="37" t="s">
        <v>498</v>
      </c>
      <c r="C20" s="37">
        <v>21539</v>
      </c>
      <c r="D20" s="37">
        <v>21621</v>
      </c>
      <c r="E20" s="37">
        <v>20930</v>
      </c>
      <c r="F20" s="37">
        <v>19945</v>
      </c>
      <c r="G20" s="37">
        <v>18448</v>
      </c>
      <c r="H20" s="37">
        <v>21942</v>
      </c>
      <c r="I20" s="37">
        <v>25161</v>
      </c>
      <c r="J20" s="37">
        <v>26395</v>
      </c>
      <c r="K20" s="37">
        <v>23390</v>
      </c>
      <c r="L20" s="37">
        <v>22677</v>
      </c>
      <c r="M20" s="37">
        <v>26123</v>
      </c>
      <c r="N20" s="37">
        <v>20137</v>
      </c>
      <c r="O20" s="37">
        <v>14811</v>
      </c>
      <c r="P20" s="37">
        <v>9764</v>
      </c>
      <c r="Q20" s="37">
        <v>5401</v>
      </c>
      <c r="R20" s="37">
        <v>2289</v>
      </c>
      <c r="S20" s="37">
        <v>21008</v>
      </c>
      <c r="T20" s="37">
        <v>20797</v>
      </c>
      <c r="U20" s="37">
        <v>20686</v>
      </c>
      <c r="V20" s="37">
        <v>20522</v>
      </c>
      <c r="W20" s="37">
        <v>19526</v>
      </c>
      <c r="X20" s="37">
        <v>23245</v>
      </c>
      <c r="Y20" s="37">
        <v>26886</v>
      </c>
      <c r="Z20" s="37">
        <v>27882</v>
      </c>
      <c r="AA20" s="37">
        <v>25160</v>
      </c>
      <c r="AB20" s="37">
        <v>24123</v>
      </c>
      <c r="AC20" s="37">
        <v>26820</v>
      </c>
      <c r="AD20" s="37">
        <v>20948</v>
      </c>
      <c r="AE20" s="37">
        <v>16183</v>
      </c>
      <c r="AF20" s="37">
        <v>12074</v>
      </c>
      <c r="AG20" s="37">
        <v>7905</v>
      </c>
      <c r="AH20" s="37">
        <v>5216</v>
      </c>
    </row>
    <row r="21" spans="1:34" x14ac:dyDescent="0.25">
      <c r="A21" s="37" t="s">
        <v>84</v>
      </c>
      <c r="B21" s="37" t="s">
        <v>499</v>
      </c>
      <c r="C21" s="37">
        <v>24726</v>
      </c>
      <c r="D21" s="37">
        <v>26880</v>
      </c>
      <c r="E21" s="37">
        <v>26386</v>
      </c>
      <c r="F21" s="37">
        <v>25167</v>
      </c>
      <c r="G21" s="37">
        <v>23184</v>
      </c>
      <c r="H21" s="37">
        <v>26431</v>
      </c>
      <c r="I21" s="37">
        <v>29862</v>
      </c>
      <c r="J21" s="37">
        <v>30406</v>
      </c>
      <c r="K21" s="37">
        <v>27162</v>
      </c>
      <c r="L21" s="37">
        <v>26377</v>
      </c>
      <c r="M21" s="37">
        <v>30889</v>
      </c>
      <c r="N21" s="37">
        <v>24093</v>
      </c>
      <c r="O21" s="37">
        <v>18394</v>
      </c>
      <c r="P21" s="37">
        <v>12908</v>
      </c>
      <c r="Q21" s="37">
        <v>7231</v>
      </c>
      <c r="R21" s="37">
        <v>3130</v>
      </c>
      <c r="S21" s="37">
        <v>24004</v>
      </c>
      <c r="T21" s="37">
        <v>25727</v>
      </c>
      <c r="U21" s="37">
        <v>25698</v>
      </c>
      <c r="V21" s="37">
        <v>25144</v>
      </c>
      <c r="W21" s="37">
        <v>23130</v>
      </c>
      <c r="X21" s="37">
        <v>27099</v>
      </c>
      <c r="Y21" s="37">
        <v>30597</v>
      </c>
      <c r="Z21" s="37">
        <v>31210</v>
      </c>
      <c r="AA21" s="37">
        <v>28551</v>
      </c>
      <c r="AB21" s="37">
        <v>28626</v>
      </c>
      <c r="AC21" s="37">
        <v>32904</v>
      </c>
      <c r="AD21" s="37">
        <v>25145</v>
      </c>
      <c r="AE21" s="37">
        <v>20165</v>
      </c>
      <c r="AF21" s="37">
        <v>15924</v>
      </c>
      <c r="AG21" s="37">
        <v>11074</v>
      </c>
      <c r="AH21" s="37">
        <v>7253</v>
      </c>
    </row>
    <row r="22" spans="1:34" x14ac:dyDescent="0.25">
      <c r="A22" s="37" t="s">
        <v>90</v>
      </c>
      <c r="B22" s="37" t="s">
        <v>501</v>
      </c>
      <c r="C22" s="37">
        <v>21542</v>
      </c>
      <c r="D22" s="37">
        <v>20407</v>
      </c>
      <c r="E22" s="37">
        <v>21654</v>
      </c>
      <c r="F22" s="37">
        <v>22693</v>
      </c>
      <c r="G22" s="37">
        <v>22725</v>
      </c>
      <c r="H22" s="37">
        <v>25180</v>
      </c>
      <c r="I22" s="37">
        <v>27077</v>
      </c>
      <c r="J22" s="37">
        <v>26307</v>
      </c>
      <c r="K22" s="37">
        <v>21980</v>
      </c>
      <c r="L22" s="37">
        <v>19724</v>
      </c>
      <c r="M22" s="37">
        <v>20481</v>
      </c>
      <c r="N22" s="37">
        <v>14732</v>
      </c>
      <c r="O22" s="37">
        <v>10399</v>
      </c>
      <c r="P22" s="37">
        <v>7001</v>
      </c>
      <c r="Q22" s="37">
        <v>3641</v>
      </c>
      <c r="R22" s="37">
        <v>1682</v>
      </c>
      <c r="S22" s="37">
        <v>20482</v>
      </c>
      <c r="T22" s="37">
        <v>19066</v>
      </c>
      <c r="U22" s="37">
        <v>22196</v>
      </c>
      <c r="V22" s="37">
        <v>24024</v>
      </c>
      <c r="W22" s="37">
        <v>23109</v>
      </c>
      <c r="X22" s="37">
        <v>26084</v>
      </c>
      <c r="Y22" s="37">
        <v>27459</v>
      </c>
      <c r="Z22" s="37">
        <v>26503</v>
      </c>
      <c r="AA22" s="37">
        <v>22269</v>
      </c>
      <c r="AB22" s="37">
        <v>20473</v>
      </c>
      <c r="AC22" s="37">
        <v>21909</v>
      </c>
      <c r="AD22" s="37">
        <v>15224</v>
      </c>
      <c r="AE22" s="37">
        <v>11495</v>
      </c>
      <c r="AF22" s="37">
        <v>8500</v>
      </c>
      <c r="AG22" s="37">
        <v>6076</v>
      </c>
      <c r="AH22" s="37">
        <v>4054</v>
      </c>
    </row>
    <row r="23" spans="1:34" x14ac:dyDescent="0.25">
      <c r="A23" s="37" t="s">
        <v>89</v>
      </c>
      <c r="B23" s="37" t="s">
        <v>500</v>
      </c>
      <c r="C23" s="37">
        <v>18262</v>
      </c>
      <c r="D23" s="37">
        <v>15010</v>
      </c>
      <c r="E23" s="37">
        <v>16552</v>
      </c>
      <c r="F23" s="37">
        <v>14951</v>
      </c>
      <c r="G23" s="37">
        <v>14496</v>
      </c>
      <c r="H23" s="37">
        <v>18149</v>
      </c>
      <c r="I23" s="37">
        <v>21926</v>
      </c>
      <c r="J23" s="37">
        <v>23483</v>
      </c>
      <c r="K23" s="37">
        <v>21281</v>
      </c>
      <c r="L23" s="37">
        <v>19461</v>
      </c>
      <c r="M23" s="37">
        <v>21392</v>
      </c>
      <c r="N23" s="37">
        <v>15699</v>
      </c>
      <c r="O23" s="37">
        <v>12041</v>
      </c>
      <c r="P23" s="37">
        <v>8187</v>
      </c>
      <c r="Q23" s="37">
        <v>4369</v>
      </c>
      <c r="R23" s="37">
        <v>1994</v>
      </c>
      <c r="S23" s="37">
        <v>15982</v>
      </c>
      <c r="T23" s="37">
        <v>12838</v>
      </c>
      <c r="U23" s="37">
        <v>14550</v>
      </c>
      <c r="V23" s="37">
        <v>14879</v>
      </c>
      <c r="W23" s="37">
        <v>15212</v>
      </c>
      <c r="X23" s="37">
        <v>19480</v>
      </c>
      <c r="Y23" s="37">
        <v>23299</v>
      </c>
      <c r="Z23" s="37">
        <v>24379</v>
      </c>
      <c r="AA23" s="37">
        <v>21894</v>
      </c>
      <c r="AB23" s="37">
        <v>20399</v>
      </c>
      <c r="AC23" s="37">
        <v>22126</v>
      </c>
      <c r="AD23" s="37">
        <v>17457</v>
      </c>
      <c r="AE23" s="37">
        <v>14318</v>
      </c>
      <c r="AF23" s="37">
        <v>10734</v>
      </c>
      <c r="AG23" s="37">
        <v>7383</v>
      </c>
      <c r="AH23" s="37">
        <v>4675</v>
      </c>
    </row>
    <row r="24" spans="1:34" x14ac:dyDescent="0.25">
      <c r="A24" s="37" t="s">
        <v>92</v>
      </c>
      <c r="B24" s="37" t="s">
        <v>502</v>
      </c>
      <c r="C24" s="37">
        <v>23306</v>
      </c>
      <c r="D24" s="37">
        <v>23438</v>
      </c>
      <c r="E24" s="37">
        <v>23916</v>
      </c>
      <c r="F24" s="37">
        <v>22845</v>
      </c>
      <c r="G24" s="37">
        <v>22763</v>
      </c>
      <c r="H24" s="37">
        <v>26348</v>
      </c>
      <c r="I24" s="37">
        <v>30174</v>
      </c>
      <c r="J24" s="37">
        <v>30329</v>
      </c>
      <c r="K24" s="37">
        <v>26397</v>
      </c>
      <c r="L24" s="37">
        <v>23957</v>
      </c>
      <c r="M24" s="37">
        <v>24892</v>
      </c>
      <c r="N24" s="37">
        <v>18738</v>
      </c>
      <c r="O24" s="37">
        <v>13821</v>
      </c>
      <c r="P24" s="37">
        <v>9349</v>
      </c>
      <c r="Q24" s="37">
        <v>4826</v>
      </c>
      <c r="R24" s="37">
        <v>2161</v>
      </c>
      <c r="S24" s="37">
        <v>22190</v>
      </c>
      <c r="T24" s="37">
        <v>21870</v>
      </c>
      <c r="U24" s="37">
        <v>23829</v>
      </c>
      <c r="V24" s="37">
        <v>23920</v>
      </c>
      <c r="W24" s="37">
        <v>23667</v>
      </c>
      <c r="X24" s="37">
        <v>27385</v>
      </c>
      <c r="Y24" s="37">
        <v>30650</v>
      </c>
      <c r="Z24" s="37">
        <v>30948</v>
      </c>
      <c r="AA24" s="37">
        <v>26746</v>
      </c>
      <c r="AB24" s="37">
        <v>24197</v>
      </c>
      <c r="AC24" s="37">
        <v>26131</v>
      </c>
      <c r="AD24" s="37">
        <v>20386</v>
      </c>
      <c r="AE24" s="37">
        <v>16066</v>
      </c>
      <c r="AF24" s="37">
        <v>12139</v>
      </c>
      <c r="AG24" s="37">
        <v>7975</v>
      </c>
      <c r="AH24" s="37">
        <v>4897</v>
      </c>
    </row>
    <row r="25" spans="1:34" x14ac:dyDescent="0.25">
      <c r="A25" s="37" t="s">
        <v>94</v>
      </c>
      <c r="B25" s="37" t="s">
        <v>503</v>
      </c>
      <c r="C25" s="37">
        <v>21303</v>
      </c>
      <c r="D25" s="37">
        <v>26552</v>
      </c>
      <c r="E25" s="37">
        <v>23999</v>
      </c>
      <c r="F25" s="37">
        <v>23426</v>
      </c>
      <c r="G25" s="37">
        <v>21717</v>
      </c>
      <c r="H25" s="37">
        <v>21956</v>
      </c>
      <c r="I25" s="37">
        <v>23734</v>
      </c>
      <c r="J25" s="37">
        <v>23397</v>
      </c>
      <c r="K25" s="37">
        <v>19659</v>
      </c>
      <c r="L25" s="37">
        <v>16885</v>
      </c>
      <c r="M25" s="37">
        <v>17577</v>
      </c>
      <c r="N25" s="37">
        <v>13138</v>
      </c>
      <c r="O25" s="37">
        <v>10268</v>
      </c>
      <c r="P25" s="37">
        <v>7187</v>
      </c>
      <c r="Q25" s="37">
        <v>4056</v>
      </c>
      <c r="R25" s="37">
        <v>1865</v>
      </c>
      <c r="S25" s="37">
        <v>19741</v>
      </c>
      <c r="T25" s="37">
        <v>23924</v>
      </c>
      <c r="U25" s="37">
        <v>21071</v>
      </c>
      <c r="V25" s="37">
        <v>23175</v>
      </c>
      <c r="W25" s="37">
        <v>21213</v>
      </c>
      <c r="X25" s="37">
        <v>23068</v>
      </c>
      <c r="Y25" s="37">
        <v>24359</v>
      </c>
      <c r="Z25" s="37">
        <v>23788</v>
      </c>
      <c r="AA25" s="37">
        <v>20114</v>
      </c>
      <c r="AB25" s="37">
        <v>17696</v>
      </c>
      <c r="AC25" s="37">
        <v>18396</v>
      </c>
      <c r="AD25" s="37">
        <v>14737</v>
      </c>
      <c r="AE25" s="37">
        <v>11619</v>
      </c>
      <c r="AF25" s="37">
        <v>8966</v>
      </c>
      <c r="AG25" s="37">
        <v>6218</v>
      </c>
      <c r="AH25" s="37">
        <v>4372</v>
      </c>
    </row>
    <row r="26" spans="1:34" x14ac:dyDescent="0.25">
      <c r="A26" s="37" t="s">
        <v>113</v>
      </c>
      <c r="B26" s="37" t="s">
        <v>504</v>
      </c>
      <c r="C26" s="37">
        <v>16533</v>
      </c>
      <c r="D26" s="37">
        <v>13676</v>
      </c>
      <c r="E26" s="37">
        <v>14715</v>
      </c>
      <c r="F26" s="37">
        <v>13692</v>
      </c>
      <c r="G26" s="37">
        <v>12898</v>
      </c>
      <c r="H26" s="37">
        <v>15910</v>
      </c>
      <c r="I26" s="37">
        <v>19032</v>
      </c>
      <c r="J26" s="37">
        <v>19921</v>
      </c>
      <c r="K26" s="37">
        <v>18097</v>
      </c>
      <c r="L26" s="37">
        <v>17718</v>
      </c>
      <c r="M26" s="37">
        <v>19198</v>
      </c>
      <c r="N26" s="37">
        <v>14400</v>
      </c>
      <c r="O26" s="37">
        <v>10833</v>
      </c>
      <c r="P26" s="37">
        <v>7553</v>
      </c>
      <c r="Q26" s="37">
        <v>4459</v>
      </c>
      <c r="R26" s="37">
        <v>2072</v>
      </c>
      <c r="S26" s="37">
        <v>15312</v>
      </c>
      <c r="T26" s="37">
        <v>12661</v>
      </c>
      <c r="U26" s="37">
        <v>14721</v>
      </c>
      <c r="V26" s="37">
        <v>13890</v>
      </c>
      <c r="W26" s="37">
        <v>14023</v>
      </c>
      <c r="X26" s="37">
        <v>17246</v>
      </c>
      <c r="Y26" s="37">
        <v>20239</v>
      </c>
      <c r="Z26" s="37">
        <v>20788</v>
      </c>
      <c r="AA26" s="37">
        <v>18663</v>
      </c>
      <c r="AB26" s="37">
        <v>18370</v>
      </c>
      <c r="AC26" s="37">
        <v>20048</v>
      </c>
      <c r="AD26" s="37">
        <v>15704</v>
      </c>
      <c r="AE26" s="37">
        <v>12057</v>
      </c>
      <c r="AF26" s="37">
        <v>9666</v>
      </c>
      <c r="AG26" s="37">
        <v>7009</v>
      </c>
      <c r="AH26" s="37">
        <v>4933</v>
      </c>
    </row>
    <row r="27" spans="1:34" x14ac:dyDescent="0.25">
      <c r="A27" s="37" t="s">
        <v>120</v>
      </c>
      <c r="B27" s="37" t="s">
        <v>505</v>
      </c>
      <c r="C27" s="37">
        <v>25707</v>
      </c>
      <c r="D27" s="37">
        <v>27084</v>
      </c>
      <c r="E27" s="37">
        <v>26158</v>
      </c>
      <c r="F27" s="37">
        <v>24285</v>
      </c>
      <c r="G27" s="37">
        <v>23625</v>
      </c>
      <c r="H27" s="37">
        <v>28639</v>
      </c>
      <c r="I27" s="37">
        <v>32811</v>
      </c>
      <c r="J27" s="37">
        <v>32423</v>
      </c>
      <c r="K27" s="37">
        <v>27895</v>
      </c>
      <c r="L27" s="37">
        <v>25754</v>
      </c>
      <c r="M27" s="37">
        <v>27671</v>
      </c>
      <c r="N27" s="37">
        <v>22028</v>
      </c>
      <c r="O27" s="37">
        <v>15751</v>
      </c>
      <c r="P27" s="37">
        <v>9970</v>
      </c>
      <c r="Q27" s="37">
        <v>5113</v>
      </c>
      <c r="R27" s="37">
        <v>2134</v>
      </c>
      <c r="S27" s="37">
        <v>23850</v>
      </c>
      <c r="T27" s="37">
        <v>23785</v>
      </c>
      <c r="U27" s="37">
        <v>24190</v>
      </c>
      <c r="V27" s="37">
        <v>24396</v>
      </c>
      <c r="W27" s="37">
        <v>23882</v>
      </c>
      <c r="X27" s="37">
        <v>28869</v>
      </c>
      <c r="Y27" s="37">
        <v>32904</v>
      </c>
      <c r="Z27" s="37">
        <v>32683</v>
      </c>
      <c r="AA27" s="37">
        <v>28454</v>
      </c>
      <c r="AB27" s="37">
        <v>26552</v>
      </c>
      <c r="AC27" s="37">
        <v>28833</v>
      </c>
      <c r="AD27" s="37">
        <v>23223</v>
      </c>
      <c r="AE27" s="37">
        <v>17842</v>
      </c>
      <c r="AF27" s="37">
        <v>13073</v>
      </c>
      <c r="AG27" s="37">
        <v>8427</v>
      </c>
      <c r="AH27" s="37">
        <v>5346</v>
      </c>
    </row>
    <row r="28" spans="1:34" x14ac:dyDescent="0.25">
      <c r="A28" s="37" t="s">
        <v>124</v>
      </c>
      <c r="B28" s="37" t="s">
        <v>506</v>
      </c>
      <c r="C28" s="37">
        <v>21700</v>
      </c>
      <c r="D28" s="37">
        <v>20448</v>
      </c>
      <c r="E28" s="37">
        <v>22178</v>
      </c>
      <c r="F28" s="37">
        <v>21646</v>
      </c>
      <c r="G28" s="37">
        <v>19715</v>
      </c>
      <c r="H28" s="37">
        <v>22737</v>
      </c>
      <c r="I28" s="37">
        <v>26104</v>
      </c>
      <c r="J28" s="37">
        <v>26053</v>
      </c>
      <c r="K28" s="37">
        <v>23080</v>
      </c>
      <c r="L28" s="37">
        <v>21788</v>
      </c>
      <c r="M28" s="37">
        <v>24948</v>
      </c>
      <c r="N28" s="37">
        <v>18674</v>
      </c>
      <c r="O28" s="37">
        <v>14519</v>
      </c>
      <c r="P28" s="37">
        <v>9993</v>
      </c>
      <c r="Q28" s="37">
        <v>5754</v>
      </c>
      <c r="R28" s="37">
        <v>2710</v>
      </c>
      <c r="S28" s="37">
        <v>20005</v>
      </c>
      <c r="T28" s="37">
        <v>17966</v>
      </c>
      <c r="U28" s="37">
        <v>20996</v>
      </c>
      <c r="V28" s="37">
        <v>20776</v>
      </c>
      <c r="W28" s="37">
        <v>20358</v>
      </c>
      <c r="X28" s="37">
        <v>23489</v>
      </c>
      <c r="Y28" s="37">
        <v>26701</v>
      </c>
      <c r="Z28" s="37">
        <v>26714</v>
      </c>
      <c r="AA28" s="37">
        <v>24087</v>
      </c>
      <c r="AB28" s="37">
        <v>23515</v>
      </c>
      <c r="AC28" s="37">
        <v>26559</v>
      </c>
      <c r="AD28" s="37">
        <v>19958</v>
      </c>
      <c r="AE28" s="37">
        <v>15808</v>
      </c>
      <c r="AF28" s="37">
        <v>12505</v>
      </c>
      <c r="AG28" s="37">
        <v>8894</v>
      </c>
      <c r="AH28" s="37">
        <v>6036</v>
      </c>
    </row>
    <row r="29" spans="1:34" x14ac:dyDescent="0.25">
      <c r="A29" s="37" t="s">
        <v>126</v>
      </c>
      <c r="B29" s="37" t="s">
        <v>507</v>
      </c>
      <c r="C29" s="37">
        <v>35166</v>
      </c>
      <c r="D29" s="37">
        <v>32070</v>
      </c>
      <c r="E29" s="37">
        <v>32079</v>
      </c>
      <c r="F29" s="37">
        <v>32569</v>
      </c>
      <c r="G29" s="37">
        <v>38470</v>
      </c>
      <c r="H29" s="37">
        <v>42264</v>
      </c>
      <c r="I29" s="37">
        <v>43798</v>
      </c>
      <c r="J29" s="37">
        <v>43617</v>
      </c>
      <c r="K29" s="37">
        <v>35845</v>
      </c>
      <c r="L29" s="37">
        <v>30238</v>
      </c>
      <c r="M29" s="37">
        <v>31064</v>
      </c>
      <c r="N29" s="37">
        <v>23038</v>
      </c>
      <c r="O29" s="37">
        <v>18206</v>
      </c>
      <c r="P29" s="37">
        <v>13444</v>
      </c>
      <c r="Q29" s="37">
        <v>7821</v>
      </c>
      <c r="R29" s="37">
        <v>4017</v>
      </c>
      <c r="S29" s="37">
        <v>33119</v>
      </c>
      <c r="T29" s="37">
        <v>31588</v>
      </c>
      <c r="U29" s="37">
        <v>30962</v>
      </c>
      <c r="V29" s="37">
        <v>35297</v>
      </c>
      <c r="W29" s="37">
        <v>40587</v>
      </c>
      <c r="X29" s="37">
        <v>43513</v>
      </c>
      <c r="Y29" s="37">
        <v>44706</v>
      </c>
      <c r="Z29" s="37">
        <v>43812</v>
      </c>
      <c r="AA29" s="37">
        <v>36360</v>
      </c>
      <c r="AB29" s="37">
        <v>31204</v>
      </c>
      <c r="AC29" s="37">
        <v>33288</v>
      </c>
      <c r="AD29" s="37">
        <v>25748</v>
      </c>
      <c r="AE29" s="37">
        <v>21357</v>
      </c>
      <c r="AF29" s="37">
        <v>17658</v>
      </c>
      <c r="AG29" s="37">
        <v>12244</v>
      </c>
      <c r="AH29" s="37">
        <v>8846</v>
      </c>
    </row>
    <row r="30" spans="1:34" x14ac:dyDescent="0.25">
      <c r="A30" s="37" t="s">
        <v>140</v>
      </c>
      <c r="B30" s="37" t="s">
        <v>508</v>
      </c>
      <c r="C30" s="37">
        <v>16327</v>
      </c>
      <c r="D30" s="37">
        <v>16896</v>
      </c>
      <c r="E30" s="37">
        <v>16522</v>
      </c>
      <c r="F30" s="37">
        <v>15862</v>
      </c>
      <c r="G30" s="37">
        <v>16032</v>
      </c>
      <c r="H30" s="37">
        <v>18431</v>
      </c>
      <c r="I30" s="37">
        <v>20284</v>
      </c>
      <c r="J30" s="37">
        <v>20414</v>
      </c>
      <c r="K30" s="37">
        <v>17618</v>
      </c>
      <c r="L30" s="37">
        <v>15833</v>
      </c>
      <c r="M30" s="37">
        <v>16820</v>
      </c>
      <c r="N30" s="37">
        <v>13451</v>
      </c>
      <c r="O30" s="37">
        <v>9677</v>
      </c>
      <c r="P30" s="37">
        <v>6379</v>
      </c>
      <c r="Q30" s="37">
        <v>3529</v>
      </c>
      <c r="R30" s="37">
        <v>1582</v>
      </c>
      <c r="S30" s="37">
        <v>15345</v>
      </c>
      <c r="T30" s="37">
        <v>15413</v>
      </c>
      <c r="U30" s="37">
        <v>15966</v>
      </c>
      <c r="V30" s="37">
        <v>16373</v>
      </c>
      <c r="W30" s="37">
        <v>16496</v>
      </c>
      <c r="X30" s="37">
        <v>18942</v>
      </c>
      <c r="Y30" s="37">
        <v>20954</v>
      </c>
      <c r="Z30" s="37">
        <v>20710</v>
      </c>
      <c r="AA30" s="37">
        <v>17340</v>
      </c>
      <c r="AB30" s="37">
        <v>16232</v>
      </c>
      <c r="AC30" s="37">
        <v>17600</v>
      </c>
      <c r="AD30" s="37">
        <v>14348</v>
      </c>
      <c r="AE30" s="37">
        <v>10967</v>
      </c>
      <c r="AF30" s="37">
        <v>8337</v>
      </c>
      <c r="AG30" s="37">
        <v>5735</v>
      </c>
      <c r="AH30" s="37">
        <v>4008</v>
      </c>
    </row>
    <row r="31" spans="1:34" x14ac:dyDescent="0.25">
      <c r="A31" s="37" t="s">
        <v>142</v>
      </c>
      <c r="B31" s="37" t="s">
        <v>509</v>
      </c>
      <c r="C31" s="37">
        <v>23904</v>
      </c>
      <c r="D31" s="37">
        <v>20477</v>
      </c>
      <c r="E31" s="37">
        <v>21554</v>
      </c>
      <c r="F31" s="37">
        <v>23074</v>
      </c>
      <c r="G31" s="37">
        <v>23684</v>
      </c>
      <c r="H31" s="37">
        <v>26665</v>
      </c>
      <c r="I31" s="37">
        <v>30464</v>
      </c>
      <c r="J31" s="37">
        <v>29981</v>
      </c>
      <c r="K31" s="37">
        <v>25950</v>
      </c>
      <c r="L31" s="37">
        <v>23550</v>
      </c>
      <c r="M31" s="37">
        <v>25961</v>
      </c>
      <c r="N31" s="37">
        <v>20008</v>
      </c>
      <c r="O31" s="37">
        <v>15470</v>
      </c>
      <c r="P31" s="37">
        <v>11358</v>
      </c>
      <c r="Q31" s="37">
        <v>6912</v>
      </c>
      <c r="R31" s="37">
        <v>3245</v>
      </c>
      <c r="S31" s="37">
        <v>22012</v>
      </c>
      <c r="T31" s="37">
        <v>19585</v>
      </c>
      <c r="U31" s="37">
        <v>22069</v>
      </c>
      <c r="V31" s="37">
        <v>24410</v>
      </c>
      <c r="W31" s="37">
        <v>25766</v>
      </c>
      <c r="X31" s="37">
        <v>28886</v>
      </c>
      <c r="Y31" s="37">
        <v>31181</v>
      </c>
      <c r="Z31" s="37">
        <v>31285</v>
      </c>
      <c r="AA31" s="37">
        <v>27583</v>
      </c>
      <c r="AB31" s="37">
        <v>25207</v>
      </c>
      <c r="AC31" s="37">
        <v>28826</v>
      </c>
      <c r="AD31" s="37">
        <v>22185</v>
      </c>
      <c r="AE31" s="37">
        <v>18730</v>
      </c>
      <c r="AF31" s="37">
        <v>15388</v>
      </c>
      <c r="AG31" s="37">
        <v>11123</v>
      </c>
      <c r="AH31" s="37">
        <v>7695</v>
      </c>
    </row>
    <row r="32" spans="1:34" x14ac:dyDescent="0.25">
      <c r="A32" s="37" t="s">
        <v>150</v>
      </c>
      <c r="B32" s="37" t="s">
        <v>510</v>
      </c>
      <c r="C32" s="37">
        <v>17015</v>
      </c>
      <c r="D32" s="37">
        <v>16321</v>
      </c>
      <c r="E32" s="37">
        <v>16083</v>
      </c>
      <c r="F32" s="37">
        <v>15592</v>
      </c>
      <c r="G32" s="37">
        <v>15734</v>
      </c>
      <c r="H32" s="37">
        <v>18483</v>
      </c>
      <c r="I32" s="37">
        <v>21082</v>
      </c>
      <c r="J32" s="37">
        <v>21181</v>
      </c>
      <c r="K32" s="37">
        <v>18575</v>
      </c>
      <c r="L32" s="37">
        <v>17910</v>
      </c>
      <c r="M32" s="37">
        <v>19531</v>
      </c>
      <c r="N32" s="37">
        <v>14722</v>
      </c>
      <c r="O32" s="37">
        <v>10778</v>
      </c>
      <c r="P32" s="37">
        <v>7340</v>
      </c>
      <c r="Q32" s="37">
        <v>3942</v>
      </c>
      <c r="R32" s="37">
        <v>1701</v>
      </c>
      <c r="S32" s="37">
        <v>15784</v>
      </c>
      <c r="T32" s="37">
        <v>15401</v>
      </c>
      <c r="U32" s="37">
        <v>15946</v>
      </c>
      <c r="V32" s="37">
        <v>16430</v>
      </c>
      <c r="W32" s="37">
        <v>16399</v>
      </c>
      <c r="X32" s="37">
        <v>19337</v>
      </c>
      <c r="Y32" s="37">
        <v>21880</v>
      </c>
      <c r="Z32" s="37">
        <v>21399</v>
      </c>
      <c r="AA32" s="37">
        <v>18946</v>
      </c>
      <c r="AB32" s="37">
        <v>18542</v>
      </c>
      <c r="AC32" s="37">
        <v>19748</v>
      </c>
      <c r="AD32" s="37">
        <v>15536</v>
      </c>
      <c r="AE32" s="37">
        <v>11823</v>
      </c>
      <c r="AF32" s="37">
        <v>9153</v>
      </c>
      <c r="AG32" s="37">
        <v>6439</v>
      </c>
      <c r="AH32" s="37">
        <v>4480</v>
      </c>
    </row>
    <row r="33" spans="1:34" x14ac:dyDescent="0.25">
      <c r="A33" s="37" t="s">
        <v>28</v>
      </c>
      <c r="B33" s="37" t="s">
        <v>425</v>
      </c>
      <c r="C33" s="37">
        <v>128</v>
      </c>
      <c r="D33" s="37">
        <v>251</v>
      </c>
      <c r="E33" s="37">
        <v>552</v>
      </c>
      <c r="F33" s="37">
        <v>635</v>
      </c>
      <c r="G33" s="37">
        <v>321</v>
      </c>
      <c r="H33" s="37">
        <v>384</v>
      </c>
      <c r="I33" s="37">
        <v>430</v>
      </c>
      <c r="J33" s="37">
        <v>360</v>
      </c>
      <c r="K33" s="37">
        <v>348</v>
      </c>
      <c r="L33" s="37">
        <v>258</v>
      </c>
      <c r="M33" s="37">
        <v>240</v>
      </c>
      <c r="N33" s="37">
        <v>161</v>
      </c>
      <c r="O33" s="37">
        <v>134</v>
      </c>
      <c r="P33" s="37">
        <v>67</v>
      </c>
      <c r="Q33" s="37">
        <v>64</v>
      </c>
      <c r="R33" s="37">
        <v>20</v>
      </c>
      <c r="S33" s="37">
        <v>119</v>
      </c>
      <c r="T33" s="37">
        <v>316</v>
      </c>
      <c r="U33" s="37">
        <v>421</v>
      </c>
      <c r="V33" s="37">
        <v>397</v>
      </c>
      <c r="W33" s="37">
        <v>298</v>
      </c>
      <c r="X33" s="37">
        <v>248</v>
      </c>
      <c r="Y33" s="37">
        <v>278</v>
      </c>
      <c r="Z33" s="37">
        <v>255</v>
      </c>
      <c r="AA33" s="37">
        <v>205</v>
      </c>
      <c r="AB33" s="37">
        <v>234</v>
      </c>
      <c r="AC33" s="37">
        <v>234</v>
      </c>
      <c r="AD33" s="37">
        <v>134</v>
      </c>
      <c r="AE33" s="37">
        <v>110</v>
      </c>
      <c r="AF33" s="37">
        <v>94</v>
      </c>
      <c r="AG33" s="37">
        <v>59</v>
      </c>
      <c r="AH33" s="37">
        <v>43</v>
      </c>
    </row>
    <row r="34" spans="1:34" x14ac:dyDescent="0.25">
      <c r="A34" s="37" t="s">
        <v>3</v>
      </c>
      <c r="B34" s="37" t="s">
        <v>438</v>
      </c>
      <c r="C34" s="37">
        <v>6782</v>
      </c>
      <c r="D34" s="37">
        <v>6604</v>
      </c>
      <c r="E34" s="37">
        <v>7530</v>
      </c>
      <c r="F34" s="37">
        <v>7951</v>
      </c>
      <c r="G34" s="37">
        <v>7306</v>
      </c>
      <c r="H34" s="37">
        <v>7280</v>
      </c>
      <c r="I34" s="37">
        <v>6374</v>
      </c>
      <c r="J34" s="37">
        <v>5639</v>
      </c>
      <c r="K34" s="37">
        <v>4728</v>
      </c>
      <c r="L34" s="37">
        <v>3395</v>
      </c>
      <c r="M34" s="37">
        <v>2739</v>
      </c>
      <c r="N34" s="37">
        <v>1912</v>
      </c>
      <c r="O34" s="37">
        <v>1537</v>
      </c>
      <c r="P34" s="37">
        <v>1147</v>
      </c>
      <c r="Q34" s="37">
        <v>700</v>
      </c>
      <c r="R34" s="37">
        <v>319</v>
      </c>
      <c r="S34" s="37">
        <v>6134</v>
      </c>
      <c r="T34" s="37">
        <v>6378</v>
      </c>
      <c r="U34" s="37">
        <v>8196</v>
      </c>
      <c r="V34" s="37">
        <v>8834</v>
      </c>
      <c r="W34" s="37">
        <v>8351</v>
      </c>
      <c r="X34" s="37">
        <v>7495</v>
      </c>
      <c r="Y34" s="37">
        <v>6918</v>
      </c>
      <c r="Z34" s="37">
        <v>6093</v>
      </c>
      <c r="AA34" s="37">
        <v>4480</v>
      </c>
      <c r="AB34" s="37">
        <v>3559</v>
      </c>
      <c r="AC34" s="37">
        <v>3078</v>
      </c>
      <c r="AD34" s="37">
        <v>2262</v>
      </c>
      <c r="AE34" s="37">
        <v>2107</v>
      </c>
      <c r="AF34" s="37">
        <v>1717</v>
      </c>
      <c r="AG34" s="37">
        <v>1276</v>
      </c>
      <c r="AH34" s="37">
        <v>812</v>
      </c>
    </row>
    <row r="35" spans="1:34" x14ac:dyDescent="0.25">
      <c r="A35" s="37" t="s">
        <v>4</v>
      </c>
      <c r="B35" s="37" t="s">
        <v>439</v>
      </c>
      <c r="C35" s="37">
        <v>10978</v>
      </c>
      <c r="D35" s="37">
        <v>11189</v>
      </c>
      <c r="E35" s="37">
        <v>15818</v>
      </c>
      <c r="F35" s="37">
        <v>16167</v>
      </c>
      <c r="G35" s="37">
        <v>14968</v>
      </c>
      <c r="H35" s="37">
        <v>13803</v>
      </c>
      <c r="I35" s="37">
        <v>12923</v>
      </c>
      <c r="J35" s="37">
        <v>11382</v>
      </c>
      <c r="K35" s="37">
        <v>9661</v>
      </c>
      <c r="L35" s="37">
        <v>7909</v>
      </c>
      <c r="M35" s="37">
        <v>7528</v>
      </c>
      <c r="N35" s="37">
        <v>5437</v>
      </c>
      <c r="O35" s="37">
        <v>4222</v>
      </c>
      <c r="P35" s="37">
        <v>3219</v>
      </c>
      <c r="Q35" s="37">
        <v>1906</v>
      </c>
      <c r="R35" s="37">
        <v>1075</v>
      </c>
      <c r="S35" s="37">
        <v>10017</v>
      </c>
      <c r="T35" s="37">
        <v>10998</v>
      </c>
      <c r="U35" s="37">
        <v>15518</v>
      </c>
      <c r="V35" s="37">
        <v>16193</v>
      </c>
      <c r="W35" s="37">
        <v>14968</v>
      </c>
      <c r="X35" s="37">
        <v>13841</v>
      </c>
      <c r="Y35" s="37">
        <v>13636</v>
      </c>
      <c r="Z35" s="37">
        <v>12155</v>
      </c>
      <c r="AA35" s="37">
        <v>10270</v>
      </c>
      <c r="AB35" s="37">
        <v>8554</v>
      </c>
      <c r="AC35" s="37">
        <v>8326</v>
      </c>
      <c r="AD35" s="37">
        <v>6505</v>
      </c>
      <c r="AE35" s="37">
        <v>5279</v>
      </c>
      <c r="AF35" s="37">
        <v>4281</v>
      </c>
      <c r="AG35" s="37">
        <v>2958</v>
      </c>
      <c r="AH35" s="37">
        <v>2283</v>
      </c>
    </row>
    <row r="36" spans="1:34" x14ac:dyDescent="0.25">
      <c r="A36" s="37" t="s">
        <v>8</v>
      </c>
      <c r="B36" s="37" t="s">
        <v>440</v>
      </c>
      <c r="C36" s="37">
        <v>7516</v>
      </c>
      <c r="D36" s="37">
        <v>7561</v>
      </c>
      <c r="E36" s="37">
        <v>7983</v>
      </c>
      <c r="F36" s="37">
        <v>7378</v>
      </c>
      <c r="G36" s="37">
        <v>7579</v>
      </c>
      <c r="H36" s="37">
        <v>7681</v>
      </c>
      <c r="I36" s="37">
        <v>8416</v>
      </c>
      <c r="J36" s="37">
        <v>8492</v>
      </c>
      <c r="K36" s="37">
        <v>7203</v>
      </c>
      <c r="L36" s="37">
        <v>5654</v>
      </c>
      <c r="M36" s="37">
        <v>5524</v>
      </c>
      <c r="N36" s="37">
        <v>3903</v>
      </c>
      <c r="O36" s="37">
        <v>3430</v>
      </c>
      <c r="P36" s="37">
        <v>2482</v>
      </c>
      <c r="Q36" s="37">
        <v>1397</v>
      </c>
      <c r="R36" s="37">
        <v>589</v>
      </c>
      <c r="S36" s="37">
        <v>7249</v>
      </c>
      <c r="T36" s="37">
        <v>7588</v>
      </c>
      <c r="U36" s="37">
        <v>8404</v>
      </c>
      <c r="V36" s="37">
        <v>8511</v>
      </c>
      <c r="W36" s="37">
        <v>8295</v>
      </c>
      <c r="X36" s="37">
        <v>8268</v>
      </c>
      <c r="Y36" s="37">
        <v>9541</v>
      </c>
      <c r="Z36" s="37">
        <v>8934</v>
      </c>
      <c r="AA36" s="37">
        <v>7183</v>
      </c>
      <c r="AB36" s="37">
        <v>5877</v>
      </c>
      <c r="AC36" s="37">
        <v>6075</v>
      </c>
      <c r="AD36" s="37">
        <v>4808</v>
      </c>
      <c r="AE36" s="37">
        <v>4414</v>
      </c>
      <c r="AF36" s="37">
        <v>3504</v>
      </c>
      <c r="AG36" s="37">
        <v>2469</v>
      </c>
      <c r="AH36" s="37">
        <v>1493</v>
      </c>
    </row>
    <row r="37" spans="1:34" x14ac:dyDescent="0.25">
      <c r="A37" s="37" t="s">
        <v>16</v>
      </c>
      <c r="B37" s="37" t="s">
        <v>441</v>
      </c>
      <c r="C37" s="37">
        <v>9512</v>
      </c>
      <c r="D37" s="37">
        <v>11401</v>
      </c>
      <c r="E37" s="37">
        <v>15546</v>
      </c>
      <c r="F37" s="37">
        <v>17200</v>
      </c>
      <c r="G37" s="37">
        <v>13808</v>
      </c>
      <c r="H37" s="37">
        <v>11389</v>
      </c>
      <c r="I37" s="37">
        <v>10489</v>
      </c>
      <c r="J37" s="37">
        <v>9883</v>
      </c>
      <c r="K37" s="37">
        <v>8817</v>
      </c>
      <c r="L37" s="37">
        <v>6777</v>
      </c>
      <c r="M37" s="37">
        <v>5438</v>
      </c>
      <c r="N37" s="37">
        <v>3818</v>
      </c>
      <c r="O37" s="37">
        <v>3416</v>
      </c>
      <c r="P37" s="37">
        <v>2301</v>
      </c>
      <c r="Q37" s="37">
        <v>1133</v>
      </c>
      <c r="R37" s="37">
        <v>509</v>
      </c>
      <c r="S37" s="37">
        <v>8765</v>
      </c>
      <c r="T37" s="37">
        <v>9797</v>
      </c>
      <c r="U37" s="37">
        <v>14793</v>
      </c>
      <c r="V37" s="37">
        <v>14893</v>
      </c>
      <c r="W37" s="37">
        <v>12504</v>
      </c>
      <c r="X37" s="37">
        <v>11146</v>
      </c>
      <c r="Y37" s="37">
        <v>10610</v>
      </c>
      <c r="Z37" s="37">
        <v>10190</v>
      </c>
      <c r="AA37" s="37">
        <v>8969</v>
      </c>
      <c r="AB37" s="37">
        <v>6894</v>
      </c>
      <c r="AC37" s="37">
        <v>5792</v>
      </c>
      <c r="AD37" s="37">
        <v>4582</v>
      </c>
      <c r="AE37" s="37">
        <v>3877</v>
      </c>
      <c r="AF37" s="37">
        <v>2956</v>
      </c>
      <c r="AG37" s="37">
        <v>1751</v>
      </c>
      <c r="AH37" s="37">
        <v>1058</v>
      </c>
    </row>
    <row r="38" spans="1:34" x14ac:dyDescent="0.25">
      <c r="A38" s="37" t="s">
        <v>19</v>
      </c>
      <c r="B38" s="37" t="s">
        <v>442</v>
      </c>
      <c r="C38" s="37">
        <v>9321</v>
      </c>
      <c r="D38" s="37">
        <v>7855</v>
      </c>
      <c r="E38" s="37">
        <v>9227</v>
      </c>
      <c r="F38" s="37">
        <v>10233</v>
      </c>
      <c r="G38" s="37">
        <v>11425</v>
      </c>
      <c r="H38" s="37">
        <v>11407</v>
      </c>
      <c r="I38" s="37">
        <v>12188</v>
      </c>
      <c r="J38" s="37">
        <v>11449</v>
      </c>
      <c r="K38" s="37">
        <v>9411</v>
      </c>
      <c r="L38" s="37">
        <v>7573</v>
      </c>
      <c r="M38" s="37">
        <v>8001</v>
      </c>
      <c r="N38" s="37">
        <v>5789</v>
      </c>
      <c r="O38" s="37">
        <v>4532</v>
      </c>
      <c r="P38" s="37">
        <v>3452</v>
      </c>
      <c r="Q38" s="37">
        <v>2067</v>
      </c>
      <c r="R38" s="37">
        <v>962</v>
      </c>
      <c r="S38" s="37">
        <v>8644</v>
      </c>
      <c r="T38" s="37">
        <v>8165</v>
      </c>
      <c r="U38" s="37">
        <v>10452</v>
      </c>
      <c r="V38" s="37">
        <v>11566</v>
      </c>
      <c r="W38" s="37">
        <v>12519</v>
      </c>
      <c r="X38" s="37">
        <v>12408</v>
      </c>
      <c r="Y38" s="37">
        <v>13010</v>
      </c>
      <c r="Z38" s="37">
        <v>12182</v>
      </c>
      <c r="AA38" s="37">
        <v>9729</v>
      </c>
      <c r="AB38" s="37">
        <v>8380</v>
      </c>
      <c r="AC38" s="37">
        <v>9040</v>
      </c>
      <c r="AD38" s="37">
        <v>6762</v>
      </c>
      <c r="AE38" s="37">
        <v>5804</v>
      </c>
      <c r="AF38" s="37">
        <v>4821</v>
      </c>
      <c r="AG38" s="37">
        <v>3345</v>
      </c>
      <c r="AH38" s="37">
        <v>2221</v>
      </c>
    </row>
    <row r="39" spans="1:34" x14ac:dyDescent="0.25">
      <c r="A39" s="37" t="s">
        <v>24</v>
      </c>
      <c r="B39" s="37" t="s">
        <v>424</v>
      </c>
      <c r="C39" s="37">
        <v>6419</v>
      </c>
      <c r="D39" s="37">
        <v>10628</v>
      </c>
      <c r="E39" s="37">
        <v>13521</v>
      </c>
      <c r="F39" s="37">
        <v>13355</v>
      </c>
      <c r="G39" s="37">
        <v>10630</v>
      </c>
      <c r="H39" s="37">
        <v>8767</v>
      </c>
      <c r="I39" s="37">
        <v>7837</v>
      </c>
      <c r="J39" s="37">
        <v>6514</v>
      </c>
      <c r="K39" s="37">
        <v>5655</v>
      </c>
      <c r="L39" s="37">
        <v>4564</v>
      </c>
      <c r="M39" s="37">
        <v>4188</v>
      </c>
      <c r="N39" s="37">
        <v>3043</v>
      </c>
      <c r="O39" s="37">
        <v>2286</v>
      </c>
      <c r="P39" s="37">
        <v>1574</v>
      </c>
      <c r="Q39" s="37">
        <v>903</v>
      </c>
      <c r="R39" s="37">
        <v>471</v>
      </c>
      <c r="S39" s="37">
        <v>6061</v>
      </c>
      <c r="T39" s="37">
        <v>11499</v>
      </c>
      <c r="U39" s="37">
        <v>13539</v>
      </c>
      <c r="V39" s="37">
        <v>12095</v>
      </c>
      <c r="W39" s="37">
        <v>9801</v>
      </c>
      <c r="X39" s="37">
        <v>8583</v>
      </c>
      <c r="Y39" s="37">
        <v>7524</v>
      </c>
      <c r="Z39" s="37">
        <v>6436</v>
      </c>
      <c r="AA39" s="37">
        <v>5231</v>
      </c>
      <c r="AB39" s="37">
        <v>4631</v>
      </c>
      <c r="AC39" s="37">
        <v>4762</v>
      </c>
      <c r="AD39" s="37">
        <v>3646</v>
      </c>
      <c r="AE39" s="37">
        <v>2808</v>
      </c>
      <c r="AF39" s="37">
        <v>2090</v>
      </c>
      <c r="AG39" s="37">
        <v>1429</v>
      </c>
      <c r="AH39" s="37">
        <v>984</v>
      </c>
    </row>
    <row r="40" spans="1:34" x14ac:dyDescent="0.25">
      <c r="A40" s="37" t="s">
        <v>32</v>
      </c>
      <c r="B40" s="37" t="s">
        <v>443</v>
      </c>
      <c r="C40" s="37">
        <v>11818</v>
      </c>
      <c r="D40" s="37">
        <v>10822</v>
      </c>
      <c r="E40" s="37">
        <v>13197</v>
      </c>
      <c r="F40" s="37">
        <v>13805</v>
      </c>
      <c r="G40" s="37">
        <v>13839</v>
      </c>
      <c r="H40" s="37">
        <v>13000</v>
      </c>
      <c r="I40" s="37">
        <v>13204</v>
      </c>
      <c r="J40" s="37">
        <v>13404</v>
      </c>
      <c r="K40" s="37">
        <v>10526</v>
      </c>
      <c r="L40" s="37">
        <v>8310</v>
      </c>
      <c r="M40" s="37">
        <v>7229</v>
      </c>
      <c r="N40" s="37">
        <v>5091</v>
      </c>
      <c r="O40" s="37">
        <v>4180</v>
      </c>
      <c r="P40" s="37">
        <v>3089</v>
      </c>
      <c r="Q40" s="37">
        <v>1646</v>
      </c>
      <c r="R40" s="37">
        <v>729</v>
      </c>
      <c r="S40" s="37">
        <v>11262</v>
      </c>
      <c r="T40" s="37">
        <v>10429</v>
      </c>
      <c r="U40" s="37">
        <v>14482</v>
      </c>
      <c r="V40" s="37">
        <v>15646</v>
      </c>
      <c r="W40" s="37">
        <v>14873</v>
      </c>
      <c r="X40" s="37">
        <v>13574</v>
      </c>
      <c r="Y40" s="37">
        <v>14246</v>
      </c>
      <c r="Z40" s="37">
        <v>14089</v>
      </c>
      <c r="AA40" s="37">
        <v>11191</v>
      </c>
      <c r="AB40" s="37">
        <v>9137</v>
      </c>
      <c r="AC40" s="37">
        <v>8063</v>
      </c>
      <c r="AD40" s="37">
        <v>5977</v>
      </c>
      <c r="AE40" s="37">
        <v>5172</v>
      </c>
      <c r="AF40" s="37">
        <v>3933</v>
      </c>
      <c r="AG40" s="37">
        <v>2504</v>
      </c>
      <c r="AH40" s="37">
        <v>1722</v>
      </c>
    </row>
    <row r="41" spans="1:34" x14ac:dyDescent="0.25">
      <c r="A41" s="37" t="s">
        <v>41</v>
      </c>
      <c r="B41" s="37" t="s">
        <v>444</v>
      </c>
      <c r="C41" s="37">
        <v>9700</v>
      </c>
      <c r="D41" s="37">
        <v>9851</v>
      </c>
      <c r="E41" s="37">
        <v>15141</v>
      </c>
      <c r="F41" s="37">
        <v>15880</v>
      </c>
      <c r="G41" s="37">
        <v>15278</v>
      </c>
      <c r="H41" s="37">
        <v>13139</v>
      </c>
      <c r="I41" s="37">
        <v>12174</v>
      </c>
      <c r="J41" s="37">
        <v>10730</v>
      </c>
      <c r="K41" s="37">
        <v>8821</v>
      </c>
      <c r="L41" s="37">
        <v>7340</v>
      </c>
      <c r="M41" s="37">
        <v>6112</v>
      </c>
      <c r="N41" s="37">
        <v>4203</v>
      </c>
      <c r="O41" s="37">
        <v>3706</v>
      </c>
      <c r="P41" s="37">
        <v>2434</v>
      </c>
      <c r="Q41" s="37">
        <v>1254</v>
      </c>
      <c r="R41" s="37">
        <v>678</v>
      </c>
      <c r="S41" s="37">
        <v>9082</v>
      </c>
      <c r="T41" s="37">
        <v>9464</v>
      </c>
      <c r="U41" s="37">
        <v>14276</v>
      </c>
      <c r="V41" s="37">
        <v>15499</v>
      </c>
      <c r="W41" s="37">
        <v>14092</v>
      </c>
      <c r="X41" s="37">
        <v>12879</v>
      </c>
      <c r="Y41" s="37">
        <v>11967</v>
      </c>
      <c r="Z41" s="37">
        <v>10791</v>
      </c>
      <c r="AA41" s="37">
        <v>8998</v>
      </c>
      <c r="AB41" s="37">
        <v>7909</v>
      </c>
      <c r="AC41" s="37">
        <v>6553</v>
      </c>
      <c r="AD41" s="37">
        <v>4814</v>
      </c>
      <c r="AE41" s="37">
        <v>4221</v>
      </c>
      <c r="AF41" s="37">
        <v>3244</v>
      </c>
      <c r="AG41" s="37">
        <v>1905</v>
      </c>
      <c r="AH41" s="37">
        <v>1280</v>
      </c>
    </row>
    <row r="42" spans="1:34" x14ac:dyDescent="0.25">
      <c r="A42" s="37" t="s">
        <v>44</v>
      </c>
      <c r="B42" s="37" t="s">
        <v>445</v>
      </c>
      <c r="C42" s="37">
        <v>10619</v>
      </c>
      <c r="D42" s="37">
        <v>10059</v>
      </c>
      <c r="E42" s="37">
        <v>12575</v>
      </c>
      <c r="F42" s="37">
        <v>12082</v>
      </c>
      <c r="G42" s="37">
        <v>11527</v>
      </c>
      <c r="H42" s="37">
        <v>10913</v>
      </c>
      <c r="I42" s="37">
        <v>11389</v>
      </c>
      <c r="J42" s="37">
        <v>10419</v>
      </c>
      <c r="K42" s="37">
        <v>8753</v>
      </c>
      <c r="L42" s="37">
        <v>6561</v>
      </c>
      <c r="M42" s="37">
        <v>5899</v>
      </c>
      <c r="N42" s="37">
        <v>4503</v>
      </c>
      <c r="O42" s="37">
        <v>3621</v>
      </c>
      <c r="P42" s="37">
        <v>2550</v>
      </c>
      <c r="Q42" s="37">
        <v>1383</v>
      </c>
      <c r="R42" s="37">
        <v>609</v>
      </c>
      <c r="S42" s="37">
        <v>9721</v>
      </c>
      <c r="T42" s="37">
        <v>9950</v>
      </c>
      <c r="U42" s="37">
        <v>13164</v>
      </c>
      <c r="V42" s="37">
        <v>13736</v>
      </c>
      <c r="W42" s="37">
        <v>12574</v>
      </c>
      <c r="X42" s="37">
        <v>11731</v>
      </c>
      <c r="Y42" s="37">
        <v>12319</v>
      </c>
      <c r="Z42" s="37">
        <v>11609</v>
      </c>
      <c r="AA42" s="37">
        <v>8900</v>
      </c>
      <c r="AB42" s="37">
        <v>7136</v>
      </c>
      <c r="AC42" s="37">
        <v>6438</v>
      </c>
      <c r="AD42" s="37">
        <v>5318</v>
      </c>
      <c r="AE42" s="37">
        <v>4512</v>
      </c>
      <c r="AF42" s="37">
        <v>3532</v>
      </c>
      <c r="AG42" s="37">
        <v>2154</v>
      </c>
      <c r="AH42" s="37">
        <v>1526</v>
      </c>
    </row>
    <row r="43" spans="1:34" x14ac:dyDescent="0.25">
      <c r="A43" s="37" t="s">
        <v>47</v>
      </c>
      <c r="B43" s="37" t="s">
        <v>446</v>
      </c>
      <c r="C43" s="37">
        <v>7883</v>
      </c>
      <c r="D43" s="37">
        <v>9623</v>
      </c>
      <c r="E43" s="37">
        <v>12851</v>
      </c>
      <c r="F43" s="37">
        <v>12836</v>
      </c>
      <c r="G43" s="37">
        <v>12927</v>
      </c>
      <c r="H43" s="37">
        <v>10609</v>
      </c>
      <c r="I43" s="37">
        <v>9307</v>
      </c>
      <c r="J43" s="37">
        <v>8125</v>
      </c>
      <c r="K43" s="37">
        <v>6613</v>
      </c>
      <c r="L43" s="37">
        <v>4933</v>
      </c>
      <c r="M43" s="37">
        <v>4563</v>
      </c>
      <c r="N43" s="37">
        <v>3028</v>
      </c>
      <c r="O43" s="37">
        <v>2345</v>
      </c>
      <c r="P43" s="37">
        <v>1622</v>
      </c>
      <c r="Q43" s="37">
        <v>858</v>
      </c>
      <c r="R43" s="37">
        <v>422</v>
      </c>
      <c r="S43" s="37">
        <v>7573</v>
      </c>
      <c r="T43" s="37">
        <v>9315</v>
      </c>
      <c r="U43" s="37">
        <v>12336</v>
      </c>
      <c r="V43" s="37">
        <v>12660</v>
      </c>
      <c r="W43" s="37">
        <v>12045</v>
      </c>
      <c r="X43" s="37">
        <v>9910</v>
      </c>
      <c r="Y43" s="37">
        <v>9420</v>
      </c>
      <c r="Z43" s="37">
        <v>8377</v>
      </c>
      <c r="AA43" s="37">
        <v>6528</v>
      </c>
      <c r="AB43" s="37">
        <v>5173</v>
      </c>
      <c r="AC43" s="37">
        <v>4700</v>
      </c>
      <c r="AD43" s="37">
        <v>3488</v>
      </c>
      <c r="AE43" s="37">
        <v>2927</v>
      </c>
      <c r="AF43" s="37">
        <v>2170</v>
      </c>
      <c r="AG43" s="37">
        <v>1461</v>
      </c>
      <c r="AH43" s="37">
        <v>1083</v>
      </c>
    </row>
    <row r="44" spans="1:34" x14ac:dyDescent="0.25">
      <c r="A44" s="37" t="s">
        <v>48</v>
      </c>
      <c r="B44" s="37" t="s">
        <v>426</v>
      </c>
      <c r="C44" s="37">
        <v>7040</v>
      </c>
      <c r="D44" s="37">
        <v>7822</v>
      </c>
      <c r="E44" s="37">
        <v>16096</v>
      </c>
      <c r="F44" s="37">
        <v>19828</v>
      </c>
      <c r="G44" s="37">
        <v>14053</v>
      </c>
      <c r="H44" s="37">
        <v>9543</v>
      </c>
      <c r="I44" s="37">
        <v>7975</v>
      </c>
      <c r="J44" s="37">
        <v>6692</v>
      </c>
      <c r="K44" s="37">
        <v>5222</v>
      </c>
      <c r="L44" s="37">
        <v>3879</v>
      </c>
      <c r="M44" s="37">
        <v>2891</v>
      </c>
      <c r="N44" s="37">
        <v>2092</v>
      </c>
      <c r="O44" s="37">
        <v>1730</v>
      </c>
      <c r="P44" s="37">
        <v>1186</v>
      </c>
      <c r="Q44" s="37">
        <v>583</v>
      </c>
      <c r="R44" s="37">
        <v>304</v>
      </c>
      <c r="S44" s="37">
        <v>6601</v>
      </c>
      <c r="T44" s="37">
        <v>9161</v>
      </c>
      <c r="U44" s="37">
        <v>18744</v>
      </c>
      <c r="V44" s="37">
        <v>17678</v>
      </c>
      <c r="W44" s="37">
        <v>12489</v>
      </c>
      <c r="X44" s="37">
        <v>9242</v>
      </c>
      <c r="Y44" s="37">
        <v>8256</v>
      </c>
      <c r="Z44" s="37">
        <v>7070</v>
      </c>
      <c r="AA44" s="37">
        <v>5379</v>
      </c>
      <c r="AB44" s="37">
        <v>4074</v>
      </c>
      <c r="AC44" s="37">
        <v>3415</v>
      </c>
      <c r="AD44" s="37">
        <v>2409</v>
      </c>
      <c r="AE44" s="37">
        <v>1918</v>
      </c>
      <c r="AF44" s="37">
        <v>1391</v>
      </c>
      <c r="AG44" s="37">
        <v>862</v>
      </c>
      <c r="AH44" s="37">
        <v>551</v>
      </c>
    </row>
    <row r="45" spans="1:34" x14ac:dyDescent="0.25">
      <c r="A45" s="37" t="s">
        <v>50</v>
      </c>
      <c r="B45" s="37" t="s">
        <v>427</v>
      </c>
      <c r="C45" s="37">
        <v>3729</v>
      </c>
      <c r="D45" s="37">
        <v>6693</v>
      </c>
      <c r="E45" s="37">
        <v>10027</v>
      </c>
      <c r="F45" s="37">
        <v>10883</v>
      </c>
      <c r="G45" s="37">
        <v>8709</v>
      </c>
      <c r="H45" s="37">
        <v>7151</v>
      </c>
      <c r="I45" s="37">
        <v>6012</v>
      </c>
      <c r="J45" s="37">
        <v>5171</v>
      </c>
      <c r="K45" s="37">
        <v>3741</v>
      </c>
      <c r="L45" s="37">
        <v>2926</v>
      </c>
      <c r="M45" s="37">
        <v>2659</v>
      </c>
      <c r="N45" s="37">
        <v>1973</v>
      </c>
      <c r="O45" s="37">
        <v>1585</v>
      </c>
      <c r="P45" s="37">
        <v>991</v>
      </c>
      <c r="Q45" s="37">
        <v>576</v>
      </c>
      <c r="R45" s="37">
        <v>223</v>
      </c>
      <c r="S45" s="37">
        <v>3703</v>
      </c>
      <c r="T45" s="37">
        <v>6704</v>
      </c>
      <c r="U45" s="37">
        <v>11327</v>
      </c>
      <c r="V45" s="37">
        <v>9876</v>
      </c>
      <c r="W45" s="37">
        <v>7847</v>
      </c>
      <c r="X45" s="37">
        <v>7022</v>
      </c>
      <c r="Y45" s="37">
        <v>6213</v>
      </c>
      <c r="Z45" s="37">
        <v>5475</v>
      </c>
      <c r="AA45" s="37">
        <v>4262</v>
      </c>
      <c r="AB45" s="37">
        <v>3668</v>
      </c>
      <c r="AC45" s="37">
        <v>3370</v>
      </c>
      <c r="AD45" s="37">
        <v>2340</v>
      </c>
      <c r="AE45" s="37">
        <v>1946</v>
      </c>
      <c r="AF45" s="37">
        <v>1358</v>
      </c>
      <c r="AG45" s="37">
        <v>891</v>
      </c>
      <c r="AH45" s="37">
        <v>553</v>
      </c>
    </row>
    <row r="46" spans="1:34" x14ac:dyDescent="0.25">
      <c r="A46" s="37" t="s">
        <v>52</v>
      </c>
      <c r="B46" s="37" t="s">
        <v>428</v>
      </c>
      <c r="C46" s="37">
        <v>7713</v>
      </c>
      <c r="D46" s="37">
        <v>8854</v>
      </c>
      <c r="E46" s="37">
        <v>13917</v>
      </c>
      <c r="F46" s="37">
        <v>16085</v>
      </c>
      <c r="G46" s="37">
        <v>13781</v>
      </c>
      <c r="H46" s="37">
        <v>11138</v>
      </c>
      <c r="I46" s="37">
        <v>9568</v>
      </c>
      <c r="J46" s="37">
        <v>8129</v>
      </c>
      <c r="K46" s="37">
        <v>5851</v>
      </c>
      <c r="L46" s="37">
        <v>4576</v>
      </c>
      <c r="M46" s="37">
        <v>3816</v>
      </c>
      <c r="N46" s="37">
        <v>2644</v>
      </c>
      <c r="O46" s="37">
        <v>2317</v>
      </c>
      <c r="P46" s="37">
        <v>1490</v>
      </c>
      <c r="Q46" s="37">
        <v>663</v>
      </c>
      <c r="R46" s="37">
        <v>321</v>
      </c>
      <c r="S46" s="37">
        <v>7261</v>
      </c>
      <c r="T46" s="37">
        <v>8833</v>
      </c>
      <c r="U46" s="37">
        <v>13659</v>
      </c>
      <c r="V46" s="37">
        <v>14165</v>
      </c>
      <c r="W46" s="37">
        <v>12260</v>
      </c>
      <c r="X46" s="37">
        <v>10212</v>
      </c>
      <c r="Y46" s="37">
        <v>9543</v>
      </c>
      <c r="Z46" s="37">
        <v>8411</v>
      </c>
      <c r="AA46" s="37">
        <v>6768</v>
      </c>
      <c r="AB46" s="37">
        <v>5280</v>
      </c>
      <c r="AC46" s="37">
        <v>4546</v>
      </c>
      <c r="AD46" s="37">
        <v>3165</v>
      </c>
      <c r="AE46" s="37">
        <v>2748</v>
      </c>
      <c r="AF46" s="37">
        <v>1878</v>
      </c>
      <c r="AG46" s="37">
        <v>1071</v>
      </c>
      <c r="AH46" s="37">
        <v>644</v>
      </c>
    </row>
    <row r="47" spans="1:34" x14ac:dyDescent="0.25">
      <c r="A47" s="37" t="s">
        <v>53</v>
      </c>
      <c r="B47" s="37" t="s">
        <v>447</v>
      </c>
      <c r="C47" s="37">
        <v>7716</v>
      </c>
      <c r="D47" s="37">
        <v>7124</v>
      </c>
      <c r="E47" s="37">
        <v>9833</v>
      </c>
      <c r="F47" s="37">
        <v>10235</v>
      </c>
      <c r="G47" s="37">
        <v>9773</v>
      </c>
      <c r="H47" s="37">
        <v>8502</v>
      </c>
      <c r="I47" s="37">
        <v>7830</v>
      </c>
      <c r="J47" s="37">
        <v>7774</v>
      </c>
      <c r="K47" s="37">
        <v>7110</v>
      </c>
      <c r="L47" s="37">
        <v>6062</v>
      </c>
      <c r="M47" s="37">
        <v>5243</v>
      </c>
      <c r="N47" s="37">
        <v>3791</v>
      </c>
      <c r="O47" s="37">
        <v>3412</v>
      </c>
      <c r="P47" s="37">
        <v>2350</v>
      </c>
      <c r="Q47" s="37">
        <v>1264</v>
      </c>
      <c r="R47" s="37">
        <v>709</v>
      </c>
      <c r="S47" s="37">
        <v>6517</v>
      </c>
      <c r="T47" s="37">
        <v>6564</v>
      </c>
      <c r="U47" s="37">
        <v>9087</v>
      </c>
      <c r="V47" s="37">
        <v>10087</v>
      </c>
      <c r="W47" s="37">
        <v>9304</v>
      </c>
      <c r="X47" s="37">
        <v>8427</v>
      </c>
      <c r="Y47" s="37">
        <v>8480</v>
      </c>
      <c r="Z47" s="37">
        <v>8242</v>
      </c>
      <c r="AA47" s="37">
        <v>7439</v>
      </c>
      <c r="AB47" s="37">
        <v>6277</v>
      </c>
      <c r="AC47" s="37">
        <v>5757</v>
      </c>
      <c r="AD47" s="37">
        <v>4434</v>
      </c>
      <c r="AE47" s="37">
        <v>3769</v>
      </c>
      <c r="AF47" s="37">
        <v>3000</v>
      </c>
      <c r="AG47" s="37">
        <v>1971</v>
      </c>
      <c r="AH47" s="37">
        <v>1250</v>
      </c>
    </row>
    <row r="48" spans="1:34" x14ac:dyDescent="0.25">
      <c r="A48" s="37" t="s">
        <v>55</v>
      </c>
      <c r="B48" s="37" t="s">
        <v>448</v>
      </c>
      <c r="C48" s="37">
        <v>7485</v>
      </c>
      <c r="D48" s="37">
        <v>7616</v>
      </c>
      <c r="E48" s="37">
        <v>8119</v>
      </c>
      <c r="F48" s="37">
        <v>7974</v>
      </c>
      <c r="G48" s="37">
        <v>7504</v>
      </c>
      <c r="H48" s="37">
        <v>7554</v>
      </c>
      <c r="I48" s="37">
        <v>8297</v>
      </c>
      <c r="J48" s="37">
        <v>8423</v>
      </c>
      <c r="K48" s="37">
        <v>7779</v>
      </c>
      <c r="L48" s="37">
        <v>6248</v>
      </c>
      <c r="M48" s="37">
        <v>6423</v>
      </c>
      <c r="N48" s="37">
        <v>4460</v>
      </c>
      <c r="O48" s="37">
        <v>3654</v>
      </c>
      <c r="P48" s="37">
        <v>2791</v>
      </c>
      <c r="Q48" s="37">
        <v>1608</v>
      </c>
      <c r="R48" s="37">
        <v>687</v>
      </c>
      <c r="S48" s="37">
        <v>7244</v>
      </c>
      <c r="T48" s="37">
        <v>7414</v>
      </c>
      <c r="U48" s="37">
        <v>8877</v>
      </c>
      <c r="V48" s="37">
        <v>8734</v>
      </c>
      <c r="W48" s="37">
        <v>8247</v>
      </c>
      <c r="X48" s="37">
        <v>8040</v>
      </c>
      <c r="Y48" s="37">
        <v>9108</v>
      </c>
      <c r="Z48" s="37">
        <v>9094</v>
      </c>
      <c r="AA48" s="37">
        <v>7647</v>
      </c>
      <c r="AB48" s="37">
        <v>6602</v>
      </c>
      <c r="AC48" s="37">
        <v>7049</v>
      </c>
      <c r="AD48" s="37">
        <v>5377</v>
      </c>
      <c r="AE48" s="37">
        <v>4892</v>
      </c>
      <c r="AF48" s="37">
        <v>4209</v>
      </c>
      <c r="AG48" s="37">
        <v>2946</v>
      </c>
      <c r="AH48" s="37">
        <v>1763</v>
      </c>
    </row>
    <row r="49" spans="1:34" x14ac:dyDescent="0.25">
      <c r="A49" s="37" t="s">
        <v>58</v>
      </c>
      <c r="B49" s="37" t="s">
        <v>449</v>
      </c>
      <c r="C49" s="37">
        <v>9399</v>
      </c>
      <c r="D49" s="37">
        <v>11945</v>
      </c>
      <c r="E49" s="37">
        <v>11701</v>
      </c>
      <c r="F49" s="37">
        <v>11965</v>
      </c>
      <c r="G49" s="37">
        <v>11767</v>
      </c>
      <c r="H49" s="37">
        <v>10374</v>
      </c>
      <c r="I49" s="37">
        <v>9882</v>
      </c>
      <c r="J49" s="37">
        <v>9299</v>
      </c>
      <c r="K49" s="37">
        <v>7830</v>
      </c>
      <c r="L49" s="37">
        <v>6241</v>
      </c>
      <c r="M49" s="37">
        <v>5658</v>
      </c>
      <c r="N49" s="37">
        <v>4099</v>
      </c>
      <c r="O49" s="37">
        <v>3496</v>
      </c>
      <c r="P49" s="37">
        <v>2513</v>
      </c>
      <c r="Q49" s="37">
        <v>1377</v>
      </c>
      <c r="R49" s="37">
        <v>603</v>
      </c>
      <c r="S49" s="37">
        <v>8682</v>
      </c>
      <c r="T49" s="37">
        <v>10500</v>
      </c>
      <c r="U49" s="37">
        <v>11721</v>
      </c>
      <c r="V49" s="37">
        <v>12129</v>
      </c>
      <c r="W49" s="37">
        <v>11434</v>
      </c>
      <c r="X49" s="37">
        <v>10047</v>
      </c>
      <c r="Y49" s="37">
        <v>10054</v>
      </c>
      <c r="Z49" s="37">
        <v>9640</v>
      </c>
      <c r="AA49" s="37">
        <v>7939</v>
      </c>
      <c r="AB49" s="37">
        <v>6217</v>
      </c>
      <c r="AC49" s="37">
        <v>6075</v>
      </c>
      <c r="AD49" s="37">
        <v>4570</v>
      </c>
      <c r="AE49" s="37">
        <v>4086</v>
      </c>
      <c r="AF49" s="37">
        <v>3206</v>
      </c>
      <c r="AG49" s="37">
        <v>1987</v>
      </c>
      <c r="AH49" s="37">
        <v>1260</v>
      </c>
    </row>
    <row r="50" spans="1:34" x14ac:dyDescent="0.25">
      <c r="A50" s="37" t="s">
        <v>59</v>
      </c>
      <c r="B50" s="37" t="s">
        <v>450</v>
      </c>
      <c r="C50" s="37">
        <v>7616</v>
      </c>
      <c r="D50" s="37">
        <v>8358</v>
      </c>
      <c r="E50" s="37">
        <v>12037</v>
      </c>
      <c r="F50" s="37">
        <v>13739</v>
      </c>
      <c r="G50" s="37">
        <v>12846</v>
      </c>
      <c r="H50" s="37">
        <v>10570</v>
      </c>
      <c r="I50" s="37">
        <v>8890</v>
      </c>
      <c r="J50" s="37">
        <v>8242</v>
      </c>
      <c r="K50" s="37">
        <v>6831</v>
      </c>
      <c r="L50" s="37">
        <v>5564</v>
      </c>
      <c r="M50" s="37">
        <v>4772</v>
      </c>
      <c r="N50" s="37">
        <v>3248</v>
      </c>
      <c r="O50" s="37">
        <v>2743</v>
      </c>
      <c r="P50" s="37">
        <v>1827</v>
      </c>
      <c r="Q50" s="37">
        <v>905</v>
      </c>
      <c r="R50" s="37">
        <v>340</v>
      </c>
      <c r="S50" s="37">
        <v>6892</v>
      </c>
      <c r="T50" s="37">
        <v>8170</v>
      </c>
      <c r="U50" s="37">
        <v>11345</v>
      </c>
      <c r="V50" s="37">
        <v>13022</v>
      </c>
      <c r="W50" s="37">
        <v>11315</v>
      </c>
      <c r="X50" s="37">
        <v>9578</v>
      </c>
      <c r="Y50" s="37">
        <v>8779</v>
      </c>
      <c r="Z50" s="37">
        <v>7956</v>
      </c>
      <c r="AA50" s="37">
        <v>6851</v>
      </c>
      <c r="AB50" s="37">
        <v>5781</v>
      </c>
      <c r="AC50" s="37">
        <v>5062</v>
      </c>
      <c r="AD50" s="37">
        <v>3757</v>
      </c>
      <c r="AE50" s="37">
        <v>3091</v>
      </c>
      <c r="AF50" s="37">
        <v>2304</v>
      </c>
      <c r="AG50" s="37">
        <v>1404</v>
      </c>
      <c r="AH50" s="37">
        <v>963</v>
      </c>
    </row>
    <row r="51" spans="1:34" x14ac:dyDescent="0.25">
      <c r="A51" s="37" t="s">
        <v>61</v>
      </c>
      <c r="B51" s="37" t="s">
        <v>429</v>
      </c>
      <c r="C51" s="37">
        <v>5486</v>
      </c>
      <c r="D51" s="37">
        <v>11248</v>
      </c>
      <c r="E51" s="37">
        <v>14748</v>
      </c>
      <c r="F51" s="37">
        <v>15660</v>
      </c>
      <c r="G51" s="37">
        <v>10733</v>
      </c>
      <c r="H51" s="37">
        <v>7758</v>
      </c>
      <c r="I51" s="37">
        <v>7310</v>
      </c>
      <c r="J51" s="37">
        <v>6236</v>
      </c>
      <c r="K51" s="37">
        <v>4553</v>
      </c>
      <c r="L51" s="37">
        <v>3507</v>
      </c>
      <c r="M51" s="37">
        <v>3064</v>
      </c>
      <c r="N51" s="37">
        <v>2181</v>
      </c>
      <c r="O51" s="37">
        <v>1747</v>
      </c>
      <c r="P51" s="37">
        <v>1116</v>
      </c>
      <c r="Q51" s="37">
        <v>643</v>
      </c>
      <c r="R51" s="37">
        <v>282</v>
      </c>
      <c r="S51" s="37">
        <v>5694</v>
      </c>
      <c r="T51" s="37">
        <v>12694</v>
      </c>
      <c r="U51" s="37">
        <v>16406</v>
      </c>
      <c r="V51" s="37">
        <v>13464</v>
      </c>
      <c r="W51" s="37">
        <v>8967</v>
      </c>
      <c r="X51" s="37">
        <v>7191</v>
      </c>
      <c r="Y51" s="37">
        <v>6672</v>
      </c>
      <c r="Z51" s="37">
        <v>6257</v>
      </c>
      <c r="AA51" s="37">
        <v>4933</v>
      </c>
      <c r="AB51" s="37">
        <v>3762</v>
      </c>
      <c r="AC51" s="37">
        <v>3454</v>
      </c>
      <c r="AD51" s="37">
        <v>2500</v>
      </c>
      <c r="AE51" s="37">
        <v>2036</v>
      </c>
      <c r="AF51" s="37">
        <v>1528</v>
      </c>
      <c r="AG51" s="37">
        <v>900</v>
      </c>
      <c r="AH51" s="37">
        <v>559</v>
      </c>
    </row>
    <row r="52" spans="1:34" x14ac:dyDescent="0.25">
      <c r="A52" s="37" t="s">
        <v>62</v>
      </c>
      <c r="B52" s="37" t="s">
        <v>430</v>
      </c>
      <c r="C52" s="37">
        <v>3464</v>
      </c>
      <c r="D52" s="37">
        <v>4957</v>
      </c>
      <c r="E52" s="37">
        <v>6499</v>
      </c>
      <c r="F52" s="37">
        <v>8074</v>
      </c>
      <c r="G52" s="37">
        <v>7770</v>
      </c>
      <c r="H52" s="37">
        <v>6157</v>
      </c>
      <c r="I52" s="37">
        <v>5665</v>
      </c>
      <c r="J52" s="37">
        <v>5126</v>
      </c>
      <c r="K52" s="37">
        <v>4248</v>
      </c>
      <c r="L52" s="37">
        <v>3410</v>
      </c>
      <c r="M52" s="37">
        <v>3368</v>
      </c>
      <c r="N52" s="37">
        <v>2485</v>
      </c>
      <c r="O52" s="37">
        <v>1977</v>
      </c>
      <c r="P52" s="37">
        <v>1318</v>
      </c>
      <c r="Q52" s="37">
        <v>732</v>
      </c>
      <c r="R52" s="37">
        <v>400</v>
      </c>
      <c r="S52" s="37">
        <v>3285</v>
      </c>
      <c r="T52" s="37">
        <v>4619</v>
      </c>
      <c r="U52" s="37">
        <v>6781</v>
      </c>
      <c r="V52" s="37">
        <v>7620</v>
      </c>
      <c r="W52" s="37">
        <v>7071</v>
      </c>
      <c r="X52" s="37">
        <v>6016</v>
      </c>
      <c r="Y52" s="37">
        <v>5705</v>
      </c>
      <c r="Z52" s="37">
        <v>5557</v>
      </c>
      <c r="AA52" s="37">
        <v>4500</v>
      </c>
      <c r="AB52" s="37">
        <v>4024</v>
      </c>
      <c r="AC52" s="37">
        <v>4200</v>
      </c>
      <c r="AD52" s="37">
        <v>3015</v>
      </c>
      <c r="AE52" s="37">
        <v>2095</v>
      </c>
      <c r="AF52" s="37">
        <v>1300</v>
      </c>
      <c r="AG52" s="37">
        <v>988</v>
      </c>
      <c r="AH52" s="37">
        <v>749</v>
      </c>
    </row>
    <row r="53" spans="1:34" x14ac:dyDescent="0.25">
      <c r="A53" s="37" t="s">
        <v>65</v>
      </c>
      <c r="B53" s="37" t="s">
        <v>451</v>
      </c>
      <c r="C53" s="37">
        <v>4648</v>
      </c>
      <c r="D53" s="37">
        <v>6528</v>
      </c>
      <c r="E53" s="37">
        <v>6902</v>
      </c>
      <c r="F53" s="37">
        <v>7260</v>
      </c>
      <c r="G53" s="37">
        <v>7125</v>
      </c>
      <c r="H53" s="37">
        <v>6876</v>
      </c>
      <c r="I53" s="37">
        <v>6084</v>
      </c>
      <c r="J53" s="37">
        <v>5295</v>
      </c>
      <c r="K53" s="37">
        <v>4480</v>
      </c>
      <c r="L53" s="37">
        <v>3728</v>
      </c>
      <c r="M53" s="37">
        <v>3464</v>
      </c>
      <c r="N53" s="37">
        <v>2452</v>
      </c>
      <c r="O53" s="37">
        <v>1829</v>
      </c>
      <c r="P53" s="37">
        <v>1286</v>
      </c>
      <c r="Q53" s="37">
        <v>799</v>
      </c>
      <c r="R53" s="37">
        <v>410</v>
      </c>
      <c r="S53" s="37">
        <v>4831</v>
      </c>
      <c r="T53" s="37">
        <v>6901</v>
      </c>
      <c r="U53" s="37">
        <v>6835</v>
      </c>
      <c r="V53" s="37">
        <v>7442</v>
      </c>
      <c r="W53" s="37">
        <v>7136</v>
      </c>
      <c r="X53" s="37">
        <v>6714</v>
      </c>
      <c r="Y53" s="37">
        <v>5997</v>
      </c>
      <c r="Z53" s="37">
        <v>5433</v>
      </c>
      <c r="AA53" s="37">
        <v>4389</v>
      </c>
      <c r="AB53" s="37">
        <v>3782</v>
      </c>
      <c r="AC53" s="37">
        <v>3836</v>
      </c>
      <c r="AD53" s="37">
        <v>2624</v>
      </c>
      <c r="AE53" s="37">
        <v>2219</v>
      </c>
      <c r="AF53" s="37">
        <v>1781</v>
      </c>
      <c r="AG53" s="37">
        <v>1295</v>
      </c>
      <c r="AH53" s="37">
        <v>989</v>
      </c>
    </row>
    <row r="54" spans="1:34" x14ac:dyDescent="0.25">
      <c r="A54" s="37" t="s">
        <v>68</v>
      </c>
      <c r="B54" s="37" t="s">
        <v>431</v>
      </c>
      <c r="C54" s="37">
        <v>7454</v>
      </c>
      <c r="D54" s="37">
        <v>10259</v>
      </c>
      <c r="E54" s="37">
        <v>23220</v>
      </c>
      <c r="F54" s="37">
        <v>23368</v>
      </c>
      <c r="G54" s="37">
        <v>15651</v>
      </c>
      <c r="H54" s="37">
        <v>12223</v>
      </c>
      <c r="I54" s="37">
        <v>10647</v>
      </c>
      <c r="J54" s="37">
        <v>9556</v>
      </c>
      <c r="K54" s="37">
        <v>6692</v>
      </c>
      <c r="L54" s="37">
        <v>4889</v>
      </c>
      <c r="M54" s="37">
        <v>3847</v>
      </c>
      <c r="N54" s="37">
        <v>2544</v>
      </c>
      <c r="O54" s="37">
        <v>2273</v>
      </c>
      <c r="P54" s="37">
        <v>1510</v>
      </c>
      <c r="Q54" s="37">
        <v>802</v>
      </c>
      <c r="R54" s="37">
        <v>375</v>
      </c>
      <c r="S54" s="37">
        <v>7138</v>
      </c>
      <c r="T54" s="37">
        <v>12287</v>
      </c>
      <c r="U54" s="37">
        <v>25239</v>
      </c>
      <c r="V54" s="37">
        <v>19143</v>
      </c>
      <c r="W54" s="37">
        <v>13975</v>
      </c>
      <c r="X54" s="37">
        <v>10718</v>
      </c>
      <c r="Y54" s="37">
        <v>10314</v>
      </c>
      <c r="Z54" s="37">
        <v>9698</v>
      </c>
      <c r="AA54" s="37">
        <v>7243</v>
      </c>
      <c r="AB54" s="37">
        <v>5213</v>
      </c>
      <c r="AC54" s="37">
        <v>4137</v>
      </c>
      <c r="AD54" s="37">
        <v>3139</v>
      </c>
      <c r="AE54" s="37">
        <v>2707</v>
      </c>
      <c r="AF54" s="37">
        <v>1903</v>
      </c>
      <c r="AG54" s="37">
        <v>1345</v>
      </c>
      <c r="AH54" s="37">
        <v>766</v>
      </c>
    </row>
    <row r="55" spans="1:34" x14ac:dyDescent="0.25">
      <c r="A55" s="37" t="s">
        <v>73</v>
      </c>
      <c r="B55" s="37" t="s">
        <v>432</v>
      </c>
      <c r="C55" s="37">
        <v>7764</v>
      </c>
      <c r="D55" s="37">
        <v>9347</v>
      </c>
      <c r="E55" s="37">
        <v>14036</v>
      </c>
      <c r="F55" s="37">
        <v>15638</v>
      </c>
      <c r="G55" s="37">
        <v>14402</v>
      </c>
      <c r="H55" s="37">
        <v>11801</v>
      </c>
      <c r="I55" s="37">
        <v>10427</v>
      </c>
      <c r="J55" s="37">
        <v>9200</v>
      </c>
      <c r="K55" s="37">
        <v>6904</v>
      </c>
      <c r="L55" s="37">
        <v>4805</v>
      </c>
      <c r="M55" s="37">
        <v>4140</v>
      </c>
      <c r="N55" s="37">
        <v>2826</v>
      </c>
      <c r="O55" s="37">
        <v>2385</v>
      </c>
      <c r="P55" s="37">
        <v>1601</v>
      </c>
      <c r="Q55" s="37">
        <v>859</v>
      </c>
      <c r="R55" s="37">
        <v>378</v>
      </c>
      <c r="S55" s="37">
        <v>7632</v>
      </c>
      <c r="T55" s="37">
        <v>10457</v>
      </c>
      <c r="U55" s="37">
        <v>14761</v>
      </c>
      <c r="V55" s="37">
        <v>15445</v>
      </c>
      <c r="W55" s="37">
        <v>13673</v>
      </c>
      <c r="X55" s="37">
        <v>11540</v>
      </c>
      <c r="Y55" s="37">
        <v>10541</v>
      </c>
      <c r="Z55" s="37">
        <v>10079</v>
      </c>
      <c r="AA55" s="37">
        <v>7473</v>
      </c>
      <c r="AB55" s="37">
        <v>5434</v>
      </c>
      <c r="AC55" s="37">
        <v>4404</v>
      </c>
      <c r="AD55" s="37">
        <v>3305</v>
      </c>
      <c r="AE55" s="37">
        <v>3033</v>
      </c>
      <c r="AF55" s="37">
        <v>2224</v>
      </c>
      <c r="AG55" s="37">
        <v>1536</v>
      </c>
      <c r="AH55" s="37">
        <v>954</v>
      </c>
    </row>
    <row r="56" spans="1:34" x14ac:dyDescent="0.25">
      <c r="A56" s="37" t="s">
        <v>79</v>
      </c>
      <c r="B56" s="37" t="s">
        <v>452</v>
      </c>
      <c r="C56" s="37">
        <v>5146</v>
      </c>
      <c r="D56" s="37">
        <v>5194</v>
      </c>
      <c r="E56" s="37">
        <v>8226</v>
      </c>
      <c r="F56" s="37">
        <v>10267</v>
      </c>
      <c r="G56" s="37">
        <v>9861</v>
      </c>
      <c r="H56" s="37">
        <v>7721</v>
      </c>
      <c r="I56" s="37">
        <v>7282</v>
      </c>
      <c r="J56" s="37">
        <v>6325</v>
      </c>
      <c r="K56" s="37">
        <v>4987</v>
      </c>
      <c r="L56" s="37">
        <v>4048</v>
      </c>
      <c r="M56" s="37">
        <v>3603</v>
      </c>
      <c r="N56" s="37">
        <v>2526</v>
      </c>
      <c r="O56" s="37">
        <v>2168</v>
      </c>
      <c r="P56" s="37">
        <v>1470</v>
      </c>
      <c r="Q56" s="37">
        <v>822</v>
      </c>
      <c r="R56" s="37">
        <v>395</v>
      </c>
      <c r="S56" s="37">
        <v>4828</v>
      </c>
      <c r="T56" s="37">
        <v>5122</v>
      </c>
      <c r="U56" s="37">
        <v>8749</v>
      </c>
      <c r="V56" s="37">
        <v>10567</v>
      </c>
      <c r="W56" s="37">
        <v>9525</v>
      </c>
      <c r="X56" s="37">
        <v>7791</v>
      </c>
      <c r="Y56" s="37">
        <v>7434</v>
      </c>
      <c r="Z56" s="37">
        <v>6684</v>
      </c>
      <c r="AA56" s="37">
        <v>5398</v>
      </c>
      <c r="AB56" s="37">
        <v>4454</v>
      </c>
      <c r="AC56" s="37">
        <v>4075</v>
      </c>
      <c r="AD56" s="37">
        <v>3044</v>
      </c>
      <c r="AE56" s="37">
        <v>2577</v>
      </c>
      <c r="AF56" s="37">
        <v>1984</v>
      </c>
      <c r="AG56" s="37">
        <v>1396</v>
      </c>
      <c r="AH56" s="37">
        <v>876</v>
      </c>
    </row>
    <row r="57" spans="1:34" x14ac:dyDescent="0.25">
      <c r="A57" s="37" t="s">
        <v>83</v>
      </c>
      <c r="B57" s="37" t="s">
        <v>433</v>
      </c>
      <c r="C57" s="37">
        <v>10422</v>
      </c>
      <c r="D57" s="37">
        <v>13984</v>
      </c>
      <c r="E57" s="37">
        <v>22661</v>
      </c>
      <c r="F57" s="37">
        <v>22057</v>
      </c>
      <c r="G57" s="37">
        <v>15236</v>
      </c>
      <c r="H57" s="37">
        <v>11684</v>
      </c>
      <c r="I57" s="37">
        <v>10457</v>
      </c>
      <c r="J57" s="37">
        <v>8639</v>
      </c>
      <c r="K57" s="37">
        <v>6946</v>
      </c>
      <c r="L57" s="37">
        <v>4824</v>
      </c>
      <c r="M57" s="37">
        <v>3619</v>
      </c>
      <c r="N57" s="37">
        <v>2425</v>
      </c>
      <c r="O57" s="37">
        <v>2170</v>
      </c>
      <c r="P57" s="37">
        <v>1416</v>
      </c>
      <c r="Q57" s="37">
        <v>693</v>
      </c>
      <c r="R57" s="37">
        <v>312</v>
      </c>
      <c r="S57" s="37">
        <v>10048</v>
      </c>
      <c r="T57" s="37">
        <v>13367</v>
      </c>
      <c r="U57" s="37">
        <v>17248</v>
      </c>
      <c r="V57" s="37">
        <v>16786</v>
      </c>
      <c r="W57" s="37">
        <v>12559</v>
      </c>
      <c r="X57" s="37">
        <v>10076</v>
      </c>
      <c r="Y57" s="37">
        <v>9866</v>
      </c>
      <c r="Z57" s="37">
        <v>8548</v>
      </c>
      <c r="AA57" s="37">
        <v>6949</v>
      </c>
      <c r="AB57" s="37">
        <v>5282</v>
      </c>
      <c r="AC57" s="37">
        <v>4082</v>
      </c>
      <c r="AD57" s="37">
        <v>2943</v>
      </c>
      <c r="AE57" s="37">
        <v>2473</v>
      </c>
      <c r="AF57" s="37">
        <v>1698</v>
      </c>
      <c r="AG57" s="37">
        <v>981</v>
      </c>
      <c r="AH57" s="37">
        <v>604</v>
      </c>
    </row>
    <row r="58" spans="1:34" x14ac:dyDescent="0.25">
      <c r="A58" s="37" t="s">
        <v>100</v>
      </c>
      <c r="B58" s="37" t="s">
        <v>453</v>
      </c>
      <c r="C58" s="37">
        <v>9339</v>
      </c>
      <c r="D58" s="37">
        <v>9033</v>
      </c>
      <c r="E58" s="37">
        <v>12034</v>
      </c>
      <c r="F58" s="37">
        <v>13181</v>
      </c>
      <c r="G58" s="37">
        <v>12209</v>
      </c>
      <c r="H58" s="37">
        <v>10448</v>
      </c>
      <c r="I58" s="37">
        <v>9564</v>
      </c>
      <c r="J58" s="37">
        <v>8570</v>
      </c>
      <c r="K58" s="37">
        <v>7527</v>
      </c>
      <c r="L58" s="37">
        <v>6351</v>
      </c>
      <c r="M58" s="37">
        <v>5308</v>
      </c>
      <c r="N58" s="37">
        <v>3706</v>
      </c>
      <c r="O58" s="37">
        <v>3100</v>
      </c>
      <c r="P58" s="37">
        <v>2207</v>
      </c>
      <c r="Q58" s="37">
        <v>1256</v>
      </c>
      <c r="R58" s="37">
        <v>613</v>
      </c>
      <c r="S58" s="37">
        <v>8811</v>
      </c>
      <c r="T58" s="37">
        <v>8801</v>
      </c>
      <c r="U58" s="37">
        <v>12176</v>
      </c>
      <c r="V58" s="37">
        <v>13177</v>
      </c>
      <c r="W58" s="37">
        <v>12019</v>
      </c>
      <c r="X58" s="37">
        <v>10340</v>
      </c>
      <c r="Y58" s="37">
        <v>9740</v>
      </c>
      <c r="Z58" s="37">
        <v>9185</v>
      </c>
      <c r="AA58" s="37">
        <v>7807</v>
      </c>
      <c r="AB58" s="37">
        <v>6427</v>
      </c>
      <c r="AC58" s="37">
        <v>5693</v>
      </c>
      <c r="AD58" s="37">
        <v>4276</v>
      </c>
      <c r="AE58" s="37">
        <v>3621</v>
      </c>
      <c r="AF58" s="37">
        <v>2948</v>
      </c>
      <c r="AG58" s="37">
        <v>2138</v>
      </c>
      <c r="AH58" s="37">
        <v>1352</v>
      </c>
    </row>
    <row r="59" spans="1:34" x14ac:dyDescent="0.25">
      <c r="A59" s="37" t="s">
        <v>102</v>
      </c>
      <c r="B59" s="37" t="s">
        <v>454</v>
      </c>
      <c r="C59" s="37">
        <v>4732</v>
      </c>
      <c r="D59" s="37">
        <v>3944</v>
      </c>
      <c r="E59" s="37">
        <v>5106</v>
      </c>
      <c r="F59" s="37">
        <v>7110</v>
      </c>
      <c r="G59" s="37">
        <v>8400</v>
      </c>
      <c r="H59" s="37">
        <v>8635</v>
      </c>
      <c r="I59" s="37">
        <v>7572</v>
      </c>
      <c r="J59" s="37">
        <v>6832</v>
      </c>
      <c r="K59" s="37">
        <v>5488</v>
      </c>
      <c r="L59" s="37">
        <v>4543</v>
      </c>
      <c r="M59" s="37">
        <v>4522</v>
      </c>
      <c r="N59" s="37">
        <v>3083</v>
      </c>
      <c r="O59" s="37">
        <v>2216</v>
      </c>
      <c r="P59" s="37">
        <v>1531</v>
      </c>
      <c r="Q59" s="37">
        <v>917</v>
      </c>
      <c r="R59" s="37">
        <v>496</v>
      </c>
      <c r="S59" s="37">
        <v>4688</v>
      </c>
      <c r="T59" s="37">
        <v>4458</v>
      </c>
      <c r="U59" s="37">
        <v>5548</v>
      </c>
      <c r="V59" s="37">
        <v>7771</v>
      </c>
      <c r="W59" s="37">
        <v>8761</v>
      </c>
      <c r="X59" s="37">
        <v>8765</v>
      </c>
      <c r="Y59" s="37">
        <v>7803</v>
      </c>
      <c r="Z59" s="37">
        <v>6993</v>
      </c>
      <c r="AA59" s="37">
        <v>5530</v>
      </c>
      <c r="AB59" s="37">
        <v>4863</v>
      </c>
      <c r="AC59" s="37">
        <v>4847</v>
      </c>
      <c r="AD59" s="37">
        <v>3484</v>
      </c>
      <c r="AE59" s="37">
        <v>2746</v>
      </c>
      <c r="AF59" s="37">
        <v>2102</v>
      </c>
      <c r="AG59" s="37">
        <v>1623</v>
      </c>
      <c r="AH59" s="37">
        <v>1283</v>
      </c>
    </row>
    <row r="60" spans="1:34" x14ac:dyDescent="0.25">
      <c r="A60" s="37" t="s">
        <v>118</v>
      </c>
      <c r="B60" s="37" t="s">
        <v>434</v>
      </c>
      <c r="C60" s="37">
        <v>7700</v>
      </c>
      <c r="D60" s="37">
        <v>11882</v>
      </c>
      <c r="E60" s="37">
        <v>18743</v>
      </c>
      <c r="F60" s="37">
        <v>18596</v>
      </c>
      <c r="G60" s="37">
        <v>14373</v>
      </c>
      <c r="H60" s="37">
        <v>11538</v>
      </c>
      <c r="I60" s="37">
        <v>10860</v>
      </c>
      <c r="J60" s="37">
        <v>9240</v>
      </c>
      <c r="K60" s="37">
        <v>7194</v>
      </c>
      <c r="L60" s="37">
        <v>4894</v>
      </c>
      <c r="M60" s="37">
        <v>3712</v>
      </c>
      <c r="N60" s="37">
        <v>2586</v>
      </c>
      <c r="O60" s="37">
        <v>2044</v>
      </c>
      <c r="P60" s="37">
        <v>1317</v>
      </c>
      <c r="Q60" s="37">
        <v>745</v>
      </c>
      <c r="R60" s="37">
        <v>382</v>
      </c>
      <c r="S60" s="37">
        <v>7522</v>
      </c>
      <c r="T60" s="37">
        <v>13732</v>
      </c>
      <c r="U60" s="37">
        <v>20068</v>
      </c>
      <c r="V60" s="37">
        <v>17397</v>
      </c>
      <c r="W60" s="37">
        <v>13314</v>
      </c>
      <c r="X60" s="37">
        <v>10606</v>
      </c>
      <c r="Y60" s="37">
        <v>10090</v>
      </c>
      <c r="Z60" s="37">
        <v>9666</v>
      </c>
      <c r="AA60" s="37">
        <v>7463</v>
      </c>
      <c r="AB60" s="37">
        <v>4973</v>
      </c>
      <c r="AC60" s="37">
        <v>4157</v>
      </c>
      <c r="AD60" s="37">
        <v>3077</v>
      </c>
      <c r="AE60" s="37">
        <v>2556</v>
      </c>
      <c r="AF60" s="37">
        <v>1838</v>
      </c>
      <c r="AG60" s="37">
        <v>1289</v>
      </c>
      <c r="AH60" s="37">
        <v>817</v>
      </c>
    </row>
    <row r="61" spans="1:34" x14ac:dyDescent="0.25">
      <c r="A61" s="37" t="s">
        <v>127</v>
      </c>
      <c r="B61" s="37" t="s">
        <v>455</v>
      </c>
      <c r="C61" s="37">
        <v>5885</v>
      </c>
      <c r="D61" s="37">
        <v>5024</v>
      </c>
      <c r="E61" s="37">
        <v>5881</v>
      </c>
      <c r="F61" s="37">
        <v>7094</v>
      </c>
      <c r="G61" s="37">
        <v>7775</v>
      </c>
      <c r="H61" s="37">
        <v>7605</v>
      </c>
      <c r="I61" s="37">
        <v>7623</v>
      </c>
      <c r="J61" s="37">
        <v>6994</v>
      </c>
      <c r="K61" s="37">
        <v>5697</v>
      </c>
      <c r="L61" s="37">
        <v>4588</v>
      </c>
      <c r="M61" s="37">
        <v>4422</v>
      </c>
      <c r="N61" s="37">
        <v>3051</v>
      </c>
      <c r="O61" s="37">
        <v>2515</v>
      </c>
      <c r="P61" s="37">
        <v>1824</v>
      </c>
      <c r="Q61" s="37">
        <v>1028</v>
      </c>
      <c r="R61" s="37">
        <v>445</v>
      </c>
      <c r="S61" s="37">
        <v>5480</v>
      </c>
      <c r="T61" s="37">
        <v>4903</v>
      </c>
      <c r="U61" s="37">
        <v>6846</v>
      </c>
      <c r="V61" s="37">
        <v>8151</v>
      </c>
      <c r="W61" s="37">
        <v>8037</v>
      </c>
      <c r="X61" s="37">
        <v>7875</v>
      </c>
      <c r="Y61" s="37">
        <v>7894</v>
      </c>
      <c r="Z61" s="37">
        <v>7226</v>
      </c>
      <c r="AA61" s="37">
        <v>5685</v>
      </c>
      <c r="AB61" s="37">
        <v>4730</v>
      </c>
      <c r="AC61" s="37">
        <v>4896</v>
      </c>
      <c r="AD61" s="37">
        <v>3616</v>
      </c>
      <c r="AE61" s="37">
        <v>3033</v>
      </c>
      <c r="AF61" s="37">
        <v>2482</v>
      </c>
      <c r="AG61" s="37">
        <v>1698</v>
      </c>
      <c r="AH61" s="37">
        <v>1149</v>
      </c>
    </row>
    <row r="62" spans="1:34" x14ac:dyDescent="0.25">
      <c r="A62" s="37" t="s">
        <v>133</v>
      </c>
      <c r="B62" s="37" t="s">
        <v>435</v>
      </c>
      <c r="C62" s="37">
        <v>7951</v>
      </c>
      <c r="D62" s="37">
        <v>13186</v>
      </c>
      <c r="E62" s="37">
        <v>22468</v>
      </c>
      <c r="F62" s="37">
        <v>21930</v>
      </c>
      <c r="G62" s="37">
        <v>15690</v>
      </c>
      <c r="H62" s="37">
        <v>11130</v>
      </c>
      <c r="I62" s="37">
        <v>8545</v>
      </c>
      <c r="J62" s="37">
        <v>6555</v>
      </c>
      <c r="K62" s="37">
        <v>5317</v>
      </c>
      <c r="L62" s="37">
        <v>3790</v>
      </c>
      <c r="M62" s="37">
        <v>2619</v>
      </c>
      <c r="N62" s="37">
        <v>1793</v>
      </c>
      <c r="O62" s="37">
        <v>1624</v>
      </c>
      <c r="P62" s="37">
        <v>1184</v>
      </c>
      <c r="Q62" s="37">
        <v>574</v>
      </c>
      <c r="R62" s="37">
        <v>251</v>
      </c>
      <c r="S62" s="37">
        <v>7617</v>
      </c>
      <c r="T62" s="37">
        <v>14027</v>
      </c>
      <c r="U62" s="37">
        <v>22489</v>
      </c>
      <c r="V62" s="37">
        <v>18688</v>
      </c>
      <c r="W62" s="37">
        <v>12811</v>
      </c>
      <c r="X62" s="37">
        <v>8465</v>
      </c>
      <c r="Y62" s="37">
        <v>6657</v>
      </c>
      <c r="Z62" s="37">
        <v>5376</v>
      </c>
      <c r="AA62" s="37">
        <v>4491</v>
      </c>
      <c r="AB62" s="37">
        <v>3874</v>
      </c>
      <c r="AC62" s="37">
        <v>2942</v>
      </c>
      <c r="AD62" s="37">
        <v>2112</v>
      </c>
      <c r="AE62" s="37">
        <v>1847</v>
      </c>
      <c r="AF62" s="37">
        <v>1376</v>
      </c>
      <c r="AG62" s="37">
        <v>912</v>
      </c>
      <c r="AH62" s="37">
        <v>454</v>
      </c>
    </row>
    <row r="63" spans="1:34" x14ac:dyDescent="0.25">
      <c r="A63" s="37" t="s">
        <v>137</v>
      </c>
      <c r="B63" s="37" t="s">
        <v>456</v>
      </c>
      <c r="C63" s="37">
        <v>7466</v>
      </c>
      <c r="D63" s="37">
        <v>8686</v>
      </c>
      <c r="E63" s="37">
        <v>12974</v>
      </c>
      <c r="F63" s="37">
        <v>13958</v>
      </c>
      <c r="G63" s="37">
        <v>11891</v>
      </c>
      <c r="H63" s="37">
        <v>10384</v>
      </c>
      <c r="I63" s="37">
        <v>9593</v>
      </c>
      <c r="J63" s="37">
        <v>8011</v>
      </c>
      <c r="K63" s="37">
        <v>6388</v>
      </c>
      <c r="L63" s="37">
        <v>4897</v>
      </c>
      <c r="M63" s="37">
        <v>4201</v>
      </c>
      <c r="N63" s="37">
        <v>2791</v>
      </c>
      <c r="O63" s="37">
        <v>2506</v>
      </c>
      <c r="P63" s="37">
        <v>1676</v>
      </c>
      <c r="Q63" s="37">
        <v>892</v>
      </c>
      <c r="R63" s="37">
        <v>389</v>
      </c>
      <c r="S63" s="37">
        <v>7155</v>
      </c>
      <c r="T63" s="37">
        <v>8392</v>
      </c>
      <c r="U63" s="37">
        <v>12348</v>
      </c>
      <c r="V63" s="37">
        <v>13170</v>
      </c>
      <c r="W63" s="37">
        <v>11612</v>
      </c>
      <c r="X63" s="37">
        <v>9857</v>
      </c>
      <c r="Y63" s="37">
        <v>9631</v>
      </c>
      <c r="Z63" s="37">
        <v>8312</v>
      </c>
      <c r="AA63" s="37">
        <v>6840</v>
      </c>
      <c r="AB63" s="37">
        <v>5507</v>
      </c>
      <c r="AC63" s="37">
        <v>4457</v>
      </c>
      <c r="AD63" s="37">
        <v>3377</v>
      </c>
      <c r="AE63" s="37">
        <v>2882</v>
      </c>
      <c r="AF63" s="37">
        <v>2195</v>
      </c>
      <c r="AG63" s="37">
        <v>1454</v>
      </c>
      <c r="AH63" s="37">
        <v>1061</v>
      </c>
    </row>
    <row r="64" spans="1:34" x14ac:dyDescent="0.25">
      <c r="A64" s="37" t="s">
        <v>138</v>
      </c>
      <c r="B64" s="37" t="s">
        <v>436</v>
      </c>
      <c r="C64" s="37">
        <v>6085</v>
      </c>
      <c r="D64" s="37">
        <v>7744</v>
      </c>
      <c r="E64" s="37">
        <v>18442</v>
      </c>
      <c r="F64" s="37">
        <v>22497</v>
      </c>
      <c r="G64" s="37">
        <v>15981</v>
      </c>
      <c r="H64" s="37">
        <v>11848</v>
      </c>
      <c r="I64" s="37">
        <v>9527</v>
      </c>
      <c r="J64" s="37">
        <v>8005</v>
      </c>
      <c r="K64" s="37">
        <v>6197</v>
      </c>
      <c r="L64" s="37">
        <v>4711</v>
      </c>
      <c r="M64" s="37">
        <v>4472</v>
      </c>
      <c r="N64" s="37">
        <v>2997</v>
      </c>
      <c r="O64" s="37">
        <v>2487</v>
      </c>
      <c r="P64" s="37">
        <v>1619</v>
      </c>
      <c r="Q64" s="37">
        <v>888</v>
      </c>
      <c r="R64" s="37">
        <v>384</v>
      </c>
      <c r="S64" s="37">
        <v>6002</v>
      </c>
      <c r="T64" s="37">
        <v>11209</v>
      </c>
      <c r="U64" s="37">
        <v>23367</v>
      </c>
      <c r="V64" s="37">
        <v>22668</v>
      </c>
      <c r="W64" s="37">
        <v>15557</v>
      </c>
      <c r="X64" s="37">
        <v>11527</v>
      </c>
      <c r="Y64" s="37">
        <v>10055</v>
      </c>
      <c r="Z64" s="37">
        <v>8159</v>
      </c>
      <c r="AA64" s="37">
        <v>6382</v>
      </c>
      <c r="AB64" s="37">
        <v>5529</v>
      </c>
      <c r="AC64" s="37">
        <v>4896</v>
      </c>
      <c r="AD64" s="37">
        <v>3674</v>
      </c>
      <c r="AE64" s="37">
        <v>3177</v>
      </c>
      <c r="AF64" s="37">
        <v>2242</v>
      </c>
      <c r="AG64" s="37">
        <v>1445</v>
      </c>
      <c r="AH64" s="37">
        <v>1028</v>
      </c>
    </row>
    <row r="65" spans="1:34" x14ac:dyDescent="0.25">
      <c r="A65" s="37" t="s">
        <v>143</v>
      </c>
      <c r="B65" s="37" t="s">
        <v>437</v>
      </c>
      <c r="C65" s="37">
        <v>5873</v>
      </c>
      <c r="D65" s="37">
        <v>9081</v>
      </c>
      <c r="E65" s="37">
        <v>13134</v>
      </c>
      <c r="F65" s="37">
        <v>16099</v>
      </c>
      <c r="G65" s="37">
        <v>12921</v>
      </c>
      <c r="H65" s="37">
        <v>10005</v>
      </c>
      <c r="I65" s="37">
        <v>8948</v>
      </c>
      <c r="J65" s="37">
        <v>7207</v>
      </c>
      <c r="K65" s="37">
        <v>5645</v>
      </c>
      <c r="L65" s="37">
        <v>4643</v>
      </c>
      <c r="M65" s="37">
        <v>4339</v>
      </c>
      <c r="N65" s="37">
        <v>3168</v>
      </c>
      <c r="O65" s="37">
        <v>2469</v>
      </c>
      <c r="P65" s="37">
        <v>1777</v>
      </c>
      <c r="Q65" s="37">
        <v>1030</v>
      </c>
      <c r="R65" s="37">
        <v>504</v>
      </c>
      <c r="S65" s="37">
        <v>5123</v>
      </c>
      <c r="T65" s="37">
        <v>7839</v>
      </c>
      <c r="U65" s="37">
        <v>12683</v>
      </c>
      <c r="V65" s="37">
        <v>13147</v>
      </c>
      <c r="W65" s="37">
        <v>10351</v>
      </c>
      <c r="X65" s="37">
        <v>8577</v>
      </c>
      <c r="Y65" s="37">
        <v>7728</v>
      </c>
      <c r="Z65" s="37">
        <v>6971</v>
      </c>
      <c r="AA65" s="37">
        <v>5987</v>
      </c>
      <c r="AB65" s="37">
        <v>5303</v>
      </c>
      <c r="AC65" s="37">
        <v>4609</v>
      </c>
      <c r="AD65" s="37">
        <v>3350</v>
      </c>
      <c r="AE65" s="37">
        <v>2931</v>
      </c>
      <c r="AF65" s="37">
        <v>2080</v>
      </c>
      <c r="AG65" s="37">
        <v>1319</v>
      </c>
      <c r="AH65" s="37">
        <v>809</v>
      </c>
    </row>
    <row r="66" spans="1:34" x14ac:dyDescent="0.25">
      <c r="A66" s="37" t="s">
        <v>12</v>
      </c>
      <c r="B66" s="37" t="s">
        <v>374</v>
      </c>
      <c r="C66" s="37">
        <v>9524</v>
      </c>
      <c r="D66" s="37">
        <v>8893</v>
      </c>
      <c r="E66" s="37">
        <v>9177</v>
      </c>
      <c r="F66" s="37">
        <v>8912</v>
      </c>
      <c r="G66" s="37">
        <v>8401</v>
      </c>
      <c r="H66" s="37">
        <v>9263</v>
      </c>
      <c r="I66" s="37">
        <v>10139</v>
      </c>
      <c r="J66" s="37">
        <v>9480</v>
      </c>
      <c r="K66" s="37">
        <v>8102</v>
      </c>
      <c r="L66" s="37">
        <v>7296</v>
      </c>
      <c r="M66" s="37">
        <v>7633</v>
      </c>
      <c r="N66" s="37">
        <v>5565</v>
      </c>
      <c r="O66" s="37">
        <v>4092</v>
      </c>
      <c r="P66" s="37">
        <v>2540</v>
      </c>
      <c r="Q66" s="37">
        <v>1309</v>
      </c>
      <c r="R66" s="37">
        <v>609</v>
      </c>
      <c r="S66" s="37">
        <v>8310</v>
      </c>
      <c r="T66" s="37">
        <v>8353</v>
      </c>
      <c r="U66" s="37">
        <v>9629</v>
      </c>
      <c r="V66" s="37">
        <v>9191</v>
      </c>
      <c r="W66" s="37">
        <v>8566</v>
      </c>
      <c r="X66" s="37">
        <v>9578</v>
      </c>
      <c r="Y66" s="37">
        <v>10259</v>
      </c>
      <c r="Z66" s="37">
        <v>9818</v>
      </c>
      <c r="AA66" s="37">
        <v>8460</v>
      </c>
      <c r="AB66" s="37">
        <v>7340</v>
      </c>
      <c r="AC66" s="37">
        <v>8028</v>
      </c>
      <c r="AD66" s="37">
        <v>5975</v>
      </c>
      <c r="AE66" s="37">
        <v>4723</v>
      </c>
      <c r="AF66" s="37">
        <v>3379</v>
      </c>
      <c r="AG66" s="37">
        <v>2235</v>
      </c>
      <c r="AH66" s="37">
        <v>1351</v>
      </c>
    </row>
    <row r="67" spans="1:34" x14ac:dyDescent="0.25">
      <c r="A67" s="37" t="s">
        <v>21</v>
      </c>
      <c r="B67" s="37" t="s">
        <v>375</v>
      </c>
      <c r="C67" s="37">
        <v>5648</v>
      </c>
      <c r="D67" s="37">
        <v>5300</v>
      </c>
      <c r="E67" s="37">
        <v>5867</v>
      </c>
      <c r="F67" s="37">
        <v>5814</v>
      </c>
      <c r="G67" s="37">
        <v>5482</v>
      </c>
      <c r="H67" s="37">
        <v>6123</v>
      </c>
      <c r="I67" s="37">
        <v>6823</v>
      </c>
      <c r="J67" s="37">
        <v>6694</v>
      </c>
      <c r="K67" s="37">
        <v>5716</v>
      </c>
      <c r="L67" s="37">
        <v>4926</v>
      </c>
      <c r="M67" s="37">
        <v>5366</v>
      </c>
      <c r="N67" s="37">
        <v>3742</v>
      </c>
      <c r="O67" s="37">
        <v>2874</v>
      </c>
      <c r="P67" s="37">
        <v>1725</v>
      </c>
      <c r="Q67" s="37">
        <v>937</v>
      </c>
      <c r="R67" s="37">
        <v>439</v>
      </c>
      <c r="S67" s="37">
        <v>5178</v>
      </c>
      <c r="T67" s="37">
        <v>4977</v>
      </c>
      <c r="U67" s="37">
        <v>6158</v>
      </c>
      <c r="V67" s="37">
        <v>6224</v>
      </c>
      <c r="W67" s="37">
        <v>5878</v>
      </c>
      <c r="X67" s="37">
        <v>6535</v>
      </c>
      <c r="Y67" s="37">
        <v>7252</v>
      </c>
      <c r="Z67" s="37">
        <v>7022</v>
      </c>
      <c r="AA67" s="37">
        <v>5863</v>
      </c>
      <c r="AB67" s="37">
        <v>5121</v>
      </c>
      <c r="AC67" s="37">
        <v>5570</v>
      </c>
      <c r="AD67" s="37">
        <v>4245</v>
      </c>
      <c r="AE67" s="37">
        <v>3447</v>
      </c>
      <c r="AF67" s="37">
        <v>2491</v>
      </c>
      <c r="AG67" s="37">
        <v>1578</v>
      </c>
      <c r="AH67" s="37">
        <v>999</v>
      </c>
    </row>
    <row r="68" spans="1:34" x14ac:dyDescent="0.25">
      <c r="A68" s="37" t="s">
        <v>77</v>
      </c>
      <c r="B68" s="37" t="s">
        <v>376</v>
      </c>
      <c r="C68" s="37">
        <v>17732</v>
      </c>
      <c r="D68" s="37">
        <v>33694</v>
      </c>
      <c r="E68" s="37">
        <v>32303</v>
      </c>
      <c r="F68" s="37">
        <v>26474</v>
      </c>
      <c r="G68" s="37">
        <v>19917</v>
      </c>
      <c r="H68" s="37">
        <v>16037</v>
      </c>
      <c r="I68" s="37">
        <v>15381</v>
      </c>
      <c r="J68" s="37">
        <v>13178</v>
      </c>
      <c r="K68" s="37">
        <v>11184</v>
      </c>
      <c r="L68" s="37">
        <v>9178</v>
      </c>
      <c r="M68" s="37">
        <v>7946</v>
      </c>
      <c r="N68" s="37">
        <v>5164</v>
      </c>
      <c r="O68" s="37">
        <v>4103</v>
      </c>
      <c r="P68" s="37">
        <v>2730</v>
      </c>
      <c r="Q68" s="37">
        <v>1451</v>
      </c>
      <c r="R68" s="37">
        <v>653</v>
      </c>
      <c r="S68" s="37">
        <v>17157</v>
      </c>
      <c r="T68" s="37">
        <v>34402</v>
      </c>
      <c r="U68" s="37">
        <v>28518</v>
      </c>
      <c r="V68" s="37">
        <v>23739</v>
      </c>
      <c r="W68" s="37">
        <v>17898</v>
      </c>
      <c r="X68" s="37">
        <v>14893</v>
      </c>
      <c r="Y68" s="37">
        <v>14789</v>
      </c>
      <c r="Z68" s="37">
        <v>13771</v>
      </c>
      <c r="AA68" s="37">
        <v>10765</v>
      </c>
      <c r="AB68" s="37">
        <v>8865</v>
      </c>
      <c r="AC68" s="37">
        <v>7833</v>
      </c>
      <c r="AD68" s="37">
        <v>6196</v>
      </c>
      <c r="AE68" s="37">
        <v>5333</v>
      </c>
      <c r="AF68" s="37">
        <v>4038</v>
      </c>
      <c r="AG68" s="37">
        <v>2705</v>
      </c>
      <c r="AH68" s="37">
        <v>1622</v>
      </c>
    </row>
    <row r="69" spans="1:34" x14ac:dyDescent="0.25">
      <c r="A69" s="37" t="s">
        <v>93</v>
      </c>
      <c r="B69" s="37" t="s">
        <v>377</v>
      </c>
      <c r="C69" s="37">
        <v>7707</v>
      </c>
      <c r="D69" s="37">
        <v>7070</v>
      </c>
      <c r="E69" s="37">
        <v>7641</v>
      </c>
      <c r="F69" s="37">
        <v>7802</v>
      </c>
      <c r="G69" s="37">
        <v>6868</v>
      </c>
      <c r="H69" s="37">
        <v>7493</v>
      </c>
      <c r="I69" s="37">
        <v>8222</v>
      </c>
      <c r="J69" s="37">
        <v>7333</v>
      </c>
      <c r="K69" s="37">
        <v>6468</v>
      </c>
      <c r="L69" s="37">
        <v>5726</v>
      </c>
      <c r="M69" s="37">
        <v>5601</v>
      </c>
      <c r="N69" s="37">
        <v>4113</v>
      </c>
      <c r="O69" s="37">
        <v>3159</v>
      </c>
      <c r="P69" s="37">
        <v>1900</v>
      </c>
      <c r="Q69" s="37">
        <v>1000</v>
      </c>
      <c r="R69" s="37">
        <v>442</v>
      </c>
      <c r="S69" s="37">
        <v>7229</v>
      </c>
      <c r="T69" s="37">
        <v>6847</v>
      </c>
      <c r="U69" s="37">
        <v>8082</v>
      </c>
      <c r="V69" s="37">
        <v>7860</v>
      </c>
      <c r="W69" s="37">
        <v>7024</v>
      </c>
      <c r="X69" s="37">
        <v>7419</v>
      </c>
      <c r="Y69" s="37">
        <v>7945</v>
      </c>
      <c r="Z69" s="37">
        <v>7941</v>
      </c>
      <c r="AA69" s="37">
        <v>6728</v>
      </c>
      <c r="AB69" s="37">
        <v>5870</v>
      </c>
      <c r="AC69" s="37">
        <v>6156</v>
      </c>
      <c r="AD69" s="37">
        <v>4776</v>
      </c>
      <c r="AE69" s="37">
        <v>3759</v>
      </c>
      <c r="AF69" s="37">
        <v>2748</v>
      </c>
      <c r="AG69" s="37">
        <v>1649</v>
      </c>
      <c r="AH69" s="37">
        <v>1129</v>
      </c>
    </row>
    <row r="70" spans="1:34" x14ac:dyDescent="0.25">
      <c r="A70" s="37" t="s">
        <v>103</v>
      </c>
      <c r="B70" s="37" t="s">
        <v>378</v>
      </c>
      <c r="C70" s="37">
        <v>6868</v>
      </c>
      <c r="D70" s="37">
        <v>6874</v>
      </c>
      <c r="E70" s="37">
        <v>7054</v>
      </c>
      <c r="F70" s="37">
        <v>7038</v>
      </c>
      <c r="G70" s="37">
        <v>6197</v>
      </c>
      <c r="H70" s="37">
        <v>6968</v>
      </c>
      <c r="I70" s="37">
        <v>7523</v>
      </c>
      <c r="J70" s="37">
        <v>7150</v>
      </c>
      <c r="K70" s="37">
        <v>6407</v>
      </c>
      <c r="L70" s="37">
        <v>5765</v>
      </c>
      <c r="M70" s="37">
        <v>5505</v>
      </c>
      <c r="N70" s="37">
        <v>3882</v>
      </c>
      <c r="O70" s="37">
        <v>2937</v>
      </c>
      <c r="P70" s="37">
        <v>1817</v>
      </c>
      <c r="Q70" s="37">
        <v>982</v>
      </c>
      <c r="R70" s="37">
        <v>443</v>
      </c>
      <c r="S70" s="37">
        <v>6570</v>
      </c>
      <c r="T70" s="37">
        <v>6422</v>
      </c>
      <c r="U70" s="37">
        <v>7503</v>
      </c>
      <c r="V70" s="37">
        <v>7271</v>
      </c>
      <c r="W70" s="37">
        <v>6776</v>
      </c>
      <c r="X70" s="37">
        <v>7081</v>
      </c>
      <c r="Y70" s="37">
        <v>7772</v>
      </c>
      <c r="Z70" s="37">
        <v>7408</v>
      </c>
      <c r="AA70" s="37">
        <v>6741</v>
      </c>
      <c r="AB70" s="37">
        <v>5840</v>
      </c>
      <c r="AC70" s="37">
        <v>5714</v>
      </c>
      <c r="AD70" s="37">
        <v>4237</v>
      </c>
      <c r="AE70" s="37">
        <v>3398</v>
      </c>
      <c r="AF70" s="37">
        <v>2631</v>
      </c>
      <c r="AG70" s="37">
        <v>1758</v>
      </c>
      <c r="AH70" s="37">
        <v>1029</v>
      </c>
    </row>
    <row r="71" spans="1:34" x14ac:dyDescent="0.25">
      <c r="A71" s="37" t="s">
        <v>106</v>
      </c>
      <c r="B71" s="37" t="s">
        <v>379</v>
      </c>
      <c r="C71" s="37">
        <v>7069</v>
      </c>
      <c r="D71" s="37">
        <v>9848</v>
      </c>
      <c r="E71" s="37">
        <v>11293</v>
      </c>
      <c r="F71" s="37">
        <v>10778</v>
      </c>
      <c r="G71" s="37">
        <v>8621</v>
      </c>
      <c r="H71" s="37">
        <v>7705</v>
      </c>
      <c r="I71" s="37">
        <v>8144</v>
      </c>
      <c r="J71" s="37">
        <v>8091</v>
      </c>
      <c r="K71" s="37">
        <v>6766</v>
      </c>
      <c r="L71" s="37">
        <v>5623</v>
      </c>
      <c r="M71" s="37">
        <v>5611</v>
      </c>
      <c r="N71" s="37">
        <v>3939</v>
      </c>
      <c r="O71" s="37">
        <v>3144</v>
      </c>
      <c r="P71" s="37">
        <v>1919</v>
      </c>
      <c r="Q71" s="37">
        <v>1082</v>
      </c>
      <c r="R71" s="37">
        <v>520</v>
      </c>
      <c r="S71" s="37">
        <v>6938</v>
      </c>
      <c r="T71" s="37">
        <v>9455</v>
      </c>
      <c r="U71" s="37">
        <v>10608</v>
      </c>
      <c r="V71" s="37">
        <v>10168</v>
      </c>
      <c r="W71" s="37">
        <v>7792</v>
      </c>
      <c r="X71" s="37">
        <v>7548</v>
      </c>
      <c r="Y71" s="37">
        <v>7954</v>
      </c>
      <c r="Z71" s="37">
        <v>7669</v>
      </c>
      <c r="AA71" s="37">
        <v>6493</v>
      </c>
      <c r="AB71" s="37">
        <v>5326</v>
      </c>
      <c r="AC71" s="37">
        <v>5638</v>
      </c>
      <c r="AD71" s="37">
        <v>4412</v>
      </c>
      <c r="AE71" s="37">
        <v>3686</v>
      </c>
      <c r="AF71" s="37">
        <v>2745</v>
      </c>
      <c r="AG71" s="37">
        <v>1864</v>
      </c>
      <c r="AH71" s="37">
        <v>1207</v>
      </c>
    </row>
    <row r="72" spans="1:34" x14ac:dyDescent="0.25">
      <c r="A72" s="37" t="s">
        <v>121</v>
      </c>
      <c r="B72" s="37" t="s">
        <v>380</v>
      </c>
      <c r="C72" s="37">
        <v>8236</v>
      </c>
      <c r="D72" s="37">
        <v>7470</v>
      </c>
      <c r="E72" s="37">
        <v>8059</v>
      </c>
      <c r="F72" s="37">
        <v>8367</v>
      </c>
      <c r="G72" s="37">
        <v>8796</v>
      </c>
      <c r="H72" s="37">
        <v>9620</v>
      </c>
      <c r="I72" s="37">
        <v>10411</v>
      </c>
      <c r="J72" s="37">
        <v>10606</v>
      </c>
      <c r="K72" s="37">
        <v>9392</v>
      </c>
      <c r="L72" s="37">
        <v>8208</v>
      </c>
      <c r="M72" s="37">
        <v>8255</v>
      </c>
      <c r="N72" s="37">
        <v>6140</v>
      </c>
      <c r="O72" s="37">
        <v>4932</v>
      </c>
      <c r="P72" s="37">
        <v>3493</v>
      </c>
      <c r="Q72" s="37">
        <v>1890</v>
      </c>
      <c r="R72" s="37">
        <v>818</v>
      </c>
      <c r="S72" s="37">
        <v>7879</v>
      </c>
      <c r="T72" s="37">
        <v>7142</v>
      </c>
      <c r="U72" s="37">
        <v>8605</v>
      </c>
      <c r="V72" s="37">
        <v>9286</v>
      </c>
      <c r="W72" s="37">
        <v>9166</v>
      </c>
      <c r="X72" s="37">
        <v>9966</v>
      </c>
      <c r="Y72" s="37">
        <v>10902</v>
      </c>
      <c r="Z72" s="37">
        <v>10938</v>
      </c>
      <c r="AA72" s="37">
        <v>9307</v>
      </c>
      <c r="AB72" s="37">
        <v>8105</v>
      </c>
      <c r="AC72" s="37">
        <v>8760</v>
      </c>
      <c r="AD72" s="37">
        <v>6803</v>
      </c>
      <c r="AE72" s="37">
        <v>5896</v>
      </c>
      <c r="AF72" s="37">
        <v>4617</v>
      </c>
      <c r="AG72" s="37">
        <v>3015</v>
      </c>
      <c r="AH72" s="37">
        <v>1855</v>
      </c>
    </row>
    <row r="73" spans="1:34" x14ac:dyDescent="0.25">
      <c r="A73" s="37" t="s">
        <v>129</v>
      </c>
      <c r="B73" s="37" t="s">
        <v>381</v>
      </c>
      <c r="C73" s="37">
        <v>6619</v>
      </c>
      <c r="D73" s="37">
        <v>6515</v>
      </c>
      <c r="E73" s="37">
        <v>7045</v>
      </c>
      <c r="F73" s="37">
        <v>6785</v>
      </c>
      <c r="G73" s="37">
        <v>6509</v>
      </c>
      <c r="H73" s="37">
        <v>7256</v>
      </c>
      <c r="I73" s="37">
        <v>8291</v>
      </c>
      <c r="J73" s="37">
        <v>8341</v>
      </c>
      <c r="K73" s="37">
        <v>7143</v>
      </c>
      <c r="L73" s="37">
        <v>5923</v>
      </c>
      <c r="M73" s="37">
        <v>6374</v>
      </c>
      <c r="N73" s="37">
        <v>4481</v>
      </c>
      <c r="O73" s="37">
        <v>3281</v>
      </c>
      <c r="P73" s="37">
        <v>2063</v>
      </c>
      <c r="Q73" s="37">
        <v>967</v>
      </c>
      <c r="R73" s="37">
        <v>431</v>
      </c>
      <c r="S73" s="37">
        <v>6143</v>
      </c>
      <c r="T73" s="37">
        <v>6480</v>
      </c>
      <c r="U73" s="37">
        <v>7665</v>
      </c>
      <c r="V73" s="37">
        <v>7579</v>
      </c>
      <c r="W73" s="37">
        <v>6632</v>
      </c>
      <c r="X73" s="37">
        <v>7542</v>
      </c>
      <c r="Y73" s="37">
        <v>8436</v>
      </c>
      <c r="Z73" s="37">
        <v>8373</v>
      </c>
      <c r="AA73" s="37">
        <v>6742</v>
      </c>
      <c r="AB73" s="37">
        <v>6069</v>
      </c>
      <c r="AC73" s="37">
        <v>6377</v>
      </c>
      <c r="AD73" s="37">
        <v>4829</v>
      </c>
      <c r="AE73" s="37">
        <v>3907</v>
      </c>
      <c r="AF73" s="37">
        <v>2758</v>
      </c>
      <c r="AG73" s="37">
        <v>1717</v>
      </c>
      <c r="AH73" s="37">
        <v>1158</v>
      </c>
    </row>
    <row r="74" spans="1:34" x14ac:dyDescent="0.25">
      <c r="A74" s="37" t="s">
        <v>134</v>
      </c>
      <c r="B74" s="37" t="s">
        <v>382</v>
      </c>
      <c r="C74" s="37">
        <v>6896</v>
      </c>
      <c r="D74" s="37">
        <v>5894</v>
      </c>
      <c r="E74" s="37">
        <v>6597</v>
      </c>
      <c r="F74" s="37">
        <v>7555</v>
      </c>
      <c r="G74" s="37">
        <v>7745</v>
      </c>
      <c r="H74" s="37">
        <v>8464</v>
      </c>
      <c r="I74" s="37">
        <v>8603</v>
      </c>
      <c r="J74" s="37">
        <v>8419</v>
      </c>
      <c r="K74" s="37">
        <v>7167</v>
      </c>
      <c r="L74" s="37">
        <v>5968</v>
      </c>
      <c r="M74" s="37">
        <v>5715</v>
      </c>
      <c r="N74" s="37">
        <v>4082</v>
      </c>
      <c r="O74" s="37">
        <v>3399</v>
      </c>
      <c r="P74" s="37">
        <v>2458</v>
      </c>
      <c r="Q74" s="37">
        <v>1381</v>
      </c>
      <c r="R74" s="37">
        <v>611</v>
      </c>
      <c r="S74" s="37">
        <v>6479</v>
      </c>
      <c r="T74" s="37">
        <v>5279</v>
      </c>
      <c r="U74" s="37">
        <v>6581</v>
      </c>
      <c r="V74" s="37">
        <v>8043</v>
      </c>
      <c r="W74" s="37">
        <v>8442</v>
      </c>
      <c r="X74" s="37">
        <v>8856</v>
      </c>
      <c r="Y74" s="37">
        <v>9155</v>
      </c>
      <c r="Z74" s="37">
        <v>8925</v>
      </c>
      <c r="AA74" s="37">
        <v>7041</v>
      </c>
      <c r="AB74" s="37">
        <v>5942</v>
      </c>
      <c r="AC74" s="37">
        <v>6014</v>
      </c>
      <c r="AD74" s="37">
        <v>4731</v>
      </c>
      <c r="AE74" s="37">
        <v>4239</v>
      </c>
      <c r="AF74" s="37">
        <v>3304</v>
      </c>
      <c r="AG74" s="37">
        <v>2338</v>
      </c>
      <c r="AH74" s="37">
        <v>1447</v>
      </c>
    </row>
    <row r="75" spans="1:34" x14ac:dyDescent="0.25">
      <c r="A75" s="37" t="s">
        <v>144</v>
      </c>
      <c r="B75" s="37" t="s">
        <v>383</v>
      </c>
      <c r="C75" s="37">
        <v>9425</v>
      </c>
      <c r="D75" s="37">
        <v>9460</v>
      </c>
      <c r="E75" s="37">
        <v>10219</v>
      </c>
      <c r="F75" s="37">
        <v>10040</v>
      </c>
      <c r="G75" s="37">
        <v>9369</v>
      </c>
      <c r="H75" s="37">
        <v>11136</v>
      </c>
      <c r="I75" s="37">
        <v>12711</v>
      </c>
      <c r="J75" s="37">
        <v>12179</v>
      </c>
      <c r="K75" s="37">
        <v>9792</v>
      </c>
      <c r="L75" s="37">
        <v>8930</v>
      </c>
      <c r="M75" s="37">
        <v>9927</v>
      </c>
      <c r="N75" s="37">
        <v>7558</v>
      </c>
      <c r="O75" s="37">
        <v>5172</v>
      </c>
      <c r="P75" s="37">
        <v>3009</v>
      </c>
      <c r="Q75" s="37">
        <v>1435</v>
      </c>
      <c r="R75" s="37">
        <v>548</v>
      </c>
      <c r="S75" s="37">
        <v>8738</v>
      </c>
      <c r="T75" s="37">
        <v>9076</v>
      </c>
      <c r="U75" s="37">
        <v>10453</v>
      </c>
      <c r="V75" s="37">
        <v>10400</v>
      </c>
      <c r="W75" s="37">
        <v>9460</v>
      </c>
      <c r="X75" s="37">
        <v>11217</v>
      </c>
      <c r="Y75" s="37">
        <v>12655</v>
      </c>
      <c r="Z75" s="37">
        <v>11852</v>
      </c>
      <c r="AA75" s="37">
        <v>10051</v>
      </c>
      <c r="AB75" s="37">
        <v>8881</v>
      </c>
      <c r="AC75" s="37">
        <v>10213</v>
      </c>
      <c r="AD75" s="37">
        <v>7787</v>
      </c>
      <c r="AE75" s="37">
        <v>5774</v>
      </c>
      <c r="AF75" s="37">
        <v>4062</v>
      </c>
      <c r="AG75" s="37">
        <v>2401</v>
      </c>
      <c r="AH75" s="37">
        <v>1478</v>
      </c>
    </row>
    <row r="76" spans="1:34" x14ac:dyDescent="0.25">
      <c r="A76" s="37" t="s">
        <v>67</v>
      </c>
      <c r="B76" s="37" t="s">
        <v>384</v>
      </c>
      <c r="C76" s="37">
        <v>4673</v>
      </c>
      <c r="D76" s="37">
        <v>4776</v>
      </c>
      <c r="E76" s="37">
        <v>4730</v>
      </c>
      <c r="F76" s="37">
        <v>4200</v>
      </c>
      <c r="G76" s="37">
        <v>3563</v>
      </c>
      <c r="H76" s="37">
        <v>4057</v>
      </c>
      <c r="I76" s="37">
        <v>4772</v>
      </c>
      <c r="J76" s="37">
        <v>5424</v>
      </c>
      <c r="K76" s="37">
        <v>5066</v>
      </c>
      <c r="L76" s="37">
        <v>4100</v>
      </c>
      <c r="M76" s="37">
        <v>3584</v>
      </c>
      <c r="N76" s="37">
        <v>2528</v>
      </c>
      <c r="O76" s="37">
        <v>2203</v>
      </c>
      <c r="P76" s="37">
        <v>1501</v>
      </c>
      <c r="Q76" s="37">
        <v>749</v>
      </c>
      <c r="R76" s="37">
        <v>241</v>
      </c>
      <c r="S76" s="37">
        <v>4629</v>
      </c>
      <c r="T76" s="37">
        <v>4823</v>
      </c>
      <c r="U76" s="37">
        <v>5346</v>
      </c>
      <c r="V76" s="37">
        <v>4873</v>
      </c>
      <c r="W76" s="37">
        <v>4297</v>
      </c>
      <c r="X76" s="37">
        <v>4770</v>
      </c>
      <c r="Y76" s="37">
        <v>5504</v>
      </c>
      <c r="Z76" s="37">
        <v>6135</v>
      </c>
      <c r="AA76" s="37">
        <v>5317</v>
      </c>
      <c r="AB76" s="37">
        <v>4492</v>
      </c>
      <c r="AC76" s="37">
        <v>3907</v>
      </c>
      <c r="AD76" s="37">
        <v>2921</v>
      </c>
      <c r="AE76" s="37">
        <v>2815</v>
      </c>
      <c r="AF76" s="37">
        <v>2294</v>
      </c>
      <c r="AG76" s="37">
        <v>1270</v>
      </c>
      <c r="AH76" s="37">
        <v>631</v>
      </c>
    </row>
    <row r="77" spans="1:34" x14ac:dyDescent="0.25">
      <c r="A77" s="37" t="s">
        <v>75</v>
      </c>
      <c r="B77" s="37" t="s">
        <v>385</v>
      </c>
      <c r="C77" s="37">
        <v>14908</v>
      </c>
      <c r="D77" s="37">
        <v>25480</v>
      </c>
      <c r="E77" s="37">
        <v>22304</v>
      </c>
      <c r="F77" s="37">
        <v>19772</v>
      </c>
      <c r="G77" s="37">
        <v>15801</v>
      </c>
      <c r="H77" s="37">
        <v>13787</v>
      </c>
      <c r="I77" s="37">
        <v>14677</v>
      </c>
      <c r="J77" s="37">
        <v>14733</v>
      </c>
      <c r="K77" s="37">
        <v>13485</v>
      </c>
      <c r="L77" s="37">
        <v>11733</v>
      </c>
      <c r="M77" s="37">
        <v>10793</v>
      </c>
      <c r="N77" s="37">
        <v>7288</v>
      </c>
      <c r="O77" s="37">
        <v>6214</v>
      </c>
      <c r="P77" s="37">
        <v>4242</v>
      </c>
      <c r="Q77" s="37">
        <v>2124</v>
      </c>
      <c r="R77" s="37">
        <v>829</v>
      </c>
      <c r="S77" s="37">
        <v>15471</v>
      </c>
      <c r="T77" s="37">
        <v>26871</v>
      </c>
      <c r="U77" s="37">
        <v>20157</v>
      </c>
      <c r="V77" s="37">
        <v>17390</v>
      </c>
      <c r="W77" s="37">
        <v>14327</v>
      </c>
      <c r="X77" s="37">
        <v>13896</v>
      </c>
      <c r="Y77" s="37">
        <v>15199</v>
      </c>
      <c r="Z77" s="37">
        <v>16267</v>
      </c>
      <c r="AA77" s="37">
        <v>14200</v>
      </c>
      <c r="AB77" s="37">
        <v>11926</v>
      </c>
      <c r="AC77" s="37">
        <v>11071</v>
      </c>
      <c r="AD77" s="37">
        <v>8209</v>
      </c>
      <c r="AE77" s="37">
        <v>7574</v>
      </c>
      <c r="AF77" s="37">
        <v>6045</v>
      </c>
      <c r="AG77" s="37">
        <v>3664</v>
      </c>
      <c r="AH77" s="37">
        <v>1986</v>
      </c>
    </row>
    <row r="78" spans="1:34" x14ac:dyDescent="0.25">
      <c r="A78" s="37" t="s">
        <v>119</v>
      </c>
      <c r="B78" s="37" t="s">
        <v>387</v>
      </c>
      <c r="C78" s="37">
        <v>5259</v>
      </c>
      <c r="D78" s="37">
        <v>5192</v>
      </c>
      <c r="E78" s="37">
        <v>5462</v>
      </c>
      <c r="F78" s="37">
        <v>5281</v>
      </c>
      <c r="G78" s="37">
        <v>4873</v>
      </c>
      <c r="H78" s="37">
        <v>5855</v>
      </c>
      <c r="I78" s="37">
        <v>6271</v>
      </c>
      <c r="J78" s="37">
        <v>6567</v>
      </c>
      <c r="K78" s="37">
        <v>5729</v>
      </c>
      <c r="L78" s="37">
        <v>5241</v>
      </c>
      <c r="M78" s="37">
        <v>5501</v>
      </c>
      <c r="N78" s="37">
        <v>4129</v>
      </c>
      <c r="O78" s="37">
        <v>3166</v>
      </c>
      <c r="P78" s="37">
        <v>2049</v>
      </c>
      <c r="Q78" s="37">
        <v>956</v>
      </c>
      <c r="R78" s="37">
        <v>317</v>
      </c>
      <c r="S78" s="37">
        <v>4912</v>
      </c>
      <c r="T78" s="37">
        <v>5015</v>
      </c>
      <c r="U78" s="37">
        <v>5807</v>
      </c>
      <c r="V78" s="37">
        <v>5485</v>
      </c>
      <c r="W78" s="37">
        <v>4964</v>
      </c>
      <c r="X78" s="37">
        <v>6069</v>
      </c>
      <c r="Y78" s="37">
        <v>6581</v>
      </c>
      <c r="Z78" s="37">
        <v>6499</v>
      </c>
      <c r="AA78" s="37">
        <v>5703</v>
      </c>
      <c r="AB78" s="37">
        <v>5389</v>
      </c>
      <c r="AC78" s="37">
        <v>5925</v>
      </c>
      <c r="AD78" s="37">
        <v>4494</v>
      </c>
      <c r="AE78" s="37">
        <v>3764</v>
      </c>
      <c r="AF78" s="37">
        <v>2583</v>
      </c>
      <c r="AG78" s="37">
        <v>1552</v>
      </c>
      <c r="AH78" s="37">
        <v>948</v>
      </c>
    </row>
    <row r="79" spans="1:34" x14ac:dyDescent="0.25">
      <c r="A79" s="37" t="s">
        <v>108</v>
      </c>
      <c r="B79" s="37" t="s">
        <v>386</v>
      </c>
      <c r="C79" s="37">
        <v>7857</v>
      </c>
      <c r="D79" s="37">
        <v>7582</v>
      </c>
      <c r="E79" s="37">
        <v>8042</v>
      </c>
      <c r="F79" s="37">
        <v>7085</v>
      </c>
      <c r="G79" s="37">
        <v>6444</v>
      </c>
      <c r="H79" s="37">
        <v>7792</v>
      </c>
      <c r="I79" s="37">
        <v>9231</v>
      </c>
      <c r="J79" s="37">
        <v>10305</v>
      </c>
      <c r="K79" s="37">
        <v>9485</v>
      </c>
      <c r="L79" s="37">
        <v>8313</v>
      </c>
      <c r="M79" s="37">
        <v>8583</v>
      </c>
      <c r="N79" s="37">
        <v>6382</v>
      </c>
      <c r="O79" s="37">
        <v>5192</v>
      </c>
      <c r="P79" s="37">
        <v>3885</v>
      </c>
      <c r="Q79" s="37">
        <v>1962</v>
      </c>
      <c r="R79" s="37">
        <v>822</v>
      </c>
      <c r="S79" s="37">
        <v>7494</v>
      </c>
      <c r="T79" s="37">
        <v>7116</v>
      </c>
      <c r="U79" s="37">
        <v>7798</v>
      </c>
      <c r="V79" s="37">
        <v>7388</v>
      </c>
      <c r="W79" s="37">
        <v>7140</v>
      </c>
      <c r="X79" s="37">
        <v>8641</v>
      </c>
      <c r="Y79" s="37">
        <v>9896</v>
      </c>
      <c r="Z79" s="37">
        <v>11273</v>
      </c>
      <c r="AA79" s="37">
        <v>10129</v>
      </c>
      <c r="AB79" s="37">
        <v>8958</v>
      </c>
      <c r="AC79" s="37">
        <v>9113</v>
      </c>
      <c r="AD79" s="37">
        <v>7602</v>
      </c>
      <c r="AE79" s="37">
        <v>6878</v>
      </c>
      <c r="AF79" s="37">
        <v>5628</v>
      </c>
      <c r="AG79" s="37">
        <v>3549</v>
      </c>
      <c r="AH79" s="37">
        <v>2213</v>
      </c>
    </row>
    <row r="80" spans="1:34" x14ac:dyDescent="0.25">
      <c r="A80" s="37" t="s">
        <v>147</v>
      </c>
      <c r="B80" s="37" t="s">
        <v>388</v>
      </c>
      <c r="C80" s="37">
        <v>9580</v>
      </c>
      <c r="D80" s="37">
        <v>8436</v>
      </c>
      <c r="E80" s="37">
        <v>8977</v>
      </c>
      <c r="F80" s="37">
        <v>8743</v>
      </c>
      <c r="G80" s="37">
        <v>8317</v>
      </c>
      <c r="H80" s="37">
        <v>9672</v>
      </c>
      <c r="I80" s="37">
        <v>11005</v>
      </c>
      <c r="J80" s="37">
        <v>11605</v>
      </c>
      <c r="K80" s="37">
        <v>10345</v>
      </c>
      <c r="L80" s="37">
        <v>9490</v>
      </c>
      <c r="M80" s="37">
        <v>10099</v>
      </c>
      <c r="N80" s="37">
        <v>7267</v>
      </c>
      <c r="O80" s="37">
        <v>5546</v>
      </c>
      <c r="P80" s="37">
        <v>3911</v>
      </c>
      <c r="Q80" s="37">
        <v>2161</v>
      </c>
      <c r="R80" s="37">
        <v>914</v>
      </c>
      <c r="S80" s="37">
        <v>8860</v>
      </c>
      <c r="T80" s="37">
        <v>8303</v>
      </c>
      <c r="U80" s="37">
        <v>9549</v>
      </c>
      <c r="V80" s="37">
        <v>9232</v>
      </c>
      <c r="W80" s="37">
        <v>9239</v>
      </c>
      <c r="X80" s="37">
        <v>10545</v>
      </c>
      <c r="Y80" s="37">
        <v>11868</v>
      </c>
      <c r="Z80" s="37">
        <v>12634</v>
      </c>
      <c r="AA80" s="37">
        <v>11157</v>
      </c>
      <c r="AB80" s="37">
        <v>10324</v>
      </c>
      <c r="AC80" s="37">
        <v>10461</v>
      </c>
      <c r="AD80" s="37">
        <v>8219</v>
      </c>
      <c r="AE80" s="37">
        <v>6919</v>
      </c>
      <c r="AF80" s="37">
        <v>5462</v>
      </c>
      <c r="AG80" s="37">
        <v>3708</v>
      </c>
      <c r="AH80" s="37">
        <v>2340</v>
      </c>
    </row>
    <row r="81" spans="1:34" x14ac:dyDescent="0.25">
      <c r="A81" s="37" t="s">
        <v>5</v>
      </c>
      <c r="B81" s="37" t="s">
        <v>394</v>
      </c>
      <c r="C81" s="37">
        <v>7060</v>
      </c>
      <c r="D81" s="37">
        <v>6994</v>
      </c>
      <c r="E81" s="37">
        <v>7402</v>
      </c>
      <c r="F81" s="37">
        <v>7491</v>
      </c>
      <c r="G81" s="37">
        <v>6438</v>
      </c>
      <c r="H81" s="37">
        <v>7899</v>
      </c>
      <c r="I81" s="37">
        <v>9189</v>
      </c>
      <c r="J81" s="37">
        <v>8865</v>
      </c>
      <c r="K81" s="37">
        <v>7965</v>
      </c>
      <c r="L81" s="37">
        <v>7063</v>
      </c>
      <c r="M81" s="37">
        <v>7042</v>
      </c>
      <c r="N81" s="37">
        <v>5406</v>
      </c>
      <c r="O81" s="37">
        <v>3830</v>
      </c>
      <c r="P81" s="37">
        <v>2492</v>
      </c>
      <c r="Q81" s="37">
        <v>1251</v>
      </c>
      <c r="R81" s="37">
        <v>536</v>
      </c>
      <c r="S81" s="37">
        <v>6597</v>
      </c>
      <c r="T81" s="37">
        <v>6987</v>
      </c>
      <c r="U81" s="37">
        <v>7642</v>
      </c>
      <c r="V81" s="37">
        <v>7769</v>
      </c>
      <c r="W81" s="37">
        <v>6743</v>
      </c>
      <c r="X81" s="37">
        <v>7996</v>
      </c>
      <c r="Y81" s="37">
        <v>9047</v>
      </c>
      <c r="Z81" s="37">
        <v>8914</v>
      </c>
      <c r="AA81" s="37">
        <v>7981</v>
      </c>
      <c r="AB81" s="37">
        <v>6961</v>
      </c>
      <c r="AC81" s="37">
        <v>7165</v>
      </c>
      <c r="AD81" s="37">
        <v>5714</v>
      </c>
      <c r="AE81" s="37">
        <v>4498</v>
      </c>
      <c r="AF81" s="37">
        <v>3400</v>
      </c>
      <c r="AG81" s="37">
        <v>2196</v>
      </c>
      <c r="AH81" s="37">
        <v>1281</v>
      </c>
    </row>
    <row r="82" spans="1:34" x14ac:dyDescent="0.25">
      <c r="A82" s="37" t="s">
        <v>38</v>
      </c>
      <c r="B82" s="37" t="s">
        <v>395</v>
      </c>
      <c r="C82" s="37">
        <v>8792</v>
      </c>
      <c r="D82" s="37">
        <v>9258</v>
      </c>
      <c r="E82" s="37">
        <v>10154</v>
      </c>
      <c r="F82" s="37">
        <v>10311</v>
      </c>
      <c r="G82" s="37">
        <v>9112</v>
      </c>
      <c r="H82" s="37">
        <v>9737</v>
      </c>
      <c r="I82" s="37">
        <v>10617</v>
      </c>
      <c r="J82" s="37">
        <v>11089</v>
      </c>
      <c r="K82" s="37">
        <v>10016</v>
      </c>
      <c r="L82" s="37">
        <v>8710</v>
      </c>
      <c r="M82" s="37">
        <v>8503</v>
      </c>
      <c r="N82" s="37">
        <v>6398</v>
      </c>
      <c r="O82" s="37">
        <v>4721</v>
      </c>
      <c r="P82" s="37">
        <v>3260</v>
      </c>
      <c r="Q82" s="37">
        <v>1712</v>
      </c>
      <c r="R82" s="37">
        <v>734</v>
      </c>
      <c r="S82" s="37">
        <v>8353</v>
      </c>
      <c r="T82" s="37">
        <v>8594</v>
      </c>
      <c r="U82" s="37">
        <v>10153</v>
      </c>
      <c r="V82" s="37">
        <v>9774</v>
      </c>
      <c r="W82" s="37">
        <v>8430</v>
      </c>
      <c r="X82" s="37">
        <v>9691</v>
      </c>
      <c r="Y82" s="37">
        <v>10951</v>
      </c>
      <c r="Z82" s="37">
        <v>11134</v>
      </c>
      <c r="AA82" s="37">
        <v>10100</v>
      </c>
      <c r="AB82" s="37">
        <v>8932</v>
      </c>
      <c r="AC82" s="37">
        <v>9124</v>
      </c>
      <c r="AD82" s="37">
        <v>6769</v>
      </c>
      <c r="AE82" s="37">
        <v>5931</v>
      </c>
      <c r="AF82" s="37">
        <v>4555</v>
      </c>
      <c r="AG82" s="37">
        <v>2767</v>
      </c>
      <c r="AH82" s="37">
        <v>1699</v>
      </c>
    </row>
    <row r="83" spans="1:34" x14ac:dyDescent="0.25">
      <c r="A83" s="37" t="s">
        <v>104</v>
      </c>
      <c r="B83" s="37" t="s">
        <v>396</v>
      </c>
      <c r="C83" s="37">
        <v>7908</v>
      </c>
      <c r="D83" s="37">
        <v>7573</v>
      </c>
      <c r="E83" s="37">
        <v>7999</v>
      </c>
      <c r="F83" s="37">
        <v>7640</v>
      </c>
      <c r="G83" s="37">
        <v>6936</v>
      </c>
      <c r="H83" s="37">
        <v>8362</v>
      </c>
      <c r="I83" s="37">
        <v>9725</v>
      </c>
      <c r="J83" s="37">
        <v>9733</v>
      </c>
      <c r="K83" s="37">
        <v>8496</v>
      </c>
      <c r="L83" s="37">
        <v>7456</v>
      </c>
      <c r="M83" s="37">
        <v>7632</v>
      </c>
      <c r="N83" s="37">
        <v>5866</v>
      </c>
      <c r="O83" s="37">
        <v>4380</v>
      </c>
      <c r="P83" s="37">
        <v>2759</v>
      </c>
      <c r="Q83" s="37">
        <v>1371</v>
      </c>
      <c r="R83" s="37">
        <v>575</v>
      </c>
      <c r="S83" s="37">
        <v>7474</v>
      </c>
      <c r="T83" s="37">
        <v>7401</v>
      </c>
      <c r="U83" s="37">
        <v>8220</v>
      </c>
      <c r="V83" s="37">
        <v>8285</v>
      </c>
      <c r="W83" s="37">
        <v>7369</v>
      </c>
      <c r="X83" s="37">
        <v>8616</v>
      </c>
      <c r="Y83" s="37">
        <v>9645</v>
      </c>
      <c r="Z83" s="37">
        <v>9345</v>
      </c>
      <c r="AA83" s="37">
        <v>8561</v>
      </c>
      <c r="AB83" s="37">
        <v>7508</v>
      </c>
      <c r="AC83" s="37">
        <v>7945</v>
      </c>
      <c r="AD83" s="37">
        <v>6394</v>
      </c>
      <c r="AE83" s="37">
        <v>5159</v>
      </c>
      <c r="AF83" s="37">
        <v>3720</v>
      </c>
      <c r="AG83" s="37">
        <v>2326</v>
      </c>
      <c r="AH83" s="37">
        <v>1498</v>
      </c>
    </row>
    <row r="84" spans="1:34" x14ac:dyDescent="0.25">
      <c r="A84" s="37" t="s">
        <v>109</v>
      </c>
      <c r="B84" s="37" t="s">
        <v>397</v>
      </c>
      <c r="C84" s="37">
        <v>19473</v>
      </c>
      <c r="D84" s="37">
        <v>32329</v>
      </c>
      <c r="E84" s="37">
        <v>22253</v>
      </c>
      <c r="F84" s="37">
        <v>18244</v>
      </c>
      <c r="G84" s="37">
        <v>17322</v>
      </c>
      <c r="H84" s="37">
        <v>17446</v>
      </c>
      <c r="I84" s="37">
        <v>19113</v>
      </c>
      <c r="J84" s="37">
        <v>17579</v>
      </c>
      <c r="K84" s="37">
        <v>15210</v>
      </c>
      <c r="L84" s="37">
        <v>12790</v>
      </c>
      <c r="M84" s="37">
        <v>13079</v>
      </c>
      <c r="N84" s="37">
        <v>10126</v>
      </c>
      <c r="O84" s="37">
        <v>8160</v>
      </c>
      <c r="P84" s="37">
        <v>5423</v>
      </c>
      <c r="Q84" s="37">
        <v>3102</v>
      </c>
      <c r="R84" s="37">
        <v>1446</v>
      </c>
      <c r="S84" s="37">
        <v>18704</v>
      </c>
      <c r="T84" s="37">
        <v>30480</v>
      </c>
      <c r="U84" s="37">
        <v>21417</v>
      </c>
      <c r="V84" s="37">
        <v>18569</v>
      </c>
      <c r="W84" s="37">
        <v>16685</v>
      </c>
      <c r="X84" s="37">
        <v>17586</v>
      </c>
      <c r="Y84" s="37">
        <v>19246</v>
      </c>
      <c r="Z84" s="37">
        <v>17489</v>
      </c>
      <c r="AA84" s="37">
        <v>15141</v>
      </c>
      <c r="AB84" s="37">
        <v>13345</v>
      </c>
      <c r="AC84" s="37">
        <v>13860</v>
      </c>
      <c r="AD84" s="37">
        <v>11402</v>
      </c>
      <c r="AE84" s="37">
        <v>9767</v>
      </c>
      <c r="AF84" s="37">
        <v>7639</v>
      </c>
      <c r="AG84" s="37">
        <v>4857</v>
      </c>
      <c r="AH84" s="37">
        <v>3152</v>
      </c>
    </row>
    <row r="85" spans="1:34" x14ac:dyDescent="0.25">
      <c r="A85" s="37" t="s">
        <v>250</v>
      </c>
      <c r="B85" s="37" t="s">
        <v>363</v>
      </c>
      <c r="C85" s="37">
        <v>6422</v>
      </c>
      <c r="D85" s="37">
        <v>6137</v>
      </c>
      <c r="E85" s="37">
        <v>6603</v>
      </c>
      <c r="F85" s="37">
        <v>6837</v>
      </c>
      <c r="G85" s="37">
        <v>6306</v>
      </c>
      <c r="H85" s="37">
        <v>6305</v>
      </c>
      <c r="I85" s="37">
        <v>6837</v>
      </c>
      <c r="J85" s="37">
        <v>7191</v>
      </c>
      <c r="K85" s="37">
        <v>6513</v>
      </c>
      <c r="L85" s="37">
        <v>5458</v>
      </c>
      <c r="M85" s="37">
        <v>5710</v>
      </c>
      <c r="N85" s="37">
        <v>4033</v>
      </c>
      <c r="O85" s="37">
        <v>3525</v>
      </c>
      <c r="P85" s="37">
        <v>2404</v>
      </c>
      <c r="Q85" s="37">
        <v>1201</v>
      </c>
      <c r="R85" s="37">
        <v>463</v>
      </c>
      <c r="S85" s="37">
        <v>5795</v>
      </c>
      <c r="T85" s="37">
        <v>5726</v>
      </c>
      <c r="U85" s="37">
        <v>7017</v>
      </c>
      <c r="V85" s="37">
        <v>7005</v>
      </c>
      <c r="W85" s="37">
        <v>6111</v>
      </c>
      <c r="X85" s="37">
        <v>6409</v>
      </c>
      <c r="Y85" s="37">
        <v>7265</v>
      </c>
      <c r="Z85" s="37">
        <v>7449</v>
      </c>
      <c r="AA85" s="37">
        <v>6544</v>
      </c>
      <c r="AB85" s="37">
        <v>5618</v>
      </c>
      <c r="AC85" s="37">
        <v>6046</v>
      </c>
      <c r="AD85" s="37">
        <v>4646</v>
      </c>
      <c r="AE85" s="37">
        <v>4133</v>
      </c>
      <c r="AF85" s="37">
        <v>3199</v>
      </c>
      <c r="AG85" s="37">
        <v>1869</v>
      </c>
      <c r="AH85" s="37">
        <v>1107</v>
      </c>
    </row>
    <row r="86" spans="1:34" x14ac:dyDescent="0.25">
      <c r="A86" s="37" t="s">
        <v>82</v>
      </c>
      <c r="B86" s="37" t="s">
        <v>364</v>
      </c>
      <c r="C86" s="37">
        <v>10110</v>
      </c>
      <c r="D86" s="37">
        <v>21262</v>
      </c>
      <c r="E86" s="37">
        <v>14196</v>
      </c>
      <c r="F86" s="37">
        <v>10467</v>
      </c>
      <c r="G86" s="37">
        <v>8462</v>
      </c>
      <c r="H86" s="37">
        <v>8368</v>
      </c>
      <c r="I86" s="37">
        <v>8538</v>
      </c>
      <c r="J86" s="37">
        <v>8548</v>
      </c>
      <c r="K86" s="37">
        <v>7973</v>
      </c>
      <c r="L86" s="37">
        <v>6622</v>
      </c>
      <c r="M86" s="37">
        <v>6492</v>
      </c>
      <c r="N86" s="37">
        <v>4281</v>
      </c>
      <c r="O86" s="37">
        <v>3483</v>
      </c>
      <c r="P86" s="37">
        <v>2616</v>
      </c>
      <c r="Q86" s="37">
        <v>1403</v>
      </c>
      <c r="R86" s="37">
        <v>651</v>
      </c>
      <c r="S86" s="37">
        <v>9961</v>
      </c>
      <c r="T86" s="37">
        <v>19469</v>
      </c>
      <c r="U86" s="37">
        <v>11834</v>
      </c>
      <c r="V86" s="37">
        <v>9674</v>
      </c>
      <c r="W86" s="37">
        <v>8108</v>
      </c>
      <c r="X86" s="37">
        <v>7992</v>
      </c>
      <c r="Y86" s="37">
        <v>8278</v>
      </c>
      <c r="Z86" s="37">
        <v>8851</v>
      </c>
      <c r="AA86" s="37">
        <v>7913</v>
      </c>
      <c r="AB86" s="37">
        <v>6640</v>
      </c>
      <c r="AC86" s="37">
        <v>6480</v>
      </c>
      <c r="AD86" s="37">
        <v>4691</v>
      </c>
      <c r="AE86" s="37">
        <v>4470</v>
      </c>
      <c r="AF86" s="37">
        <v>3502</v>
      </c>
      <c r="AG86" s="37">
        <v>2297</v>
      </c>
      <c r="AH86" s="37">
        <v>1499</v>
      </c>
    </row>
    <row r="87" spans="1:34" x14ac:dyDescent="0.25">
      <c r="A87" s="37" t="s">
        <v>88</v>
      </c>
      <c r="B87" s="37" t="s">
        <v>365</v>
      </c>
      <c r="C87" s="37">
        <v>5575</v>
      </c>
      <c r="D87" s="37">
        <v>5093</v>
      </c>
      <c r="E87" s="37">
        <v>5689</v>
      </c>
      <c r="F87" s="37">
        <v>6247</v>
      </c>
      <c r="G87" s="37">
        <v>6488</v>
      </c>
      <c r="H87" s="37">
        <v>6755</v>
      </c>
      <c r="I87" s="37">
        <v>7146</v>
      </c>
      <c r="J87" s="37">
        <v>7526</v>
      </c>
      <c r="K87" s="37">
        <v>6671</v>
      </c>
      <c r="L87" s="37">
        <v>6037</v>
      </c>
      <c r="M87" s="37">
        <v>5966</v>
      </c>
      <c r="N87" s="37">
        <v>3987</v>
      </c>
      <c r="O87" s="37">
        <v>3204</v>
      </c>
      <c r="P87" s="37">
        <v>2296</v>
      </c>
      <c r="Q87" s="37">
        <v>1187</v>
      </c>
      <c r="R87" s="37">
        <v>471</v>
      </c>
      <c r="S87" s="37">
        <v>5292</v>
      </c>
      <c r="T87" s="37">
        <v>5077</v>
      </c>
      <c r="U87" s="37">
        <v>6268</v>
      </c>
      <c r="V87" s="37">
        <v>6932</v>
      </c>
      <c r="W87" s="37">
        <v>6552</v>
      </c>
      <c r="X87" s="37">
        <v>7147</v>
      </c>
      <c r="Y87" s="37">
        <v>7636</v>
      </c>
      <c r="Z87" s="37">
        <v>7907</v>
      </c>
      <c r="AA87" s="37">
        <v>7127</v>
      </c>
      <c r="AB87" s="37">
        <v>6293</v>
      </c>
      <c r="AC87" s="37">
        <v>6546</v>
      </c>
      <c r="AD87" s="37">
        <v>4593</v>
      </c>
      <c r="AE87" s="37">
        <v>4203</v>
      </c>
      <c r="AF87" s="37">
        <v>3271</v>
      </c>
      <c r="AG87" s="37">
        <v>2214</v>
      </c>
      <c r="AH87" s="37">
        <v>1273</v>
      </c>
    </row>
    <row r="88" spans="1:34" x14ac:dyDescent="0.25">
      <c r="A88" s="37" t="s">
        <v>115</v>
      </c>
      <c r="B88" s="37" t="s">
        <v>366</v>
      </c>
      <c r="C88" s="37">
        <v>4363</v>
      </c>
      <c r="D88" s="37">
        <v>4573</v>
      </c>
      <c r="E88" s="37">
        <v>4757</v>
      </c>
      <c r="F88" s="37">
        <v>4262</v>
      </c>
      <c r="G88" s="37">
        <v>3908</v>
      </c>
      <c r="H88" s="37">
        <v>4268</v>
      </c>
      <c r="I88" s="37">
        <v>5232</v>
      </c>
      <c r="J88" s="37">
        <v>5581</v>
      </c>
      <c r="K88" s="37">
        <v>5343</v>
      </c>
      <c r="L88" s="37">
        <v>4471</v>
      </c>
      <c r="M88" s="37">
        <v>4476</v>
      </c>
      <c r="N88" s="37">
        <v>2985</v>
      </c>
      <c r="O88" s="37">
        <v>2465</v>
      </c>
      <c r="P88" s="37">
        <v>1712</v>
      </c>
      <c r="Q88" s="37">
        <v>864</v>
      </c>
      <c r="R88" s="37">
        <v>352</v>
      </c>
      <c r="S88" s="37">
        <v>4129</v>
      </c>
      <c r="T88" s="37">
        <v>4328</v>
      </c>
      <c r="U88" s="37">
        <v>4802</v>
      </c>
      <c r="V88" s="37">
        <v>4661</v>
      </c>
      <c r="W88" s="37">
        <v>4258</v>
      </c>
      <c r="X88" s="37">
        <v>4715</v>
      </c>
      <c r="Y88" s="37">
        <v>5583</v>
      </c>
      <c r="Z88" s="37">
        <v>6005</v>
      </c>
      <c r="AA88" s="37">
        <v>5366</v>
      </c>
      <c r="AB88" s="37">
        <v>4697</v>
      </c>
      <c r="AC88" s="37">
        <v>4658</v>
      </c>
      <c r="AD88" s="37">
        <v>3402</v>
      </c>
      <c r="AE88" s="37">
        <v>3076</v>
      </c>
      <c r="AF88" s="37">
        <v>2492</v>
      </c>
      <c r="AG88" s="37">
        <v>1630</v>
      </c>
      <c r="AH88" s="37">
        <v>1038</v>
      </c>
    </row>
    <row r="89" spans="1:34" x14ac:dyDescent="0.25">
      <c r="A89" s="37" t="s">
        <v>125</v>
      </c>
      <c r="B89" s="37" t="s">
        <v>367</v>
      </c>
      <c r="C89" s="37">
        <v>8110</v>
      </c>
      <c r="D89" s="37">
        <v>10095</v>
      </c>
      <c r="E89" s="37">
        <v>9529</v>
      </c>
      <c r="F89" s="37">
        <v>8184</v>
      </c>
      <c r="G89" s="37">
        <v>7395</v>
      </c>
      <c r="H89" s="37">
        <v>8395</v>
      </c>
      <c r="I89" s="37">
        <v>9391</v>
      </c>
      <c r="J89" s="37">
        <v>10067</v>
      </c>
      <c r="K89" s="37">
        <v>9580</v>
      </c>
      <c r="L89" s="37">
        <v>8153</v>
      </c>
      <c r="M89" s="37">
        <v>7926</v>
      </c>
      <c r="N89" s="37">
        <v>5426</v>
      </c>
      <c r="O89" s="37">
        <v>4473</v>
      </c>
      <c r="P89" s="37">
        <v>3040</v>
      </c>
      <c r="Q89" s="37">
        <v>1439</v>
      </c>
      <c r="R89" s="37">
        <v>461</v>
      </c>
      <c r="S89" s="37">
        <v>7886</v>
      </c>
      <c r="T89" s="37">
        <v>9934</v>
      </c>
      <c r="U89" s="37">
        <v>9337</v>
      </c>
      <c r="V89" s="37">
        <v>8335</v>
      </c>
      <c r="W89" s="37">
        <v>7981</v>
      </c>
      <c r="X89" s="37">
        <v>9080</v>
      </c>
      <c r="Y89" s="37">
        <v>10177</v>
      </c>
      <c r="Z89" s="37">
        <v>10489</v>
      </c>
      <c r="AA89" s="37">
        <v>9702</v>
      </c>
      <c r="AB89" s="37">
        <v>8660</v>
      </c>
      <c r="AC89" s="37">
        <v>8692</v>
      </c>
      <c r="AD89" s="37">
        <v>6328</v>
      </c>
      <c r="AE89" s="37">
        <v>5653</v>
      </c>
      <c r="AF89" s="37">
        <v>4355</v>
      </c>
      <c r="AG89" s="37">
        <v>2463</v>
      </c>
      <c r="AH89" s="37">
        <v>1287</v>
      </c>
    </row>
    <row r="90" spans="1:34" x14ac:dyDescent="0.25">
      <c r="A90" s="37" t="s">
        <v>9</v>
      </c>
      <c r="B90" s="37" t="s">
        <v>411</v>
      </c>
      <c r="C90" s="37">
        <v>40602</v>
      </c>
      <c r="D90" s="37">
        <v>50118</v>
      </c>
      <c r="E90" s="37">
        <v>44123</v>
      </c>
      <c r="F90" s="37">
        <v>40929</v>
      </c>
      <c r="G90" s="37">
        <v>36015</v>
      </c>
      <c r="H90" s="37">
        <v>34209</v>
      </c>
      <c r="I90" s="37">
        <v>33965</v>
      </c>
      <c r="J90" s="37">
        <v>31512</v>
      </c>
      <c r="K90" s="37">
        <v>26490</v>
      </c>
      <c r="L90" s="37">
        <v>23049</v>
      </c>
      <c r="M90" s="37">
        <v>19973</v>
      </c>
      <c r="N90" s="37">
        <v>15388</v>
      </c>
      <c r="O90" s="37">
        <v>12576</v>
      </c>
      <c r="P90" s="37">
        <v>9269</v>
      </c>
      <c r="Q90" s="37">
        <v>5034</v>
      </c>
      <c r="R90" s="37">
        <v>2172</v>
      </c>
      <c r="S90" s="37">
        <v>39471</v>
      </c>
      <c r="T90" s="37">
        <v>51220</v>
      </c>
      <c r="U90" s="37">
        <v>44627</v>
      </c>
      <c r="V90" s="37">
        <v>40399</v>
      </c>
      <c r="W90" s="37">
        <v>37004</v>
      </c>
      <c r="X90" s="37">
        <v>34433</v>
      </c>
      <c r="Y90" s="37">
        <v>35111</v>
      </c>
      <c r="Z90" s="37">
        <v>33015</v>
      </c>
      <c r="AA90" s="37">
        <v>27289</v>
      </c>
      <c r="AB90" s="37">
        <v>23142</v>
      </c>
      <c r="AC90" s="37">
        <v>21649</v>
      </c>
      <c r="AD90" s="37">
        <v>17560</v>
      </c>
      <c r="AE90" s="37">
        <v>15585</v>
      </c>
      <c r="AF90" s="37">
        <v>12247</v>
      </c>
      <c r="AG90" s="37">
        <v>8288</v>
      </c>
      <c r="AH90" s="37">
        <v>5244</v>
      </c>
    </row>
    <row r="91" spans="1:34" x14ac:dyDescent="0.25">
      <c r="A91" s="37" t="s">
        <v>31</v>
      </c>
      <c r="B91" s="37" t="s">
        <v>412</v>
      </c>
      <c r="C91" s="37">
        <v>11696</v>
      </c>
      <c r="D91" s="37">
        <v>19643</v>
      </c>
      <c r="E91" s="37">
        <v>16737</v>
      </c>
      <c r="F91" s="37">
        <v>13494</v>
      </c>
      <c r="G91" s="37">
        <v>10746</v>
      </c>
      <c r="H91" s="37">
        <v>10434</v>
      </c>
      <c r="I91" s="37">
        <v>10454</v>
      </c>
      <c r="J91" s="37">
        <v>9847</v>
      </c>
      <c r="K91" s="37">
        <v>8515</v>
      </c>
      <c r="L91" s="37">
        <v>7250</v>
      </c>
      <c r="M91" s="37">
        <v>6918</v>
      </c>
      <c r="N91" s="37">
        <v>5561</v>
      </c>
      <c r="O91" s="37">
        <v>4331</v>
      </c>
      <c r="P91" s="37">
        <v>2891</v>
      </c>
      <c r="Q91" s="37">
        <v>1692</v>
      </c>
      <c r="R91" s="37">
        <v>815</v>
      </c>
      <c r="S91" s="37">
        <v>11067</v>
      </c>
      <c r="T91" s="37">
        <v>17715</v>
      </c>
      <c r="U91" s="37">
        <v>15130</v>
      </c>
      <c r="V91" s="37">
        <v>12280</v>
      </c>
      <c r="W91" s="37">
        <v>10543</v>
      </c>
      <c r="X91" s="37">
        <v>10281</v>
      </c>
      <c r="Y91" s="37">
        <v>10603</v>
      </c>
      <c r="Z91" s="37">
        <v>9861</v>
      </c>
      <c r="AA91" s="37">
        <v>8299</v>
      </c>
      <c r="AB91" s="37">
        <v>7334</v>
      </c>
      <c r="AC91" s="37">
        <v>7352</v>
      </c>
      <c r="AD91" s="37">
        <v>6235</v>
      </c>
      <c r="AE91" s="37">
        <v>5059</v>
      </c>
      <c r="AF91" s="37">
        <v>3848</v>
      </c>
      <c r="AG91" s="37">
        <v>2684</v>
      </c>
      <c r="AH91" s="37">
        <v>1855</v>
      </c>
    </row>
    <row r="92" spans="1:34" x14ac:dyDescent="0.25">
      <c r="A92" s="37" t="s">
        <v>40</v>
      </c>
      <c r="B92" s="37" t="s">
        <v>413</v>
      </c>
      <c r="C92" s="37">
        <v>9450</v>
      </c>
      <c r="D92" s="37">
        <v>9078</v>
      </c>
      <c r="E92" s="37">
        <v>9530</v>
      </c>
      <c r="F92" s="37">
        <v>9452</v>
      </c>
      <c r="G92" s="37">
        <v>8941</v>
      </c>
      <c r="H92" s="37">
        <v>10237</v>
      </c>
      <c r="I92" s="37">
        <v>11742</v>
      </c>
      <c r="J92" s="37">
        <v>11115</v>
      </c>
      <c r="K92" s="37">
        <v>9361</v>
      </c>
      <c r="L92" s="37">
        <v>8797</v>
      </c>
      <c r="M92" s="37">
        <v>9072</v>
      </c>
      <c r="N92" s="37">
        <v>7535</v>
      </c>
      <c r="O92" s="37">
        <v>5809</v>
      </c>
      <c r="P92" s="37">
        <v>3752</v>
      </c>
      <c r="Q92" s="37">
        <v>1927</v>
      </c>
      <c r="R92" s="37">
        <v>748</v>
      </c>
      <c r="S92" s="37">
        <v>8998</v>
      </c>
      <c r="T92" s="37">
        <v>8807</v>
      </c>
      <c r="U92" s="37">
        <v>9966</v>
      </c>
      <c r="V92" s="37">
        <v>9857</v>
      </c>
      <c r="W92" s="37">
        <v>9254</v>
      </c>
      <c r="X92" s="37">
        <v>10379</v>
      </c>
      <c r="Y92" s="37">
        <v>11804</v>
      </c>
      <c r="Z92" s="37">
        <v>11346</v>
      </c>
      <c r="AA92" s="37">
        <v>9433</v>
      </c>
      <c r="AB92" s="37">
        <v>8976</v>
      </c>
      <c r="AC92" s="37">
        <v>9299</v>
      </c>
      <c r="AD92" s="37">
        <v>8186</v>
      </c>
      <c r="AE92" s="37">
        <v>6700</v>
      </c>
      <c r="AF92" s="37">
        <v>5095</v>
      </c>
      <c r="AG92" s="37">
        <v>3161</v>
      </c>
      <c r="AH92" s="37">
        <v>1838</v>
      </c>
    </row>
    <row r="93" spans="1:34" x14ac:dyDescent="0.25">
      <c r="A93" s="37" t="s">
        <v>107</v>
      </c>
      <c r="B93" s="37" t="s">
        <v>414</v>
      </c>
      <c r="C93" s="37">
        <v>10298</v>
      </c>
      <c r="D93" s="37">
        <v>10434</v>
      </c>
      <c r="E93" s="37">
        <v>11328</v>
      </c>
      <c r="F93" s="37">
        <v>11389</v>
      </c>
      <c r="G93" s="37">
        <v>10332</v>
      </c>
      <c r="H93" s="37">
        <v>10847</v>
      </c>
      <c r="I93" s="37">
        <v>11120</v>
      </c>
      <c r="J93" s="37">
        <v>10231</v>
      </c>
      <c r="K93" s="37">
        <v>8584</v>
      </c>
      <c r="L93" s="37">
        <v>7319</v>
      </c>
      <c r="M93" s="37">
        <v>6853</v>
      </c>
      <c r="N93" s="37">
        <v>5531</v>
      </c>
      <c r="O93" s="37">
        <v>4360</v>
      </c>
      <c r="P93" s="37">
        <v>2875</v>
      </c>
      <c r="Q93" s="37">
        <v>1486</v>
      </c>
      <c r="R93" s="37">
        <v>625</v>
      </c>
      <c r="S93" s="37">
        <v>9325</v>
      </c>
      <c r="T93" s="37">
        <v>9935</v>
      </c>
      <c r="U93" s="37">
        <v>11781</v>
      </c>
      <c r="V93" s="37">
        <v>12432</v>
      </c>
      <c r="W93" s="37">
        <v>10319</v>
      </c>
      <c r="X93" s="37">
        <v>10487</v>
      </c>
      <c r="Y93" s="37">
        <v>11377</v>
      </c>
      <c r="Z93" s="37">
        <v>10592</v>
      </c>
      <c r="AA93" s="37">
        <v>8357</v>
      </c>
      <c r="AB93" s="37">
        <v>7368</v>
      </c>
      <c r="AC93" s="37">
        <v>7041</v>
      </c>
      <c r="AD93" s="37">
        <v>6279</v>
      </c>
      <c r="AE93" s="37">
        <v>5312</v>
      </c>
      <c r="AF93" s="37">
        <v>4000</v>
      </c>
      <c r="AG93" s="37">
        <v>2640</v>
      </c>
      <c r="AH93" s="37">
        <v>1717</v>
      </c>
    </row>
    <row r="94" spans="1:34" x14ac:dyDescent="0.25">
      <c r="A94" s="37" t="s">
        <v>112</v>
      </c>
      <c r="B94" s="37" t="s">
        <v>415</v>
      </c>
      <c r="C94" s="37">
        <v>6597</v>
      </c>
      <c r="D94" s="37">
        <v>5639</v>
      </c>
      <c r="E94" s="37">
        <v>5871</v>
      </c>
      <c r="F94" s="37">
        <v>5445</v>
      </c>
      <c r="G94" s="37">
        <v>5461</v>
      </c>
      <c r="H94" s="37">
        <v>6567</v>
      </c>
      <c r="I94" s="37">
        <v>7613</v>
      </c>
      <c r="J94" s="37">
        <v>7820</v>
      </c>
      <c r="K94" s="37">
        <v>6607</v>
      </c>
      <c r="L94" s="37">
        <v>5730</v>
      </c>
      <c r="M94" s="37">
        <v>6212</v>
      </c>
      <c r="N94" s="37">
        <v>4916</v>
      </c>
      <c r="O94" s="37">
        <v>3626</v>
      </c>
      <c r="P94" s="37">
        <v>2564</v>
      </c>
      <c r="Q94" s="37">
        <v>1617</v>
      </c>
      <c r="R94" s="37">
        <v>662</v>
      </c>
      <c r="S94" s="37">
        <v>6176</v>
      </c>
      <c r="T94" s="37">
        <v>5360</v>
      </c>
      <c r="U94" s="37">
        <v>5775</v>
      </c>
      <c r="V94" s="37">
        <v>5890</v>
      </c>
      <c r="W94" s="37">
        <v>6240</v>
      </c>
      <c r="X94" s="37">
        <v>7076</v>
      </c>
      <c r="Y94" s="37">
        <v>8158</v>
      </c>
      <c r="Z94" s="37">
        <v>8280</v>
      </c>
      <c r="AA94" s="37">
        <v>6645</v>
      </c>
      <c r="AB94" s="37">
        <v>6096</v>
      </c>
      <c r="AC94" s="37">
        <v>6700</v>
      </c>
      <c r="AD94" s="37">
        <v>5450</v>
      </c>
      <c r="AE94" s="37">
        <v>4337</v>
      </c>
      <c r="AF94" s="37">
        <v>3626</v>
      </c>
      <c r="AG94" s="37">
        <v>2545</v>
      </c>
      <c r="AH94" s="37">
        <v>1634</v>
      </c>
    </row>
    <row r="95" spans="1:34" x14ac:dyDescent="0.25">
      <c r="A95" s="37" t="s">
        <v>136</v>
      </c>
      <c r="B95" s="37" t="s">
        <v>416</v>
      </c>
      <c r="C95" s="37">
        <v>8700</v>
      </c>
      <c r="D95" s="37">
        <v>8541</v>
      </c>
      <c r="E95" s="37">
        <v>8919</v>
      </c>
      <c r="F95" s="37">
        <v>8952</v>
      </c>
      <c r="G95" s="37">
        <v>8181</v>
      </c>
      <c r="H95" s="37">
        <v>8836</v>
      </c>
      <c r="I95" s="37">
        <v>9623</v>
      </c>
      <c r="J95" s="37">
        <v>9295</v>
      </c>
      <c r="K95" s="37">
        <v>7696</v>
      </c>
      <c r="L95" s="37">
        <v>7020</v>
      </c>
      <c r="M95" s="37">
        <v>6803</v>
      </c>
      <c r="N95" s="37">
        <v>5589</v>
      </c>
      <c r="O95" s="37">
        <v>4490</v>
      </c>
      <c r="P95" s="37">
        <v>2947</v>
      </c>
      <c r="Q95" s="37">
        <v>1484</v>
      </c>
      <c r="R95" s="37">
        <v>632</v>
      </c>
      <c r="S95" s="37">
        <v>8388</v>
      </c>
      <c r="T95" s="37">
        <v>8671</v>
      </c>
      <c r="U95" s="37">
        <v>9680</v>
      </c>
      <c r="V95" s="37">
        <v>9121</v>
      </c>
      <c r="W95" s="37">
        <v>7982</v>
      </c>
      <c r="X95" s="37">
        <v>8749</v>
      </c>
      <c r="Y95" s="37">
        <v>9655</v>
      </c>
      <c r="Z95" s="37">
        <v>9402</v>
      </c>
      <c r="AA95" s="37">
        <v>7945</v>
      </c>
      <c r="AB95" s="37">
        <v>6958</v>
      </c>
      <c r="AC95" s="37">
        <v>7231</v>
      </c>
      <c r="AD95" s="37">
        <v>6355</v>
      </c>
      <c r="AE95" s="37">
        <v>5477</v>
      </c>
      <c r="AF95" s="37">
        <v>4114</v>
      </c>
      <c r="AG95" s="37">
        <v>2505</v>
      </c>
      <c r="AH95" s="37">
        <v>1527</v>
      </c>
    </row>
    <row r="96" spans="1:34" x14ac:dyDescent="0.25">
      <c r="A96" s="37" t="s">
        <v>149</v>
      </c>
      <c r="B96" s="37" t="s">
        <v>417</v>
      </c>
      <c r="C96" s="37">
        <v>7903</v>
      </c>
      <c r="D96" s="37">
        <v>8844</v>
      </c>
      <c r="E96" s="37">
        <v>9120</v>
      </c>
      <c r="F96" s="37">
        <v>8783</v>
      </c>
      <c r="G96" s="37">
        <v>7994</v>
      </c>
      <c r="H96" s="37">
        <v>8704</v>
      </c>
      <c r="I96" s="37">
        <v>8722</v>
      </c>
      <c r="J96" s="37">
        <v>8152</v>
      </c>
      <c r="K96" s="37">
        <v>7016</v>
      </c>
      <c r="L96" s="37">
        <v>6238</v>
      </c>
      <c r="M96" s="37">
        <v>5794</v>
      </c>
      <c r="N96" s="37">
        <v>4630</v>
      </c>
      <c r="O96" s="37">
        <v>3852</v>
      </c>
      <c r="P96" s="37">
        <v>2727</v>
      </c>
      <c r="Q96" s="37">
        <v>1540</v>
      </c>
      <c r="R96" s="37">
        <v>637</v>
      </c>
      <c r="S96" s="37">
        <v>7462</v>
      </c>
      <c r="T96" s="37">
        <v>8542</v>
      </c>
      <c r="U96" s="37">
        <v>9271</v>
      </c>
      <c r="V96" s="37">
        <v>8756</v>
      </c>
      <c r="W96" s="37">
        <v>7819</v>
      </c>
      <c r="X96" s="37">
        <v>8292</v>
      </c>
      <c r="Y96" s="37">
        <v>8930</v>
      </c>
      <c r="Z96" s="37">
        <v>8619</v>
      </c>
      <c r="AA96" s="37">
        <v>7148</v>
      </c>
      <c r="AB96" s="37">
        <v>6336</v>
      </c>
      <c r="AC96" s="37">
        <v>6029</v>
      </c>
      <c r="AD96" s="37">
        <v>5199</v>
      </c>
      <c r="AE96" s="37">
        <v>4622</v>
      </c>
      <c r="AF96" s="37">
        <v>3645</v>
      </c>
      <c r="AG96" s="37">
        <v>2472</v>
      </c>
      <c r="AH96" s="37">
        <v>1541</v>
      </c>
    </row>
    <row r="97" spans="1:34" x14ac:dyDescent="0.25">
      <c r="A97" s="37" t="s">
        <v>15</v>
      </c>
      <c r="B97" s="37" t="s">
        <v>398</v>
      </c>
      <c r="C97" s="37">
        <v>18160</v>
      </c>
      <c r="D97" s="37">
        <v>17050</v>
      </c>
      <c r="E97" s="37">
        <v>17619</v>
      </c>
      <c r="F97" s="37">
        <v>18545</v>
      </c>
      <c r="G97" s="37">
        <v>17997</v>
      </c>
      <c r="H97" s="37">
        <v>18135</v>
      </c>
      <c r="I97" s="37">
        <v>17086</v>
      </c>
      <c r="J97" s="37">
        <v>16043</v>
      </c>
      <c r="K97" s="37">
        <v>14643</v>
      </c>
      <c r="L97" s="37">
        <v>12997</v>
      </c>
      <c r="M97" s="37">
        <v>11747</v>
      </c>
      <c r="N97" s="37">
        <v>7727</v>
      </c>
      <c r="O97" s="37">
        <v>6413</v>
      </c>
      <c r="P97" s="37">
        <v>4509</v>
      </c>
      <c r="Q97" s="37">
        <v>2292</v>
      </c>
      <c r="R97" s="37">
        <v>1089</v>
      </c>
      <c r="S97" s="37">
        <v>17520</v>
      </c>
      <c r="T97" s="37">
        <v>16163</v>
      </c>
      <c r="U97" s="37">
        <v>18596</v>
      </c>
      <c r="V97" s="37">
        <v>19401</v>
      </c>
      <c r="W97" s="37">
        <v>17088</v>
      </c>
      <c r="X97" s="37">
        <v>17275</v>
      </c>
      <c r="Y97" s="37">
        <v>17456</v>
      </c>
      <c r="Z97" s="37">
        <v>17078</v>
      </c>
      <c r="AA97" s="37">
        <v>15392</v>
      </c>
      <c r="AB97" s="37">
        <v>12785</v>
      </c>
      <c r="AC97" s="37">
        <v>12367</v>
      </c>
      <c r="AD97" s="37">
        <v>8765</v>
      </c>
      <c r="AE97" s="37">
        <v>8137</v>
      </c>
      <c r="AF97" s="37">
        <v>6364</v>
      </c>
      <c r="AG97" s="37">
        <v>4108</v>
      </c>
      <c r="AH97" s="37">
        <v>2570</v>
      </c>
    </row>
    <row r="98" spans="1:34" x14ac:dyDescent="0.25">
      <c r="A98" s="37" t="s">
        <v>22</v>
      </c>
      <c r="B98" s="37" t="s">
        <v>399</v>
      </c>
      <c r="C98" s="37">
        <v>6323</v>
      </c>
      <c r="D98" s="37">
        <v>5653</v>
      </c>
      <c r="E98" s="37">
        <v>6016</v>
      </c>
      <c r="F98" s="37">
        <v>6217</v>
      </c>
      <c r="G98" s="37">
        <v>6257</v>
      </c>
      <c r="H98" s="37">
        <v>7113</v>
      </c>
      <c r="I98" s="37">
        <v>8000</v>
      </c>
      <c r="J98" s="37">
        <v>7840</v>
      </c>
      <c r="K98" s="37">
        <v>6879</v>
      </c>
      <c r="L98" s="37">
        <v>5976</v>
      </c>
      <c r="M98" s="37">
        <v>6024</v>
      </c>
      <c r="N98" s="37">
        <v>4267</v>
      </c>
      <c r="O98" s="37">
        <v>3020</v>
      </c>
      <c r="P98" s="37">
        <v>1875</v>
      </c>
      <c r="Q98" s="37">
        <v>961</v>
      </c>
      <c r="R98" s="37">
        <v>447</v>
      </c>
      <c r="S98" s="37">
        <v>6002</v>
      </c>
      <c r="T98" s="37">
        <v>5503</v>
      </c>
      <c r="U98" s="37">
        <v>6377</v>
      </c>
      <c r="V98" s="37">
        <v>6507</v>
      </c>
      <c r="W98" s="37">
        <v>6384</v>
      </c>
      <c r="X98" s="37">
        <v>7272</v>
      </c>
      <c r="Y98" s="37">
        <v>8031</v>
      </c>
      <c r="Z98" s="37">
        <v>7919</v>
      </c>
      <c r="AA98" s="37">
        <v>6911</v>
      </c>
      <c r="AB98" s="37">
        <v>5912</v>
      </c>
      <c r="AC98" s="37">
        <v>6320</v>
      </c>
      <c r="AD98" s="37">
        <v>4542</v>
      </c>
      <c r="AE98" s="37">
        <v>3647</v>
      </c>
      <c r="AF98" s="37">
        <v>2848</v>
      </c>
      <c r="AG98" s="37">
        <v>1964</v>
      </c>
      <c r="AH98" s="37">
        <v>1243</v>
      </c>
    </row>
    <row r="99" spans="1:34" x14ac:dyDescent="0.25">
      <c r="A99" s="37" t="s">
        <v>66</v>
      </c>
      <c r="B99" s="37" t="s">
        <v>400</v>
      </c>
      <c r="C99" s="37">
        <v>13721</v>
      </c>
      <c r="D99" s="37">
        <v>15082</v>
      </c>
      <c r="E99" s="37">
        <v>14124</v>
      </c>
      <c r="F99" s="37">
        <v>13770</v>
      </c>
      <c r="G99" s="37">
        <v>13354</v>
      </c>
      <c r="H99" s="37">
        <v>14749</v>
      </c>
      <c r="I99" s="37">
        <v>15943</v>
      </c>
      <c r="J99" s="37">
        <v>14700</v>
      </c>
      <c r="K99" s="37">
        <v>12932</v>
      </c>
      <c r="L99" s="37">
        <v>11562</v>
      </c>
      <c r="M99" s="37">
        <v>11718</v>
      </c>
      <c r="N99" s="37">
        <v>8173</v>
      </c>
      <c r="O99" s="37">
        <v>6234</v>
      </c>
      <c r="P99" s="37">
        <v>3906</v>
      </c>
      <c r="Q99" s="37">
        <v>2078</v>
      </c>
      <c r="R99" s="37">
        <v>850</v>
      </c>
      <c r="S99" s="37">
        <v>13386</v>
      </c>
      <c r="T99" s="37">
        <v>13910</v>
      </c>
      <c r="U99" s="37">
        <v>14008</v>
      </c>
      <c r="V99" s="37">
        <v>14317</v>
      </c>
      <c r="W99" s="37">
        <v>13494</v>
      </c>
      <c r="X99" s="37">
        <v>14641</v>
      </c>
      <c r="Y99" s="37">
        <v>15436</v>
      </c>
      <c r="Z99" s="37">
        <v>14686</v>
      </c>
      <c r="AA99" s="37">
        <v>12954</v>
      </c>
      <c r="AB99" s="37">
        <v>11462</v>
      </c>
      <c r="AC99" s="37">
        <v>12312</v>
      </c>
      <c r="AD99" s="37">
        <v>9097</v>
      </c>
      <c r="AE99" s="37">
        <v>7450</v>
      </c>
      <c r="AF99" s="37">
        <v>5503</v>
      </c>
      <c r="AG99" s="37">
        <v>3637</v>
      </c>
      <c r="AH99" s="37">
        <v>2220</v>
      </c>
    </row>
    <row r="100" spans="1:34" x14ac:dyDescent="0.25">
      <c r="A100" s="37" t="s">
        <v>70</v>
      </c>
      <c r="B100" s="37" t="s">
        <v>401</v>
      </c>
      <c r="C100" s="37">
        <v>24633</v>
      </c>
      <c r="D100" s="37">
        <v>38591</v>
      </c>
      <c r="E100" s="37">
        <v>29552</v>
      </c>
      <c r="F100" s="37">
        <v>27523</v>
      </c>
      <c r="G100" s="37">
        <v>24664</v>
      </c>
      <c r="H100" s="37">
        <v>24466</v>
      </c>
      <c r="I100" s="37">
        <v>24969</v>
      </c>
      <c r="J100" s="37">
        <v>23995</v>
      </c>
      <c r="K100" s="37">
        <v>20186</v>
      </c>
      <c r="L100" s="37">
        <v>17702</v>
      </c>
      <c r="M100" s="37">
        <v>17675</v>
      </c>
      <c r="N100" s="37">
        <v>12607</v>
      </c>
      <c r="O100" s="37">
        <v>10181</v>
      </c>
      <c r="P100" s="37">
        <v>7047</v>
      </c>
      <c r="Q100" s="37">
        <v>3767</v>
      </c>
      <c r="R100" s="37">
        <v>1542</v>
      </c>
      <c r="S100" s="37">
        <v>25017</v>
      </c>
      <c r="T100" s="37">
        <v>40035</v>
      </c>
      <c r="U100" s="37">
        <v>28480</v>
      </c>
      <c r="V100" s="37">
        <v>28462</v>
      </c>
      <c r="W100" s="37">
        <v>24807</v>
      </c>
      <c r="X100" s="37">
        <v>24455</v>
      </c>
      <c r="Y100" s="37">
        <v>25337</v>
      </c>
      <c r="Z100" s="37">
        <v>24383</v>
      </c>
      <c r="AA100" s="37">
        <v>21165</v>
      </c>
      <c r="AB100" s="37">
        <v>18365</v>
      </c>
      <c r="AC100" s="37">
        <v>19229</v>
      </c>
      <c r="AD100" s="37">
        <v>14244</v>
      </c>
      <c r="AE100" s="37">
        <v>12817</v>
      </c>
      <c r="AF100" s="37">
        <v>9940</v>
      </c>
      <c r="AG100" s="37">
        <v>6404</v>
      </c>
      <c r="AH100" s="37">
        <v>3746</v>
      </c>
    </row>
    <row r="101" spans="1:34" x14ac:dyDescent="0.25">
      <c r="A101" s="37" t="s">
        <v>135</v>
      </c>
      <c r="B101" s="37" t="s">
        <v>402</v>
      </c>
      <c r="C101" s="37">
        <v>9457</v>
      </c>
      <c r="D101" s="37">
        <v>9530</v>
      </c>
      <c r="E101" s="37">
        <v>10410</v>
      </c>
      <c r="F101" s="37">
        <v>10467</v>
      </c>
      <c r="G101" s="37">
        <v>9259</v>
      </c>
      <c r="H101" s="37">
        <v>10951</v>
      </c>
      <c r="I101" s="37">
        <v>12885</v>
      </c>
      <c r="J101" s="37">
        <v>12422</v>
      </c>
      <c r="K101" s="37">
        <v>10896</v>
      </c>
      <c r="L101" s="37">
        <v>9633</v>
      </c>
      <c r="M101" s="37">
        <v>9909</v>
      </c>
      <c r="N101" s="37">
        <v>7212</v>
      </c>
      <c r="O101" s="37">
        <v>5311</v>
      </c>
      <c r="P101" s="37">
        <v>3443</v>
      </c>
      <c r="Q101" s="37">
        <v>1641</v>
      </c>
      <c r="R101" s="37">
        <v>706</v>
      </c>
      <c r="S101" s="37">
        <v>9127</v>
      </c>
      <c r="T101" s="37">
        <v>9338</v>
      </c>
      <c r="U101" s="37">
        <v>11362</v>
      </c>
      <c r="V101" s="37">
        <v>10952</v>
      </c>
      <c r="W101" s="37">
        <v>9738</v>
      </c>
      <c r="X101" s="37">
        <v>11298</v>
      </c>
      <c r="Y101" s="37">
        <v>12800</v>
      </c>
      <c r="Z101" s="37">
        <v>12219</v>
      </c>
      <c r="AA101" s="37">
        <v>10930</v>
      </c>
      <c r="AB101" s="37">
        <v>9626</v>
      </c>
      <c r="AC101" s="37">
        <v>10238</v>
      </c>
      <c r="AD101" s="37">
        <v>7928</v>
      </c>
      <c r="AE101" s="37">
        <v>6153</v>
      </c>
      <c r="AF101" s="37">
        <v>4657</v>
      </c>
      <c r="AG101" s="37">
        <v>3077</v>
      </c>
      <c r="AH101" s="37">
        <v>1848</v>
      </c>
    </row>
    <row r="102" spans="1:34" x14ac:dyDescent="0.25">
      <c r="A102" s="37" t="s">
        <v>54</v>
      </c>
      <c r="B102" s="37" t="s">
        <v>358</v>
      </c>
      <c r="C102" s="37">
        <v>2837</v>
      </c>
      <c r="D102" s="37">
        <v>2903</v>
      </c>
      <c r="E102" s="37">
        <v>2897</v>
      </c>
      <c r="F102" s="37">
        <v>2700</v>
      </c>
      <c r="G102" s="37">
        <v>2325</v>
      </c>
      <c r="H102" s="37">
        <v>2771</v>
      </c>
      <c r="I102" s="37">
        <v>3127</v>
      </c>
      <c r="J102" s="37">
        <v>3535</v>
      </c>
      <c r="K102" s="37">
        <v>3092</v>
      </c>
      <c r="L102" s="37">
        <v>2663</v>
      </c>
      <c r="M102" s="37">
        <v>2707</v>
      </c>
      <c r="N102" s="37">
        <v>1794</v>
      </c>
      <c r="O102" s="37">
        <v>1491</v>
      </c>
      <c r="P102" s="37">
        <v>1060</v>
      </c>
      <c r="Q102" s="37">
        <v>542</v>
      </c>
      <c r="R102" s="37">
        <v>192</v>
      </c>
      <c r="S102" s="37">
        <v>2776</v>
      </c>
      <c r="T102" s="37">
        <v>2897</v>
      </c>
      <c r="U102" s="37">
        <v>3023</v>
      </c>
      <c r="V102" s="37">
        <v>2880</v>
      </c>
      <c r="W102" s="37">
        <v>2590</v>
      </c>
      <c r="X102" s="37">
        <v>2886</v>
      </c>
      <c r="Y102" s="37">
        <v>3444</v>
      </c>
      <c r="Z102" s="37">
        <v>3600</v>
      </c>
      <c r="AA102" s="37">
        <v>3069</v>
      </c>
      <c r="AB102" s="37">
        <v>2719</v>
      </c>
      <c r="AC102" s="37">
        <v>2762</v>
      </c>
      <c r="AD102" s="37">
        <v>1946</v>
      </c>
      <c r="AE102" s="37">
        <v>1913</v>
      </c>
      <c r="AF102" s="37">
        <v>1508</v>
      </c>
      <c r="AG102" s="37">
        <v>852</v>
      </c>
      <c r="AH102" s="37">
        <v>536</v>
      </c>
    </row>
    <row r="103" spans="1:34" x14ac:dyDescent="0.25">
      <c r="A103" s="37" t="s">
        <v>80</v>
      </c>
      <c r="B103" s="37" t="s">
        <v>359</v>
      </c>
      <c r="C103" s="37">
        <v>4656</v>
      </c>
      <c r="D103" s="37">
        <v>6354</v>
      </c>
      <c r="E103" s="37">
        <v>5346</v>
      </c>
      <c r="F103" s="37">
        <v>4206</v>
      </c>
      <c r="G103" s="37">
        <v>3724</v>
      </c>
      <c r="H103" s="37">
        <v>4023</v>
      </c>
      <c r="I103" s="37">
        <v>4214</v>
      </c>
      <c r="J103" s="37">
        <v>4609</v>
      </c>
      <c r="K103" s="37">
        <v>4270</v>
      </c>
      <c r="L103" s="37">
        <v>3552</v>
      </c>
      <c r="M103" s="37">
        <v>3335</v>
      </c>
      <c r="N103" s="37">
        <v>2396</v>
      </c>
      <c r="O103" s="37">
        <v>1951</v>
      </c>
      <c r="P103" s="37">
        <v>1380</v>
      </c>
      <c r="Q103" s="37">
        <v>684</v>
      </c>
      <c r="R103" s="37">
        <v>233</v>
      </c>
      <c r="S103" s="37">
        <v>4417</v>
      </c>
      <c r="T103" s="37">
        <v>5729</v>
      </c>
      <c r="U103" s="37">
        <v>4895</v>
      </c>
      <c r="V103" s="37">
        <v>4630</v>
      </c>
      <c r="W103" s="37">
        <v>3868</v>
      </c>
      <c r="X103" s="37">
        <v>4154</v>
      </c>
      <c r="Y103" s="37">
        <v>4551</v>
      </c>
      <c r="Z103" s="37">
        <v>4946</v>
      </c>
      <c r="AA103" s="37">
        <v>4432</v>
      </c>
      <c r="AB103" s="37">
        <v>3828</v>
      </c>
      <c r="AC103" s="37">
        <v>3497</v>
      </c>
      <c r="AD103" s="37">
        <v>2603</v>
      </c>
      <c r="AE103" s="37">
        <v>2389</v>
      </c>
      <c r="AF103" s="37">
        <v>1852</v>
      </c>
      <c r="AG103" s="37">
        <v>1139</v>
      </c>
      <c r="AH103" s="37">
        <v>626</v>
      </c>
    </row>
    <row r="104" spans="1:34" x14ac:dyDescent="0.25">
      <c r="A104" s="37" t="s">
        <v>101</v>
      </c>
      <c r="B104" s="37" t="s">
        <v>361</v>
      </c>
      <c r="C104" s="37">
        <v>4036</v>
      </c>
      <c r="D104" s="37">
        <v>4039</v>
      </c>
      <c r="E104" s="37">
        <v>3866</v>
      </c>
      <c r="F104" s="37">
        <v>3531</v>
      </c>
      <c r="G104" s="37">
        <v>3256</v>
      </c>
      <c r="H104" s="37">
        <v>3756</v>
      </c>
      <c r="I104" s="37">
        <v>4659</v>
      </c>
      <c r="J104" s="37">
        <v>4971</v>
      </c>
      <c r="K104" s="37">
        <v>4548</v>
      </c>
      <c r="L104" s="37">
        <v>4005</v>
      </c>
      <c r="M104" s="37">
        <v>4368</v>
      </c>
      <c r="N104" s="37">
        <v>3420</v>
      </c>
      <c r="O104" s="37">
        <v>2641</v>
      </c>
      <c r="P104" s="37">
        <v>1630</v>
      </c>
      <c r="Q104" s="37">
        <v>894</v>
      </c>
      <c r="R104" s="37">
        <v>363</v>
      </c>
      <c r="S104" s="37">
        <v>3738</v>
      </c>
      <c r="T104" s="37">
        <v>3877</v>
      </c>
      <c r="U104" s="37">
        <v>4130</v>
      </c>
      <c r="V104" s="37">
        <v>3910</v>
      </c>
      <c r="W104" s="37">
        <v>3561</v>
      </c>
      <c r="X104" s="37">
        <v>4184</v>
      </c>
      <c r="Y104" s="37">
        <v>5050</v>
      </c>
      <c r="Z104" s="37">
        <v>5228</v>
      </c>
      <c r="AA104" s="37">
        <v>4719</v>
      </c>
      <c r="AB104" s="37">
        <v>4310</v>
      </c>
      <c r="AC104" s="37">
        <v>4814</v>
      </c>
      <c r="AD104" s="37">
        <v>3575</v>
      </c>
      <c r="AE104" s="37">
        <v>3111</v>
      </c>
      <c r="AF104" s="37">
        <v>2148</v>
      </c>
      <c r="AG104" s="37">
        <v>1372</v>
      </c>
      <c r="AH104" s="37">
        <v>885</v>
      </c>
    </row>
    <row r="105" spans="1:34" x14ac:dyDescent="0.25">
      <c r="A105" s="37" t="s">
        <v>122</v>
      </c>
      <c r="B105" s="37" t="s">
        <v>362</v>
      </c>
      <c r="C105" s="37">
        <v>5988</v>
      </c>
      <c r="D105" s="37">
        <v>6551</v>
      </c>
      <c r="E105" s="37">
        <v>6371</v>
      </c>
      <c r="F105" s="37">
        <v>6027</v>
      </c>
      <c r="G105" s="37">
        <v>5485</v>
      </c>
      <c r="H105" s="37">
        <v>6022</v>
      </c>
      <c r="I105" s="37">
        <v>6833</v>
      </c>
      <c r="J105" s="37">
        <v>6885</v>
      </c>
      <c r="K105" s="37">
        <v>6228</v>
      </c>
      <c r="L105" s="37">
        <v>5363</v>
      </c>
      <c r="M105" s="37">
        <v>5243</v>
      </c>
      <c r="N105" s="37">
        <v>3782</v>
      </c>
      <c r="O105" s="37">
        <v>2917</v>
      </c>
      <c r="P105" s="37">
        <v>2043</v>
      </c>
      <c r="Q105" s="37">
        <v>959</v>
      </c>
      <c r="R105" s="37">
        <v>423</v>
      </c>
      <c r="S105" s="37">
        <v>5477</v>
      </c>
      <c r="T105" s="37">
        <v>5899</v>
      </c>
      <c r="U105" s="37">
        <v>6357</v>
      </c>
      <c r="V105" s="37">
        <v>6736</v>
      </c>
      <c r="W105" s="37">
        <v>5883</v>
      </c>
      <c r="X105" s="37">
        <v>6271</v>
      </c>
      <c r="Y105" s="37">
        <v>7194</v>
      </c>
      <c r="Z105" s="37">
        <v>7385</v>
      </c>
      <c r="AA105" s="37">
        <v>6495</v>
      </c>
      <c r="AB105" s="37">
        <v>5645</v>
      </c>
      <c r="AC105" s="37">
        <v>5580</v>
      </c>
      <c r="AD105" s="37">
        <v>3983</v>
      </c>
      <c r="AE105" s="37">
        <v>3541</v>
      </c>
      <c r="AF105" s="37">
        <v>2775</v>
      </c>
      <c r="AG105" s="37">
        <v>1589</v>
      </c>
      <c r="AH105" s="37">
        <v>987</v>
      </c>
    </row>
    <row r="106" spans="1:34" x14ac:dyDescent="0.25">
      <c r="A106" s="37" t="s">
        <v>34</v>
      </c>
      <c r="B106" s="37" t="s">
        <v>356</v>
      </c>
      <c r="C106" s="37">
        <v>3001</v>
      </c>
      <c r="D106" s="37">
        <v>2776</v>
      </c>
      <c r="E106" s="37">
        <v>3001</v>
      </c>
      <c r="F106" s="37">
        <v>3138</v>
      </c>
      <c r="G106" s="37">
        <v>3057</v>
      </c>
      <c r="H106" s="37">
        <v>3319</v>
      </c>
      <c r="I106" s="37">
        <v>3809</v>
      </c>
      <c r="J106" s="37">
        <v>3881</v>
      </c>
      <c r="K106" s="37">
        <v>3284</v>
      </c>
      <c r="L106" s="37">
        <v>2998</v>
      </c>
      <c r="M106" s="37">
        <v>3096</v>
      </c>
      <c r="N106" s="37">
        <v>2292</v>
      </c>
      <c r="O106" s="37">
        <v>1796</v>
      </c>
      <c r="P106" s="37">
        <v>1200</v>
      </c>
      <c r="Q106" s="37">
        <v>651</v>
      </c>
      <c r="R106" s="37">
        <v>284</v>
      </c>
      <c r="S106" s="37">
        <v>3046</v>
      </c>
      <c r="T106" s="37">
        <v>2796</v>
      </c>
      <c r="U106" s="37">
        <v>3226</v>
      </c>
      <c r="V106" s="37">
        <v>3269</v>
      </c>
      <c r="W106" s="37">
        <v>3245</v>
      </c>
      <c r="X106" s="37">
        <v>3666</v>
      </c>
      <c r="Y106" s="37">
        <v>3900</v>
      </c>
      <c r="Z106" s="37">
        <v>3971</v>
      </c>
      <c r="AA106" s="37">
        <v>3581</v>
      </c>
      <c r="AB106" s="37">
        <v>3052</v>
      </c>
      <c r="AC106" s="37">
        <v>3258</v>
      </c>
      <c r="AD106" s="37">
        <v>2381</v>
      </c>
      <c r="AE106" s="37">
        <v>2164</v>
      </c>
      <c r="AF106" s="37">
        <v>1625</v>
      </c>
      <c r="AG106" s="37">
        <v>1065</v>
      </c>
      <c r="AH106" s="37">
        <v>703</v>
      </c>
    </row>
    <row r="107" spans="1:34" x14ac:dyDescent="0.25">
      <c r="A107" s="37" t="s">
        <v>30</v>
      </c>
      <c r="B107" s="37" t="s">
        <v>357</v>
      </c>
      <c r="C107" s="37">
        <v>15794</v>
      </c>
      <c r="D107" s="37">
        <v>19125</v>
      </c>
      <c r="E107" s="37">
        <v>14920</v>
      </c>
      <c r="F107" s="37">
        <v>15162</v>
      </c>
      <c r="G107" s="37">
        <v>13509</v>
      </c>
      <c r="H107" s="37">
        <v>15746</v>
      </c>
      <c r="I107" s="37">
        <v>18765</v>
      </c>
      <c r="J107" s="37">
        <v>19274</v>
      </c>
      <c r="K107" s="37">
        <v>16975</v>
      </c>
      <c r="L107" s="37">
        <v>15809</v>
      </c>
      <c r="M107" s="37">
        <v>16360</v>
      </c>
      <c r="N107" s="37">
        <v>11982</v>
      </c>
      <c r="O107" s="37">
        <v>9099</v>
      </c>
      <c r="P107" s="37">
        <v>5873</v>
      </c>
      <c r="Q107" s="37">
        <v>2974</v>
      </c>
      <c r="R107" s="37">
        <v>1241</v>
      </c>
      <c r="S107" s="37">
        <v>14993</v>
      </c>
      <c r="T107" s="37">
        <v>18506</v>
      </c>
      <c r="U107" s="37">
        <v>15371</v>
      </c>
      <c r="V107" s="37">
        <v>15172</v>
      </c>
      <c r="W107" s="37">
        <v>14260</v>
      </c>
      <c r="X107" s="37">
        <v>16297</v>
      </c>
      <c r="Y107" s="37">
        <v>19152</v>
      </c>
      <c r="Z107" s="37">
        <v>19711</v>
      </c>
      <c r="AA107" s="37">
        <v>18161</v>
      </c>
      <c r="AB107" s="37">
        <v>16327</v>
      </c>
      <c r="AC107" s="37">
        <v>17150</v>
      </c>
      <c r="AD107" s="37">
        <v>12840</v>
      </c>
      <c r="AE107" s="37">
        <v>10555</v>
      </c>
      <c r="AF107" s="37">
        <v>7742</v>
      </c>
      <c r="AG107" s="37">
        <v>4780</v>
      </c>
      <c r="AH107" s="37">
        <v>2829</v>
      </c>
    </row>
    <row r="108" spans="1:34" x14ac:dyDescent="0.25">
      <c r="A108" s="37" t="s">
        <v>274</v>
      </c>
      <c r="B108" s="37" t="s">
        <v>360</v>
      </c>
      <c r="C108" s="37">
        <v>8905</v>
      </c>
      <c r="D108" s="37">
        <v>8050</v>
      </c>
      <c r="E108" s="37">
        <v>8051</v>
      </c>
      <c r="F108" s="37">
        <v>7597</v>
      </c>
      <c r="G108" s="37">
        <v>8039</v>
      </c>
      <c r="H108" s="37">
        <v>9288</v>
      </c>
      <c r="I108" s="37">
        <v>10815</v>
      </c>
      <c r="J108" s="37">
        <v>12081</v>
      </c>
      <c r="K108" s="37">
        <v>11680</v>
      </c>
      <c r="L108" s="37">
        <v>10796</v>
      </c>
      <c r="M108" s="37">
        <v>11447</v>
      </c>
      <c r="N108" s="37">
        <v>8499</v>
      </c>
      <c r="O108" s="37">
        <v>6141</v>
      </c>
      <c r="P108" s="37">
        <v>4243</v>
      </c>
      <c r="Q108" s="37">
        <v>2210</v>
      </c>
      <c r="R108" s="37">
        <v>942</v>
      </c>
      <c r="S108" s="37">
        <v>8172</v>
      </c>
      <c r="T108" s="37">
        <v>7297</v>
      </c>
      <c r="U108" s="37">
        <v>8017</v>
      </c>
      <c r="V108" s="37">
        <v>8388</v>
      </c>
      <c r="W108" s="37">
        <v>8402</v>
      </c>
      <c r="X108" s="37">
        <v>9780</v>
      </c>
      <c r="Y108" s="37">
        <v>11678</v>
      </c>
      <c r="Z108" s="37">
        <v>12979</v>
      </c>
      <c r="AA108" s="37">
        <v>12454</v>
      </c>
      <c r="AB108" s="37">
        <v>11431</v>
      </c>
      <c r="AC108" s="37">
        <v>12283</v>
      </c>
      <c r="AD108" s="37">
        <v>8857</v>
      </c>
      <c r="AE108" s="37">
        <v>7161</v>
      </c>
      <c r="AF108" s="37">
        <v>5293</v>
      </c>
      <c r="AG108" s="37">
        <v>3427</v>
      </c>
      <c r="AH108" s="37">
        <v>2218</v>
      </c>
    </row>
    <row r="109" spans="1:34" x14ac:dyDescent="0.25">
      <c r="A109" s="37" t="s">
        <v>26</v>
      </c>
      <c r="B109" s="37" t="s">
        <v>370</v>
      </c>
      <c r="C109" s="37">
        <v>10779</v>
      </c>
      <c r="D109" s="37">
        <v>9627</v>
      </c>
      <c r="E109" s="37">
        <v>9407</v>
      </c>
      <c r="F109" s="37">
        <v>9420</v>
      </c>
      <c r="G109" s="37">
        <v>10196</v>
      </c>
      <c r="H109" s="37">
        <v>12500</v>
      </c>
      <c r="I109" s="37">
        <v>14070</v>
      </c>
      <c r="J109" s="37">
        <v>14673</v>
      </c>
      <c r="K109" s="37">
        <v>12444</v>
      </c>
      <c r="L109" s="37">
        <v>11307</v>
      </c>
      <c r="M109" s="37">
        <v>12453</v>
      </c>
      <c r="N109" s="37">
        <v>9327</v>
      </c>
      <c r="O109" s="37">
        <v>7103</v>
      </c>
      <c r="P109" s="37">
        <v>4801</v>
      </c>
      <c r="Q109" s="37">
        <v>2694</v>
      </c>
      <c r="R109" s="37">
        <v>1237</v>
      </c>
      <c r="S109" s="37">
        <v>10191</v>
      </c>
      <c r="T109" s="37">
        <v>8909</v>
      </c>
      <c r="U109" s="37">
        <v>9258</v>
      </c>
      <c r="V109" s="37">
        <v>10222</v>
      </c>
      <c r="W109" s="37">
        <v>10663</v>
      </c>
      <c r="X109" s="37">
        <v>13204</v>
      </c>
      <c r="Y109" s="37">
        <v>15088</v>
      </c>
      <c r="Z109" s="37">
        <v>15030</v>
      </c>
      <c r="AA109" s="37">
        <v>12567</v>
      </c>
      <c r="AB109" s="37">
        <v>11652</v>
      </c>
      <c r="AC109" s="37">
        <v>12982</v>
      </c>
      <c r="AD109" s="37">
        <v>10060</v>
      </c>
      <c r="AE109" s="37">
        <v>8136</v>
      </c>
      <c r="AF109" s="37">
        <v>6164</v>
      </c>
      <c r="AG109" s="37">
        <v>4320</v>
      </c>
      <c r="AH109" s="37">
        <v>2963</v>
      </c>
    </row>
    <row r="110" spans="1:34" x14ac:dyDescent="0.25">
      <c r="A110" s="37" t="s">
        <v>49</v>
      </c>
      <c r="B110" s="37" t="s">
        <v>372</v>
      </c>
      <c r="C110" s="37">
        <v>3771</v>
      </c>
      <c r="D110" s="37">
        <v>3777</v>
      </c>
      <c r="E110" s="37">
        <v>3891</v>
      </c>
      <c r="F110" s="37">
        <v>3935</v>
      </c>
      <c r="G110" s="37">
        <v>3612</v>
      </c>
      <c r="H110" s="37">
        <v>4097</v>
      </c>
      <c r="I110" s="37">
        <v>4391</v>
      </c>
      <c r="J110" s="37">
        <v>4447</v>
      </c>
      <c r="K110" s="37">
        <v>4049</v>
      </c>
      <c r="L110" s="37">
        <v>3803</v>
      </c>
      <c r="M110" s="37">
        <v>3827</v>
      </c>
      <c r="N110" s="37">
        <v>2426</v>
      </c>
      <c r="O110" s="37">
        <v>1756</v>
      </c>
      <c r="P110" s="37">
        <v>1112</v>
      </c>
      <c r="Q110" s="37">
        <v>587</v>
      </c>
      <c r="R110" s="37">
        <v>222</v>
      </c>
      <c r="S110" s="37">
        <v>3598</v>
      </c>
      <c r="T110" s="37">
        <v>3747</v>
      </c>
      <c r="U110" s="37">
        <v>4161</v>
      </c>
      <c r="V110" s="37">
        <v>4124</v>
      </c>
      <c r="W110" s="37">
        <v>3863</v>
      </c>
      <c r="X110" s="37">
        <v>4446</v>
      </c>
      <c r="Y110" s="37">
        <v>4428</v>
      </c>
      <c r="Z110" s="37">
        <v>4717</v>
      </c>
      <c r="AA110" s="37">
        <v>4410</v>
      </c>
      <c r="AB110" s="37">
        <v>4015</v>
      </c>
      <c r="AC110" s="37">
        <v>3893</v>
      </c>
      <c r="AD110" s="37">
        <v>2581</v>
      </c>
      <c r="AE110" s="37">
        <v>2103</v>
      </c>
      <c r="AF110" s="37">
        <v>1629</v>
      </c>
      <c r="AG110" s="37">
        <v>910</v>
      </c>
      <c r="AH110" s="37">
        <v>493</v>
      </c>
    </row>
    <row r="111" spans="1:34" x14ac:dyDescent="0.25">
      <c r="A111" s="37" t="s">
        <v>139</v>
      </c>
      <c r="B111" s="37" t="s">
        <v>373</v>
      </c>
      <c r="C111" s="37">
        <v>6195</v>
      </c>
      <c r="D111" s="37">
        <v>5987</v>
      </c>
      <c r="E111" s="37">
        <v>6475</v>
      </c>
      <c r="F111" s="37">
        <v>6725</v>
      </c>
      <c r="G111" s="37">
        <v>6303</v>
      </c>
      <c r="H111" s="37">
        <v>7463</v>
      </c>
      <c r="I111" s="37">
        <v>7999</v>
      </c>
      <c r="J111" s="37">
        <v>8092</v>
      </c>
      <c r="K111" s="37">
        <v>6488</v>
      </c>
      <c r="L111" s="37">
        <v>5558</v>
      </c>
      <c r="M111" s="37">
        <v>5741</v>
      </c>
      <c r="N111" s="37">
        <v>4263</v>
      </c>
      <c r="O111" s="37">
        <v>3317</v>
      </c>
      <c r="P111" s="37">
        <v>2065</v>
      </c>
      <c r="Q111" s="37">
        <v>936</v>
      </c>
      <c r="R111" s="37">
        <v>415</v>
      </c>
      <c r="S111" s="37">
        <v>5820</v>
      </c>
      <c r="T111" s="37">
        <v>5450</v>
      </c>
      <c r="U111" s="37">
        <v>6396</v>
      </c>
      <c r="V111" s="37">
        <v>6745</v>
      </c>
      <c r="W111" s="37">
        <v>6533</v>
      </c>
      <c r="X111" s="37">
        <v>7282</v>
      </c>
      <c r="Y111" s="37">
        <v>8184</v>
      </c>
      <c r="Z111" s="37">
        <v>8016</v>
      </c>
      <c r="AA111" s="37">
        <v>6346</v>
      </c>
      <c r="AB111" s="37">
        <v>5707</v>
      </c>
      <c r="AC111" s="37">
        <v>6070</v>
      </c>
      <c r="AD111" s="37">
        <v>4812</v>
      </c>
      <c r="AE111" s="37">
        <v>3920</v>
      </c>
      <c r="AF111" s="37">
        <v>2596</v>
      </c>
      <c r="AG111" s="37">
        <v>1702</v>
      </c>
      <c r="AH111" s="37">
        <v>1039</v>
      </c>
    </row>
    <row r="112" spans="1:34" x14ac:dyDescent="0.25">
      <c r="A112" s="37" t="s">
        <v>27</v>
      </c>
      <c r="B112" s="37" t="s">
        <v>371</v>
      </c>
      <c r="C112" s="37">
        <v>9689</v>
      </c>
      <c r="D112" s="37">
        <v>10125</v>
      </c>
      <c r="E112" s="37">
        <v>9174</v>
      </c>
      <c r="F112" s="37">
        <v>9124</v>
      </c>
      <c r="G112" s="37">
        <v>8912</v>
      </c>
      <c r="H112" s="37">
        <v>10795</v>
      </c>
      <c r="I112" s="37">
        <v>12083</v>
      </c>
      <c r="J112" s="37">
        <v>12451</v>
      </c>
      <c r="K112" s="37">
        <v>10731</v>
      </c>
      <c r="L112" s="37">
        <v>9976</v>
      </c>
      <c r="M112" s="37">
        <v>10551</v>
      </c>
      <c r="N112" s="37">
        <v>7910</v>
      </c>
      <c r="O112" s="37">
        <v>6075</v>
      </c>
      <c r="P112" s="37">
        <v>3872</v>
      </c>
      <c r="Q112" s="37">
        <v>2181</v>
      </c>
      <c r="R112" s="37">
        <v>929</v>
      </c>
      <c r="S112" s="37">
        <v>9559</v>
      </c>
      <c r="T112" s="37">
        <v>10016</v>
      </c>
      <c r="U112" s="37">
        <v>9471</v>
      </c>
      <c r="V112" s="37">
        <v>9668</v>
      </c>
      <c r="W112" s="37">
        <v>9607</v>
      </c>
      <c r="X112" s="37">
        <v>11354</v>
      </c>
      <c r="Y112" s="37">
        <v>12784</v>
      </c>
      <c r="Z112" s="37">
        <v>13059</v>
      </c>
      <c r="AA112" s="37">
        <v>11297</v>
      </c>
      <c r="AB112" s="37">
        <v>10187</v>
      </c>
      <c r="AC112" s="37">
        <v>11051</v>
      </c>
      <c r="AD112" s="37">
        <v>8389</v>
      </c>
      <c r="AE112" s="37">
        <v>6999</v>
      </c>
      <c r="AF112" s="37">
        <v>5263</v>
      </c>
      <c r="AG112" s="37">
        <v>3424</v>
      </c>
      <c r="AH112" s="37">
        <v>2262</v>
      </c>
    </row>
    <row r="113" spans="1:34" x14ac:dyDescent="0.25">
      <c r="A113" s="37" t="s">
        <v>10</v>
      </c>
      <c r="B113" s="37" t="s">
        <v>368</v>
      </c>
      <c r="C113" s="37">
        <v>5316</v>
      </c>
      <c r="D113" s="37">
        <v>4626</v>
      </c>
      <c r="E113" s="37">
        <v>4796</v>
      </c>
      <c r="F113" s="37">
        <v>5142</v>
      </c>
      <c r="G113" s="37">
        <v>4662</v>
      </c>
      <c r="H113" s="37">
        <v>4935</v>
      </c>
      <c r="I113" s="37">
        <v>5269</v>
      </c>
      <c r="J113" s="37">
        <v>4754</v>
      </c>
      <c r="K113" s="37">
        <v>4214</v>
      </c>
      <c r="L113" s="37">
        <v>3579</v>
      </c>
      <c r="M113" s="37">
        <v>3525</v>
      </c>
      <c r="N113" s="37">
        <v>2325</v>
      </c>
      <c r="O113" s="37">
        <v>1831</v>
      </c>
      <c r="P113" s="37">
        <v>1140</v>
      </c>
      <c r="Q113" s="37">
        <v>575</v>
      </c>
      <c r="R113" s="37">
        <v>214</v>
      </c>
      <c r="S113" s="37">
        <v>4770</v>
      </c>
      <c r="T113" s="37">
        <v>4316</v>
      </c>
      <c r="U113" s="37">
        <v>5047</v>
      </c>
      <c r="V113" s="37">
        <v>5211</v>
      </c>
      <c r="W113" s="37">
        <v>4559</v>
      </c>
      <c r="X113" s="37">
        <v>4973</v>
      </c>
      <c r="Y113" s="37">
        <v>5112</v>
      </c>
      <c r="Z113" s="37">
        <v>4799</v>
      </c>
      <c r="AA113" s="37">
        <v>4109</v>
      </c>
      <c r="AB113" s="37">
        <v>3696</v>
      </c>
      <c r="AC113" s="37">
        <v>3536</v>
      </c>
      <c r="AD113" s="37">
        <v>2505</v>
      </c>
      <c r="AE113" s="37">
        <v>2101</v>
      </c>
      <c r="AF113" s="37">
        <v>1497</v>
      </c>
      <c r="AG113" s="37">
        <v>1041</v>
      </c>
      <c r="AH113" s="37">
        <v>571</v>
      </c>
    </row>
    <row r="114" spans="1:34" x14ac:dyDescent="0.25">
      <c r="A114" s="37" t="s">
        <v>11</v>
      </c>
      <c r="B114" s="37" t="s">
        <v>369</v>
      </c>
      <c r="C114" s="37">
        <v>4135</v>
      </c>
      <c r="D114" s="37">
        <v>4087</v>
      </c>
      <c r="E114" s="37">
        <v>4291</v>
      </c>
      <c r="F114" s="37">
        <v>3967</v>
      </c>
      <c r="G114" s="37">
        <v>3643</v>
      </c>
      <c r="H114" s="37">
        <v>4303</v>
      </c>
      <c r="I114" s="37">
        <v>5270</v>
      </c>
      <c r="J114" s="37">
        <v>5428</v>
      </c>
      <c r="K114" s="37">
        <v>4778</v>
      </c>
      <c r="L114" s="37">
        <v>3952</v>
      </c>
      <c r="M114" s="37">
        <v>4350</v>
      </c>
      <c r="N114" s="37">
        <v>3188</v>
      </c>
      <c r="O114" s="37">
        <v>2487</v>
      </c>
      <c r="P114" s="37">
        <v>1601</v>
      </c>
      <c r="Q114" s="37">
        <v>867</v>
      </c>
      <c r="R114" s="37">
        <v>358</v>
      </c>
      <c r="S114" s="37">
        <v>4076</v>
      </c>
      <c r="T114" s="37">
        <v>4192</v>
      </c>
      <c r="U114" s="37">
        <v>4177</v>
      </c>
      <c r="V114" s="37">
        <v>4057</v>
      </c>
      <c r="W114" s="37">
        <v>3655</v>
      </c>
      <c r="X114" s="37">
        <v>4411</v>
      </c>
      <c r="Y114" s="37">
        <v>5243</v>
      </c>
      <c r="Z114" s="37">
        <v>5295</v>
      </c>
      <c r="AA114" s="37">
        <v>4491</v>
      </c>
      <c r="AB114" s="37">
        <v>3915</v>
      </c>
      <c r="AC114" s="37">
        <v>4395</v>
      </c>
      <c r="AD114" s="37">
        <v>3483</v>
      </c>
      <c r="AE114" s="37">
        <v>2973</v>
      </c>
      <c r="AF114" s="37">
        <v>2231</v>
      </c>
      <c r="AG114" s="37">
        <v>1476</v>
      </c>
      <c r="AH114" s="37">
        <v>1038</v>
      </c>
    </row>
    <row r="115" spans="1:34" x14ac:dyDescent="0.25">
      <c r="A115" s="37" t="s">
        <v>64</v>
      </c>
      <c r="B115" s="37" t="s">
        <v>390</v>
      </c>
      <c r="C115" s="37">
        <v>7672</v>
      </c>
      <c r="D115" s="37">
        <v>12081</v>
      </c>
      <c r="E115" s="37">
        <v>11197</v>
      </c>
      <c r="F115" s="37">
        <v>9534</v>
      </c>
      <c r="G115" s="37">
        <v>8257</v>
      </c>
      <c r="H115" s="37">
        <v>8504</v>
      </c>
      <c r="I115" s="37">
        <v>8619</v>
      </c>
      <c r="J115" s="37">
        <v>8686</v>
      </c>
      <c r="K115" s="37">
        <v>7351</v>
      </c>
      <c r="L115" s="37">
        <v>6509</v>
      </c>
      <c r="M115" s="37">
        <v>6144</v>
      </c>
      <c r="N115" s="37">
        <v>3944</v>
      </c>
      <c r="O115" s="37">
        <v>3348</v>
      </c>
      <c r="P115" s="37">
        <v>2295</v>
      </c>
      <c r="Q115" s="37">
        <v>1125</v>
      </c>
      <c r="R115" s="37">
        <v>475</v>
      </c>
      <c r="S115" s="37">
        <v>7235</v>
      </c>
      <c r="T115" s="37">
        <v>11294</v>
      </c>
      <c r="U115" s="37">
        <v>10836</v>
      </c>
      <c r="V115" s="37">
        <v>9252</v>
      </c>
      <c r="W115" s="37">
        <v>7513</v>
      </c>
      <c r="X115" s="37">
        <v>8007</v>
      </c>
      <c r="Y115" s="37">
        <v>8273</v>
      </c>
      <c r="Z115" s="37">
        <v>8667</v>
      </c>
      <c r="AA115" s="37">
        <v>7556</v>
      </c>
      <c r="AB115" s="37">
        <v>6343</v>
      </c>
      <c r="AC115" s="37">
        <v>6252</v>
      </c>
      <c r="AD115" s="37">
        <v>4408</v>
      </c>
      <c r="AE115" s="37">
        <v>4003</v>
      </c>
      <c r="AF115" s="37">
        <v>3073</v>
      </c>
      <c r="AG115" s="37">
        <v>2003</v>
      </c>
      <c r="AH115" s="37">
        <v>1074</v>
      </c>
    </row>
    <row r="116" spans="1:34" x14ac:dyDescent="0.25">
      <c r="A116" s="37" t="s">
        <v>42</v>
      </c>
      <c r="B116" s="37" t="s">
        <v>389</v>
      </c>
      <c r="C116" s="37">
        <v>9885</v>
      </c>
      <c r="D116" s="37">
        <v>8380</v>
      </c>
      <c r="E116" s="37">
        <v>7829</v>
      </c>
      <c r="F116" s="37">
        <v>7654</v>
      </c>
      <c r="G116" s="37">
        <v>8277</v>
      </c>
      <c r="H116" s="37">
        <v>10552</v>
      </c>
      <c r="I116" s="37">
        <v>12170</v>
      </c>
      <c r="J116" s="37">
        <v>13214</v>
      </c>
      <c r="K116" s="37">
        <v>11835</v>
      </c>
      <c r="L116" s="37">
        <v>11134</v>
      </c>
      <c r="M116" s="37">
        <v>13031</v>
      </c>
      <c r="N116" s="37">
        <v>9254</v>
      </c>
      <c r="O116" s="37">
        <v>7264</v>
      </c>
      <c r="P116" s="37">
        <v>4818</v>
      </c>
      <c r="Q116" s="37">
        <v>2495</v>
      </c>
      <c r="R116" s="37">
        <v>1010</v>
      </c>
      <c r="S116" s="37">
        <v>9279</v>
      </c>
      <c r="T116" s="37">
        <v>7222</v>
      </c>
      <c r="U116" s="37">
        <v>7531</v>
      </c>
      <c r="V116" s="37">
        <v>7968</v>
      </c>
      <c r="W116" s="37">
        <v>8781</v>
      </c>
      <c r="X116" s="37">
        <v>11076</v>
      </c>
      <c r="Y116" s="37">
        <v>12949</v>
      </c>
      <c r="Z116" s="37">
        <v>13193</v>
      </c>
      <c r="AA116" s="37">
        <v>12053</v>
      </c>
      <c r="AB116" s="37">
        <v>11843</v>
      </c>
      <c r="AC116" s="37">
        <v>13774</v>
      </c>
      <c r="AD116" s="37">
        <v>10065</v>
      </c>
      <c r="AE116" s="37">
        <v>8397</v>
      </c>
      <c r="AF116" s="37">
        <v>6219</v>
      </c>
      <c r="AG116" s="37">
        <v>3774</v>
      </c>
      <c r="AH116" s="37">
        <v>2495</v>
      </c>
    </row>
    <row r="117" spans="1:34" x14ac:dyDescent="0.25">
      <c r="A117" s="37" t="s">
        <v>85</v>
      </c>
      <c r="B117" s="37" t="s">
        <v>391</v>
      </c>
      <c r="C117" s="37">
        <v>4700</v>
      </c>
      <c r="D117" s="37">
        <v>4809</v>
      </c>
      <c r="E117" s="37">
        <v>5379</v>
      </c>
      <c r="F117" s="37">
        <v>4606</v>
      </c>
      <c r="G117" s="37">
        <v>4189</v>
      </c>
      <c r="H117" s="37">
        <v>5049</v>
      </c>
      <c r="I117" s="37">
        <v>5506</v>
      </c>
      <c r="J117" s="37">
        <v>5816</v>
      </c>
      <c r="K117" s="37">
        <v>5051</v>
      </c>
      <c r="L117" s="37">
        <v>4557</v>
      </c>
      <c r="M117" s="37">
        <v>4711</v>
      </c>
      <c r="N117" s="37">
        <v>3384</v>
      </c>
      <c r="O117" s="37">
        <v>2622</v>
      </c>
      <c r="P117" s="37">
        <v>1993</v>
      </c>
      <c r="Q117" s="37">
        <v>965</v>
      </c>
      <c r="R117" s="37">
        <v>431</v>
      </c>
      <c r="S117" s="37">
        <v>4457</v>
      </c>
      <c r="T117" s="37">
        <v>4611</v>
      </c>
      <c r="U117" s="37">
        <v>5412</v>
      </c>
      <c r="V117" s="37">
        <v>4931</v>
      </c>
      <c r="W117" s="37">
        <v>4222</v>
      </c>
      <c r="X117" s="37">
        <v>4982</v>
      </c>
      <c r="Y117" s="37">
        <v>5796</v>
      </c>
      <c r="Z117" s="37">
        <v>5935</v>
      </c>
      <c r="AA117" s="37">
        <v>5152</v>
      </c>
      <c r="AB117" s="37">
        <v>4593</v>
      </c>
      <c r="AC117" s="37">
        <v>4871</v>
      </c>
      <c r="AD117" s="37">
        <v>3656</v>
      </c>
      <c r="AE117" s="37">
        <v>3342</v>
      </c>
      <c r="AF117" s="37">
        <v>2526</v>
      </c>
      <c r="AG117" s="37">
        <v>1631</v>
      </c>
      <c r="AH117" s="37">
        <v>1017</v>
      </c>
    </row>
    <row r="118" spans="1:34" x14ac:dyDescent="0.25">
      <c r="A118" s="37" t="s">
        <v>86</v>
      </c>
      <c r="B118" s="37" t="s">
        <v>392</v>
      </c>
      <c r="C118" s="37">
        <v>4790</v>
      </c>
      <c r="D118" s="37">
        <v>4778</v>
      </c>
      <c r="E118" s="37">
        <v>4959</v>
      </c>
      <c r="F118" s="37">
        <v>5065</v>
      </c>
      <c r="G118" s="37">
        <v>4618</v>
      </c>
      <c r="H118" s="37">
        <v>5271</v>
      </c>
      <c r="I118" s="37">
        <v>6201</v>
      </c>
      <c r="J118" s="37">
        <v>6471</v>
      </c>
      <c r="K118" s="37">
        <v>5766</v>
      </c>
      <c r="L118" s="37">
        <v>5259</v>
      </c>
      <c r="M118" s="37">
        <v>5444</v>
      </c>
      <c r="N118" s="37">
        <v>3972</v>
      </c>
      <c r="O118" s="37">
        <v>2995</v>
      </c>
      <c r="P118" s="37">
        <v>1920</v>
      </c>
      <c r="Q118" s="37">
        <v>1012</v>
      </c>
      <c r="R118" s="37">
        <v>394</v>
      </c>
      <c r="S118" s="37">
        <v>4556</v>
      </c>
      <c r="T118" s="37">
        <v>4345</v>
      </c>
      <c r="U118" s="37">
        <v>5213</v>
      </c>
      <c r="V118" s="37">
        <v>5130</v>
      </c>
      <c r="W118" s="37">
        <v>4618</v>
      </c>
      <c r="X118" s="37">
        <v>5366</v>
      </c>
      <c r="Y118" s="37">
        <v>6360</v>
      </c>
      <c r="Z118" s="37">
        <v>6336</v>
      </c>
      <c r="AA118" s="37">
        <v>5735</v>
      </c>
      <c r="AB118" s="37">
        <v>5392</v>
      </c>
      <c r="AC118" s="37">
        <v>5454</v>
      </c>
      <c r="AD118" s="37">
        <v>4261</v>
      </c>
      <c r="AE118" s="37">
        <v>3273</v>
      </c>
      <c r="AF118" s="37">
        <v>2567</v>
      </c>
      <c r="AG118" s="37">
        <v>1646</v>
      </c>
      <c r="AH118" s="37">
        <v>1134</v>
      </c>
    </row>
    <row r="119" spans="1:34" x14ac:dyDescent="0.25">
      <c r="A119" s="37" t="s">
        <v>151</v>
      </c>
      <c r="B119" s="37" t="s">
        <v>393</v>
      </c>
      <c r="C119" s="37">
        <v>6642</v>
      </c>
      <c r="D119" s="37">
        <v>11296</v>
      </c>
      <c r="E119" s="37">
        <v>8185</v>
      </c>
      <c r="F119" s="37">
        <v>6914</v>
      </c>
      <c r="G119" s="37">
        <v>5935</v>
      </c>
      <c r="H119" s="37">
        <v>6386</v>
      </c>
      <c r="I119" s="37">
        <v>6647</v>
      </c>
      <c r="J119" s="37">
        <v>6645</v>
      </c>
      <c r="K119" s="37">
        <v>5703</v>
      </c>
      <c r="L119" s="37">
        <v>5052</v>
      </c>
      <c r="M119" s="37">
        <v>5269</v>
      </c>
      <c r="N119" s="37">
        <v>3841</v>
      </c>
      <c r="O119" s="37">
        <v>3112</v>
      </c>
      <c r="P119" s="37">
        <v>2194</v>
      </c>
      <c r="Q119" s="37">
        <v>1242</v>
      </c>
      <c r="R119" s="37">
        <v>586</v>
      </c>
      <c r="S119" s="37">
        <v>7035</v>
      </c>
      <c r="T119" s="37">
        <v>11751</v>
      </c>
      <c r="U119" s="37">
        <v>7285</v>
      </c>
      <c r="V119" s="37">
        <v>6490</v>
      </c>
      <c r="W119" s="37">
        <v>6025</v>
      </c>
      <c r="X119" s="37">
        <v>6357</v>
      </c>
      <c r="Y119" s="37">
        <v>6870</v>
      </c>
      <c r="Z119" s="37">
        <v>6892</v>
      </c>
      <c r="AA119" s="37">
        <v>5800</v>
      </c>
      <c r="AB119" s="37">
        <v>5296</v>
      </c>
      <c r="AC119" s="37">
        <v>5896</v>
      </c>
      <c r="AD119" s="37">
        <v>4522</v>
      </c>
      <c r="AE119" s="37">
        <v>3899</v>
      </c>
      <c r="AF119" s="37">
        <v>3071</v>
      </c>
      <c r="AG119" s="37">
        <v>2051</v>
      </c>
      <c r="AH119" s="37">
        <v>1354</v>
      </c>
    </row>
    <row r="120" spans="1:34" x14ac:dyDescent="0.25">
      <c r="A120" s="37" t="s">
        <v>35</v>
      </c>
      <c r="B120" s="37" t="s">
        <v>403</v>
      </c>
      <c r="C120" s="37">
        <v>8276</v>
      </c>
      <c r="D120" s="37">
        <v>10109</v>
      </c>
      <c r="E120" s="37">
        <v>9648</v>
      </c>
      <c r="F120" s="37">
        <v>8695</v>
      </c>
      <c r="G120" s="37">
        <v>7717</v>
      </c>
      <c r="H120" s="37">
        <v>8197</v>
      </c>
      <c r="I120" s="37">
        <v>8691</v>
      </c>
      <c r="J120" s="37">
        <v>8343</v>
      </c>
      <c r="K120" s="37">
        <v>6872</v>
      </c>
      <c r="L120" s="37">
        <v>5718</v>
      </c>
      <c r="M120" s="37">
        <v>5754</v>
      </c>
      <c r="N120" s="37">
        <v>4259</v>
      </c>
      <c r="O120" s="37">
        <v>3520</v>
      </c>
      <c r="P120" s="37">
        <v>2522</v>
      </c>
      <c r="Q120" s="37">
        <v>1441</v>
      </c>
      <c r="R120" s="37">
        <v>607</v>
      </c>
      <c r="S120" s="37">
        <v>7579</v>
      </c>
      <c r="T120" s="37">
        <v>9202</v>
      </c>
      <c r="U120" s="37">
        <v>9614</v>
      </c>
      <c r="V120" s="37">
        <v>8807</v>
      </c>
      <c r="W120" s="37">
        <v>7977</v>
      </c>
      <c r="X120" s="37">
        <v>8101</v>
      </c>
      <c r="Y120" s="37">
        <v>8895</v>
      </c>
      <c r="Z120" s="37">
        <v>8360</v>
      </c>
      <c r="AA120" s="37">
        <v>6855</v>
      </c>
      <c r="AB120" s="37">
        <v>5856</v>
      </c>
      <c r="AC120" s="37">
        <v>6133</v>
      </c>
      <c r="AD120" s="37">
        <v>4918</v>
      </c>
      <c r="AE120" s="37">
        <v>4190</v>
      </c>
      <c r="AF120" s="37">
        <v>3482</v>
      </c>
      <c r="AG120" s="37">
        <v>2453</v>
      </c>
      <c r="AH120" s="37">
        <v>1527</v>
      </c>
    </row>
    <row r="121" spans="1:34" x14ac:dyDescent="0.25">
      <c r="A121" s="37" t="s">
        <v>71</v>
      </c>
      <c r="B121" s="37" t="s">
        <v>404</v>
      </c>
      <c r="C121" s="37">
        <v>11842</v>
      </c>
      <c r="D121" s="37">
        <v>18728</v>
      </c>
      <c r="E121" s="37">
        <v>14692</v>
      </c>
      <c r="F121" s="37">
        <v>13601</v>
      </c>
      <c r="G121" s="37">
        <v>11792</v>
      </c>
      <c r="H121" s="37">
        <v>10505</v>
      </c>
      <c r="I121" s="37">
        <v>9768</v>
      </c>
      <c r="J121" s="37">
        <v>9732</v>
      </c>
      <c r="K121" s="37">
        <v>8730</v>
      </c>
      <c r="L121" s="37">
        <v>7643</v>
      </c>
      <c r="M121" s="37">
        <v>6175</v>
      </c>
      <c r="N121" s="37">
        <v>4058</v>
      </c>
      <c r="O121" s="37">
        <v>3302</v>
      </c>
      <c r="P121" s="37">
        <v>2327</v>
      </c>
      <c r="Q121" s="37">
        <v>1346</v>
      </c>
      <c r="R121" s="37">
        <v>599</v>
      </c>
      <c r="S121" s="37">
        <v>11234</v>
      </c>
      <c r="T121" s="37">
        <v>19215</v>
      </c>
      <c r="U121" s="37">
        <v>14743</v>
      </c>
      <c r="V121" s="37">
        <v>13228</v>
      </c>
      <c r="W121" s="37">
        <v>10875</v>
      </c>
      <c r="X121" s="37">
        <v>10271</v>
      </c>
      <c r="Y121" s="37">
        <v>10064</v>
      </c>
      <c r="Z121" s="37">
        <v>9812</v>
      </c>
      <c r="AA121" s="37">
        <v>8891</v>
      </c>
      <c r="AB121" s="37">
        <v>7500</v>
      </c>
      <c r="AC121" s="37">
        <v>6283</v>
      </c>
      <c r="AD121" s="37">
        <v>4629</v>
      </c>
      <c r="AE121" s="37">
        <v>4268</v>
      </c>
      <c r="AF121" s="37">
        <v>3239</v>
      </c>
      <c r="AG121" s="37">
        <v>2326</v>
      </c>
      <c r="AH121" s="37">
        <v>1502</v>
      </c>
    </row>
    <row r="122" spans="1:34" x14ac:dyDescent="0.25">
      <c r="A122" s="37" t="s">
        <v>105</v>
      </c>
      <c r="B122" s="37" t="s">
        <v>406</v>
      </c>
      <c r="C122" s="37">
        <v>1497</v>
      </c>
      <c r="D122" s="37">
        <v>1131</v>
      </c>
      <c r="E122" s="37">
        <v>1157</v>
      </c>
      <c r="F122" s="37">
        <v>1007</v>
      </c>
      <c r="G122" s="37">
        <v>1019</v>
      </c>
      <c r="H122" s="37">
        <v>1175</v>
      </c>
      <c r="I122" s="37">
        <v>1356</v>
      </c>
      <c r="J122" s="37">
        <v>1382</v>
      </c>
      <c r="K122" s="37">
        <v>1239</v>
      </c>
      <c r="L122" s="37">
        <v>1179</v>
      </c>
      <c r="M122" s="37">
        <v>1361</v>
      </c>
      <c r="N122" s="37">
        <v>1090</v>
      </c>
      <c r="O122" s="37">
        <v>785</v>
      </c>
      <c r="P122" s="37">
        <v>546</v>
      </c>
      <c r="Q122" s="37">
        <v>281</v>
      </c>
      <c r="R122" s="37">
        <v>149</v>
      </c>
      <c r="S122" s="37">
        <v>1248</v>
      </c>
      <c r="T122" s="37">
        <v>832</v>
      </c>
      <c r="U122" s="37">
        <v>720</v>
      </c>
      <c r="V122" s="37">
        <v>825</v>
      </c>
      <c r="W122" s="37">
        <v>909</v>
      </c>
      <c r="X122" s="37">
        <v>1157</v>
      </c>
      <c r="Y122" s="37">
        <v>1398</v>
      </c>
      <c r="Z122" s="37">
        <v>1345</v>
      </c>
      <c r="AA122" s="37">
        <v>1264</v>
      </c>
      <c r="AB122" s="37">
        <v>1225</v>
      </c>
      <c r="AC122" s="37">
        <v>1392</v>
      </c>
      <c r="AD122" s="37">
        <v>1170</v>
      </c>
      <c r="AE122" s="37">
        <v>875</v>
      </c>
      <c r="AF122" s="37">
        <v>633</v>
      </c>
      <c r="AG122" s="37">
        <v>480</v>
      </c>
      <c r="AH122" s="37">
        <v>339</v>
      </c>
    </row>
    <row r="123" spans="1:34" x14ac:dyDescent="0.25">
      <c r="A123" s="37" t="s">
        <v>91</v>
      </c>
      <c r="B123" s="37" t="s">
        <v>405</v>
      </c>
      <c r="C123" s="37">
        <v>12254</v>
      </c>
      <c r="D123" s="37">
        <v>25098</v>
      </c>
      <c r="E123" s="37">
        <v>14290</v>
      </c>
      <c r="F123" s="37">
        <v>12030</v>
      </c>
      <c r="G123" s="37">
        <v>10478</v>
      </c>
      <c r="H123" s="37">
        <v>9430</v>
      </c>
      <c r="I123" s="37">
        <v>9335</v>
      </c>
      <c r="J123" s="37">
        <v>8818</v>
      </c>
      <c r="K123" s="37">
        <v>7388</v>
      </c>
      <c r="L123" s="37">
        <v>6316</v>
      </c>
      <c r="M123" s="37">
        <v>5891</v>
      </c>
      <c r="N123" s="37">
        <v>3760</v>
      </c>
      <c r="O123" s="37">
        <v>3047</v>
      </c>
      <c r="P123" s="37">
        <v>2282</v>
      </c>
      <c r="Q123" s="37">
        <v>1235</v>
      </c>
      <c r="R123" s="37">
        <v>547</v>
      </c>
      <c r="S123" s="37">
        <v>12760</v>
      </c>
      <c r="T123" s="37">
        <v>24281</v>
      </c>
      <c r="U123" s="37">
        <v>12909</v>
      </c>
      <c r="V123" s="37">
        <v>10804</v>
      </c>
      <c r="W123" s="37">
        <v>9069</v>
      </c>
      <c r="X123" s="37">
        <v>8812</v>
      </c>
      <c r="Y123" s="37">
        <v>9308</v>
      </c>
      <c r="Z123" s="37">
        <v>8717</v>
      </c>
      <c r="AA123" s="37">
        <v>7215</v>
      </c>
      <c r="AB123" s="37">
        <v>6260</v>
      </c>
      <c r="AC123" s="37">
        <v>5425</v>
      </c>
      <c r="AD123" s="37">
        <v>4356</v>
      </c>
      <c r="AE123" s="37">
        <v>3853</v>
      </c>
      <c r="AF123" s="37">
        <v>3186</v>
      </c>
      <c r="AG123" s="37">
        <v>2254</v>
      </c>
      <c r="AH123" s="37">
        <v>1367</v>
      </c>
    </row>
    <row r="124" spans="1:34" x14ac:dyDescent="0.25">
      <c r="A124" s="37" t="s">
        <v>56</v>
      </c>
      <c r="B124" s="37" t="s">
        <v>407</v>
      </c>
      <c r="C124" s="37">
        <v>5261</v>
      </c>
      <c r="D124" s="37">
        <v>4814</v>
      </c>
      <c r="E124" s="37">
        <v>5617</v>
      </c>
      <c r="F124" s="37">
        <v>5360</v>
      </c>
      <c r="G124" s="37">
        <v>4984</v>
      </c>
      <c r="H124" s="37">
        <v>5486</v>
      </c>
      <c r="I124" s="37">
        <v>6612</v>
      </c>
      <c r="J124" s="37">
        <v>7043</v>
      </c>
      <c r="K124" s="37">
        <v>6254</v>
      </c>
      <c r="L124" s="37">
        <v>6053</v>
      </c>
      <c r="M124" s="37">
        <v>6581</v>
      </c>
      <c r="N124" s="37">
        <v>5081</v>
      </c>
      <c r="O124" s="37">
        <v>3897</v>
      </c>
      <c r="P124" s="37">
        <v>2637</v>
      </c>
      <c r="Q124" s="37">
        <v>1536</v>
      </c>
      <c r="R124" s="37">
        <v>571</v>
      </c>
      <c r="S124" s="37">
        <v>4987</v>
      </c>
      <c r="T124" s="37">
        <v>4409</v>
      </c>
      <c r="U124" s="37">
        <v>5063</v>
      </c>
      <c r="V124" s="37">
        <v>4985</v>
      </c>
      <c r="W124" s="37">
        <v>4918</v>
      </c>
      <c r="X124" s="37">
        <v>5655</v>
      </c>
      <c r="Y124" s="37">
        <v>6880</v>
      </c>
      <c r="Z124" s="37">
        <v>7115</v>
      </c>
      <c r="AA124" s="37">
        <v>6621</v>
      </c>
      <c r="AB124" s="37">
        <v>6430</v>
      </c>
      <c r="AC124" s="37">
        <v>6816</v>
      </c>
      <c r="AD124" s="37">
        <v>5465</v>
      </c>
      <c r="AE124" s="37">
        <v>4177</v>
      </c>
      <c r="AF124" s="37">
        <v>3344</v>
      </c>
      <c r="AG124" s="37">
        <v>2300</v>
      </c>
      <c r="AH124" s="37">
        <v>1521</v>
      </c>
    </row>
    <row r="125" spans="1:34" x14ac:dyDescent="0.25">
      <c r="A125" s="37" t="s">
        <v>130</v>
      </c>
      <c r="B125" s="37" t="s">
        <v>410</v>
      </c>
      <c r="C125" s="37">
        <v>5598</v>
      </c>
      <c r="D125" s="37">
        <v>5865</v>
      </c>
      <c r="E125" s="37">
        <v>5232</v>
      </c>
      <c r="F125" s="37">
        <v>5565</v>
      </c>
      <c r="G125" s="37">
        <v>5228</v>
      </c>
      <c r="H125" s="37">
        <v>5987</v>
      </c>
      <c r="I125" s="37">
        <v>6486</v>
      </c>
      <c r="J125" s="37">
        <v>6073</v>
      </c>
      <c r="K125" s="37">
        <v>4880</v>
      </c>
      <c r="L125" s="37">
        <v>4653</v>
      </c>
      <c r="M125" s="37">
        <v>4487</v>
      </c>
      <c r="N125" s="37">
        <v>3462</v>
      </c>
      <c r="O125" s="37">
        <v>2389</v>
      </c>
      <c r="P125" s="37">
        <v>1489</v>
      </c>
      <c r="Q125" s="37">
        <v>763</v>
      </c>
      <c r="R125" s="37">
        <v>280</v>
      </c>
      <c r="S125" s="37">
        <v>5304</v>
      </c>
      <c r="T125" s="37">
        <v>5398</v>
      </c>
      <c r="U125" s="37">
        <v>5290</v>
      </c>
      <c r="V125" s="37">
        <v>5511</v>
      </c>
      <c r="W125" s="37">
        <v>5188</v>
      </c>
      <c r="X125" s="37">
        <v>5671</v>
      </c>
      <c r="Y125" s="37">
        <v>6362</v>
      </c>
      <c r="Z125" s="37">
        <v>6095</v>
      </c>
      <c r="AA125" s="37">
        <v>5164</v>
      </c>
      <c r="AB125" s="37">
        <v>4854</v>
      </c>
      <c r="AC125" s="37">
        <v>4898</v>
      </c>
      <c r="AD125" s="37">
        <v>3594</v>
      </c>
      <c r="AE125" s="37">
        <v>2798</v>
      </c>
      <c r="AF125" s="37">
        <v>1953</v>
      </c>
      <c r="AG125" s="37">
        <v>1153</v>
      </c>
      <c r="AH125" s="37">
        <v>759</v>
      </c>
    </row>
    <row r="126" spans="1:34" x14ac:dyDescent="0.25">
      <c r="A126" s="37" t="s">
        <v>110</v>
      </c>
      <c r="B126" s="37" t="s">
        <v>408</v>
      </c>
      <c r="C126" s="37">
        <v>9256</v>
      </c>
      <c r="D126" s="37">
        <v>8525</v>
      </c>
      <c r="E126" s="37">
        <v>9118</v>
      </c>
      <c r="F126" s="37">
        <v>8129</v>
      </c>
      <c r="G126" s="37">
        <v>7990</v>
      </c>
      <c r="H126" s="37">
        <v>9559</v>
      </c>
      <c r="I126" s="37">
        <v>11526</v>
      </c>
      <c r="J126" s="37">
        <v>12104</v>
      </c>
      <c r="K126" s="37">
        <v>10446</v>
      </c>
      <c r="L126" s="37">
        <v>10002</v>
      </c>
      <c r="M126" s="37">
        <v>10785</v>
      </c>
      <c r="N126" s="37">
        <v>8523</v>
      </c>
      <c r="O126" s="37">
        <v>6364</v>
      </c>
      <c r="P126" s="37">
        <v>4279</v>
      </c>
      <c r="Q126" s="37">
        <v>2348</v>
      </c>
      <c r="R126" s="37">
        <v>990</v>
      </c>
      <c r="S126" s="37">
        <v>8732</v>
      </c>
      <c r="T126" s="37">
        <v>7127</v>
      </c>
      <c r="U126" s="37">
        <v>7760</v>
      </c>
      <c r="V126" s="37">
        <v>7838</v>
      </c>
      <c r="W126" s="37">
        <v>7838</v>
      </c>
      <c r="X126" s="37">
        <v>9845</v>
      </c>
      <c r="Y126" s="37">
        <v>11538</v>
      </c>
      <c r="Z126" s="37">
        <v>11945</v>
      </c>
      <c r="AA126" s="37">
        <v>10716</v>
      </c>
      <c r="AB126" s="37">
        <v>10542</v>
      </c>
      <c r="AC126" s="37">
        <v>11521</v>
      </c>
      <c r="AD126" s="37">
        <v>9193</v>
      </c>
      <c r="AE126" s="37">
        <v>7126</v>
      </c>
      <c r="AF126" s="37">
        <v>5301</v>
      </c>
      <c r="AG126" s="37">
        <v>3634</v>
      </c>
      <c r="AH126" s="37">
        <v>2621</v>
      </c>
    </row>
    <row r="127" spans="1:34" x14ac:dyDescent="0.25">
      <c r="A127" s="37" t="s">
        <v>123</v>
      </c>
      <c r="B127" s="37" t="s">
        <v>409</v>
      </c>
      <c r="C127" s="37">
        <v>7504</v>
      </c>
      <c r="D127" s="37">
        <v>9390</v>
      </c>
      <c r="E127" s="37">
        <v>9129</v>
      </c>
      <c r="F127" s="37">
        <v>8853</v>
      </c>
      <c r="G127" s="37">
        <v>7577</v>
      </c>
      <c r="H127" s="37">
        <v>8092</v>
      </c>
      <c r="I127" s="37">
        <v>8764</v>
      </c>
      <c r="J127" s="37">
        <v>8599</v>
      </c>
      <c r="K127" s="37">
        <v>7405</v>
      </c>
      <c r="L127" s="37">
        <v>6606</v>
      </c>
      <c r="M127" s="37">
        <v>6685</v>
      </c>
      <c r="N127" s="37">
        <v>5060</v>
      </c>
      <c r="O127" s="37">
        <v>3604</v>
      </c>
      <c r="P127" s="37">
        <v>2304</v>
      </c>
      <c r="Q127" s="37">
        <v>1237</v>
      </c>
      <c r="R127" s="37">
        <v>426</v>
      </c>
      <c r="S127" s="37">
        <v>7102</v>
      </c>
      <c r="T127" s="37">
        <v>9105</v>
      </c>
      <c r="U127" s="37">
        <v>9022</v>
      </c>
      <c r="V127" s="37">
        <v>8712</v>
      </c>
      <c r="W127" s="37">
        <v>7155</v>
      </c>
      <c r="X127" s="37">
        <v>8019</v>
      </c>
      <c r="Y127" s="37">
        <v>8362</v>
      </c>
      <c r="Z127" s="37">
        <v>8215</v>
      </c>
      <c r="AA127" s="37">
        <v>7352</v>
      </c>
      <c r="AB127" s="37">
        <v>6684</v>
      </c>
      <c r="AC127" s="37">
        <v>6940</v>
      </c>
      <c r="AD127" s="37">
        <v>5246</v>
      </c>
      <c r="AE127" s="37">
        <v>4318</v>
      </c>
      <c r="AF127" s="37">
        <v>3236</v>
      </c>
      <c r="AG127" s="37">
        <v>2097</v>
      </c>
      <c r="AH127" s="37">
        <v>1181</v>
      </c>
    </row>
    <row r="128" spans="1:34" x14ac:dyDescent="0.25">
      <c r="A128" s="37" t="s">
        <v>6</v>
      </c>
      <c r="B128" s="37" t="s">
        <v>469</v>
      </c>
      <c r="C128" s="37">
        <v>6575</v>
      </c>
      <c r="D128" s="37">
        <v>10447</v>
      </c>
      <c r="E128" s="37">
        <v>6164</v>
      </c>
      <c r="F128" s="37">
        <v>5021</v>
      </c>
      <c r="G128" s="37">
        <v>4732</v>
      </c>
      <c r="H128" s="37">
        <v>5532</v>
      </c>
      <c r="I128" s="37">
        <v>6040</v>
      </c>
      <c r="J128" s="37">
        <v>6109</v>
      </c>
      <c r="K128" s="37">
        <v>5279</v>
      </c>
      <c r="L128" s="37">
        <v>4695</v>
      </c>
      <c r="M128" s="37">
        <v>4994</v>
      </c>
      <c r="N128" s="37">
        <v>3826</v>
      </c>
      <c r="O128" s="37">
        <v>2917</v>
      </c>
      <c r="P128" s="37">
        <v>2143</v>
      </c>
      <c r="Q128" s="37">
        <v>1263</v>
      </c>
      <c r="R128" s="37">
        <v>593</v>
      </c>
      <c r="S128" s="37">
        <v>6365</v>
      </c>
      <c r="T128" s="37">
        <v>9888</v>
      </c>
      <c r="U128" s="37">
        <v>5538</v>
      </c>
      <c r="V128" s="37">
        <v>4797</v>
      </c>
      <c r="W128" s="37">
        <v>5011</v>
      </c>
      <c r="X128" s="37">
        <v>5757</v>
      </c>
      <c r="Y128" s="37">
        <v>6286</v>
      </c>
      <c r="Z128" s="37">
        <v>6427</v>
      </c>
      <c r="AA128" s="37">
        <v>5482</v>
      </c>
      <c r="AB128" s="37">
        <v>5051</v>
      </c>
      <c r="AC128" s="37">
        <v>5356</v>
      </c>
      <c r="AD128" s="37">
        <v>4197</v>
      </c>
      <c r="AE128" s="37">
        <v>3523</v>
      </c>
      <c r="AF128" s="37">
        <v>2805</v>
      </c>
      <c r="AG128" s="37">
        <v>2013</v>
      </c>
      <c r="AH128" s="37">
        <v>1374</v>
      </c>
    </row>
    <row r="129" spans="1:34" x14ac:dyDescent="0.25">
      <c r="A129" s="37" t="s">
        <v>18</v>
      </c>
      <c r="B129" s="37" t="s">
        <v>471</v>
      </c>
      <c r="C129" s="37">
        <v>13473</v>
      </c>
      <c r="D129" s="37">
        <v>23747</v>
      </c>
      <c r="E129" s="37">
        <v>23505</v>
      </c>
      <c r="F129" s="37">
        <v>20374</v>
      </c>
      <c r="G129" s="37">
        <v>16756</v>
      </c>
      <c r="H129" s="37">
        <v>14220</v>
      </c>
      <c r="I129" s="37">
        <v>13331</v>
      </c>
      <c r="J129" s="37">
        <v>12534</v>
      </c>
      <c r="K129" s="37">
        <v>10577</v>
      </c>
      <c r="L129" s="37">
        <v>9244</v>
      </c>
      <c r="M129" s="37">
        <v>8900</v>
      </c>
      <c r="N129" s="37">
        <v>6280</v>
      </c>
      <c r="O129" s="37">
        <v>4916</v>
      </c>
      <c r="P129" s="37">
        <v>3481</v>
      </c>
      <c r="Q129" s="37">
        <v>2059</v>
      </c>
      <c r="R129" s="37">
        <v>982</v>
      </c>
      <c r="S129" s="37">
        <v>13296</v>
      </c>
      <c r="T129" s="37">
        <v>24315</v>
      </c>
      <c r="U129" s="37">
        <v>22007</v>
      </c>
      <c r="V129" s="37">
        <v>18929</v>
      </c>
      <c r="W129" s="37">
        <v>14925</v>
      </c>
      <c r="X129" s="37">
        <v>13386</v>
      </c>
      <c r="Y129" s="37">
        <v>13112</v>
      </c>
      <c r="Z129" s="37">
        <v>12644</v>
      </c>
      <c r="AA129" s="37">
        <v>10928</v>
      </c>
      <c r="AB129" s="37">
        <v>9337</v>
      </c>
      <c r="AC129" s="37">
        <v>8998</v>
      </c>
      <c r="AD129" s="37">
        <v>6933</v>
      </c>
      <c r="AE129" s="37">
        <v>5814</v>
      </c>
      <c r="AF129" s="37">
        <v>4923</v>
      </c>
      <c r="AG129" s="37">
        <v>3477</v>
      </c>
      <c r="AH129" s="37">
        <v>2545</v>
      </c>
    </row>
    <row r="130" spans="1:34" x14ac:dyDescent="0.25">
      <c r="A130" s="37" t="s">
        <v>87</v>
      </c>
      <c r="B130" s="37" t="s">
        <v>475</v>
      </c>
      <c r="C130" s="37">
        <v>5849</v>
      </c>
      <c r="D130" s="37">
        <v>4899</v>
      </c>
      <c r="E130" s="37">
        <v>5005</v>
      </c>
      <c r="F130" s="37">
        <v>5459</v>
      </c>
      <c r="G130" s="37">
        <v>5754</v>
      </c>
      <c r="H130" s="37">
        <v>6849</v>
      </c>
      <c r="I130" s="37">
        <v>7663</v>
      </c>
      <c r="J130" s="37">
        <v>7651</v>
      </c>
      <c r="K130" s="37">
        <v>6459</v>
      </c>
      <c r="L130" s="37">
        <v>6181</v>
      </c>
      <c r="M130" s="37">
        <v>7069</v>
      </c>
      <c r="N130" s="37">
        <v>5677</v>
      </c>
      <c r="O130" s="37">
        <v>4073</v>
      </c>
      <c r="P130" s="37">
        <v>2848</v>
      </c>
      <c r="Q130" s="37">
        <v>1593</v>
      </c>
      <c r="R130" s="37">
        <v>819</v>
      </c>
      <c r="S130" s="37">
        <v>5493</v>
      </c>
      <c r="T130" s="37">
        <v>4710</v>
      </c>
      <c r="U130" s="37">
        <v>5276</v>
      </c>
      <c r="V130" s="37">
        <v>5903</v>
      </c>
      <c r="W130" s="37">
        <v>6126</v>
      </c>
      <c r="X130" s="37">
        <v>7047</v>
      </c>
      <c r="Y130" s="37">
        <v>7935</v>
      </c>
      <c r="Z130" s="37">
        <v>7668</v>
      </c>
      <c r="AA130" s="37">
        <v>6947</v>
      </c>
      <c r="AB130" s="37">
        <v>6673</v>
      </c>
      <c r="AC130" s="37">
        <v>7708</v>
      </c>
      <c r="AD130" s="37">
        <v>5949</v>
      </c>
      <c r="AE130" s="37">
        <v>4718</v>
      </c>
      <c r="AF130" s="37">
        <v>3826</v>
      </c>
      <c r="AG130" s="37">
        <v>2552</v>
      </c>
      <c r="AH130" s="37">
        <v>1966</v>
      </c>
    </row>
    <row r="131" spans="1:34" x14ac:dyDescent="0.25">
      <c r="A131" s="37" t="s">
        <v>114</v>
      </c>
      <c r="B131" s="37" t="s">
        <v>478</v>
      </c>
      <c r="C131" s="37">
        <v>8569</v>
      </c>
      <c r="D131" s="37">
        <v>9120</v>
      </c>
      <c r="E131" s="37">
        <v>8523</v>
      </c>
      <c r="F131" s="37">
        <v>8763</v>
      </c>
      <c r="G131" s="37">
        <v>8485</v>
      </c>
      <c r="H131" s="37">
        <v>9211</v>
      </c>
      <c r="I131" s="37">
        <v>10431</v>
      </c>
      <c r="J131" s="37">
        <v>10312</v>
      </c>
      <c r="K131" s="37">
        <v>8211</v>
      </c>
      <c r="L131" s="37">
        <v>7101</v>
      </c>
      <c r="M131" s="37">
        <v>7284</v>
      </c>
      <c r="N131" s="37">
        <v>5971</v>
      </c>
      <c r="O131" s="37">
        <v>4421</v>
      </c>
      <c r="P131" s="37">
        <v>3121</v>
      </c>
      <c r="Q131" s="37">
        <v>1646</v>
      </c>
      <c r="R131" s="37">
        <v>717</v>
      </c>
      <c r="S131" s="37">
        <v>8003</v>
      </c>
      <c r="T131" s="37">
        <v>7934</v>
      </c>
      <c r="U131" s="37">
        <v>8519</v>
      </c>
      <c r="V131" s="37">
        <v>8751</v>
      </c>
      <c r="W131" s="37">
        <v>8575</v>
      </c>
      <c r="X131" s="37">
        <v>9355</v>
      </c>
      <c r="Y131" s="37">
        <v>10630</v>
      </c>
      <c r="Z131" s="37">
        <v>10210</v>
      </c>
      <c r="AA131" s="37">
        <v>8205</v>
      </c>
      <c r="AB131" s="37">
        <v>7288</v>
      </c>
      <c r="AC131" s="37">
        <v>7746</v>
      </c>
      <c r="AD131" s="37">
        <v>6445</v>
      </c>
      <c r="AE131" s="37">
        <v>5086</v>
      </c>
      <c r="AF131" s="37">
        <v>4021</v>
      </c>
      <c r="AG131" s="37">
        <v>2428</v>
      </c>
      <c r="AH131" s="37">
        <v>1595</v>
      </c>
    </row>
    <row r="132" spans="1:34" x14ac:dyDescent="0.25">
      <c r="A132" s="37" t="s">
        <v>29</v>
      </c>
      <c r="B132" s="37" t="s">
        <v>472</v>
      </c>
      <c r="C132" s="37">
        <v>16204</v>
      </c>
      <c r="D132" s="37">
        <v>15341</v>
      </c>
      <c r="E132" s="37">
        <v>13530</v>
      </c>
      <c r="F132" s="37">
        <v>13313</v>
      </c>
      <c r="G132" s="37">
        <v>13563</v>
      </c>
      <c r="H132" s="37">
        <v>15884</v>
      </c>
      <c r="I132" s="37">
        <v>18371</v>
      </c>
      <c r="J132" s="37">
        <v>19317</v>
      </c>
      <c r="K132" s="37">
        <v>18149</v>
      </c>
      <c r="L132" s="37">
        <v>17753</v>
      </c>
      <c r="M132" s="37">
        <v>20823</v>
      </c>
      <c r="N132" s="37">
        <v>15325</v>
      </c>
      <c r="O132" s="37">
        <v>10942</v>
      </c>
      <c r="P132" s="37">
        <v>7565</v>
      </c>
      <c r="Q132" s="37">
        <v>4117</v>
      </c>
      <c r="R132" s="37">
        <v>1820</v>
      </c>
      <c r="S132" s="37">
        <v>15493</v>
      </c>
      <c r="T132" s="37">
        <v>14598</v>
      </c>
      <c r="U132" s="37">
        <v>13199</v>
      </c>
      <c r="V132" s="37">
        <v>14196</v>
      </c>
      <c r="W132" s="37">
        <v>14442</v>
      </c>
      <c r="X132" s="37">
        <v>17661</v>
      </c>
      <c r="Y132" s="37">
        <v>20324</v>
      </c>
      <c r="Z132" s="37">
        <v>20399</v>
      </c>
      <c r="AA132" s="37">
        <v>19722</v>
      </c>
      <c r="AB132" s="37">
        <v>19228</v>
      </c>
      <c r="AC132" s="37">
        <v>21960</v>
      </c>
      <c r="AD132" s="37">
        <v>16595</v>
      </c>
      <c r="AE132" s="37">
        <v>12292</v>
      </c>
      <c r="AF132" s="37">
        <v>9504</v>
      </c>
      <c r="AG132" s="37">
        <v>6609</v>
      </c>
      <c r="AH132" s="37">
        <v>4379</v>
      </c>
    </row>
    <row r="133" spans="1:34" x14ac:dyDescent="0.25">
      <c r="A133" s="37" t="s">
        <v>96</v>
      </c>
      <c r="B133" s="37" t="s">
        <v>476</v>
      </c>
      <c r="C133" s="37">
        <v>8475</v>
      </c>
      <c r="D133" s="37">
        <v>13621</v>
      </c>
      <c r="E133" s="37">
        <v>9616</v>
      </c>
      <c r="F133" s="37">
        <v>9183</v>
      </c>
      <c r="G133" s="37">
        <v>7372</v>
      </c>
      <c r="H133" s="37">
        <v>7744</v>
      </c>
      <c r="I133" s="37">
        <v>8418</v>
      </c>
      <c r="J133" s="37">
        <v>8478</v>
      </c>
      <c r="K133" s="37">
        <v>7942</v>
      </c>
      <c r="L133" s="37">
        <v>6389</v>
      </c>
      <c r="M133" s="37">
        <v>6961</v>
      </c>
      <c r="N133" s="37">
        <v>5277</v>
      </c>
      <c r="O133" s="37">
        <v>3941</v>
      </c>
      <c r="P133" s="37">
        <v>2770</v>
      </c>
      <c r="Q133" s="37">
        <v>1412</v>
      </c>
      <c r="R133" s="37">
        <v>707</v>
      </c>
      <c r="S133" s="37">
        <v>8099</v>
      </c>
      <c r="T133" s="37">
        <v>11888</v>
      </c>
      <c r="U133" s="37">
        <v>8968</v>
      </c>
      <c r="V133" s="37">
        <v>8781</v>
      </c>
      <c r="W133" s="37">
        <v>7341</v>
      </c>
      <c r="X133" s="37">
        <v>7934</v>
      </c>
      <c r="Y133" s="37">
        <v>9046</v>
      </c>
      <c r="Z133" s="37">
        <v>8743</v>
      </c>
      <c r="AA133" s="37">
        <v>7785</v>
      </c>
      <c r="AB133" s="37">
        <v>6908</v>
      </c>
      <c r="AC133" s="37">
        <v>7372</v>
      </c>
      <c r="AD133" s="37">
        <v>5593</v>
      </c>
      <c r="AE133" s="37">
        <v>4752</v>
      </c>
      <c r="AF133" s="37">
        <v>3692</v>
      </c>
      <c r="AG133" s="37">
        <v>2311</v>
      </c>
      <c r="AH133" s="37">
        <v>1595</v>
      </c>
    </row>
    <row r="134" spans="1:34" x14ac:dyDescent="0.25">
      <c r="A134" s="37" t="s">
        <v>132</v>
      </c>
      <c r="B134" s="37" t="s">
        <v>480</v>
      </c>
      <c r="C134" s="37">
        <v>3786</v>
      </c>
      <c r="D134" s="37">
        <v>3382</v>
      </c>
      <c r="E134" s="37">
        <v>3441</v>
      </c>
      <c r="F134" s="37">
        <v>3167</v>
      </c>
      <c r="G134" s="37">
        <v>2875</v>
      </c>
      <c r="H134" s="37">
        <v>3771</v>
      </c>
      <c r="I134" s="37">
        <v>4508</v>
      </c>
      <c r="J134" s="37">
        <v>4825</v>
      </c>
      <c r="K134" s="37">
        <v>4463</v>
      </c>
      <c r="L134" s="37">
        <v>4243</v>
      </c>
      <c r="M134" s="37">
        <v>5001</v>
      </c>
      <c r="N134" s="37">
        <v>3935</v>
      </c>
      <c r="O134" s="37">
        <v>2886</v>
      </c>
      <c r="P134" s="37">
        <v>2053</v>
      </c>
      <c r="Q134" s="37">
        <v>1059</v>
      </c>
      <c r="R134" s="37">
        <v>595</v>
      </c>
      <c r="S134" s="37">
        <v>3510</v>
      </c>
      <c r="T134" s="37">
        <v>3177</v>
      </c>
      <c r="U134" s="37">
        <v>3451</v>
      </c>
      <c r="V134" s="37">
        <v>3374</v>
      </c>
      <c r="W134" s="37">
        <v>3308</v>
      </c>
      <c r="X134" s="37">
        <v>3944</v>
      </c>
      <c r="Y134" s="37">
        <v>4696</v>
      </c>
      <c r="Z134" s="37">
        <v>5105</v>
      </c>
      <c r="AA134" s="37">
        <v>4667</v>
      </c>
      <c r="AB134" s="37">
        <v>4606</v>
      </c>
      <c r="AC134" s="37">
        <v>5336</v>
      </c>
      <c r="AD134" s="37">
        <v>4122</v>
      </c>
      <c r="AE134" s="37">
        <v>3355</v>
      </c>
      <c r="AF134" s="37">
        <v>2663</v>
      </c>
      <c r="AG134" s="37">
        <v>1922</v>
      </c>
      <c r="AH134" s="37">
        <v>1378</v>
      </c>
    </row>
    <row r="135" spans="1:34" x14ac:dyDescent="0.25">
      <c r="A135" s="37" t="s">
        <v>13</v>
      </c>
      <c r="B135" s="37" t="s">
        <v>470</v>
      </c>
      <c r="C135" s="37">
        <v>5583</v>
      </c>
      <c r="D135" s="37">
        <v>9138</v>
      </c>
      <c r="E135" s="37">
        <v>7366</v>
      </c>
      <c r="F135" s="37">
        <v>8076</v>
      </c>
      <c r="G135" s="37">
        <v>7289</v>
      </c>
      <c r="H135" s="37">
        <v>6765</v>
      </c>
      <c r="I135" s="37">
        <v>6704</v>
      </c>
      <c r="J135" s="37">
        <v>6305</v>
      </c>
      <c r="K135" s="37">
        <v>5213</v>
      </c>
      <c r="L135" s="37">
        <v>4618</v>
      </c>
      <c r="M135" s="37">
        <v>4961</v>
      </c>
      <c r="N135" s="37">
        <v>3608</v>
      </c>
      <c r="O135" s="37">
        <v>2814</v>
      </c>
      <c r="P135" s="37">
        <v>2231</v>
      </c>
      <c r="Q135" s="37">
        <v>1333</v>
      </c>
      <c r="R135" s="37">
        <v>782</v>
      </c>
      <c r="S135" s="37">
        <v>5540</v>
      </c>
      <c r="T135" s="37">
        <v>9112</v>
      </c>
      <c r="U135" s="37">
        <v>6648</v>
      </c>
      <c r="V135" s="37">
        <v>7520</v>
      </c>
      <c r="W135" s="37">
        <v>6360</v>
      </c>
      <c r="X135" s="37">
        <v>5929</v>
      </c>
      <c r="Y135" s="37">
        <v>5875</v>
      </c>
      <c r="Z135" s="37">
        <v>6063</v>
      </c>
      <c r="AA135" s="37">
        <v>5188</v>
      </c>
      <c r="AB135" s="37">
        <v>4778</v>
      </c>
      <c r="AC135" s="37">
        <v>5088</v>
      </c>
      <c r="AD135" s="37">
        <v>3789</v>
      </c>
      <c r="AE135" s="37">
        <v>3290</v>
      </c>
      <c r="AF135" s="37">
        <v>2930</v>
      </c>
      <c r="AG135" s="37">
        <v>2318</v>
      </c>
      <c r="AH135" s="37">
        <v>1723</v>
      </c>
    </row>
    <row r="136" spans="1:34" x14ac:dyDescent="0.25">
      <c r="A136" s="37" t="s">
        <v>97</v>
      </c>
      <c r="B136" s="37" t="s">
        <v>477</v>
      </c>
      <c r="C136" s="37">
        <v>4207</v>
      </c>
      <c r="D136" s="37">
        <v>3978</v>
      </c>
      <c r="E136" s="37">
        <v>4524</v>
      </c>
      <c r="F136" s="37">
        <v>4637</v>
      </c>
      <c r="G136" s="37">
        <v>4566</v>
      </c>
      <c r="H136" s="37">
        <v>4869</v>
      </c>
      <c r="I136" s="37">
        <v>5471</v>
      </c>
      <c r="J136" s="37">
        <v>5387</v>
      </c>
      <c r="K136" s="37">
        <v>4583</v>
      </c>
      <c r="L136" s="37">
        <v>4157</v>
      </c>
      <c r="M136" s="37">
        <v>4697</v>
      </c>
      <c r="N136" s="37">
        <v>3526</v>
      </c>
      <c r="O136" s="37">
        <v>2857</v>
      </c>
      <c r="P136" s="37">
        <v>1971</v>
      </c>
      <c r="Q136" s="37">
        <v>1246</v>
      </c>
      <c r="R136" s="37">
        <v>604</v>
      </c>
      <c r="S136" s="37">
        <v>4153</v>
      </c>
      <c r="T136" s="37">
        <v>3602</v>
      </c>
      <c r="U136" s="37">
        <v>4337</v>
      </c>
      <c r="V136" s="37">
        <v>4750</v>
      </c>
      <c r="W136" s="37">
        <v>4425</v>
      </c>
      <c r="X136" s="37">
        <v>4839</v>
      </c>
      <c r="Y136" s="37">
        <v>5501</v>
      </c>
      <c r="Z136" s="37">
        <v>5411</v>
      </c>
      <c r="AA136" s="37">
        <v>4803</v>
      </c>
      <c r="AB136" s="37">
        <v>4473</v>
      </c>
      <c r="AC136" s="37">
        <v>5053</v>
      </c>
      <c r="AD136" s="37">
        <v>3823</v>
      </c>
      <c r="AE136" s="37">
        <v>3214</v>
      </c>
      <c r="AF136" s="37">
        <v>2809</v>
      </c>
      <c r="AG136" s="37">
        <v>1996</v>
      </c>
      <c r="AH136" s="37">
        <v>1340</v>
      </c>
    </row>
    <row r="137" spans="1:34" x14ac:dyDescent="0.25">
      <c r="A137" s="37" t="s">
        <v>128</v>
      </c>
      <c r="B137" s="37" t="s">
        <v>479</v>
      </c>
      <c r="C137" s="37">
        <v>6315</v>
      </c>
      <c r="D137" s="37">
        <v>5721</v>
      </c>
      <c r="E137" s="37">
        <v>6963</v>
      </c>
      <c r="F137" s="37">
        <v>7752</v>
      </c>
      <c r="G137" s="37">
        <v>7652</v>
      </c>
      <c r="H137" s="37">
        <v>8505</v>
      </c>
      <c r="I137" s="37">
        <v>8572</v>
      </c>
      <c r="J137" s="37">
        <v>8154</v>
      </c>
      <c r="K137" s="37">
        <v>6657</v>
      </c>
      <c r="L137" s="37">
        <v>5544</v>
      </c>
      <c r="M137" s="37">
        <v>5088</v>
      </c>
      <c r="N137" s="37">
        <v>3653</v>
      </c>
      <c r="O137" s="37">
        <v>2789</v>
      </c>
      <c r="P137" s="37">
        <v>1964</v>
      </c>
      <c r="Q137" s="37">
        <v>1118</v>
      </c>
      <c r="R137" s="37">
        <v>510</v>
      </c>
      <c r="S137" s="37">
        <v>6114</v>
      </c>
      <c r="T137" s="37">
        <v>5732</v>
      </c>
      <c r="U137" s="37">
        <v>7382</v>
      </c>
      <c r="V137" s="37">
        <v>8093</v>
      </c>
      <c r="W137" s="37">
        <v>7482</v>
      </c>
      <c r="X137" s="37">
        <v>7967</v>
      </c>
      <c r="Y137" s="37">
        <v>8113</v>
      </c>
      <c r="Z137" s="37">
        <v>7849</v>
      </c>
      <c r="AA137" s="37">
        <v>6516</v>
      </c>
      <c r="AB137" s="37">
        <v>5574</v>
      </c>
      <c r="AC137" s="37">
        <v>5378</v>
      </c>
      <c r="AD137" s="37">
        <v>4017</v>
      </c>
      <c r="AE137" s="37">
        <v>3227</v>
      </c>
      <c r="AF137" s="37">
        <v>2594</v>
      </c>
      <c r="AG137" s="37">
        <v>1690</v>
      </c>
      <c r="AH137" s="37">
        <v>1038</v>
      </c>
    </row>
    <row r="138" spans="1:34" x14ac:dyDescent="0.25">
      <c r="A138" s="37" t="s">
        <v>145</v>
      </c>
      <c r="B138" s="37" t="s">
        <v>481</v>
      </c>
      <c r="C138" s="37">
        <v>14435</v>
      </c>
      <c r="D138" s="37">
        <v>12892</v>
      </c>
      <c r="E138" s="37">
        <v>14596</v>
      </c>
      <c r="F138" s="37">
        <v>13597</v>
      </c>
      <c r="G138" s="37">
        <v>13093</v>
      </c>
      <c r="H138" s="37">
        <v>15837</v>
      </c>
      <c r="I138" s="37">
        <v>18232</v>
      </c>
      <c r="J138" s="37">
        <v>18250</v>
      </c>
      <c r="K138" s="37">
        <v>15830</v>
      </c>
      <c r="L138" s="37">
        <v>14094</v>
      </c>
      <c r="M138" s="37">
        <v>15021</v>
      </c>
      <c r="N138" s="37">
        <v>11226</v>
      </c>
      <c r="O138" s="37">
        <v>8476</v>
      </c>
      <c r="P138" s="37">
        <v>5924</v>
      </c>
      <c r="Q138" s="37">
        <v>3274</v>
      </c>
      <c r="R138" s="37">
        <v>1474</v>
      </c>
      <c r="S138" s="37">
        <v>14071</v>
      </c>
      <c r="T138" s="37">
        <v>10804</v>
      </c>
      <c r="U138" s="37">
        <v>12362</v>
      </c>
      <c r="V138" s="37">
        <v>13300</v>
      </c>
      <c r="W138" s="37">
        <v>13835</v>
      </c>
      <c r="X138" s="37">
        <v>17019</v>
      </c>
      <c r="Y138" s="37">
        <v>19097</v>
      </c>
      <c r="Z138" s="37">
        <v>18531</v>
      </c>
      <c r="AA138" s="37">
        <v>16009</v>
      </c>
      <c r="AB138" s="37">
        <v>14785</v>
      </c>
      <c r="AC138" s="37">
        <v>15730</v>
      </c>
      <c r="AD138" s="37">
        <v>12291</v>
      </c>
      <c r="AE138" s="37">
        <v>9517</v>
      </c>
      <c r="AF138" s="37">
        <v>7470</v>
      </c>
      <c r="AG138" s="37">
        <v>5212</v>
      </c>
      <c r="AH138" s="37">
        <v>3571</v>
      </c>
    </row>
    <row r="139" spans="1:34" x14ac:dyDescent="0.25">
      <c r="A139" s="37" t="s">
        <v>95</v>
      </c>
      <c r="B139" s="37" t="s">
        <v>421</v>
      </c>
      <c r="C139" s="37">
        <v>5726</v>
      </c>
      <c r="D139" s="37">
        <v>6021</v>
      </c>
      <c r="E139" s="37">
        <v>7789</v>
      </c>
      <c r="F139" s="37">
        <v>7734</v>
      </c>
      <c r="G139" s="37">
        <v>7072</v>
      </c>
      <c r="H139" s="37">
        <v>6713</v>
      </c>
      <c r="I139" s="37">
        <v>6660</v>
      </c>
      <c r="J139" s="37">
        <v>6049</v>
      </c>
      <c r="K139" s="37">
        <v>5113</v>
      </c>
      <c r="L139" s="37">
        <v>4350</v>
      </c>
      <c r="M139" s="37">
        <v>4414</v>
      </c>
      <c r="N139" s="37">
        <v>2922</v>
      </c>
      <c r="O139" s="37">
        <v>2365</v>
      </c>
      <c r="P139" s="37">
        <v>1692</v>
      </c>
      <c r="Q139" s="37">
        <v>925</v>
      </c>
      <c r="R139" s="37">
        <v>407</v>
      </c>
      <c r="S139" s="37">
        <v>5526</v>
      </c>
      <c r="T139" s="37">
        <v>5471</v>
      </c>
      <c r="U139" s="37">
        <v>7383</v>
      </c>
      <c r="V139" s="37">
        <v>7652</v>
      </c>
      <c r="W139" s="37">
        <v>6680</v>
      </c>
      <c r="X139" s="37">
        <v>6382</v>
      </c>
      <c r="Y139" s="37">
        <v>6550</v>
      </c>
      <c r="Z139" s="37">
        <v>6255</v>
      </c>
      <c r="AA139" s="37">
        <v>5270</v>
      </c>
      <c r="AB139" s="37">
        <v>4829</v>
      </c>
      <c r="AC139" s="37">
        <v>4384</v>
      </c>
      <c r="AD139" s="37">
        <v>3254</v>
      </c>
      <c r="AE139" s="37">
        <v>2735</v>
      </c>
      <c r="AF139" s="37">
        <v>2340</v>
      </c>
      <c r="AG139" s="37">
        <v>1566</v>
      </c>
      <c r="AH139" s="37">
        <v>883</v>
      </c>
    </row>
    <row r="140" spans="1:34" x14ac:dyDescent="0.25">
      <c r="A140" s="37" t="s">
        <v>76</v>
      </c>
      <c r="B140" s="37" t="s">
        <v>420</v>
      </c>
      <c r="C140" s="37">
        <v>6673</v>
      </c>
      <c r="D140" s="37">
        <v>7854</v>
      </c>
      <c r="E140" s="37">
        <v>9750</v>
      </c>
      <c r="F140" s="37">
        <v>9697</v>
      </c>
      <c r="G140" s="37">
        <v>7987</v>
      </c>
      <c r="H140" s="37">
        <v>7007</v>
      </c>
      <c r="I140" s="37">
        <v>6590</v>
      </c>
      <c r="J140" s="37">
        <v>6543</v>
      </c>
      <c r="K140" s="37">
        <v>5328</v>
      </c>
      <c r="L140" s="37">
        <v>4244</v>
      </c>
      <c r="M140" s="37">
        <v>3657</v>
      </c>
      <c r="N140" s="37">
        <v>2726</v>
      </c>
      <c r="O140" s="37">
        <v>2510</v>
      </c>
      <c r="P140" s="37">
        <v>1718</v>
      </c>
      <c r="Q140" s="37">
        <v>887</v>
      </c>
      <c r="R140" s="37">
        <v>371</v>
      </c>
      <c r="S140" s="37">
        <v>6610</v>
      </c>
      <c r="T140" s="37">
        <v>7474</v>
      </c>
      <c r="U140" s="37">
        <v>8983</v>
      </c>
      <c r="V140" s="37">
        <v>9171</v>
      </c>
      <c r="W140" s="37">
        <v>7517</v>
      </c>
      <c r="X140" s="37">
        <v>6637</v>
      </c>
      <c r="Y140" s="37">
        <v>6769</v>
      </c>
      <c r="Z140" s="37">
        <v>6492</v>
      </c>
      <c r="AA140" s="37">
        <v>5191</v>
      </c>
      <c r="AB140" s="37">
        <v>4301</v>
      </c>
      <c r="AC140" s="37">
        <v>3838</v>
      </c>
      <c r="AD140" s="37">
        <v>3015</v>
      </c>
      <c r="AE140" s="37">
        <v>2898</v>
      </c>
      <c r="AF140" s="37">
        <v>2139</v>
      </c>
      <c r="AG140" s="37">
        <v>1261</v>
      </c>
      <c r="AH140" s="37">
        <v>829</v>
      </c>
    </row>
    <row r="141" spans="1:34" x14ac:dyDescent="0.25">
      <c r="A141" s="37" t="s">
        <v>7</v>
      </c>
      <c r="B141" s="37" t="s">
        <v>418</v>
      </c>
      <c r="C141" s="37">
        <v>5446</v>
      </c>
      <c r="D141" s="37">
        <v>4937</v>
      </c>
      <c r="E141" s="37">
        <v>4916</v>
      </c>
      <c r="F141" s="37">
        <v>5290</v>
      </c>
      <c r="G141" s="37">
        <v>5246</v>
      </c>
      <c r="H141" s="37">
        <v>5638</v>
      </c>
      <c r="I141" s="37">
        <v>6178</v>
      </c>
      <c r="J141" s="37">
        <v>5861</v>
      </c>
      <c r="K141" s="37">
        <v>5006</v>
      </c>
      <c r="L141" s="37">
        <v>4223</v>
      </c>
      <c r="M141" s="37">
        <v>4394</v>
      </c>
      <c r="N141" s="37">
        <v>3138</v>
      </c>
      <c r="O141" s="37">
        <v>2441</v>
      </c>
      <c r="P141" s="37">
        <v>1679</v>
      </c>
      <c r="Q141" s="37">
        <v>1029</v>
      </c>
      <c r="R141" s="37">
        <v>430</v>
      </c>
      <c r="S141" s="37">
        <v>4834</v>
      </c>
      <c r="T141" s="37">
        <v>4545</v>
      </c>
      <c r="U141" s="37">
        <v>5093</v>
      </c>
      <c r="V141" s="37">
        <v>5785</v>
      </c>
      <c r="W141" s="37">
        <v>5704</v>
      </c>
      <c r="X141" s="37">
        <v>5757</v>
      </c>
      <c r="Y141" s="37">
        <v>6102</v>
      </c>
      <c r="Z141" s="37">
        <v>5994</v>
      </c>
      <c r="AA141" s="37">
        <v>5053</v>
      </c>
      <c r="AB141" s="37">
        <v>4392</v>
      </c>
      <c r="AC141" s="37">
        <v>4468</v>
      </c>
      <c r="AD141" s="37">
        <v>3365</v>
      </c>
      <c r="AE141" s="37">
        <v>2753</v>
      </c>
      <c r="AF141" s="37">
        <v>2336</v>
      </c>
      <c r="AG141" s="37">
        <v>1599</v>
      </c>
      <c r="AH141" s="37">
        <v>1011</v>
      </c>
    </row>
    <row r="142" spans="1:34" x14ac:dyDescent="0.25">
      <c r="A142" s="37" t="s">
        <v>25</v>
      </c>
      <c r="B142" s="37" t="s">
        <v>419</v>
      </c>
      <c r="C142" s="37">
        <v>7846</v>
      </c>
      <c r="D142" s="37">
        <v>7380</v>
      </c>
      <c r="E142" s="37">
        <v>8663</v>
      </c>
      <c r="F142" s="37">
        <v>8561</v>
      </c>
      <c r="G142" s="37">
        <v>8870</v>
      </c>
      <c r="H142" s="37">
        <v>9610</v>
      </c>
      <c r="I142" s="37">
        <v>10347</v>
      </c>
      <c r="J142" s="37">
        <v>10488</v>
      </c>
      <c r="K142" s="37">
        <v>8824</v>
      </c>
      <c r="L142" s="37">
        <v>7432</v>
      </c>
      <c r="M142" s="37">
        <v>7723</v>
      </c>
      <c r="N142" s="37">
        <v>5486</v>
      </c>
      <c r="O142" s="37">
        <v>4111</v>
      </c>
      <c r="P142" s="37">
        <v>2751</v>
      </c>
      <c r="Q142" s="37">
        <v>1435</v>
      </c>
      <c r="R142" s="37">
        <v>625</v>
      </c>
      <c r="S142" s="37">
        <v>7125</v>
      </c>
      <c r="T142" s="37">
        <v>6653</v>
      </c>
      <c r="U142" s="37">
        <v>8592</v>
      </c>
      <c r="V142" s="37">
        <v>9247</v>
      </c>
      <c r="W142" s="37">
        <v>9353</v>
      </c>
      <c r="X142" s="37">
        <v>9990</v>
      </c>
      <c r="Y142" s="37">
        <v>10584</v>
      </c>
      <c r="Z142" s="37">
        <v>10534</v>
      </c>
      <c r="AA142" s="37">
        <v>8736</v>
      </c>
      <c r="AB142" s="37">
        <v>7796</v>
      </c>
      <c r="AC142" s="37">
        <v>7916</v>
      </c>
      <c r="AD142" s="37">
        <v>5914</v>
      </c>
      <c r="AE142" s="37">
        <v>4479</v>
      </c>
      <c r="AF142" s="37">
        <v>3344</v>
      </c>
      <c r="AG142" s="37">
        <v>2070</v>
      </c>
      <c r="AH142" s="37">
        <v>1260</v>
      </c>
    </row>
    <row r="143" spans="1:34" x14ac:dyDescent="0.25">
      <c r="A143" s="37" t="s">
        <v>117</v>
      </c>
      <c r="B143" s="37" t="s">
        <v>422</v>
      </c>
      <c r="C143" s="37">
        <v>5175</v>
      </c>
      <c r="D143" s="37">
        <v>4795</v>
      </c>
      <c r="E143" s="37">
        <v>5225</v>
      </c>
      <c r="F143" s="37">
        <v>5699</v>
      </c>
      <c r="G143" s="37">
        <v>5930</v>
      </c>
      <c r="H143" s="37">
        <v>6337</v>
      </c>
      <c r="I143" s="37">
        <v>6420</v>
      </c>
      <c r="J143" s="37">
        <v>6430</v>
      </c>
      <c r="K143" s="37">
        <v>5345</v>
      </c>
      <c r="L143" s="37">
        <v>4674</v>
      </c>
      <c r="M143" s="37">
        <v>4887</v>
      </c>
      <c r="N143" s="37">
        <v>3526</v>
      </c>
      <c r="O143" s="37">
        <v>2819</v>
      </c>
      <c r="P143" s="37">
        <v>2006</v>
      </c>
      <c r="Q143" s="37">
        <v>1231</v>
      </c>
      <c r="R143" s="37">
        <v>583</v>
      </c>
      <c r="S143" s="37">
        <v>4941</v>
      </c>
      <c r="T143" s="37">
        <v>4737</v>
      </c>
      <c r="U143" s="37">
        <v>5496</v>
      </c>
      <c r="V143" s="37">
        <v>6013</v>
      </c>
      <c r="W143" s="37">
        <v>5980</v>
      </c>
      <c r="X143" s="37">
        <v>6402</v>
      </c>
      <c r="Y143" s="37">
        <v>6676</v>
      </c>
      <c r="Z143" s="37">
        <v>6144</v>
      </c>
      <c r="AA143" s="37">
        <v>5195</v>
      </c>
      <c r="AB143" s="37">
        <v>4803</v>
      </c>
      <c r="AC143" s="37">
        <v>5328</v>
      </c>
      <c r="AD143" s="37">
        <v>4094</v>
      </c>
      <c r="AE143" s="37">
        <v>3261</v>
      </c>
      <c r="AF143" s="37">
        <v>2717</v>
      </c>
      <c r="AG143" s="37">
        <v>2060</v>
      </c>
      <c r="AH143" s="37">
        <v>1531</v>
      </c>
    </row>
    <row r="144" spans="1:34" x14ac:dyDescent="0.25">
      <c r="A144" s="37" t="s">
        <v>131</v>
      </c>
      <c r="B144" s="37" t="s">
        <v>423</v>
      </c>
      <c r="C144" s="37">
        <v>5055</v>
      </c>
      <c r="D144" s="37">
        <v>4644</v>
      </c>
      <c r="E144" s="37">
        <v>5378</v>
      </c>
      <c r="F144" s="37">
        <v>5824</v>
      </c>
      <c r="G144" s="37">
        <v>5899</v>
      </c>
      <c r="H144" s="37">
        <v>6119</v>
      </c>
      <c r="I144" s="37">
        <v>6269</v>
      </c>
      <c r="J144" s="37">
        <v>5609</v>
      </c>
      <c r="K144" s="37">
        <v>4561</v>
      </c>
      <c r="L144" s="37">
        <v>3942</v>
      </c>
      <c r="M144" s="37">
        <v>3880</v>
      </c>
      <c r="N144" s="37">
        <v>2443</v>
      </c>
      <c r="O144" s="37">
        <v>1829</v>
      </c>
      <c r="P144" s="37">
        <v>1220</v>
      </c>
      <c r="Q144" s="37">
        <v>673</v>
      </c>
      <c r="R144" s="37">
        <v>276</v>
      </c>
      <c r="S144" s="37">
        <v>4839</v>
      </c>
      <c r="T144" s="37">
        <v>4665</v>
      </c>
      <c r="U144" s="37">
        <v>6010</v>
      </c>
      <c r="V144" s="37">
        <v>6509</v>
      </c>
      <c r="W144" s="37">
        <v>6282</v>
      </c>
      <c r="X144" s="37">
        <v>6161</v>
      </c>
      <c r="Y144" s="37">
        <v>6083</v>
      </c>
      <c r="Z144" s="37">
        <v>5415</v>
      </c>
      <c r="AA144" s="37">
        <v>4303</v>
      </c>
      <c r="AB144" s="37">
        <v>3865</v>
      </c>
      <c r="AC144" s="37">
        <v>4002</v>
      </c>
      <c r="AD144" s="37">
        <v>2798</v>
      </c>
      <c r="AE144" s="37">
        <v>2266</v>
      </c>
      <c r="AF144" s="37">
        <v>1620</v>
      </c>
      <c r="AG144" s="37">
        <v>1161</v>
      </c>
      <c r="AH144" s="37">
        <v>677</v>
      </c>
    </row>
    <row r="145" spans="1:34" x14ac:dyDescent="0.25">
      <c r="A145" s="37" t="s">
        <v>78</v>
      </c>
      <c r="B145" s="37" t="s">
        <v>460</v>
      </c>
      <c r="C145" s="37">
        <v>9245</v>
      </c>
      <c r="D145" s="37">
        <v>9815</v>
      </c>
      <c r="E145" s="37">
        <v>10038</v>
      </c>
      <c r="F145" s="37">
        <v>9173</v>
      </c>
      <c r="G145" s="37">
        <v>8787</v>
      </c>
      <c r="H145" s="37">
        <v>9216</v>
      </c>
      <c r="I145" s="37">
        <v>10011</v>
      </c>
      <c r="J145" s="37">
        <v>9647</v>
      </c>
      <c r="K145" s="37">
        <v>8097</v>
      </c>
      <c r="L145" s="37">
        <v>6933</v>
      </c>
      <c r="M145" s="37">
        <v>7056</v>
      </c>
      <c r="N145" s="37">
        <v>4895</v>
      </c>
      <c r="O145" s="37">
        <v>3616</v>
      </c>
      <c r="P145" s="37">
        <v>2283</v>
      </c>
      <c r="Q145" s="37">
        <v>1131</v>
      </c>
      <c r="R145" s="37">
        <v>474</v>
      </c>
      <c r="S145" s="37">
        <v>8333</v>
      </c>
      <c r="T145" s="37">
        <v>10012</v>
      </c>
      <c r="U145" s="37">
        <v>9756</v>
      </c>
      <c r="V145" s="37">
        <v>9288</v>
      </c>
      <c r="W145" s="37">
        <v>8840</v>
      </c>
      <c r="X145" s="37">
        <v>9119</v>
      </c>
      <c r="Y145" s="37">
        <v>10009</v>
      </c>
      <c r="Z145" s="37">
        <v>9709</v>
      </c>
      <c r="AA145" s="37">
        <v>8335</v>
      </c>
      <c r="AB145" s="37">
        <v>6945</v>
      </c>
      <c r="AC145" s="37">
        <v>7368</v>
      </c>
      <c r="AD145" s="37">
        <v>5266</v>
      </c>
      <c r="AE145" s="37">
        <v>4209</v>
      </c>
      <c r="AF145" s="37">
        <v>3019</v>
      </c>
      <c r="AG145" s="37">
        <v>1958</v>
      </c>
      <c r="AH145" s="37">
        <v>1236</v>
      </c>
    </row>
    <row r="146" spans="1:34" x14ac:dyDescent="0.25">
      <c r="A146" s="37" t="s">
        <v>14</v>
      </c>
      <c r="B146" s="37" t="s">
        <v>457</v>
      </c>
      <c r="C146" s="37">
        <v>3919</v>
      </c>
      <c r="D146" s="37">
        <v>3161</v>
      </c>
      <c r="E146" s="37">
        <v>3869</v>
      </c>
      <c r="F146" s="37">
        <v>4124</v>
      </c>
      <c r="G146" s="37">
        <v>4172</v>
      </c>
      <c r="H146" s="37">
        <v>4591</v>
      </c>
      <c r="I146" s="37">
        <v>4621</v>
      </c>
      <c r="J146" s="37">
        <v>4528</v>
      </c>
      <c r="K146" s="37">
        <v>3713</v>
      </c>
      <c r="L146" s="37">
        <v>2945</v>
      </c>
      <c r="M146" s="37">
        <v>2590</v>
      </c>
      <c r="N146" s="37">
        <v>1738</v>
      </c>
      <c r="O146" s="37">
        <v>1373</v>
      </c>
      <c r="P146" s="37">
        <v>944</v>
      </c>
      <c r="Q146" s="37">
        <v>511</v>
      </c>
      <c r="R146" s="37">
        <v>223</v>
      </c>
      <c r="S146" s="37">
        <v>3532</v>
      </c>
      <c r="T146" s="37">
        <v>2980</v>
      </c>
      <c r="U146" s="37">
        <v>3873</v>
      </c>
      <c r="V146" s="37">
        <v>4430</v>
      </c>
      <c r="W146" s="37">
        <v>4716</v>
      </c>
      <c r="X146" s="37">
        <v>4564</v>
      </c>
      <c r="Y146" s="37">
        <v>4684</v>
      </c>
      <c r="Z146" s="37">
        <v>4446</v>
      </c>
      <c r="AA146" s="37">
        <v>3647</v>
      </c>
      <c r="AB146" s="37">
        <v>2920</v>
      </c>
      <c r="AC146" s="37">
        <v>2746</v>
      </c>
      <c r="AD146" s="37">
        <v>1962</v>
      </c>
      <c r="AE146" s="37">
        <v>1649</v>
      </c>
      <c r="AF146" s="37">
        <v>1200</v>
      </c>
      <c r="AG146" s="37">
        <v>811</v>
      </c>
      <c r="AH146" s="37">
        <v>531</v>
      </c>
    </row>
    <row r="147" spans="1:34" x14ac:dyDescent="0.25">
      <c r="A147" s="37" t="s">
        <v>141</v>
      </c>
      <c r="B147" s="37" t="s">
        <v>466</v>
      </c>
      <c r="C147" s="37">
        <v>4949</v>
      </c>
      <c r="D147" s="37">
        <v>3781</v>
      </c>
      <c r="E147" s="37">
        <v>4069</v>
      </c>
      <c r="F147" s="37">
        <v>4275</v>
      </c>
      <c r="G147" s="37">
        <v>4601</v>
      </c>
      <c r="H147" s="37">
        <v>5702</v>
      </c>
      <c r="I147" s="37">
        <v>6293</v>
      </c>
      <c r="J147" s="37">
        <v>6115</v>
      </c>
      <c r="K147" s="37">
        <v>5256</v>
      </c>
      <c r="L147" s="37">
        <v>4421</v>
      </c>
      <c r="M147" s="37">
        <v>4421</v>
      </c>
      <c r="N147" s="37">
        <v>3206</v>
      </c>
      <c r="O147" s="37">
        <v>2347</v>
      </c>
      <c r="P147" s="37">
        <v>1567</v>
      </c>
      <c r="Q147" s="37">
        <v>856</v>
      </c>
      <c r="R147" s="37">
        <v>401</v>
      </c>
      <c r="S147" s="37">
        <v>4779</v>
      </c>
      <c r="T147" s="37">
        <v>3280</v>
      </c>
      <c r="U147" s="37">
        <v>3986</v>
      </c>
      <c r="V147" s="37">
        <v>4494</v>
      </c>
      <c r="W147" s="37">
        <v>5084</v>
      </c>
      <c r="X147" s="37">
        <v>6014</v>
      </c>
      <c r="Y147" s="37">
        <v>6234</v>
      </c>
      <c r="Z147" s="37">
        <v>6008</v>
      </c>
      <c r="AA147" s="37">
        <v>5042</v>
      </c>
      <c r="AB147" s="37">
        <v>4590</v>
      </c>
      <c r="AC147" s="37">
        <v>4663</v>
      </c>
      <c r="AD147" s="37">
        <v>3511</v>
      </c>
      <c r="AE147" s="37">
        <v>2579</v>
      </c>
      <c r="AF147" s="37">
        <v>2030</v>
      </c>
      <c r="AG147" s="37">
        <v>1271</v>
      </c>
      <c r="AH147" s="37">
        <v>860</v>
      </c>
    </row>
    <row r="148" spans="1:34" x14ac:dyDescent="0.25">
      <c r="A148" s="37" t="s">
        <v>99</v>
      </c>
      <c r="B148" s="37" t="s">
        <v>463</v>
      </c>
      <c r="C148" s="37">
        <v>4693</v>
      </c>
      <c r="D148" s="37">
        <v>7023</v>
      </c>
      <c r="E148" s="37">
        <v>6944</v>
      </c>
      <c r="F148" s="37">
        <v>7609</v>
      </c>
      <c r="G148" s="37">
        <v>6909</v>
      </c>
      <c r="H148" s="37">
        <v>5905</v>
      </c>
      <c r="I148" s="37">
        <v>5399</v>
      </c>
      <c r="J148" s="37">
        <v>4803</v>
      </c>
      <c r="K148" s="37">
        <v>4031</v>
      </c>
      <c r="L148" s="37">
        <v>3106</v>
      </c>
      <c r="M148" s="37">
        <v>2808</v>
      </c>
      <c r="N148" s="37">
        <v>2044</v>
      </c>
      <c r="O148" s="37">
        <v>1720</v>
      </c>
      <c r="P148" s="37">
        <v>1152</v>
      </c>
      <c r="Q148" s="37">
        <v>735</v>
      </c>
      <c r="R148" s="37">
        <v>321</v>
      </c>
      <c r="S148" s="37">
        <v>4759</v>
      </c>
      <c r="T148" s="37">
        <v>7407</v>
      </c>
      <c r="U148" s="37">
        <v>6780</v>
      </c>
      <c r="V148" s="37">
        <v>7256</v>
      </c>
      <c r="W148" s="37">
        <v>6337</v>
      </c>
      <c r="X148" s="37">
        <v>5228</v>
      </c>
      <c r="Y148" s="37">
        <v>5121</v>
      </c>
      <c r="Z148" s="37">
        <v>4662</v>
      </c>
      <c r="AA148" s="37">
        <v>3714</v>
      </c>
      <c r="AB148" s="37">
        <v>3064</v>
      </c>
      <c r="AC148" s="37">
        <v>3008</v>
      </c>
      <c r="AD148" s="37">
        <v>2349</v>
      </c>
      <c r="AE148" s="37">
        <v>1915</v>
      </c>
      <c r="AF148" s="37">
        <v>1573</v>
      </c>
      <c r="AG148" s="37">
        <v>1097</v>
      </c>
      <c r="AH148" s="37">
        <v>711</v>
      </c>
    </row>
    <row r="149" spans="1:34" x14ac:dyDescent="0.25">
      <c r="A149" s="37" t="s">
        <v>111</v>
      </c>
      <c r="B149" s="37" t="s">
        <v>464</v>
      </c>
      <c r="C149" s="37">
        <v>4490</v>
      </c>
      <c r="D149" s="37">
        <v>4001</v>
      </c>
      <c r="E149" s="37">
        <v>5232</v>
      </c>
      <c r="F149" s="37">
        <v>6775</v>
      </c>
      <c r="G149" s="37">
        <v>7008</v>
      </c>
      <c r="H149" s="37">
        <v>5756</v>
      </c>
      <c r="I149" s="37">
        <v>4901</v>
      </c>
      <c r="J149" s="37">
        <v>4250</v>
      </c>
      <c r="K149" s="37">
        <v>3438</v>
      </c>
      <c r="L149" s="37">
        <v>3077</v>
      </c>
      <c r="M149" s="37">
        <v>2129</v>
      </c>
      <c r="N149" s="37">
        <v>1485</v>
      </c>
      <c r="O149" s="37">
        <v>1217</v>
      </c>
      <c r="P149" s="37">
        <v>826</v>
      </c>
      <c r="Q149" s="37">
        <v>404</v>
      </c>
      <c r="R149" s="37">
        <v>217</v>
      </c>
      <c r="S149" s="37">
        <v>4165</v>
      </c>
      <c r="T149" s="37">
        <v>3858</v>
      </c>
      <c r="U149" s="37">
        <v>5694</v>
      </c>
      <c r="V149" s="37">
        <v>7266</v>
      </c>
      <c r="W149" s="37">
        <v>6432</v>
      </c>
      <c r="X149" s="37">
        <v>5117</v>
      </c>
      <c r="Y149" s="37">
        <v>4677</v>
      </c>
      <c r="Z149" s="37">
        <v>4165</v>
      </c>
      <c r="AA149" s="37">
        <v>3521</v>
      </c>
      <c r="AB149" s="37">
        <v>2770</v>
      </c>
      <c r="AC149" s="37">
        <v>2262</v>
      </c>
      <c r="AD149" s="37">
        <v>1600</v>
      </c>
      <c r="AE149" s="37">
        <v>1404</v>
      </c>
      <c r="AF149" s="37">
        <v>1186</v>
      </c>
      <c r="AG149" s="37">
        <v>713</v>
      </c>
      <c r="AH149" s="37">
        <v>475</v>
      </c>
    </row>
    <row r="150" spans="1:34" x14ac:dyDescent="0.25">
      <c r="A150" s="37" t="s">
        <v>146</v>
      </c>
      <c r="B150" s="37" t="s">
        <v>467</v>
      </c>
      <c r="C150" s="37">
        <v>4791</v>
      </c>
      <c r="D150" s="37">
        <v>3083</v>
      </c>
      <c r="E150" s="37">
        <v>4293</v>
      </c>
      <c r="F150" s="37">
        <v>4452</v>
      </c>
      <c r="G150" s="37">
        <v>5061</v>
      </c>
      <c r="H150" s="37">
        <v>5575</v>
      </c>
      <c r="I150" s="37">
        <v>5683</v>
      </c>
      <c r="J150" s="37">
        <v>5647</v>
      </c>
      <c r="K150" s="37">
        <v>4385</v>
      </c>
      <c r="L150" s="37">
        <v>3741</v>
      </c>
      <c r="M150" s="37">
        <v>3875</v>
      </c>
      <c r="N150" s="37">
        <v>2900</v>
      </c>
      <c r="O150" s="37">
        <v>2239</v>
      </c>
      <c r="P150" s="37">
        <v>1652</v>
      </c>
      <c r="Q150" s="37">
        <v>934</v>
      </c>
      <c r="R150" s="37">
        <v>467</v>
      </c>
      <c r="S150" s="37">
        <v>3954</v>
      </c>
      <c r="T150" s="37">
        <v>3027</v>
      </c>
      <c r="U150" s="37">
        <v>4060</v>
      </c>
      <c r="V150" s="37">
        <v>4958</v>
      </c>
      <c r="W150" s="37">
        <v>5132</v>
      </c>
      <c r="X150" s="37">
        <v>5638</v>
      </c>
      <c r="Y150" s="37">
        <v>5846</v>
      </c>
      <c r="Z150" s="37">
        <v>5407</v>
      </c>
      <c r="AA150" s="37">
        <v>4419</v>
      </c>
      <c r="AB150" s="37">
        <v>3858</v>
      </c>
      <c r="AC150" s="37">
        <v>4118</v>
      </c>
      <c r="AD150" s="37">
        <v>3252</v>
      </c>
      <c r="AE150" s="37">
        <v>2724</v>
      </c>
      <c r="AF150" s="37">
        <v>2157</v>
      </c>
      <c r="AG150" s="37">
        <v>1496</v>
      </c>
      <c r="AH150" s="37">
        <v>1091</v>
      </c>
    </row>
    <row r="151" spans="1:34" x14ac:dyDescent="0.25">
      <c r="A151" s="37" t="s">
        <v>148</v>
      </c>
      <c r="B151" s="37" t="s">
        <v>468</v>
      </c>
      <c r="C151" s="37">
        <v>4901</v>
      </c>
      <c r="D151" s="37">
        <v>3747</v>
      </c>
      <c r="E151" s="37">
        <v>4240</v>
      </c>
      <c r="F151" s="37">
        <v>4162</v>
      </c>
      <c r="G151" s="37">
        <v>5444</v>
      </c>
      <c r="H151" s="37">
        <v>6074</v>
      </c>
      <c r="I151" s="37">
        <v>6262</v>
      </c>
      <c r="J151" s="37">
        <v>6152</v>
      </c>
      <c r="K151" s="37">
        <v>5286</v>
      </c>
      <c r="L151" s="37">
        <v>4152</v>
      </c>
      <c r="M151" s="37">
        <v>4101</v>
      </c>
      <c r="N151" s="37">
        <v>3149</v>
      </c>
      <c r="O151" s="37">
        <v>2412</v>
      </c>
      <c r="P151" s="37">
        <v>1686</v>
      </c>
      <c r="Q151" s="37">
        <v>837</v>
      </c>
      <c r="R151" s="37">
        <v>386</v>
      </c>
      <c r="S151" s="37">
        <v>4520</v>
      </c>
      <c r="T151" s="37">
        <v>3346</v>
      </c>
      <c r="U151" s="37">
        <v>4058</v>
      </c>
      <c r="V151" s="37">
        <v>4942</v>
      </c>
      <c r="W151" s="37">
        <v>5922</v>
      </c>
      <c r="X151" s="37">
        <v>6305</v>
      </c>
      <c r="Y151" s="37">
        <v>6356</v>
      </c>
      <c r="Z151" s="37">
        <v>6273</v>
      </c>
      <c r="AA151" s="37">
        <v>5023</v>
      </c>
      <c r="AB151" s="37">
        <v>4234</v>
      </c>
      <c r="AC151" s="37">
        <v>4604</v>
      </c>
      <c r="AD151" s="37">
        <v>3448</v>
      </c>
      <c r="AE151" s="37">
        <v>2736</v>
      </c>
      <c r="AF151" s="37">
        <v>2082</v>
      </c>
      <c r="AG151" s="37">
        <v>1303</v>
      </c>
      <c r="AH151" s="37">
        <v>929</v>
      </c>
    </row>
    <row r="152" spans="1:34" x14ac:dyDescent="0.25">
      <c r="A152" s="37" t="s">
        <v>81</v>
      </c>
      <c r="B152" s="37" t="s">
        <v>461</v>
      </c>
      <c r="C152" s="37">
        <v>7762</v>
      </c>
      <c r="D152" s="37">
        <v>6639</v>
      </c>
      <c r="E152" s="37">
        <v>8339</v>
      </c>
      <c r="F152" s="37">
        <v>10491</v>
      </c>
      <c r="G152" s="37">
        <v>10557</v>
      </c>
      <c r="H152" s="37">
        <v>9988</v>
      </c>
      <c r="I152" s="37">
        <v>9287</v>
      </c>
      <c r="J152" s="37">
        <v>8485</v>
      </c>
      <c r="K152" s="37">
        <v>7545</v>
      </c>
      <c r="L152" s="37">
        <v>6430</v>
      </c>
      <c r="M152" s="37">
        <v>5697</v>
      </c>
      <c r="N152" s="37">
        <v>3743</v>
      </c>
      <c r="O152" s="37">
        <v>2620</v>
      </c>
      <c r="P152" s="37">
        <v>1636</v>
      </c>
      <c r="Q152" s="37">
        <v>903</v>
      </c>
      <c r="R152" s="37">
        <v>425</v>
      </c>
      <c r="S152" s="37">
        <v>7137</v>
      </c>
      <c r="T152" s="37">
        <v>6387</v>
      </c>
      <c r="U152" s="37">
        <v>9109</v>
      </c>
      <c r="V152" s="37">
        <v>10804</v>
      </c>
      <c r="W152" s="37">
        <v>10508</v>
      </c>
      <c r="X152" s="37">
        <v>9780</v>
      </c>
      <c r="Y152" s="37">
        <v>9369</v>
      </c>
      <c r="Z152" s="37">
        <v>8670</v>
      </c>
      <c r="AA152" s="37">
        <v>7576</v>
      </c>
      <c r="AB152" s="37">
        <v>6841</v>
      </c>
      <c r="AC152" s="37">
        <v>6220</v>
      </c>
      <c r="AD152" s="37">
        <v>4091</v>
      </c>
      <c r="AE152" s="37">
        <v>3219</v>
      </c>
      <c r="AF152" s="37">
        <v>2312</v>
      </c>
      <c r="AG152" s="37">
        <v>1535</v>
      </c>
      <c r="AH152" s="37">
        <v>1047</v>
      </c>
    </row>
    <row r="153" spans="1:34" x14ac:dyDescent="0.25">
      <c r="A153" s="37" t="s">
        <v>17</v>
      </c>
      <c r="B153" s="37" t="s">
        <v>458</v>
      </c>
      <c r="C153" s="37">
        <v>8446</v>
      </c>
      <c r="D153" s="37">
        <v>16052</v>
      </c>
      <c r="E153" s="37">
        <v>13084</v>
      </c>
      <c r="F153" s="37">
        <v>11955</v>
      </c>
      <c r="G153" s="37">
        <v>10341</v>
      </c>
      <c r="H153" s="37">
        <v>10810</v>
      </c>
      <c r="I153" s="37">
        <v>10808</v>
      </c>
      <c r="J153" s="37">
        <v>9490</v>
      </c>
      <c r="K153" s="37">
        <v>7079</v>
      </c>
      <c r="L153" s="37">
        <v>5832</v>
      </c>
      <c r="M153" s="37">
        <v>5948</v>
      </c>
      <c r="N153" s="37">
        <v>3985</v>
      </c>
      <c r="O153" s="37">
        <v>3106</v>
      </c>
      <c r="P153" s="37">
        <v>2277</v>
      </c>
      <c r="Q153" s="37">
        <v>1364</v>
      </c>
      <c r="R153" s="37">
        <v>691</v>
      </c>
      <c r="S153" s="37">
        <v>8373</v>
      </c>
      <c r="T153" s="37">
        <v>16362</v>
      </c>
      <c r="U153" s="37">
        <v>12094</v>
      </c>
      <c r="V153" s="37">
        <v>10406</v>
      </c>
      <c r="W153" s="37">
        <v>10072</v>
      </c>
      <c r="X153" s="37">
        <v>10204</v>
      </c>
      <c r="Y153" s="37">
        <v>10361</v>
      </c>
      <c r="Z153" s="37">
        <v>9570</v>
      </c>
      <c r="AA153" s="37">
        <v>7002</v>
      </c>
      <c r="AB153" s="37">
        <v>5835</v>
      </c>
      <c r="AC153" s="37">
        <v>5669</v>
      </c>
      <c r="AD153" s="37">
        <v>4360</v>
      </c>
      <c r="AE153" s="37">
        <v>3665</v>
      </c>
      <c r="AF153" s="37">
        <v>3048</v>
      </c>
      <c r="AG153" s="37">
        <v>2281</v>
      </c>
      <c r="AH153" s="37">
        <v>1681</v>
      </c>
    </row>
    <row r="154" spans="1:34" x14ac:dyDescent="0.25">
      <c r="A154" s="37" t="s">
        <v>98</v>
      </c>
      <c r="B154" s="37" t="s">
        <v>462</v>
      </c>
      <c r="C154" s="37">
        <v>7214</v>
      </c>
      <c r="D154" s="37">
        <v>13572</v>
      </c>
      <c r="E154" s="37">
        <v>9101</v>
      </c>
      <c r="F154" s="37">
        <v>8318</v>
      </c>
      <c r="G154" s="37">
        <v>6741</v>
      </c>
      <c r="H154" s="37">
        <v>6727</v>
      </c>
      <c r="I154" s="37">
        <v>6944</v>
      </c>
      <c r="J154" s="37">
        <v>6688</v>
      </c>
      <c r="K154" s="37">
        <v>5667</v>
      </c>
      <c r="L154" s="37">
        <v>4324</v>
      </c>
      <c r="M154" s="37">
        <v>4524</v>
      </c>
      <c r="N154" s="37">
        <v>3239</v>
      </c>
      <c r="O154" s="37">
        <v>2434</v>
      </c>
      <c r="P154" s="37">
        <v>1707</v>
      </c>
      <c r="Q154" s="37">
        <v>927</v>
      </c>
      <c r="R154" s="37">
        <v>510</v>
      </c>
      <c r="S154" s="37">
        <v>6579</v>
      </c>
      <c r="T154" s="37">
        <v>11037</v>
      </c>
      <c r="U154" s="37">
        <v>8473</v>
      </c>
      <c r="V154" s="37">
        <v>7638</v>
      </c>
      <c r="W154" s="37">
        <v>6195</v>
      </c>
      <c r="X154" s="37">
        <v>6448</v>
      </c>
      <c r="Y154" s="37">
        <v>6792</v>
      </c>
      <c r="Z154" s="37">
        <v>6618</v>
      </c>
      <c r="AA154" s="37">
        <v>5467</v>
      </c>
      <c r="AB154" s="37">
        <v>4398</v>
      </c>
      <c r="AC154" s="37">
        <v>4732</v>
      </c>
      <c r="AD154" s="37">
        <v>3399</v>
      </c>
      <c r="AE154" s="37">
        <v>2992</v>
      </c>
      <c r="AF154" s="37">
        <v>2309</v>
      </c>
      <c r="AG154" s="37">
        <v>1673</v>
      </c>
      <c r="AH154" s="37">
        <v>1239</v>
      </c>
    </row>
    <row r="155" spans="1:34" x14ac:dyDescent="0.25">
      <c r="A155" s="37" t="s">
        <v>116</v>
      </c>
      <c r="B155" s="37" t="s">
        <v>465</v>
      </c>
      <c r="C155" s="37">
        <v>8496</v>
      </c>
      <c r="D155" s="37">
        <v>17717</v>
      </c>
      <c r="E155" s="37">
        <v>11817</v>
      </c>
      <c r="F155" s="37">
        <v>10442</v>
      </c>
      <c r="G155" s="37">
        <v>8604</v>
      </c>
      <c r="H155" s="37">
        <v>7837</v>
      </c>
      <c r="I155" s="37">
        <v>7216</v>
      </c>
      <c r="J155" s="37">
        <v>7366</v>
      </c>
      <c r="K155" s="37">
        <v>6186</v>
      </c>
      <c r="L155" s="37">
        <v>5094</v>
      </c>
      <c r="M155" s="37">
        <v>4949</v>
      </c>
      <c r="N155" s="37">
        <v>3567</v>
      </c>
      <c r="O155" s="37">
        <v>2649</v>
      </c>
      <c r="P155" s="37">
        <v>1877</v>
      </c>
      <c r="Q155" s="37">
        <v>1149</v>
      </c>
      <c r="R155" s="37">
        <v>517</v>
      </c>
      <c r="S155" s="37">
        <v>8036</v>
      </c>
      <c r="T155" s="37">
        <v>15709</v>
      </c>
      <c r="U155" s="37">
        <v>10613</v>
      </c>
      <c r="V155" s="37">
        <v>9506</v>
      </c>
      <c r="W155" s="37">
        <v>7911</v>
      </c>
      <c r="X155" s="37">
        <v>6899</v>
      </c>
      <c r="Y155" s="37">
        <v>6888</v>
      </c>
      <c r="Z155" s="37">
        <v>7010</v>
      </c>
      <c r="AA155" s="37">
        <v>5940</v>
      </c>
      <c r="AB155" s="37">
        <v>5210</v>
      </c>
      <c r="AC155" s="37">
        <v>5147</v>
      </c>
      <c r="AD155" s="37">
        <v>3965</v>
      </c>
      <c r="AE155" s="37">
        <v>3217</v>
      </c>
      <c r="AF155" s="37">
        <v>2720</v>
      </c>
      <c r="AG155" s="37">
        <v>1935</v>
      </c>
      <c r="AH155" s="37">
        <v>1256</v>
      </c>
    </row>
    <row r="156" spans="1:34" x14ac:dyDescent="0.25">
      <c r="A156" s="37" t="s">
        <v>60</v>
      </c>
      <c r="B156" s="37" t="s">
        <v>459</v>
      </c>
      <c r="C156" s="37">
        <v>4087</v>
      </c>
      <c r="D156" s="37">
        <v>3577</v>
      </c>
      <c r="E156" s="37">
        <v>3416</v>
      </c>
      <c r="F156" s="37">
        <v>3233</v>
      </c>
      <c r="G156" s="37">
        <v>3188</v>
      </c>
      <c r="H156" s="37">
        <v>3809</v>
      </c>
      <c r="I156" s="37">
        <v>4679</v>
      </c>
      <c r="J156" s="37">
        <v>4999</v>
      </c>
      <c r="K156" s="37">
        <v>4761</v>
      </c>
      <c r="L156" s="37">
        <v>4670</v>
      </c>
      <c r="M156" s="37">
        <v>5599</v>
      </c>
      <c r="N156" s="37">
        <v>4396</v>
      </c>
      <c r="O156" s="37">
        <v>3131</v>
      </c>
      <c r="P156" s="37">
        <v>2118</v>
      </c>
      <c r="Q156" s="37">
        <v>1146</v>
      </c>
      <c r="R156" s="37">
        <v>628</v>
      </c>
      <c r="S156" s="37">
        <v>3737</v>
      </c>
      <c r="T156" s="37">
        <v>3142</v>
      </c>
      <c r="U156" s="37">
        <v>3267</v>
      </c>
      <c r="V156" s="37">
        <v>3267</v>
      </c>
      <c r="W156" s="37">
        <v>3199</v>
      </c>
      <c r="X156" s="37">
        <v>4188</v>
      </c>
      <c r="Y156" s="37">
        <v>5242</v>
      </c>
      <c r="Z156" s="37">
        <v>5201</v>
      </c>
      <c r="AA156" s="37">
        <v>5047</v>
      </c>
      <c r="AB156" s="37">
        <v>5047</v>
      </c>
      <c r="AC156" s="37">
        <v>5848</v>
      </c>
      <c r="AD156" s="37">
        <v>4616</v>
      </c>
      <c r="AE156" s="37">
        <v>3437</v>
      </c>
      <c r="AF156" s="37">
        <v>2727</v>
      </c>
      <c r="AG156" s="37">
        <v>1942</v>
      </c>
      <c r="AH156" s="37">
        <v>1459</v>
      </c>
    </row>
    <row r="157" spans="1:34" x14ac:dyDescent="0.25">
      <c r="A157" s="37" t="s">
        <v>324</v>
      </c>
      <c r="B157" s="37" t="s">
        <v>537</v>
      </c>
      <c r="C157" s="37">
        <v>1650514</v>
      </c>
      <c r="D157" s="37">
        <v>1832468</v>
      </c>
      <c r="E157" s="37">
        <v>1887380</v>
      </c>
      <c r="F157" s="37">
        <v>1857883</v>
      </c>
      <c r="G157" s="37">
        <v>1730642</v>
      </c>
      <c r="H157" s="37">
        <v>1805140</v>
      </c>
      <c r="I157" s="37">
        <v>1921807</v>
      </c>
      <c r="J157" s="37">
        <v>1883378</v>
      </c>
      <c r="K157" s="37">
        <v>1621661</v>
      </c>
      <c r="L157" s="37">
        <v>1422682</v>
      </c>
      <c r="M157" s="37">
        <v>1464784</v>
      </c>
      <c r="N157" s="37">
        <v>1081238</v>
      </c>
      <c r="O157" s="37">
        <v>830890</v>
      </c>
      <c r="P157" s="37">
        <v>571581</v>
      </c>
      <c r="Q157" s="37">
        <v>312363</v>
      </c>
      <c r="R157" s="37">
        <v>140345</v>
      </c>
      <c r="S157" s="37">
        <v>1562775</v>
      </c>
      <c r="T157" s="37">
        <v>1759789</v>
      </c>
      <c r="U157" s="37">
        <v>1870588</v>
      </c>
      <c r="V157" s="37">
        <v>1870145</v>
      </c>
      <c r="W157" s="37">
        <v>1740276</v>
      </c>
      <c r="X157" s="37">
        <v>1831314</v>
      </c>
      <c r="Y157" s="37">
        <v>1967553</v>
      </c>
      <c r="Z157" s="37">
        <v>1927622</v>
      </c>
      <c r="AA157" s="37">
        <v>1656661</v>
      </c>
      <c r="AB157" s="37">
        <v>1482039</v>
      </c>
      <c r="AC157" s="37">
        <v>1552351</v>
      </c>
      <c r="AD157" s="37">
        <v>1187382</v>
      </c>
      <c r="AE157" s="37">
        <v>973338</v>
      </c>
      <c r="AF157" s="37">
        <v>754719</v>
      </c>
      <c r="AG157" s="37">
        <v>507958</v>
      </c>
      <c r="AH157" s="37">
        <v>334623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M156"/>
  <sheetViews>
    <sheetView workbookViewId="0">
      <pane xSplit="3" ySplit="3" topLeftCell="D84"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2.85546875" customWidth="1"/>
    <col min="2" max="2" width="10" bestFit="1" customWidth="1"/>
    <col min="3" max="3" width="27.7109375" bestFit="1" customWidth="1"/>
    <col min="63" max="63" width="11.140625" bestFit="1" customWidth="1"/>
  </cols>
  <sheetData>
    <row r="1" spans="1:91" x14ac:dyDescent="0.25">
      <c r="D1" s="16" t="s">
        <v>153</v>
      </c>
      <c r="E1" s="16" t="s">
        <v>153</v>
      </c>
      <c r="F1" s="16" t="s">
        <v>153</v>
      </c>
      <c r="G1" s="16" t="s">
        <v>153</v>
      </c>
      <c r="H1" s="16" t="s">
        <v>153</v>
      </c>
      <c r="I1" s="16" t="s">
        <v>153</v>
      </c>
      <c r="J1" s="16" t="s">
        <v>153</v>
      </c>
      <c r="K1" s="16" t="s">
        <v>153</v>
      </c>
      <c r="L1" s="16" t="s">
        <v>153</v>
      </c>
      <c r="M1" s="16" t="s">
        <v>153</v>
      </c>
      <c r="N1" s="16" t="s">
        <v>153</v>
      </c>
      <c r="O1" s="16" t="s">
        <v>153</v>
      </c>
      <c r="P1" s="16" t="s">
        <v>153</v>
      </c>
      <c r="Q1" s="16" t="s">
        <v>153</v>
      </c>
      <c r="R1" s="16" t="s">
        <v>154</v>
      </c>
      <c r="S1" s="16" t="s">
        <v>154</v>
      </c>
      <c r="T1" s="16" t="s">
        <v>154</v>
      </c>
      <c r="U1" s="16" t="s">
        <v>154</v>
      </c>
      <c r="V1" s="16" t="s">
        <v>154</v>
      </c>
      <c r="W1" s="16" t="s">
        <v>154</v>
      </c>
      <c r="X1" s="16" t="s">
        <v>154</v>
      </c>
      <c r="Y1" s="16" t="s">
        <v>154</v>
      </c>
      <c r="Z1" s="16" t="s">
        <v>154</v>
      </c>
      <c r="AA1" s="16" t="s">
        <v>154</v>
      </c>
      <c r="AB1" s="16" t="s">
        <v>154</v>
      </c>
      <c r="AC1" s="16" t="s">
        <v>154</v>
      </c>
      <c r="AD1" s="16" t="s">
        <v>154</v>
      </c>
      <c r="AE1" s="16" t="s">
        <v>154</v>
      </c>
      <c r="AF1" s="16"/>
      <c r="AG1" s="16"/>
      <c r="AH1" s="16" t="s">
        <v>0</v>
      </c>
      <c r="AI1" s="16"/>
      <c r="AJ1" s="16"/>
      <c r="AK1" s="16"/>
      <c r="AL1" s="16"/>
      <c r="AM1" s="16"/>
      <c r="AN1" s="16"/>
      <c r="AO1" s="16"/>
      <c r="AP1" s="16"/>
      <c r="AQ1" s="16"/>
      <c r="AR1" s="16"/>
      <c r="AS1" s="16"/>
      <c r="AT1" s="16"/>
      <c r="AU1" s="16"/>
      <c r="AV1" s="16" t="s">
        <v>1</v>
      </c>
      <c r="AW1" s="16"/>
      <c r="AX1" s="16"/>
      <c r="AY1" s="16"/>
      <c r="AZ1" s="16"/>
      <c r="BA1" s="16"/>
      <c r="BB1" s="16"/>
      <c r="BC1" s="16"/>
      <c r="BD1" s="16"/>
      <c r="BE1" s="16"/>
      <c r="BF1" s="16"/>
      <c r="BG1" s="16"/>
      <c r="BH1" s="16"/>
      <c r="BI1" s="16"/>
      <c r="BK1" s="16"/>
      <c r="BL1" s="16"/>
      <c r="BM1" s="16"/>
      <c r="BN1" s="16"/>
      <c r="BO1" s="16"/>
      <c r="BP1" s="16"/>
      <c r="BQ1" s="16"/>
      <c r="BR1" s="16"/>
      <c r="BS1" s="16"/>
      <c r="BT1" s="16"/>
      <c r="BU1" s="16"/>
      <c r="BV1" s="16"/>
      <c r="BW1" s="16"/>
      <c r="BX1" s="16"/>
    </row>
    <row r="2" spans="1:91" ht="45" x14ac:dyDescent="0.25">
      <c r="D2" s="16" t="s">
        <v>352</v>
      </c>
      <c r="E2" s="16" t="s">
        <v>352</v>
      </c>
      <c r="F2" s="16" t="s">
        <v>352</v>
      </c>
      <c r="G2" s="16" t="s">
        <v>352</v>
      </c>
      <c r="H2" s="16" t="s">
        <v>352</v>
      </c>
      <c r="I2" s="16" t="s">
        <v>352</v>
      </c>
      <c r="J2" s="16" t="s">
        <v>352</v>
      </c>
      <c r="K2" s="16" t="s">
        <v>353</v>
      </c>
      <c r="L2" s="16" t="s">
        <v>353</v>
      </c>
      <c r="M2" s="16" t="s">
        <v>353</v>
      </c>
      <c r="N2" s="16" t="s">
        <v>353</v>
      </c>
      <c r="O2" s="16" t="s">
        <v>353</v>
      </c>
      <c r="P2" s="16" t="s">
        <v>353</v>
      </c>
      <c r="Q2" s="16" t="s">
        <v>353</v>
      </c>
      <c r="R2" s="16" t="s">
        <v>352</v>
      </c>
      <c r="S2" s="16" t="s">
        <v>352</v>
      </c>
      <c r="T2" s="16" t="s">
        <v>352</v>
      </c>
      <c r="U2" s="16" t="s">
        <v>352</v>
      </c>
      <c r="V2" s="16" t="s">
        <v>352</v>
      </c>
      <c r="W2" s="16" t="s">
        <v>352</v>
      </c>
      <c r="X2" s="16" t="s">
        <v>352</v>
      </c>
      <c r="Y2" s="16" t="s">
        <v>353</v>
      </c>
      <c r="Z2" s="16" t="s">
        <v>353</v>
      </c>
      <c r="AA2" s="16" t="s">
        <v>353</v>
      </c>
      <c r="AB2" s="16" t="s">
        <v>353</v>
      </c>
      <c r="AC2" s="16" t="s">
        <v>353</v>
      </c>
      <c r="AD2" s="16" t="s">
        <v>353</v>
      </c>
      <c r="AE2" s="16" t="s">
        <v>353</v>
      </c>
      <c r="AF2" s="16"/>
      <c r="AG2" s="16"/>
      <c r="AH2" s="16" t="s">
        <v>354</v>
      </c>
      <c r="AI2" s="16"/>
      <c r="AJ2" s="16"/>
      <c r="AK2" s="16"/>
      <c r="AL2" s="16"/>
      <c r="AM2" s="16"/>
      <c r="AN2" s="16"/>
      <c r="AO2" s="16" t="s">
        <v>355</v>
      </c>
      <c r="AP2" s="16"/>
      <c r="AQ2" s="16"/>
      <c r="AR2" s="16"/>
      <c r="AS2" s="16"/>
      <c r="AT2" s="16"/>
      <c r="AU2" s="16"/>
      <c r="AV2" s="16" t="s">
        <v>354</v>
      </c>
      <c r="AW2" s="16"/>
      <c r="AX2" s="16"/>
      <c r="AY2" s="16"/>
      <c r="AZ2" s="16"/>
      <c r="BA2" s="16"/>
      <c r="BB2" s="16"/>
      <c r="BC2" s="16" t="s">
        <v>355</v>
      </c>
      <c r="BD2" s="16"/>
      <c r="BE2" s="16"/>
      <c r="BF2" s="16"/>
      <c r="BG2" s="16"/>
      <c r="BH2" s="16"/>
      <c r="BI2" s="16"/>
      <c r="BK2" s="16"/>
      <c r="BL2" s="16"/>
      <c r="BM2" s="16"/>
      <c r="BN2" s="16"/>
      <c r="BO2" s="16"/>
      <c r="BP2" s="16"/>
      <c r="BQ2" s="16"/>
      <c r="BR2" s="16"/>
      <c r="BS2" s="16"/>
      <c r="BT2" s="16"/>
      <c r="BU2" s="16"/>
      <c r="BV2" s="16"/>
      <c r="BW2" s="16"/>
      <c r="BX2" s="16"/>
      <c r="BZ2" s="16"/>
      <c r="CA2" s="16"/>
      <c r="CB2" s="16"/>
      <c r="CC2" s="16"/>
      <c r="CD2" s="16"/>
      <c r="CE2" s="16"/>
      <c r="CF2" s="16"/>
      <c r="CG2" s="16"/>
      <c r="CH2" s="16"/>
      <c r="CI2" s="16"/>
      <c r="CJ2" s="16"/>
      <c r="CK2" s="16"/>
      <c r="CL2" s="16"/>
      <c r="CM2" s="16"/>
    </row>
    <row r="3" spans="1:91" x14ac:dyDescent="0.25">
      <c r="A3" s="4" t="s">
        <v>482</v>
      </c>
      <c r="B3" s="4" t="s">
        <v>482</v>
      </c>
      <c r="C3" s="4" t="s">
        <v>483</v>
      </c>
      <c r="D3" t="s">
        <v>345</v>
      </c>
      <c r="E3" t="s">
        <v>346</v>
      </c>
      <c r="F3" s="4" t="s">
        <v>347</v>
      </c>
      <c r="G3" s="4" t="s">
        <v>348</v>
      </c>
      <c r="H3" s="4" t="s">
        <v>349</v>
      </c>
      <c r="I3" s="4" t="s">
        <v>350</v>
      </c>
      <c r="J3" s="4" t="s">
        <v>351</v>
      </c>
      <c r="K3" t="s">
        <v>345</v>
      </c>
      <c r="L3" t="s">
        <v>346</v>
      </c>
      <c r="M3" s="4" t="s">
        <v>347</v>
      </c>
      <c r="N3" s="4" t="s">
        <v>348</v>
      </c>
      <c r="O3" s="4" t="s">
        <v>349</v>
      </c>
      <c r="P3" s="4" t="s">
        <v>350</v>
      </c>
      <c r="Q3" s="4" t="s">
        <v>351</v>
      </c>
      <c r="R3" t="s">
        <v>345</v>
      </c>
      <c r="S3" t="s">
        <v>346</v>
      </c>
      <c r="T3" s="4" t="s">
        <v>347</v>
      </c>
      <c r="U3" s="4" t="s">
        <v>348</v>
      </c>
      <c r="V3" s="4" t="s">
        <v>349</v>
      </c>
      <c r="W3" s="4" t="s">
        <v>350</v>
      </c>
      <c r="X3" s="4" t="s">
        <v>351</v>
      </c>
      <c r="Y3" t="s">
        <v>345</v>
      </c>
      <c r="Z3" t="s">
        <v>346</v>
      </c>
      <c r="AA3" s="4" t="s">
        <v>347</v>
      </c>
      <c r="AB3" s="4" t="s">
        <v>348</v>
      </c>
      <c r="AC3" s="4" t="s">
        <v>349</v>
      </c>
      <c r="AD3" s="4" t="s">
        <v>350</v>
      </c>
      <c r="AE3" s="4" t="s">
        <v>351</v>
      </c>
      <c r="AF3" t="s">
        <v>2</v>
      </c>
      <c r="AH3" t="s">
        <v>345</v>
      </c>
      <c r="AI3" t="s">
        <v>346</v>
      </c>
      <c r="AJ3" s="4" t="s">
        <v>347</v>
      </c>
      <c r="AK3" s="4" t="s">
        <v>348</v>
      </c>
      <c r="AL3" s="4" t="s">
        <v>349</v>
      </c>
      <c r="AM3" s="4" t="s">
        <v>350</v>
      </c>
      <c r="AN3" s="4" t="s">
        <v>351</v>
      </c>
      <c r="AO3" t="s">
        <v>345</v>
      </c>
      <c r="AP3" t="s">
        <v>346</v>
      </c>
      <c r="AQ3" s="4" t="s">
        <v>347</v>
      </c>
      <c r="AR3" s="4" t="s">
        <v>348</v>
      </c>
      <c r="AS3" s="4" t="s">
        <v>349</v>
      </c>
      <c r="AT3" s="4" t="s">
        <v>350</v>
      </c>
      <c r="AU3" s="4" t="s">
        <v>351</v>
      </c>
      <c r="AV3" t="s">
        <v>345</v>
      </c>
      <c r="AW3" t="s">
        <v>346</v>
      </c>
      <c r="AX3" s="4" t="s">
        <v>347</v>
      </c>
      <c r="AY3" s="4" t="s">
        <v>348</v>
      </c>
      <c r="AZ3" s="4" t="s">
        <v>349</v>
      </c>
      <c r="BA3" s="4" t="s">
        <v>350</v>
      </c>
      <c r="BB3" s="4" t="s">
        <v>351</v>
      </c>
      <c r="BC3" t="s">
        <v>345</v>
      </c>
      <c r="BD3" t="s">
        <v>346</v>
      </c>
      <c r="BE3" s="4" t="s">
        <v>347</v>
      </c>
      <c r="BF3" s="4" t="s">
        <v>348</v>
      </c>
      <c r="BG3" s="4" t="s">
        <v>349</v>
      </c>
      <c r="BH3" s="4" t="s">
        <v>350</v>
      </c>
      <c r="BI3" s="4" t="s">
        <v>351</v>
      </c>
      <c r="BP3" s="4"/>
      <c r="BQ3" s="4"/>
      <c r="BW3" s="4"/>
      <c r="BX3" s="4"/>
      <c r="CE3" s="4"/>
      <c r="CF3" s="4"/>
      <c r="CL3" s="4"/>
      <c r="CM3" s="4"/>
    </row>
    <row r="4" spans="1:91" x14ac:dyDescent="0.25">
      <c r="A4" t="s">
        <v>3</v>
      </c>
      <c r="B4" t="s">
        <v>3</v>
      </c>
      <c r="C4" t="s">
        <v>438</v>
      </c>
      <c r="D4">
        <v>3930</v>
      </c>
      <c r="E4">
        <v>3802</v>
      </c>
      <c r="F4">
        <v>3643</v>
      </c>
      <c r="G4">
        <v>3075</v>
      </c>
      <c r="H4">
        <v>2941</v>
      </c>
      <c r="I4">
        <v>2040</v>
      </c>
      <c r="J4">
        <v>1672</v>
      </c>
      <c r="K4">
        <v>2758</v>
      </c>
      <c r="L4">
        <v>2082</v>
      </c>
      <c r="M4">
        <v>1425</v>
      </c>
      <c r="N4">
        <v>768</v>
      </c>
      <c r="O4">
        <v>382</v>
      </c>
      <c r="P4">
        <v>284</v>
      </c>
      <c r="Q4">
        <v>253</v>
      </c>
      <c r="R4">
        <v>4180</v>
      </c>
      <c r="S4">
        <v>4335</v>
      </c>
      <c r="T4">
        <v>3676</v>
      </c>
      <c r="U4">
        <v>3069</v>
      </c>
      <c r="V4">
        <v>2998</v>
      </c>
      <c r="W4">
        <v>2249</v>
      </c>
      <c r="X4">
        <v>2088</v>
      </c>
      <c r="Y4">
        <v>2848</v>
      </c>
      <c r="Z4">
        <v>1997</v>
      </c>
      <c r="AA4">
        <v>1268</v>
      </c>
      <c r="AB4">
        <v>815</v>
      </c>
      <c r="AC4">
        <v>478</v>
      </c>
      <c r="AD4">
        <v>377</v>
      </c>
      <c r="AE4">
        <v>313</v>
      </c>
      <c r="AF4">
        <v>59746</v>
      </c>
      <c r="AH4" s="11">
        <f>D4/(D4+K4)</f>
        <v>0.58761961722488043</v>
      </c>
      <c r="AI4" s="11">
        <f t="shared" ref="AI4:AN19" si="0">E4/(E4+L4)</f>
        <v>0.64615907545887152</v>
      </c>
      <c r="AJ4" s="11">
        <f t="shared" si="0"/>
        <v>0.71882399368587213</v>
      </c>
      <c r="AK4" s="11">
        <f t="shared" si="0"/>
        <v>0.80015612802498048</v>
      </c>
      <c r="AL4" s="11">
        <f t="shared" si="0"/>
        <v>0.88504363526933494</v>
      </c>
      <c r="AM4" s="11">
        <f t="shared" si="0"/>
        <v>0.87779690189328741</v>
      </c>
      <c r="AN4" s="11">
        <f>J4/(J4+Q4)</f>
        <v>0.86857142857142855</v>
      </c>
      <c r="AO4" s="11">
        <f>K4/(D4+K4)</f>
        <v>0.41238038277511962</v>
      </c>
      <c r="AP4" s="11">
        <f t="shared" ref="AP4:AU19" si="1">L4/(E4+L4)</f>
        <v>0.35384092454112848</v>
      </c>
      <c r="AQ4" s="11">
        <f t="shared" si="1"/>
        <v>0.28117600631412787</v>
      </c>
      <c r="AR4" s="11">
        <f t="shared" si="1"/>
        <v>0.19984387197501952</v>
      </c>
      <c r="AS4" s="11">
        <f t="shared" si="1"/>
        <v>0.11495636473066506</v>
      </c>
      <c r="AT4" s="11">
        <f t="shared" si="1"/>
        <v>0.12220309810671257</v>
      </c>
      <c r="AU4" s="11">
        <f t="shared" si="1"/>
        <v>0.13142857142857142</v>
      </c>
      <c r="AV4" s="11">
        <f>R4/(R4+Y4)</f>
        <v>0.59476380193511669</v>
      </c>
      <c r="AW4" s="11">
        <f t="shared" ref="AW4:BB19" si="2">S4/(S4+Z4)</f>
        <v>0.68461781427668988</v>
      </c>
      <c r="AX4" s="11">
        <f t="shared" si="2"/>
        <v>0.74352750809061485</v>
      </c>
      <c r="AY4" s="11">
        <f t="shared" si="2"/>
        <v>0.79016477857878475</v>
      </c>
      <c r="AZ4" s="11">
        <f t="shared" si="2"/>
        <v>0.86248561565017257</v>
      </c>
      <c r="BA4" s="11">
        <f t="shared" si="2"/>
        <v>0.85643564356435642</v>
      </c>
      <c r="BB4" s="11">
        <f t="shared" si="2"/>
        <v>0.86963765097875889</v>
      </c>
      <c r="BC4" s="11">
        <f>Y4/(R4+Y4)</f>
        <v>0.40523619806488331</v>
      </c>
      <c r="BD4" s="11">
        <f t="shared" ref="BD4:BI19" si="3">Z4/(S4+Z4)</f>
        <v>0.31538218572331017</v>
      </c>
      <c r="BE4" s="11">
        <f t="shared" si="3"/>
        <v>0.25647249190938509</v>
      </c>
      <c r="BF4" s="11">
        <f t="shared" si="3"/>
        <v>0.20983522142121525</v>
      </c>
      <c r="BG4" s="11">
        <f t="shared" si="3"/>
        <v>0.13751438434982738</v>
      </c>
      <c r="BH4" s="11">
        <f t="shared" si="3"/>
        <v>0.14356435643564355</v>
      </c>
      <c r="BI4" s="11">
        <f t="shared" si="3"/>
        <v>0.13036234902124114</v>
      </c>
      <c r="BK4" s="12"/>
      <c r="BL4" s="12"/>
      <c r="BM4" s="12"/>
      <c r="BN4" s="12"/>
      <c r="BO4" s="12"/>
      <c r="BP4" s="12"/>
      <c r="BQ4" s="12"/>
      <c r="BR4" s="12"/>
      <c r="BS4" s="12"/>
      <c r="BT4" s="12"/>
      <c r="BU4" s="12"/>
      <c r="BV4" s="12"/>
      <c r="BW4" s="12"/>
      <c r="BX4" s="12"/>
      <c r="BZ4" s="11"/>
      <c r="CA4" s="11"/>
      <c r="CB4" s="11"/>
      <c r="CC4" s="11"/>
      <c r="CD4" s="11"/>
      <c r="CE4" s="11"/>
      <c r="CF4" s="11"/>
      <c r="CG4" s="11"/>
      <c r="CH4" s="11"/>
      <c r="CI4" s="11"/>
      <c r="CJ4" s="11"/>
      <c r="CK4" s="11"/>
      <c r="CL4" s="11"/>
      <c r="CM4" s="11"/>
    </row>
    <row r="5" spans="1:91" x14ac:dyDescent="0.25">
      <c r="A5" t="s">
        <v>4</v>
      </c>
      <c r="B5" t="s">
        <v>4</v>
      </c>
      <c r="C5" t="s">
        <v>439</v>
      </c>
      <c r="D5">
        <v>9413</v>
      </c>
      <c r="E5">
        <v>8437</v>
      </c>
      <c r="F5">
        <v>7457</v>
      </c>
      <c r="G5">
        <v>6405</v>
      </c>
      <c r="H5">
        <v>6566</v>
      </c>
      <c r="I5">
        <v>5043</v>
      </c>
      <c r="J5">
        <v>3599</v>
      </c>
      <c r="K5">
        <v>3489</v>
      </c>
      <c r="L5">
        <v>2973</v>
      </c>
      <c r="M5">
        <v>2667</v>
      </c>
      <c r="N5">
        <v>2088</v>
      </c>
      <c r="O5">
        <v>1511</v>
      </c>
      <c r="P5">
        <v>1144</v>
      </c>
      <c r="Q5">
        <v>1115</v>
      </c>
      <c r="R5">
        <v>9353</v>
      </c>
      <c r="S5">
        <v>8837</v>
      </c>
      <c r="T5">
        <v>7593</v>
      </c>
      <c r="U5">
        <v>6603</v>
      </c>
      <c r="V5">
        <v>6940</v>
      </c>
      <c r="W5">
        <v>5674</v>
      </c>
      <c r="X5">
        <v>4499</v>
      </c>
      <c r="Y5">
        <v>4334</v>
      </c>
      <c r="Z5">
        <v>3732</v>
      </c>
      <c r="AA5">
        <v>3131</v>
      </c>
      <c r="AB5">
        <v>2453</v>
      </c>
      <c r="AC5">
        <v>1895</v>
      </c>
      <c r="AD5">
        <v>1465</v>
      </c>
      <c r="AE5">
        <v>1184</v>
      </c>
      <c r="AF5">
        <v>129600</v>
      </c>
      <c r="AH5" s="11">
        <f t="shared" ref="AH5:AN54" si="4">D5/(D5+K5)</f>
        <v>0.72957680979693074</v>
      </c>
      <c r="AI5" s="11">
        <f t="shared" si="0"/>
        <v>0.7394390885188431</v>
      </c>
      <c r="AJ5" s="11">
        <f t="shared" si="0"/>
        <v>0.73656657447649154</v>
      </c>
      <c r="AK5" s="11">
        <f t="shared" si="0"/>
        <v>0.75415047686329917</v>
      </c>
      <c r="AL5" s="11">
        <f t="shared" si="0"/>
        <v>0.81292559118484586</v>
      </c>
      <c r="AM5" s="11">
        <f t="shared" si="0"/>
        <v>0.81509616938742524</v>
      </c>
      <c r="AN5" s="11">
        <f t="shared" si="0"/>
        <v>0.76347051336444638</v>
      </c>
      <c r="AO5" s="11">
        <f t="shared" ref="AO5:AU54" si="5">K5/(D5+K5)</f>
        <v>0.27042319020306932</v>
      </c>
      <c r="AP5" s="11">
        <f t="shared" si="1"/>
        <v>0.2605609114811569</v>
      </c>
      <c r="AQ5" s="11">
        <f t="shared" si="1"/>
        <v>0.26343342552350851</v>
      </c>
      <c r="AR5" s="11">
        <f t="shared" si="1"/>
        <v>0.2458495231367008</v>
      </c>
      <c r="AS5" s="11">
        <f t="shared" si="1"/>
        <v>0.18707440881515414</v>
      </c>
      <c r="AT5" s="11">
        <f t="shared" si="1"/>
        <v>0.18490383061257476</v>
      </c>
      <c r="AU5" s="11">
        <f t="shared" si="1"/>
        <v>0.23652948663555368</v>
      </c>
      <c r="AV5" s="11">
        <f t="shared" ref="AV5:BB54" si="6">R5/(R5+Y5)</f>
        <v>0.68334916343976038</v>
      </c>
      <c r="AW5" s="11">
        <f t="shared" si="2"/>
        <v>0.70307900389848044</v>
      </c>
      <c r="AX5" s="11">
        <f t="shared" si="2"/>
        <v>0.70803804550540839</v>
      </c>
      <c r="AY5" s="11">
        <f t="shared" si="2"/>
        <v>0.72912985865724378</v>
      </c>
      <c r="AZ5" s="11">
        <f t="shared" si="2"/>
        <v>0.78551216751556308</v>
      </c>
      <c r="BA5" s="11">
        <f t="shared" si="2"/>
        <v>0.79478918616052674</v>
      </c>
      <c r="BB5" s="11">
        <f t="shared" si="2"/>
        <v>0.79165933485834949</v>
      </c>
      <c r="BC5" s="11">
        <f t="shared" ref="BC5:BI54" si="7">Y5/(R5+Y5)</f>
        <v>0.31665083656023962</v>
      </c>
      <c r="BD5" s="11">
        <f t="shared" si="3"/>
        <v>0.29692099610151962</v>
      </c>
      <c r="BE5" s="11">
        <f t="shared" si="3"/>
        <v>0.29196195449459156</v>
      </c>
      <c r="BF5" s="11">
        <f t="shared" si="3"/>
        <v>0.27087014134275617</v>
      </c>
      <c r="BG5" s="11">
        <f t="shared" si="3"/>
        <v>0.2144878324844369</v>
      </c>
      <c r="BH5" s="11">
        <f t="shared" si="3"/>
        <v>0.20521081383947332</v>
      </c>
      <c r="BI5" s="11">
        <f t="shared" si="3"/>
        <v>0.20834066514165053</v>
      </c>
      <c r="BK5" s="12"/>
      <c r="BL5" s="12"/>
      <c r="BM5" s="12"/>
      <c r="BN5" s="12"/>
      <c r="BO5" s="12"/>
      <c r="BP5" s="12"/>
      <c r="BQ5" s="12"/>
      <c r="BR5" s="12"/>
      <c r="BS5" s="12"/>
      <c r="BT5" s="12"/>
      <c r="BU5" s="12"/>
      <c r="BV5" s="12"/>
      <c r="BW5" s="12"/>
      <c r="BX5" s="12"/>
      <c r="BZ5" s="11"/>
      <c r="CA5" s="11"/>
      <c r="CB5" s="11"/>
      <c r="CC5" s="11"/>
      <c r="CD5" s="11"/>
      <c r="CE5" s="11"/>
      <c r="CF5" s="11"/>
      <c r="CG5" s="11"/>
      <c r="CH5" s="11"/>
      <c r="CI5" s="11"/>
      <c r="CJ5" s="11"/>
      <c r="CK5" s="11"/>
      <c r="CL5" s="11"/>
      <c r="CM5" s="11"/>
    </row>
    <row r="6" spans="1:91" x14ac:dyDescent="0.25">
      <c r="A6" t="s">
        <v>5</v>
      </c>
      <c r="B6" t="s">
        <v>5</v>
      </c>
      <c r="C6" t="s">
        <v>394</v>
      </c>
      <c r="D6">
        <v>9047</v>
      </c>
      <c r="E6">
        <v>8884</v>
      </c>
      <c r="F6">
        <v>7989</v>
      </c>
      <c r="G6">
        <v>7225</v>
      </c>
      <c r="H6">
        <v>7412</v>
      </c>
      <c r="I6">
        <v>6075</v>
      </c>
      <c r="J6">
        <v>4553</v>
      </c>
      <c r="K6">
        <v>151</v>
      </c>
      <c r="L6">
        <v>109</v>
      </c>
      <c r="M6">
        <v>93</v>
      </c>
      <c r="N6">
        <v>50</v>
      </c>
      <c r="O6">
        <v>30</v>
      </c>
      <c r="P6">
        <v>35</v>
      </c>
      <c r="Q6">
        <v>27</v>
      </c>
      <c r="R6">
        <v>8894</v>
      </c>
      <c r="S6">
        <v>8760</v>
      </c>
      <c r="T6">
        <v>8040</v>
      </c>
      <c r="U6">
        <v>7003</v>
      </c>
      <c r="V6">
        <v>7361</v>
      </c>
      <c r="W6">
        <v>6213</v>
      </c>
      <c r="X6">
        <v>5137</v>
      </c>
      <c r="Y6">
        <v>120</v>
      </c>
      <c r="Z6">
        <v>90</v>
      </c>
      <c r="AA6">
        <v>82</v>
      </c>
      <c r="AB6">
        <v>52</v>
      </c>
      <c r="AC6">
        <v>40</v>
      </c>
      <c r="AD6">
        <v>23</v>
      </c>
      <c r="AE6">
        <v>17</v>
      </c>
      <c r="AF6">
        <v>103512</v>
      </c>
      <c r="AH6" s="11">
        <f t="shared" si="4"/>
        <v>0.98358338769297671</v>
      </c>
      <c r="AI6" s="11">
        <f t="shared" si="0"/>
        <v>0.98787946180362507</v>
      </c>
      <c r="AJ6" s="11">
        <f t="shared" si="0"/>
        <v>0.9884929472902747</v>
      </c>
      <c r="AK6" s="11">
        <f t="shared" si="0"/>
        <v>0.99312714776632305</v>
      </c>
      <c r="AL6" s="11">
        <f t="shared" si="0"/>
        <v>0.99596882558452027</v>
      </c>
      <c r="AM6" s="11">
        <f t="shared" si="0"/>
        <v>0.99427168576104741</v>
      </c>
      <c r="AN6" s="11">
        <f t="shared" si="0"/>
        <v>0.99410480349344976</v>
      </c>
      <c r="AO6" s="11">
        <f t="shared" si="5"/>
        <v>1.6416612307023265E-2</v>
      </c>
      <c r="AP6" s="11">
        <f t="shared" si="1"/>
        <v>1.2120538196374958E-2</v>
      </c>
      <c r="AQ6" s="11">
        <f t="shared" si="1"/>
        <v>1.1507052709725315E-2</v>
      </c>
      <c r="AR6" s="11">
        <f t="shared" si="1"/>
        <v>6.8728522336769758E-3</v>
      </c>
      <c r="AS6" s="11">
        <f t="shared" si="1"/>
        <v>4.0311744154797099E-3</v>
      </c>
      <c r="AT6" s="11">
        <f t="shared" si="1"/>
        <v>5.7283142389525366E-3</v>
      </c>
      <c r="AU6" s="11">
        <f t="shared" si="1"/>
        <v>5.8951965065502186E-3</v>
      </c>
      <c r="AV6" s="11">
        <f t="shared" si="6"/>
        <v>0.9866873751941424</v>
      </c>
      <c r="AW6" s="11">
        <f t="shared" si="2"/>
        <v>0.98983050847457632</v>
      </c>
      <c r="AX6" s="11">
        <f t="shared" si="2"/>
        <v>0.98990396454075347</v>
      </c>
      <c r="AY6" s="11">
        <f t="shared" si="2"/>
        <v>0.99262934089298371</v>
      </c>
      <c r="AZ6" s="11">
        <f t="shared" si="2"/>
        <v>0.99459532495608705</v>
      </c>
      <c r="BA6" s="11">
        <f t="shared" si="2"/>
        <v>0.99631173829377806</v>
      </c>
      <c r="BB6" s="11">
        <f t="shared" si="2"/>
        <v>0.99670159099728362</v>
      </c>
      <c r="BC6" s="11">
        <f t="shared" si="7"/>
        <v>1.3312624805857555E-2</v>
      </c>
      <c r="BD6" s="11">
        <f t="shared" si="3"/>
        <v>1.0169491525423728E-2</v>
      </c>
      <c r="BE6" s="11">
        <f t="shared" si="3"/>
        <v>1.0096035459246491E-2</v>
      </c>
      <c r="BF6" s="11">
        <f t="shared" si="3"/>
        <v>7.3706591070163002E-3</v>
      </c>
      <c r="BG6" s="11">
        <f t="shared" si="3"/>
        <v>5.4046750439129846E-3</v>
      </c>
      <c r="BH6" s="11">
        <f t="shared" si="3"/>
        <v>3.6882617062219372E-3</v>
      </c>
      <c r="BI6" s="11">
        <f t="shared" si="3"/>
        <v>3.2984090027163367E-3</v>
      </c>
      <c r="BK6" s="12"/>
      <c r="BL6" s="12"/>
      <c r="BM6" s="12"/>
      <c r="BN6" s="12"/>
      <c r="BO6" s="12"/>
      <c r="BP6" s="12"/>
      <c r="BQ6" s="12"/>
      <c r="BR6" s="12"/>
      <c r="BS6" s="12"/>
      <c r="BT6" s="12"/>
      <c r="BU6" s="12"/>
      <c r="BV6" s="12"/>
      <c r="BW6" s="12"/>
      <c r="BX6" s="12"/>
      <c r="BZ6" s="11"/>
      <c r="CA6" s="11"/>
      <c r="CB6" s="11"/>
      <c r="CC6" s="11"/>
      <c r="CD6" s="11"/>
      <c r="CE6" s="11"/>
      <c r="CF6" s="11"/>
      <c r="CG6" s="11"/>
      <c r="CH6" s="11"/>
      <c r="CI6" s="11"/>
      <c r="CJ6" s="11"/>
      <c r="CK6" s="11"/>
      <c r="CL6" s="11"/>
      <c r="CM6" s="11"/>
    </row>
    <row r="7" spans="1:91" x14ac:dyDescent="0.25">
      <c r="A7" t="s">
        <v>6</v>
      </c>
      <c r="B7" t="s">
        <v>6</v>
      </c>
      <c r="C7" t="s">
        <v>469</v>
      </c>
      <c r="D7">
        <v>5821</v>
      </c>
      <c r="E7">
        <v>6129</v>
      </c>
      <c r="F7">
        <v>5351</v>
      </c>
      <c r="G7">
        <v>4841</v>
      </c>
      <c r="H7">
        <v>5210</v>
      </c>
      <c r="I7">
        <v>4238</v>
      </c>
      <c r="J7">
        <v>3247</v>
      </c>
      <c r="K7">
        <v>199</v>
      </c>
      <c r="L7">
        <v>186</v>
      </c>
      <c r="M7">
        <v>119</v>
      </c>
      <c r="N7">
        <v>63</v>
      </c>
      <c r="O7">
        <v>49</v>
      </c>
      <c r="P7">
        <v>36</v>
      </c>
      <c r="Q7">
        <v>58</v>
      </c>
      <c r="R7">
        <v>5967</v>
      </c>
      <c r="S7">
        <v>6311</v>
      </c>
      <c r="T7">
        <v>5529</v>
      </c>
      <c r="U7">
        <v>5142</v>
      </c>
      <c r="V7">
        <v>5476</v>
      </c>
      <c r="W7">
        <v>4477</v>
      </c>
      <c r="X7">
        <v>3786</v>
      </c>
      <c r="Y7">
        <v>209</v>
      </c>
      <c r="Z7">
        <v>198</v>
      </c>
      <c r="AA7">
        <v>116</v>
      </c>
      <c r="AB7">
        <v>88</v>
      </c>
      <c r="AC7">
        <v>67</v>
      </c>
      <c r="AD7">
        <v>52</v>
      </c>
      <c r="AE7">
        <v>34</v>
      </c>
      <c r="AF7">
        <v>72999</v>
      </c>
      <c r="AH7" s="11">
        <f t="shared" si="4"/>
        <v>0.96694352159468444</v>
      </c>
      <c r="AI7" s="11">
        <f t="shared" si="0"/>
        <v>0.97054631828978621</v>
      </c>
      <c r="AJ7" s="11">
        <f t="shared" si="0"/>
        <v>0.97824497257769649</v>
      </c>
      <c r="AK7" s="11">
        <f t="shared" si="0"/>
        <v>0.98715334420880918</v>
      </c>
      <c r="AL7" s="11">
        <f t="shared" si="0"/>
        <v>0.99068263928503519</v>
      </c>
      <c r="AM7" s="11">
        <f t="shared" si="0"/>
        <v>0.99157697707065984</v>
      </c>
      <c r="AN7" s="11">
        <f t="shared" si="0"/>
        <v>0.9824508320726173</v>
      </c>
      <c r="AO7" s="11">
        <f t="shared" si="5"/>
        <v>3.3056478405315615E-2</v>
      </c>
      <c r="AP7" s="11">
        <f t="shared" si="1"/>
        <v>2.9453681710213776E-2</v>
      </c>
      <c r="AQ7" s="11">
        <f t="shared" si="1"/>
        <v>2.1755027422303473E-2</v>
      </c>
      <c r="AR7" s="11">
        <f t="shared" si="1"/>
        <v>1.2846655791190865E-2</v>
      </c>
      <c r="AS7" s="11">
        <f t="shared" si="1"/>
        <v>9.3173607149648219E-3</v>
      </c>
      <c r="AT7" s="11">
        <f t="shared" si="1"/>
        <v>8.4230229293401973E-3</v>
      </c>
      <c r="AU7" s="11">
        <f t="shared" si="1"/>
        <v>1.7549167927382755E-2</v>
      </c>
      <c r="AV7" s="11">
        <f t="shared" si="6"/>
        <v>0.96615932642487046</v>
      </c>
      <c r="AW7" s="11">
        <f t="shared" si="2"/>
        <v>0.96958058073436781</v>
      </c>
      <c r="AX7" s="11">
        <f t="shared" si="2"/>
        <v>0.97945084145261296</v>
      </c>
      <c r="AY7" s="11">
        <f t="shared" si="2"/>
        <v>0.98317399617590817</v>
      </c>
      <c r="AZ7" s="11">
        <f t="shared" si="2"/>
        <v>0.98791268266281795</v>
      </c>
      <c r="BA7" s="11">
        <f t="shared" si="2"/>
        <v>0.98851843674100248</v>
      </c>
      <c r="BB7" s="11">
        <f t="shared" si="2"/>
        <v>0.99109947643979057</v>
      </c>
      <c r="BC7" s="11">
        <f t="shared" si="7"/>
        <v>3.3840673575129536E-2</v>
      </c>
      <c r="BD7" s="11">
        <f t="shared" si="3"/>
        <v>3.04194192656322E-2</v>
      </c>
      <c r="BE7" s="11">
        <f t="shared" si="3"/>
        <v>2.0549158547387068E-2</v>
      </c>
      <c r="BF7" s="11">
        <f t="shared" si="3"/>
        <v>1.6826003824091777E-2</v>
      </c>
      <c r="BG7" s="11">
        <f t="shared" si="3"/>
        <v>1.2087317337182031E-2</v>
      </c>
      <c r="BH7" s="11">
        <f t="shared" si="3"/>
        <v>1.1481563258997572E-2</v>
      </c>
      <c r="BI7" s="11">
        <f t="shared" si="3"/>
        <v>8.9005235602094245E-3</v>
      </c>
      <c r="BK7" s="12"/>
      <c r="BL7" s="12"/>
      <c r="BM7" s="12"/>
      <c r="BN7" s="12"/>
      <c r="BO7" s="12"/>
      <c r="BP7" s="12"/>
      <c r="BQ7" s="12"/>
      <c r="BR7" s="12"/>
      <c r="BS7" s="12"/>
      <c r="BT7" s="12"/>
      <c r="BU7" s="12"/>
      <c r="BV7" s="12"/>
      <c r="BW7" s="12"/>
      <c r="BX7" s="12"/>
      <c r="BZ7" s="11"/>
      <c r="CA7" s="11"/>
      <c r="CB7" s="11"/>
      <c r="CC7" s="11"/>
      <c r="CD7" s="11"/>
      <c r="CE7" s="11"/>
      <c r="CF7" s="11"/>
      <c r="CG7" s="11"/>
      <c r="CH7" s="11"/>
      <c r="CI7" s="11"/>
      <c r="CJ7" s="11"/>
      <c r="CK7" s="11"/>
      <c r="CL7" s="11"/>
      <c r="CM7" s="11"/>
    </row>
    <row r="8" spans="1:91" x14ac:dyDescent="0.25">
      <c r="A8" t="s">
        <v>7</v>
      </c>
      <c r="B8" t="s">
        <v>7</v>
      </c>
      <c r="C8" t="s">
        <v>418</v>
      </c>
      <c r="D8">
        <v>4951</v>
      </c>
      <c r="E8">
        <v>4951</v>
      </c>
      <c r="F8">
        <v>4477</v>
      </c>
      <c r="G8">
        <v>3917</v>
      </c>
      <c r="H8">
        <v>4303</v>
      </c>
      <c r="I8">
        <v>3226</v>
      </c>
      <c r="J8">
        <v>2561</v>
      </c>
      <c r="K8">
        <v>957</v>
      </c>
      <c r="L8">
        <v>758</v>
      </c>
      <c r="M8">
        <v>623</v>
      </c>
      <c r="N8">
        <v>513</v>
      </c>
      <c r="O8">
        <v>301</v>
      </c>
      <c r="P8">
        <v>235</v>
      </c>
      <c r="Q8">
        <v>228</v>
      </c>
      <c r="R8">
        <v>5027</v>
      </c>
      <c r="S8">
        <v>5174</v>
      </c>
      <c r="T8">
        <v>4438</v>
      </c>
      <c r="U8">
        <v>4002</v>
      </c>
      <c r="V8">
        <v>4345</v>
      </c>
      <c r="W8">
        <v>3350</v>
      </c>
      <c r="X8">
        <v>2722</v>
      </c>
      <c r="Y8">
        <v>908</v>
      </c>
      <c r="Z8">
        <v>810</v>
      </c>
      <c r="AA8">
        <v>668</v>
      </c>
      <c r="AB8">
        <v>485</v>
      </c>
      <c r="AC8">
        <v>354</v>
      </c>
      <c r="AD8">
        <v>234</v>
      </c>
      <c r="AE8">
        <v>205</v>
      </c>
      <c r="AF8">
        <v>64723</v>
      </c>
      <c r="AH8" s="11">
        <f t="shared" si="4"/>
        <v>0.83801624915368988</v>
      </c>
      <c r="AI8" s="11">
        <f t="shared" si="0"/>
        <v>0.86722718514626029</v>
      </c>
      <c r="AJ8" s="11">
        <f t="shared" si="0"/>
        <v>0.87784313725490193</v>
      </c>
      <c r="AK8" s="11">
        <f t="shared" si="0"/>
        <v>0.88419864559819417</v>
      </c>
      <c r="AL8" s="11">
        <f t="shared" si="0"/>
        <v>0.93462206776715895</v>
      </c>
      <c r="AM8" s="11">
        <f t="shared" si="0"/>
        <v>0.93210054897428485</v>
      </c>
      <c r="AN8" s="11">
        <f t="shared" si="0"/>
        <v>0.91825026891358907</v>
      </c>
      <c r="AO8" s="11">
        <f t="shared" si="5"/>
        <v>0.16198375084631009</v>
      </c>
      <c r="AP8" s="11">
        <f t="shared" si="1"/>
        <v>0.13277281485373971</v>
      </c>
      <c r="AQ8" s="11">
        <f t="shared" si="1"/>
        <v>0.12215686274509804</v>
      </c>
      <c r="AR8" s="11">
        <f t="shared" si="1"/>
        <v>0.11580135440180588</v>
      </c>
      <c r="AS8" s="11">
        <f t="shared" si="1"/>
        <v>6.537793223284101E-2</v>
      </c>
      <c r="AT8" s="11">
        <f t="shared" si="1"/>
        <v>6.789945102571511E-2</v>
      </c>
      <c r="AU8" s="11">
        <f t="shared" si="1"/>
        <v>8.1749731086410898E-2</v>
      </c>
      <c r="AV8" s="11">
        <f t="shared" si="6"/>
        <v>0.84700926705981461</v>
      </c>
      <c r="AW8" s="11">
        <f t="shared" si="2"/>
        <v>0.86463903743315507</v>
      </c>
      <c r="AX8" s="11">
        <f t="shared" si="2"/>
        <v>0.86917352134743442</v>
      </c>
      <c r="AY8" s="11">
        <f t="shared" si="2"/>
        <v>0.89190996211277018</v>
      </c>
      <c r="AZ8" s="11">
        <f t="shared" si="2"/>
        <v>0.9246648223026176</v>
      </c>
      <c r="BA8" s="11">
        <f t="shared" si="2"/>
        <v>0.9347098214285714</v>
      </c>
      <c r="BB8" s="11">
        <f t="shared" si="2"/>
        <v>0.92996241885889985</v>
      </c>
      <c r="BC8" s="11">
        <f t="shared" si="7"/>
        <v>0.15299073294018534</v>
      </c>
      <c r="BD8" s="11">
        <f t="shared" si="3"/>
        <v>0.13536096256684493</v>
      </c>
      <c r="BE8" s="11">
        <f t="shared" si="3"/>
        <v>0.13082647865256561</v>
      </c>
      <c r="BF8" s="11">
        <f t="shared" si="3"/>
        <v>0.10809003788722978</v>
      </c>
      <c r="BG8" s="11">
        <f t="shared" si="3"/>
        <v>7.5335177697382419E-2</v>
      </c>
      <c r="BH8" s="11">
        <f t="shared" si="3"/>
        <v>6.5290178571428575E-2</v>
      </c>
      <c r="BI8" s="11">
        <f t="shared" si="3"/>
        <v>7.0037581141100105E-2</v>
      </c>
      <c r="BK8" s="12"/>
      <c r="BL8" s="12"/>
      <c r="BM8" s="12"/>
      <c r="BN8" s="12"/>
      <c r="BO8" s="12"/>
      <c r="BP8" s="12"/>
      <c r="BQ8" s="12"/>
      <c r="BR8" s="12"/>
      <c r="BS8" s="12"/>
      <c r="BT8" s="12"/>
      <c r="BU8" s="12"/>
      <c r="BV8" s="12"/>
      <c r="BW8" s="12"/>
      <c r="BX8" s="12"/>
      <c r="BZ8" s="11"/>
      <c r="CA8" s="11"/>
      <c r="CB8" s="11"/>
      <c r="CC8" s="11"/>
      <c r="CD8" s="11"/>
      <c r="CE8" s="11"/>
      <c r="CF8" s="11"/>
      <c r="CG8" s="11"/>
      <c r="CH8" s="11"/>
      <c r="CI8" s="11"/>
      <c r="CJ8" s="11"/>
      <c r="CK8" s="11"/>
      <c r="CL8" s="11"/>
      <c r="CM8" s="11"/>
    </row>
    <row r="9" spans="1:91" x14ac:dyDescent="0.25">
      <c r="A9" t="s">
        <v>8</v>
      </c>
      <c r="B9" t="s">
        <v>8</v>
      </c>
      <c r="C9" t="s">
        <v>440</v>
      </c>
      <c r="D9">
        <v>6844</v>
      </c>
      <c r="E9">
        <v>7363</v>
      </c>
      <c r="F9">
        <v>6644</v>
      </c>
      <c r="G9">
        <v>5450</v>
      </c>
      <c r="H9">
        <v>5776</v>
      </c>
      <c r="I9">
        <v>4416</v>
      </c>
      <c r="J9">
        <v>3681</v>
      </c>
      <c r="K9">
        <v>1455</v>
      </c>
      <c r="L9">
        <v>1362</v>
      </c>
      <c r="M9">
        <v>1073</v>
      </c>
      <c r="N9">
        <v>693</v>
      </c>
      <c r="O9">
        <v>421</v>
      </c>
      <c r="P9">
        <v>255</v>
      </c>
      <c r="Q9">
        <v>261</v>
      </c>
      <c r="R9">
        <v>7672</v>
      </c>
      <c r="S9">
        <v>7874</v>
      </c>
      <c r="T9">
        <v>6729</v>
      </c>
      <c r="U9">
        <v>5618</v>
      </c>
      <c r="V9">
        <v>6144</v>
      </c>
      <c r="W9">
        <v>4884</v>
      </c>
      <c r="X9">
        <v>4540</v>
      </c>
      <c r="Y9">
        <v>1710</v>
      </c>
      <c r="Z9">
        <v>1395</v>
      </c>
      <c r="AA9">
        <v>1049</v>
      </c>
      <c r="AB9">
        <v>678</v>
      </c>
      <c r="AC9">
        <v>454</v>
      </c>
      <c r="AD9">
        <v>361</v>
      </c>
      <c r="AE9">
        <v>297</v>
      </c>
      <c r="AF9">
        <v>95099</v>
      </c>
      <c r="AH9" s="11">
        <f t="shared" si="4"/>
        <v>0.8246776720086757</v>
      </c>
      <c r="AI9" s="11">
        <f t="shared" si="0"/>
        <v>0.84389684813753585</v>
      </c>
      <c r="AJ9" s="11">
        <f t="shared" si="0"/>
        <v>0.86095633018012185</v>
      </c>
      <c r="AK9" s="11">
        <f t="shared" si="0"/>
        <v>0.88718867003092949</v>
      </c>
      <c r="AL9" s="11">
        <f t="shared" si="0"/>
        <v>0.93206390188801036</v>
      </c>
      <c r="AM9" s="11">
        <f t="shared" si="0"/>
        <v>0.94540783558124597</v>
      </c>
      <c r="AN9" s="11">
        <f t="shared" si="0"/>
        <v>0.93378995433789957</v>
      </c>
      <c r="AO9" s="11">
        <f t="shared" si="5"/>
        <v>0.17532232799132424</v>
      </c>
      <c r="AP9" s="11">
        <f t="shared" si="1"/>
        <v>0.15610315186246418</v>
      </c>
      <c r="AQ9" s="11">
        <f t="shared" si="1"/>
        <v>0.1390436698198782</v>
      </c>
      <c r="AR9" s="11">
        <f t="shared" si="1"/>
        <v>0.11281132996907049</v>
      </c>
      <c r="AS9" s="11">
        <f t="shared" si="1"/>
        <v>6.7936098111989668E-2</v>
      </c>
      <c r="AT9" s="11">
        <f t="shared" si="1"/>
        <v>5.4592164418754016E-2</v>
      </c>
      <c r="AU9" s="11">
        <f t="shared" si="1"/>
        <v>6.6210045662100453E-2</v>
      </c>
      <c r="AV9" s="11">
        <f t="shared" si="6"/>
        <v>0.81773609038584527</v>
      </c>
      <c r="AW9" s="11">
        <f t="shared" si="2"/>
        <v>0.84949832775919731</v>
      </c>
      <c r="AX9" s="11">
        <f t="shared" si="2"/>
        <v>0.86513242478786323</v>
      </c>
      <c r="AY9" s="11">
        <f t="shared" si="2"/>
        <v>0.89231257941550191</v>
      </c>
      <c r="AZ9" s="11">
        <f t="shared" si="2"/>
        <v>0.93119127008184299</v>
      </c>
      <c r="BA9" s="11">
        <f t="shared" si="2"/>
        <v>0.93117254528122018</v>
      </c>
      <c r="BB9" s="11">
        <f t="shared" si="2"/>
        <v>0.93859830473433947</v>
      </c>
      <c r="BC9" s="11">
        <f t="shared" si="7"/>
        <v>0.18226390961415476</v>
      </c>
      <c r="BD9" s="11">
        <f t="shared" si="3"/>
        <v>0.15050167224080269</v>
      </c>
      <c r="BE9" s="11">
        <f t="shared" si="3"/>
        <v>0.1348675752121368</v>
      </c>
      <c r="BF9" s="11">
        <f t="shared" si="3"/>
        <v>0.10768742058449809</v>
      </c>
      <c r="BG9" s="11">
        <f t="shared" si="3"/>
        <v>6.8808729918157022E-2</v>
      </c>
      <c r="BH9" s="11">
        <f t="shared" si="3"/>
        <v>6.8827454718779796E-2</v>
      </c>
      <c r="BI9" s="11">
        <f t="shared" si="3"/>
        <v>6.1401695265660534E-2</v>
      </c>
      <c r="BK9" s="12"/>
      <c r="BL9" s="12"/>
      <c r="BM9" s="12"/>
      <c r="BN9" s="12"/>
      <c r="BO9" s="12"/>
      <c r="BP9" s="12"/>
      <c r="BQ9" s="12"/>
      <c r="BR9" s="12"/>
      <c r="BS9" s="12"/>
      <c r="BT9" s="12"/>
      <c r="BU9" s="12"/>
      <c r="BV9" s="12"/>
      <c r="BW9" s="12"/>
      <c r="BX9" s="12"/>
      <c r="BZ9" s="11"/>
      <c r="CA9" s="11"/>
      <c r="CB9" s="11"/>
      <c r="CC9" s="11"/>
      <c r="CD9" s="11"/>
      <c r="CE9" s="11"/>
      <c r="CF9" s="11"/>
      <c r="CG9" s="11"/>
      <c r="CH9" s="11"/>
      <c r="CI9" s="11"/>
      <c r="CJ9" s="11"/>
      <c r="CK9" s="11"/>
      <c r="CL9" s="11"/>
      <c r="CM9" s="11"/>
    </row>
    <row r="10" spans="1:91" x14ac:dyDescent="0.25">
      <c r="A10" t="s">
        <v>9</v>
      </c>
      <c r="B10" t="s">
        <v>9</v>
      </c>
      <c r="C10" t="s">
        <v>411</v>
      </c>
      <c r="D10">
        <v>22470</v>
      </c>
      <c r="E10">
        <v>23466</v>
      </c>
      <c r="F10">
        <v>20739</v>
      </c>
      <c r="G10">
        <v>19100</v>
      </c>
      <c r="H10">
        <v>19493</v>
      </c>
      <c r="I10">
        <v>15538</v>
      </c>
      <c r="J10">
        <v>11905</v>
      </c>
      <c r="K10">
        <v>13124</v>
      </c>
      <c r="L10">
        <v>10064</v>
      </c>
      <c r="M10">
        <v>7640</v>
      </c>
      <c r="N10">
        <v>6244</v>
      </c>
      <c r="O10">
        <v>3232</v>
      </c>
      <c r="P10">
        <v>2560</v>
      </c>
      <c r="Q10">
        <v>3146</v>
      </c>
      <c r="R10">
        <v>23079</v>
      </c>
      <c r="S10">
        <v>23891</v>
      </c>
      <c r="T10">
        <v>20954</v>
      </c>
      <c r="U10">
        <v>18560</v>
      </c>
      <c r="V10">
        <v>19381</v>
      </c>
      <c r="W10">
        <v>16093</v>
      </c>
      <c r="X10">
        <v>13984</v>
      </c>
      <c r="Y10">
        <v>13411</v>
      </c>
      <c r="Z10">
        <v>10688</v>
      </c>
      <c r="AA10">
        <v>8365</v>
      </c>
      <c r="AB10">
        <v>6315</v>
      </c>
      <c r="AC10">
        <v>4329</v>
      </c>
      <c r="AD10">
        <v>3352</v>
      </c>
      <c r="AE10">
        <v>3524</v>
      </c>
      <c r="AF10">
        <v>364647</v>
      </c>
      <c r="AH10" s="11">
        <f t="shared" si="4"/>
        <v>0.63128617182671232</v>
      </c>
      <c r="AI10" s="11">
        <f t="shared" si="0"/>
        <v>0.69985087980912619</v>
      </c>
      <c r="AJ10" s="11">
        <f t="shared" si="0"/>
        <v>0.73078684943091721</v>
      </c>
      <c r="AK10" s="11">
        <f t="shared" si="0"/>
        <v>0.7536300505050505</v>
      </c>
      <c r="AL10" s="11">
        <f t="shared" si="0"/>
        <v>0.85777777777777775</v>
      </c>
      <c r="AM10" s="11">
        <f t="shared" si="0"/>
        <v>0.85854790584594987</v>
      </c>
      <c r="AN10" s="11">
        <f t="shared" si="0"/>
        <v>0.79097734369809314</v>
      </c>
      <c r="AO10" s="11">
        <f t="shared" si="5"/>
        <v>0.36871382817328763</v>
      </c>
      <c r="AP10" s="11">
        <f t="shared" si="1"/>
        <v>0.30014912019087386</v>
      </c>
      <c r="AQ10" s="11">
        <f t="shared" si="1"/>
        <v>0.26921315056908279</v>
      </c>
      <c r="AR10" s="11">
        <f t="shared" si="1"/>
        <v>0.2463699494949495</v>
      </c>
      <c r="AS10" s="11">
        <f t="shared" si="1"/>
        <v>0.14222222222222222</v>
      </c>
      <c r="AT10" s="11">
        <f t="shared" si="1"/>
        <v>0.14145209415405016</v>
      </c>
      <c r="AU10" s="11">
        <f t="shared" si="1"/>
        <v>0.20902265630190686</v>
      </c>
      <c r="AV10" s="11">
        <f t="shared" si="6"/>
        <v>0.63247465058920249</v>
      </c>
      <c r="AW10" s="11">
        <f t="shared" si="2"/>
        <v>0.69091066832470571</v>
      </c>
      <c r="AX10" s="11">
        <f t="shared" si="2"/>
        <v>0.71469013267846793</v>
      </c>
      <c r="AY10" s="11">
        <f t="shared" si="2"/>
        <v>0.74613065326633166</v>
      </c>
      <c r="AZ10" s="11">
        <f t="shared" si="2"/>
        <v>0.81741881062842681</v>
      </c>
      <c r="BA10" s="11">
        <f t="shared" si="2"/>
        <v>0.82761635381846232</v>
      </c>
      <c r="BB10" s="11">
        <f t="shared" si="2"/>
        <v>0.79872058487548547</v>
      </c>
      <c r="BC10" s="11">
        <f t="shared" si="7"/>
        <v>0.36752534941079745</v>
      </c>
      <c r="BD10" s="11">
        <f t="shared" si="3"/>
        <v>0.30908933167529423</v>
      </c>
      <c r="BE10" s="11">
        <f t="shared" si="3"/>
        <v>0.28530986732153213</v>
      </c>
      <c r="BF10" s="11">
        <f t="shared" si="3"/>
        <v>0.25386934673366834</v>
      </c>
      <c r="BG10" s="11">
        <f t="shared" si="3"/>
        <v>0.18258118937157317</v>
      </c>
      <c r="BH10" s="11">
        <f t="shared" si="3"/>
        <v>0.17238364618153768</v>
      </c>
      <c r="BI10" s="11">
        <f t="shared" si="3"/>
        <v>0.2012794151245145</v>
      </c>
      <c r="BK10" s="12"/>
      <c r="BL10" s="12"/>
      <c r="BM10" s="12"/>
      <c r="BN10" s="12"/>
      <c r="BO10" s="12"/>
      <c r="BP10" s="12"/>
      <c r="BQ10" s="12"/>
      <c r="BR10" s="12"/>
      <c r="BS10" s="12"/>
      <c r="BT10" s="12"/>
      <c r="BU10" s="12"/>
      <c r="BV10" s="12"/>
      <c r="BW10" s="12"/>
      <c r="BX10" s="12"/>
      <c r="BZ10" s="11"/>
      <c r="CA10" s="11"/>
      <c r="CB10" s="11"/>
      <c r="CC10" s="11"/>
      <c r="CD10" s="11"/>
      <c r="CE10" s="11"/>
      <c r="CF10" s="11"/>
      <c r="CG10" s="11"/>
      <c r="CH10" s="11"/>
      <c r="CI10" s="11"/>
      <c r="CJ10" s="11"/>
      <c r="CK10" s="11"/>
      <c r="CL10" s="11"/>
      <c r="CM10" s="11"/>
    </row>
    <row r="11" spans="1:91" x14ac:dyDescent="0.25">
      <c r="A11" t="s">
        <v>10</v>
      </c>
      <c r="B11" t="s">
        <v>10</v>
      </c>
      <c r="C11" t="s">
        <v>368</v>
      </c>
      <c r="D11">
        <v>4014</v>
      </c>
      <c r="E11">
        <v>4023</v>
      </c>
      <c r="F11">
        <v>3634</v>
      </c>
      <c r="G11">
        <v>3174</v>
      </c>
      <c r="H11">
        <v>3550</v>
      </c>
      <c r="I11">
        <v>2561</v>
      </c>
      <c r="J11">
        <v>1994</v>
      </c>
      <c r="K11">
        <v>1475</v>
      </c>
      <c r="L11">
        <v>935</v>
      </c>
      <c r="M11">
        <v>908</v>
      </c>
      <c r="N11">
        <v>793</v>
      </c>
      <c r="O11">
        <v>450</v>
      </c>
      <c r="P11">
        <v>265</v>
      </c>
      <c r="Q11">
        <v>240</v>
      </c>
      <c r="R11">
        <v>4035</v>
      </c>
      <c r="S11">
        <v>4022</v>
      </c>
      <c r="T11">
        <v>3501</v>
      </c>
      <c r="U11">
        <v>3150</v>
      </c>
      <c r="V11">
        <v>3458</v>
      </c>
      <c r="W11">
        <v>2607</v>
      </c>
      <c r="X11">
        <v>2175</v>
      </c>
      <c r="Y11">
        <v>1294</v>
      </c>
      <c r="Z11">
        <v>921</v>
      </c>
      <c r="AA11">
        <v>891</v>
      </c>
      <c r="AB11">
        <v>765</v>
      </c>
      <c r="AC11">
        <v>426</v>
      </c>
      <c r="AD11">
        <v>256</v>
      </c>
      <c r="AE11">
        <v>258</v>
      </c>
      <c r="AF11">
        <v>55775</v>
      </c>
      <c r="AH11" s="11">
        <f t="shared" si="4"/>
        <v>0.73128074330479143</v>
      </c>
      <c r="AI11" s="11">
        <f t="shared" si="0"/>
        <v>0.81141589350544574</v>
      </c>
      <c r="AJ11" s="11">
        <f t="shared" si="0"/>
        <v>0.80008806693086743</v>
      </c>
      <c r="AK11" s="11">
        <f t="shared" si="0"/>
        <v>0.80010083186286862</v>
      </c>
      <c r="AL11" s="11">
        <f t="shared" si="0"/>
        <v>0.88749999999999996</v>
      </c>
      <c r="AM11" s="11">
        <f t="shared" si="0"/>
        <v>0.90622788393489029</v>
      </c>
      <c r="AN11" s="11">
        <f t="shared" si="0"/>
        <v>0.89256938227394811</v>
      </c>
      <c r="AO11" s="11">
        <f t="shared" si="5"/>
        <v>0.26871925669520857</v>
      </c>
      <c r="AP11" s="11">
        <f t="shared" si="1"/>
        <v>0.18858410649455426</v>
      </c>
      <c r="AQ11" s="11">
        <f t="shared" si="1"/>
        <v>0.19991193306913255</v>
      </c>
      <c r="AR11" s="11">
        <f t="shared" si="1"/>
        <v>0.19989916813713132</v>
      </c>
      <c r="AS11" s="11">
        <f t="shared" si="1"/>
        <v>0.1125</v>
      </c>
      <c r="AT11" s="11">
        <f t="shared" si="1"/>
        <v>9.3772116065109698E-2</v>
      </c>
      <c r="AU11" s="11">
        <f t="shared" si="1"/>
        <v>0.10743061772605192</v>
      </c>
      <c r="AV11" s="11">
        <f t="shared" si="6"/>
        <v>0.7571777068868456</v>
      </c>
      <c r="AW11" s="11">
        <f t="shared" si="2"/>
        <v>0.81367590532065548</v>
      </c>
      <c r="AX11" s="11">
        <f t="shared" si="2"/>
        <v>0.79713114754098358</v>
      </c>
      <c r="AY11" s="11">
        <f t="shared" si="2"/>
        <v>0.8045977011494253</v>
      </c>
      <c r="AZ11" s="11">
        <f t="shared" si="2"/>
        <v>0.89031925849639548</v>
      </c>
      <c r="BA11" s="11">
        <f t="shared" si="2"/>
        <v>0.91058330422633604</v>
      </c>
      <c r="BB11" s="11">
        <f t="shared" si="2"/>
        <v>0.89395807644882863</v>
      </c>
      <c r="BC11" s="11">
        <f t="shared" si="7"/>
        <v>0.24282229311315442</v>
      </c>
      <c r="BD11" s="11">
        <f t="shared" si="3"/>
        <v>0.18632409467934452</v>
      </c>
      <c r="BE11" s="11">
        <f t="shared" si="3"/>
        <v>0.2028688524590164</v>
      </c>
      <c r="BF11" s="11">
        <f t="shared" si="3"/>
        <v>0.19540229885057472</v>
      </c>
      <c r="BG11" s="11">
        <f t="shared" si="3"/>
        <v>0.10968074150360453</v>
      </c>
      <c r="BH11" s="11">
        <f t="shared" si="3"/>
        <v>8.9416695773663984E-2</v>
      </c>
      <c r="BI11" s="11">
        <f t="shared" si="3"/>
        <v>0.1060419235511714</v>
      </c>
      <c r="BK11" s="12"/>
      <c r="BL11" s="12"/>
      <c r="BM11" s="12"/>
      <c r="BN11" s="12"/>
      <c r="BO11" s="12"/>
      <c r="BP11" s="12"/>
      <c r="BQ11" s="12"/>
      <c r="BR11" s="12"/>
      <c r="BS11" s="12"/>
      <c r="BT11" s="12"/>
      <c r="BU11" s="12"/>
      <c r="BV11" s="12"/>
      <c r="BW11" s="12"/>
      <c r="BX11" s="12"/>
      <c r="BZ11" s="11"/>
      <c r="CA11" s="11"/>
      <c r="CB11" s="11"/>
      <c r="CC11" s="11"/>
      <c r="CD11" s="11"/>
      <c r="CE11" s="11"/>
      <c r="CF11" s="11"/>
      <c r="CG11" s="11"/>
      <c r="CH11" s="11"/>
      <c r="CI11" s="11"/>
      <c r="CJ11" s="11"/>
      <c r="CK11" s="11"/>
      <c r="CL11" s="11"/>
      <c r="CM11" s="11"/>
    </row>
    <row r="12" spans="1:91" x14ac:dyDescent="0.25">
      <c r="A12" t="s">
        <v>11</v>
      </c>
      <c r="B12" t="s">
        <v>11</v>
      </c>
      <c r="C12" t="s">
        <v>369</v>
      </c>
      <c r="D12">
        <v>5132</v>
      </c>
      <c r="E12">
        <v>5494</v>
      </c>
      <c r="F12">
        <v>4870</v>
      </c>
      <c r="G12">
        <v>4190</v>
      </c>
      <c r="H12">
        <v>4700</v>
      </c>
      <c r="I12">
        <v>3780</v>
      </c>
      <c r="J12">
        <v>3103</v>
      </c>
      <c r="K12">
        <v>136</v>
      </c>
      <c r="L12">
        <v>109</v>
      </c>
      <c r="M12">
        <v>89</v>
      </c>
      <c r="N12">
        <v>44</v>
      </c>
      <c r="O12">
        <v>35</v>
      </c>
      <c r="P12">
        <v>16</v>
      </c>
      <c r="Q12">
        <v>26</v>
      </c>
      <c r="R12">
        <v>5087</v>
      </c>
      <c r="S12">
        <v>5325</v>
      </c>
      <c r="T12">
        <v>4612</v>
      </c>
      <c r="U12">
        <v>4122</v>
      </c>
      <c r="V12">
        <v>4649</v>
      </c>
      <c r="W12">
        <v>3917</v>
      </c>
      <c r="X12">
        <v>3481</v>
      </c>
      <c r="Y12">
        <v>134</v>
      </c>
      <c r="Z12">
        <v>97</v>
      </c>
      <c r="AA12">
        <v>83</v>
      </c>
      <c r="AB12">
        <v>59</v>
      </c>
      <c r="AC12">
        <v>31</v>
      </c>
      <c r="AD12">
        <v>16</v>
      </c>
      <c r="AE12">
        <v>14</v>
      </c>
      <c r="AF12">
        <v>63351</v>
      </c>
      <c r="AH12" s="11">
        <f t="shared" si="4"/>
        <v>0.97418375094912679</v>
      </c>
      <c r="AI12" s="11">
        <f t="shared" si="0"/>
        <v>0.98054613599857221</v>
      </c>
      <c r="AJ12" s="11">
        <f t="shared" si="0"/>
        <v>0.98205283323250658</v>
      </c>
      <c r="AK12" s="11">
        <f t="shared" si="0"/>
        <v>0.98960793575814832</v>
      </c>
      <c r="AL12" s="11">
        <f t="shared" si="0"/>
        <v>0.99260823653643082</v>
      </c>
      <c r="AM12" s="11">
        <f t="shared" si="0"/>
        <v>0.99578503688092734</v>
      </c>
      <c r="AN12" s="11">
        <f t="shared" si="0"/>
        <v>0.99169063598593798</v>
      </c>
      <c r="AO12" s="11">
        <f t="shared" si="5"/>
        <v>2.5816249050873197E-2</v>
      </c>
      <c r="AP12" s="11">
        <f t="shared" si="1"/>
        <v>1.9453864001427807E-2</v>
      </c>
      <c r="AQ12" s="11">
        <f t="shared" si="1"/>
        <v>1.7947166767493448E-2</v>
      </c>
      <c r="AR12" s="11">
        <f t="shared" si="1"/>
        <v>1.0392064241851677E-2</v>
      </c>
      <c r="AS12" s="11">
        <f t="shared" si="1"/>
        <v>7.3917634635691657E-3</v>
      </c>
      <c r="AT12" s="11">
        <f t="shared" si="1"/>
        <v>4.2149631190727078E-3</v>
      </c>
      <c r="AU12" s="11">
        <f t="shared" si="1"/>
        <v>8.3093640140620012E-3</v>
      </c>
      <c r="AV12" s="11">
        <f t="shared" si="6"/>
        <v>0.97433441869373683</v>
      </c>
      <c r="AW12" s="11">
        <f t="shared" si="2"/>
        <v>0.98210992253780893</v>
      </c>
      <c r="AX12" s="11">
        <f t="shared" si="2"/>
        <v>0.982321618743344</v>
      </c>
      <c r="AY12" s="11">
        <f t="shared" si="2"/>
        <v>0.98588854341066734</v>
      </c>
      <c r="AZ12" s="11">
        <f t="shared" si="2"/>
        <v>0.9933760683760684</v>
      </c>
      <c r="BA12" s="11">
        <f t="shared" si="2"/>
        <v>0.99593185863208744</v>
      </c>
      <c r="BB12" s="11">
        <f t="shared" si="2"/>
        <v>0.99599427753934189</v>
      </c>
      <c r="BC12" s="11">
        <f t="shared" si="7"/>
        <v>2.5665581306263167E-2</v>
      </c>
      <c r="BD12" s="11">
        <f t="shared" si="3"/>
        <v>1.7890077462191074E-2</v>
      </c>
      <c r="BE12" s="11">
        <f t="shared" si="3"/>
        <v>1.7678381256656016E-2</v>
      </c>
      <c r="BF12" s="11">
        <f t="shared" si="3"/>
        <v>1.4111456589332695E-2</v>
      </c>
      <c r="BG12" s="11">
        <f t="shared" si="3"/>
        <v>6.6239316239316238E-3</v>
      </c>
      <c r="BH12" s="11">
        <f t="shared" si="3"/>
        <v>4.0681413679125346E-3</v>
      </c>
      <c r="BI12" s="11">
        <f t="shared" si="3"/>
        <v>4.0057224606580826E-3</v>
      </c>
      <c r="BK12" s="12"/>
      <c r="BL12" s="12"/>
      <c r="BM12" s="12"/>
      <c r="BN12" s="12"/>
      <c r="BO12" s="12"/>
      <c r="BP12" s="12"/>
      <c r="BQ12" s="12"/>
      <c r="BR12" s="12"/>
      <c r="BS12" s="12"/>
      <c r="BT12" s="12"/>
      <c r="BU12" s="12"/>
      <c r="BV12" s="12"/>
      <c r="BW12" s="12"/>
      <c r="BX12" s="12"/>
      <c r="BZ12" s="11"/>
      <c r="CA12" s="11"/>
      <c r="CB12" s="11"/>
      <c r="CC12" s="11"/>
      <c r="CD12" s="11"/>
      <c r="CE12" s="11"/>
      <c r="CF12" s="11"/>
      <c r="CG12" s="11"/>
      <c r="CH12" s="11"/>
      <c r="CI12" s="11"/>
      <c r="CJ12" s="11"/>
      <c r="CK12" s="11"/>
      <c r="CL12" s="11"/>
      <c r="CM12" s="11"/>
    </row>
    <row r="13" spans="1:91" x14ac:dyDescent="0.25">
      <c r="A13" t="s">
        <v>12</v>
      </c>
      <c r="B13" t="s">
        <v>12</v>
      </c>
      <c r="C13" t="s">
        <v>374</v>
      </c>
      <c r="D13">
        <v>8889</v>
      </c>
      <c r="E13">
        <v>8827</v>
      </c>
      <c r="F13">
        <v>7527</v>
      </c>
      <c r="G13">
        <v>6801</v>
      </c>
      <c r="H13">
        <v>7803</v>
      </c>
      <c r="I13">
        <v>6165</v>
      </c>
      <c r="J13">
        <v>4688</v>
      </c>
      <c r="K13">
        <v>1543</v>
      </c>
      <c r="L13">
        <v>1072</v>
      </c>
      <c r="M13">
        <v>1114</v>
      </c>
      <c r="N13">
        <v>915</v>
      </c>
      <c r="O13">
        <v>528</v>
      </c>
      <c r="P13">
        <v>319</v>
      </c>
      <c r="Q13">
        <v>355</v>
      </c>
      <c r="R13">
        <v>9131</v>
      </c>
      <c r="S13">
        <v>9024</v>
      </c>
      <c r="T13">
        <v>7850</v>
      </c>
      <c r="U13">
        <v>6821</v>
      </c>
      <c r="V13">
        <v>8006</v>
      </c>
      <c r="W13">
        <v>6216</v>
      </c>
      <c r="X13">
        <v>5149</v>
      </c>
      <c r="Y13">
        <v>1418</v>
      </c>
      <c r="Z13">
        <v>1135</v>
      </c>
      <c r="AA13">
        <v>1074</v>
      </c>
      <c r="AB13">
        <v>807</v>
      </c>
      <c r="AC13">
        <v>508</v>
      </c>
      <c r="AD13">
        <v>334</v>
      </c>
      <c r="AE13">
        <v>327</v>
      </c>
      <c r="AF13">
        <v>114346</v>
      </c>
      <c r="AH13" s="11">
        <f t="shared" si="4"/>
        <v>0.85208972392638038</v>
      </c>
      <c r="AI13" s="11">
        <f t="shared" si="0"/>
        <v>0.89170623295282347</v>
      </c>
      <c r="AJ13" s="11">
        <f t="shared" si="0"/>
        <v>0.87107973614165024</v>
      </c>
      <c r="AK13" s="11">
        <f t="shared" si="0"/>
        <v>0.88141524105754276</v>
      </c>
      <c r="AL13" s="11">
        <f t="shared" si="0"/>
        <v>0.93662225423118473</v>
      </c>
      <c r="AM13" s="11">
        <f t="shared" si="0"/>
        <v>0.95080197409006784</v>
      </c>
      <c r="AN13" s="11">
        <f t="shared" si="0"/>
        <v>0.92960539361491179</v>
      </c>
      <c r="AO13" s="11">
        <f t="shared" si="5"/>
        <v>0.14791027607361965</v>
      </c>
      <c r="AP13" s="11">
        <f t="shared" si="1"/>
        <v>0.10829376704717648</v>
      </c>
      <c r="AQ13" s="11">
        <f t="shared" si="1"/>
        <v>0.12892026385834973</v>
      </c>
      <c r="AR13" s="11">
        <f t="shared" si="1"/>
        <v>0.11858475894245724</v>
      </c>
      <c r="AS13" s="11">
        <f t="shared" si="1"/>
        <v>6.3377745768815275E-2</v>
      </c>
      <c r="AT13" s="11">
        <f t="shared" si="1"/>
        <v>4.9198025909932143E-2</v>
      </c>
      <c r="AU13" s="11">
        <f t="shared" si="1"/>
        <v>7.0394606385088238E-2</v>
      </c>
      <c r="AV13" s="11">
        <f t="shared" si="6"/>
        <v>0.86557967579865391</v>
      </c>
      <c r="AW13" s="11">
        <f t="shared" si="2"/>
        <v>0.888276405157988</v>
      </c>
      <c r="AX13" s="11">
        <f t="shared" si="2"/>
        <v>0.87965038099506943</v>
      </c>
      <c r="AY13" s="11">
        <f t="shared" si="2"/>
        <v>0.89420555846879912</v>
      </c>
      <c r="AZ13" s="11">
        <f t="shared" si="2"/>
        <v>0.94033356824054504</v>
      </c>
      <c r="BA13" s="11">
        <f t="shared" si="2"/>
        <v>0.94900763358778628</v>
      </c>
      <c r="BB13" s="11">
        <f t="shared" si="2"/>
        <v>0.94028487947406869</v>
      </c>
      <c r="BC13" s="11">
        <f t="shared" si="7"/>
        <v>0.13442032420134609</v>
      </c>
      <c r="BD13" s="11">
        <f t="shared" si="3"/>
        <v>0.11172359484201201</v>
      </c>
      <c r="BE13" s="11">
        <f t="shared" si="3"/>
        <v>0.12034961900493052</v>
      </c>
      <c r="BF13" s="11">
        <f t="shared" si="3"/>
        <v>0.10579444153120084</v>
      </c>
      <c r="BG13" s="11">
        <f t="shared" si="3"/>
        <v>5.9666431759455019E-2</v>
      </c>
      <c r="BH13" s="11">
        <f t="shared" si="3"/>
        <v>5.099236641221374E-2</v>
      </c>
      <c r="BI13" s="11">
        <f t="shared" si="3"/>
        <v>5.9715120525931337E-2</v>
      </c>
      <c r="BK13" s="12"/>
      <c r="BL13" s="12"/>
      <c r="BM13" s="12"/>
      <c r="BN13" s="12"/>
      <c r="BO13" s="12"/>
      <c r="BP13" s="12"/>
      <c r="BQ13" s="12"/>
      <c r="BR13" s="12"/>
      <c r="BS13" s="12"/>
      <c r="BT13" s="12"/>
      <c r="BU13" s="12"/>
      <c r="BV13" s="12"/>
      <c r="BW13" s="12"/>
      <c r="BX13" s="12"/>
      <c r="BZ13" s="11"/>
      <c r="CA13" s="11"/>
      <c r="CB13" s="11"/>
      <c r="CC13" s="11"/>
      <c r="CD13" s="11"/>
      <c r="CE13" s="11"/>
      <c r="CF13" s="11"/>
      <c r="CG13" s="11"/>
      <c r="CH13" s="11"/>
      <c r="CI13" s="11"/>
      <c r="CJ13" s="11"/>
      <c r="CK13" s="11"/>
      <c r="CL13" s="11"/>
      <c r="CM13" s="11"/>
    </row>
    <row r="14" spans="1:91" x14ac:dyDescent="0.25">
      <c r="A14" t="s">
        <v>13</v>
      </c>
      <c r="B14" t="s">
        <v>13</v>
      </c>
      <c r="C14" t="s">
        <v>470</v>
      </c>
      <c r="D14">
        <v>6214</v>
      </c>
      <c r="E14">
        <v>6101</v>
      </c>
      <c r="F14">
        <v>5033</v>
      </c>
      <c r="G14">
        <v>4524</v>
      </c>
      <c r="H14">
        <v>4970</v>
      </c>
      <c r="I14">
        <v>3953</v>
      </c>
      <c r="J14">
        <v>3130</v>
      </c>
      <c r="K14">
        <v>387</v>
      </c>
      <c r="L14">
        <v>264</v>
      </c>
      <c r="M14">
        <v>189</v>
      </c>
      <c r="N14">
        <v>103</v>
      </c>
      <c r="O14">
        <v>82</v>
      </c>
      <c r="P14">
        <v>40</v>
      </c>
      <c r="Q14">
        <v>32</v>
      </c>
      <c r="R14">
        <v>5454</v>
      </c>
      <c r="S14">
        <v>5631</v>
      </c>
      <c r="T14">
        <v>4957</v>
      </c>
      <c r="U14">
        <v>4549</v>
      </c>
      <c r="V14">
        <v>5065</v>
      </c>
      <c r="W14">
        <v>4008</v>
      </c>
      <c r="X14">
        <v>3424</v>
      </c>
      <c r="Y14">
        <v>314</v>
      </c>
      <c r="Z14">
        <v>288</v>
      </c>
      <c r="AA14">
        <v>182</v>
      </c>
      <c r="AB14">
        <v>109</v>
      </c>
      <c r="AC14">
        <v>73</v>
      </c>
      <c r="AD14">
        <v>47</v>
      </c>
      <c r="AE14">
        <v>27</v>
      </c>
      <c r="AF14">
        <v>69150</v>
      </c>
      <c r="AH14" s="11">
        <f t="shared" si="4"/>
        <v>0.94137251931525523</v>
      </c>
      <c r="AI14" s="11">
        <f t="shared" si="0"/>
        <v>0.95852317360565598</v>
      </c>
      <c r="AJ14" s="11">
        <f t="shared" si="0"/>
        <v>0.96380697050938335</v>
      </c>
      <c r="AK14" s="11">
        <f t="shared" si="0"/>
        <v>0.97773935595418193</v>
      </c>
      <c r="AL14" s="11">
        <f t="shared" si="0"/>
        <v>0.98376880443388759</v>
      </c>
      <c r="AM14" s="11">
        <f t="shared" si="0"/>
        <v>0.98998246932131229</v>
      </c>
      <c r="AN14" s="11">
        <f t="shared" si="0"/>
        <v>0.98987982289690069</v>
      </c>
      <c r="AO14" s="11">
        <f t="shared" si="5"/>
        <v>5.8627480684744736E-2</v>
      </c>
      <c r="AP14" s="11">
        <f t="shared" si="1"/>
        <v>4.1476826394344066E-2</v>
      </c>
      <c r="AQ14" s="11">
        <f t="shared" si="1"/>
        <v>3.6193029490616625E-2</v>
      </c>
      <c r="AR14" s="11">
        <f t="shared" si="1"/>
        <v>2.2260644045818026E-2</v>
      </c>
      <c r="AS14" s="11">
        <f t="shared" si="1"/>
        <v>1.6231195566112432E-2</v>
      </c>
      <c r="AT14" s="11">
        <f t="shared" si="1"/>
        <v>1.0017530678687703E-2</v>
      </c>
      <c r="AU14" s="11">
        <f t="shared" si="1"/>
        <v>1.0120177103099304E-2</v>
      </c>
      <c r="AV14" s="11">
        <f t="shared" si="6"/>
        <v>0.94556171983356452</v>
      </c>
      <c r="AW14" s="11">
        <f t="shared" si="2"/>
        <v>0.95134313228585909</v>
      </c>
      <c r="AX14" s="11">
        <f t="shared" si="2"/>
        <v>0.96458454952325356</v>
      </c>
      <c r="AY14" s="11">
        <f t="shared" si="2"/>
        <v>0.976599398883641</v>
      </c>
      <c r="AZ14" s="11">
        <f t="shared" si="2"/>
        <v>0.98579213701829504</v>
      </c>
      <c r="BA14" s="11">
        <f t="shared" si="2"/>
        <v>0.98840937114673244</v>
      </c>
      <c r="BB14" s="11">
        <f t="shared" si="2"/>
        <v>0.99217618081715442</v>
      </c>
      <c r="BC14" s="11">
        <f t="shared" si="7"/>
        <v>5.4438280166435503E-2</v>
      </c>
      <c r="BD14" s="11">
        <f t="shared" si="3"/>
        <v>4.8656867714140906E-2</v>
      </c>
      <c r="BE14" s="11">
        <f t="shared" si="3"/>
        <v>3.5415450476746449E-2</v>
      </c>
      <c r="BF14" s="11">
        <f t="shared" si="3"/>
        <v>2.3400601116358954E-2</v>
      </c>
      <c r="BG14" s="11">
        <f t="shared" si="3"/>
        <v>1.4207862981704943E-2</v>
      </c>
      <c r="BH14" s="11">
        <f t="shared" si="3"/>
        <v>1.1590628853267572E-2</v>
      </c>
      <c r="BI14" s="11">
        <f t="shared" si="3"/>
        <v>7.8238191828455522E-3</v>
      </c>
      <c r="BK14" s="12"/>
      <c r="BL14" s="12"/>
      <c r="BM14" s="12"/>
      <c r="BN14" s="12"/>
      <c r="BO14" s="12"/>
      <c r="BP14" s="12"/>
      <c r="BQ14" s="12"/>
      <c r="BR14" s="12"/>
      <c r="BS14" s="12"/>
      <c r="BT14" s="12"/>
      <c r="BU14" s="12"/>
      <c r="BV14" s="12"/>
      <c r="BW14" s="12"/>
      <c r="BX14" s="12"/>
      <c r="BZ14" s="11"/>
      <c r="CA14" s="11"/>
      <c r="CB14" s="11"/>
      <c r="CC14" s="11"/>
      <c r="CD14" s="11"/>
      <c r="CE14" s="11"/>
      <c r="CF14" s="11"/>
      <c r="CG14" s="11"/>
      <c r="CH14" s="11"/>
      <c r="CI14" s="11"/>
      <c r="CJ14" s="11"/>
      <c r="CK14" s="11"/>
      <c r="CL14" s="11"/>
      <c r="CM14" s="11"/>
    </row>
    <row r="15" spans="1:91" x14ac:dyDescent="0.25">
      <c r="A15" t="s">
        <v>14</v>
      </c>
      <c r="B15" t="s">
        <v>14</v>
      </c>
      <c r="C15" t="s">
        <v>457</v>
      </c>
      <c r="D15">
        <v>4225</v>
      </c>
      <c r="E15">
        <v>4303</v>
      </c>
      <c r="F15">
        <v>3827</v>
      </c>
      <c r="G15">
        <v>3075</v>
      </c>
      <c r="H15">
        <v>2857</v>
      </c>
      <c r="I15">
        <v>1931</v>
      </c>
      <c r="J15">
        <v>1514</v>
      </c>
      <c r="K15">
        <v>419</v>
      </c>
      <c r="L15">
        <v>285</v>
      </c>
      <c r="M15">
        <v>205</v>
      </c>
      <c r="N15">
        <v>123</v>
      </c>
      <c r="O15">
        <v>80</v>
      </c>
      <c r="P15">
        <v>62</v>
      </c>
      <c r="Q15">
        <v>49</v>
      </c>
      <c r="R15">
        <v>4369</v>
      </c>
      <c r="S15">
        <v>4340</v>
      </c>
      <c r="T15">
        <v>3687</v>
      </c>
      <c r="U15">
        <v>2992</v>
      </c>
      <c r="V15">
        <v>2797</v>
      </c>
      <c r="W15">
        <v>2153</v>
      </c>
      <c r="X15">
        <v>1708</v>
      </c>
      <c r="Y15">
        <v>412</v>
      </c>
      <c r="Z15">
        <v>253</v>
      </c>
      <c r="AA15">
        <v>192</v>
      </c>
      <c r="AB15">
        <v>157</v>
      </c>
      <c r="AC15">
        <v>99</v>
      </c>
      <c r="AD15">
        <v>67</v>
      </c>
      <c r="AE15">
        <v>36</v>
      </c>
      <c r="AF15">
        <v>46217</v>
      </c>
      <c r="AH15" s="11">
        <f t="shared" si="4"/>
        <v>0.90977605512489235</v>
      </c>
      <c r="AI15" s="11">
        <f t="shared" si="0"/>
        <v>0.93788142981691369</v>
      </c>
      <c r="AJ15" s="11">
        <f t="shared" si="0"/>
        <v>0.94915674603174605</v>
      </c>
      <c r="AK15" s="11">
        <f t="shared" si="0"/>
        <v>0.96153846153846156</v>
      </c>
      <c r="AL15" s="11">
        <f t="shared" si="0"/>
        <v>0.97276132107592783</v>
      </c>
      <c r="AM15" s="11">
        <f t="shared" si="0"/>
        <v>0.96889111891620672</v>
      </c>
      <c r="AN15" s="11">
        <f t="shared" si="0"/>
        <v>0.96865003198976329</v>
      </c>
      <c r="AO15" s="11">
        <f t="shared" si="5"/>
        <v>9.0223944875107667E-2</v>
      </c>
      <c r="AP15" s="11">
        <f t="shared" si="1"/>
        <v>6.2118570183086315E-2</v>
      </c>
      <c r="AQ15" s="11">
        <f t="shared" si="1"/>
        <v>5.0843253968253968E-2</v>
      </c>
      <c r="AR15" s="11">
        <f t="shared" si="1"/>
        <v>3.8461538461538464E-2</v>
      </c>
      <c r="AS15" s="11">
        <f t="shared" si="1"/>
        <v>2.7238678924072182E-2</v>
      </c>
      <c r="AT15" s="11">
        <f t="shared" si="1"/>
        <v>3.1108881083793276E-2</v>
      </c>
      <c r="AU15" s="11">
        <f t="shared" si="1"/>
        <v>3.1349968010236727E-2</v>
      </c>
      <c r="AV15" s="11">
        <f t="shared" si="6"/>
        <v>0.91382555950637945</v>
      </c>
      <c r="AW15" s="11">
        <f t="shared" si="2"/>
        <v>0.94491617679076856</v>
      </c>
      <c r="AX15" s="11">
        <f t="shared" si="2"/>
        <v>0.95050270688321736</v>
      </c>
      <c r="AY15" s="11">
        <f t="shared" si="2"/>
        <v>0.9501429025087329</v>
      </c>
      <c r="AZ15" s="11">
        <f t="shared" si="2"/>
        <v>0.96581491712707179</v>
      </c>
      <c r="BA15" s="11">
        <f t="shared" si="2"/>
        <v>0.9698198198198198</v>
      </c>
      <c r="BB15" s="11">
        <f t="shared" si="2"/>
        <v>0.97935779816513757</v>
      </c>
      <c r="BC15" s="11">
        <f t="shared" si="7"/>
        <v>8.617444049362058E-2</v>
      </c>
      <c r="BD15" s="11">
        <f t="shared" si="3"/>
        <v>5.5083823209231442E-2</v>
      </c>
      <c r="BE15" s="11">
        <f t="shared" si="3"/>
        <v>4.9497293116782679E-2</v>
      </c>
      <c r="BF15" s="11">
        <f t="shared" si="3"/>
        <v>4.9857097491267072E-2</v>
      </c>
      <c r="BG15" s="11">
        <f t="shared" si="3"/>
        <v>3.418508287292818E-2</v>
      </c>
      <c r="BH15" s="11">
        <f t="shared" si="3"/>
        <v>3.0180180180180181E-2</v>
      </c>
      <c r="BI15" s="11">
        <f t="shared" si="3"/>
        <v>2.0642201834862386E-2</v>
      </c>
      <c r="BK15" s="12"/>
      <c r="BL15" s="12"/>
      <c r="BM15" s="12"/>
      <c r="BN15" s="12"/>
      <c r="BO15" s="12"/>
      <c r="BP15" s="12"/>
      <c r="BQ15" s="12"/>
      <c r="BR15" s="12"/>
      <c r="BS15" s="12"/>
      <c r="BT15" s="12"/>
      <c r="BU15" s="12"/>
      <c r="BV15" s="12"/>
      <c r="BW15" s="12"/>
      <c r="BX15" s="12"/>
      <c r="BZ15" s="11"/>
      <c r="CA15" s="11"/>
      <c r="CB15" s="11"/>
      <c r="CC15" s="11"/>
      <c r="CD15" s="11"/>
      <c r="CE15" s="11"/>
      <c r="CF15" s="11"/>
      <c r="CG15" s="11"/>
      <c r="CH15" s="11"/>
      <c r="CI15" s="11"/>
      <c r="CJ15" s="11"/>
      <c r="CK15" s="11"/>
      <c r="CL15" s="11"/>
      <c r="CM15" s="11"/>
    </row>
    <row r="16" spans="1:91" x14ac:dyDescent="0.25">
      <c r="A16" t="s">
        <v>15</v>
      </c>
      <c r="B16" t="s">
        <v>15</v>
      </c>
      <c r="C16" t="s">
        <v>398</v>
      </c>
      <c r="D16">
        <v>12977</v>
      </c>
      <c r="E16">
        <v>13715</v>
      </c>
      <c r="F16">
        <v>12635</v>
      </c>
      <c r="G16">
        <v>11472</v>
      </c>
      <c r="H16">
        <v>12030</v>
      </c>
      <c r="I16">
        <v>8182</v>
      </c>
      <c r="J16">
        <v>6767</v>
      </c>
      <c r="K16">
        <v>4845</v>
      </c>
      <c r="L16">
        <v>2785</v>
      </c>
      <c r="M16">
        <v>2717</v>
      </c>
      <c r="N16">
        <v>2561</v>
      </c>
      <c r="O16">
        <v>1219</v>
      </c>
      <c r="P16">
        <v>750</v>
      </c>
      <c r="Q16">
        <v>1039</v>
      </c>
      <c r="R16">
        <v>13424</v>
      </c>
      <c r="S16">
        <v>14518</v>
      </c>
      <c r="T16">
        <v>13347</v>
      </c>
      <c r="U16">
        <v>11263</v>
      </c>
      <c r="V16">
        <v>11995</v>
      </c>
      <c r="W16">
        <v>8702</v>
      </c>
      <c r="X16">
        <v>8007</v>
      </c>
      <c r="Y16">
        <v>4668</v>
      </c>
      <c r="Z16">
        <v>2988</v>
      </c>
      <c r="AA16">
        <v>2794</v>
      </c>
      <c r="AB16">
        <v>2292</v>
      </c>
      <c r="AC16">
        <v>1516</v>
      </c>
      <c r="AD16">
        <v>936</v>
      </c>
      <c r="AE16">
        <v>1105</v>
      </c>
      <c r="AF16">
        <v>191249</v>
      </c>
      <c r="AH16" s="11">
        <f t="shared" si="4"/>
        <v>0.72814498933901917</v>
      </c>
      <c r="AI16" s="11">
        <f t="shared" si="0"/>
        <v>0.83121212121212118</v>
      </c>
      <c r="AJ16" s="11">
        <f t="shared" si="0"/>
        <v>0.82301980198019797</v>
      </c>
      <c r="AK16" s="11">
        <f t="shared" si="0"/>
        <v>0.81750160336350031</v>
      </c>
      <c r="AL16" s="11">
        <f t="shared" si="0"/>
        <v>0.90799305607970415</v>
      </c>
      <c r="AM16" s="11">
        <f t="shared" si="0"/>
        <v>0.91603224361845048</v>
      </c>
      <c r="AN16" s="11">
        <f t="shared" si="0"/>
        <v>0.86689725851908783</v>
      </c>
      <c r="AO16" s="11">
        <f t="shared" si="5"/>
        <v>0.27185501066098083</v>
      </c>
      <c r="AP16" s="11">
        <f t="shared" si="1"/>
        <v>0.16878787878787879</v>
      </c>
      <c r="AQ16" s="11">
        <f t="shared" si="1"/>
        <v>0.17698019801980197</v>
      </c>
      <c r="AR16" s="11">
        <f t="shared" si="1"/>
        <v>0.18249839663649967</v>
      </c>
      <c r="AS16" s="11">
        <f t="shared" si="1"/>
        <v>9.2006943920295875E-2</v>
      </c>
      <c r="AT16" s="11">
        <f t="shared" si="1"/>
        <v>8.3967756381549491E-2</v>
      </c>
      <c r="AU16" s="11">
        <f t="shared" si="1"/>
        <v>0.13310274148091211</v>
      </c>
      <c r="AV16" s="11">
        <f t="shared" si="6"/>
        <v>0.74198540791510059</v>
      </c>
      <c r="AW16" s="11">
        <f t="shared" si="2"/>
        <v>0.82931566320118821</v>
      </c>
      <c r="AX16" s="11">
        <f t="shared" si="2"/>
        <v>0.82690043987361372</v>
      </c>
      <c r="AY16" s="11">
        <f t="shared" si="2"/>
        <v>0.8309111029140539</v>
      </c>
      <c r="AZ16" s="11">
        <f t="shared" si="2"/>
        <v>0.88779512989416032</v>
      </c>
      <c r="BA16" s="11">
        <f t="shared" si="2"/>
        <v>0.90288441585391155</v>
      </c>
      <c r="BB16" s="11">
        <f t="shared" si="2"/>
        <v>0.87873134328358204</v>
      </c>
      <c r="BC16" s="11">
        <f t="shared" si="7"/>
        <v>0.25801459208489941</v>
      </c>
      <c r="BD16" s="11">
        <f t="shared" si="3"/>
        <v>0.17068433679881184</v>
      </c>
      <c r="BE16" s="11">
        <f t="shared" si="3"/>
        <v>0.17309956012638622</v>
      </c>
      <c r="BF16" s="11">
        <f t="shared" si="3"/>
        <v>0.16908889708594615</v>
      </c>
      <c r="BG16" s="11">
        <f t="shared" si="3"/>
        <v>0.11220487010583968</v>
      </c>
      <c r="BH16" s="11">
        <f t="shared" si="3"/>
        <v>9.7115584146088396E-2</v>
      </c>
      <c r="BI16" s="11">
        <f t="shared" si="3"/>
        <v>0.12126865671641791</v>
      </c>
      <c r="BK16" s="12"/>
      <c r="BL16" s="12"/>
      <c r="BM16" s="12"/>
      <c r="BN16" s="12"/>
      <c r="BO16" s="12"/>
      <c r="BP16" s="12"/>
      <c r="BQ16" s="12"/>
      <c r="BR16" s="12"/>
      <c r="BS16" s="12"/>
      <c r="BT16" s="12"/>
      <c r="BU16" s="12"/>
      <c r="BV16" s="12"/>
      <c r="BW16" s="12"/>
      <c r="BX16" s="12"/>
      <c r="BZ16" s="11"/>
      <c r="CA16" s="11"/>
      <c r="CB16" s="11"/>
      <c r="CC16" s="11"/>
      <c r="CD16" s="11"/>
      <c r="CE16" s="11"/>
      <c r="CF16" s="11"/>
      <c r="CG16" s="11"/>
      <c r="CH16" s="11"/>
      <c r="CI16" s="11"/>
      <c r="CJ16" s="11"/>
      <c r="CK16" s="11"/>
      <c r="CL16" s="11"/>
      <c r="CM16" s="11"/>
    </row>
    <row r="17" spans="1:91" x14ac:dyDescent="0.25">
      <c r="A17" t="s">
        <v>16</v>
      </c>
      <c r="B17" t="s">
        <v>16</v>
      </c>
      <c r="C17" t="s">
        <v>441</v>
      </c>
      <c r="D17">
        <v>5378</v>
      </c>
      <c r="E17">
        <v>4820</v>
      </c>
      <c r="F17">
        <v>4028</v>
      </c>
      <c r="G17">
        <v>3283</v>
      </c>
      <c r="H17">
        <v>3282</v>
      </c>
      <c r="I17">
        <v>2417</v>
      </c>
      <c r="J17">
        <v>1829</v>
      </c>
      <c r="K17">
        <v>5461</v>
      </c>
      <c r="L17">
        <v>5274</v>
      </c>
      <c r="M17">
        <v>5143</v>
      </c>
      <c r="N17">
        <v>3929</v>
      </c>
      <c r="O17">
        <v>2783</v>
      </c>
      <c r="P17">
        <v>2054</v>
      </c>
      <c r="Q17">
        <v>2128</v>
      </c>
      <c r="R17">
        <v>4770</v>
      </c>
      <c r="S17">
        <v>4194</v>
      </c>
      <c r="T17">
        <v>3625</v>
      </c>
      <c r="U17">
        <v>3085</v>
      </c>
      <c r="V17">
        <v>3011</v>
      </c>
      <c r="W17">
        <v>2574</v>
      </c>
      <c r="X17">
        <v>2097</v>
      </c>
      <c r="Y17">
        <v>6165</v>
      </c>
      <c r="Z17">
        <v>6258</v>
      </c>
      <c r="AA17">
        <v>5677</v>
      </c>
      <c r="AB17">
        <v>4146</v>
      </c>
      <c r="AC17">
        <v>3192</v>
      </c>
      <c r="AD17">
        <v>2535</v>
      </c>
      <c r="AE17">
        <v>2310</v>
      </c>
      <c r="AF17">
        <v>105448</v>
      </c>
      <c r="AH17" s="11">
        <f t="shared" si="4"/>
        <v>0.49617123350862624</v>
      </c>
      <c r="AI17" s="11">
        <f t="shared" si="0"/>
        <v>0.47751139290667721</v>
      </c>
      <c r="AJ17" s="11">
        <f t="shared" si="0"/>
        <v>0.43921055501035872</v>
      </c>
      <c r="AK17" s="11">
        <f t="shared" si="0"/>
        <v>0.45521353300055462</v>
      </c>
      <c r="AL17" s="11">
        <f t="shared" si="0"/>
        <v>0.5411376751854905</v>
      </c>
      <c r="AM17" s="11">
        <f t="shared" si="0"/>
        <v>0.54059494520241558</v>
      </c>
      <c r="AN17" s="11">
        <f t="shared" si="0"/>
        <v>0.46221885266616125</v>
      </c>
      <c r="AO17" s="11">
        <f t="shared" si="5"/>
        <v>0.50382876649137376</v>
      </c>
      <c r="AP17" s="11">
        <f t="shared" si="1"/>
        <v>0.52248860709332279</v>
      </c>
      <c r="AQ17" s="11">
        <f t="shared" si="1"/>
        <v>0.56078944498964123</v>
      </c>
      <c r="AR17" s="11">
        <f t="shared" si="1"/>
        <v>0.54478646699944533</v>
      </c>
      <c r="AS17" s="11">
        <f t="shared" si="1"/>
        <v>0.4588623248145095</v>
      </c>
      <c r="AT17" s="11">
        <f t="shared" si="1"/>
        <v>0.45940505479758442</v>
      </c>
      <c r="AU17" s="11">
        <f t="shared" si="1"/>
        <v>0.53778114733383875</v>
      </c>
      <c r="AV17" s="11">
        <f t="shared" si="6"/>
        <v>0.43621399176954734</v>
      </c>
      <c r="AW17" s="11">
        <f t="shared" si="2"/>
        <v>0.4012629161882893</v>
      </c>
      <c r="AX17" s="11">
        <f t="shared" si="2"/>
        <v>0.38970113953988389</v>
      </c>
      <c r="AY17" s="11">
        <f t="shared" si="2"/>
        <v>0.42663532014935696</v>
      </c>
      <c r="AZ17" s="11">
        <f t="shared" si="2"/>
        <v>0.48541028534580044</v>
      </c>
      <c r="BA17" s="11">
        <f t="shared" si="2"/>
        <v>0.50381679389312972</v>
      </c>
      <c r="BB17" s="11">
        <f t="shared" si="2"/>
        <v>0.47583390061266168</v>
      </c>
      <c r="BC17" s="11">
        <f t="shared" si="7"/>
        <v>0.56378600823045266</v>
      </c>
      <c r="BD17" s="11">
        <f t="shared" si="3"/>
        <v>0.59873708381171065</v>
      </c>
      <c r="BE17" s="11">
        <f t="shared" si="3"/>
        <v>0.61029886046011605</v>
      </c>
      <c r="BF17" s="11">
        <f t="shared" si="3"/>
        <v>0.5733646798506431</v>
      </c>
      <c r="BG17" s="11">
        <f t="shared" si="3"/>
        <v>0.51458971465419956</v>
      </c>
      <c r="BH17" s="11">
        <f t="shared" si="3"/>
        <v>0.49618320610687022</v>
      </c>
      <c r="BI17" s="11">
        <f t="shared" si="3"/>
        <v>0.52416609938733838</v>
      </c>
      <c r="BK17" s="12"/>
      <c r="BL17" s="12"/>
      <c r="BM17" s="12"/>
      <c r="BN17" s="12"/>
      <c r="BO17" s="12"/>
      <c r="BP17" s="12"/>
      <c r="BQ17" s="12"/>
      <c r="BR17" s="12"/>
      <c r="BS17" s="12"/>
      <c r="BT17" s="12"/>
      <c r="BU17" s="12"/>
      <c r="BV17" s="12"/>
      <c r="BW17" s="12"/>
      <c r="BX17" s="12"/>
      <c r="BZ17" s="11"/>
      <c r="CA17" s="11"/>
      <c r="CB17" s="11"/>
      <c r="CC17" s="11"/>
      <c r="CD17" s="11"/>
      <c r="CE17" s="11"/>
      <c r="CF17" s="11"/>
      <c r="CG17" s="11"/>
      <c r="CH17" s="11"/>
      <c r="CI17" s="11"/>
      <c r="CJ17" s="11"/>
      <c r="CK17" s="11"/>
      <c r="CL17" s="11"/>
      <c r="CM17" s="11"/>
    </row>
    <row r="18" spans="1:91" x14ac:dyDescent="0.25">
      <c r="A18" t="s">
        <v>17</v>
      </c>
      <c r="B18" t="s">
        <v>17</v>
      </c>
      <c r="C18" t="s">
        <v>458</v>
      </c>
      <c r="D18">
        <v>10675</v>
      </c>
      <c r="E18">
        <v>9852</v>
      </c>
      <c r="F18">
        <v>7443</v>
      </c>
      <c r="G18">
        <v>6160</v>
      </c>
      <c r="H18">
        <v>6385</v>
      </c>
      <c r="I18">
        <v>4641</v>
      </c>
      <c r="J18">
        <v>3690</v>
      </c>
      <c r="K18">
        <v>592</v>
      </c>
      <c r="L18">
        <v>434</v>
      </c>
      <c r="M18">
        <v>311</v>
      </c>
      <c r="N18">
        <v>215</v>
      </c>
      <c r="O18">
        <v>155</v>
      </c>
      <c r="P18">
        <v>101</v>
      </c>
      <c r="Q18">
        <v>105</v>
      </c>
      <c r="R18">
        <v>10027</v>
      </c>
      <c r="S18">
        <v>9696</v>
      </c>
      <c r="T18">
        <v>7257</v>
      </c>
      <c r="U18">
        <v>6002</v>
      </c>
      <c r="V18">
        <v>5983</v>
      </c>
      <c r="W18">
        <v>4686</v>
      </c>
      <c r="X18">
        <v>4041</v>
      </c>
      <c r="Y18">
        <v>611</v>
      </c>
      <c r="Z18">
        <v>461</v>
      </c>
      <c r="AA18">
        <v>334</v>
      </c>
      <c r="AB18">
        <v>261</v>
      </c>
      <c r="AC18">
        <v>191</v>
      </c>
      <c r="AD18">
        <v>107</v>
      </c>
      <c r="AE18">
        <v>89</v>
      </c>
      <c r="AF18">
        <v>100505</v>
      </c>
      <c r="AH18" s="11">
        <f t="shared" si="4"/>
        <v>0.94745717582320055</v>
      </c>
      <c r="AI18" s="11">
        <f t="shared" si="0"/>
        <v>0.95780672759090024</v>
      </c>
      <c r="AJ18" s="11">
        <f t="shared" si="0"/>
        <v>0.95989166881609489</v>
      </c>
      <c r="AK18" s="11">
        <f t="shared" si="0"/>
        <v>0.9662745098039216</v>
      </c>
      <c r="AL18" s="11">
        <f t="shared" si="0"/>
        <v>0.9762996941896025</v>
      </c>
      <c r="AM18" s="11">
        <f t="shared" si="0"/>
        <v>0.97870097005482914</v>
      </c>
      <c r="AN18" s="11">
        <f t="shared" si="0"/>
        <v>0.97233201581027673</v>
      </c>
      <c r="AO18" s="11">
        <f t="shared" si="5"/>
        <v>5.2542824176799501E-2</v>
      </c>
      <c r="AP18" s="11">
        <f t="shared" si="1"/>
        <v>4.2193272409099744E-2</v>
      </c>
      <c r="AQ18" s="11">
        <f t="shared" si="1"/>
        <v>4.0108331183905083E-2</v>
      </c>
      <c r="AR18" s="11">
        <f t="shared" si="1"/>
        <v>3.3725490196078428E-2</v>
      </c>
      <c r="AS18" s="11">
        <f t="shared" si="1"/>
        <v>2.3700305810397553E-2</v>
      </c>
      <c r="AT18" s="11">
        <f t="shared" si="1"/>
        <v>2.1299029945170814E-2</v>
      </c>
      <c r="AU18" s="11">
        <f t="shared" si="1"/>
        <v>2.766798418972332E-2</v>
      </c>
      <c r="AV18" s="11">
        <f t="shared" si="6"/>
        <v>0.94256439180297047</v>
      </c>
      <c r="AW18" s="11">
        <f t="shared" si="2"/>
        <v>0.95461258245544944</v>
      </c>
      <c r="AX18" s="11">
        <f t="shared" si="2"/>
        <v>0.95600052693979709</v>
      </c>
      <c r="AY18" s="11">
        <f t="shared" si="2"/>
        <v>0.9583266805045505</v>
      </c>
      <c r="AZ18" s="11">
        <f t="shared" si="2"/>
        <v>0.9690638160025915</v>
      </c>
      <c r="BA18" s="11">
        <f t="shared" si="2"/>
        <v>0.97767577717504695</v>
      </c>
      <c r="BB18" s="11">
        <f t="shared" si="2"/>
        <v>0.97845036319612588</v>
      </c>
      <c r="BC18" s="11">
        <f t="shared" si="7"/>
        <v>5.7435608197029517E-2</v>
      </c>
      <c r="BD18" s="11">
        <f t="shared" si="3"/>
        <v>4.5387417544550557E-2</v>
      </c>
      <c r="BE18" s="11">
        <f t="shared" si="3"/>
        <v>4.3999473060202875E-2</v>
      </c>
      <c r="BF18" s="11">
        <f t="shared" si="3"/>
        <v>4.1673319495449467E-2</v>
      </c>
      <c r="BG18" s="11">
        <f t="shared" si="3"/>
        <v>3.0936183997408488E-2</v>
      </c>
      <c r="BH18" s="11">
        <f t="shared" si="3"/>
        <v>2.2324222824953055E-2</v>
      </c>
      <c r="BI18" s="11">
        <f t="shared" si="3"/>
        <v>2.1549636803874093E-2</v>
      </c>
      <c r="BK18" s="12"/>
      <c r="BL18" s="12"/>
      <c r="BM18" s="12"/>
      <c r="BN18" s="12"/>
      <c r="BO18" s="12"/>
      <c r="BP18" s="12"/>
      <c r="BQ18" s="12"/>
      <c r="BR18" s="12"/>
      <c r="BS18" s="12"/>
      <c r="BT18" s="12"/>
      <c r="BU18" s="12"/>
      <c r="BV18" s="12"/>
      <c r="BW18" s="12"/>
      <c r="BX18" s="12"/>
      <c r="BZ18" s="11"/>
      <c r="CA18" s="11"/>
      <c r="CB18" s="11"/>
      <c r="CC18" s="11"/>
      <c r="CD18" s="11"/>
      <c r="CE18" s="11"/>
      <c r="CF18" s="11"/>
      <c r="CG18" s="11"/>
      <c r="CH18" s="11"/>
      <c r="CI18" s="11"/>
      <c r="CJ18" s="11"/>
      <c r="CK18" s="11"/>
      <c r="CL18" s="11"/>
      <c r="CM18" s="11"/>
    </row>
    <row r="19" spans="1:91" x14ac:dyDescent="0.25">
      <c r="A19" t="s">
        <v>18</v>
      </c>
      <c r="B19" t="s">
        <v>18</v>
      </c>
      <c r="C19" t="s">
        <v>471</v>
      </c>
      <c r="D19">
        <v>12683</v>
      </c>
      <c r="E19">
        <v>12089</v>
      </c>
      <c r="F19">
        <v>10659</v>
      </c>
      <c r="G19">
        <v>9578</v>
      </c>
      <c r="H19">
        <v>9781</v>
      </c>
      <c r="I19">
        <v>7242</v>
      </c>
      <c r="J19">
        <v>5609</v>
      </c>
      <c r="K19">
        <v>1830</v>
      </c>
      <c r="L19">
        <v>1530</v>
      </c>
      <c r="M19">
        <v>982</v>
      </c>
      <c r="N19">
        <v>682</v>
      </c>
      <c r="O19">
        <v>347</v>
      </c>
      <c r="P19">
        <v>328</v>
      </c>
      <c r="Q19">
        <v>355</v>
      </c>
      <c r="R19">
        <v>12140</v>
      </c>
      <c r="S19">
        <v>12120</v>
      </c>
      <c r="T19">
        <v>10724</v>
      </c>
      <c r="U19">
        <v>9475</v>
      </c>
      <c r="V19">
        <v>9557</v>
      </c>
      <c r="W19">
        <v>7313</v>
      </c>
      <c r="X19">
        <v>6188</v>
      </c>
      <c r="Y19">
        <v>1654</v>
      </c>
      <c r="Z19">
        <v>1337</v>
      </c>
      <c r="AA19">
        <v>954</v>
      </c>
      <c r="AB19">
        <v>657</v>
      </c>
      <c r="AC19">
        <v>393</v>
      </c>
      <c r="AD19">
        <v>339</v>
      </c>
      <c r="AE19">
        <v>351</v>
      </c>
      <c r="AF19">
        <v>146897</v>
      </c>
      <c r="AH19" s="11">
        <f t="shared" si="4"/>
        <v>0.87390615310411357</v>
      </c>
      <c r="AI19" s="11">
        <f t="shared" si="0"/>
        <v>0.88765694984947496</v>
      </c>
      <c r="AJ19" s="11">
        <f t="shared" si="0"/>
        <v>0.9156429859977665</v>
      </c>
      <c r="AK19" s="11">
        <f t="shared" si="0"/>
        <v>0.93352826510721243</v>
      </c>
      <c r="AL19" s="11">
        <f t="shared" si="0"/>
        <v>0.96573854660347547</v>
      </c>
      <c r="AM19" s="11">
        <f t="shared" si="0"/>
        <v>0.95667107001321006</v>
      </c>
      <c r="AN19" s="11">
        <f t="shared" si="0"/>
        <v>0.94047619047619047</v>
      </c>
      <c r="AO19" s="11">
        <f t="shared" si="5"/>
        <v>0.12609384689588646</v>
      </c>
      <c r="AP19" s="11">
        <f t="shared" si="1"/>
        <v>0.112343050150525</v>
      </c>
      <c r="AQ19" s="11">
        <f t="shared" si="1"/>
        <v>8.4357014002233485E-2</v>
      </c>
      <c r="AR19" s="11">
        <f t="shared" si="1"/>
        <v>6.6471734892787529E-2</v>
      </c>
      <c r="AS19" s="11">
        <f t="shared" si="1"/>
        <v>3.4261453396524484E-2</v>
      </c>
      <c r="AT19" s="11">
        <f t="shared" si="1"/>
        <v>4.3328929986789957E-2</v>
      </c>
      <c r="AU19" s="11">
        <f t="shared" si="1"/>
        <v>5.9523809523809521E-2</v>
      </c>
      <c r="AV19" s="11">
        <f t="shared" si="6"/>
        <v>0.88009279396839202</v>
      </c>
      <c r="AW19" s="11">
        <f t="shared" si="2"/>
        <v>0.90064650367838295</v>
      </c>
      <c r="AX19" s="11">
        <f t="shared" si="2"/>
        <v>0.91830792943997264</v>
      </c>
      <c r="AY19" s="11">
        <f t="shared" si="2"/>
        <v>0.93515594157125936</v>
      </c>
      <c r="AZ19" s="11">
        <f t="shared" si="2"/>
        <v>0.96050251256281405</v>
      </c>
      <c r="BA19" s="11">
        <f t="shared" si="2"/>
        <v>0.95569785676947205</v>
      </c>
      <c r="BB19" s="11">
        <f t="shared" si="2"/>
        <v>0.94632206759443338</v>
      </c>
      <c r="BC19" s="11">
        <f t="shared" si="7"/>
        <v>0.11990720603160794</v>
      </c>
      <c r="BD19" s="11">
        <f t="shared" si="3"/>
        <v>9.9353496321616996E-2</v>
      </c>
      <c r="BE19" s="11">
        <f t="shared" si="3"/>
        <v>8.1692070560027405E-2</v>
      </c>
      <c r="BF19" s="11">
        <f t="shared" si="3"/>
        <v>6.4844058428740622E-2</v>
      </c>
      <c r="BG19" s="11">
        <f t="shared" si="3"/>
        <v>3.9497487437185931E-2</v>
      </c>
      <c r="BH19" s="11">
        <f t="shared" si="3"/>
        <v>4.4302143230527967E-2</v>
      </c>
      <c r="BI19" s="11">
        <f t="shared" si="3"/>
        <v>5.3677932405566599E-2</v>
      </c>
      <c r="BK19" s="12"/>
      <c r="BL19" s="12"/>
      <c r="BM19" s="12"/>
      <c r="BN19" s="12"/>
      <c r="BO19" s="12"/>
      <c r="BP19" s="12"/>
      <c r="BQ19" s="12"/>
      <c r="BR19" s="12"/>
      <c r="BS19" s="12"/>
      <c r="BT19" s="12"/>
      <c r="BU19" s="12"/>
      <c r="BV19" s="12"/>
      <c r="BW19" s="12"/>
      <c r="BX19" s="12"/>
      <c r="BZ19" s="11"/>
      <c r="CA19" s="11"/>
      <c r="CB19" s="11"/>
      <c r="CC19" s="11"/>
      <c r="CD19" s="11"/>
      <c r="CE19" s="11"/>
      <c r="CF19" s="11"/>
      <c r="CG19" s="11"/>
      <c r="CH19" s="11"/>
      <c r="CI19" s="11"/>
      <c r="CJ19" s="11"/>
      <c r="CK19" s="11"/>
      <c r="CL19" s="11"/>
      <c r="CM19" s="11"/>
    </row>
    <row r="20" spans="1:91" x14ac:dyDescent="0.25">
      <c r="A20" t="s">
        <v>19</v>
      </c>
      <c r="B20" t="s">
        <v>19</v>
      </c>
      <c r="C20" t="s">
        <v>442</v>
      </c>
      <c r="D20">
        <v>10376</v>
      </c>
      <c r="E20">
        <v>10207</v>
      </c>
      <c r="F20">
        <v>9200</v>
      </c>
      <c r="G20">
        <v>7670</v>
      </c>
      <c r="H20">
        <v>8423</v>
      </c>
      <c r="I20">
        <v>6430</v>
      </c>
      <c r="J20">
        <v>4894</v>
      </c>
      <c r="K20">
        <v>1661</v>
      </c>
      <c r="L20">
        <v>1450</v>
      </c>
      <c r="M20">
        <v>977</v>
      </c>
      <c r="N20">
        <v>590</v>
      </c>
      <c r="O20">
        <v>384</v>
      </c>
      <c r="P20">
        <v>302</v>
      </c>
      <c r="Q20">
        <v>323</v>
      </c>
      <c r="R20">
        <v>10903</v>
      </c>
      <c r="S20">
        <v>11031</v>
      </c>
      <c r="T20">
        <v>9447</v>
      </c>
      <c r="U20">
        <v>8061</v>
      </c>
      <c r="V20">
        <v>9133</v>
      </c>
      <c r="W20">
        <v>7041</v>
      </c>
      <c r="X20">
        <v>6059</v>
      </c>
      <c r="Y20">
        <v>1914</v>
      </c>
      <c r="Z20">
        <v>1624</v>
      </c>
      <c r="AA20">
        <v>1060</v>
      </c>
      <c r="AB20">
        <v>728</v>
      </c>
      <c r="AC20">
        <v>552</v>
      </c>
      <c r="AD20">
        <v>404</v>
      </c>
      <c r="AE20">
        <v>317</v>
      </c>
      <c r="AF20">
        <v>131161</v>
      </c>
      <c r="AH20" s="11">
        <f t="shared" si="4"/>
        <v>0.86200880618094211</v>
      </c>
      <c r="AI20" s="11">
        <f t="shared" si="4"/>
        <v>0.87561122072574415</v>
      </c>
      <c r="AJ20" s="11">
        <f t="shared" si="4"/>
        <v>0.90399921391372706</v>
      </c>
      <c r="AK20" s="11">
        <f t="shared" si="4"/>
        <v>0.9285714285714286</v>
      </c>
      <c r="AL20" s="11">
        <f t="shared" si="4"/>
        <v>0.9563983195185648</v>
      </c>
      <c r="AM20" s="11">
        <f t="shared" si="4"/>
        <v>0.95513963161021986</v>
      </c>
      <c r="AN20" s="11">
        <f t="shared" si="4"/>
        <v>0.9380870231934062</v>
      </c>
      <c r="AO20" s="11">
        <f t="shared" si="5"/>
        <v>0.13799119381905792</v>
      </c>
      <c r="AP20" s="11">
        <f t="shared" si="5"/>
        <v>0.12438877927425582</v>
      </c>
      <c r="AQ20" s="11">
        <f t="shared" si="5"/>
        <v>9.6000786086272966E-2</v>
      </c>
      <c r="AR20" s="11">
        <f t="shared" si="5"/>
        <v>7.1428571428571425E-2</v>
      </c>
      <c r="AS20" s="11">
        <f t="shared" si="5"/>
        <v>4.3601680481435222E-2</v>
      </c>
      <c r="AT20" s="11">
        <f t="shared" si="5"/>
        <v>4.4860368389780157E-2</v>
      </c>
      <c r="AU20" s="11">
        <f t="shared" si="5"/>
        <v>6.1912976806593828E-2</v>
      </c>
      <c r="AV20" s="11">
        <f t="shared" si="6"/>
        <v>0.85066708278068193</v>
      </c>
      <c r="AW20" s="11">
        <f t="shared" si="6"/>
        <v>0.87167127617542473</v>
      </c>
      <c r="AX20" s="11">
        <f t="shared" si="6"/>
        <v>0.89911487579708771</v>
      </c>
      <c r="AY20" s="11">
        <f t="shared" si="6"/>
        <v>0.91716918875867559</v>
      </c>
      <c r="AZ20" s="11">
        <f t="shared" si="6"/>
        <v>0.94300464636035108</v>
      </c>
      <c r="BA20" s="11">
        <f t="shared" si="6"/>
        <v>0.94573539288112829</v>
      </c>
      <c r="BB20" s="11">
        <f t="shared" si="6"/>
        <v>0.95028230865746555</v>
      </c>
      <c r="BC20" s="11">
        <f t="shared" si="7"/>
        <v>0.1493329172193181</v>
      </c>
      <c r="BD20" s="11">
        <f t="shared" si="7"/>
        <v>0.12832872382457527</v>
      </c>
      <c r="BE20" s="11">
        <f t="shared" si="7"/>
        <v>0.10088512420291235</v>
      </c>
      <c r="BF20" s="11">
        <f t="shared" si="7"/>
        <v>8.2830811241324381E-2</v>
      </c>
      <c r="BG20" s="11">
        <f t="shared" si="7"/>
        <v>5.6995353639648944E-2</v>
      </c>
      <c r="BH20" s="11">
        <f t="shared" si="7"/>
        <v>5.4264607118871724E-2</v>
      </c>
      <c r="BI20" s="11">
        <f t="shared" si="7"/>
        <v>4.9717691342534502E-2</v>
      </c>
      <c r="BK20" s="12"/>
      <c r="BL20" s="12"/>
      <c r="BM20" s="12"/>
      <c r="BN20" s="12"/>
      <c r="BO20" s="12"/>
      <c r="BP20" s="12"/>
      <c r="BQ20" s="12"/>
      <c r="BR20" s="12"/>
      <c r="BS20" s="12"/>
      <c r="BT20" s="12"/>
      <c r="BU20" s="12"/>
      <c r="BV20" s="12"/>
      <c r="BW20" s="12"/>
      <c r="BX20" s="12"/>
      <c r="BZ20" s="11"/>
      <c r="CA20" s="11"/>
      <c r="CB20" s="11"/>
      <c r="CC20" s="11"/>
      <c r="CD20" s="11"/>
      <c r="CE20" s="11"/>
      <c r="CF20" s="11"/>
      <c r="CG20" s="11"/>
      <c r="CH20" s="11"/>
      <c r="CI20" s="11"/>
      <c r="CJ20" s="11"/>
      <c r="CK20" s="11"/>
      <c r="CL20" s="11"/>
      <c r="CM20" s="11"/>
    </row>
    <row r="21" spans="1:91" x14ac:dyDescent="0.25">
      <c r="A21" t="s">
        <v>20</v>
      </c>
      <c r="B21" t="s">
        <v>20</v>
      </c>
      <c r="C21" t="s">
        <v>484</v>
      </c>
      <c r="D21">
        <v>16974</v>
      </c>
      <c r="E21">
        <v>18592</v>
      </c>
      <c r="F21">
        <v>16484</v>
      </c>
      <c r="G21">
        <v>14167</v>
      </c>
      <c r="H21">
        <v>14785</v>
      </c>
      <c r="I21">
        <v>11543</v>
      </c>
      <c r="J21">
        <v>8946</v>
      </c>
      <c r="K21">
        <v>2226</v>
      </c>
      <c r="L21">
        <v>1770</v>
      </c>
      <c r="M21">
        <v>1347</v>
      </c>
      <c r="N21">
        <v>1015</v>
      </c>
      <c r="O21">
        <v>560</v>
      </c>
      <c r="P21">
        <v>467</v>
      </c>
      <c r="Q21">
        <v>474</v>
      </c>
      <c r="R21">
        <v>18043</v>
      </c>
      <c r="S21">
        <v>18408</v>
      </c>
      <c r="T21">
        <v>16282</v>
      </c>
      <c r="U21">
        <v>14189</v>
      </c>
      <c r="V21">
        <v>15140</v>
      </c>
      <c r="W21">
        <v>12194</v>
      </c>
      <c r="X21">
        <v>10100</v>
      </c>
      <c r="Y21">
        <v>2322</v>
      </c>
      <c r="Z21">
        <v>1694</v>
      </c>
      <c r="AA21">
        <v>1425</v>
      </c>
      <c r="AB21">
        <v>1048</v>
      </c>
      <c r="AC21">
        <v>757</v>
      </c>
      <c r="AD21">
        <v>485</v>
      </c>
      <c r="AE21">
        <v>481</v>
      </c>
      <c r="AF21">
        <v>221918</v>
      </c>
      <c r="AH21" s="11">
        <f t="shared" si="4"/>
        <v>0.88406249999999997</v>
      </c>
      <c r="AI21" s="11">
        <f t="shared" si="4"/>
        <v>0.91307337196739025</v>
      </c>
      <c r="AJ21" s="11">
        <f t="shared" si="4"/>
        <v>0.92445740564185963</v>
      </c>
      <c r="AK21" s="11">
        <f t="shared" si="4"/>
        <v>0.93314451323936243</v>
      </c>
      <c r="AL21" s="11">
        <f t="shared" si="4"/>
        <v>0.96350602802215701</v>
      </c>
      <c r="AM21" s="11">
        <f t="shared" si="4"/>
        <v>0.96111573688592844</v>
      </c>
      <c r="AN21" s="11">
        <f t="shared" si="4"/>
        <v>0.94968152866242039</v>
      </c>
      <c r="AO21" s="11">
        <f t="shared" si="5"/>
        <v>0.1159375</v>
      </c>
      <c r="AP21" s="11">
        <f t="shared" si="5"/>
        <v>8.6926628032609768E-2</v>
      </c>
      <c r="AQ21" s="11">
        <f t="shared" si="5"/>
        <v>7.5542594358140314E-2</v>
      </c>
      <c r="AR21" s="11">
        <f t="shared" si="5"/>
        <v>6.68554867606376E-2</v>
      </c>
      <c r="AS21" s="11">
        <f t="shared" si="5"/>
        <v>3.6493971977842946E-2</v>
      </c>
      <c r="AT21" s="11">
        <f t="shared" si="5"/>
        <v>3.8884263114071609E-2</v>
      </c>
      <c r="AU21" s="11">
        <f t="shared" si="5"/>
        <v>5.0318471337579621E-2</v>
      </c>
      <c r="AV21" s="11">
        <f t="shared" si="6"/>
        <v>0.88598084949668554</v>
      </c>
      <c r="AW21" s="11">
        <f t="shared" si="6"/>
        <v>0.91572977813152923</v>
      </c>
      <c r="AX21" s="11">
        <f t="shared" si="6"/>
        <v>0.9195233523465296</v>
      </c>
      <c r="AY21" s="11">
        <f t="shared" si="6"/>
        <v>0.9312200564415567</v>
      </c>
      <c r="AZ21" s="11">
        <f t="shared" si="6"/>
        <v>0.95238095238095233</v>
      </c>
      <c r="BA21" s="11">
        <f t="shared" si="6"/>
        <v>0.96174777190630178</v>
      </c>
      <c r="BB21" s="11">
        <f t="shared" si="6"/>
        <v>0.95454115868065403</v>
      </c>
      <c r="BC21" s="11">
        <f t="shared" si="7"/>
        <v>0.11401915050331451</v>
      </c>
      <c r="BD21" s="11">
        <f t="shared" si="7"/>
        <v>8.4270221868470802E-2</v>
      </c>
      <c r="BE21" s="11">
        <f t="shared" si="7"/>
        <v>8.0476647653470373E-2</v>
      </c>
      <c r="BF21" s="11">
        <f t="shared" si="7"/>
        <v>6.877994355844326E-2</v>
      </c>
      <c r="BG21" s="11">
        <f t="shared" si="7"/>
        <v>4.7619047619047616E-2</v>
      </c>
      <c r="BH21" s="11">
        <f t="shared" si="7"/>
        <v>3.8252228093698243E-2</v>
      </c>
      <c r="BI21" s="11">
        <f t="shared" si="7"/>
        <v>4.5458841319346001E-2</v>
      </c>
      <c r="BK21" s="12"/>
      <c r="BL21" s="12"/>
      <c r="BM21" s="12"/>
      <c r="BN21" s="12"/>
      <c r="BO21" s="12"/>
      <c r="BP21" s="12"/>
      <c r="BQ21" s="12"/>
      <c r="BR21" s="12"/>
      <c r="BS21" s="12"/>
      <c r="BT21" s="12"/>
      <c r="BU21" s="12"/>
      <c r="BV21" s="12"/>
      <c r="BW21" s="12"/>
      <c r="BX21" s="12"/>
      <c r="BZ21" s="11"/>
      <c r="CA21" s="11"/>
      <c r="CB21" s="11"/>
      <c r="CC21" s="11"/>
      <c r="CD21" s="11"/>
      <c r="CE21" s="11"/>
      <c r="CF21" s="11"/>
      <c r="CG21" s="11"/>
      <c r="CH21" s="11"/>
      <c r="CI21" s="11"/>
      <c r="CJ21" s="11"/>
      <c r="CK21" s="11"/>
      <c r="CL21" s="11"/>
      <c r="CM21" s="11"/>
    </row>
    <row r="22" spans="1:91" x14ac:dyDescent="0.25">
      <c r="A22" t="s">
        <v>21</v>
      </c>
      <c r="B22" t="s">
        <v>21</v>
      </c>
      <c r="C22" t="s">
        <v>375</v>
      </c>
      <c r="D22">
        <v>6244</v>
      </c>
      <c r="E22">
        <v>6680</v>
      </c>
      <c r="F22">
        <v>5757</v>
      </c>
      <c r="G22">
        <v>4962</v>
      </c>
      <c r="H22">
        <v>5630</v>
      </c>
      <c r="I22">
        <v>4252</v>
      </c>
      <c r="J22">
        <v>3281</v>
      </c>
      <c r="K22">
        <v>653</v>
      </c>
      <c r="L22">
        <v>386</v>
      </c>
      <c r="M22">
        <v>356</v>
      </c>
      <c r="N22">
        <v>274</v>
      </c>
      <c r="O22">
        <v>171</v>
      </c>
      <c r="P22">
        <v>131</v>
      </c>
      <c r="Q22">
        <v>110</v>
      </c>
      <c r="R22">
        <v>6712</v>
      </c>
      <c r="S22">
        <v>6867</v>
      </c>
      <c r="T22">
        <v>5857</v>
      </c>
      <c r="U22">
        <v>5093</v>
      </c>
      <c r="V22">
        <v>5744</v>
      </c>
      <c r="W22">
        <v>4479</v>
      </c>
      <c r="X22">
        <v>3829</v>
      </c>
      <c r="Y22">
        <v>571</v>
      </c>
      <c r="Z22">
        <v>421</v>
      </c>
      <c r="AA22">
        <v>367</v>
      </c>
      <c r="AB22">
        <v>252</v>
      </c>
      <c r="AC22">
        <v>167</v>
      </c>
      <c r="AD22">
        <v>106</v>
      </c>
      <c r="AE22">
        <v>104</v>
      </c>
      <c r="AF22">
        <v>79456</v>
      </c>
      <c r="AH22" s="11">
        <f t="shared" si="4"/>
        <v>0.90532115412498193</v>
      </c>
      <c r="AI22" s="11">
        <f t="shared" si="4"/>
        <v>0.94537220492499296</v>
      </c>
      <c r="AJ22" s="11">
        <f t="shared" si="4"/>
        <v>0.94176345493211189</v>
      </c>
      <c r="AK22" s="11">
        <f t="shared" si="4"/>
        <v>0.94766997708174183</v>
      </c>
      <c r="AL22" s="11">
        <f t="shared" si="4"/>
        <v>0.97052232373728664</v>
      </c>
      <c r="AM22" s="11">
        <f t="shared" si="4"/>
        <v>0.97011179557380789</v>
      </c>
      <c r="AN22" s="11">
        <f t="shared" si="4"/>
        <v>0.96756119138897079</v>
      </c>
      <c r="AO22" s="11">
        <f t="shared" si="5"/>
        <v>9.4678845875018125E-2</v>
      </c>
      <c r="AP22" s="11">
        <f t="shared" si="5"/>
        <v>5.4627795075007077E-2</v>
      </c>
      <c r="AQ22" s="11">
        <f t="shared" si="5"/>
        <v>5.8236545067888106E-2</v>
      </c>
      <c r="AR22" s="11">
        <f t="shared" si="5"/>
        <v>5.2330022918258209E-2</v>
      </c>
      <c r="AS22" s="11">
        <f t="shared" si="5"/>
        <v>2.9477676262713325E-2</v>
      </c>
      <c r="AT22" s="11">
        <f t="shared" si="5"/>
        <v>2.9888204426192107E-2</v>
      </c>
      <c r="AU22" s="11">
        <f t="shared" si="5"/>
        <v>3.2438808611029192E-2</v>
      </c>
      <c r="AV22" s="11">
        <f t="shared" si="6"/>
        <v>0.92159824248249345</v>
      </c>
      <c r="AW22" s="11">
        <f t="shared" si="6"/>
        <v>0.94223380900109766</v>
      </c>
      <c r="AX22" s="11">
        <f t="shared" si="6"/>
        <v>0.94103470437018</v>
      </c>
      <c r="AY22" s="11">
        <f t="shared" si="6"/>
        <v>0.95285313376987835</v>
      </c>
      <c r="AZ22" s="11">
        <f t="shared" si="6"/>
        <v>0.97174758924039928</v>
      </c>
      <c r="BA22" s="11">
        <f t="shared" si="6"/>
        <v>0.97688113413304256</v>
      </c>
      <c r="BB22" s="11">
        <f t="shared" si="6"/>
        <v>0.97355708110856853</v>
      </c>
      <c r="BC22" s="11">
        <f t="shared" si="7"/>
        <v>7.8401757517506526E-2</v>
      </c>
      <c r="BD22" s="11">
        <f t="shared" si="7"/>
        <v>5.7766190998902303E-2</v>
      </c>
      <c r="BE22" s="11">
        <f t="shared" si="7"/>
        <v>5.8965295629820051E-2</v>
      </c>
      <c r="BF22" s="11">
        <f t="shared" si="7"/>
        <v>4.7146866230121612E-2</v>
      </c>
      <c r="BG22" s="11">
        <f t="shared" si="7"/>
        <v>2.8252410759600746E-2</v>
      </c>
      <c r="BH22" s="11">
        <f t="shared" si="7"/>
        <v>2.311886586695747E-2</v>
      </c>
      <c r="BI22" s="11">
        <f t="shared" si="7"/>
        <v>2.6442918891431477E-2</v>
      </c>
      <c r="BK22" s="12"/>
      <c r="BL22" s="12"/>
      <c r="BM22" s="12"/>
      <c r="BN22" s="12"/>
      <c r="BO22" s="12"/>
      <c r="BP22" s="12"/>
      <c r="BQ22" s="12"/>
      <c r="BR22" s="12"/>
      <c r="BS22" s="12"/>
      <c r="BT22" s="12"/>
      <c r="BU22" s="12"/>
      <c r="BV22" s="12"/>
      <c r="BW22" s="12"/>
      <c r="BX22" s="12"/>
      <c r="BZ22" s="11"/>
      <c r="CA22" s="11"/>
      <c r="CB22" s="11"/>
      <c r="CC22" s="11"/>
      <c r="CD22" s="11"/>
      <c r="CE22" s="11"/>
      <c r="CF22" s="11"/>
      <c r="CG22" s="11"/>
      <c r="CH22" s="11"/>
      <c r="CI22" s="11"/>
      <c r="CJ22" s="11"/>
      <c r="CK22" s="11"/>
      <c r="CL22" s="11"/>
      <c r="CM22" s="11"/>
    </row>
    <row r="23" spans="1:91" x14ac:dyDescent="0.25">
      <c r="A23" t="s">
        <v>22</v>
      </c>
      <c r="B23" t="s">
        <v>22</v>
      </c>
      <c r="C23" t="s">
        <v>399</v>
      </c>
      <c r="D23">
        <v>7317</v>
      </c>
      <c r="E23">
        <v>7559</v>
      </c>
      <c r="F23">
        <v>6714</v>
      </c>
      <c r="G23">
        <v>5935</v>
      </c>
      <c r="H23">
        <v>6408</v>
      </c>
      <c r="I23">
        <v>4737</v>
      </c>
      <c r="J23">
        <v>3542</v>
      </c>
      <c r="K23">
        <v>567</v>
      </c>
      <c r="L23">
        <v>349</v>
      </c>
      <c r="M23">
        <v>356</v>
      </c>
      <c r="N23">
        <v>305</v>
      </c>
      <c r="O23">
        <v>162</v>
      </c>
      <c r="P23">
        <v>111</v>
      </c>
      <c r="Q23">
        <v>124</v>
      </c>
      <c r="R23">
        <v>7493</v>
      </c>
      <c r="S23">
        <v>7630</v>
      </c>
      <c r="T23">
        <v>6747</v>
      </c>
      <c r="U23">
        <v>5887</v>
      </c>
      <c r="V23">
        <v>6599</v>
      </c>
      <c r="W23">
        <v>4865</v>
      </c>
      <c r="X23">
        <v>3963</v>
      </c>
      <c r="Y23">
        <v>582</v>
      </c>
      <c r="Z23">
        <v>348</v>
      </c>
      <c r="AA23">
        <v>378</v>
      </c>
      <c r="AB23">
        <v>274</v>
      </c>
      <c r="AC23">
        <v>175</v>
      </c>
      <c r="AD23">
        <v>135</v>
      </c>
      <c r="AE23">
        <v>116</v>
      </c>
      <c r="AF23">
        <v>89378</v>
      </c>
      <c r="AH23" s="11">
        <f t="shared" si="4"/>
        <v>0.92808219178082196</v>
      </c>
      <c r="AI23" s="11">
        <f t="shared" si="4"/>
        <v>0.95586747597369748</v>
      </c>
      <c r="AJ23" s="11">
        <f t="shared" si="4"/>
        <v>0.94964639321074962</v>
      </c>
      <c r="AK23" s="11">
        <f t="shared" si="4"/>
        <v>0.95112179487179482</v>
      </c>
      <c r="AL23" s="11">
        <f t="shared" si="4"/>
        <v>0.97534246575342465</v>
      </c>
      <c r="AM23" s="11">
        <f t="shared" si="4"/>
        <v>0.97710396039603964</v>
      </c>
      <c r="AN23" s="11">
        <f t="shared" si="4"/>
        <v>0.96617566830332791</v>
      </c>
      <c r="AO23" s="11">
        <f t="shared" si="5"/>
        <v>7.1917808219178078E-2</v>
      </c>
      <c r="AP23" s="11">
        <f t="shared" si="5"/>
        <v>4.413252402630248E-2</v>
      </c>
      <c r="AQ23" s="11">
        <f t="shared" si="5"/>
        <v>5.0353606789250355E-2</v>
      </c>
      <c r="AR23" s="11">
        <f t="shared" si="5"/>
        <v>4.8878205128205128E-2</v>
      </c>
      <c r="AS23" s="11">
        <f t="shared" si="5"/>
        <v>2.4657534246575342E-2</v>
      </c>
      <c r="AT23" s="11">
        <f t="shared" si="5"/>
        <v>2.2896039603960396E-2</v>
      </c>
      <c r="AU23" s="11">
        <f t="shared" si="5"/>
        <v>3.3824331696672122E-2</v>
      </c>
      <c r="AV23" s="11">
        <f t="shared" si="6"/>
        <v>0.92792569659442725</v>
      </c>
      <c r="AW23" s="11">
        <f t="shared" si="6"/>
        <v>0.95638004512409125</v>
      </c>
      <c r="AX23" s="11">
        <f t="shared" si="6"/>
        <v>0.94694736842105265</v>
      </c>
      <c r="AY23" s="11">
        <f t="shared" si="6"/>
        <v>0.95552670021100472</v>
      </c>
      <c r="AZ23" s="11">
        <f t="shared" si="6"/>
        <v>0.97416592855033957</v>
      </c>
      <c r="BA23" s="11">
        <f t="shared" si="6"/>
        <v>0.97299999999999998</v>
      </c>
      <c r="BB23" s="11">
        <f t="shared" si="6"/>
        <v>0.97156165726893851</v>
      </c>
      <c r="BC23" s="11">
        <f t="shared" si="7"/>
        <v>7.2074303405572762E-2</v>
      </c>
      <c r="BD23" s="11">
        <f t="shared" si="7"/>
        <v>4.3619954875908751E-2</v>
      </c>
      <c r="BE23" s="11">
        <f t="shared" si="7"/>
        <v>5.3052631578947365E-2</v>
      </c>
      <c r="BF23" s="11">
        <f t="shared" si="7"/>
        <v>4.4473299788995294E-2</v>
      </c>
      <c r="BG23" s="11">
        <f t="shared" si="7"/>
        <v>2.5834071449660465E-2</v>
      </c>
      <c r="BH23" s="11">
        <f t="shared" si="7"/>
        <v>2.7E-2</v>
      </c>
      <c r="BI23" s="11">
        <f t="shared" si="7"/>
        <v>2.8438342731061536E-2</v>
      </c>
      <c r="BK23" s="12"/>
      <c r="BL23" s="12"/>
      <c r="BM23" s="12"/>
      <c r="BN23" s="12"/>
      <c r="BO23" s="12"/>
      <c r="BP23" s="12"/>
      <c r="BQ23" s="12"/>
      <c r="BR23" s="12"/>
      <c r="BS23" s="12"/>
      <c r="BT23" s="12"/>
      <c r="BU23" s="12"/>
      <c r="BV23" s="12"/>
      <c r="BW23" s="12"/>
      <c r="BX23" s="12"/>
      <c r="BZ23" s="11"/>
      <c r="CA23" s="11"/>
      <c r="CB23" s="11"/>
      <c r="CC23" s="11"/>
      <c r="CD23" s="11"/>
      <c r="CE23" s="11"/>
      <c r="CF23" s="11"/>
      <c r="CG23" s="11"/>
      <c r="CH23" s="11"/>
      <c r="CI23" s="11"/>
      <c r="CJ23" s="11"/>
      <c r="CK23" s="11"/>
      <c r="CL23" s="11"/>
      <c r="CM23" s="11"/>
    </row>
    <row r="24" spans="1:91" x14ac:dyDescent="0.25">
      <c r="A24" t="s">
        <v>23</v>
      </c>
      <c r="B24" t="s">
        <v>23</v>
      </c>
      <c r="C24" t="s">
        <v>485</v>
      </c>
      <c r="D24">
        <v>21883</v>
      </c>
      <c r="E24">
        <v>22085</v>
      </c>
      <c r="F24">
        <v>19200</v>
      </c>
      <c r="G24">
        <v>17131</v>
      </c>
      <c r="H24">
        <v>18601</v>
      </c>
      <c r="I24">
        <v>14675</v>
      </c>
      <c r="J24">
        <v>11070</v>
      </c>
      <c r="K24">
        <v>1248</v>
      </c>
      <c r="L24">
        <v>920</v>
      </c>
      <c r="M24">
        <v>679</v>
      </c>
      <c r="N24">
        <v>422</v>
      </c>
      <c r="O24">
        <v>282</v>
      </c>
      <c r="P24">
        <v>196</v>
      </c>
      <c r="Q24">
        <v>167</v>
      </c>
      <c r="R24">
        <v>21827</v>
      </c>
      <c r="S24">
        <v>21970</v>
      </c>
      <c r="T24">
        <v>18934</v>
      </c>
      <c r="U24">
        <v>17585</v>
      </c>
      <c r="V24">
        <v>19003</v>
      </c>
      <c r="W24">
        <v>14938</v>
      </c>
      <c r="X24">
        <v>11751</v>
      </c>
      <c r="Y24">
        <v>1361</v>
      </c>
      <c r="Z24">
        <v>966</v>
      </c>
      <c r="AA24">
        <v>721</v>
      </c>
      <c r="AB24">
        <v>525</v>
      </c>
      <c r="AC24">
        <v>330</v>
      </c>
      <c r="AD24">
        <v>175</v>
      </c>
      <c r="AE24">
        <v>168</v>
      </c>
      <c r="AF24">
        <v>258813</v>
      </c>
      <c r="AH24" s="11">
        <f t="shared" si="4"/>
        <v>0.94604643119623022</v>
      </c>
      <c r="AI24" s="11">
        <f t="shared" si="4"/>
        <v>0.96000869376222564</v>
      </c>
      <c r="AJ24" s="11">
        <f t="shared" si="4"/>
        <v>0.96584335228130191</v>
      </c>
      <c r="AK24" s="11">
        <f t="shared" si="4"/>
        <v>0.9759585256081581</v>
      </c>
      <c r="AL24" s="11">
        <f t="shared" si="4"/>
        <v>0.98506593232007622</v>
      </c>
      <c r="AM24" s="11">
        <f t="shared" si="4"/>
        <v>0.98681998520610581</v>
      </c>
      <c r="AN24" s="11">
        <f t="shared" si="4"/>
        <v>0.9851383821304619</v>
      </c>
      <c r="AO24" s="11">
        <f t="shared" si="5"/>
        <v>5.3953568803769836E-2</v>
      </c>
      <c r="AP24" s="11">
        <f t="shared" si="5"/>
        <v>3.9991306237774395E-2</v>
      </c>
      <c r="AQ24" s="11">
        <f t="shared" si="5"/>
        <v>3.4156647718698127E-2</v>
      </c>
      <c r="AR24" s="11">
        <f t="shared" si="5"/>
        <v>2.4041474391841851E-2</v>
      </c>
      <c r="AS24" s="11">
        <f t="shared" si="5"/>
        <v>1.4934067679923741E-2</v>
      </c>
      <c r="AT24" s="11">
        <f t="shared" si="5"/>
        <v>1.3180014793894156E-2</v>
      </c>
      <c r="AU24" s="11">
        <f t="shared" si="5"/>
        <v>1.4861617869538133E-2</v>
      </c>
      <c r="AV24" s="11">
        <f t="shared" si="6"/>
        <v>0.9413058478523374</v>
      </c>
      <c r="AW24" s="11">
        <f t="shared" si="6"/>
        <v>0.95788280432507844</v>
      </c>
      <c r="AX24" s="11">
        <f t="shared" si="6"/>
        <v>0.96331722208089543</v>
      </c>
      <c r="AY24" s="11">
        <f t="shared" si="6"/>
        <v>0.97101049144119267</v>
      </c>
      <c r="AZ24" s="11">
        <f t="shared" si="6"/>
        <v>0.98293074018517557</v>
      </c>
      <c r="BA24" s="11">
        <f t="shared" si="6"/>
        <v>0.98842056507642428</v>
      </c>
      <c r="BB24" s="11">
        <f t="shared" si="6"/>
        <v>0.98590485779008308</v>
      </c>
      <c r="BC24" s="11">
        <f t="shared" si="7"/>
        <v>5.8694152147662583E-2</v>
      </c>
      <c r="BD24" s="11">
        <f t="shared" si="7"/>
        <v>4.2117195674921518E-2</v>
      </c>
      <c r="BE24" s="11">
        <f t="shared" si="7"/>
        <v>3.6682777919104556E-2</v>
      </c>
      <c r="BF24" s="11">
        <f t="shared" si="7"/>
        <v>2.8989508558807289E-2</v>
      </c>
      <c r="BG24" s="11">
        <f t="shared" si="7"/>
        <v>1.7069259814824392E-2</v>
      </c>
      <c r="BH24" s="11">
        <f t="shared" si="7"/>
        <v>1.1579434923575729E-2</v>
      </c>
      <c r="BI24" s="11">
        <f t="shared" si="7"/>
        <v>1.4095142209916939E-2</v>
      </c>
      <c r="BK24" s="12"/>
      <c r="BL24" s="12"/>
      <c r="BM24" s="12"/>
      <c r="BN24" s="12"/>
      <c r="BO24" s="12"/>
      <c r="BP24" s="12"/>
      <c r="BQ24" s="12"/>
      <c r="BR24" s="12"/>
      <c r="BS24" s="12"/>
      <c r="BT24" s="12"/>
      <c r="BU24" s="12"/>
      <c r="BV24" s="12"/>
      <c r="BW24" s="12"/>
      <c r="BX24" s="12"/>
      <c r="BZ24" s="11"/>
      <c r="CA24" s="11"/>
      <c r="CB24" s="11"/>
      <c r="CC24" s="11"/>
      <c r="CD24" s="11"/>
      <c r="CE24" s="11"/>
      <c r="CF24" s="11"/>
      <c r="CG24" s="11"/>
      <c r="CH24" s="11"/>
      <c r="CI24" s="11"/>
      <c r="CJ24" s="11"/>
      <c r="CK24" s="11"/>
      <c r="CL24" s="11"/>
      <c r="CM24" s="11"/>
    </row>
    <row r="25" spans="1:91" x14ac:dyDescent="0.25">
      <c r="A25" t="s">
        <v>24</v>
      </c>
      <c r="B25" t="s">
        <v>24</v>
      </c>
      <c r="C25" t="s">
        <v>424</v>
      </c>
      <c r="D25">
        <v>6441</v>
      </c>
      <c r="E25">
        <v>5331</v>
      </c>
      <c r="F25">
        <v>4736</v>
      </c>
      <c r="G25">
        <v>3986</v>
      </c>
      <c r="H25">
        <v>3958</v>
      </c>
      <c r="I25">
        <v>3046</v>
      </c>
      <c r="J25">
        <v>2216</v>
      </c>
      <c r="K25">
        <v>1664</v>
      </c>
      <c r="L25">
        <v>1337</v>
      </c>
      <c r="M25">
        <v>936</v>
      </c>
      <c r="N25">
        <v>737</v>
      </c>
      <c r="O25">
        <v>449</v>
      </c>
      <c r="P25">
        <v>363</v>
      </c>
      <c r="Q25">
        <v>399</v>
      </c>
      <c r="R25">
        <v>5777</v>
      </c>
      <c r="S25">
        <v>4944</v>
      </c>
      <c r="T25">
        <v>4108</v>
      </c>
      <c r="U25">
        <v>3702</v>
      </c>
      <c r="V25">
        <v>4011</v>
      </c>
      <c r="W25">
        <v>3310</v>
      </c>
      <c r="X25">
        <v>2551</v>
      </c>
      <c r="Y25">
        <v>2095</v>
      </c>
      <c r="Z25">
        <v>1632</v>
      </c>
      <c r="AA25">
        <v>1178</v>
      </c>
      <c r="AB25">
        <v>937</v>
      </c>
      <c r="AC25">
        <v>837</v>
      </c>
      <c r="AD25">
        <v>587</v>
      </c>
      <c r="AE25">
        <v>465</v>
      </c>
      <c r="AF25">
        <v>71733</v>
      </c>
      <c r="AH25" s="11">
        <f t="shared" si="4"/>
        <v>0.79469463294262799</v>
      </c>
      <c r="AI25" s="11">
        <f t="shared" si="4"/>
        <v>0.79949010197960413</v>
      </c>
      <c r="AJ25" s="11">
        <f t="shared" si="4"/>
        <v>0.83497884344146689</v>
      </c>
      <c r="AK25" s="11">
        <f t="shared" si="4"/>
        <v>0.84395511327546047</v>
      </c>
      <c r="AL25" s="11">
        <f t="shared" si="4"/>
        <v>0.89811663262990693</v>
      </c>
      <c r="AM25" s="11">
        <f t="shared" si="4"/>
        <v>0.8935171604576122</v>
      </c>
      <c r="AN25" s="11">
        <f t="shared" si="4"/>
        <v>0.84741873804971324</v>
      </c>
      <c r="AO25" s="11">
        <f t="shared" si="5"/>
        <v>0.20530536705737198</v>
      </c>
      <c r="AP25" s="11">
        <f t="shared" si="5"/>
        <v>0.20050989802039593</v>
      </c>
      <c r="AQ25" s="11">
        <f t="shared" si="5"/>
        <v>0.16502115655853314</v>
      </c>
      <c r="AR25" s="11">
        <f t="shared" si="5"/>
        <v>0.15604488672453948</v>
      </c>
      <c r="AS25" s="11">
        <f t="shared" si="5"/>
        <v>0.10188336737009303</v>
      </c>
      <c r="AT25" s="11">
        <f t="shared" si="5"/>
        <v>0.1064828395423878</v>
      </c>
      <c r="AU25" s="11">
        <f t="shared" si="5"/>
        <v>0.15258126195028682</v>
      </c>
      <c r="AV25" s="11">
        <f t="shared" si="6"/>
        <v>0.73386686991869921</v>
      </c>
      <c r="AW25" s="11">
        <f t="shared" si="6"/>
        <v>0.75182481751824815</v>
      </c>
      <c r="AX25" s="11">
        <f t="shared" si="6"/>
        <v>0.77714718123344684</v>
      </c>
      <c r="AY25" s="11">
        <f t="shared" si="6"/>
        <v>0.79801681396852775</v>
      </c>
      <c r="AZ25" s="11">
        <f t="shared" si="6"/>
        <v>0.82735148514851486</v>
      </c>
      <c r="BA25" s="11">
        <f t="shared" si="6"/>
        <v>0.8493713112650757</v>
      </c>
      <c r="BB25" s="11">
        <f t="shared" si="6"/>
        <v>0.84582228116710878</v>
      </c>
      <c r="BC25" s="11">
        <f t="shared" si="7"/>
        <v>0.26613313008130079</v>
      </c>
      <c r="BD25" s="11">
        <f t="shared" si="7"/>
        <v>0.24817518248175183</v>
      </c>
      <c r="BE25" s="11">
        <f t="shared" si="7"/>
        <v>0.22285281876655316</v>
      </c>
      <c r="BF25" s="11">
        <f t="shared" si="7"/>
        <v>0.20198318603147231</v>
      </c>
      <c r="BG25" s="11">
        <f t="shared" si="7"/>
        <v>0.17264851485148514</v>
      </c>
      <c r="BH25" s="11">
        <f t="shared" si="7"/>
        <v>0.1506286887349243</v>
      </c>
      <c r="BI25" s="11">
        <f t="shared" si="7"/>
        <v>0.15417771883289125</v>
      </c>
      <c r="BK25" s="12"/>
      <c r="BL25" s="12"/>
      <c r="BM25" s="12"/>
      <c r="BN25" s="12"/>
      <c r="BO25" s="12"/>
      <c r="BP25" s="12"/>
      <c r="BQ25" s="12"/>
      <c r="BR25" s="12"/>
      <c r="BS25" s="12"/>
      <c r="BT25" s="12"/>
      <c r="BU25" s="12"/>
      <c r="BV25" s="12"/>
      <c r="BW25" s="12"/>
      <c r="BX25" s="12"/>
      <c r="BZ25" s="11"/>
      <c r="CA25" s="11"/>
      <c r="CB25" s="11"/>
      <c r="CC25" s="11"/>
      <c r="CD25" s="11"/>
      <c r="CE25" s="11"/>
      <c r="CF25" s="11"/>
      <c r="CG25" s="11"/>
      <c r="CH25" s="11"/>
      <c r="CI25" s="11"/>
      <c r="CJ25" s="11"/>
      <c r="CK25" s="11"/>
      <c r="CL25" s="11"/>
      <c r="CM25" s="11"/>
    </row>
    <row r="26" spans="1:91" x14ac:dyDescent="0.25">
      <c r="A26" t="s">
        <v>25</v>
      </c>
      <c r="B26" t="s">
        <v>25</v>
      </c>
      <c r="C26" t="s">
        <v>419</v>
      </c>
      <c r="D26">
        <v>9492</v>
      </c>
      <c r="E26">
        <v>10087</v>
      </c>
      <c r="F26">
        <v>8898</v>
      </c>
      <c r="G26">
        <v>7397</v>
      </c>
      <c r="H26">
        <v>8045</v>
      </c>
      <c r="I26">
        <v>6000</v>
      </c>
      <c r="J26">
        <v>4563</v>
      </c>
      <c r="K26">
        <v>454</v>
      </c>
      <c r="L26">
        <v>401</v>
      </c>
      <c r="M26">
        <v>296</v>
      </c>
      <c r="N26">
        <v>229</v>
      </c>
      <c r="O26">
        <v>130</v>
      </c>
      <c r="P26">
        <v>97</v>
      </c>
      <c r="Q26">
        <v>81</v>
      </c>
      <c r="R26">
        <v>9648</v>
      </c>
      <c r="S26">
        <v>10226</v>
      </c>
      <c r="T26">
        <v>8633</v>
      </c>
      <c r="U26">
        <v>7646</v>
      </c>
      <c r="V26">
        <v>7979</v>
      </c>
      <c r="W26">
        <v>6238</v>
      </c>
      <c r="X26">
        <v>4807</v>
      </c>
      <c r="Y26">
        <v>529</v>
      </c>
      <c r="Z26">
        <v>362</v>
      </c>
      <c r="AA26">
        <v>323</v>
      </c>
      <c r="AB26">
        <v>232</v>
      </c>
      <c r="AC26">
        <v>138</v>
      </c>
      <c r="AD26">
        <v>100</v>
      </c>
      <c r="AE26">
        <v>59</v>
      </c>
      <c r="AF26">
        <v>113090</v>
      </c>
      <c r="AH26" s="11">
        <f t="shared" si="4"/>
        <v>0.95435350894832094</v>
      </c>
      <c r="AI26" s="11">
        <f t="shared" si="4"/>
        <v>0.96176582761250951</v>
      </c>
      <c r="AJ26" s="11">
        <f t="shared" si="4"/>
        <v>0.96780509027626715</v>
      </c>
      <c r="AK26" s="11">
        <f t="shared" si="4"/>
        <v>0.96997115132441647</v>
      </c>
      <c r="AL26" s="11">
        <f t="shared" si="4"/>
        <v>0.98409785932721716</v>
      </c>
      <c r="AM26" s="11">
        <f t="shared" si="4"/>
        <v>0.98409053632934229</v>
      </c>
      <c r="AN26" s="11">
        <f t="shared" si="4"/>
        <v>0.98255813953488369</v>
      </c>
      <c r="AO26" s="11">
        <f t="shared" si="5"/>
        <v>4.5646491051679068E-2</v>
      </c>
      <c r="AP26" s="11">
        <f t="shared" si="5"/>
        <v>3.8234172387490467E-2</v>
      </c>
      <c r="AQ26" s="11">
        <f t="shared" si="5"/>
        <v>3.2194909723732866E-2</v>
      </c>
      <c r="AR26" s="11">
        <f t="shared" si="5"/>
        <v>3.002884867558353E-2</v>
      </c>
      <c r="AS26" s="11">
        <f t="shared" si="5"/>
        <v>1.5902140672782873E-2</v>
      </c>
      <c r="AT26" s="11">
        <f t="shared" si="5"/>
        <v>1.5909463670657702E-2</v>
      </c>
      <c r="AU26" s="11">
        <f t="shared" si="5"/>
        <v>1.7441860465116279E-2</v>
      </c>
      <c r="AV26" s="11">
        <f t="shared" si="6"/>
        <v>0.94802004519996075</v>
      </c>
      <c r="AW26" s="11">
        <f t="shared" si="6"/>
        <v>0.9658103513411409</v>
      </c>
      <c r="AX26" s="11">
        <f t="shared" si="6"/>
        <v>0.96393479231799906</v>
      </c>
      <c r="AY26" s="11">
        <f t="shared" si="6"/>
        <v>0.97055090124397059</v>
      </c>
      <c r="AZ26" s="11">
        <f t="shared" si="6"/>
        <v>0.9829986448195146</v>
      </c>
      <c r="BA26" s="11">
        <f t="shared" si="6"/>
        <v>0.98422215209845376</v>
      </c>
      <c r="BB26" s="11">
        <f t="shared" si="6"/>
        <v>0.9878750513769009</v>
      </c>
      <c r="BC26" s="11">
        <f t="shared" si="7"/>
        <v>5.1979954800039307E-2</v>
      </c>
      <c r="BD26" s="11">
        <f t="shared" si="7"/>
        <v>3.4189648658859088E-2</v>
      </c>
      <c r="BE26" s="11">
        <f t="shared" si="7"/>
        <v>3.6065207682000895E-2</v>
      </c>
      <c r="BF26" s="11">
        <f t="shared" si="7"/>
        <v>2.9449098756029451E-2</v>
      </c>
      <c r="BG26" s="11">
        <f t="shared" si="7"/>
        <v>1.70013551804854E-2</v>
      </c>
      <c r="BH26" s="11">
        <f t="shared" si="7"/>
        <v>1.5777847901546228E-2</v>
      </c>
      <c r="BI26" s="11">
        <f t="shared" si="7"/>
        <v>1.2124948623099055E-2</v>
      </c>
      <c r="BK26" s="12"/>
      <c r="BL26" s="12"/>
      <c r="BM26" s="12"/>
      <c r="BN26" s="12"/>
      <c r="BO26" s="12"/>
      <c r="BP26" s="12"/>
      <c r="BQ26" s="12"/>
      <c r="BR26" s="12"/>
      <c r="BS26" s="12"/>
      <c r="BT26" s="12"/>
      <c r="BU26" s="12"/>
      <c r="BV26" s="12"/>
      <c r="BW26" s="12"/>
      <c r="BX26" s="12"/>
      <c r="BZ26" s="11"/>
      <c r="CA26" s="11"/>
      <c r="CB26" s="11"/>
      <c r="CC26" s="11"/>
      <c r="CD26" s="11"/>
      <c r="CE26" s="11"/>
      <c r="CF26" s="11"/>
      <c r="CG26" s="11"/>
      <c r="CH26" s="11"/>
      <c r="CI26" s="11"/>
      <c r="CJ26" s="11"/>
      <c r="CK26" s="11"/>
      <c r="CL26" s="11"/>
      <c r="CM26" s="11"/>
    </row>
    <row r="27" spans="1:91" x14ac:dyDescent="0.25">
      <c r="A27" t="s">
        <v>26</v>
      </c>
      <c r="B27" t="s">
        <v>26</v>
      </c>
      <c r="C27" t="s">
        <v>370</v>
      </c>
      <c r="D27">
        <v>13441</v>
      </c>
      <c r="E27">
        <v>14445</v>
      </c>
      <c r="F27">
        <v>12758</v>
      </c>
      <c r="G27">
        <v>11446</v>
      </c>
      <c r="H27">
        <v>12922</v>
      </c>
      <c r="I27">
        <v>10298</v>
      </c>
      <c r="J27">
        <v>8012</v>
      </c>
      <c r="K27">
        <v>341</v>
      </c>
      <c r="L27">
        <v>281</v>
      </c>
      <c r="M27">
        <v>206</v>
      </c>
      <c r="N27">
        <v>133</v>
      </c>
      <c r="O27">
        <v>108</v>
      </c>
      <c r="P27">
        <v>68</v>
      </c>
      <c r="Q27">
        <v>74</v>
      </c>
      <c r="R27">
        <v>14201</v>
      </c>
      <c r="S27">
        <v>14825</v>
      </c>
      <c r="T27">
        <v>12952</v>
      </c>
      <c r="U27">
        <v>11560</v>
      </c>
      <c r="V27">
        <v>13289</v>
      </c>
      <c r="W27">
        <v>10624</v>
      </c>
      <c r="X27">
        <v>8716</v>
      </c>
      <c r="Y27">
        <v>403</v>
      </c>
      <c r="Z27">
        <v>280</v>
      </c>
      <c r="AA27">
        <v>208</v>
      </c>
      <c r="AB27">
        <v>136</v>
      </c>
      <c r="AC27">
        <v>124</v>
      </c>
      <c r="AD27">
        <v>84</v>
      </c>
      <c r="AE27">
        <v>75</v>
      </c>
      <c r="AF27">
        <v>172010</v>
      </c>
      <c r="AH27" s="11">
        <f t="shared" si="4"/>
        <v>0.97525758235379478</v>
      </c>
      <c r="AI27" s="11">
        <f t="shared" si="4"/>
        <v>0.98091810403368196</v>
      </c>
      <c r="AJ27" s="11">
        <f t="shared" si="4"/>
        <v>0.98410984264116008</v>
      </c>
      <c r="AK27" s="11">
        <f t="shared" si="4"/>
        <v>0.98851368857414279</v>
      </c>
      <c r="AL27" s="11">
        <f t="shared" si="4"/>
        <v>0.99171143514965465</v>
      </c>
      <c r="AM27" s="11">
        <f t="shared" si="4"/>
        <v>0.99344009261045729</v>
      </c>
      <c r="AN27" s="11">
        <f t="shared" si="4"/>
        <v>0.99084837991590402</v>
      </c>
      <c r="AO27" s="11">
        <f t="shared" si="5"/>
        <v>2.4742417646205196E-2</v>
      </c>
      <c r="AP27" s="11">
        <f t="shared" si="5"/>
        <v>1.9081895966318076E-2</v>
      </c>
      <c r="AQ27" s="11">
        <f t="shared" si="5"/>
        <v>1.5890157358839863E-2</v>
      </c>
      <c r="AR27" s="11">
        <f t="shared" si="5"/>
        <v>1.1486311425857156E-2</v>
      </c>
      <c r="AS27" s="11">
        <f t="shared" si="5"/>
        <v>8.2885648503453566E-3</v>
      </c>
      <c r="AT27" s="11">
        <f t="shared" si="5"/>
        <v>6.559907389542736E-3</v>
      </c>
      <c r="AU27" s="11">
        <f t="shared" si="5"/>
        <v>9.151620084095969E-3</v>
      </c>
      <c r="AV27" s="11">
        <f t="shared" si="6"/>
        <v>0.97240482059709665</v>
      </c>
      <c r="AW27" s="11">
        <f t="shared" si="6"/>
        <v>0.98146309169149293</v>
      </c>
      <c r="AX27" s="11">
        <f t="shared" si="6"/>
        <v>0.98419452887537995</v>
      </c>
      <c r="AY27" s="11">
        <f t="shared" si="6"/>
        <v>0.98837209302325579</v>
      </c>
      <c r="AZ27" s="11">
        <f t="shared" si="6"/>
        <v>0.9907552374561992</v>
      </c>
      <c r="BA27" s="11">
        <f t="shared" si="6"/>
        <v>0.99215539783339557</v>
      </c>
      <c r="BB27" s="11">
        <f t="shared" si="6"/>
        <v>0.99146854737800028</v>
      </c>
      <c r="BC27" s="11">
        <f t="shared" si="7"/>
        <v>2.7595179402903316E-2</v>
      </c>
      <c r="BD27" s="11">
        <f t="shared" si="7"/>
        <v>1.8536908308507117E-2</v>
      </c>
      <c r="BE27" s="11">
        <f t="shared" si="7"/>
        <v>1.5805471124620062E-2</v>
      </c>
      <c r="BF27" s="11">
        <f t="shared" si="7"/>
        <v>1.1627906976744186E-2</v>
      </c>
      <c r="BG27" s="11">
        <f t="shared" si="7"/>
        <v>9.244762543800791E-3</v>
      </c>
      <c r="BH27" s="11">
        <f t="shared" si="7"/>
        <v>7.8446021666044082E-3</v>
      </c>
      <c r="BI27" s="11">
        <f t="shared" si="7"/>
        <v>8.531452621999773E-3</v>
      </c>
      <c r="BK27" s="12"/>
      <c r="BL27" s="12"/>
      <c r="BM27" s="12"/>
      <c r="BN27" s="12"/>
      <c r="BO27" s="12"/>
      <c r="BP27" s="12"/>
      <c r="BQ27" s="12"/>
      <c r="BR27" s="12"/>
      <c r="BS27" s="12"/>
      <c r="BT27" s="12"/>
      <c r="BU27" s="12"/>
      <c r="BV27" s="12"/>
      <c r="BW27" s="12"/>
      <c r="BX27" s="12"/>
      <c r="BZ27" s="11"/>
      <c r="CA27" s="11"/>
      <c r="CB27" s="11"/>
      <c r="CC27" s="11"/>
      <c r="CD27" s="11"/>
      <c r="CE27" s="11"/>
      <c r="CF27" s="11"/>
      <c r="CG27" s="11"/>
      <c r="CH27" s="11"/>
      <c r="CI27" s="11"/>
      <c r="CJ27" s="11"/>
      <c r="CK27" s="11"/>
      <c r="CL27" s="11"/>
      <c r="CM27" s="11"/>
    </row>
    <row r="28" spans="1:91" x14ac:dyDescent="0.25">
      <c r="A28" t="s">
        <v>27</v>
      </c>
      <c r="B28" t="s">
        <v>27</v>
      </c>
      <c r="C28" t="s">
        <v>371</v>
      </c>
      <c r="D28">
        <v>11774</v>
      </c>
      <c r="E28">
        <v>12444</v>
      </c>
      <c r="F28">
        <v>11014</v>
      </c>
      <c r="G28">
        <v>10063</v>
      </c>
      <c r="H28">
        <v>11197</v>
      </c>
      <c r="I28">
        <v>8748</v>
      </c>
      <c r="J28">
        <v>7052</v>
      </c>
      <c r="K28">
        <v>232</v>
      </c>
      <c r="L28">
        <v>193</v>
      </c>
      <c r="M28">
        <v>116</v>
      </c>
      <c r="N28">
        <v>105</v>
      </c>
      <c r="O28">
        <v>51</v>
      </c>
      <c r="P28">
        <v>53</v>
      </c>
      <c r="Q28">
        <v>37</v>
      </c>
      <c r="R28">
        <v>12449</v>
      </c>
      <c r="S28">
        <v>12866</v>
      </c>
      <c r="T28">
        <v>11583</v>
      </c>
      <c r="U28">
        <v>10313</v>
      </c>
      <c r="V28">
        <v>11364</v>
      </c>
      <c r="W28">
        <v>8986</v>
      </c>
      <c r="X28">
        <v>7829</v>
      </c>
      <c r="Y28">
        <v>222</v>
      </c>
      <c r="Z28">
        <v>195</v>
      </c>
      <c r="AA28">
        <v>138</v>
      </c>
      <c r="AB28">
        <v>92</v>
      </c>
      <c r="AC28">
        <v>74</v>
      </c>
      <c r="AD28">
        <v>45</v>
      </c>
      <c r="AE28">
        <v>32</v>
      </c>
      <c r="AF28">
        <v>149267</v>
      </c>
      <c r="AH28" s="11">
        <f t="shared" si="4"/>
        <v>0.98067632850241548</v>
      </c>
      <c r="AI28" s="11">
        <f t="shared" si="4"/>
        <v>0.98472738782938984</v>
      </c>
      <c r="AJ28" s="11">
        <f t="shared" si="4"/>
        <v>0.98957771787960469</v>
      </c>
      <c r="AK28" s="11">
        <f t="shared" si="4"/>
        <v>0.98967348544453182</v>
      </c>
      <c r="AL28" s="11">
        <f t="shared" si="4"/>
        <v>0.99546586059743958</v>
      </c>
      <c r="AM28" s="11">
        <f t="shared" si="4"/>
        <v>0.9939779570503352</v>
      </c>
      <c r="AN28" s="11">
        <f t="shared" si="4"/>
        <v>0.99478064607137817</v>
      </c>
      <c r="AO28" s="11">
        <f t="shared" si="5"/>
        <v>1.932367149758454E-2</v>
      </c>
      <c r="AP28" s="11">
        <f t="shared" si="5"/>
        <v>1.5272612170610112E-2</v>
      </c>
      <c r="AQ28" s="11">
        <f t="shared" si="5"/>
        <v>1.0422282120395327E-2</v>
      </c>
      <c r="AR28" s="11">
        <f t="shared" si="5"/>
        <v>1.0326514555468135E-2</v>
      </c>
      <c r="AS28" s="11">
        <f t="shared" si="5"/>
        <v>4.534139402560455E-3</v>
      </c>
      <c r="AT28" s="11">
        <f t="shared" si="5"/>
        <v>6.0220429496648112E-3</v>
      </c>
      <c r="AU28" s="11">
        <f t="shared" si="5"/>
        <v>5.2193539286218083E-3</v>
      </c>
      <c r="AV28" s="11">
        <f t="shared" si="6"/>
        <v>0.98247967800489311</v>
      </c>
      <c r="AW28" s="11">
        <f t="shared" si="6"/>
        <v>0.98507005589158558</v>
      </c>
      <c r="AX28" s="11">
        <f t="shared" si="6"/>
        <v>0.98822626055797291</v>
      </c>
      <c r="AY28" s="11">
        <f t="shared" si="6"/>
        <v>0.99115809706871694</v>
      </c>
      <c r="AZ28" s="11">
        <f t="shared" si="6"/>
        <v>0.99353033747158592</v>
      </c>
      <c r="BA28" s="11">
        <f t="shared" si="6"/>
        <v>0.99501716310486099</v>
      </c>
      <c r="BB28" s="11">
        <f t="shared" si="6"/>
        <v>0.99592927108510365</v>
      </c>
      <c r="BC28" s="11">
        <f t="shared" si="7"/>
        <v>1.7520321995106936E-2</v>
      </c>
      <c r="BD28" s="11">
        <f t="shared" si="7"/>
        <v>1.4929944108414363E-2</v>
      </c>
      <c r="BE28" s="11">
        <f t="shared" si="7"/>
        <v>1.177373944202713E-2</v>
      </c>
      <c r="BF28" s="11">
        <f t="shared" si="7"/>
        <v>8.8419029312830372E-3</v>
      </c>
      <c r="BG28" s="11">
        <f t="shared" si="7"/>
        <v>6.4696625284140583E-3</v>
      </c>
      <c r="BH28" s="11">
        <f t="shared" si="7"/>
        <v>4.9828368951389656E-3</v>
      </c>
      <c r="BI28" s="11">
        <f t="shared" si="7"/>
        <v>4.0707289148963237E-3</v>
      </c>
      <c r="BK28" s="12"/>
      <c r="BL28" s="12"/>
      <c r="BM28" s="12"/>
      <c r="BN28" s="12"/>
      <c r="BO28" s="12"/>
      <c r="BP28" s="12"/>
      <c r="BQ28" s="12"/>
      <c r="BR28" s="12"/>
      <c r="BS28" s="12"/>
      <c r="BT28" s="12"/>
      <c r="BU28" s="12"/>
      <c r="BV28" s="12"/>
      <c r="BW28" s="12"/>
      <c r="BX28" s="12"/>
      <c r="BZ28" s="11"/>
      <c r="CA28" s="11"/>
      <c r="CB28" s="11"/>
      <c r="CC28" s="11"/>
      <c r="CD28" s="11"/>
      <c r="CE28" s="11"/>
      <c r="CF28" s="11"/>
      <c r="CG28" s="11"/>
      <c r="CH28" s="11"/>
      <c r="CI28" s="11"/>
      <c r="CJ28" s="11"/>
      <c r="CK28" s="11"/>
      <c r="CL28" s="11"/>
      <c r="CM28" s="11"/>
    </row>
    <row r="29" spans="1:91" x14ac:dyDescent="0.25">
      <c r="A29" t="s">
        <v>28</v>
      </c>
      <c r="B29" t="s">
        <v>28</v>
      </c>
      <c r="C29" t="s">
        <v>425</v>
      </c>
      <c r="D29">
        <v>342</v>
      </c>
      <c r="E29">
        <v>331</v>
      </c>
      <c r="F29">
        <v>285</v>
      </c>
      <c r="G29">
        <v>245</v>
      </c>
      <c r="H29">
        <v>231</v>
      </c>
      <c r="I29">
        <v>181</v>
      </c>
      <c r="J29">
        <v>132</v>
      </c>
      <c r="K29">
        <v>36</v>
      </c>
      <c r="L29">
        <v>23</v>
      </c>
      <c r="M29">
        <v>18</v>
      </c>
      <c r="N29">
        <v>14</v>
      </c>
      <c r="O29">
        <v>8</v>
      </c>
      <c r="P29">
        <v>8</v>
      </c>
      <c r="Q29">
        <v>12</v>
      </c>
      <c r="R29">
        <v>194</v>
      </c>
      <c r="S29">
        <v>210</v>
      </c>
      <c r="T29">
        <v>149</v>
      </c>
      <c r="U29">
        <v>187</v>
      </c>
      <c r="V29">
        <v>203</v>
      </c>
      <c r="W29">
        <v>133</v>
      </c>
      <c r="X29">
        <v>109</v>
      </c>
      <c r="Y29">
        <v>55</v>
      </c>
      <c r="Z29">
        <v>36</v>
      </c>
      <c r="AA29">
        <v>19</v>
      </c>
      <c r="AB29">
        <v>30</v>
      </c>
      <c r="AC29">
        <v>21</v>
      </c>
      <c r="AD29">
        <v>7</v>
      </c>
      <c r="AE29">
        <v>5</v>
      </c>
      <c r="AF29">
        <v>3224</v>
      </c>
      <c r="AH29" s="11">
        <f t="shared" si="4"/>
        <v>0.90476190476190477</v>
      </c>
      <c r="AI29" s="11">
        <f t="shared" si="4"/>
        <v>0.93502824858757061</v>
      </c>
      <c r="AJ29" s="11">
        <f t="shared" si="4"/>
        <v>0.94059405940594054</v>
      </c>
      <c r="AK29" s="11">
        <f t="shared" si="4"/>
        <v>0.94594594594594594</v>
      </c>
      <c r="AL29" s="11">
        <f t="shared" si="4"/>
        <v>0.96652719665271969</v>
      </c>
      <c r="AM29" s="11">
        <f t="shared" si="4"/>
        <v>0.95767195767195767</v>
      </c>
      <c r="AN29" s="11">
        <f t="shared" si="4"/>
        <v>0.91666666666666663</v>
      </c>
      <c r="AO29" s="11">
        <f t="shared" si="5"/>
        <v>9.5238095238095233E-2</v>
      </c>
      <c r="AP29" s="11">
        <f t="shared" si="5"/>
        <v>6.4971751412429377E-2</v>
      </c>
      <c r="AQ29" s="11">
        <f t="shared" si="5"/>
        <v>5.9405940594059403E-2</v>
      </c>
      <c r="AR29" s="11">
        <f t="shared" si="5"/>
        <v>5.4054054054054057E-2</v>
      </c>
      <c r="AS29" s="11">
        <f t="shared" si="5"/>
        <v>3.3472803347280332E-2</v>
      </c>
      <c r="AT29" s="11">
        <f t="shared" si="5"/>
        <v>4.2328042328042326E-2</v>
      </c>
      <c r="AU29" s="11">
        <f t="shared" si="5"/>
        <v>8.3333333333333329E-2</v>
      </c>
      <c r="AV29" s="11">
        <f t="shared" si="6"/>
        <v>0.77911646586345384</v>
      </c>
      <c r="AW29" s="11">
        <f t="shared" si="6"/>
        <v>0.85365853658536583</v>
      </c>
      <c r="AX29" s="11">
        <f t="shared" si="6"/>
        <v>0.88690476190476186</v>
      </c>
      <c r="AY29" s="11">
        <f t="shared" si="6"/>
        <v>0.86175115207373276</v>
      </c>
      <c r="AZ29" s="11">
        <f t="shared" si="6"/>
        <v>0.90625</v>
      </c>
      <c r="BA29" s="11">
        <f t="shared" si="6"/>
        <v>0.95</v>
      </c>
      <c r="BB29" s="11">
        <f t="shared" si="6"/>
        <v>0.95614035087719296</v>
      </c>
      <c r="BC29" s="11">
        <f t="shared" si="7"/>
        <v>0.22088353413654618</v>
      </c>
      <c r="BD29" s="11">
        <f t="shared" si="7"/>
        <v>0.14634146341463414</v>
      </c>
      <c r="BE29" s="11">
        <f t="shared" si="7"/>
        <v>0.1130952380952381</v>
      </c>
      <c r="BF29" s="11">
        <f t="shared" si="7"/>
        <v>0.13824884792626729</v>
      </c>
      <c r="BG29" s="11">
        <f t="shared" si="7"/>
        <v>9.375E-2</v>
      </c>
      <c r="BH29" s="11">
        <f t="shared" si="7"/>
        <v>0.05</v>
      </c>
      <c r="BI29" s="11">
        <f t="shared" si="7"/>
        <v>4.3859649122807015E-2</v>
      </c>
      <c r="BK29" s="12"/>
      <c r="BL29" s="12"/>
      <c r="BM29" s="12"/>
      <c r="BN29" s="12"/>
      <c r="BO29" s="12"/>
      <c r="BP29" s="12"/>
      <c r="BQ29" s="12"/>
      <c r="BR29" s="12"/>
      <c r="BS29" s="12"/>
      <c r="BT29" s="12"/>
      <c r="BU29" s="12"/>
      <c r="BV29" s="12"/>
      <c r="BW29" s="12"/>
      <c r="BX29" s="12"/>
      <c r="BZ29" s="11"/>
      <c r="CA29" s="11"/>
      <c r="CB29" s="11"/>
      <c r="CC29" s="11"/>
      <c r="CD29" s="11"/>
      <c r="CE29" s="11"/>
      <c r="CF29" s="11"/>
      <c r="CG29" s="11"/>
      <c r="CH29" s="11"/>
      <c r="CI29" s="11"/>
      <c r="CJ29" s="11"/>
      <c r="CK29" s="11"/>
      <c r="CL29" s="11"/>
      <c r="CM29" s="11"/>
    </row>
    <row r="30" spans="1:91" x14ac:dyDescent="0.25">
      <c r="A30" t="s">
        <v>29</v>
      </c>
      <c r="B30" t="s">
        <v>29</v>
      </c>
      <c r="C30" t="s">
        <v>472</v>
      </c>
      <c r="D30">
        <v>17203</v>
      </c>
      <c r="E30">
        <v>18495</v>
      </c>
      <c r="F30">
        <v>17682</v>
      </c>
      <c r="G30">
        <v>16917</v>
      </c>
      <c r="H30">
        <v>20661</v>
      </c>
      <c r="I30">
        <v>17066</v>
      </c>
      <c r="J30">
        <v>12741</v>
      </c>
      <c r="K30">
        <v>200</v>
      </c>
      <c r="L30">
        <v>163</v>
      </c>
      <c r="M30">
        <v>101</v>
      </c>
      <c r="N30">
        <v>107</v>
      </c>
      <c r="O30">
        <v>70</v>
      </c>
      <c r="P30">
        <v>38</v>
      </c>
      <c r="Q30">
        <v>22</v>
      </c>
      <c r="R30">
        <v>18998</v>
      </c>
      <c r="S30">
        <v>19615</v>
      </c>
      <c r="T30">
        <v>18918</v>
      </c>
      <c r="U30">
        <v>18400</v>
      </c>
      <c r="V30">
        <v>21791</v>
      </c>
      <c r="W30">
        <v>18065</v>
      </c>
      <c r="X30">
        <v>13728</v>
      </c>
      <c r="Y30">
        <v>219</v>
      </c>
      <c r="Z30">
        <v>213</v>
      </c>
      <c r="AA30">
        <v>152</v>
      </c>
      <c r="AB30">
        <v>119</v>
      </c>
      <c r="AC30">
        <v>89</v>
      </c>
      <c r="AD30">
        <v>55</v>
      </c>
      <c r="AE30">
        <v>52</v>
      </c>
      <c r="AF30">
        <v>251880</v>
      </c>
      <c r="AH30" s="11">
        <f t="shared" si="4"/>
        <v>0.98850772855254843</v>
      </c>
      <c r="AI30" s="11">
        <f t="shared" si="4"/>
        <v>0.99126380105048773</v>
      </c>
      <c r="AJ30" s="11">
        <f t="shared" si="4"/>
        <v>0.99432041837710172</v>
      </c>
      <c r="AK30" s="11">
        <f t="shared" si="4"/>
        <v>0.99371475563909772</v>
      </c>
      <c r="AL30" s="11">
        <f t="shared" si="4"/>
        <v>0.99662341421060252</v>
      </c>
      <c r="AM30" s="11">
        <f t="shared" si="4"/>
        <v>0.99777829747427504</v>
      </c>
      <c r="AN30" s="11">
        <f t="shared" si="4"/>
        <v>0.99827626733526598</v>
      </c>
      <c r="AO30" s="11">
        <f t="shared" si="5"/>
        <v>1.1492271447451588E-2</v>
      </c>
      <c r="AP30" s="11">
        <f t="shared" si="5"/>
        <v>8.7361989495122732E-3</v>
      </c>
      <c r="AQ30" s="11">
        <f t="shared" si="5"/>
        <v>5.6795816228982733E-3</v>
      </c>
      <c r="AR30" s="11">
        <f t="shared" si="5"/>
        <v>6.2852443609022557E-3</v>
      </c>
      <c r="AS30" s="11">
        <f t="shared" si="5"/>
        <v>3.3765857893975205E-3</v>
      </c>
      <c r="AT30" s="11">
        <f t="shared" si="5"/>
        <v>2.2217025257249765E-3</v>
      </c>
      <c r="AU30" s="11">
        <f t="shared" si="5"/>
        <v>1.7237326647339968E-3</v>
      </c>
      <c r="AV30" s="11">
        <f t="shared" si="6"/>
        <v>0.9886038403496904</v>
      </c>
      <c r="AW30" s="11">
        <f t="shared" si="6"/>
        <v>0.98925761549324187</v>
      </c>
      <c r="AX30" s="11">
        <f t="shared" si="6"/>
        <v>0.99202936549554277</v>
      </c>
      <c r="AY30" s="11">
        <f t="shared" si="6"/>
        <v>0.99357416707165613</v>
      </c>
      <c r="AZ30" s="11">
        <f t="shared" si="6"/>
        <v>0.99593235831809868</v>
      </c>
      <c r="BA30" s="11">
        <f t="shared" si="6"/>
        <v>0.99696467991169979</v>
      </c>
      <c r="BB30" s="11">
        <f t="shared" si="6"/>
        <v>0.99622641509433962</v>
      </c>
      <c r="BC30" s="11">
        <f t="shared" si="7"/>
        <v>1.1396159650309622E-2</v>
      </c>
      <c r="BD30" s="11">
        <f t="shared" si="7"/>
        <v>1.074238450675812E-2</v>
      </c>
      <c r="BE30" s="11">
        <f t="shared" si="7"/>
        <v>7.9706345044572632E-3</v>
      </c>
      <c r="BF30" s="11">
        <f t="shared" si="7"/>
        <v>6.425832928343863E-3</v>
      </c>
      <c r="BG30" s="11">
        <f t="shared" si="7"/>
        <v>4.0676416819012797E-3</v>
      </c>
      <c r="BH30" s="11">
        <f t="shared" si="7"/>
        <v>3.0353200883002206E-3</v>
      </c>
      <c r="BI30" s="11">
        <f t="shared" si="7"/>
        <v>3.7735849056603774E-3</v>
      </c>
      <c r="BK30" s="12"/>
      <c r="BL30" s="12"/>
      <c r="BM30" s="12"/>
      <c r="BN30" s="12"/>
      <c r="BO30" s="12"/>
      <c r="BP30" s="12"/>
      <c r="BQ30" s="12"/>
      <c r="BR30" s="12"/>
      <c r="BS30" s="12"/>
      <c r="BT30" s="12"/>
      <c r="BU30" s="12"/>
      <c r="BV30" s="12"/>
      <c r="BW30" s="12"/>
      <c r="BX30" s="12"/>
      <c r="BZ30" s="11"/>
      <c r="CA30" s="11"/>
      <c r="CB30" s="11"/>
      <c r="CC30" s="11"/>
      <c r="CD30" s="11"/>
      <c r="CE30" s="11"/>
      <c r="CF30" s="11"/>
      <c r="CG30" s="11"/>
      <c r="CH30" s="11"/>
      <c r="CI30" s="11"/>
      <c r="CJ30" s="11"/>
      <c r="CK30" s="11"/>
      <c r="CL30" s="11"/>
      <c r="CM30" s="11"/>
    </row>
    <row r="31" spans="1:91" x14ac:dyDescent="0.25">
      <c r="A31" t="s">
        <v>30</v>
      </c>
      <c r="B31" t="s">
        <v>30</v>
      </c>
      <c r="C31" t="s">
        <v>357</v>
      </c>
      <c r="D31">
        <v>18376</v>
      </c>
      <c r="E31">
        <v>19513</v>
      </c>
      <c r="F31">
        <v>17188</v>
      </c>
      <c r="G31">
        <v>16172</v>
      </c>
      <c r="H31">
        <v>17295</v>
      </c>
      <c r="I31">
        <v>13637</v>
      </c>
      <c r="J31">
        <v>10867</v>
      </c>
      <c r="K31">
        <v>206</v>
      </c>
      <c r="L31">
        <v>166</v>
      </c>
      <c r="M31">
        <v>116</v>
      </c>
      <c r="N31">
        <v>99</v>
      </c>
      <c r="O31">
        <v>82</v>
      </c>
      <c r="P31">
        <v>57</v>
      </c>
      <c r="Q31">
        <v>37</v>
      </c>
      <c r="R31">
        <v>18700</v>
      </c>
      <c r="S31">
        <v>19686</v>
      </c>
      <c r="T31">
        <v>18289</v>
      </c>
      <c r="U31">
        <v>16569</v>
      </c>
      <c r="V31">
        <v>17942</v>
      </c>
      <c r="W31">
        <v>14138</v>
      </c>
      <c r="X31">
        <v>12076</v>
      </c>
      <c r="Y31">
        <v>237</v>
      </c>
      <c r="Z31">
        <v>172</v>
      </c>
      <c r="AA31">
        <v>120</v>
      </c>
      <c r="AB31">
        <v>110</v>
      </c>
      <c r="AC31">
        <v>76</v>
      </c>
      <c r="AD31">
        <v>42</v>
      </c>
      <c r="AE31">
        <v>29</v>
      </c>
      <c r="AF31">
        <v>231997</v>
      </c>
      <c r="AH31" s="11">
        <f t="shared" si="4"/>
        <v>0.98891400279840702</v>
      </c>
      <c r="AI31" s="11">
        <f t="shared" si="4"/>
        <v>0.99156461202296864</v>
      </c>
      <c r="AJ31" s="11">
        <f t="shared" si="4"/>
        <v>0.99329634766527974</v>
      </c>
      <c r="AK31" s="11">
        <f t="shared" si="4"/>
        <v>0.99391555528240427</v>
      </c>
      <c r="AL31" s="11">
        <f t="shared" si="4"/>
        <v>0.99528111872014735</v>
      </c>
      <c r="AM31" s="11">
        <f t="shared" si="4"/>
        <v>0.99583759310647002</v>
      </c>
      <c r="AN31" s="11">
        <f t="shared" si="4"/>
        <v>0.99660674981658104</v>
      </c>
      <c r="AO31" s="11">
        <f t="shared" si="5"/>
        <v>1.1085997201592939E-2</v>
      </c>
      <c r="AP31" s="11">
        <f t="shared" si="5"/>
        <v>8.4353879770313524E-3</v>
      </c>
      <c r="AQ31" s="11">
        <f t="shared" si="5"/>
        <v>6.7036523347202958E-3</v>
      </c>
      <c r="AR31" s="11">
        <f t="shared" si="5"/>
        <v>6.084444717595722E-3</v>
      </c>
      <c r="AS31" s="11">
        <f t="shared" si="5"/>
        <v>4.7188812798526786E-3</v>
      </c>
      <c r="AT31" s="11">
        <f t="shared" si="5"/>
        <v>4.1624068935300134E-3</v>
      </c>
      <c r="AU31" s="11">
        <f t="shared" si="5"/>
        <v>3.3932501834189289E-3</v>
      </c>
      <c r="AV31" s="11">
        <f t="shared" si="6"/>
        <v>0.98748481808100541</v>
      </c>
      <c r="AW31" s="11">
        <f t="shared" si="6"/>
        <v>0.99133850337395513</v>
      </c>
      <c r="AX31" s="11">
        <f t="shared" si="6"/>
        <v>0.9934814492911076</v>
      </c>
      <c r="AY31" s="11">
        <f t="shared" si="6"/>
        <v>0.99340488038851249</v>
      </c>
      <c r="AZ31" s="11">
        <f t="shared" si="6"/>
        <v>0.99578199578199578</v>
      </c>
      <c r="BA31" s="11">
        <f t="shared" si="6"/>
        <v>0.99703808180535969</v>
      </c>
      <c r="BB31" s="11">
        <f t="shared" si="6"/>
        <v>0.99760429574555964</v>
      </c>
      <c r="BC31" s="11">
        <f t="shared" si="7"/>
        <v>1.2515181918994561E-2</v>
      </c>
      <c r="BD31" s="11">
        <f t="shared" si="7"/>
        <v>8.6614966260449185E-3</v>
      </c>
      <c r="BE31" s="11">
        <f t="shared" si="7"/>
        <v>6.5185507088923898E-3</v>
      </c>
      <c r="BF31" s="11">
        <f t="shared" si="7"/>
        <v>6.5951196114874995E-3</v>
      </c>
      <c r="BG31" s="11">
        <f t="shared" si="7"/>
        <v>4.218004218004218E-3</v>
      </c>
      <c r="BH31" s="11">
        <f t="shared" si="7"/>
        <v>2.9619181946403386E-3</v>
      </c>
      <c r="BI31" s="11">
        <f t="shared" si="7"/>
        <v>2.3957042544403141E-3</v>
      </c>
      <c r="BK31" s="12"/>
      <c r="BL31" s="12"/>
      <c r="BM31" s="12"/>
      <c r="BN31" s="12"/>
      <c r="BO31" s="12"/>
      <c r="BP31" s="12"/>
      <c r="BQ31" s="12"/>
      <c r="BR31" s="12"/>
      <c r="BS31" s="12"/>
      <c r="BT31" s="12"/>
      <c r="BU31" s="12"/>
      <c r="BV31" s="12"/>
      <c r="BW31" s="12"/>
      <c r="BX31" s="12"/>
      <c r="BZ31" s="11"/>
      <c r="CA31" s="11"/>
      <c r="CB31" s="11"/>
      <c r="CC31" s="11"/>
      <c r="CD31" s="11"/>
      <c r="CE31" s="11"/>
      <c r="CF31" s="11"/>
      <c r="CG31" s="11"/>
      <c r="CH31" s="11"/>
      <c r="CI31" s="11"/>
      <c r="CJ31" s="11"/>
      <c r="CK31" s="11"/>
      <c r="CL31" s="11"/>
      <c r="CM31" s="11"/>
    </row>
    <row r="32" spans="1:91" x14ac:dyDescent="0.25">
      <c r="A32" t="s">
        <v>31</v>
      </c>
      <c r="B32" t="s">
        <v>31</v>
      </c>
      <c r="C32" t="s">
        <v>412</v>
      </c>
      <c r="D32">
        <v>8078</v>
      </c>
      <c r="E32">
        <v>8308</v>
      </c>
      <c r="F32">
        <v>7589</v>
      </c>
      <c r="G32">
        <v>6517</v>
      </c>
      <c r="H32">
        <v>6855</v>
      </c>
      <c r="I32">
        <v>5874</v>
      </c>
      <c r="J32">
        <v>4445</v>
      </c>
      <c r="K32">
        <v>2546</v>
      </c>
      <c r="L32">
        <v>1760</v>
      </c>
      <c r="M32">
        <v>1444</v>
      </c>
      <c r="N32">
        <v>1121</v>
      </c>
      <c r="O32">
        <v>742</v>
      </c>
      <c r="P32">
        <v>565</v>
      </c>
      <c r="Q32">
        <v>649</v>
      </c>
      <c r="R32">
        <v>8356</v>
      </c>
      <c r="S32">
        <v>8453</v>
      </c>
      <c r="T32">
        <v>7436</v>
      </c>
      <c r="U32">
        <v>6565</v>
      </c>
      <c r="V32">
        <v>6796</v>
      </c>
      <c r="W32">
        <v>6067</v>
      </c>
      <c r="X32">
        <v>5065</v>
      </c>
      <c r="Y32">
        <v>2397</v>
      </c>
      <c r="Z32">
        <v>1665</v>
      </c>
      <c r="AA32">
        <v>1338</v>
      </c>
      <c r="AB32">
        <v>1175</v>
      </c>
      <c r="AC32">
        <v>963</v>
      </c>
      <c r="AD32">
        <v>702</v>
      </c>
      <c r="AE32">
        <v>648</v>
      </c>
      <c r="AF32">
        <v>114119</v>
      </c>
      <c r="AH32" s="11">
        <f t="shared" si="4"/>
        <v>0.76035391566265065</v>
      </c>
      <c r="AI32" s="11">
        <f t="shared" si="4"/>
        <v>0.82518871672626137</v>
      </c>
      <c r="AJ32" s="11">
        <f t="shared" si="4"/>
        <v>0.84014170264585408</v>
      </c>
      <c r="AK32" s="11">
        <f t="shared" si="4"/>
        <v>0.85323383084577109</v>
      </c>
      <c r="AL32" s="11">
        <f t="shared" si="4"/>
        <v>0.90232986705278395</v>
      </c>
      <c r="AM32" s="11">
        <f t="shared" si="4"/>
        <v>0.91225345550551329</v>
      </c>
      <c r="AN32" s="11">
        <f t="shared" si="4"/>
        <v>0.87259521005104046</v>
      </c>
      <c r="AO32" s="11">
        <f t="shared" si="5"/>
        <v>0.23964608433734941</v>
      </c>
      <c r="AP32" s="11">
        <f t="shared" si="5"/>
        <v>0.17481128327373857</v>
      </c>
      <c r="AQ32" s="11">
        <f t="shared" si="5"/>
        <v>0.15985829735414592</v>
      </c>
      <c r="AR32" s="11">
        <f t="shared" si="5"/>
        <v>0.14676616915422885</v>
      </c>
      <c r="AS32" s="11">
        <f t="shared" si="5"/>
        <v>9.7670132947216007E-2</v>
      </c>
      <c r="AT32" s="11">
        <f t="shared" si="5"/>
        <v>8.7746544494486725E-2</v>
      </c>
      <c r="AU32" s="11">
        <f t="shared" si="5"/>
        <v>0.12740478994895957</v>
      </c>
      <c r="AV32" s="11">
        <f t="shared" si="6"/>
        <v>0.77708546452152882</v>
      </c>
      <c r="AW32" s="11">
        <f t="shared" si="6"/>
        <v>0.83544178691440996</v>
      </c>
      <c r="AX32" s="11">
        <f t="shared" si="6"/>
        <v>0.84750398905858215</v>
      </c>
      <c r="AY32" s="11">
        <f t="shared" si="6"/>
        <v>0.84819121447028423</v>
      </c>
      <c r="AZ32" s="11">
        <f t="shared" si="6"/>
        <v>0.87588606779224132</v>
      </c>
      <c r="BA32" s="11">
        <f t="shared" si="6"/>
        <v>0.89629191904269467</v>
      </c>
      <c r="BB32" s="11">
        <f t="shared" si="6"/>
        <v>0.88657447925783306</v>
      </c>
      <c r="BC32" s="11">
        <f t="shared" si="7"/>
        <v>0.22291453547847112</v>
      </c>
      <c r="BD32" s="11">
        <f t="shared" si="7"/>
        <v>0.16455821308559004</v>
      </c>
      <c r="BE32" s="11">
        <f t="shared" si="7"/>
        <v>0.15249601094141782</v>
      </c>
      <c r="BF32" s="11">
        <f t="shared" si="7"/>
        <v>0.15180878552971577</v>
      </c>
      <c r="BG32" s="11">
        <f t="shared" si="7"/>
        <v>0.12411393220775874</v>
      </c>
      <c r="BH32" s="11">
        <f t="shared" si="7"/>
        <v>0.10370808095730537</v>
      </c>
      <c r="BI32" s="11">
        <f t="shared" si="7"/>
        <v>0.11342552074216698</v>
      </c>
      <c r="BK32" s="12"/>
      <c r="BL32" s="12"/>
      <c r="BM32" s="12"/>
      <c r="BN32" s="12"/>
      <c r="BO32" s="12"/>
      <c r="BP32" s="12"/>
      <c r="BQ32" s="12"/>
      <c r="BR32" s="12"/>
      <c r="BS32" s="12"/>
      <c r="BT32" s="12"/>
      <c r="BU32" s="12"/>
      <c r="BV32" s="12"/>
      <c r="BW32" s="12"/>
      <c r="BX32" s="12"/>
      <c r="BZ32" s="11"/>
      <c r="CA32" s="11"/>
      <c r="CB32" s="11"/>
      <c r="CC32" s="11"/>
      <c r="CD32" s="11"/>
      <c r="CE32" s="11"/>
      <c r="CF32" s="11"/>
      <c r="CG32" s="11"/>
      <c r="CH32" s="11"/>
      <c r="CI32" s="11"/>
      <c r="CJ32" s="11"/>
      <c r="CK32" s="11"/>
      <c r="CL32" s="11"/>
      <c r="CM32" s="11"/>
    </row>
    <row r="33" spans="1:91" x14ac:dyDescent="0.25">
      <c r="A33" t="s">
        <v>32</v>
      </c>
      <c r="B33" t="s">
        <v>32</v>
      </c>
      <c r="C33" t="s">
        <v>443</v>
      </c>
      <c r="D33">
        <v>7905</v>
      </c>
      <c r="E33">
        <v>8729</v>
      </c>
      <c r="F33">
        <v>7494</v>
      </c>
      <c r="G33">
        <v>6492</v>
      </c>
      <c r="H33">
        <v>6583</v>
      </c>
      <c r="I33">
        <v>4669</v>
      </c>
      <c r="J33">
        <v>3551</v>
      </c>
      <c r="K33">
        <v>5073</v>
      </c>
      <c r="L33">
        <v>5160</v>
      </c>
      <c r="M33">
        <v>3774</v>
      </c>
      <c r="N33">
        <v>2510</v>
      </c>
      <c r="O33">
        <v>1611</v>
      </c>
      <c r="P33">
        <v>1210</v>
      </c>
      <c r="Q33">
        <v>1267</v>
      </c>
      <c r="R33">
        <v>8212</v>
      </c>
      <c r="S33">
        <v>8865</v>
      </c>
      <c r="T33">
        <v>7553</v>
      </c>
      <c r="U33">
        <v>6824</v>
      </c>
      <c r="V33">
        <v>6708</v>
      </c>
      <c r="W33">
        <v>5104</v>
      </c>
      <c r="X33">
        <v>4284</v>
      </c>
      <c r="Y33">
        <v>5914</v>
      </c>
      <c r="Z33">
        <v>5774</v>
      </c>
      <c r="AA33">
        <v>4250</v>
      </c>
      <c r="AB33">
        <v>3063</v>
      </c>
      <c r="AC33">
        <v>2127</v>
      </c>
      <c r="AD33">
        <v>1604</v>
      </c>
      <c r="AE33">
        <v>1466</v>
      </c>
      <c r="AF33">
        <v>137776</v>
      </c>
      <c r="AH33" s="11">
        <f t="shared" si="4"/>
        <v>0.60910772075820618</v>
      </c>
      <c r="AI33" s="11">
        <f t="shared" si="4"/>
        <v>0.62848297213622295</v>
      </c>
      <c r="AJ33" s="11">
        <f t="shared" si="4"/>
        <v>0.6650692225772098</v>
      </c>
      <c r="AK33" s="11">
        <f t="shared" si="4"/>
        <v>0.72117307265052211</v>
      </c>
      <c r="AL33" s="11">
        <f t="shared" si="4"/>
        <v>0.80339272638515991</v>
      </c>
      <c r="AM33" s="11">
        <f t="shared" si="4"/>
        <v>0.79418268412995408</v>
      </c>
      <c r="AN33" s="11">
        <f t="shared" si="4"/>
        <v>0.73702781237027815</v>
      </c>
      <c r="AO33" s="11">
        <f t="shared" si="5"/>
        <v>0.39089227924179382</v>
      </c>
      <c r="AP33" s="11">
        <f t="shared" si="5"/>
        <v>0.37151702786377711</v>
      </c>
      <c r="AQ33" s="11">
        <f t="shared" si="5"/>
        <v>0.3349307774227902</v>
      </c>
      <c r="AR33" s="11">
        <f t="shared" si="5"/>
        <v>0.27882692734947789</v>
      </c>
      <c r="AS33" s="11">
        <f t="shared" si="5"/>
        <v>0.19660727361484012</v>
      </c>
      <c r="AT33" s="11">
        <f t="shared" si="5"/>
        <v>0.20581731587004592</v>
      </c>
      <c r="AU33" s="11">
        <f t="shared" si="5"/>
        <v>0.26297218762972185</v>
      </c>
      <c r="AV33" s="11">
        <f t="shared" si="6"/>
        <v>0.58133937420359616</v>
      </c>
      <c r="AW33" s="11">
        <f t="shared" si="6"/>
        <v>0.60557415123983882</v>
      </c>
      <c r="AX33" s="11">
        <f t="shared" si="6"/>
        <v>0.6399220537151572</v>
      </c>
      <c r="AY33" s="11">
        <f t="shared" si="6"/>
        <v>0.69019925154242945</v>
      </c>
      <c r="AZ33" s="11">
        <f t="shared" si="6"/>
        <v>0.75925297113752122</v>
      </c>
      <c r="BA33" s="11">
        <f t="shared" si="6"/>
        <v>0.76088252832438874</v>
      </c>
      <c r="BB33" s="11">
        <f t="shared" si="6"/>
        <v>0.74504347826086958</v>
      </c>
      <c r="BC33" s="11">
        <f t="shared" si="7"/>
        <v>0.41866062579640378</v>
      </c>
      <c r="BD33" s="11">
        <f t="shared" si="7"/>
        <v>0.39442584876016124</v>
      </c>
      <c r="BE33" s="11">
        <f t="shared" si="7"/>
        <v>0.36007794628484285</v>
      </c>
      <c r="BF33" s="11">
        <f t="shared" si="7"/>
        <v>0.30980074845757055</v>
      </c>
      <c r="BG33" s="11">
        <f t="shared" si="7"/>
        <v>0.24074702886247878</v>
      </c>
      <c r="BH33" s="11">
        <f t="shared" si="7"/>
        <v>0.2391174716756112</v>
      </c>
      <c r="BI33" s="11">
        <f t="shared" si="7"/>
        <v>0.25495652173913042</v>
      </c>
      <c r="BK33" s="12"/>
      <c r="BL33" s="12"/>
      <c r="BM33" s="12"/>
      <c r="BN33" s="12"/>
      <c r="BO33" s="12"/>
      <c r="BP33" s="12"/>
      <c r="BQ33" s="12"/>
      <c r="BR33" s="12"/>
      <c r="BS33" s="12"/>
      <c r="BT33" s="12"/>
      <c r="BU33" s="12"/>
      <c r="BV33" s="12"/>
      <c r="BW33" s="12"/>
      <c r="BX33" s="12"/>
      <c r="BZ33" s="11"/>
      <c r="CA33" s="11"/>
      <c r="CB33" s="11"/>
      <c r="CC33" s="11"/>
      <c r="CD33" s="11"/>
      <c r="CE33" s="11"/>
      <c r="CF33" s="11"/>
      <c r="CG33" s="11"/>
      <c r="CH33" s="11"/>
      <c r="CI33" s="11"/>
      <c r="CJ33" s="11"/>
      <c r="CK33" s="11"/>
      <c r="CL33" s="11"/>
      <c r="CM33" s="11"/>
    </row>
    <row r="34" spans="1:91" x14ac:dyDescent="0.25">
      <c r="A34" t="s">
        <v>33</v>
      </c>
      <c r="B34" t="s">
        <v>33</v>
      </c>
      <c r="C34" t="s">
        <v>486</v>
      </c>
      <c r="D34">
        <v>17925</v>
      </c>
      <c r="E34">
        <v>19107</v>
      </c>
      <c r="F34">
        <v>17989</v>
      </c>
      <c r="G34">
        <v>16496</v>
      </c>
      <c r="H34">
        <v>18977</v>
      </c>
      <c r="I34">
        <v>15147</v>
      </c>
      <c r="J34">
        <v>12067</v>
      </c>
      <c r="K34">
        <v>223</v>
      </c>
      <c r="L34">
        <v>166</v>
      </c>
      <c r="M34">
        <v>105</v>
      </c>
      <c r="N34">
        <v>76</v>
      </c>
      <c r="O34">
        <v>64</v>
      </c>
      <c r="P34">
        <v>41</v>
      </c>
      <c r="Q34">
        <v>37</v>
      </c>
      <c r="R34">
        <v>18649</v>
      </c>
      <c r="S34">
        <v>19337</v>
      </c>
      <c r="T34">
        <v>18126</v>
      </c>
      <c r="U34">
        <v>16580</v>
      </c>
      <c r="V34">
        <v>18917</v>
      </c>
      <c r="W34">
        <v>15220</v>
      </c>
      <c r="X34">
        <v>12837</v>
      </c>
      <c r="Y34">
        <v>262</v>
      </c>
      <c r="Z34">
        <v>173</v>
      </c>
      <c r="AA34">
        <v>138</v>
      </c>
      <c r="AB34">
        <v>82</v>
      </c>
      <c r="AC34">
        <v>64</v>
      </c>
      <c r="AD34">
        <v>32</v>
      </c>
      <c r="AE34">
        <v>29</v>
      </c>
      <c r="AF34">
        <v>238866</v>
      </c>
      <c r="AH34" s="11">
        <f t="shared" si="4"/>
        <v>0.98771214458893541</v>
      </c>
      <c r="AI34" s="11">
        <f t="shared" si="4"/>
        <v>0.99138691433611792</v>
      </c>
      <c r="AJ34" s="11">
        <f t="shared" si="4"/>
        <v>0.99419697137172547</v>
      </c>
      <c r="AK34" s="11">
        <f t="shared" si="4"/>
        <v>0.99541395124306054</v>
      </c>
      <c r="AL34" s="11">
        <f t="shared" si="4"/>
        <v>0.99663883199411796</v>
      </c>
      <c r="AM34" s="11">
        <f t="shared" si="4"/>
        <v>0.99730050039504869</v>
      </c>
      <c r="AN34" s="11">
        <f t="shared" si="4"/>
        <v>0.99694315928618638</v>
      </c>
      <c r="AO34" s="11">
        <f t="shared" si="5"/>
        <v>1.228785541106458E-2</v>
      </c>
      <c r="AP34" s="11">
        <f t="shared" si="5"/>
        <v>8.6130856638821154E-3</v>
      </c>
      <c r="AQ34" s="11">
        <f t="shared" si="5"/>
        <v>5.8030286282745661E-3</v>
      </c>
      <c r="AR34" s="11">
        <f t="shared" si="5"/>
        <v>4.5860487569394162E-3</v>
      </c>
      <c r="AS34" s="11">
        <f t="shared" si="5"/>
        <v>3.3611680058820439E-3</v>
      </c>
      <c r="AT34" s="11">
        <f t="shared" si="5"/>
        <v>2.6994996049512772E-3</v>
      </c>
      <c r="AU34" s="11">
        <f t="shared" si="5"/>
        <v>3.0568407138136153E-3</v>
      </c>
      <c r="AV34" s="11">
        <f t="shared" si="6"/>
        <v>0.98614562952778806</v>
      </c>
      <c r="AW34" s="11">
        <f t="shared" si="6"/>
        <v>0.99113275243464893</v>
      </c>
      <c r="AX34" s="11">
        <f t="shared" si="6"/>
        <v>0.99244415243101181</v>
      </c>
      <c r="AY34" s="11">
        <f t="shared" si="6"/>
        <v>0.99507862201416397</v>
      </c>
      <c r="AZ34" s="11">
        <f t="shared" si="6"/>
        <v>0.99662820715452294</v>
      </c>
      <c r="BA34" s="11">
        <f t="shared" si="6"/>
        <v>0.99790191450301602</v>
      </c>
      <c r="BB34" s="11">
        <f t="shared" si="6"/>
        <v>0.99774599720192758</v>
      </c>
      <c r="BC34" s="11">
        <f t="shared" si="7"/>
        <v>1.3854370472211941E-2</v>
      </c>
      <c r="BD34" s="11">
        <f t="shared" si="7"/>
        <v>8.8672475653511027E-3</v>
      </c>
      <c r="BE34" s="11">
        <f t="shared" si="7"/>
        <v>7.5558475689881735E-3</v>
      </c>
      <c r="BF34" s="11">
        <f t="shared" si="7"/>
        <v>4.9213779858360337E-3</v>
      </c>
      <c r="BG34" s="11">
        <f t="shared" si="7"/>
        <v>3.3717928454770562E-3</v>
      </c>
      <c r="BH34" s="11">
        <f t="shared" si="7"/>
        <v>2.0980854969840021E-3</v>
      </c>
      <c r="BI34" s="11">
        <f t="shared" si="7"/>
        <v>2.254002798072439E-3</v>
      </c>
      <c r="BK34" s="12"/>
      <c r="BL34" s="12"/>
      <c r="BM34" s="12"/>
      <c r="BN34" s="12"/>
      <c r="BO34" s="12"/>
      <c r="BP34" s="12"/>
      <c r="BQ34" s="12"/>
      <c r="BR34" s="12"/>
      <c r="BS34" s="12"/>
      <c r="BT34" s="12"/>
      <c r="BU34" s="12"/>
      <c r="BV34" s="12"/>
      <c r="BW34" s="12"/>
      <c r="BX34" s="12"/>
      <c r="BZ34" s="11"/>
      <c r="CA34" s="11"/>
      <c r="CB34" s="11"/>
      <c r="CC34" s="11"/>
      <c r="CD34" s="11"/>
      <c r="CE34" s="11"/>
      <c r="CF34" s="11"/>
      <c r="CG34" s="11"/>
      <c r="CH34" s="11"/>
      <c r="CI34" s="11"/>
      <c r="CJ34" s="11"/>
      <c r="CK34" s="11"/>
      <c r="CL34" s="11"/>
      <c r="CM34" s="11"/>
    </row>
    <row r="35" spans="1:91" x14ac:dyDescent="0.25">
      <c r="A35" t="s">
        <v>34</v>
      </c>
      <c r="B35" t="s">
        <v>34</v>
      </c>
      <c r="C35" t="s">
        <v>356</v>
      </c>
      <c r="D35">
        <v>3672</v>
      </c>
      <c r="E35">
        <v>3899</v>
      </c>
      <c r="F35">
        <v>3476</v>
      </c>
      <c r="G35">
        <v>3104</v>
      </c>
      <c r="H35">
        <v>3256</v>
      </c>
      <c r="I35">
        <v>2565</v>
      </c>
      <c r="J35">
        <v>2096</v>
      </c>
      <c r="K35">
        <v>82</v>
      </c>
      <c r="L35">
        <v>89</v>
      </c>
      <c r="M35">
        <v>80</v>
      </c>
      <c r="N35">
        <v>56</v>
      </c>
      <c r="O35">
        <v>29</v>
      </c>
      <c r="P35">
        <v>30</v>
      </c>
      <c r="Q35">
        <v>26</v>
      </c>
      <c r="R35">
        <v>3783</v>
      </c>
      <c r="S35">
        <v>3933</v>
      </c>
      <c r="T35">
        <v>3639</v>
      </c>
      <c r="U35">
        <v>3088</v>
      </c>
      <c r="V35">
        <v>3365</v>
      </c>
      <c r="W35">
        <v>2590</v>
      </c>
      <c r="X35">
        <v>2366</v>
      </c>
      <c r="Y35">
        <v>104</v>
      </c>
      <c r="Z35">
        <v>73</v>
      </c>
      <c r="AA35">
        <v>63</v>
      </c>
      <c r="AB35">
        <v>60</v>
      </c>
      <c r="AC35">
        <v>35</v>
      </c>
      <c r="AD35">
        <v>20</v>
      </c>
      <c r="AE35">
        <v>24</v>
      </c>
      <c r="AF35">
        <v>45603</v>
      </c>
      <c r="AH35" s="11">
        <f t="shared" si="4"/>
        <v>0.97815663292488009</v>
      </c>
      <c r="AI35" s="11">
        <f t="shared" si="4"/>
        <v>0.97768304914744231</v>
      </c>
      <c r="AJ35" s="11">
        <f t="shared" si="4"/>
        <v>0.97750281214848145</v>
      </c>
      <c r="AK35" s="11">
        <f t="shared" si="4"/>
        <v>0.98227848101265824</v>
      </c>
      <c r="AL35" s="11">
        <f t="shared" si="4"/>
        <v>0.99117199391171995</v>
      </c>
      <c r="AM35" s="11">
        <f t="shared" si="4"/>
        <v>0.98843930635838151</v>
      </c>
      <c r="AN35" s="11">
        <f t="shared" si="4"/>
        <v>0.98774740810556083</v>
      </c>
      <c r="AO35" s="11">
        <f t="shared" si="5"/>
        <v>2.1843367075119871E-2</v>
      </c>
      <c r="AP35" s="11">
        <f t="shared" si="5"/>
        <v>2.2316950852557672E-2</v>
      </c>
      <c r="AQ35" s="11">
        <f t="shared" si="5"/>
        <v>2.2497187851518559E-2</v>
      </c>
      <c r="AR35" s="11">
        <f t="shared" si="5"/>
        <v>1.7721518987341773E-2</v>
      </c>
      <c r="AS35" s="11">
        <f t="shared" si="5"/>
        <v>8.8280060882800614E-3</v>
      </c>
      <c r="AT35" s="11">
        <f t="shared" si="5"/>
        <v>1.1560693641618497E-2</v>
      </c>
      <c r="AU35" s="11">
        <f t="shared" si="5"/>
        <v>1.2252591894439209E-2</v>
      </c>
      <c r="AV35" s="11">
        <f t="shared" si="6"/>
        <v>0.97324414715719065</v>
      </c>
      <c r="AW35" s="11">
        <f t="shared" si="6"/>
        <v>0.98177733399900147</v>
      </c>
      <c r="AX35" s="11">
        <f t="shared" si="6"/>
        <v>0.98298217179902758</v>
      </c>
      <c r="AY35" s="11">
        <f t="shared" si="6"/>
        <v>0.98094027954256668</v>
      </c>
      <c r="AZ35" s="11">
        <f t="shared" si="6"/>
        <v>0.98970588235294121</v>
      </c>
      <c r="BA35" s="11">
        <f t="shared" si="6"/>
        <v>0.9923371647509579</v>
      </c>
      <c r="BB35" s="11">
        <f t="shared" si="6"/>
        <v>0.98995815899581585</v>
      </c>
      <c r="BC35" s="11">
        <f t="shared" si="7"/>
        <v>2.6755852842809364E-2</v>
      </c>
      <c r="BD35" s="11">
        <f t="shared" si="7"/>
        <v>1.8222666000998502E-2</v>
      </c>
      <c r="BE35" s="11">
        <f t="shared" si="7"/>
        <v>1.7017828200972446E-2</v>
      </c>
      <c r="BF35" s="11">
        <f t="shared" si="7"/>
        <v>1.9059720457433291E-2</v>
      </c>
      <c r="BG35" s="11">
        <f t="shared" si="7"/>
        <v>1.0294117647058823E-2</v>
      </c>
      <c r="BH35" s="11">
        <f t="shared" si="7"/>
        <v>7.6628352490421452E-3</v>
      </c>
      <c r="BI35" s="11">
        <f t="shared" si="7"/>
        <v>1.00418410041841E-2</v>
      </c>
      <c r="BK35" s="12"/>
      <c r="BL35" s="12"/>
      <c r="BM35" s="12"/>
      <c r="BN35" s="12"/>
      <c r="BO35" s="12"/>
      <c r="BP35" s="12"/>
      <c r="BQ35" s="12"/>
      <c r="BR35" s="12"/>
      <c r="BS35" s="12"/>
      <c r="BT35" s="12"/>
      <c r="BU35" s="12"/>
      <c r="BV35" s="12"/>
      <c r="BW35" s="12"/>
      <c r="BX35" s="12"/>
      <c r="BZ35" s="11"/>
      <c r="CA35" s="11"/>
      <c r="CB35" s="11"/>
      <c r="CC35" s="11"/>
      <c r="CD35" s="11"/>
      <c r="CE35" s="11"/>
      <c r="CF35" s="11"/>
      <c r="CG35" s="11"/>
      <c r="CH35" s="11"/>
      <c r="CI35" s="11"/>
      <c r="CJ35" s="11"/>
      <c r="CK35" s="11"/>
      <c r="CL35" s="11"/>
      <c r="CM35" s="11"/>
    </row>
    <row r="36" spans="1:91" x14ac:dyDescent="0.25">
      <c r="A36" t="s">
        <v>35</v>
      </c>
      <c r="B36" t="s">
        <v>35</v>
      </c>
      <c r="C36" t="s">
        <v>403</v>
      </c>
      <c r="D36">
        <v>7441</v>
      </c>
      <c r="E36">
        <v>7608</v>
      </c>
      <c r="F36">
        <v>6483</v>
      </c>
      <c r="G36">
        <v>5431</v>
      </c>
      <c r="H36">
        <v>5814</v>
      </c>
      <c r="I36">
        <v>4549</v>
      </c>
      <c r="J36">
        <v>3733</v>
      </c>
      <c r="K36">
        <v>1597</v>
      </c>
      <c r="L36">
        <v>1180</v>
      </c>
      <c r="M36">
        <v>890</v>
      </c>
      <c r="N36">
        <v>764</v>
      </c>
      <c r="O36">
        <v>401</v>
      </c>
      <c r="P36">
        <v>325</v>
      </c>
      <c r="Q36">
        <v>362</v>
      </c>
      <c r="R36">
        <v>7474</v>
      </c>
      <c r="S36">
        <v>7649</v>
      </c>
      <c r="T36">
        <v>6343</v>
      </c>
      <c r="U36">
        <v>5463</v>
      </c>
      <c r="V36">
        <v>5897</v>
      </c>
      <c r="W36">
        <v>4916</v>
      </c>
      <c r="X36">
        <v>4252</v>
      </c>
      <c r="Y36">
        <v>1500</v>
      </c>
      <c r="Z36">
        <v>1183</v>
      </c>
      <c r="AA36">
        <v>896</v>
      </c>
      <c r="AB36">
        <v>718</v>
      </c>
      <c r="AC36">
        <v>474</v>
      </c>
      <c r="AD36">
        <v>379</v>
      </c>
      <c r="AE36">
        <v>368</v>
      </c>
      <c r="AF36">
        <v>94090</v>
      </c>
      <c r="AH36" s="11">
        <f t="shared" si="4"/>
        <v>0.82330161540163749</v>
      </c>
      <c r="AI36" s="11">
        <f t="shared" si="4"/>
        <v>0.86572598998634498</v>
      </c>
      <c r="AJ36" s="11">
        <f t="shared" si="4"/>
        <v>0.87928929879289297</v>
      </c>
      <c r="AK36" s="11">
        <f t="shared" si="4"/>
        <v>0.8766747376916868</v>
      </c>
      <c r="AL36" s="11">
        <f t="shared" si="4"/>
        <v>0.93547868061142403</v>
      </c>
      <c r="AM36" s="11">
        <f t="shared" si="4"/>
        <v>0.93331965531391059</v>
      </c>
      <c r="AN36" s="11">
        <f t="shared" si="4"/>
        <v>0.91159951159951158</v>
      </c>
      <c r="AO36" s="11">
        <f t="shared" si="5"/>
        <v>0.17669838459836246</v>
      </c>
      <c r="AP36" s="11">
        <f t="shared" si="5"/>
        <v>0.13427401001365499</v>
      </c>
      <c r="AQ36" s="11">
        <f t="shared" si="5"/>
        <v>0.12071070120710702</v>
      </c>
      <c r="AR36" s="11">
        <f t="shared" si="5"/>
        <v>0.12332526230831316</v>
      </c>
      <c r="AS36" s="11">
        <f t="shared" si="5"/>
        <v>6.4521319388576026E-2</v>
      </c>
      <c r="AT36" s="11">
        <f t="shared" si="5"/>
        <v>6.6680344686089452E-2</v>
      </c>
      <c r="AU36" s="11">
        <f t="shared" si="5"/>
        <v>8.8400488400488406E-2</v>
      </c>
      <c r="AV36" s="11">
        <f t="shared" si="6"/>
        <v>0.83285045687541792</v>
      </c>
      <c r="AW36" s="11">
        <f t="shared" si="6"/>
        <v>0.86605525362318836</v>
      </c>
      <c r="AX36" s="11">
        <f t="shared" si="6"/>
        <v>0.87622599806603119</v>
      </c>
      <c r="AY36" s="11">
        <f t="shared" si="6"/>
        <v>0.88383756673677394</v>
      </c>
      <c r="AZ36" s="11">
        <f t="shared" si="6"/>
        <v>0.92560037670695339</v>
      </c>
      <c r="BA36" s="11">
        <f t="shared" si="6"/>
        <v>0.92842304060434377</v>
      </c>
      <c r="BB36" s="11">
        <f t="shared" si="6"/>
        <v>0.92034632034632036</v>
      </c>
      <c r="BC36" s="11">
        <f t="shared" si="7"/>
        <v>0.16714954312458213</v>
      </c>
      <c r="BD36" s="11">
        <f t="shared" si="7"/>
        <v>0.13394474637681159</v>
      </c>
      <c r="BE36" s="11">
        <f t="shared" si="7"/>
        <v>0.12377400193396879</v>
      </c>
      <c r="BF36" s="11">
        <f t="shared" si="7"/>
        <v>0.11616243326322602</v>
      </c>
      <c r="BG36" s="11">
        <f t="shared" si="7"/>
        <v>7.4399623293046613E-2</v>
      </c>
      <c r="BH36" s="11">
        <f t="shared" si="7"/>
        <v>7.1576959395656281E-2</v>
      </c>
      <c r="BI36" s="11">
        <f t="shared" si="7"/>
        <v>7.9653679653679657E-2</v>
      </c>
      <c r="BK36" s="12"/>
      <c r="BL36" s="12"/>
      <c r="BM36" s="12"/>
      <c r="BN36" s="12"/>
      <c r="BO36" s="12"/>
      <c r="BP36" s="12"/>
      <c r="BQ36" s="12"/>
      <c r="BR36" s="12"/>
      <c r="BS36" s="12"/>
      <c r="BT36" s="12"/>
      <c r="BU36" s="12"/>
      <c r="BV36" s="12"/>
      <c r="BW36" s="12"/>
      <c r="BX36" s="12"/>
      <c r="BZ36" s="11"/>
      <c r="CA36" s="11"/>
      <c r="CB36" s="11"/>
      <c r="CC36" s="11"/>
      <c r="CD36" s="11"/>
      <c r="CE36" s="11"/>
      <c r="CF36" s="11"/>
      <c r="CG36" s="11"/>
      <c r="CH36" s="11"/>
      <c r="CI36" s="11"/>
      <c r="CJ36" s="11"/>
      <c r="CK36" s="11"/>
      <c r="CL36" s="11"/>
      <c r="CM36" s="11"/>
    </row>
    <row r="37" spans="1:91" x14ac:dyDescent="0.25">
      <c r="A37" t="s">
        <v>36</v>
      </c>
      <c r="B37" t="s">
        <v>36</v>
      </c>
      <c r="C37" t="s">
        <v>487</v>
      </c>
      <c r="D37">
        <v>29473</v>
      </c>
      <c r="E37">
        <v>30177</v>
      </c>
      <c r="F37">
        <v>26889</v>
      </c>
      <c r="G37">
        <v>24439</v>
      </c>
      <c r="H37">
        <v>27081</v>
      </c>
      <c r="I37">
        <v>21672</v>
      </c>
      <c r="J37">
        <v>16071</v>
      </c>
      <c r="K37">
        <v>554</v>
      </c>
      <c r="L37">
        <v>495</v>
      </c>
      <c r="M37">
        <v>363</v>
      </c>
      <c r="N37">
        <v>278</v>
      </c>
      <c r="O37">
        <v>157</v>
      </c>
      <c r="P37">
        <v>98</v>
      </c>
      <c r="Q37">
        <v>117</v>
      </c>
      <c r="R37">
        <v>29903</v>
      </c>
      <c r="S37">
        <v>30290</v>
      </c>
      <c r="T37">
        <v>26352</v>
      </c>
      <c r="U37">
        <v>24440</v>
      </c>
      <c r="V37">
        <v>27330</v>
      </c>
      <c r="W37">
        <v>22362</v>
      </c>
      <c r="X37">
        <v>17262</v>
      </c>
      <c r="Y37">
        <v>606</v>
      </c>
      <c r="Z37">
        <v>518</v>
      </c>
      <c r="AA37">
        <v>373</v>
      </c>
      <c r="AB37">
        <v>269</v>
      </c>
      <c r="AC37">
        <v>202</v>
      </c>
      <c r="AD37">
        <v>123</v>
      </c>
      <c r="AE37">
        <v>84</v>
      </c>
      <c r="AF37">
        <v>357978</v>
      </c>
      <c r="AH37" s="11">
        <f t="shared" si="4"/>
        <v>0.98154993838878346</v>
      </c>
      <c r="AI37" s="11">
        <f t="shared" si="4"/>
        <v>0.98386150234741787</v>
      </c>
      <c r="AJ37" s="11">
        <f t="shared" si="4"/>
        <v>0.98667987670629675</v>
      </c>
      <c r="AK37" s="11">
        <f t="shared" si="4"/>
        <v>0.98875268034146535</v>
      </c>
      <c r="AL37" s="11">
        <f t="shared" si="4"/>
        <v>0.99423599383214623</v>
      </c>
      <c r="AM37" s="11">
        <f t="shared" si="4"/>
        <v>0.99549839228295822</v>
      </c>
      <c r="AN37" s="11">
        <f t="shared" si="4"/>
        <v>0.99277242401779098</v>
      </c>
      <c r="AO37" s="11">
        <f t="shared" si="5"/>
        <v>1.8450061611216571E-2</v>
      </c>
      <c r="AP37" s="11">
        <f t="shared" si="5"/>
        <v>1.613849765258216E-2</v>
      </c>
      <c r="AQ37" s="11">
        <f t="shared" si="5"/>
        <v>1.3320123293703214E-2</v>
      </c>
      <c r="AR37" s="11">
        <f t="shared" si="5"/>
        <v>1.1247319658534613E-2</v>
      </c>
      <c r="AS37" s="11">
        <f t="shared" si="5"/>
        <v>5.7640061678537339E-3</v>
      </c>
      <c r="AT37" s="11">
        <f t="shared" si="5"/>
        <v>4.5016077170418004E-3</v>
      </c>
      <c r="AU37" s="11">
        <f t="shared" si="5"/>
        <v>7.2275759822090441E-3</v>
      </c>
      <c r="AV37" s="11">
        <f t="shared" si="6"/>
        <v>0.98013700875151599</v>
      </c>
      <c r="AW37" s="11">
        <f t="shared" si="6"/>
        <v>0.98318618540638791</v>
      </c>
      <c r="AX37" s="11">
        <f t="shared" si="6"/>
        <v>0.98604303086997191</v>
      </c>
      <c r="AY37" s="11">
        <f t="shared" si="6"/>
        <v>0.98911327856246711</v>
      </c>
      <c r="AZ37" s="11">
        <f t="shared" si="6"/>
        <v>0.99266308295801253</v>
      </c>
      <c r="BA37" s="11">
        <f t="shared" si="6"/>
        <v>0.9945296864576384</v>
      </c>
      <c r="BB37" s="11">
        <f t="shared" si="6"/>
        <v>0.99515738498789341</v>
      </c>
      <c r="BC37" s="11">
        <f t="shared" si="7"/>
        <v>1.9862991248484053E-2</v>
      </c>
      <c r="BD37" s="11">
        <f t="shared" si="7"/>
        <v>1.6813814593612048E-2</v>
      </c>
      <c r="BE37" s="11">
        <f t="shared" si="7"/>
        <v>1.3956969130028064E-2</v>
      </c>
      <c r="BF37" s="11">
        <f t="shared" si="7"/>
        <v>1.0886721437532883E-2</v>
      </c>
      <c r="BG37" s="11">
        <f t="shared" si="7"/>
        <v>7.3369170419875056E-3</v>
      </c>
      <c r="BH37" s="11">
        <f t="shared" si="7"/>
        <v>5.4703135423615741E-3</v>
      </c>
      <c r="BI37" s="11">
        <f t="shared" si="7"/>
        <v>4.8426150121065378E-3</v>
      </c>
      <c r="BK37" s="12"/>
      <c r="BL37" s="12"/>
      <c r="BM37" s="12"/>
      <c r="BN37" s="12"/>
      <c r="BO37" s="12"/>
      <c r="BP37" s="12"/>
      <c r="BQ37" s="12"/>
      <c r="BR37" s="12"/>
      <c r="BS37" s="12"/>
      <c r="BT37" s="12"/>
      <c r="BU37" s="12"/>
      <c r="BV37" s="12"/>
      <c r="BW37" s="12"/>
      <c r="BX37" s="12"/>
      <c r="BZ37" s="11"/>
      <c r="CA37" s="11"/>
      <c r="CB37" s="11"/>
      <c r="CC37" s="11"/>
      <c r="CD37" s="11"/>
      <c r="CE37" s="11"/>
      <c r="CF37" s="11"/>
      <c r="CG37" s="11"/>
      <c r="CH37" s="11"/>
      <c r="CI37" s="11"/>
      <c r="CJ37" s="11"/>
      <c r="CK37" s="11"/>
      <c r="CL37" s="11"/>
      <c r="CM37" s="11"/>
    </row>
    <row r="38" spans="1:91" x14ac:dyDescent="0.25">
      <c r="A38" t="s">
        <v>37</v>
      </c>
      <c r="B38" t="s">
        <v>37</v>
      </c>
      <c r="C38" t="s">
        <v>488</v>
      </c>
      <c r="D38">
        <v>24010</v>
      </c>
      <c r="E38">
        <v>26320</v>
      </c>
      <c r="F38">
        <v>24261</v>
      </c>
      <c r="G38">
        <v>23450</v>
      </c>
      <c r="H38">
        <v>27800</v>
      </c>
      <c r="I38">
        <v>23551</v>
      </c>
      <c r="J38">
        <v>18053</v>
      </c>
      <c r="K38">
        <v>333</v>
      </c>
      <c r="L38">
        <v>274</v>
      </c>
      <c r="M38">
        <v>190</v>
      </c>
      <c r="N38">
        <v>115</v>
      </c>
      <c r="O38">
        <v>63</v>
      </c>
      <c r="P38">
        <v>50</v>
      </c>
      <c r="Q38">
        <v>54</v>
      </c>
      <c r="R38">
        <v>25691</v>
      </c>
      <c r="S38">
        <v>27984</v>
      </c>
      <c r="T38">
        <v>25986</v>
      </c>
      <c r="U38">
        <v>25353</v>
      </c>
      <c r="V38">
        <v>29613</v>
      </c>
      <c r="W38">
        <v>24829</v>
      </c>
      <c r="X38">
        <v>19751</v>
      </c>
      <c r="Y38">
        <v>434</v>
      </c>
      <c r="Z38">
        <v>304</v>
      </c>
      <c r="AA38">
        <v>252</v>
      </c>
      <c r="AB38">
        <v>204</v>
      </c>
      <c r="AC38">
        <v>153</v>
      </c>
      <c r="AD38">
        <v>82</v>
      </c>
      <c r="AE38">
        <v>50</v>
      </c>
      <c r="AF38">
        <v>349210</v>
      </c>
      <c r="AH38" s="11">
        <f t="shared" si="4"/>
        <v>0.98632050281395067</v>
      </c>
      <c r="AI38" s="11">
        <f t="shared" si="4"/>
        <v>0.98969692411822219</v>
      </c>
      <c r="AJ38" s="11">
        <f t="shared" si="4"/>
        <v>0.99222935667252876</v>
      </c>
      <c r="AK38" s="11">
        <f t="shared" si="4"/>
        <v>0.99511988117971573</v>
      </c>
      <c r="AL38" s="11">
        <f t="shared" si="4"/>
        <v>0.99773893694146354</v>
      </c>
      <c r="AM38" s="11">
        <f t="shared" si="4"/>
        <v>0.99788144570145332</v>
      </c>
      <c r="AN38" s="11">
        <f t="shared" si="4"/>
        <v>0.99701772795051635</v>
      </c>
      <c r="AO38" s="11">
        <f t="shared" si="5"/>
        <v>1.3679497186049378E-2</v>
      </c>
      <c r="AP38" s="11">
        <f t="shared" si="5"/>
        <v>1.0303075881777845E-2</v>
      </c>
      <c r="AQ38" s="11">
        <f t="shared" si="5"/>
        <v>7.7706433274712687E-3</v>
      </c>
      <c r="AR38" s="11">
        <f t="shared" si="5"/>
        <v>4.8801188202843198E-3</v>
      </c>
      <c r="AS38" s="11">
        <f t="shared" si="5"/>
        <v>2.2610630585364103E-3</v>
      </c>
      <c r="AT38" s="11">
        <f t="shared" si="5"/>
        <v>2.1185542985466717E-3</v>
      </c>
      <c r="AU38" s="11">
        <f t="shared" si="5"/>
        <v>2.9822720494836253E-3</v>
      </c>
      <c r="AV38" s="11">
        <f t="shared" si="6"/>
        <v>0.98338755980861248</v>
      </c>
      <c r="AW38" s="11">
        <f t="shared" si="6"/>
        <v>0.98925339366515841</v>
      </c>
      <c r="AX38" s="11">
        <f t="shared" si="6"/>
        <v>0.99039560942144977</v>
      </c>
      <c r="AY38" s="11">
        <f t="shared" si="6"/>
        <v>0.99201784246977343</v>
      </c>
      <c r="AZ38" s="11">
        <f t="shared" si="6"/>
        <v>0.99485990727675877</v>
      </c>
      <c r="BA38" s="11">
        <f t="shared" si="6"/>
        <v>0.99670828148207624</v>
      </c>
      <c r="BB38" s="11">
        <f t="shared" si="6"/>
        <v>0.99747487500631282</v>
      </c>
      <c r="BC38" s="11">
        <f t="shared" si="7"/>
        <v>1.6612440191387561E-2</v>
      </c>
      <c r="BD38" s="11">
        <f t="shared" si="7"/>
        <v>1.0746606334841629E-2</v>
      </c>
      <c r="BE38" s="11">
        <f t="shared" si="7"/>
        <v>9.6043905785501947E-3</v>
      </c>
      <c r="BF38" s="11">
        <f t="shared" si="7"/>
        <v>7.982157530226552E-3</v>
      </c>
      <c r="BG38" s="11">
        <f t="shared" si="7"/>
        <v>5.1400927232412817E-3</v>
      </c>
      <c r="BH38" s="11">
        <f t="shared" si="7"/>
        <v>3.2917185179238088E-3</v>
      </c>
      <c r="BI38" s="11">
        <f t="shared" si="7"/>
        <v>2.5251249936871873E-3</v>
      </c>
      <c r="BK38" s="12"/>
      <c r="BL38" s="12"/>
      <c r="BM38" s="12"/>
      <c r="BN38" s="12"/>
      <c r="BO38" s="12"/>
      <c r="BP38" s="12"/>
      <c r="BQ38" s="12"/>
      <c r="BR38" s="12"/>
      <c r="BS38" s="12"/>
      <c r="BT38" s="12"/>
      <c r="BU38" s="12"/>
      <c r="BV38" s="12"/>
      <c r="BW38" s="12"/>
      <c r="BX38" s="12"/>
      <c r="BZ38" s="11"/>
      <c r="CA38" s="11"/>
      <c r="CB38" s="11"/>
      <c r="CC38" s="11"/>
      <c r="CD38" s="11"/>
      <c r="CE38" s="11"/>
      <c r="CF38" s="11"/>
      <c r="CG38" s="11"/>
      <c r="CH38" s="11"/>
      <c r="CI38" s="11"/>
      <c r="CJ38" s="11"/>
      <c r="CK38" s="11"/>
      <c r="CL38" s="11"/>
      <c r="CM38" s="11"/>
    </row>
    <row r="39" spans="1:91" x14ac:dyDescent="0.25">
      <c r="A39" t="s">
        <v>38</v>
      </c>
      <c r="B39" t="s">
        <v>38</v>
      </c>
      <c r="C39" t="s">
        <v>395</v>
      </c>
      <c r="D39">
        <v>10172</v>
      </c>
      <c r="E39">
        <v>10870</v>
      </c>
      <c r="F39">
        <v>10234</v>
      </c>
      <c r="G39">
        <v>8997</v>
      </c>
      <c r="H39">
        <v>9101</v>
      </c>
      <c r="I39">
        <v>7206</v>
      </c>
      <c r="J39">
        <v>5610</v>
      </c>
      <c r="K39">
        <v>412</v>
      </c>
      <c r="L39">
        <v>378</v>
      </c>
      <c r="M39">
        <v>269</v>
      </c>
      <c r="N39">
        <v>189</v>
      </c>
      <c r="O39">
        <v>99</v>
      </c>
      <c r="P39">
        <v>90</v>
      </c>
      <c r="Q39">
        <v>88</v>
      </c>
      <c r="R39">
        <v>10599</v>
      </c>
      <c r="S39">
        <v>11028</v>
      </c>
      <c r="T39">
        <v>10187</v>
      </c>
      <c r="U39">
        <v>9048</v>
      </c>
      <c r="V39">
        <v>9546</v>
      </c>
      <c r="W39">
        <v>7357</v>
      </c>
      <c r="X39">
        <v>6604</v>
      </c>
      <c r="Y39">
        <v>398</v>
      </c>
      <c r="Z39">
        <v>296</v>
      </c>
      <c r="AA39">
        <v>238</v>
      </c>
      <c r="AB39">
        <v>130</v>
      </c>
      <c r="AC39">
        <v>101</v>
      </c>
      <c r="AD39">
        <v>84</v>
      </c>
      <c r="AE39">
        <v>70</v>
      </c>
      <c r="AF39">
        <v>129401</v>
      </c>
      <c r="AH39" s="11">
        <f t="shared" si="4"/>
        <v>0.96107331821617537</v>
      </c>
      <c r="AI39" s="11">
        <f t="shared" si="4"/>
        <v>0.9663940256045519</v>
      </c>
      <c r="AJ39" s="11">
        <f t="shared" si="4"/>
        <v>0.97438827001809003</v>
      </c>
      <c r="AK39" s="11">
        <f t="shared" si="4"/>
        <v>0.97942521227955581</v>
      </c>
      <c r="AL39" s="11">
        <f t="shared" si="4"/>
        <v>0.98923913043478262</v>
      </c>
      <c r="AM39" s="11">
        <f t="shared" si="4"/>
        <v>0.98766447368421051</v>
      </c>
      <c r="AN39" s="11">
        <f t="shared" si="4"/>
        <v>0.98455598455598459</v>
      </c>
      <c r="AO39" s="11">
        <f t="shared" si="5"/>
        <v>3.8926681783824642E-2</v>
      </c>
      <c r="AP39" s="11">
        <f t="shared" si="5"/>
        <v>3.3605974395448081E-2</v>
      </c>
      <c r="AQ39" s="11">
        <f t="shared" si="5"/>
        <v>2.5611729981909932E-2</v>
      </c>
      <c r="AR39" s="11">
        <f t="shared" si="5"/>
        <v>2.0574787720444153E-2</v>
      </c>
      <c r="AS39" s="11">
        <f t="shared" si="5"/>
        <v>1.0760869565217391E-2</v>
      </c>
      <c r="AT39" s="11">
        <f t="shared" si="5"/>
        <v>1.2335526315789474E-2</v>
      </c>
      <c r="AU39" s="11">
        <f t="shared" si="5"/>
        <v>1.5444015444015444E-2</v>
      </c>
      <c r="AV39" s="11">
        <f t="shared" si="6"/>
        <v>0.963808311357643</v>
      </c>
      <c r="AW39" s="11">
        <f t="shared" si="6"/>
        <v>0.97386082656305195</v>
      </c>
      <c r="AX39" s="11">
        <f t="shared" si="6"/>
        <v>0.97717026378896887</v>
      </c>
      <c r="AY39" s="11">
        <f t="shared" si="6"/>
        <v>0.98583569405099147</v>
      </c>
      <c r="AZ39" s="11">
        <f t="shared" si="6"/>
        <v>0.98953042396599977</v>
      </c>
      <c r="BA39" s="11">
        <f t="shared" si="6"/>
        <v>0.98871119473189084</v>
      </c>
      <c r="BB39" s="11">
        <f t="shared" si="6"/>
        <v>0.98951153730896013</v>
      </c>
      <c r="BC39" s="11">
        <f t="shared" si="7"/>
        <v>3.6191688642357007E-2</v>
      </c>
      <c r="BD39" s="11">
        <f t="shared" si="7"/>
        <v>2.6139173436948077E-2</v>
      </c>
      <c r="BE39" s="11">
        <f t="shared" si="7"/>
        <v>2.2829736211031175E-2</v>
      </c>
      <c r="BF39" s="11">
        <f t="shared" si="7"/>
        <v>1.4164305949008499E-2</v>
      </c>
      <c r="BG39" s="11">
        <f t="shared" si="7"/>
        <v>1.0469576034000207E-2</v>
      </c>
      <c r="BH39" s="11">
        <f t="shared" si="7"/>
        <v>1.1288805268109126E-2</v>
      </c>
      <c r="BI39" s="11">
        <f t="shared" si="7"/>
        <v>1.0488462691039856E-2</v>
      </c>
      <c r="BK39" s="12"/>
      <c r="BL39" s="12"/>
      <c r="BM39" s="12"/>
      <c r="BN39" s="12"/>
      <c r="BO39" s="12"/>
      <c r="BP39" s="12"/>
      <c r="BQ39" s="12"/>
      <c r="BR39" s="12"/>
      <c r="BS39" s="12"/>
      <c r="BT39" s="12"/>
      <c r="BU39" s="12"/>
      <c r="BV39" s="12"/>
      <c r="BW39" s="12"/>
      <c r="BX39" s="12"/>
      <c r="BZ39" s="11"/>
      <c r="CA39" s="11"/>
      <c r="CB39" s="11"/>
      <c r="CC39" s="11"/>
      <c r="CD39" s="11"/>
      <c r="CE39" s="11"/>
      <c r="CF39" s="11"/>
      <c r="CG39" s="11"/>
      <c r="CH39" s="11"/>
      <c r="CI39" s="11"/>
      <c r="CJ39" s="11"/>
      <c r="CK39" s="11"/>
      <c r="CL39" s="11"/>
      <c r="CM39" s="11"/>
    </row>
    <row r="40" spans="1:91" x14ac:dyDescent="0.25">
      <c r="A40" t="s">
        <v>39</v>
      </c>
      <c r="B40" t="s">
        <v>39</v>
      </c>
      <c r="C40" t="s">
        <v>489</v>
      </c>
      <c r="D40">
        <v>13157</v>
      </c>
      <c r="E40">
        <v>14741</v>
      </c>
      <c r="F40">
        <v>13550</v>
      </c>
      <c r="G40">
        <v>12991</v>
      </c>
      <c r="H40">
        <v>15745</v>
      </c>
      <c r="I40">
        <v>13767</v>
      </c>
      <c r="J40">
        <v>11108</v>
      </c>
      <c r="K40">
        <v>219</v>
      </c>
      <c r="L40">
        <v>178</v>
      </c>
      <c r="M40">
        <v>135</v>
      </c>
      <c r="N40">
        <v>84</v>
      </c>
      <c r="O40">
        <v>61</v>
      </c>
      <c r="P40">
        <v>37</v>
      </c>
      <c r="Q40">
        <v>35</v>
      </c>
      <c r="R40">
        <v>13850</v>
      </c>
      <c r="S40">
        <v>15170</v>
      </c>
      <c r="T40">
        <v>14473</v>
      </c>
      <c r="U40">
        <v>13994</v>
      </c>
      <c r="V40">
        <v>17303</v>
      </c>
      <c r="W40">
        <v>14826</v>
      </c>
      <c r="X40">
        <v>12138</v>
      </c>
      <c r="Y40">
        <v>215</v>
      </c>
      <c r="Z40">
        <v>173</v>
      </c>
      <c r="AA40">
        <v>171</v>
      </c>
      <c r="AB40">
        <v>110</v>
      </c>
      <c r="AC40">
        <v>95</v>
      </c>
      <c r="AD40">
        <v>37</v>
      </c>
      <c r="AE40">
        <v>42</v>
      </c>
      <c r="AF40">
        <v>198405</v>
      </c>
      <c r="AH40" s="11">
        <f t="shared" si="4"/>
        <v>0.98362739234449759</v>
      </c>
      <c r="AI40" s="11">
        <f t="shared" si="4"/>
        <v>0.9880689054226155</v>
      </c>
      <c r="AJ40" s="11">
        <f t="shared" si="4"/>
        <v>0.99013518450858606</v>
      </c>
      <c r="AK40" s="11">
        <f t="shared" si="4"/>
        <v>0.99357552581261954</v>
      </c>
      <c r="AL40" s="11">
        <f t="shared" si="4"/>
        <v>0.99614070606098948</v>
      </c>
      <c r="AM40" s="11">
        <f t="shared" si="4"/>
        <v>0.99731961750217324</v>
      </c>
      <c r="AN40" s="11">
        <f t="shared" si="4"/>
        <v>0.99685901462801763</v>
      </c>
      <c r="AO40" s="11">
        <f t="shared" si="5"/>
        <v>1.6372607655502393E-2</v>
      </c>
      <c r="AP40" s="11">
        <f t="shared" si="5"/>
        <v>1.1931094577384543E-2</v>
      </c>
      <c r="AQ40" s="11">
        <f t="shared" si="5"/>
        <v>9.8648154914139571E-3</v>
      </c>
      <c r="AR40" s="11">
        <f t="shared" si="5"/>
        <v>6.4244741873804969E-3</v>
      </c>
      <c r="AS40" s="11">
        <f t="shared" si="5"/>
        <v>3.8592939390105024E-3</v>
      </c>
      <c r="AT40" s="11">
        <f t="shared" si="5"/>
        <v>2.6803824978267167E-3</v>
      </c>
      <c r="AU40" s="11">
        <f t="shared" si="5"/>
        <v>3.1409853719824104E-3</v>
      </c>
      <c r="AV40" s="11">
        <f t="shared" si="6"/>
        <v>0.98471382865268398</v>
      </c>
      <c r="AW40" s="11">
        <f t="shared" si="6"/>
        <v>0.98872449977188293</v>
      </c>
      <c r="AX40" s="11">
        <f t="shared" si="6"/>
        <v>0.98832286260584534</v>
      </c>
      <c r="AY40" s="11">
        <f t="shared" si="6"/>
        <v>0.99220079410096429</v>
      </c>
      <c r="AZ40" s="11">
        <f t="shared" si="6"/>
        <v>0.99453960225313254</v>
      </c>
      <c r="BA40" s="11">
        <f t="shared" si="6"/>
        <v>0.99751059678396015</v>
      </c>
      <c r="BB40" s="11">
        <f t="shared" si="6"/>
        <v>0.99655172413793103</v>
      </c>
      <c r="BC40" s="11">
        <f t="shared" si="7"/>
        <v>1.5286171347316033E-2</v>
      </c>
      <c r="BD40" s="11">
        <f t="shared" si="7"/>
        <v>1.1275500228117057E-2</v>
      </c>
      <c r="BE40" s="11">
        <f t="shared" si="7"/>
        <v>1.1677137394154602E-2</v>
      </c>
      <c r="BF40" s="11">
        <f t="shared" si="7"/>
        <v>7.7992058990357348E-3</v>
      </c>
      <c r="BG40" s="11">
        <f t="shared" si="7"/>
        <v>5.4603977468674564E-3</v>
      </c>
      <c r="BH40" s="11">
        <f t="shared" si="7"/>
        <v>2.4894032160398304E-3</v>
      </c>
      <c r="BI40" s="11">
        <f t="shared" si="7"/>
        <v>3.4482758620689655E-3</v>
      </c>
      <c r="BK40" s="12"/>
      <c r="BL40" s="12"/>
      <c r="BM40" s="12"/>
      <c r="BN40" s="12"/>
      <c r="BO40" s="12"/>
      <c r="BP40" s="12"/>
      <c r="BQ40" s="12"/>
      <c r="BR40" s="12"/>
      <c r="BS40" s="12"/>
      <c r="BT40" s="12"/>
      <c r="BU40" s="12"/>
      <c r="BV40" s="12"/>
      <c r="BW40" s="12"/>
      <c r="BX40" s="12"/>
      <c r="BZ40" s="11"/>
      <c r="CA40" s="11"/>
      <c r="CB40" s="11"/>
      <c r="CC40" s="11"/>
      <c r="CD40" s="11"/>
      <c r="CE40" s="11"/>
      <c r="CF40" s="11"/>
      <c r="CG40" s="11"/>
      <c r="CH40" s="11"/>
      <c r="CI40" s="11"/>
      <c r="CJ40" s="11"/>
      <c r="CK40" s="11"/>
      <c r="CL40" s="11"/>
      <c r="CM40" s="11"/>
    </row>
    <row r="41" spans="1:91" x14ac:dyDescent="0.25">
      <c r="A41" t="s">
        <v>40</v>
      </c>
      <c r="B41" t="s">
        <v>40</v>
      </c>
      <c r="C41" t="s">
        <v>413</v>
      </c>
      <c r="D41">
        <v>10884</v>
      </c>
      <c r="E41">
        <v>10848</v>
      </c>
      <c r="F41">
        <v>9223</v>
      </c>
      <c r="G41">
        <v>8700</v>
      </c>
      <c r="H41">
        <v>9456</v>
      </c>
      <c r="I41">
        <v>8303</v>
      </c>
      <c r="J41">
        <v>6619</v>
      </c>
      <c r="K41">
        <v>940</v>
      </c>
      <c r="L41">
        <v>699</v>
      </c>
      <c r="M41">
        <v>574</v>
      </c>
      <c r="N41">
        <v>486</v>
      </c>
      <c r="O41">
        <v>275</v>
      </c>
      <c r="P41">
        <v>184</v>
      </c>
      <c r="Q41">
        <v>220</v>
      </c>
      <c r="R41">
        <v>11047</v>
      </c>
      <c r="S41">
        <v>10946</v>
      </c>
      <c r="T41">
        <v>9252</v>
      </c>
      <c r="U41">
        <v>8739</v>
      </c>
      <c r="V41">
        <v>9517</v>
      </c>
      <c r="W41">
        <v>8560</v>
      </c>
      <c r="X41">
        <v>7217</v>
      </c>
      <c r="Y41">
        <v>977</v>
      </c>
      <c r="Z41">
        <v>755</v>
      </c>
      <c r="AA41">
        <v>534</v>
      </c>
      <c r="AB41">
        <v>464</v>
      </c>
      <c r="AC41">
        <v>299</v>
      </c>
      <c r="AD41">
        <v>208</v>
      </c>
      <c r="AE41">
        <v>191</v>
      </c>
      <c r="AF41">
        <v>136117</v>
      </c>
      <c r="AH41" s="11">
        <f t="shared" si="4"/>
        <v>0.92050067658998647</v>
      </c>
      <c r="AI41" s="11">
        <f t="shared" si="4"/>
        <v>0.93946479605092237</v>
      </c>
      <c r="AJ41" s="11">
        <f t="shared" si="4"/>
        <v>0.94141063590895169</v>
      </c>
      <c r="AK41" s="11">
        <f t="shared" si="4"/>
        <v>0.94709340300457212</v>
      </c>
      <c r="AL41" s="11">
        <f t="shared" si="4"/>
        <v>0.97173980063713905</v>
      </c>
      <c r="AM41" s="11">
        <f t="shared" si="4"/>
        <v>0.97831978319783197</v>
      </c>
      <c r="AN41" s="11">
        <f t="shared" si="4"/>
        <v>0.96783155432080714</v>
      </c>
      <c r="AO41" s="11">
        <f t="shared" si="5"/>
        <v>7.9499323410013534E-2</v>
      </c>
      <c r="AP41" s="11">
        <f t="shared" si="5"/>
        <v>6.053520394907768E-2</v>
      </c>
      <c r="AQ41" s="11">
        <f t="shared" si="5"/>
        <v>5.8589364091048278E-2</v>
      </c>
      <c r="AR41" s="11">
        <f t="shared" si="5"/>
        <v>5.2906596995427824E-2</v>
      </c>
      <c r="AS41" s="11">
        <f t="shared" si="5"/>
        <v>2.826019936286096E-2</v>
      </c>
      <c r="AT41" s="11">
        <f t="shared" si="5"/>
        <v>2.1680216802168022E-2</v>
      </c>
      <c r="AU41" s="11">
        <f t="shared" si="5"/>
        <v>3.2168445679192866E-2</v>
      </c>
      <c r="AV41" s="11">
        <f t="shared" si="6"/>
        <v>0.91874584165003326</v>
      </c>
      <c r="AW41" s="11">
        <f t="shared" si="6"/>
        <v>0.93547560037603628</v>
      </c>
      <c r="AX41" s="11">
        <f t="shared" si="6"/>
        <v>0.94543225015328025</v>
      </c>
      <c r="AY41" s="11">
        <f t="shared" si="6"/>
        <v>0.94958165815494944</v>
      </c>
      <c r="AZ41" s="11">
        <f t="shared" si="6"/>
        <v>0.96953952730236348</v>
      </c>
      <c r="BA41" s="11">
        <f t="shared" si="6"/>
        <v>0.97627737226277367</v>
      </c>
      <c r="BB41" s="11">
        <f t="shared" si="6"/>
        <v>0.97421706263498919</v>
      </c>
      <c r="BC41" s="11">
        <f t="shared" si="7"/>
        <v>8.1254158349966729E-2</v>
      </c>
      <c r="BD41" s="11">
        <f t="shared" si="7"/>
        <v>6.4524399623963766E-2</v>
      </c>
      <c r="BE41" s="11">
        <f t="shared" si="7"/>
        <v>5.4567749846719804E-2</v>
      </c>
      <c r="BF41" s="11">
        <f t="shared" si="7"/>
        <v>5.0418341845050528E-2</v>
      </c>
      <c r="BG41" s="11">
        <f t="shared" si="7"/>
        <v>3.0460472697636513E-2</v>
      </c>
      <c r="BH41" s="11">
        <f t="shared" si="7"/>
        <v>2.3722627737226276E-2</v>
      </c>
      <c r="BI41" s="11">
        <f t="shared" si="7"/>
        <v>2.5782937365010798E-2</v>
      </c>
      <c r="BK41" s="12"/>
      <c r="BL41" s="12"/>
      <c r="BM41" s="12"/>
      <c r="BN41" s="12"/>
      <c r="BO41" s="12"/>
      <c r="BP41" s="12"/>
      <c r="BQ41" s="12"/>
      <c r="BR41" s="12"/>
      <c r="BS41" s="12"/>
      <c r="BT41" s="12"/>
      <c r="BU41" s="12"/>
      <c r="BV41" s="12"/>
      <c r="BW41" s="12"/>
      <c r="BX41" s="12"/>
      <c r="BZ41" s="11"/>
      <c r="CA41" s="11"/>
      <c r="CB41" s="11"/>
      <c r="CC41" s="11"/>
      <c r="CD41" s="11"/>
      <c r="CE41" s="11"/>
      <c r="CF41" s="11"/>
      <c r="CG41" s="11"/>
      <c r="CH41" s="11"/>
      <c r="CI41" s="11"/>
      <c r="CJ41" s="11"/>
      <c r="CK41" s="11"/>
      <c r="CL41" s="11"/>
      <c r="CM41" s="11"/>
    </row>
    <row r="42" spans="1:91" x14ac:dyDescent="0.25">
      <c r="A42" t="s">
        <v>41</v>
      </c>
      <c r="B42" t="s">
        <v>41</v>
      </c>
      <c r="C42" t="s">
        <v>444</v>
      </c>
      <c r="D42">
        <v>7757</v>
      </c>
      <c r="E42">
        <v>6856</v>
      </c>
      <c r="F42">
        <v>5655</v>
      </c>
      <c r="G42">
        <v>5097</v>
      </c>
      <c r="H42">
        <v>4823</v>
      </c>
      <c r="I42">
        <v>3318</v>
      </c>
      <c r="J42">
        <v>2673</v>
      </c>
      <c r="K42">
        <v>5365</v>
      </c>
      <c r="L42">
        <v>4471</v>
      </c>
      <c r="M42">
        <v>3705</v>
      </c>
      <c r="N42">
        <v>3005</v>
      </c>
      <c r="O42">
        <v>2214</v>
      </c>
      <c r="P42">
        <v>1564</v>
      </c>
      <c r="Q42">
        <v>1697</v>
      </c>
      <c r="R42">
        <v>7127</v>
      </c>
      <c r="S42">
        <v>6723</v>
      </c>
      <c r="T42">
        <v>5571</v>
      </c>
      <c r="U42">
        <v>5149</v>
      </c>
      <c r="V42">
        <v>4614</v>
      </c>
      <c r="W42">
        <v>3484</v>
      </c>
      <c r="X42">
        <v>2919</v>
      </c>
      <c r="Y42">
        <v>5249</v>
      </c>
      <c r="Z42">
        <v>4827</v>
      </c>
      <c r="AA42">
        <v>4076</v>
      </c>
      <c r="AB42">
        <v>3368</v>
      </c>
      <c r="AC42">
        <v>2545</v>
      </c>
      <c r="AD42">
        <v>2021</v>
      </c>
      <c r="AE42">
        <v>1743</v>
      </c>
      <c r="AF42">
        <v>117616</v>
      </c>
      <c r="AH42" s="11">
        <f t="shared" si="4"/>
        <v>0.59114464258497179</v>
      </c>
      <c r="AI42" s="11">
        <f t="shared" si="4"/>
        <v>0.60527942085282949</v>
      </c>
      <c r="AJ42" s="11">
        <f t="shared" si="4"/>
        <v>0.60416666666666663</v>
      </c>
      <c r="AK42" s="11">
        <f t="shared" si="4"/>
        <v>0.62910392495680079</v>
      </c>
      <c r="AL42" s="11">
        <f t="shared" si="4"/>
        <v>0.68537729145942872</v>
      </c>
      <c r="AM42" s="11">
        <f t="shared" si="4"/>
        <v>0.67963949201147067</v>
      </c>
      <c r="AN42" s="11">
        <f t="shared" si="4"/>
        <v>0.61167048054919904</v>
      </c>
      <c r="AO42" s="11">
        <f t="shared" si="5"/>
        <v>0.40885535741502821</v>
      </c>
      <c r="AP42" s="11">
        <f t="shared" si="5"/>
        <v>0.39472057914717046</v>
      </c>
      <c r="AQ42" s="11">
        <f t="shared" si="5"/>
        <v>0.39583333333333331</v>
      </c>
      <c r="AR42" s="11">
        <f t="shared" si="5"/>
        <v>0.37089607504319921</v>
      </c>
      <c r="AS42" s="11">
        <f t="shared" si="5"/>
        <v>0.31462270854057128</v>
      </c>
      <c r="AT42" s="11">
        <f t="shared" si="5"/>
        <v>0.32036050798852928</v>
      </c>
      <c r="AU42" s="11">
        <f t="shared" si="5"/>
        <v>0.38832951945080091</v>
      </c>
      <c r="AV42" s="11">
        <f t="shared" si="6"/>
        <v>0.57587265675500965</v>
      </c>
      <c r="AW42" s="11">
        <f t="shared" si="6"/>
        <v>0.58207792207792208</v>
      </c>
      <c r="AX42" s="11">
        <f t="shared" si="6"/>
        <v>0.57748522856846685</v>
      </c>
      <c r="AY42" s="11">
        <f t="shared" si="6"/>
        <v>0.60455559469296705</v>
      </c>
      <c r="AZ42" s="11">
        <f t="shared" si="6"/>
        <v>0.64450342226567958</v>
      </c>
      <c r="BA42" s="11">
        <f t="shared" si="6"/>
        <v>0.63287920072661219</v>
      </c>
      <c r="BB42" s="11">
        <f t="shared" si="6"/>
        <v>0.62612612612612617</v>
      </c>
      <c r="BC42" s="11">
        <f t="shared" si="7"/>
        <v>0.4241273432449903</v>
      </c>
      <c r="BD42" s="11">
        <f t="shared" si="7"/>
        <v>0.41792207792207792</v>
      </c>
      <c r="BE42" s="11">
        <f t="shared" si="7"/>
        <v>0.4225147714315331</v>
      </c>
      <c r="BF42" s="11">
        <f t="shared" si="7"/>
        <v>0.39544440530703301</v>
      </c>
      <c r="BG42" s="11">
        <f t="shared" si="7"/>
        <v>0.35549657773432042</v>
      </c>
      <c r="BH42" s="11">
        <f t="shared" si="7"/>
        <v>0.36712079927338781</v>
      </c>
      <c r="BI42" s="11">
        <f t="shared" si="7"/>
        <v>0.37387387387387389</v>
      </c>
      <c r="BK42" s="12"/>
      <c r="BL42" s="12"/>
      <c r="BM42" s="12"/>
      <c r="BN42" s="12"/>
      <c r="BO42" s="12"/>
      <c r="BP42" s="12"/>
      <c r="BQ42" s="12"/>
      <c r="BR42" s="12"/>
      <c r="BS42" s="12"/>
      <c r="BT42" s="12"/>
      <c r="BU42" s="12"/>
      <c r="BV42" s="12"/>
      <c r="BW42" s="12"/>
      <c r="BX42" s="12"/>
      <c r="BZ42" s="11"/>
      <c r="CA42" s="11"/>
      <c r="CB42" s="11"/>
      <c r="CC42" s="11"/>
      <c r="CD42" s="11"/>
      <c r="CE42" s="11"/>
      <c r="CF42" s="11"/>
      <c r="CG42" s="11"/>
      <c r="CH42" s="11"/>
      <c r="CI42" s="11"/>
      <c r="CJ42" s="11"/>
      <c r="CK42" s="11"/>
      <c r="CL42" s="11"/>
      <c r="CM42" s="11"/>
    </row>
    <row r="43" spans="1:91" x14ac:dyDescent="0.25">
      <c r="A43" t="s">
        <v>42</v>
      </c>
      <c r="B43" t="s">
        <v>42</v>
      </c>
      <c r="C43" t="s">
        <v>389</v>
      </c>
      <c r="D43">
        <v>11711</v>
      </c>
      <c r="E43">
        <v>12830</v>
      </c>
      <c r="F43">
        <v>11849</v>
      </c>
      <c r="G43">
        <v>10842</v>
      </c>
      <c r="H43">
        <v>13126</v>
      </c>
      <c r="I43">
        <v>10225</v>
      </c>
      <c r="J43">
        <v>8361</v>
      </c>
      <c r="K43">
        <v>185</v>
      </c>
      <c r="L43">
        <v>132</v>
      </c>
      <c r="M43">
        <v>123</v>
      </c>
      <c r="N43">
        <v>69</v>
      </c>
      <c r="O43">
        <v>61</v>
      </c>
      <c r="P43">
        <v>53</v>
      </c>
      <c r="Q43">
        <v>35</v>
      </c>
      <c r="R43">
        <v>12303</v>
      </c>
      <c r="S43">
        <v>12945</v>
      </c>
      <c r="T43">
        <v>11852</v>
      </c>
      <c r="U43">
        <v>11417</v>
      </c>
      <c r="V43">
        <v>13821</v>
      </c>
      <c r="W43">
        <v>10753</v>
      </c>
      <c r="X43">
        <v>9230</v>
      </c>
      <c r="Y43">
        <v>182</v>
      </c>
      <c r="Z43">
        <v>149</v>
      </c>
      <c r="AA43">
        <v>114</v>
      </c>
      <c r="AB43">
        <v>84</v>
      </c>
      <c r="AC43">
        <v>62</v>
      </c>
      <c r="AD43">
        <v>37</v>
      </c>
      <c r="AE43">
        <v>22</v>
      </c>
      <c r="AF43">
        <v>162573</v>
      </c>
      <c r="AH43" s="11">
        <f t="shared" si="4"/>
        <v>0.98444855413584398</v>
      </c>
      <c r="AI43" s="11">
        <f t="shared" si="4"/>
        <v>0.98981638636012959</v>
      </c>
      <c r="AJ43" s="11">
        <f t="shared" si="4"/>
        <v>0.98972602739726023</v>
      </c>
      <c r="AK43" s="11">
        <f t="shared" si="4"/>
        <v>0.99367610668133077</v>
      </c>
      <c r="AL43" s="11">
        <f t="shared" si="4"/>
        <v>0.99537423219837717</v>
      </c>
      <c r="AM43" s="11">
        <f t="shared" si="4"/>
        <v>0.9948433547382759</v>
      </c>
      <c r="AN43" s="11">
        <f t="shared" si="4"/>
        <v>0.99583134826107667</v>
      </c>
      <c r="AO43" s="11">
        <f t="shared" si="5"/>
        <v>1.5551445864156018E-2</v>
      </c>
      <c r="AP43" s="11">
        <f t="shared" si="5"/>
        <v>1.018361363987039E-2</v>
      </c>
      <c r="AQ43" s="11">
        <f t="shared" si="5"/>
        <v>1.0273972602739725E-2</v>
      </c>
      <c r="AR43" s="11">
        <f t="shared" si="5"/>
        <v>6.3238933186692331E-3</v>
      </c>
      <c r="AS43" s="11">
        <f t="shared" si="5"/>
        <v>4.62576780162281E-3</v>
      </c>
      <c r="AT43" s="11">
        <f t="shared" si="5"/>
        <v>5.1566452617240709E-3</v>
      </c>
      <c r="AU43" s="11">
        <f t="shared" si="5"/>
        <v>4.1686517389232965E-3</v>
      </c>
      <c r="AV43" s="11">
        <f t="shared" si="6"/>
        <v>0.98542250700841005</v>
      </c>
      <c r="AW43" s="11">
        <f t="shared" si="6"/>
        <v>0.98862074232472885</v>
      </c>
      <c r="AX43" s="11">
        <f t="shared" si="6"/>
        <v>0.99047300685274942</v>
      </c>
      <c r="AY43" s="11">
        <f t="shared" si="6"/>
        <v>0.99269628727936698</v>
      </c>
      <c r="AZ43" s="11">
        <f t="shared" si="6"/>
        <v>0.99553410646113949</v>
      </c>
      <c r="BA43" s="11">
        <f t="shared" si="6"/>
        <v>0.99657089898053752</v>
      </c>
      <c r="BB43" s="11">
        <f t="shared" si="6"/>
        <v>0.99762213575443148</v>
      </c>
      <c r="BC43" s="11">
        <f t="shared" si="7"/>
        <v>1.4577492991589908E-2</v>
      </c>
      <c r="BD43" s="11">
        <f t="shared" si="7"/>
        <v>1.1379257675271117E-2</v>
      </c>
      <c r="BE43" s="11">
        <f t="shared" si="7"/>
        <v>9.5269931472505426E-3</v>
      </c>
      <c r="BF43" s="11">
        <f t="shared" si="7"/>
        <v>7.3037127206329886E-3</v>
      </c>
      <c r="BG43" s="11">
        <f t="shared" si="7"/>
        <v>4.4658935388604765E-3</v>
      </c>
      <c r="BH43" s="11">
        <f t="shared" si="7"/>
        <v>3.4291010194624654E-3</v>
      </c>
      <c r="BI43" s="11">
        <f t="shared" si="7"/>
        <v>2.3778642455685255E-3</v>
      </c>
      <c r="BK43" s="12"/>
      <c r="BL43" s="12"/>
      <c r="BM43" s="12"/>
      <c r="BN43" s="12"/>
      <c r="BO43" s="12"/>
      <c r="BP43" s="12"/>
      <c r="BQ43" s="12"/>
      <c r="BR43" s="12"/>
      <c r="BS43" s="12"/>
      <c r="BT43" s="12"/>
      <c r="BU43" s="12"/>
      <c r="BV43" s="12"/>
      <c r="BW43" s="12"/>
      <c r="BX43" s="12"/>
      <c r="BZ43" s="11"/>
      <c r="CA43" s="11"/>
      <c r="CB43" s="11"/>
      <c r="CC43" s="11"/>
      <c r="CD43" s="11"/>
      <c r="CE43" s="11"/>
      <c r="CF43" s="11"/>
      <c r="CG43" s="11"/>
      <c r="CH43" s="11"/>
      <c r="CI43" s="11"/>
      <c r="CJ43" s="11"/>
      <c r="CK43" s="11"/>
      <c r="CL43" s="11"/>
      <c r="CM43" s="11"/>
    </row>
    <row r="44" spans="1:91" x14ac:dyDescent="0.25">
      <c r="A44" t="s">
        <v>43</v>
      </c>
      <c r="B44" t="s">
        <v>43</v>
      </c>
      <c r="C44" t="s">
        <v>490</v>
      </c>
      <c r="D44">
        <v>17243</v>
      </c>
      <c r="E44">
        <v>18917</v>
      </c>
      <c r="F44">
        <v>16884</v>
      </c>
      <c r="G44">
        <v>15620</v>
      </c>
      <c r="H44">
        <v>18792</v>
      </c>
      <c r="I44">
        <v>15529</v>
      </c>
      <c r="J44">
        <v>12082</v>
      </c>
      <c r="K44">
        <v>580</v>
      </c>
      <c r="L44">
        <v>416</v>
      </c>
      <c r="M44">
        <v>351</v>
      </c>
      <c r="N44">
        <v>248</v>
      </c>
      <c r="O44">
        <v>153</v>
      </c>
      <c r="P44">
        <v>127</v>
      </c>
      <c r="Q44">
        <v>111</v>
      </c>
      <c r="R44">
        <v>18273</v>
      </c>
      <c r="S44">
        <v>19538</v>
      </c>
      <c r="T44">
        <v>17716</v>
      </c>
      <c r="U44">
        <v>17003</v>
      </c>
      <c r="V44">
        <v>20299</v>
      </c>
      <c r="W44">
        <v>16687</v>
      </c>
      <c r="X44">
        <v>13960</v>
      </c>
      <c r="Y44">
        <v>598</v>
      </c>
      <c r="Z44">
        <v>528</v>
      </c>
      <c r="AA44">
        <v>438</v>
      </c>
      <c r="AB44">
        <v>322</v>
      </c>
      <c r="AC44">
        <v>278</v>
      </c>
      <c r="AD44">
        <v>153</v>
      </c>
      <c r="AE44">
        <v>117</v>
      </c>
      <c r="AF44">
        <v>242963</v>
      </c>
      <c r="AH44" s="11">
        <f t="shared" si="4"/>
        <v>0.96745777927397181</v>
      </c>
      <c r="AI44" s="11">
        <f t="shared" si="4"/>
        <v>0.97848238762737294</v>
      </c>
      <c r="AJ44" s="11">
        <f t="shared" si="4"/>
        <v>0.97963446475195826</v>
      </c>
      <c r="AK44" s="11">
        <f t="shared" si="4"/>
        <v>0.98437106125535667</v>
      </c>
      <c r="AL44" s="11">
        <f t="shared" si="4"/>
        <v>0.9919239904988123</v>
      </c>
      <c r="AM44" s="11">
        <f t="shared" si="4"/>
        <v>0.99188809402146139</v>
      </c>
      <c r="AN44" s="11">
        <f t="shared" si="4"/>
        <v>0.9908964159763799</v>
      </c>
      <c r="AO44" s="11">
        <f t="shared" si="5"/>
        <v>3.2542220726028165E-2</v>
      </c>
      <c r="AP44" s="11">
        <f t="shared" si="5"/>
        <v>2.1517612372627115E-2</v>
      </c>
      <c r="AQ44" s="11">
        <f t="shared" si="5"/>
        <v>2.0365535248041775E-2</v>
      </c>
      <c r="AR44" s="11">
        <f t="shared" si="5"/>
        <v>1.5628938744643307E-2</v>
      </c>
      <c r="AS44" s="11">
        <f t="shared" si="5"/>
        <v>8.076009501187649E-3</v>
      </c>
      <c r="AT44" s="11">
        <f t="shared" si="5"/>
        <v>8.1119059785385791E-3</v>
      </c>
      <c r="AU44" s="11">
        <f t="shared" si="5"/>
        <v>9.1035840236201107E-3</v>
      </c>
      <c r="AV44" s="11">
        <f t="shared" si="6"/>
        <v>0.96831116528005934</v>
      </c>
      <c r="AW44" s="11">
        <f t="shared" si="6"/>
        <v>0.97368683344961626</v>
      </c>
      <c r="AX44" s="11">
        <f t="shared" si="6"/>
        <v>0.97587308582130661</v>
      </c>
      <c r="AY44" s="11">
        <f t="shared" si="6"/>
        <v>0.98141414141414141</v>
      </c>
      <c r="AZ44" s="11">
        <f t="shared" si="6"/>
        <v>0.98648977013170047</v>
      </c>
      <c r="BA44" s="11">
        <f t="shared" si="6"/>
        <v>0.99091448931116388</v>
      </c>
      <c r="BB44" s="11">
        <f t="shared" si="6"/>
        <v>0.99168857000781419</v>
      </c>
      <c r="BC44" s="11">
        <f t="shared" si="7"/>
        <v>3.1688834719940648E-2</v>
      </c>
      <c r="BD44" s="11">
        <f t="shared" si="7"/>
        <v>2.6313166550383734E-2</v>
      </c>
      <c r="BE44" s="11">
        <f t="shared" si="7"/>
        <v>2.41269141786934E-2</v>
      </c>
      <c r="BF44" s="11">
        <f t="shared" si="7"/>
        <v>1.8585858585858588E-2</v>
      </c>
      <c r="BG44" s="11">
        <f t="shared" si="7"/>
        <v>1.3510229868299558E-2</v>
      </c>
      <c r="BH44" s="11">
        <f t="shared" si="7"/>
        <v>9.0855106888361042E-3</v>
      </c>
      <c r="BI44" s="11">
        <f t="shared" si="7"/>
        <v>8.3114299921858356E-3</v>
      </c>
      <c r="BK44" s="12"/>
      <c r="BL44" s="12"/>
      <c r="BM44" s="12"/>
      <c r="BN44" s="12"/>
      <c r="BO44" s="12"/>
      <c r="BP44" s="12"/>
      <c r="BQ44" s="12"/>
      <c r="BR44" s="12"/>
      <c r="BS44" s="12"/>
      <c r="BT44" s="12"/>
      <c r="BU44" s="12"/>
      <c r="BV44" s="12"/>
      <c r="BW44" s="12"/>
      <c r="BX44" s="12"/>
      <c r="BZ44" s="11"/>
      <c r="CA44" s="11"/>
      <c r="CB44" s="11"/>
      <c r="CC44" s="11"/>
      <c r="CD44" s="11"/>
      <c r="CE44" s="11"/>
      <c r="CF44" s="11"/>
      <c r="CG44" s="11"/>
      <c r="CH44" s="11"/>
      <c r="CI44" s="11"/>
      <c r="CJ44" s="11"/>
      <c r="CK44" s="11"/>
      <c r="CL44" s="11"/>
      <c r="CM44" s="11"/>
    </row>
    <row r="45" spans="1:91" x14ac:dyDescent="0.25">
      <c r="A45" t="s">
        <v>44</v>
      </c>
      <c r="B45" t="s">
        <v>44</v>
      </c>
      <c r="C45" t="s">
        <v>445</v>
      </c>
      <c r="D45">
        <v>8038</v>
      </c>
      <c r="E45">
        <v>7744</v>
      </c>
      <c r="F45">
        <v>6848</v>
      </c>
      <c r="G45">
        <v>5511</v>
      </c>
      <c r="H45">
        <v>5598</v>
      </c>
      <c r="I45">
        <v>4394</v>
      </c>
      <c r="J45">
        <v>3395</v>
      </c>
      <c r="K45">
        <v>3316</v>
      </c>
      <c r="L45">
        <v>3149</v>
      </c>
      <c r="M45">
        <v>2412</v>
      </c>
      <c r="N45">
        <v>1673</v>
      </c>
      <c r="O45">
        <v>1040</v>
      </c>
      <c r="P45">
        <v>815</v>
      </c>
      <c r="Q45">
        <v>854</v>
      </c>
      <c r="R45">
        <v>8350</v>
      </c>
      <c r="S45">
        <v>8204</v>
      </c>
      <c r="T45">
        <v>6969</v>
      </c>
      <c r="U45">
        <v>5863</v>
      </c>
      <c r="V45">
        <v>5618</v>
      </c>
      <c r="W45">
        <v>4778</v>
      </c>
      <c r="X45">
        <v>3996</v>
      </c>
      <c r="Y45">
        <v>4142</v>
      </c>
      <c r="Z45">
        <v>3800</v>
      </c>
      <c r="AA45">
        <v>2740</v>
      </c>
      <c r="AB45">
        <v>1941</v>
      </c>
      <c r="AC45">
        <v>1396</v>
      </c>
      <c r="AD45">
        <v>1177</v>
      </c>
      <c r="AE45">
        <v>983</v>
      </c>
      <c r="AF45">
        <v>114744</v>
      </c>
      <c r="AH45" s="11">
        <f t="shared" si="4"/>
        <v>0.70794433679760438</v>
      </c>
      <c r="AI45" s="11">
        <f t="shared" si="4"/>
        <v>0.71091526668502714</v>
      </c>
      <c r="AJ45" s="11">
        <f t="shared" si="4"/>
        <v>0.73952483801295898</v>
      </c>
      <c r="AK45" s="11">
        <f t="shared" si="4"/>
        <v>0.7671213808463252</v>
      </c>
      <c r="AL45" s="11">
        <f t="shared" si="4"/>
        <v>0.84332630310334433</v>
      </c>
      <c r="AM45" s="11">
        <f t="shared" si="4"/>
        <v>0.84354002687655982</v>
      </c>
      <c r="AN45" s="11">
        <f t="shared" si="4"/>
        <v>0.79901153212520593</v>
      </c>
      <c r="AO45" s="11">
        <f t="shared" si="5"/>
        <v>0.29205566320239562</v>
      </c>
      <c r="AP45" s="11">
        <f t="shared" si="5"/>
        <v>0.28908473331497292</v>
      </c>
      <c r="AQ45" s="11">
        <f t="shared" si="5"/>
        <v>0.26047516198704102</v>
      </c>
      <c r="AR45" s="11">
        <f t="shared" si="5"/>
        <v>0.23287861915367483</v>
      </c>
      <c r="AS45" s="11">
        <f t="shared" si="5"/>
        <v>0.15667369689665561</v>
      </c>
      <c r="AT45" s="11">
        <f t="shared" si="5"/>
        <v>0.1564599731234402</v>
      </c>
      <c r="AU45" s="11">
        <f t="shared" si="5"/>
        <v>0.20098846787479407</v>
      </c>
      <c r="AV45" s="11">
        <f t="shared" si="6"/>
        <v>0.6684277937880243</v>
      </c>
      <c r="AW45" s="11">
        <f t="shared" si="6"/>
        <v>0.68343885371542823</v>
      </c>
      <c r="AX45" s="11">
        <f t="shared" si="6"/>
        <v>0.71778761973426719</v>
      </c>
      <c r="AY45" s="11">
        <f t="shared" si="6"/>
        <v>0.7512813941568427</v>
      </c>
      <c r="AZ45" s="11">
        <f t="shared" si="6"/>
        <v>0.80096948959224412</v>
      </c>
      <c r="BA45" s="11">
        <f t="shared" si="6"/>
        <v>0.80235096557514696</v>
      </c>
      <c r="BB45" s="11">
        <f t="shared" si="6"/>
        <v>0.80257079734886527</v>
      </c>
      <c r="BC45" s="11">
        <f t="shared" si="7"/>
        <v>0.33157220621197564</v>
      </c>
      <c r="BD45" s="11">
        <f t="shared" si="7"/>
        <v>0.31656114628457183</v>
      </c>
      <c r="BE45" s="11">
        <f t="shared" si="7"/>
        <v>0.28221238026573281</v>
      </c>
      <c r="BF45" s="11">
        <f t="shared" si="7"/>
        <v>0.24871860584315736</v>
      </c>
      <c r="BG45" s="11">
        <f t="shared" si="7"/>
        <v>0.19903051040775591</v>
      </c>
      <c r="BH45" s="11">
        <f t="shared" si="7"/>
        <v>0.19764903442485307</v>
      </c>
      <c r="BI45" s="11">
        <f t="shared" si="7"/>
        <v>0.19742920265113476</v>
      </c>
      <c r="BK45" s="12"/>
      <c r="BL45" s="12"/>
      <c r="BM45" s="12"/>
      <c r="BN45" s="12"/>
      <c r="BO45" s="12"/>
      <c r="BP45" s="12"/>
      <c r="BQ45" s="12"/>
      <c r="BR45" s="12"/>
      <c r="BS45" s="12"/>
      <c r="BT45" s="12"/>
      <c r="BU45" s="12"/>
      <c r="BV45" s="12"/>
      <c r="BW45" s="12"/>
      <c r="BX45" s="12"/>
      <c r="BZ45" s="11"/>
      <c r="CA45" s="11"/>
      <c r="CB45" s="11"/>
      <c r="CC45" s="11"/>
      <c r="CD45" s="11"/>
      <c r="CE45" s="11"/>
      <c r="CF45" s="11"/>
      <c r="CG45" s="11"/>
      <c r="CH45" s="11"/>
      <c r="CI45" s="11"/>
      <c r="CJ45" s="11"/>
      <c r="CK45" s="11"/>
      <c r="CL45" s="11"/>
      <c r="CM45" s="11"/>
    </row>
    <row r="46" spans="1:91" x14ac:dyDescent="0.25">
      <c r="A46" t="s">
        <v>45</v>
      </c>
      <c r="B46" t="s">
        <v>45</v>
      </c>
      <c r="C46" t="s">
        <v>491</v>
      </c>
      <c r="D46">
        <v>48591</v>
      </c>
      <c r="E46">
        <v>49681</v>
      </c>
      <c r="F46">
        <v>44589</v>
      </c>
      <c r="G46">
        <v>40031</v>
      </c>
      <c r="H46">
        <v>44672</v>
      </c>
      <c r="I46">
        <v>35326</v>
      </c>
      <c r="J46">
        <v>27393</v>
      </c>
      <c r="K46">
        <v>2449</v>
      </c>
      <c r="L46">
        <v>2040</v>
      </c>
      <c r="M46">
        <v>1483</v>
      </c>
      <c r="N46">
        <v>995</v>
      </c>
      <c r="O46">
        <v>776</v>
      </c>
      <c r="P46">
        <v>544</v>
      </c>
      <c r="Q46">
        <v>425</v>
      </c>
      <c r="R46">
        <v>50919</v>
      </c>
      <c r="S46">
        <v>51769</v>
      </c>
      <c r="T46">
        <v>45540</v>
      </c>
      <c r="U46">
        <v>41550</v>
      </c>
      <c r="V46">
        <v>48145</v>
      </c>
      <c r="W46">
        <v>37652</v>
      </c>
      <c r="X46">
        <v>30997</v>
      </c>
      <c r="Y46">
        <v>2700</v>
      </c>
      <c r="Z46">
        <v>2104</v>
      </c>
      <c r="AA46">
        <v>1562</v>
      </c>
      <c r="AB46">
        <v>1231</v>
      </c>
      <c r="AC46">
        <v>903</v>
      </c>
      <c r="AD46">
        <v>585</v>
      </c>
      <c r="AE46">
        <v>401</v>
      </c>
      <c r="AF46">
        <v>615053</v>
      </c>
      <c r="AH46" s="11">
        <f t="shared" si="4"/>
        <v>0.95201802507836986</v>
      </c>
      <c r="AI46" s="11">
        <f t="shared" si="4"/>
        <v>0.96055760716150118</v>
      </c>
      <c r="AJ46" s="11">
        <f t="shared" si="4"/>
        <v>0.96781125195346418</v>
      </c>
      <c r="AK46" s="11">
        <f t="shared" si="4"/>
        <v>0.97574708721298686</v>
      </c>
      <c r="AL46" s="11">
        <f t="shared" si="4"/>
        <v>0.98292554127794407</v>
      </c>
      <c r="AM46" s="11">
        <f t="shared" si="4"/>
        <v>0.98483412322274877</v>
      </c>
      <c r="AN46" s="11">
        <f t="shared" si="4"/>
        <v>0.98472212236681289</v>
      </c>
      <c r="AO46" s="11">
        <f t="shared" si="5"/>
        <v>4.7981974921630095E-2</v>
      </c>
      <c r="AP46" s="11">
        <f t="shared" si="5"/>
        <v>3.9442392838498867E-2</v>
      </c>
      <c r="AQ46" s="11">
        <f t="shared" si="5"/>
        <v>3.2188748046535855E-2</v>
      </c>
      <c r="AR46" s="11">
        <f t="shared" si="5"/>
        <v>2.4252912787013112E-2</v>
      </c>
      <c r="AS46" s="11">
        <f t="shared" si="5"/>
        <v>1.7074458722055975E-2</v>
      </c>
      <c r="AT46" s="11">
        <f t="shared" si="5"/>
        <v>1.5165876777251185E-2</v>
      </c>
      <c r="AU46" s="11">
        <f t="shared" si="5"/>
        <v>1.5277877633187146E-2</v>
      </c>
      <c r="AV46" s="11">
        <f t="shared" si="6"/>
        <v>0.94964471549264251</v>
      </c>
      <c r="AW46" s="11">
        <f t="shared" si="6"/>
        <v>0.96094518590017264</v>
      </c>
      <c r="AX46" s="11">
        <f t="shared" si="6"/>
        <v>0.96683792620270903</v>
      </c>
      <c r="AY46" s="11">
        <f t="shared" si="6"/>
        <v>0.97122554404992867</v>
      </c>
      <c r="AZ46" s="11">
        <f t="shared" si="6"/>
        <v>0.98158946338280872</v>
      </c>
      <c r="BA46" s="11">
        <f t="shared" si="6"/>
        <v>0.98470068258493082</v>
      </c>
      <c r="BB46" s="11">
        <f t="shared" si="6"/>
        <v>0.98722848589082102</v>
      </c>
      <c r="BC46" s="11">
        <f t="shared" si="7"/>
        <v>5.0355284507357469E-2</v>
      </c>
      <c r="BD46" s="11">
        <f t="shared" si="7"/>
        <v>3.9054814099827369E-2</v>
      </c>
      <c r="BE46" s="11">
        <f t="shared" si="7"/>
        <v>3.3162073797290983E-2</v>
      </c>
      <c r="BF46" s="11">
        <f t="shared" si="7"/>
        <v>2.8774455950071293E-2</v>
      </c>
      <c r="BG46" s="11">
        <f t="shared" si="7"/>
        <v>1.8410536617191324E-2</v>
      </c>
      <c r="BH46" s="11">
        <f t="shared" si="7"/>
        <v>1.5299317415069173E-2</v>
      </c>
      <c r="BI46" s="11">
        <f t="shared" si="7"/>
        <v>1.2771514109178929E-2</v>
      </c>
      <c r="BK46" s="12"/>
      <c r="BL46" s="12"/>
      <c r="BM46" s="12"/>
      <c r="BN46" s="12"/>
      <c r="BO46" s="12"/>
      <c r="BP46" s="12"/>
      <c r="BQ46" s="12"/>
      <c r="BR46" s="12"/>
      <c r="BS46" s="12"/>
      <c r="BT46" s="12"/>
      <c r="BU46" s="12"/>
      <c r="BV46" s="12"/>
      <c r="BW46" s="12"/>
      <c r="BX46" s="12"/>
      <c r="BZ46" s="11"/>
      <c r="CA46" s="11"/>
      <c r="CB46" s="11"/>
      <c r="CC46" s="11"/>
      <c r="CD46" s="11"/>
      <c r="CE46" s="11"/>
      <c r="CF46" s="11"/>
      <c r="CG46" s="11"/>
      <c r="CH46" s="11"/>
      <c r="CI46" s="11"/>
      <c r="CJ46" s="11"/>
      <c r="CK46" s="11"/>
      <c r="CL46" s="11"/>
      <c r="CM46" s="11"/>
    </row>
    <row r="47" spans="1:91" x14ac:dyDescent="0.25">
      <c r="A47" s="9" t="s">
        <v>250</v>
      </c>
      <c r="B47" s="17" t="s">
        <v>250</v>
      </c>
      <c r="C47" s="17" t="s">
        <v>363</v>
      </c>
      <c r="D47">
        <v>6904</v>
      </c>
      <c r="E47">
        <v>7322</v>
      </c>
      <c r="F47">
        <v>6726</v>
      </c>
      <c r="G47">
        <v>5741</v>
      </c>
      <c r="H47">
        <v>6127</v>
      </c>
      <c r="I47">
        <v>4567</v>
      </c>
      <c r="J47">
        <v>4230</v>
      </c>
      <c r="K47">
        <v>215</v>
      </c>
      <c r="L47">
        <v>116</v>
      </c>
      <c r="M47">
        <v>121</v>
      </c>
      <c r="N47">
        <v>54</v>
      </c>
      <c r="O47">
        <v>37</v>
      </c>
      <c r="P47">
        <v>26</v>
      </c>
      <c r="Q47">
        <v>26</v>
      </c>
      <c r="R47">
        <v>7163</v>
      </c>
      <c r="S47">
        <v>7495</v>
      </c>
      <c r="T47">
        <v>6839</v>
      </c>
      <c r="U47">
        <v>5811</v>
      </c>
      <c r="V47">
        <v>6397</v>
      </c>
      <c r="W47">
        <v>5033</v>
      </c>
      <c r="X47">
        <v>4688</v>
      </c>
      <c r="Y47">
        <v>194</v>
      </c>
      <c r="Z47">
        <v>120</v>
      </c>
      <c r="AA47">
        <v>104</v>
      </c>
      <c r="AB47">
        <v>66</v>
      </c>
      <c r="AC47">
        <v>35</v>
      </c>
      <c r="AD47">
        <v>20</v>
      </c>
      <c r="AE47">
        <v>18</v>
      </c>
      <c r="AF47">
        <v>86195</v>
      </c>
      <c r="AH47" s="11">
        <f t="shared" si="4"/>
        <v>0.9697991290911645</v>
      </c>
      <c r="AI47" s="11">
        <f t="shared" si="4"/>
        <v>0.98440440978757726</v>
      </c>
      <c r="AJ47" s="11">
        <f t="shared" si="4"/>
        <v>0.98232802687308307</v>
      </c>
      <c r="AK47" s="11">
        <f t="shared" si="4"/>
        <v>0.99068162208800692</v>
      </c>
      <c r="AL47" s="11">
        <f t="shared" si="4"/>
        <v>0.99399740428293315</v>
      </c>
      <c r="AM47" s="11">
        <f t="shared" si="4"/>
        <v>0.99433921184411056</v>
      </c>
      <c r="AN47" s="11">
        <f t="shared" si="4"/>
        <v>0.99389097744360899</v>
      </c>
      <c r="AO47" s="11">
        <f t="shared" si="5"/>
        <v>3.0200870908835512E-2</v>
      </c>
      <c r="AP47" s="11">
        <f t="shared" si="5"/>
        <v>1.5595590212422693E-2</v>
      </c>
      <c r="AQ47" s="11">
        <f t="shared" si="5"/>
        <v>1.7671973126916898E-2</v>
      </c>
      <c r="AR47" s="11">
        <f t="shared" si="5"/>
        <v>9.3183779119930983E-3</v>
      </c>
      <c r="AS47" s="11">
        <f t="shared" si="5"/>
        <v>6.0025957170668394E-3</v>
      </c>
      <c r="AT47" s="11">
        <f t="shared" si="5"/>
        <v>5.6607881558893968E-3</v>
      </c>
      <c r="AU47" s="11">
        <f t="shared" si="5"/>
        <v>6.1090225563909771E-3</v>
      </c>
      <c r="AV47" s="11">
        <f t="shared" si="6"/>
        <v>0.97363055593312486</v>
      </c>
      <c r="AW47" s="11">
        <f t="shared" si="6"/>
        <v>0.9842416283650689</v>
      </c>
      <c r="AX47" s="11">
        <f t="shared" si="6"/>
        <v>0.98502088434394353</v>
      </c>
      <c r="AY47" s="11">
        <f t="shared" si="6"/>
        <v>0.98876978050025521</v>
      </c>
      <c r="AZ47" s="11">
        <f t="shared" si="6"/>
        <v>0.9945584577114428</v>
      </c>
      <c r="BA47" s="11">
        <f t="shared" si="6"/>
        <v>0.99604195527409456</v>
      </c>
      <c r="BB47" s="11">
        <f t="shared" si="6"/>
        <v>0.99617509562260942</v>
      </c>
      <c r="BC47" s="11">
        <f t="shared" si="7"/>
        <v>2.6369444066875084E-2</v>
      </c>
      <c r="BD47" s="11">
        <f t="shared" si="7"/>
        <v>1.5758371634931056E-2</v>
      </c>
      <c r="BE47" s="11">
        <f t="shared" si="7"/>
        <v>1.497911565605646E-2</v>
      </c>
      <c r="BF47" s="11">
        <f t="shared" si="7"/>
        <v>1.1230219499744768E-2</v>
      </c>
      <c r="BG47" s="11">
        <f t="shared" si="7"/>
        <v>5.4415422885572143E-3</v>
      </c>
      <c r="BH47" s="11">
        <f t="shared" si="7"/>
        <v>3.9580447259054026E-3</v>
      </c>
      <c r="BI47" s="11">
        <f t="shared" si="7"/>
        <v>3.824904377390565E-3</v>
      </c>
      <c r="BK47" s="12"/>
      <c r="BL47" s="12"/>
      <c r="BM47" s="12"/>
      <c r="BN47" s="12"/>
      <c r="BO47" s="12"/>
      <c r="BP47" s="12"/>
      <c r="BQ47" s="12"/>
      <c r="BR47" s="12"/>
      <c r="BS47" s="12"/>
      <c r="BT47" s="12"/>
      <c r="BU47" s="12"/>
      <c r="BV47" s="12"/>
      <c r="BW47" s="12"/>
      <c r="BX47" s="12"/>
      <c r="BZ47" s="11"/>
      <c r="CA47" s="11"/>
      <c r="CB47" s="11"/>
      <c r="CC47" s="11"/>
      <c r="CD47" s="11"/>
      <c r="CE47" s="11"/>
      <c r="CF47" s="11"/>
      <c r="CG47" s="11"/>
      <c r="CH47" s="11"/>
      <c r="CI47" s="11"/>
      <c r="CJ47" s="11"/>
      <c r="CK47" s="11"/>
      <c r="CL47" s="11"/>
      <c r="CM47" s="11"/>
    </row>
    <row r="48" spans="1:91" x14ac:dyDescent="0.25">
      <c r="A48" t="s">
        <v>46</v>
      </c>
      <c r="B48" t="s">
        <v>46</v>
      </c>
      <c r="C48" t="s">
        <v>492</v>
      </c>
      <c r="D48">
        <v>21580</v>
      </c>
      <c r="E48">
        <v>21820</v>
      </c>
      <c r="F48">
        <v>19802</v>
      </c>
      <c r="G48">
        <v>18097</v>
      </c>
      <c r="H48">
        <v>19122</v>
      </c>
      <c r="I48">
        <v>15466</v>
      </c>
      <c r="J48">
        <v>12375</v>
      </c>
      <c r="K48">
        <v>745</v>
      </c>
      <c r="L48">
        <v>626</v>
      </c>
      <c r="M48">
        <v>495</v>
      </c>
      <c r="N48">
        <v>330</v>
      </c>
      <c r="O48">
        <v>200</v>
      </c>
      <c r="P48">
        <v>156</v>
      </c>
      <c r="Q48">
        <v>189</v>
      </c>
      <c r="R48">
        <v>21536</v>
      </c>
      <c r="S48">
        <v>22726</v>
      </c>
      <c r="T48">
        <v>20355</v>
      </c>
      <c r="U48">
        <v>18473</v>
      </c>
      <c r="V48">
        <v>20162</v>
      </c>
      <c r="W48">
        <v>16577</v>
      </c>
      <c r="X48">
        <v>13047</v>
      </c>
      <c r="Y48">
        <v>809</v>
      </c>
      <c r="Z48">
        <v>663</v>
      </c>
      <c r="AA48">
        <v>567</v>
      </c>
      <c r="AB48">
        <v>357</v>
      </c>
      <c r="AC48">
        <v>255</v>
      </c>
      <c r="AD48">
        <v>194</v>
      </c>
      <c r="AE48">
        <v>206</v>
      </c>
      <c r="AF48">
        <v>266930</v>
      </c>
      <c r="AH48" s="11">
        <f t="shared" si="4"/>
        <v>0.96662933930571104</v>
      </c>
      <c r="AI48" s="11">
        <f t="shared" si="4"/>
        <v>0.9721108438029048</v>
      </c>
      <c r="AJ48" s="11">
        <f t="shared" si="4"/>
        <v>0.97561215943242841</v>
      </c>
      <c r="AK48" s="11">
        <f t="shared" si="4"/>
        <v>0.98209149617409242</v>
      </c>
      <c r="AL48" s="11">
        <f t="shared" si="4"/>
        <v>0.98964910464755196</v>
      </c>
      <c r="AM48" s="11">
        <f t="shared" si="4"/>
        <v>0.99001408270387914</v>
      </c>
      <c r="AN48" s="11">
        <f t="shared" si="4"/>
        <v>0.98495702005730656</v>
      </c>
      <c r="AO48" s="11">
        <f t="shared" si="5"/>
        <v>3.3370660694288914E-2</v>
      </c>
      <c r="AP48" s="11">
        <f t="shared" si="5"/>
        <v>2.7889156197095252E-2</v>
      </c>
      <c r="AQ48" s="11">
        <f t="shared" si="5"/>
        <v>2.4387840567571564E-2</v>
      </c>
      <c r="AR48" s="11">
        <f t="shared" si="5"/>
        <v>1.7908503825907637E-2</v>
      </c>
      <c r="AS48" s="11">
        <f t="shared" si="5"/>
        <v>1.0350895352447986E-2</v>
      </c>
      <c r="AT48" s="11">
        <f t="shared" si="5"/>
        <v>9.9859172961208557E-3</v>
      </c>
      <c r="AU48" s="11">
        <f t="shared" si="5"/>
        <v>1.5042979942693409E-2</v>
      </c>
      <c r="AV48" s="11">
        <f t="shared" si="6"/>
        <v>0.96379503244573728</v>
      </c>
      <c r="AW48" s="11">
        <f t="shared" si="6"/>
        <v>0.97165334131429304</v>
      </c>
      <c r="AX48" s="11">
        <f t="shared" si="6"/>
        <v>0.97289934040722681</v>
      </c>
      <c r="AY48" s="11">
        <f t="shared" si="6"/>
        <v>0.98104089219330859</v>
      </c>
      <c r="AZ48" s="11">
        <f t="shared" si="6"/>
        <v>0.98751040799333889</v>
      </c>
      <c r="BA48" s="11">
        <f t="shared" si="6"/>
        <v>0.9884324130940314</v>
      </c>
      <c r="BB48" s="11">
        <f t="shared" si="6"/>
        <v>0.98445634950577232</v>
      </c>
      <c r="BC48" s="11">
        <f t="shared" si="7"/>
        <v>3.6204967554262696E-2</v>
      </c>
      <c r="BD48" s="11">
        <f t="shared" si="7"/>
        <v>2.8346658685706957E-2</v>
      </c>
      <c r="BE48" s="11">
        <f t="shared" si="7"/>
        <v>2.7100659592773156E-2</v>
      </c>
      <c r="BF48" s="11">
        <f t="shared" si="7"/>
        <v>1.8959107806691449E-2</v>
      </c>
      <c r="BG48" s="11">
        <f t="shared" si="7"/>
        <v>1.2489592006661115E-2</v>
      </c>
      <c r="BH48" s="11">
        <f t="shared" si="7"/>
        <v>1.1567586905968636E-2</v>
      </c>
      <c r="BI48" s="11">
        <f t="shared" si="7"/>
        <v>1.5543650494227722E-2</v>
      </c>
      <c r="BK48" s="12"/>
      <c r="BL48" s="12"/>
      <c r="BM48" s="12"/>
      <c r="BN48" s="12"/>
      <c r="BO48" s="12"/>
      <c r="BP48" s="12"/>
      <c r="BQ48" s="12"/>
      <c r="BR48" s="12"/>
      <c r="BS48" s="12"/>
      <c r="BT48" s="12"/>
      <c r="BU48" s="12"/>
      <c r="BV48" s="12"/>
      <c r="BW48" s="12"/>
      <c r="BX48" s="12"/>
      <c r="BZ48" s="11"/>
      <c r="CA48" s="11"/>
      <c r="CB48" s="11"/>
      <c r="CC48" s="11"/>
      <c r="CD48" s="11"/>
      <c r="CE48" s="11"/>
      <c r="CF48" s="11"/>
      <c r="CG48" s="11"/>
      <c r="CH48" s="11"/>
      <c r="CI48" s="11"/>
      <c r="CJ48" s="11"/>
      <c r="CK48" s="11"/>
      <c r="CL48" s="11"/>
      <c r="CM48" s="11"/>
    </row>
    <row r="49" spans="1:91" x14ac:dyDescent="0.25">
      <c r="A49" t="s">
        <v>47</v>
      </c>
      <c r="B49" t="s">
        <v>47</v>
      </c>
      <c r="C49" t="s">
        <v>446</v>
      </c>
      <c r="D49">
        <v>6177</v>
      </c>
      <c r="E49">
        <v>5810</v>
      </c>
      <c r="F49">
        <v>5115</v>
      </c>
      <c r="G49">
        <v>4337</v>
      </c>
      <c r="H49">
        <v>4479</v>
      </c>
      <c r="I49">
        <v>3095</v>
      </c>
      <c r="J49">
        <v>2388</v>
      </c>
      <c r="K49">
        <v>3255</v>
      </c>
      <c r="L49">
        <v>2580</v>
      </c>
      <c r="M49">
        <v>1944</v>
      </c>
      <c r="N49">
        <v>1098</v>
      </c>
      <c r="O49">
        <v>600</v>
      </c>
      <c r="P49">
        <v>490</v>
      </c>
      <c r="Q49">
        <v>449</v>
      </c>
      <c r="R49">
        <v>6249</v>
      </c>
      <c r="S49">
        <v>6117</v>
      </c>
      <c r="T49">
        <v>5205</v>
      </c>
      <c r="U49">
        <v>4456</v>
      </c>
      <c r="V49">
        <v>4345</v>
      </c>
      <c r="W49">
        <v>3332</v>
      </c>
      <c r="X49">
        <v>2866</v>
      </c>
      <c r="Y49">
        <v>3437</v>
      </c>
      <c r="Z49">
        <v>2627</v>
      </c>
      <c r="AA49">
        <v>1788</v>
      </c>
      <c r="AB49">
        <v>1192</v>
      </c>
      <c r="AC49">
        <v>748</v>
      </c>
      <c r="AD49">
        <v>578</v>
      </c>
      <c r="AE49">
        <v>477</v>
      </c>
      <c r="AF49">
        <v>85234</v>
      </c>
      <c r="AH49" s="11">
        <f t="shared" si="4"/>
        <v>0.65489821882951649</v>
      </c>
      <c r="AI49" s="11">
        <f t="shared" si="4"/>
        <v>0.69249106078665079</v>
      </c>
      <c r="AJ49" s="11">
        <f t="shared" si="4"/>
        <v>0.72460688482787927</v>
      </c>
      <c r="AK49" s="11">
        <f t="shared" si="4"/>
        <v>0.79797608095676176</v>
      </c>
      <c r="AL49" s="11">
        <f t="shared" si="4"/>
        <v>0.88186650915534559</v>
      </c>
      <c r="AM49" s="11">
        <f t="shared" si="4"/>
        <v>0.86331938633193861</v>
      </c>
      <c r="AN49" s="11">
        <f t="shared" si="4"/>
        <v>0.84173422629538242</v>
      </c>
      <c r="AO49" s="11">
        <f t="shared" si="5"/>
        <v>0.34510178117048346</v>
      </c>
      <c r="AP49" s="11">
        <f t="shared" si="5"/>
        <v>0.30750893921334921</v>
      </c>
      <c r="AQ49" s="11">
        <f t="shared" si="5"/>
        <v>0.27539311517212067</v>
      </c>
      <c r="AR49" s="11">
        <f t="shared" si="5"/>
        <v>0.20202391904323827</v>
      </c>
      <c r="AS49" s="11">
        <f t="shared" si="5"/>
        <v>0.11813349084465447</v>
      </c>
      <c r="AT49" s="11">
        <f t="shared" si="5"/>
        <v>0.13668061366806136</v>
      </c>
      <c r="AU49" s="11">
        <f t="shared" si="5"/>
        <v>0.15826577370461756</v>
      </c>
      <c r="AV49" s="11">
        <f t="shared" si="6"/>
        <v>0.64515795994218461</v>
      </c>
      <c r="AW49" s="11">
        <f t="shared" si="6"/>
        <v>0.69956541628545288</v>
      </c>
      <c r="AX49" s="11">
        <f t="shared" si="6"/>
        <v>0.74431574431574432</v>
      </c>
      <c r="AY49" s="11">
        <f t="shared" si="6"/>
        <v>0.78895184135977336</v>
      </c>
      <c r="AZ49" s="11">
        <f t="shared" si="6"/>
        <v>0.85313174946004322</v>
      </c>
      <c r="BA49" s="11">
        <f t="shared" si="6"/>
        <v>0.85217391304347823</v>
      </c>
      <c r="BB49" s="11">
        <f t="shared" si="6"/>
        <v>0.85731379000897401</v>
      </c>
      <c r="BC49" s="11">
        <f t="shared" si="7"/>
        <v>0.35484204005781539</v>
      </c>
      <c r="BD49" s="11">
        <f t="shared" si="7"/>
        <v>0.30043458371454712</v>
      </c>
      <c r="BE49" s="11">
        <f t="shared" si="7"/>
        <v>0.25568425568425568</v>
      </c>
      <c r="BF49" s="11">
        <f t="shared" si="7"/>
        <v>0.21104815864022664</v>
      </c>
      <c r="BG49" s="11">
        <f t="shared" si="7"/>
        <v>0.14686825053995681</v>
      </c>
      <c r="BH49" s="11">
        <f t="shared" si="7"/>
        <v>0.14782608695652175</v>
      </c>
      <c r="BI49" s="11">
        <f t="shared" si="7"/>
        <v>0.14268620999102602</v>
      </c>
      <c r="BK49" s="12"/>
      <c r="BL49" s="12"/>
      <c r="BM49" s="12"/>
      <c r="BN49" s="12"/>
      <c r="BO49" s="12"/>
      <c r="BP49" s="12"/>
      <c r="BQ49" s="12"/>
      <c r="BR49" s="12"/>
      <c r="BS49" s="12"/>
      <c r="BT49" s="12"/>
      <c r="BU49" s="12"/>
      <c r="BV49" s="12"/>
      <c r="BW49" s="12"/>
      <c r="BX49" s="12"/>
      <c r="BZ49" s="11"/>
      <c r="CA49" s="11"/>
      <c r="CB49" s="11"/>
      <c r="CC49" s="11"/>
      <c r="CD49" s="11"/>
      <c r="CE49" s="11"/>
      <c r="CF49" s="11"/>
      <c r="CG49" s="11"/>
      <c r="CH49" s="11"/>
      <c r="CI49" s="11"/>
      <c r="CJ49" s="11"/>
      <c r="CK49" s="11"/>
      <c r="CL49" s="11"/>
      <c r="CM49" s="11"/>
    </row>
    <row r="50" spans="1:91" x14ac:dyDescent="0.25">
      <c r="A50" t="s">
        <v>48</v>
      </c>
      <c r="B50" t="s">
        <v>48</v>
      </c>
      <c r="C50" t="s">
        <v>426</v>
      </c>
      <c r="D50">
        <v>5696</v>
      </c>
      <c r="E50">
        <v>4640</v>
      </c>
      <c r="F50">
        <v>3427</v>
      </c>
      <c r="G50">
        <v>2922</v>
      </c>
      <c r="H50">
        <v>2543</v>
      </c>
      <c r="I50">
        <v>1803</v>
      </c>
      <c r="J50">
        <v>1258</v>
      </c>
      <c r="K50">
        <v>2958</v>
      </c>
      <c r="L50">
        <v>2716</v>
      </c>
      <c r="M50">
        <v>2305</v>
      </c>
      <c r="N50">
        <v>1490</v>
      </c>
      <c r="O50">
        <v>879</v>
      </c>
      <c r="P50">
        <v>743</v>
      </c>
      <c r="Q50">
        <v>880</v>
      </c>
      <c r="R50">
        <v>5170</v>
      </c>
      <c r="S50">
        <v>4388</v>
      </c>
      <c r="T50">
        <v>3311</v>
      </c>
      <c r="U50">
        <v>2825</v>
      </c>
      <c r="V50">
        <v>2610</v>
      </c>
      <c r="W50">
        <v>1737</v>
      </c>
      <c r="X50">
        <v>1291</v>
      </c>
      <c r="Y50">
        <v>3569</v>
      </c>
      <c r="Z50">
        <v>3354</v>
      </c>
      <c r="AA50">
        <v>2482</v>
      </c>
      <c r="AB50">
        <v>1619</v>
      </c>
      <c r="AC50">
        <v>1239</v>
      </c>
      <c r="AD50">
        <v>1020</v>
      </c>
      <c r="AE50">
        <v>941</v>
      </c>
      <c r="AF50">
        <v>69816</v>
      </c>
      <c r="AH50" s="11">
        <f t="shared" si="4"/>
        <v>0.65819274324012023</v>
      </c>
      <c r="AI50" s="11">
        <f t="shared" si="4"/>
        <v>0.63077759651984777</v>
      </c>
      <c r="AJ50" s="11">
        <f t="shared" si="4"/>
        <v>0.59787159804605727</v>
      </c>
      <c r="AK50" s="11">
        <f t="shared" si="4"/>
        <v>0.66228467815049863</v>
      </c>
      <c r="AL50" s="11">
        <f t="shared" si="4"/>
        <v>0.74313267095265922</v>
      </c>
      <c r="AM50" s="11">
        <f t="shared" si="4"/>
        <v>0.7081696779261587</v>
      </c>
      <c r="AN50" s="11">
        <f t="shared" si="4"/>
        <v>0.58840037418147806</v>
      </c>
      <c r="AO50" s="11">
        <f t="shared" si="5"/>
        <v>0.34180725675987983</v>
      </c>
      <c r="AP50" s="11">
        <f t="shared" si="5"/>
        <v>0.36922240348015228</v>
      </c>
      <c r="AQ50" s="11">
        <f t="shared" si="5"/>
        <v>0.40212840195394278</v>
      </c>
      <c r="AR50" s="11">
        <f t="shared" si="5"/>
        <v>0.33771532184950137</v>
      </c>
      <c r="AS50" s="11">
        <f t="shared" si="5"/>
        <v>0.25686732904734072</v>
      </c>
      <c r="AT50" s="11">
        <f t="shared" si="5"/>
        <v>0.2918303220738413</v>
      </c>
      <c r="AU50" s="11">
        <f t="shared" si="5"/>
        <v>0.411599625818522</v>
      </c>
      <c r="AV50" s="11">
        <f t="shared" si="6"/>
        <v>0.59160086966472136</v>
      </c>
      <c r="AW50" s="11">
        <f t="shared" si="6"/>
        <v>0.56677861017824849</v>
      </c>
      <c r="AX50" s="11">
        <f t="shared" si="6"/>
        <v>0.57155187295011223</v>
      </c>
      <c r="AY50" s="11">
        <f t="shared" si="6"/>
        <v>0.63568856885688574</v>
      </c>
      <c r="AZ50" s="11">
        <f t="shared" si="6"/>
        <v>0.67809820732657833</v>
      </c>
      <c r="BA50" s="11">
        <f t="shared" si="6"/>
        <v>0.63003264417845484</v>
      </c>
      <c r="BB50" s="11">
        <f t="shared" si="6"/>
        <v>0.57840501792114696</v>
      </c>
      <c r="BC50" s="11">
        <f t="shared" si="7"/>
        <v>0.40839913033527864</v>
      </c>
      <c r="BD50" s="11">
        <f t="shared" si="7"/>
        <v>0.43322138982175151</v>
      </c>
      <c r="BE50" s="11">
        <f t="shared" si="7"/>
        <v>0.42844812704988777</v>
      </c>
      <c r="BF50" s="11">
        <f t="shared" si="7"/>
        <v>0.36431143114311432</v>
      </c>
      <c r="BG50" s="11">
        <f t="shared" si="7"/>
        <v>0.32190179267342167</v>
      </c>
      <c r="BH50" s="11">
        <f t="shared" si="7"/>
        <v>0.36996735582154516</v>
      </c>
      <c r="BI50" s="11">
        <f t="shared" si="7"/>
        <v>0.42159498207885304</v>
      </c>
      <c r="BK50" s="12"/>
      <c r="BL50" s="12"/>
      <c r="BM50" s="12"/>
      <c r="BN50" s="12"/>
      <c r="BO50" s="12"/>
      <c r="BP50" s="12"/>
      <c r="BQ50" s="12"/>
      <c r="BR50" s="12"/>
      <c r="BS50" s="12"/>
      <c r="BT50" s="12"/>
      <c r="BU50" s="12"/>
      <c r="BV50" s="12"/>
      <c r="BW50" s="12"/>
      <c r="BX50" s="12"/>
      <c r="BZ50" s="11"/>
      <c r="CA50" s="11"/>
      <c r="CB50" s="11"/>
      <c r="CC50" s="11"/>
      <c r="CD50" s="11"/>
      <c r="CE50" s="11"/>
      <c r="CF50" s="11"/>
      <c r="CG50" s="11"/>
      <c r="CH50" s="11"/>
      <c r="CI50" s="11"/>
      <c r="CJ50" s="11"/>
      <c r="CK50" s="11"/>
      <c r="CL50" s="11"/>
      <c r="CM50" s="11"/>
    </row>
    <row r="51" spans="1:91" x14ac:dyDescent="0.25">
      <c r="A51" t="s">
        <v>49</v>
      </c>
      <c r="B51" t="s">
        <v>49</v>
      </c>
      <c r="C51" t="s">
        <v>372</v>
      </c>
      <c r="D51">
        <v>4400</v>
      </c>
      <c r="E51">
        <v>4544</v>
      </c>
      <c r="F51">
        <v>4188</v>
      </c>
      <c r="G51">
        <v>3924</v>
      </c>
      <c r="H51">
        <v>4248</v>
      </c>
      <c r="I51">
        <v>2830</v>
      </c>
      <c r="J51">
        <v>2168</v>
      </c>
      <c r="K51">
        <v>45</v>
      </c>
      <c r="L51">
        <v>44</v>
      </c>
      <c r="M51">
        <v>35</v>
      </c>
      <c r="N51">
        <v>30</v>
      </c>
      <c r="O51">
        <v>24</v>
      </c>
      <c r="P51">
        <v>29</v>
      </c>
      <c r="Q51">
        <v>18</v>
      </c>
      <c r="R51">
        <v>4538</v>
      </c>
      <c r="S51">
        <v>4651</v>
      </c>
      <c r="T51">
        <v>4499</v>
      </c>
      <c r="U51">
        <v>4154</v>
      </c>
      <c r="V51">
        <v>4206</v>
      </c>
      <c r="W51">
        <v>2894</v>
      </c>
      <c r="X51">
        <v>2406</v>
      </c>
      <c r="Y51">
        <v>51</v>
      </c>
      <c r="Z51">
        <v>41</v>
      </c>
      <c r="AA51">
        <v>46</v>
      </c>
      <c r="AB51">
        <v>36</v>
      </c>
      <c r="AC51">
        <v>30</v>
      </c>
      <c r="AD51">
        <v>12</v>
      </c>
      <c r="AE51">
        <v>13</v>
      </c>
      <c r="AF51">
        <v>54104</v>
      </c>
      <c r="AH51" s="11">
        <f t="shared" si="4"/>
        <v>0.98987626546681662</v>
      </c>
      <c r="AI51" s="11">
        <f t="shared" si="4"/>
        <v>0.99040976460331298</v>
      </c>
      <c r="AJ51" s="11">
        <f t="shared" si="4"/>
        <v>0.99171205304286048</v>
      </c>
      <c r="AK51" s="11">
        <f t="shared" si="4"/>
        <v>0.99241274658573597</v>
      </c>
      <c r="AL51" s="11">
        <f t="shared" si="4"/>
        <v>0.9943820224719101</v>
      </c>
      <c r="AM51" s="11">
        <f t="shared" si="4"/>
        <v>0.98985659321441066</v>
      </c>
      <c r="AN51" s="11">
        <f t="shared" si="4"/>
        <v>0.99176578225068623</v>
      </c>
      <c r="AO51" s="11">
        <f t="shared" si="5"/>
        <v>1.0123734533183352E-2</v>
      </c>
      <c r="AP51" s="11">
        <f t="shared" si="5"/>
        <v>9.5902353966870104E-3</v>
      </c>
      <c r="AQ51" s="11">
        <f t="shared" si="5"/>
        <v>8.2879469571394745E-3</v>
      </c>
      <c r="AR51" s="11">
        <f t="shared" si="5"/>
        <v>7.5872534142640367E-3</v>
      </c>
      <c r="AS51" s="11">
        <f t="shared" si="5"/>
        <v>5.6179775280898875E-3</v>
      </c>
      <c r="AT51" s="11">
        <f t="shared" si="5"/>
        <v>1.0143406785589367E-2</v>
      </c>
      <c r="AU51" s="11">
        <f t="shared" si="5"/>
        <v>8.2342177493138144E-3</v>
      </c>
      <c r="AV51" s="11">
        <f t="shared" si="6"/>
        <v>0.98888646764000876</v>
      </c>
      <c r="AW51" s="11">
        <f t="shared" si="6"/>
        <v>0.99126172208013641</v>
      </c>
      <c r="AX51" s="11">
        <f t="shared" si="6"/>
        <v>0.98987898789878992</v>
      </c>
      <c r="AY51" s="11">
        <f t="shared" si="6"/>
        <v>0.99140811455847255</v>
      </c>
      <c r="AZ51" s="11">
        <f t="shared" si="6"/>
        <v>0.99291784702549579</v>
      </c>
      <c r="BA51" s="11">
        <f t="shared" si="6"/>
        <v>0.99587061252580866</v>
      </c>
      <c r="BB51" s="11">
        <f t="shared" si="6"/>
        <v>0.99462587846217443</v>
      </c>
      <c r="BC51" s="11">
        <f t="shared" si="7"/>
        <v>1.1113532359991284E-2</v>
      </c>
      <c r="BD51" s="11">
        <f t="shared" si="7"/>
        <v>8.7382779198635976E-3</v>
      </c>
      <c r="BE51" s="11">
        <f t="shared" si="7"/>
        <v>1.0121012101210121E-2</v>
      </c>
      <c r="BF51" s="11">
        <f t="shared" si="7"/>
        <v>8.591885441527447E-3</v>
      </c>
      <c r="BG51" s="11">
        <f t="shared" si="7"/>
        <v>7.0821529745042494E-3</v>
      </c>
      <c r="BH51" s="11">
        <f t="shared" si="7"/>
        <v>4.1293874741913286E-3</v>
      </c>
      <c r="BI51" s="11">
        <f t="shared" si="7"/>
        <v>5.3741215378255479E-3</v>
      </c>
      <c r="BK51" s="12"/>
      <c r="BL51" s="12"/>
      <c r="BM51" s="12"/>
      <c r="BN51" s="12"/>
      <c r="BO51" s="12"/>
      <c r="BP51" s="12"/>
      <c r="BQ51" s="12"/>
      <c r="BR51" s="12"/>
      <c r="BS51" s="12"/>
      <c r="BT51" s="12"/>
      <c r="BU51" s="12"/>
      <c r="BV51" s="12"/>
      <c r="BW51" s="12"/>
      <c r="BX51" s="12"/>
      <c r="BZ51" s="11"/>
      <c r="CA51" s="11"/>
      <c r="CB51" s="11"/>
      <c r="CC51" s="11"/>
      <c r="CD51" s="11"/>
      <c r="CE51" s="11"/>
      <c r="CF51" s="11"/>
      <c r="CG51" s="11"/>
      <c r="CH51" s="11"/>
      <c r="CI51" s="11"/>
      <c r="CJ51" s="11"/>
      <c r="CK51" s="11"/>
      <c r="CL51" s="11"/>
      <c r="CM51" s="11"/>
    </row>
    <row r="52" spans="1:91" x14ac:dyDescent="0.25">
      <c r="A52" t="s">
        <v>50</v>
      </c>
      <c r="B52" t="s">
        <v>50</v>
      </c>
      <c r="C52" t="s">
        <v>427</v>
      </c>
      <c r="D52">
        <v>5381</v>
      </c>
      <c r="E52">
        <v>4497</v>
      </c>
      <c r="F52">
        <v>3414</v>
      </c>
      <c r="G52">
        <v>2810</v>
      </c>
      <c r="H52">
        <v>2720</v>
      </c>
      <c r="I52">
        <v>2033</v>
      </c>
      <c r="J52">
        <v>1461</v>
      </c>
      <c r="K52">
        <v>1352</v>
      </c>
      <c r="L52">
        <v>1088</v>
      </c>
      <c r="M52">
        <v>826</v>
      </c>
      <c r="N52">
        <v>491</v>
      </c>
      <c r="O52">
        <v>355</v>
      </c>
      <c r="P52">
        <v>292</v>
      </c>
      <c r="Q52">
        <v>436</v>
      </c>
      <c r="R52">
        <v>5133</v>
      </c>
      <c r="S52">
        <v>4279</v>
      </c>
      <c r="T52">
        <v>3389</v>
      </c>
      <c r="U52">
        <v>2938</v>
      </c>
      <c r="V52">
        <v>3020</v>
      </c>
      <c r="W52">
        <v>2178</v>
      </c>
      <c r="X52">
        <v>1712</v>
      </c>
      <c r="Y52">
        <v>1803</v>
      </c>
      <c r="Z52">
        <v>1550</v>
      </c>
      <c r="AA52">
        <v>1074</v>
      </c>
      <c r="AB52">
        <v>892</v>
      </c>
      <c r="AC52">
        <v>582</v>
      </c>
      <c r="AD52">
        <v>508</v>
      </c>
      <c r="AE52">
        <v>482</v>
      </c>
      <c r="AF52">
        <v>56696</v>
      </c>
      <c r="AH52" s="11">
        <f t="shared" si="4"/>
        <v>0.79919798009802467</v>
      </c>
      <c r="AI52" s="11">
        <f t="shared" si="4"/>
        <v>0.80519247985675912</v>
      </c>
      <c r="AJ52" s="11">
        <f t="shared" si="4"/>
        <v>0.80518867924528303</v>
      </c>
      <c r="AK52" s="11">
        <f t="shared" si="4"/>
        <v>0.85125719478945772</v>
      </c>
      <c r="AL52" s="11">
        <f t="shared" si="4"/>
        <v>0.88455284552845526</v>
      </c>
      <c r="AM52" s="11">
        <f t="shared" si="4"/>
        <v>0.87440860215053762</v>
      </c>
      <c r="AN52" s="11">
        <f t="shared" si="4"/>
        <v>0.77016341591987347</v>
      </c>
      <c r="AO52" s="11">
        <f t="shared" si="5"/>
        <v>0.20080201990197535</v>
      </c>
      <c r="AP52" s="11">
        <f t="shared" si="5"/>
        <v>0.19480752014324082</v>
      </c>
      <c r="AQ52" s="11">
        <f t="shared" si="5"/>
        <v>0.19481132075471699</v>
      </c>
      <c r="AR52" s="11">
        <f t="shared" si="5"/>
        <v>0.14874280521054226</v>
      </c>
      <c r="AS52" s="11">
        <f t="shared" si="5"/>
        <v>0.11544715447154472</v>
      </c>
      <c r="AT52" s="11">
        <f t="shared" si="5"/>
        <v>0.12559139784946236</v>
      </c>
      <c r="AU52" s="11">
        <f t="shared" si="5"/>
        <v>0.22983658408012653</v>
      </c>
      <c r="AV52" s="11">
        <f t="shared" si="6"/>
        <v>0.74005190311418689</v>
      </c>
      <c r="AW52" s="11">
        <f t="shared" si="6"/>
        <v>0.73408817979070162</v>
      </c>
      <c r="AX52" s="11">
        <f t="shared" si="6"/>
        <v>0.7593546941519157</v>
      </c>
      <c r="AY52" s="11">
        <f t="shared" si="6"/>
        <v>0.76710182767624024</v>
      </c>
      <c r="AZ52" s="11">
        <f t="shared" si="6"/>
        <v>0.83842309827873407</v>
      </c>
      <c r="BA52" s="11">
        <f t="shared" si="6"/>
        <v>0.81087118391660462</v>
      </c>
      <c r="BB52" s="11">
        <f t="shared" si="6"/>
        <v>0.78030993618960798</v>
      </c>
      <c r="BC52" s="11">
        <f t="shared" si="7"/>
        <v>0.25994809688581316</v>
      </c>
      <c r="BD52" s="11">
        <f t="shared" si="7"/>
        <v>0.26591182020929832</v>
      </c>
      <c r="BE52" s="11">
        <f t="shared" si="7"/>
        <v>0.24064530584808425</v>
      </c>
      <c r="BF52" s="11">
        <f t="shared" si="7"/>
        <v>0.23289817232375978</v>
      </c>
      <c r="BG52" s="11">
        <f t="shared" si="7"/>
        <v>0.16157690172126596</v>
      </c>
      <c r="BH52" s="11">
        <f t="shared" si="7"/>
        <v>0.18912881608339538</v>
      </c>
      <c r="BI52" s="11">
        <f t="shared" si="7"/>
        <v>0.21969006381039197</v>
      </c>
      <c r="BK52" s="12"/>
      <c r="BL52" s="12"/>
      <c r="BM52" s="12"/>
      <c r="BN52" s="12"/>
      <c r="BO52" s="12"/>
      <c r="BP52" s="12"/>
      <c r="BQ52" s="12"/>
      <c r="BR52" s="12"/>
      <c r="BS52" s="12"/>
      <c r="BT52" s="12"/>
      <c r="BU52" s="12"/>
      <c r="BV52" s="12"/>
      <c r="BW52" s="12"/>
      <c r="BX52" s="12"/>
      <c r="BZ52" s="11"/>
      <c r="CA52" s="11"/>
      <c r="CB52" s="11"/>
      <c r="CC52" s="11"/>
      <c r="CD52" s="11"/>
      <c r="CE52" s="11"/>
      <c r="CF52" s="11"/>
      <c r="CG52" s="11"/>
      <c r="CH52" s="11"/>
      <c r="CI52" s="11"/>
      <c r="CJ52" s="11"/>
      <c r="CK52" s="11"/>
      <c r="CL52" s="11"/>
      <c r="CM52" s="11"/>
    </row>
    <row r="53" spans="1:91" x14ac:dyDescent="0.25">
      <c r="A53" t="s">
        <v>51</v>
      </c>
      <c r="B53" t="s">
        <v>51</v>
      </c>
      <c r="C53" t="s">
        <v>493</v>
      </c>
      <c r="D53">
        <v>46200</v>
      </c>
      <c r="E53">
        <v>49361</v>
      </c>
      <c r="F53">
        <v>44827</v>
      </c>
      <c r="G53">
        <v>38646</v>
      </c>
      <c r="H53">
        <v>42356</v>
      </c>
      <c r="I53">
        <v>33476</v>
      </c>
      <c r="J53">
        <v>26459</v>
      </c>
      <c r="K53">
        <v>1952</v>
      </c>
      <c r="L53">
        <v>1603</v>
      </c>
      <c r="M53">
        <v>1156</v>
      </c>
      <c r="N53">
        <v>728</v>
      </c>
      <c r="O53">
        <v>581</v>
      </c>
      <c r="P53">
        <v>462</v>
      </c>
      <c r="Q53">
        <v>363</v>
      </c>
      <c r="R53">
        <v>48346</v>
      </c>
      <c r="S53">
        <v>51240</v>
      </c>
      <c r="T53">
        <v>44583</v>
      </c>
      <c r="U53">
        <v>39513</v>
      </c>
      <c r="V53">
        <v>44420</v>
      </c>
      <c r="W53">
        <v>36274</v>
      </c>
      <c r="X53">
        <v>29199</v>
      </c>
      <c r="Y53">
        <v>2045</v>
      </c>
      <c r="Z53">
        <v>1641</v>
      </c>
      <c r="AA53">
        <v>1169</v>
      </c>
      <c r="AB53">
        <v>861</v>
      </c>
      <c r="AC53">
        <v>722</v>
      </c>
      <c r="AD53">
        <v>433</v>
      </c>
      <c r="AE53">
        <v>298</v>
      </c>
      <c r="AF53">
        <v>588914</v>
      </c>
      <c r="AH53" s="11">
        <f t="shared" si="4"/>
        <v>0.95946170460209335</v>
      </c>
      <c r="AI53" s="11">
        <f t="shared" si="4"/>
        <v>0.96854642492739973</v>
      </c>
      <c r="AJ53" s="11">
        <f t="shared" si="4"/>
        <v>0.97486027444925294</v>
      </c>
      <c r="AK53" s="11">
        <f t="shared" si="4"/>
        <v>0.98151064154010259</v>
      </c>
      <c r="AL53" s="11">
        <f t="shared" si="4"/>
        <v>0.98646854694086683</v>
      </c>
      <c r="AM53" s="11">
        <f t="shared" si="4"/>
        <v>0.98638694089221524</v>
      </c>
      <c r="AN53" s="11">
        <f t="shared" si="4"/>
        <v>0.98646633360674074</v>
      </c>
      <c r="AO53" s="11">
        <f t="shared" si="5"/>
        <v>4.0538295397906626E-2</v>
      </c>
      <c r="AP53" s="11">
        <f t="shared" si="5"/>
        <v>3.1453575072600264E-2</v>
      </c>
      <c r="AQ53" s="11">
        <f t="shared" si="5"/>
        <v>2.5139725550747016E-2</v>
      </c>
      <c r="AR53" s="11">
        <f t="shared" si="5"/>
        <v>1.8489358459897395E-2</v>
      </c>
      <c r="AS53" s="11">
        <f t="shared" si="5"/>
        <v>1.3531453059133149E-2</v>
      </c>
      <c r="AT53" s="11">
        <f t="shared" si="5"/>
        <v>1.3613059107784785E-2</v>
      </c>
      <c r="AU53" s="11">
        <f t="shared" si="5"/>
        <v>1.3533666393259265E-2</v>
      </c>
      <c r="AV53" s="11">
        <f t="shared" si="6"/>
        <v>0.95941735627393776</v>
      </c>
      <c r="AW53" s="11">
        <f t="shared" si="6"/>
        <v>0.96896806036194472</v>
      </c>
      <c r="AX53" s="11">
        <f t="shared" si="6"/>
        <v>0.97444920440636473</v>
      </c>
      <c r="AY53" s="11">
        <f t="shared" si="6"/>
        <v>0.97867439441224546</v>
      </c>
      <c r="AZ53" s="11">
        <f t="shared" si="6"/>
        <v>0.98400602543086257</v>
      </c>
      <c r="BA53" s="11">
        <f t="shared" si="6"/>
        <v>0.98820388481760968</v>
      </c>
      <c r="BB53" s="11">
        <f t="shared" si="6"/>
        <v>0.98989727768925651</v>
      </c>
      <c r="BC53" s="11">
        <f t="shared" si="7"/>
        <v>4.0582643726062191E-2</v>
      </c>
      <c r="BD53" s="11">
        <f t="shared" si="7"/>
        <v>3.1031939638055256E-2</v>
      </c>
      <c r="BE53" s="11">
        <f t="shared" si="7"/>
        <v>2.555079559363525E-2</v>
      </c>
      <c r="BF53" s="11">
        <f t="shared" si="7"/>
        <v>2.1325605587754495E-2</v>
      </c>
      <c r="BG53" s="11">
        <f t="shared" si="7"/>
        <v>1.5993974569137388E-2</v>
      </c>
      <c r="BH53" s="11">
        <f t="shared" si="7"/>
        <v>1.1796115182390279E-2</v>
      </c>
      <c r="BI53" s="11">
        <f t="shared" si="7"/>
        <v>1.0102722310743465E-2</v>
      </c>
      <c r="BK53" s="12"/>
      <c r="BL53" s="12"/>
      <c r="BM53" s="12"/>
      <c r="BN53" s="12"/>
      <c r="BO53" s="12"/>
      <c r="BP53" s="12"/>
      <c r="BQ53" s="12"/>
      <c r="BR53" s="12"/>
      <c r="BS53" s="12"/>
      <c r="BT53" s="12"/>
      <c r="BU53" s="12"/>
      <c r="BV53" s="12"/>
      <c r="BW53" s="12"/>
      <c r="BX53" s="12"/>
      <c r="BZ53" s="11"/>
      <c r="CA53" s="11"/>
      <c r="CB53" s="11"/>
      <c r="CC53" s="11"/>
      <c r="CD53" s="11"/>
      <c r="CE53" s="11"/>
      <c r="CF53" s="11"/>
      <c r="CG53" s="11"/>
      <c r="CH53" s="11"/>
      <c r="CI53" s="11"/>
      <c r="CJ53" s="11"/>
      <c r="CK53" s="11"/>
      <c r="CL53" s="11"/>
      <c r="CM53" s="11"/>
    </row>
    <row r="54" spans="1:91" x14ac:dyDescent="0.25">
      <c r="A54" t="s">
        <v>52</v>
      </c>
      <c r="B54" t="s">
        <v>52</v>
      </c>
      <c r="C54" t="s">
        <v>428</v>
      </c>
      <c r="D54">
        <v>7534</v>
      </c>
      <c r="E54">
        <v>6395</v>
      </c>
      <c r="F54">
        <v>4482</v>
      </c>
      <c r="G54">
        <v>3756</v>
      </c>
      <c r="H54">
        <v>3424</v>
      </c>
      <c r="I54">
        <v>2378</v>
      </c>
      <c r="J54">
        <v>1839</v>
      </c>
      <c r="K54">
        <v>2503</v>
      </c>
      <c r="L54">
        <v>2279</v>
      </c>
      <c r="M54">
        <v>1722</v>
      </c>
      <c r="N54">
        <v>1200</v>
      </c>
      <c r="O54">
        <v>839</v>
      </c>
      <c r="P54">
        <v>743</v>
      </c>
      <c r="Q54">
        <v>948</v>
      </c>
      <c r="R54">
        <v>6834</v>
      </c>
      <c r="S54">
        <v>5991</v>
      </c>
      <c r="T54">
        <v>4744</v>
      </c>
      <c r="U54">
        <v>3968</v>
      </c>
      <c r="V54">
        <v>3629</v>
      </c>
      <c r="W54">
        <v>2503</v>
      </c>
      <c r="X54">
        <v>2108</v>
      </c>
      <c r="Y54">
        <v>3264</v>
      </c>
      <c r="Z54">
        <v>2991</v>
      </c>
      <c r="AA54">
        <v>2468</v>
      </c>
      <c r="AB54">
        <v>1689</v>
      </c>
      <c r="AC54">
        <v>1351</v>
      </c>
      <c r="AD54">
        <v>1056</v>
      </c>
      <c r="AE54">
        <v>1000</v>
      </c>
      <c r="AF54">
        <v>83638</v>
      </c>
      <c r="AH54" s="11">
        <f t="shared" si="4"/>
        <v>0.75062269602470855</v>
      </c>
      <c r="AI54" s="11">
        <f t="shared" si="4"/>
        <v>0.737260779340558</v>
      </c>
      <c r="AJ54" s="11">
        <f t="shared" ref="AJ54:AN104" si="8">F54/(F54+M54)</f>
        <v>0.72243713733075432</v>
      </c>
      <c r="AK54" s="11">
        <f t="shared" si="8"/>
        <v>0.75786924939467315</v>
      </c>
      <c r="AL54" s="11">
        <f t="shared" si="8"/>
        <v>0.80319024161388697</v>
      </c>
      <c r="AM54" s="11">
        <f t="shared" si="8"/>
        <v>0.76193527715475806</v>
      </c>
      <c r="AN54" s="11">
        <f t="shared" si="8"/>
        <v>0.65984930032292788</v>
      </c>
      <c r="AO54" s="11">
        <f t="shared" si="5"/>
        <v>0.24937730397529143</v>
      </c>
      <c r="AP54" s="11">
        <f t="shared" si="5"/>
        <v>0.262739220659442</v>
      </c>
      <c r="AQ54" s="11">
        <f t="shared" ref="AQ54:AU104" si="9">M54/(F54+M54)</f>
        <v>0.27756286266924562</v>
      </c>
      <c r="AR54" s="11">
        <f t="shared" si="9"/>
        <v>0.24213075060532688</v>
      </c>
      <c r="AS54" s="11">
        <f t="shared" si="9"/>
        <v>0.19680975838611306</v>
      </c>
      <c r="AT54" s="11">
        <f t="shared" si="9"/>
        <v>0.23806472284524191</v>
      </c>
      <c r="AU54" s="11">
        <f t="shared" si="9"/>
        <v>0.34015069967707212</v>
      </c>
      <c r="AV54" s="11">
        <f t="shared" si="6"/>
        <v>0.6767676767676768</v>
      </c>
      <c r="AW54" s="11">
        <f t="shared" si="6"/>
        <v>0.66700066800267199</v>
      </c>
      <c r="AX54" s="11">
        <f t="shared" ref="AX54:BB104" si="10">T54/(T54+AA54)</f>
        <v>0.65779256794231833</v>
      </c>
      <c r="AY54" s="11">
        <f t="shared" si="10"/>
        <v>0.70143185433975608</v>
      </c>
      <c r="AZ54" s="11">
        <f t="shared" si="10"/>
        <v>0.72871485943775105</v>
      </c>
      <c r="BA54" s="11">
        <f t="shared" si="10"/>
        <v>0.7032874402922169</v>
      </c>
      <c r="BB54" s="11">
        <f t="shared" si="10"/>
        <v>0.6782496782496783</v>
      </c>
      <c r="BC54" s="11">
        <f t="shared" si="7"/>
        <v>0.32323232323232326</v>
      </c>
      <c r="BD54" s="11">
        <f t="shared" si="7"/>
        <v>0.33299933199732801</v>
      </c>
      <c r="BE54" s="11">
        <f t="shared" ref="BE54:BI104" si="11">AA54/(T54+AA54)</f>
        <v>0.34220743205768162</v>
      </c>
      <c r="BF54" s="11">
        <f t="shared" si="11"/>
        <v>0.29856814566024392</v>
      </c>
      <c r="BG54" s="11">
        <f t="shared" si="11"/>
        <v>0.27128514056224901</v>
      </c>
      <c r="BH54" s="11">
        <f t="shared" si="11"/>
        <v>0.2967125597077831</v>
      </c>
      <c r="BI54" s="11">
        <f t="shared" si="11"/>
        <v>0.32175032175032175</v>
      </c>
      <c r="BK54" s="12"/>
      <c r="BL54" s="12"/>
      <c r="BM54" s="12"/>
      <c r="BN54" s="12"/>
      <c r="BO54" s="12"/>
      <c r="BP54" s="12"/>
      <c r="BQ54" s="12"/>
      <c r="BR54" s="12"/>
      <c r="BS54" s="12"/>
      <c r="BT54" s="12"/>
      <c r="BU54" s="12"/>
      <c r="BV54" s="12"/>
      <c r="BW54" s="12"/>
      <c r="BX54" s="12"/>
      <c r="BZ54" s="11"/>
      <c r="CA54" s="11"/>
      <c r="CB54" s="11"/>
      <c r="CC54" s="11"/>
      <c r="CD54" s="11"/>
      <c r="CE54" s="11"/>
      <c r="CF54" s="11"/>
      <c r="CG54" s="11"/>
      <c r="CH54" s="11"/>
      <c r="CI54" s="11"/>
      <c r="CJ54" s="11"/>
      <c r="CK54" s="11"/>
      <c r="CL54" s="11"/>
      <c r="CM54" s="11"/>
    </row>
    <row r="55" spans="1:91" x14ac:dyDescent="0.25">
      <c r="A55" t="s">
        <v>53</v>
      </c>
      <c r="B55" t="s">
        <v>53</v>
      </c>
      <c r="C55" t="s">
        <v>447</v>
      </c>
      <c r="D55">
        <v>3804</v>
      </c>
      <c r="E55">
        <v>3878</v>
      </c>
      <c r="F55">
        <v>3528</v>
      </c>
      <c r="G55">
        <v>3318</v>
      </c>
      <c r="H55">
        <v>3469</v>
      </c>
      <c r="I55">
        <v>2857</v>
      </c>
      <c r="J55">
        <v>2403</v>
      </c>
      <c r="K55">
        <v>4243</v>
      </c>
      <c r="L55">
        <v>3979</v>
      </c>
      <c r="M55">
        <v>3827</v>
      </c>
      <c r="N55">
        <v>3165</v>
      </c>
      <c r="O55">
        <v>2322</v>
      </c>
      <c r="P55">
        <v>1538</v>
      </c>
      <c r="Q55">
        <v>1443</v>
      </c>
      <c r="R55">
        <v>3744</v>
      </c>
      <c r="S55">
        <v>3827</v>
      </c>
      <c r="T55">
        <v>3673</v>
      </c>
      <c r="U55">
        <v>3236</v>
      </c>
      <c r="V55">
        <v>3615</v>
      </c>
      <c r="W55">
        <v>3063</v>
      </c>
      <c r="X55">
        <v>2646</v>
      </c>
      <c r="Y55">
        <v>4847</v>
      </c>
      <c r="Z55">
        <v>4654</v>
      </c>
      <c r="AA55">
        <v>4129</v>
      </c>
      <c r="AB55">
        <v>3365</v>
      </c>
      <c r="AC55">
        <v>2604</v>
      </c>
      <c r="AD55">
        <v>1914</v>
      </c>
      <c r="AE55">
        <v>1556</v>
      </c>
      <c r="AF55">
        <v>90647</v>
      </c>
      <c r="AH55" s="11">
        <f t="shared" ref="AH55:AN118" si="12">D55/(D55+K55)</f>
        <v>0.47272275382129986</v>
      </c>
      <c r="AI55" s="11">
        <f t="shared" si="12"/>
        <v>0.4935726104110984</v>
      </c>
      <c r="AJ55" s="11">
        <f t="shared" si="8"/>
        <v>0.47967369136641741</v>
      </c>
      <c r="AK55" s="11">
        <f t="shared" si="8"/>
        <v>0.51180009254974546</v>
      </c>
      <c r="AL55" s="11">
        <f t="shared" si="8"/>
        <v>0.59903298221377999</v>
      </c>
      <c r="AM55" s="11">
        <f t="shared" si="8"/>
        <v>0.65005688282138796</v>
      </c>
      <c r="AN55" s="11">
        <f t="shared" si="8"/>
        <v>0.62480499219968799</v>
      </c>
      <c r="AO55" s="11">
        <f t="shared" ref="AO55:AU118" si="13">K55/(D55+K55)</f>
        <v>0.52727724617870009</v>
      </c>
      <c r="AP55" s="11">
        <f t="shared" si="13"/>
        <v>0.50642738958890166</v>
      </c>
      <c r="AQ55" s="11">
        <f t="shared" si="9"/>
        <v>0.52032630863358265</v>
      </c>
      <c r="AR55" s="11">
        <f t="shared" si="9"/>
        <v>0.48819990745025449</v>
      </c>
      <c r="AS55" s="11">
        <f t="shared" si="9"/>
        <v>0.40096701778622001</v>
      </c>
      <c r="AT55" s="11">
        <f t="shared" si="9"/>
        <v>0.34994311717861204</v>
      </c>
      <c r="AU55" s="11">
        <f t="shared" si="9"/>
        <v>0.37519500780031201</v>
      </c>
      <c r="AV55" s="11">
        <f t="shared" ref="AV55:BB118" si="14">R55/(R55+Y55)</f>
        <v>0.43580491211733208</v>
      </c>
      <c r="AW55" s="11">
        <f t="shared" si="14"/>
        <v>0.45124395708053294</v>
      </c>
      <c r="AX55" s="11">
        <f t="shared" si="10"/>
        <v>0.47077672391694436</v>
      </c>
      <c r="AY55" s="11">
        <f t="shared" si="10"/>
        <v>0.49022875321920922</v>
      </c>
      <c r="AZ55" s="11">
        <f t="shared" si="10"/>
        <v>0.58128316449589967</v>
      </c>
      <c r="BA55" s="11">
        <f t="shared" si="10"/>
        <v>0.61543098251959016</v>
      </c>
      <c r="BB55" s="11">
        <f t="shared" si="10"/>
        <v>0.62970014278914799</v>
      </c>
      <c r="BC55" s="11">
        <f t="shared" ref="BC55:BI118" si="15">Y55/(R55+Y55)</f>
        <v>0.56419508788266792</v>
      </c>
      <c r="BD55" s="11">
        <f t="shared" si="15"/>
        <v>0.548756042919467</v>
      </c>
      <c r="BE55" s="11">
        <f t="shared" si="11"/>
        <v>0.52922327608305564</v>
      </c>
      <c r="BF55" s="11">
        <f t="shared" si="11"/>
        <v>0.50977124678079078</v>
      </c>
      <c r="BG55" s="11">
        <f t="shared" si="11"/>
        <v>0.41871683550410033</v>
      </c>
      <c r="BH55" s="11">
        <f t="shared" si="11"/>
        <v>0.38456901748040989</v>
      </c>
      <c r="BI55" s="11">
        <f t="shared" si="11"/>
        <v>0.37029985721085196</v>
      </c>
      <c r="BK55" s="12"/>
      <c r="BL55" s="12"/>
      <c r="BM55" s="12"/>
      <c r="BN55" s="12"/>
      <c r="BO55" s="12"/>
      <c r="BP55" s="12"/>
      <c r="BQ55" s="12"/>
      <c r="BR55" s="12"/>
      <c r="BS55" s="12"/>
      <c r="BT55" s="12"/>
      <c r="BU55" s="12"/>
      <c r="BV55" s="12"/>
      <c r="BW55" s="12"/>
      <c r="BX55" s="12"/>
      <c r="BZ55" s="11"/>
      <c r="CA55" s="11"/>
      <c r="CB55" s="11"/>
      <c r="CC55" s="11"/>
      <c r="CD55" s="11"/>
      <c r="CE55" s="11"/>
      <c r="CF55" s="11"/>
      <c r="CG55" s="11"/>
      <c r="CH55" s="11"/>
      <c r="CI55" s="11"/>
      <c r="CJ55" s="11"/>
      <c r="CK55" s="11"/>
      <c r="CL55" s="11"/>
      <c r="CM55" s="11"/>
    </row>
    <row r="56" spans="1:91" x14ac:dyDescent="0.25">
      <c r="A56" t="s">
        <v>54</v>
      </c>
      <c r="B56" t="s">
        <v>54</v>
      </c>
      <c r="C56" t="s">
        <v>358</v>
      </c>
      <c r="D56">
        <v>3037</v>
      </c>
      <c r="E56">
        <v>3513</v>
      </c>
      <c r="F56">
        <v>3205</v>
      </c>
      <c r="G56">
        <v>2741</v>
      </c>
      <c r="H56">
        <v>2861</v>
      </c>
      <c r="I56">
        <v>2088</v>
      </c>
      <c r="J56">
        <v>1795</v>
      </c>
      <c r="K56">
        <v>69</v>
      </c>
      <c r="L56">
        <v>48</v>
      </c>
      <c r="M56">
        <v>24</v>
      </c>
      <c r="N56">
        <v>21</v>
      </c>
      <c r="O56">
        <v>17</v>
      </c>
      <c r="P56">
        <v>7</v>
      </c>
      <c r="Q56">
        <v>4</v>
      </c>
      <c r="R56">
        <v>3303</v>
      </c>
      <c r="S56">
        <v>3662</v>
      </c>
      <c r="T56">
        <v>3210</v>
      </c>
      <c r="U56">
        <v>2804</v>
      </c>
      <c r="V56">
        <v>2941</v>
      </c>
      <c r="W56">
        <v>2133</v>
      </c>
      <c r="X56">
        <v>2130</v>
      </c>
      <c r="Y56">
        <v>54</v>
      </c>
      <c r="Z56">
        <v>44</v>
      </c>
      <c r="AA56">
        <v>25</v>
      </c>
      <c r="AB56">
        <v>29</v>
      </c>
      <c r="AC56">
        <v>18</v>
      </c>
      <c r="AD56">
        <v>8</v>
      </c>
      <c r="AE56">
        <v>9</v>
      </c>
      <c r="AF56">
        <v>39800</v>
      </c>
      <c r="AH56" s="11">
        <f t="shared" si="12"/>
        <v>0.97778493238892461</v>
      </c>
      <c r="AI56" s="11">
        <f t="shared" si="12"/>
        <v>0.98652064026958719</v>
      </c>
      <c r="AJ56" s="11">
        <f t="shared" si="8"/>
        <v>0.99256735831526788</v>
      </c>
      <c r="AK56" s="11">
        <f t="shared" si="8"/>
        <v>0.99239681390296886</v>
      </c>
      <c r="AL56" s="11">
        <f t="shared" si="8"/>
        <v>0.99409312022237661</v>
      </c>
      <c r="AM56" s="11">
        <f t="shared" si="8"/>
        <v>0.99665871121718375</v>
      </c>
      <c r="AN56" s="11">
        <f t="shared" si="8"/>
        <v>0.99777654252362424</v>
      </c>
      <c r="AO56" s="11">
        <f t="shared" si="13"/>
        <v>2.2215067611075338E-2</v>
      </c>
      <c r="AP56" s="11">
        <f t="shared" si="13"/>
        <v>1.3479359730412805E-2</v>
      </c>
      <c r="AQ56" s="11">
        <f t="shared" si="9"/>
        <v>7.432641684732115E-3</v>
      </c>
      <c r="AR56" s="11">
        <f t="shared" si="9"/>
        <v>7.6031860970311371E-3</v>
      </c>
      <c r="AS56" s="11">
        <f t="shared" si="9"/>
        <v>5.9068797776233497E-3</v>
      </c>
      <c r="AT56" s="11">
        <f t="shared" si="9"/>
        <v>3.3412887828162289E-3</v>
      </c>
      <c r="AU56" s="11">
        <f t="shared" si="9"/>
        <v>2.2234574763757642E-3</v>
      </c>
      <c r="AV56" s="11">
        <f t="shared" si="14"/>
        <v>0.98391420911528149</v>
      </c>
      <c r="AW56" s="11">
        <f t="shared" si="14"/>
        <v>0.98812736103615761</v>
      </c>
      <c r="AX56" s="11">
        <f t="shared" si="10"/>
        <v>0.99227202472952092</v>
      </c>
      <c r="AY56" s="11">
        <f t="shared" si="10"/>
        <v>0.98976350158842219</v>
      </c>
      <c r="AZ56" s="11">
        <f t="shared" si="10"/>
        <v>0.99391686380533961</v>
      </c>
      <c r="BA56" s="11">
        <f t="shared" si="10"/>
        <v>0.99626342830453063</v>
      </c>
      <c r="BB56" s="11">
        <f t="shared" si="10"/>
        <v>0.99579242636746146</v>
      </c>
      <c r="BC56" s="11">
        <f t="shared" si="15"/>
        <v>1.6085790884718499E-2</v>
      </c>
      <c r="BD56" s="11">
        <f t="shared" si="15"/>
        <v>1.1872638963842417E-2</v>
      </c>
      <c r="BE56" s="11">
        <f t="shared" si="11"/>
        <v>7.7279752704791345E-3</v>
      </c>
      <c r="BF56" s="11">
        <f t="shared" si="11"/>
        <v>1.0236498411577833E-2</v>
      </c>
      <c r="BG56" s="11">
        <f t="shared" si="11"/>
        <v>6.0831361946603584E-3</v>
      </c>
      <c r="BH56" s="11">
        <f t="shared" si="11"/>
        <v>3.7365716954694066E-3</v>
      </c>
      <c r="BI56" s="11">
        <f t="shared" si="11"/>
        <v>4.2075736325385693E-3</v>
      </c>
      <c r="BK56" s="12"/>
      <c r="BL56" s="12"/>
      <c r="BM56" s="12"/>
      <c r="BN56" s="12"/>
      <c r="BO56" s="12"/>
      <c r="BP56" s="12"/>
      <c r="BQ56" s="12"/>
      <c r="BR56" s="12"/>
      <c r="BS56" s="12"/>
      <c r="BT56" s="12"/>
      <c r="BU56" s="12"/>
      <c r="BV56" s="12"/>
      <c r="BW56" s="12"/>
      <c r="BX56" s="12"/>
      <c r="BZ56" s="11"/>
      <c r="CA56" s="11"/>
      <c r="CB56" s="11"/>
      <c r="CC56" s="11"/>
      <c r="CD56" s="11"/>
      <c r="CE56" s="11"/>
      <c r="CF56" s="11"/>
      <c r="CG56" s="11"/>
      <c r="CH56" s="11"/>
      <c r="CI56" s="11"/>
      <c r="CJ56" s="11"/>
      <c r="CK56" s="11"/>
      <c r="CL56" s="11"/>
      <c r="CM56" s="11"/>
    </row>
    <row r="57" spans="1:91" x14ac:dyDescent="0.25">
      <c r="A57" t="s">
        <v>55</v>
      </c>
      <c r="B57" t="s">
        <v>55</v>
      </c>
      <c r="C57" t="s">
        <v>448</v>
      </c>
      <c r="D57">
        <v>7171</v>
      </c>
      <c r="E57">
        <v>7705</v>
      </c>
      <c r="F57">
        <v>7561</v>
      </c>
      <c r="G57">
        <v>6316</v>
      </c>
      <c r="H57">
        <v>6858</v>
      </c>
      <c r="I57">
        <v>4957</v>
      </c>
      <c r="J57">
        <v>4018</v>
      </c>
      <c r="K57">
        <v>931</v>
      </c>
      <c r="L57">
        <v>864</v>
      </c>
      <c r="M57">
        <v>684</v>
      </c>
      <c r="N57">
        <v>428</v>
      </c>
      <c r="O57">
        <v>269</v>
      </c>
      <c r="P57">
        <v>210</v>
      </c>
      <c r="Q57">
        <v>188</v>
      </c>
      <c r="R57">
        <v>7768</v>
      </c>
      <c r="S57">
        <v>8132</v>
      </c>
      <c r="T57">
        <v>7593</v>
      </c>
      <c r="U57">
        <v>6486</v>
      </c>
      <c r="V57">
        <v>7082</v>
      </c>
      <c r="W57">
        <v>5646</v>
      </c>
      <c r="X57">
        <v>5090</v>
      </c>
      <c r="Y57">
        <v>1201</v>
      </c>
      <c r="Z57">
        <v>958</v>
      </c>
      <c r="AA57">
        <v>682</v>
      </c>
      <c r="AB57">
        <v>444</v>
      </c>
      <c r="AC57">
        <v>352</v>
      </c>
      <c r="AD57">
        <v>240</v>
      </c>
      <c r="AE57">
        <v>212</v>
      </c>
      <c r="AF57">
        <v>100046</v>
      </c>
      <c r="AH57" s="11">
        <f t="shared" si="12"/>
        <v>0.88509010120957787</v>
      </c>
      <c r="AI57" s="11">
        <f t="shared" si="12"/>
        <v>0.89917143190570659</v>
      </c>
      <c r="AJ57" s="11">
        <f t="shared" si="8"/>
        <v>0.91704063068526376</v>
      </c>
      <c r="AK57" s="11">
        <f t="shared" si="8"/>
        <v>0.93653618030842234</v>
      </c>
      <c r="AL57" s="11">
        <f t="shared" si="8"/>
        <v>0.96225620878349938</v>
      </c>
      <c r="AM57" s="11">
        <f t="shared" si="8"/>
        <v>0.9593574608089801</v>
      </c>
      <c r="AN57" s="11">
        <f t="shared" si="8"/>
        <v>0.95530194959581549</v>
      </c>
      <c r="AO57" s="11">
        <f t="shared" si="13"/>
        <v>0.11490989879042211</v>
      </c>
      <c r="AP57" s="11">
        <f t="shared" si="13"/>
        <v>0.10082856809429339</v>
      </c>
      <c r="AQ57" s="11">
        <f t="shared" si="9"/>
        <v>8.29593693147362E-2</v>
      </c>
      <c r="AR57" s="11">
        <f t="shared" si="9"/>
        <v>6.3463819691577703E-2</v>
      </c>
      <c r="AS57" s="11">
        <f t="shared" si="9"/>
        <v>3.7743791216500629E-2</v>
      </c>
      <c r="AT57" s="11">
        <f t="shared" si="9"/>
        <v>4.0642539191019934E-2</v>
      </c>
      <c r="AU57" s="11">
        <f t="shared" si="9"/>
        <v>4.4698050404184501E-2</v>
      </c>
      <c r="AV57" s="11">
        <f t="shared" si="14"/>
        <v>0.866094324896867</v>
      </c>
      <c r="AW57" s="11">
        <f t="shared" si="14"/>
        <v>0.89460946094609461</v>
      </c>
      <c r="AX57" s="11">
        <f t="shared" si="10"/>
        <v>0.91758308157099699</v>
      </c>
      <c r="AY57" s="11">
        <f t="shared" si="10"/>
        <v>0.93593073593073595</v>
      </c>
      <c r="AZ57" s="11">
        <f t="shared" si="10"/>
        <v>0.95264998654829158</v>
      </c>
      <c r="BA57" s="11">
        <f t="shared" si="10"/>
        <v>0.9592252803261978</v>
      </c>
      <c r="BB57" s="11">
        <f t="shared" si="10"/>
        <v>0.96001508864579399</v>
      </c>
      <c r="BC57" s="11">
        <f t="shared" si="15"/>
        <v>0.133905675103133</v>
      </c>
      <c r="BD57" s="11">
        <f t="shared" si="15"/>
        <v>0.10539053905390539</v>
      </c>
      <c r="BE57" s="11">
        <f t="shared" si="11"/>
        <v>8.2416918429003019E-2</v>
      </c>
      <c r="BF57" s="11">
        <f t="shared" si="11"/>
        <v>6.4069264069264067E-2</v>
      </c>
      <c r="BG57" s="11">
        <f t="shared" si="11"/>
        <v>4.7350013451708368E-2</v>
      </c>
      <c r="BH57" s="11">
        <f t="shared" si="11"/>
        <v>4.0774719673802244E-2</v>
      </c>
      <c r="BI57" s="11">
        <f t="shared" si="11"/>
        <v>3.9984911354205961E-2</v>
      </c>
      <c r="BK57" s="12"/>
      <c r="BL57" s="12"/>
      <c r="BM57" s="12"/>
      <c r="BN57" s="12"/>
      <c r="BO57" s="12"/>
      <c r="BP57" s="12"/>
      <c r="BQ57" s="12"/>
      <c r="BR57" s="12"/>
      <c r="BS57" s="12"/>
      <c r="BT57" s="12"/>
      <c r="BU57" s="12"/>
      <c r="BV57" s="12"/>
      <c r="BW57" s="12"/>
      <c r="BX57" s="12"/>
      <c r="BZ57" s="11"/>
      <c r="CA57" s="11"/>
      <c r="CB57" s="11"/>
      <c r="CC57" s="11"/>
      <c r="CD57" s="11"/>
      <c r="CE57" s="11"/>
      <c r="CF57" s="11"/>
      <c r="CG57" s="11"/>
      <c r="CH57" s="11"/>
      <c r="CI57" s="11"/>
      <c r="CJ57" s="11"/>
      <c r="CK57" s="11"/>
      <c r="CL57" s="11"/>
      <c r="CM57" s="11"/>
    </row>
    <row r="58" spans="1:91" x14ac:dyDescent="0.25">
      <c r="A58" t="s">
        <v>56</v>
      </c>
      <c r="B58" t="s">
        <v>56</v>
      </c>
      <c r="C58" t="s">
        <v>407</v>
      </c>
      <c r="D58">
        <v>6292</v>
      </c>
      <c r="E58">
        <v>6940</v>
      </c>
      <c r="F58">
        <v>6180</v>
      </c>
      <c r="G58">
        <v>5892</v>
      </c>
      <c r="H58">
        <v>6651</v>
      </c>
      <c r="I58">
        <v>5565</v>
      </c>
      <c r="J58">
        <v>4423</v>
      </c>
      <c r="K58">
        <v>77</v>
      </c>
      <c r="L58">
        <v>48</v>
      </c>
      <c r="M58">
        <v>35</v>
      </c>
      <c r="N58">
        <v>27</v>
      </c>
      <c r="O58">
        <v>25</v>
      </c>
      <c r="P58">
        <v>10</v>
      </c>
      <c r="Q58">
        <v>9</v>
      </c>
      <c r="R58">
        <v>6365</v>
      </c>
      <c r="S58">
        <v>6953</v>
      </c>
      <c r="T58">
        <v>6400</v>
      </c>
      <c r="U58">
        <v>6292</v>
      </c>
      <c r="V58">
        <v>6899</v>
      </c>
      <c r="W58">
        <v>5830</v>
      </c>
      <c r="X58">
        <v>4637</v>
      </c>
      <c r="Y58">
        <v>98</v>
      </c>
      <c r="Z58">
        <v>79</v>
      </c>
      <c r="AA58">
        <v>62</v>
      </c>
      <c r="AB58">
        <v>50</v>
      </c>
      <c r="AC58">
        <v>29</v>
      </c>
      <c r="AD58">
        <v>13</v>
      </c>
      <c r="AE58">
        <v>9</v>
      </c>
      <c r="AF58">
        <v>85890</v>
      </c>
      <c r="AH58" s="11">
        <f t="shared" si="12"/>
        <v>0.98791018998272884</v>
      </c>
      <c r="AI58" s="11">
        <f t="shared" si="12"/>
        <v>0.99313108185460786</v>
      </c>
      <c r="AJ58" s="11">
        <f t="shared" si="8"/>
        <v>0.99436846339501206</v>
      </c>
      <c r="AK58" s="11">
        <f t="shared" si="8"/>
        <v>0.99543841865179927</v>
      </c>
      <c r="AL58" s="11">
        <f t="shared" si="8"/>
        <v>0.99625524266027565</v>
      </c>
      <c r="AM58" s="11">
        <f t="shared" si="8"/>
        <v>0.99820627802690587</v>
      </c>
      <c r="AN58" s="11">
        <f t="shared" si="8"/>
        <v>0.99796931407942235</v>
      </c>
      <c r="AO58" s="11">
        <f t="shared" si="13"/>
        <v>1.2089810017271158E-2</v>
      </c>
      <c r="AP58" s="11">
        <f t="shared" si="13"/>
        <v>6.868918145392101E-3</v>
      </c>
      <c r="AQ58" s="11">
        <f t="shared" si="9"/>
        <v>5.6315366049879325E-3</v>
      </c>
      <c r="AR58" s="11">
        <f t="shared" si="9"/>
        <v>4.5615813482007099E-3</v>
      </c>
      <c r="AS58" s="11">
        <f t="shared" si="9"/>
        <v>3.7447573397243858E-3</v>
      </c>
      <c r="AT58" s="11">
        <f t="shared" si="9"/>
        <v>1.7937219730941704E-3</v>
      </c>
      <c r="AU58" s="11">
        <f t="shared" si="9"/>
        <v>2.0306859205776171E-3</v>
      </c>
      <c r="AV58" s="11">
        <f t="shared" si="14"/>
        <v>0.98483676311310542</v>
      </c>
      <c r="AW58" s="11">
        <f t="shared" si="14"/>
        <v>0.98876564277588164</v>
      </c>
      <c r="AX58" s="11">
        <f t="shared" si="10"/>
        <v>0.99040544722995971</v>
      </c>
      <c r="AY58" s="11">
        <f t="shared" si="10"/>
        <v>0.99211605171870076</v>
      </c>
      <c r="AZ58" s="11">
        <f t="shared" si="10"/>
        <v>0.99581408775981528</v>
      </c>
      <c r="BA58" s="11">
        <f t="shared" si="10"/>
        <v>0.99777511552284781</v>
      </c>
      <c r="BB58" s="11">
        <f t="shared" si="10"/>
        <v>0.99806284976323723</v>
      </c>
      <c r="BC58" s="11">
        <f t="shared" si="15"/>
        <v>1.5163236886894631E-2</v>
      </c>
      <c r="BD58" s="11">
        <f t="shared" si="15"/>
        <v>1.1234357224118316E-2</v>
      </c>
      <c r="BE58" s="11">
        <f t="shared" si="11"/>
        <v>9.5945527700402357E-3</v>
      </c>
      <c r="BF58" s="11">
        <f t="shared" si="11"/>
        <v>7.8839482812992755E-3</v>
      </c>
      <c r="BG58" s="11">
        <f t="shared" si="11"/>
        <v>4.1859122401847575E-3</v>
      </c>
      <c r="BH58" s="11">
        <f t="shared" si="11"/>
        <v>2.224884477152148E-3</v>
      </c>
      <c r="BI58" s="11">
        <f t="shared" si="11"/>
        <v>1.9371502367628067E-3</v>
      </c>
      <c r="BK58" s="12"/>
      <c r="BL58" s="12"/>
      <c r="BM58" s="12"/>
      <c r="BN58" s="12"/>
      <c r="BO58" s="12"/>
      <c r="BP58" s="12"/>
      <c r="BQ58" s="12"/>
      <c r="BR58" s="12"/>
      <c r="BS58" s="12"/>
      <c r="BT58" s="12"/>
      <c r="BU58" s="12"/>
      <c r="BV58" s="12"/>
      <c r="BW58" s="12"/>
      <c r="BX58" s="12"/>
      <c r="BZ58" s="11"/>
      <c r="CA58" s="11"/>
      <c r="CB58" s="11"/>
      <c r="CC58" s="11"/>
      <c r="CD58" s="11"/>
      <c r="CE58" s="11"/>
      <c r="CF58" s="11"/>
      <c r="CG58" s="11"/>
      <c r="CH58" s="11"/>
      <c r="CI58" s="11"/>
      <c r="CJ58" s="11"/>
      <c r="CK58" s="11"/>
      <c r="CL58" s="11"/>
      <c r="CM58" s="11"/>
    </row>
    <row r="59" spans="1:91" x14ac:dyDescent="0.25">
      <c r="A59" t="s">
        <v>57</v>
      </c>
      <c r="B59" t="s">
        <v>57</v>
      </c>
      <c r="C59" t="s">
        <v>494</v>
      </c>
      <c r="D59">
        <v>38321</v>
      </c>
      <c r="E59">
        <v>39752</v>
      </c>
      <c r="F59">
        <v>34693</v>
      </c>
      <c r="G59">
        <v>29299</v>
      </c>
      <c r="H59">
        <v>29187</v>
      </c>
      <c r="I59">
        <v>22315</v>
      </c>
      <c r="J59">
        <v>17610</v>
      </c>
      <c r="K59">
        <v>4381</v>
      </c>
      <c r="L59">
        <v>3645</v>
      </c>
      <c r="M59">
        <v>2621</v>
      </c>
      <c r="N59">
        <v>1995</v>
      </c>
      <c r="O59">
        <v>1333</v>
      </c>
      <c r="P59">
        <v>936</v>
      </c>
      <c r="Q59">
        <v>878</v>
      </c>
      <c r="R59">
        <v>39233</v>
      </c>
      <c r="S59">
        <v>40466</v>
      </c>
      <c r="T59">
        <v>34457</v>
      </c>
      <c r="U59">
        <v>28874</v>
      </c>
      <c r="V59">
        <v>30350</v>
      </c>
      <c r="W59">
        <v>23643</v>
      </c>
      <c r="X59">
        <v>20297</v>
      </c>
      <c r="Y59">
        <v>4692</v>
      </c>
      <c r="Z59">
        <v>3826</v>
      </c>
      <c r="AA59">
        <v>2787</v>
      </c>
      <c r="AB59">
        <v>2139</v>
      </c>
      <c r="AC59">
        <v>1609</v>
      </c>
      <c r="AD59">
        <v>1091</v>
      </c>
      <c r="AE59">
        <v>820</v>
      </c>
      <c r="AF59">
        <v>461250</v>
      </c>
      <c r="AH59" s="11">
        <f t="shared" si="12"/>
        <v>0.89740527375766943</v>
      </c>
      <c r="AI59" s="11">
        <f t="shared" si="12"/>
        <v>0.91600801898748763</v>
      </c>
      <c r="AJ59" s="11">
        <f t="shared" si="8"/>
        <v>0.92975826767433134</v>
      </c>
      <c r="AK59" s="11">
        <f t="shared" si="8"/>
        <v>0.93624976033744489</v>
      </c>
      <c r="AL59" s="11">
        <f t="shared" si="8"/>
        <v>0.95632372214941019</v>
      </c>
      <c r="AM59" s="11">
        <f t="shared" si="8"/>
        <v>0.95974366693905644</v>
      </c>
      <c r="AN59" s="11">
        <f t="shared" si="8"/>
        <v>0.95250973604500211</v>
      </c>
      <c r="AO59" s="11">
        <f t="shared" si="13"/>
        <v>0.10259472624233057</v>
      </c>
      <c r="AP59" s="11">
        <f t="shared" si="13"/>
        <v>8.3991981012512387E-2</v>
      </c>
      <c r="AQ59" s="11">
        <f t="shared" si="9"/>
        <v>7.0241732325668646E-2</v>
      </c>
      <c r="AR59" s="11">
        <f t="shared" si="9"/>
        <v>6.3750239662555122E-2</v>
      </c>
      <c r="AS59" s="11">
        <f t="shared" si="9"/>
        <v>4.3676277850589779E-2</v>
      </c>
      <c r="AT59" s="11">
        <f t="shared" si="9"/>
        <v>4.0256333060943617E-2</v>
      </c>
      <c r="AU59" s="11">
        <f t="shared" si="9"/>
        <v>4.7490263954997836E-2</v>
      </c>
      <c r="AV59" s="11">
        <f t="shared" si="14"/>
        <v>0.89318155947638023</v>
      </c>
      <c r="AW59" s="11">
        <f t="shared" si="14"/>
        <v>0.91361871218278701</v>
      </c>
      <c r="AX59" s="11">
        <f t="shared" si="10"/>
        <v>0.92516915476318329</v>
      </c>
      <c r="AY59" s="11">
        <f t="shared" si="10"/>
        <v>0.9310289233547222</v>
      </c>
      <c r="AZ59" s="11">
        <f t="shared" si="10"/>
        <v>0.94965424450076663</v>
      </c>
      <c r="BA59" s="11">
        <f t="shared" si="10"/>
        <v>0.95589067680116435</v>
      </c>
      <c r="BB59" s="11">
        <f t="shared" si="10"/>
        <v>0.96116872661836439</v>
      </c>
      <c r="BC59" s="11">
        <f t="shared" si="15"/>
        <v>0.1068184405236198</v>
      </c>
      <c r="BD59" s="11">
        <f t="shared" si="15"/>
        <v>8.6381287817213034E-2</v>
      </c>
      <c r="BE59" s="11">
        <f t="shared" si="11"/>
        <v>7.483084523681667E-2</v>
      </c>
      <c r="BF59" s="11">
        <f t="shared" si="11"/>
        <v>6.8971076645277782E-2</v>
      </c>
      <c r="BG59" s="11">
        <f t="shared" si="11"/>
        <v>5.034575549923339E-2</v>
      </c>
      <c r="BH59" s="11">
        <f t="shared" si="11"/>
        <v>4.4109323198835614E-2</v>
      </c>
      <c r="BI59" s="11">
        <f t="shared" si="11"/>
        <v>3.8831273381635646E-2</v>
      </c>
      <c r="BK59" s="12"/>
      <c r="BL59" s="12"/>
      <c r="BM59" s="12"/>
      <c r="BN59" s="12"/>
      <c r="BO59" s="12"/>
      <c r="BP59" s="12"/>
      <c r="BQ59" s="12"/>
      <c r="BR59" s="12"/>
      <c r="BS59" s="12"/>
      <c r="BT59" s="12"/>
      <c r="BU59" s="12"/>
      <c r="BV59" s="12"/>
      <c r="BW59" s="12"/>
      <c r="BX59" s="12"/>
      <c r="BZ59" s="11"/>
      <c r="CA59" s="11"/>
      <c r="CB59" s="11"/>
      <c r="CC59" s="11"/>
      <c r="CD59" s="11"/>
      <c r="CE59" s="11"/>
      <c r="CF59" s="11"/>
      <c r="CG59" s="11"/>
      <c r="CH59" s="11"/>
      <c r="CI59" s="11"/>
      <c r="CJ59" s="11"/>
      <c r="CK59" s="11"/>
      <c r="CL59" s="11"/>
      <c r="CM59" s="11"/>
    </row>
    <row r="60" spans="1:91" x14ac:dyDescent="0.25">
      <c r="A60" t="s">
        <v>58</v>
      </c>
      <c r="B60" t="s">
        <v>58</v>
      </c>
      <c r="C60" t="s">
        <v>449</v>
      </c>
      <c r="D60">
        <v>6396</v>
      </c>
      <c r="E60">
        <v>6812</v>
      </c>
      <c r="F60">
        <v>6016</v>
      </c>
      <c r="G60">
        <v>5142</v>
      </c>
      <c r="H60">
        <v>5106</v>
      </c>
      <c r="I60">
        <v>3855</v>
      </c>
      <c r="J60">
        <v>3243</v>
      </c>
      <c r="K60">
        <v>3375</v>
      </c>
      <c r="L60">
        <v>2662</v>
      </c>
      <c r="M60">
        <v>2247</v>
      </c>
      <c r="N60">
        <v>1705</v>
      </c>
      <c r="O60">
        <v>1141</v>
      </c>
      <c r="P60">
        <v>803</v>
      </c>
      <c r="Q60">
        <v>751</v>
      </c>
      <c r="R60">
        <v>6522</v>
      </c>
      <c r="S60">
        <v>6952</v>
      </c>
      <c r="T60">
        <v>6037</v>
      </c>
      <c r="U60">
        <v>4952</v>
      </c>
      <c r="V60">
        <v>5265</v>
      </c>
      <c r="W60">
        <v>4009</v>
      </c>
      <c r="X60">
        <v>3686</v>
      </c>
      <c r="Y60">
        <v>3386</v>
      </c>
      <c r="Z60">
        <v>2915</v>
      </c>
      <c r="AA60">
        <v>2267</v>
      </c>
      <c r="AB60">
        <v>1726</v>
      </c>
      <c r="AC60">
        <v>1274</v>
      </c>
      <c r="AD60">
        <v>968</v>
      </c>
      <c r="AE60">
        <v>746</v>
      </c>
      <c r="AF60">
        <v>99959</v>
      </c>
      <c r="AH60" s="11">
        <f t="shared" si="12"/>
        <v>0.65459011360147379</v>
      </c>
      <c r="AI60" s="11">
        <f t="shared" si="12"/>
        <v>0.71902047709520789</v>
      </c>
      <c r="AJ60" s="11">
        <f t="shared" si="8"/>
        <v>0.7280648674815442</v>
      </c>
      <c r="AK60" s="11">
        <f t="shared" si="8"/>
        <v>0.75098583321162549</v>
      </c>
      <c r="AL60" s="11">
        <f t="shared" si="8"/>
        <v>0.81735232911797662</v>
      </c>
      <c r="AM60" s="11">
        <f t="shared" si="8"/>
        <v>0.82760841562902532</v>
      </c>
      <c r="AN60" s="11">
        <f t="shared" si="8"/>
        <v>0.81196795192789184</v>
      </c>
      <c r="AO60" s="11">
        <f t="shared" si="13"/>
        <v>0.34540988639852627</v>
      </c>
      <c r="AP60" s="11">
        <f t="shared" si="13"/>
        <v>0.28097952290479206</v>
      </c>
      <c r="AQ60" s="11">
        <f t="shared" si="9"/>
        <v>0.27193513251845575</v>
      </c>
      <c r="AR60" s="11">
        <f t="shared" si="9"/>
        <v>0.24901416678837446</v>
      </c>
      <c r="AS60" s="11">
        <f t="shared" si="9"/>
        <v>0.18264767088202338</v>
      </c>
      <c r="AT60" s="11">
        <f t="shared" si="9"/>
        <v>0.17239158437097465</v>
      </c>
      <c r="AU60" s="11">
        <f t="shared" si="9"/>
        <v>0.18803204807210816</v>
      </c>
      <c r="AV60" s="11">
        <f t="shared" si="14"/>
        <v>0.65825595478401289</v>
      </c>
      <c r="AW60" s="11">
        <f t="shared" si="14"/>
        <v>0.70457079152731328</v>
      </c>
      <c r="AX60" s="11">
        <f t="shared" si="10"/>
        <v>0.72699903660886322</v>
      </c>
      <c r="AY60" s="11">
        <f t="shared" si="10"/>
        <v>0.74153938304881706</v>
      </c>
      <c r="AZ60" s="11">
        <f t="shared" si="10"/>
        <v>0.80516898608349896</v>
      </c>
      <c r="BA60" s="11">
        <f t="shared" si="10"/>
        <v>0.80550532449266632</v>
      </c>
      <c r="BB60" s="11">
        <f t="shared" si="10"/>
        <v>0.83167870036101088</v>
      </c>
      <c r="BC60" s="11">
        <f t="shared" si="15"/>
        <v>0.34174404521598706</v>
      </c>
      <c r="BD60" s="11">
        <f t="shared" si="15"/>
        <v>0.29542920847268672</v>
      </c>
      <c r="BE60" s="11">
        <f t="shared" si="11"/>
        <v>0.27300096339113678</v>
      </c>
      <c r="BF60" s="11">
        <f t="shared" si="11"/>
        <v>0.258460616951183</v>
      </c>
      <c r="BG60" s="11">
        <f t="shared" si="11"/>
        <v>0.19483101391650098</v>
      </c>
      <c r="BH60" s="11">
        <f t="shared" si="11"/>
        <v>0.19449467550733374</v>
      </c>
      <c r="BI60" s="11">
        <f t="shared" si="11"/>
        <v>0.16832129963898917</v>
      </c>
      <c r="BK60" s="12"/>
      <c r="BL60" s="12"/>
      <c r="BM60" s="12"/>
      <c r="BN60" s="12"/>
      <c r="BO60" s="12"/>
      <c r="BP60" s="12"/>
      <c r="BQ60" s="12"/>
      <c r="BR60" s="12"/>
      <c r="BS60" s="12"/>
      <c r="BT60" s="12"/>
      <c r="BU60" s="12"/>
      <c r="BV60" s="12"/>
      <c r="BW60" s="12"/>
      <c r="BX60" s="12"/>
      <c r="BZ60" s="11"/>
      <c r="CA60" s="11"/>
      <c r="CB60" s="11"/>
      <c r="CC60" s="11"/>
      <c r="CD60" s="11"/>
      <c r="CE60" s="11"/>
      <c r="CF60" s="11"/>
      <c r="CG60" s="11"/>
      <c r="CH60" s="11"/>
      <c r="CI60" s="11"/>
      <c r="CJ60" s="11"/>
      <c r="CK60" s="11"/>
      <c r="CL60" s="11"/>
      <c r="CM60" s="11"/>
    </row>
    <row r="61" spans="1:91" x14ac:dyDescent="0.25">
      <c r="A61" t="s">
        <v>59</v>
      </c>
      <c r="B61" t="s">
        <v>59</v>
      </c>
      <c r="C61" t="s">
        <v>450</v>
      </c>
      <c r="D61">
        <v>5380</v>
      </c>
      <c r="E61">
        <v>5452</v>
      </c>
      <c r="F61">
        <v>4511</v>
      </c>
      <c r="G61">
        <v>3814</v>
      </c>
      <c r="H61">
        <v>3739</v>
      </c>
      <c r="I61">
        <v>2670</v>
      </c>
      <c r="J61">
        <v>2064</v>
      </c>
      <c r="K61">
        <v>3634</v>
      </c>
      <c r="L61">
        <v>2937</v>
      </c>
      <c r="M61">
        <v>2642</v>
      </c>
      <c r="N61">
        <v>2230</v>
      </c>
      <c r="O61">
        <v>1575</v>
      </c>
      <c r="P61">
        <v>1120</v>
      </c>
      <c r="Q61">
        <v>1132</v>
      </c>
      <c r="R61">
        <v>5374</v>
      </c>
      <c r="S61">
        <v>5204</v>
      </c>
      <c r="T61">
        <v>4470</v>
      </c>
      <c r="U61">
        <v>3798</v>
      </c>
      <c r="V61">
        <v>3697</v>
      </c>
      <c r="W61">
        <v>2765</v>
      </c>
      <c r="X61">
        <v>2307</v>
      </c>
      <c r="Y61">
        <v>3756</v>
      </c>
      <c r="Z61">
        <v>3111</v>
      </c>
      <c r="AA61">
        <v>2879</v>
      </c>
      <c r="AB61">
        <v>2363</v>
      </c>
      <c r="AC61">
        <v>1834</v>
      </c>
      <c r="AD61">
        <v>1361</v>
      </c>
      <c r="AE61">
        <v>1173</v>
      </c>
      <c r="AF61">
        <v>86992</v>
      </c>
      <c r="AH61" s="11">
        <f t="shared" si="12"/>
        <v>0.5968493454626137</v>
      </c>
      <c r="AI61" s="11">
        <f t="shared" si="12"/>
        <v>0.64989867683871738</v>
      </c>
      <c r="AJ61" s="11">
        <f t="shared" si="8"/>
        <v>0.63064448483153923</v>
      </c>
      <c r="AK61" s="11">
        <f t="shared" si="8"/>
        <v>0.63103904698874913</v>
      </c>
      <c r="AL61" s="11">
        <f t="shared" si="8"/>
        <v>0.7036130974783591</v>
      </c>
      <c r="AM61" s="11">
        <f t="shared" si="8"/>
        <v>0.70448548812664913</v>
      </c>
      <c r="AN61" s="11">
        <f t="shared" si="8"/>
        <v>0.64580725907384229</v>
      </c>
      <c r="AO61" s="11">
        <f t="shared" si="13"/>
        <v>0.4031506545373863</v>
      </c>
      <c r="AP61" s="11">
        <f t="shared" si="13"/>
        <v>0.35010132316128262</v>
      </c>
      <c r="AQ61" s="11">
        <f t="shared" si="9"/>
        <v>0.36935551516846077</v>
      </c>
      <c r="AR61" s="11">
        <f t="shared" si="9"/>
        <v>0.36896095301125081</v>
      </c>
      <c r="AS61" s="11">
        <f t="shared" si="9"/>
        <v>0.29638690252164096</v>
      </c>
      <c r="AT61" s="11">
        <f t="shared" si="9"/>
        <v>0.29551451187335093</v>
      </c>
      <c r="AU61" s="11">
        <f t="shared" si="9"/>
        <v>0.35419274092615771</v>
      </c>
      <c r="AV61" s="11">
        <f t="shared" si="14"/>
        <v>0.58860898138006568</v>
      </c>
      <c r="AW61" s="11">
        <f t="shared" si="14"/>
        <v>0.62585688514732407</v>
      </c>
      <c r="AX61" s="11">
        <f t="shared" si="10"/>
        <v>0.6082460198666485</v>
      </c>
      <c r="AY61" s="11">
        <f t="shared" si="10"/>
        <v>0.61645836714819024</v>
      </c>
      <c r="AZ61" s="11">
        <f t="shared" si="10"/>
        <v>0.66841439161092031</v>
      </c>
      <c r="BA61" s="11">
        <f t="shared" si="10"/>
        <v>0.67014057198254973</v>
      </c>
      <c r="BB61" s="11">
        <f t="shared" si="10"/>
        <v>0.66293103448275859</v>
      </c>
      <c r="BC61" s="11">
        <f t="shared" si="15"/>
        <v>0.41139101861993427</v>
      </c>
      <c r="BD61" s="11">
        <f t="shared" si="15"/>
        <v>0.37414311485267587</v>
      </c>
      <c r="BE61" s="11">
        <f t="shared" si="11"/>
        <v>0.3917539801333515</v>
      </c>
      <c r="BF61" s="11">
        <f t="shared" si="11"/>
        <v>0.38354163285180976</v>
      </c>
      <c r="BG61" s="11">
        <f t="shared" si="11"/>
        <v>0.33158560838907974</v>
      </c>
      <c r="BH61" s="11">
        <f t="shared" si="11"/>
        <v>0.32985942801745033</v>
      </c>
      <c r="BI61" s="11">
        <f t="shared" si="11"/>
        <v>0.33706896551724136</v>
      </c>
      <c r="BK61" s="12"/>
      <c r="BL61" s="12"/>
      <c r="BM61" s="12"/>
      <c r="BN61" s="12"/>
      <c r="BO61" s="12"/>
      <c r="BP61" s="12"/>
      <c r="BQ61" s="12"/>
      <c r="BR61" s="12"/>
      <c r="BS61" s="12"/>
      <c r="BT61" s="12"/>
      <c r="BU61" s="12"/>
      <c r="BV61" s="12"/>
      <c r="BW61" s="12"/>
      <c r="BX61" s="12"/>
      <c r="BZ61" s="11"/>
      <c r="CA61" s="11"/>
      <c r="CB61" s="11"/>
      <c r="CC61" s="11"/>
      <c r="CD61" s="11"/>
      <c r="CE61" s="11"/>
      <c r="CF61" s="11"/>
      <c r="CG61" s="11"/>
      <c r="CH61" s="11"/>
      <c r="CI61" s="11"/>
      <c r="CJ61" s="11"/>
      <c r="CK61" s="11"/>
      <c r="CL61" s="11"/>
      <c r="CM61" s="11"/>
    </row>
    <row r="62" spans="1:91" x14ac:dyDescent="0.25">
      <c r="A62" t="s">
        <v>60</v>
      </c>
      <c r="B62" t="s">
        <v>60</v>
      </c>
      <c r="C62" t="s">
        <v>459</v>
      </c>
      <c r="D62">
        <v>4443</v>
      </c>
      <c r="E62">
        <v>4899</v>
      </c>
      <c r="F62">
        <v>4536</v>
      </c>
      <c r="G62">
        <v>4372</v>
      </c>
      <c r="H62">
        <v>5335</v>
      </c>
      <c r="I62">
        <v>4709</v>
      </c>
      <c r="J62">
        <v>3573</v>
      </c>
      <c r="K62">
        <v>78</v>
      </c>
      <c r="L62">
        <v>65</v>
      </c>
      <c r="M62">
        <v>56</v>
      </c>
      <c r="N62">
        <v>51</v>
      </c>
      <c r="O62">
        <v>29</v>
      </c>
      <c r="P62">
        <v>14</v>
      </c>
      <c r="Q62">
        <v>18</v>
      </c>
      <c r="R62">
        <v>4864</v>
      </c>
      <c r="S62">
        <v>4979</v>
      </c>
      <c r="T62">
        <v>4645</v>
      </c>
      <c r="U62">
        <v>4743</v>
      </c>
      <c r="V62">
        <v>5611</v>
      </c>
      <c r="W62">
        <v>5009</v>
      </c>
      <c r="X62">
        <v>3768</v>
      </c>
      <c r="Y62">
        <v>138</v>
      </c>
      <c r="Z62">
        <v>74</v>
      </c>
      <c r="AA62">
        <v>70</v>
      </c>
      <c r="AB62">
        <v>41</v>
      </c>
      <c r="AC62">
        <v>19</v>
      </c>
      <c r="AD62">
        <v>10</v>
      </c>
      <c r="AE62">
        <v>11</v>
      </c>
      <c r="AF62">
        <v>66160</v>
      </c>
      <c r="AH62" s="11">
        <f t="shared" si="12"/>
        <v>0.98274717982747184</v>
      </c>
      <c r="AI62" s="11">
        <f t="shared" si="12"/>
        <v>0.98690572119258657</v>
      </c>
      <c r="AJ62" s="11">
        <f t="shared" si="8"/>
        <v>0.98780487804878048</v>
      </c>
      <c r="AK62" s="11">
        <f t="shared" si="8"/>
        <v>0.98846936468460322</v>
      </c>
      <c r="AL62" s="11">
        <f t="shared" si="8"/>
        <v>0.99459358687546606</v>
      </c>
      <c r="AM62" s="11">
        <f t="shared" si="8"/>
        <v>0.99703578234173196</v>
      </c>
      <c r="AN62" s="11">
        <f t="shared" si="8"/>
        <v>0.9949874686716792</v>
      </c>
      <c r="AO62" s="11">
        <f t="shared" si="13"/>
        <v>1.7252820172528202E-2</v>
      </c>
      <c r="AP62" s="11">
        <f t="shared" si="13"/>
        <v>1.3094278807413377E-2</v>
      </c>
      <c r="AQ62" s="11">
        <f t="shared" si="9"/>
        <v>1.2195121951219513E-2</v>
      </c>
      <c r="AR62" s="11">
        <f t="shared" si="9"/>
        <v>1.1530635315396789E-2</v>
      </c>
      <c r="AS62" s="11">
        <f t="shared" si="9"/>
        <v>5.4064131245339297E-3</v>
      </c>
      <c r="AT62" s="11">
        <f t="shared" si="9"/>
        <v>2.9642176582680498E-3</v>
      </c>
      <c r="AU62" s="11">
        <f t="shared" si="9"/>
        <v>5.0125313283208017E-3</v>
      </c>
      <c r="AV62" s="11">
        <f t="shared" si="14"/>
        <v>0.97241103558576569</v>
      </c>
      <c r="AW62" s="11">
        <f t="shared" si="14"/>
        <v>0.98535523451414997</v>
      </c>
      <c r="AX62" s="11">
        <f t="shared" si="10"/>
        <v>0.98515376458112403</v>
      </c>
      <c r="AY62" s="11">
        <f t="shared" si="10"/>
        <v>0.99142976588628762</v>
      </c>
      <c r="AZ62" s="11">
        <f t="shared" si="10"/>
        <v>0.99662522202486681</v>
      </c>
      <c r="BA62" s="11">
        <f t="shared" si="10"/>
        <v>0.99800757122932859</v>
      </c>
      <c r="BB62" s="11">
        <f t="shared" si="10"/>
        <v>0.99708917703096056</v>
      </c>
      <c r="BC62" s="11">
        <f t="shared" si="15"/>
        <v>2.7588964414234307E-2</v>
      </c>
      <c r="BD62" s="11">
        <f t="shared" si="15"/>
        <v>1.4644765485849989E-2</v>
      </c>
      <c r="BE62" s="11">
        <f t="shared" si="11"/>
        <v>1.4846235418875928E-2</v>
      </c>
      <c r="BF62" s="11">
        <f t="shared" si="11"/>
        <v>8.5702341137123741E-3</v>
      </c>
      <c r="BG62" s="11">
        <f t="shared" si="11"/>
        <v>3.3747779751332149E-3</v>
      </c>
      <c r="BH62" s="11">
        <f t="shared" si="11"/>
        <v>1.9924287706714486E-3</v>
      </c>
      <c r="BI62" s="11">
        <f t="shared" si="11"/>
        <v>2.9108229690394285E-3</v>
      </c>
      <c r="BK62" s="12"/>
      <c r="BL62" s="12"/>
      <c r="BM62" s="12"/>
      <c r="BN62" s="12"/>
      <c r="BO62" s="12"/>
      <c r="BP62" s="12"/>
      <c r="BQ62" s="12"/>
      <c r="BR62" s="12"/>
      <c r="BS62" s="12"/>
      <c r="BT62" s="12"/>
      <c r="BU62" s="12"/>
      <c r="BV62" s="12"/>
      <c r="BW62" s="12"/>
      <c r="BX62" s="12"/>
      <c r="BZ62" s="11"/>
      <c r="CA62" s="11"/>
      <c r="CB62" s="11"/>
      <c r="CC62" s="11"/>
      <c r="CD62" s="11"/>
      <c r="CE62" s="11"/>
      <c r="CF62" s="11"/>
      <c r="CG62" s="11"/>
      <c r="CH62" s="11"/>
      <c r="CI62" s="11"/>
      <c r="CJ62" s="11"/>
      <c r="CK62" s="11"/>
      <c r="CL62" s="11"/>
      <c r="CM62" s="11"/>
    </row>
    <row r="63" spans="1:91" x14ac:dyDescent="0.25">
      <c r="A63" t="s">
        <v>474</v>
      </c>
      <c r="B63" t="s">
        <v>474</v>
      </c>
      <c r="C63" t="s">
        <v>473</v>
      </c>
      <c r="D63">
        <v>73</v>
      </c>
      <c r="E63">
        <v>93</v>
      </c>
      <c r="F63">
        <v>81</v>
      </c>
      <c r="G63">
        <v>75</v>
      </c>
      <c r="H63">
        <v>85</v>
      </c>
      <c r="I63">
        <v>89</v>
      </c>
      <c r="J63">
        <v>54</v>
      </c>
      <c r="K63">
        <v>0</v>
      </c>
      <c r="L63">
        <v>0</v>
      </c>
      <c r="M63">
        <v>0</v>
      </c>
      <c r="N63">
        <v>0</v>
      </c>
      <c r="O63">
        <v>0</v>
      </c>
      <c r="P63">
        <v>0</v>
      </c>
      <c r="Q63">
        <v>0</v>
      </c>
      <c r="R63">
        <v>97</v>
      </c>
      <c r="S63">
        <v>81</v>
      </c>
      <c r="T63">
        <v>74</v>
      </c>
      <c r="U63">
        <v>67</v>
      </c>
      <c r="V63">
        <v>87</v>
      </c>
      <c r="W63">
        <v>75</v>
      </c>
      <c r="X63">
        <v>53</v>
      </c>
      <c r="Y63">
        <v>0</v>
      </c>
      <c r="Z63">
        <v>1</v>
      </c>
      <c r="AA63">
        <v>0</v>
      </c>
      <c r="AB63">
        <v>0</v>
      </c>
      <c r="AC63">
        <v>0</v>
      </c>
      <c r="AD63">
        <v>0</v>
      </c>
      <c r="AE63">
        <v>0</v>
      </c>
      <c r="AF63">
        <v>1085</v>
      </c>
      <c r="AH63" s="11">
        <f t="shared" si="12"/>
        <v>1</v>
      </c>
      <c r="AI63" s="11">
        <f t="shared" si="12"/>
        <v>1</v>
      </c>
      <c r="AJ63" s="11">
        <f t="shared" si="8"/>
        <v>1</v>
      </c>
      <c r="AK63" s="11">
        <f t="shared" si="8"/>
        <v>1</v>
      </c>
      <c r="AL63" s="11">
        <f t="shared" si="8"/>
        <v>1</v>
      </c>
      <c r="AM63" s="11">
        <f t="shared" si="8"/>
        <v>1</v>
      </c>
      <c r="AN63" s="11">
        <f t="shared" si="8"/>
        <v>1</v>
      </c>
      <c r="AO63" s="11">
        <f t="shared" si="13"/>
        <v>0</v>
      </c>
      <c r="AP63" s="11">
        <f t="shared" si="13"/>
        <v>0</v>
      </c>
      <c r="AQ63" s="11">
        <f t="shared" si="9"/>
        <v>0</v>
      </c>
      <c r="AR63" s="11">
        <f t="shared" si="9"/>
        <v>0</v>
      </c>
      <c r="AS63" s="11">
        <f t="shared" si="9"/>
        <v>0</v>
      </c>
      <c r="AT63" s="11">
        <f t="shared" si="9"/>
        <v>0</v>
      </c>
      <c r="AU63" s="11">
        <f t="shared" si="9"/>
        <v>0</v>
      </c>
      <c r="AV63" s="11">
        <f t="shared" si="14"/>
        <v>1</v>
      </c>
      <c r="AW63" s="11">
        <f t="shared" si="14"/>
        <v>0.98780487804878048</v>
      </c>
      <c r="AX63" s="11">
        <f t="shared" si="10"/>
        <v>1</v>
      </c>
      <c r="AY63" s="11">
        <f t="shared" si="10"/>
        <v>1</v>
      </c>
      <c r="AZ63" s="11">
        <f t="shared" si="10"/>
        <v>1</v>
      </c>
      <c r="BA63" s="11">
        <f t="shared" si="10"/>
        <v>1</v>
      </c>
      <c r="BB63" s="11">
        <f t="shared" si="10"/>
        <v>1</v>
      </c>
      <c r="BC63" s="11">
        <f t="shared" si="15"/>
        <v>0</v>
      </c>
      <c r="BD63" s="11">
        <f t="shared" si="15"/>
        <v>1.2195121951219513E-2</v>
      </c>
      <c r="BE63" s="11">
        <f t="shared" si="11"/>
        <v>0</v>
      </c>
      <c r="BF63" s="11">
        <f t="shared" si="11"/>
        <v>0</v>
      </c>
      <c r="BG63" s="11">
        <f t="shared" si="11"/>
        <v>0</v>
      </c>
      <c r="BH63" s="11">
        <f t="shared" si="11"/>
        <v>0</v>
      </c>
      <c r="BI63" s="11">
        <f t="shared" si="11"/>
        <v>0</v>
      </c>
      <c r="BK63" s="12"/>
      <c r="BL63" s="12"/>
      <c r="BM63" s="12"/>
      <c r="BN63" s="12"/>
      <c r="BO63" s="12"/>
      <c r="BP63" s="12"/>
      <c r="BQ63" s="12"/>
      <c r="BR63" s="12"/>
      <c r="BS63" s="12"/>
      <c r="BT63" s="12"/>
      <c r="BU63" s="12"/>
      <c r="BV63" s="12"/>
      <c r="BW63" s="12"/>
      <c r="BX63" s="12"/>
      <c r="BZ63" s="11"/>
      <c r="CA63" s="11"/>
      <c r="CB63" s="11"/>
      <c r="CC63" s="11"/>
      <c r="CD63" s="11"/>
      <c r="CE63" s="11"/>
      <c r="CF63" s="11"/>
      <c r="CG63" s="11"/>
      <c r="CH63" s="11"/>
      <c r="CI63" s="11"/>
      <c r="CJ63" s="11"/>
      <c r="CK63" s="11"/>
      <c r="CL63" s="11"/>
      <c r="CM63" s="11"/>
    </row>
    <row r="64" spans="1:91" x14ac:dyDescent="0.25">
      <c r="A64" t="s">
        <v>61</v>
      </c>
      <c r="B64" t="s">
        <v>61</v>
      </c>
      <c r="C64" t="s">
        <v>429</v>
      </c>
      <c r="D64">
        <v>6295</v>
      </c>
      <c r="E64">
        <v>5351</v>
      </c>
      <c r="F64">
        <v>4002</v>
      </c>
      <c r="G64">
        <v>3248</v>
      </c>
      <c r="H64">
        <v>3088</v>
      </c>
      <c r="I64">
        <v>2214</v>
      </c>
      <c r="J64">
        <v>1737</v>
      </c>
      <c r="K64">
        <v>1520</v>
      </c>
      <c r="L64">
        <v>1393</v>
      </c>
      <c r="M64">
        <v>921</v>
      </c>
      <c r="N64">
        <v>595</v>
      </c>
      <c r="O64">
        <v>399</v>
      </c>
      <c r="P64">
        <v>346</v>
      </c>
      <c r="Q64">
        <v>423</v>
      </c>
      <c r="R64">
        <v>5460</v>
      </c>
      <c r="S64">
        <v>4940</v>
      </c>
      <c r="T64">
        <v>4071</v>
      </c>
      <c r="U64">
        <v>3266</v>
      </c>
      <c r="V64">
        <v>3086</v>
      </c>
      <c r="W64">
        <v>2352</v>
      </c>
      <c r="X64">
        <v>1850</v>
      </c>
      <c r="Y64">
        <v>1801</v>
      </c>
      <c r="Z64">
        <v>1683</v>
      </c>
      <c r="AA64">
        <v>1179</v>
      </c>
      <c r="AB64">
        <v>792</v>
      </c>
      <c r="AC64">
        <v>655</v>
      </c>
      <c r="AD64">
        <v>483</v>
      </c>
      <c r="AE64">
        <v>480</v>
      </c>
      <c r="AF64">
        <v>63630</v>
      </c>
      <c r="AH64" s="11">
        <f t="shared" si="12"/>
        <v>0.80550223928342934</v>
      </c>
      <c r="AI64" s="11">
        <f t="shared" si="12"/>
        <v>0.79344602609727166</v>
      </c>
      <c r="AJ64" s="11">
        <f t="shared" si="8"/>
        <v>0.81291895185862284</v>
      </c>
      <c r="AK64" s="11">
        <f t="shared" si="8"/>
        <v>0.84517304189435338</v>
      </c>
      <c r="AL64" s="11">
        <f t="shared" si="8"/>
        <v>0.88557499283051333</v>
      </c>
      <c r="AM64" s="11">
        <f t="shared" si="8"/>
        <v>0.86484375000000002</v>
      </c>
      <c r="AN64" s="11">
        <f t="shared" si="8"/>
        <v>0.8041666666666667</v>
      </c>
      <c r="AO64" s="11">
        <f t="shared" si="13"/>
        <v>0.19449776071657071</v>
      </c>
      <c r="AP64" s="11">
        <f t="shared" si="13"/>
        <v>0.20655397390272834</v>
      </c>
      <c r="AQ64" s="11">
        <f t="shared" si="9"/>
        <v>0.18708104814137722</v>
      </c>
      <c r="AR64" s="11">
        <f t="shared" si="9"/>
        <v>0.15482695810564662</v>
      </c>
      <c r="AS64" s="11">
        <f t="shared" si="9"/>
        <v>0.11442500716948667</v>
      </c>
      <c r="AT64" s="11">
        <f t="shared" si="9"/>
        <v>0.13515625000000001</v>
      </c>
      <c r="AU64" s="11">
        <f t="shared" si="9"/>
        <v>0.19583333333333333</v>
      </c>
      <c r="AV64" s="11">
        <f t="shared" si="14"/>
        <v>0.75196253959509707</v>
      </c>
      <c r="AW64" s="11">
        <f t="shared" si="14"/>
        <v>0.74588555035482407</v>
      </c>
      <c r="AX64" s="11">
        <f t="shared" si="10"/>
        <v>0.77542857142857147</v>
      </c>
      <c r="AY64" s="11">
        <f t="shared" si="10"/>
        <v>0.80482996550024644</v>
      </c>
      <c r="AZ64" s="11">
        <f t="shared" si="10"/>
        <v>0.82491312483293233</v>
      </c>
      <c r="BA64" s="11">
        <f t="shared" si="10"/>
        <v>0.82962962962962961</v>
      </c>
      <c r="BB64" s="11">
        <f t="shared" si="10"/>
        <v>0.79399141630901282</v>
      </c>
      <c r="BC64" s="11">
        <f t="shared" si="15"/>
        <v>0.2480374604049029</v>
      </c>
      <c r="BD64" s="11">
        <f t="shared" si="15"/>
        <v>0.25411444964517588</v>
      </c>
      <c r="BE64" s="11">
        <f t="shared" si="11"/>
        <v>0.22457142857142856</v>
      </c>
      <c r="BF64" s="11">
        <f t="shared" si="11"/>
        <v>0.19517003449975356</v>
      </c>
      <c r="BG64" s="11">
        <f t="shared" si="11"/>
        <v>0.17508687516706764</v>
      </c>
      <c r="BH64" s="11">
        <f t="shared" si="11"/>
        <v>0.17037037037037037</v>
      </c>
      <c r="BI64" s="11">
        <f t="shared" si="11"/>
        <v>0.20600858369098712</v>
      </c>
      <c r="BK64" s="12"/>
      <c r="BL64" s="12"/>
      <c r="BM64" s="12"/>
      <c r="BN64" s="12"/>
      <c r="BO64" s="12"/>
      <c r="BP64" s="12"/>
      <c r="BQ64" s="12"/>
      <c r="BR64" s="12"/>
      <c r="BS64" s="12"/>
      <c r="BT64" s="12"/>
      <c r="BU64" s="12"/>
      <c r="BV64" s="12"/>
      <c r="BW64" s="12"/>
      <c r="BX64" s="12"/>
      <c r="BZ64" s="11"/>
      <c r="CA64" s="11"/>
      <c r="CB64" s="11"/>
      <c r="CC64" s="11"/>
      <c r="CD64" s="11"/>
      <c r="CE64" s="11"/>
      <c r="CF64" s="11"/>
      <c r="CG64" s="11"/>
      <c r="CH64" s="11"/>
      <c r="CI64" s="11"/>
      <c r="CJ64" s="11"/>
      <c r="CK64" s="11"/>
      <c r="CL64" s="11"/>
      <c r="CM64" s="11"/>
    </row>
    <row r="65" spans="1:91" x14ac:dyDescent="0.25">
      <c r="A65" t="s">
        <v>62</v>
      </c>
      <c r="B65" t="s">
        <v>62</v>
      </c>
      <c r="C65" t="s">
        <v>430</v>
      </c>
      <c r="D65">
        <v>5412</v>
      </c>
      <c r="E65">
        <v>4695</v>
      </c>
      <c r="F65">
        <v>4088</v>
      </c>
      <c r="G65">
        <v>3242</v>
      </c>
      <c r="H65">
        <v>3367</v>
      </c>
      <c r="I65">
        <v>2574</v>
      </c>
      <c r="J65">
        <v>1979</v>
      </c>
      <c r="K65">
        <v>913</v>
      </c>
      <c r="L65">
        <v>782</v>
      </c>
      <c r="M65">
        <v>623</v>
      </c>
      <c r="N65">
        <v>391</v>
      </c>
      <c r="O65">
        <v>350</v>
      </c>
      <c r="P65">
        <v>281</v>
      </c>
      <c r="Q65">
        <v>277</v>
      </c>
      <c r="R65">
        <v>4920</v>
      </c>
      <c r="S65">
        <v>4686</v>
      </c>
      <c r="T65">
        <v>3799</v>
      </c>
      <c r="U65">
        <v>3310</v>
      </c>
      <c r="V65">
        <v>3778</v>
      </c>
      <c r="W65">
        <v>2958</v>
      </c>
      <c r="X65">
        <v>2114</v>
      </c>
      <c r="Y65">
        <v>1187</v>
      </c>
      <c r="Z65">
        <v>1213</v>
      </c>
      <c r="AA65">
        <v>965</v>
      </c>
      <c r="AB65">
        <v>743</v>
      </c>
      <c r="AC65">
        <v>681</v>
      </c>
      <c r="AD65">
        <v>458</v>
      </c>
      <c r="AE65">
        <v>287</v>
      </c>
      <c r="AF65">
        <v>60073</v>
      </c>
      <c r="AH65" s="11">
        <f t="shared" si="12"/>
        <v>0.85565217391304349</v>
      </c>
      <c r="AI65" s="11">
        <f t="shared" si="12"/>
        <v>0.85722110644513416</v>
      </c>
      <c r="AJ65" s="11">
        <f t="shared" si="8"/>
        <v>0.86775631500742945</v>
      </c>
      <c r="AK65" s="11">
        <f t="shared" si="8"/>
        <v>0.89237544728874207</v>
      </c>
      <c r="AL65" s="11">
        <f t="shared" si="8"/>
        <v>0.90583804143126179</v>
      </c>
      <c r="AM65" s="11">
        <f t="shared" si="8"/>
        <v>0.9015761821366024</v>
      </c>
      <c r="AN65" s="11">
        <f t="shared" si="8"/>
        <v>0.87721631205673756</v>
      </c>
      <c r="AO65" s="11">
        <f t="shared" si="13"/>
        <v>0.14434782608695651</v>
      </c>
      <c r="AP65" s="11">
        <f t="shared" si="13"/>
        <v>0.14277889355486581</v>
      </c>
      <c r="AQ65" s="11">
        <f t="shared" si="9"/>
        <v>0.13224368499257058</v>
      </c>
      <c r="AR65" s="11">
        <f t="shared" si="9"/>
        <v>0.10762455271125791</v>
      </c>
      <c r="AS65" s="11">
        <f t="shared" si="9"/>
        <v>9.4161958568738227E-2</v>
      </c>
      <c r="AT65" s="11">
        <f t="shared" si="9"/>
        <v>9.8423817863397545E-2</v>
      </c>
      <c r="AU65" s="11">
        <f t="shared" si="9"/>
        <v>0.12278368794326242</v>
      </c>
      <c r="AV65" s="11">
        <f t="shared" si="14"/>
        <v>0.80563288030129365</v>
      </c>
      <c r="AW65" s="11">
        <f t="shared" si="14"/>
        <v>0.7943719274453297</v>
      </c>
      <c r="AX65" s="11">
        <f t="shared" si="10"/>
        <v>0.79743912678421491</v>
      </c>
      <c r="AY65" s="11">
        <f t="shared" si="10"/>
        <v>0.81667900320750064</v>
      </c>
      <c r="AZ65" s="11">
        <f t="shared" si="10"/>
        <v>0.8472751738057861</v>
      </c>
      <c r="BA65" s="11">
        <f t="shared" si="10"/>
        <v>0.86592505854800939</v>
      </c>
      <c r="BB65" s="11">
        <f t="shared" si="10"/>
        <v>0.88046647230320696</v>
      </c>
      <c r="BC65" s="11">
        <f t="shared" si="15"/>
        <v>0.1943671196987064</v>
      </c>
      <c r="BD65" s="11">
        <f t="shared" si="15"/>
        <v>0.20562807255467028</v>
      </c>
      <c r="BE65" s="11">
        <f t="shared" si="11"/>
        <v>0.20256087321578506</v>
      </c>
      <c r="BF65" s="11">
        <f t="shared" si="11"/>
        <v>0.18332099679249939</v>
      </c>
      <c r="BG65" s="11">
        <f t="shared" si="11"/>
        <v>0.15272482619421396</v>
      </c>
      <c r="BH65" s="11">
        <f t="shared" si="11"/>
        <v>0.13407494145199064</v>
      </c>
      <c r="BI65" s="11">
        <f t="shared" si="11"/>
        <v>0.119533527696793</v>
      </c>
      <c r="BK65" s="12"/>
      <c r="BL65" s="12"/>
      <c r="BM65" s="12"/>
      <c r="BN65" s="12"/>
      <c r="BO65" s="12"/>
      <c r="BP65" s="12"/>
      <c r="BQ65" s="12"/>
      <c r="BR65" s="12"/>
      <c r="BS65" s="12"/>
      <c r="BT65" s="12"/>
      <c r="BU65" s="12"/>
      <c r="BV65" s="12"/>
      <c r="BW65" s="12"/>
      <c r="BX65" s="12"/>
      <c r="BZ65" s="11"/>
      <c r="CA65" s="11"/>
      <c r="CB65" s="11"/>
      <c r="CC65" s="11"/>
      <c r="CD65" s="11"/>
      <c r="CE65" s="11"/>
      <c r="CF65" s="11"/>
      <c r="CG65" s="11"/>
      <c r="CH65" s="11"/>
      <c r="CI65" s="11"/>
      <c r="CJ65" s="11"/>
      <c r="CK65" s="11"/>
      <c r="CL65" s="11"/>
      <c r="CM65" s="11"/>
    </row>
    <row r="66" spans="1:91" x14ac:dyDescent="0.25">
      <c r="A66" t="s">
        <v>63</v>
      </c>
      <c r="B66" t="s">
        <v>63</v>
      </c>
      <c r="C66" t="s">
        <v>495</v>
      </c>
      <c r="D66">
        <v>50626</v>
      </c>
      <c r="E66">
        <v>52153</v>
      </c>
      <c r="F66">
        <v>45746</v>
      </c>
      <c r="G66">
        <v>40907</v>
      </c>
      <c r="H66">
        <v>46335</v>
      </c>
      <c r="I66">
        <v>36658</v>
      </c>
      <c r="J66">
        <v>28461</v>
      </c>
      <c r="K66">
        <v>2862</v>
      </c>
      <c r="L66">
        <v>2291</v>
      </c>
      <c r="M66">
        <v>1624</v>
      </c>
      <c r="N66">
        <v>1148</v>
      </c>
      <c r="O66">
        <v>791</v>
      </c>
      <c r="P66">
        <v>608</v>
      </c>
      <c r="Q66">
        <v>443</v>
      </c>
      <c r="R66">
        <v>52133</v>
      </c>
      <c r="S66">
        <v>52839</v>
      </c>
      <c r="T66">
        <v>46437</v>
      </c>
      <c r="U66">
        <v>42138</v>
      </c>
      <c r="V66">
        <v>48390</v>
      </c>
      <c r="W66">
        <v>38915</v>
      </c>
      <c r="X66">
        <v>31439</v>
      </c>
      <c r="Y66">
        <v>2936</v>
      </c>
      <c r="Z66">
        <v>2275</v>
      </c>
      <c r="AA66">
        <v>1629</v>
      </c>
      <c r="AB66">
        <v>1296</v>
      </c>
      <c r="AC66">
        <v>968</v>
      </c>
      <c r="AD66">
        <v>606</v>
      </c>
      <c r="AE66">
        <v>387</v>
      </c>
      <c r="AF66">
        <v>633041</v>
      </c>
      <c r="AH66" s="11">
        <f t="shared" si="12"/>
        <v>0.94649267125336523</v>
      </c>
      <c r="AI66" s="11">
        <f t="shared" si="12"/>
        <v>0.95792006465358903</v>
      </c>
      <c r="AJ66" s="11">
        <f t="shared" si="8"/>
        <v>0.9657166983322778</v>
      </c>
      <c r="AK66" s="11">
        <f t="shared" si="8"/>
        <v>0.97270241350612296</v>
      </c>
      <c r="AL66" s="11">
        <f t="shared" si="8"/>
        <v>0.98321521028731484</v>
      </c>
      <c r="AM66" s="11">
        <f t="shared" si="8"/>
        <v>0.98368486019427892</v>
      </c>
      <c r="AN66" s="11">
        <f t="shared" si="8"/>
        <v>0.98467340160531414</v>
      </c>
      <c r="AO66" s="11">
        <f t="shared" si="13"/>
        <v>5.3507328746634761E-2</v>
      </c>
      <c r="AP66" s="11">
        <f t="shared" si="13"/>
        <v>4.2079935346410989E-2</v>
      </c>
      <c r="AQ66" s="11">
        <f t="shared" si="9"/>
        <v>3.4283301667722185E-2</v>
      </c>
      <c r="AR66" s="11">
        <f t="shared" si="9"/>
        <v>2.7297586493877066E-2</v>
      </c>
      <c r="AS66" s="11">
        <f t="shared" si="9"/>
        <v>1.6784789712685141E-2</v>
      </c>
      <c r="AT66" s="11">
        <f t="shared" si="9"/>
        <v>1.6315139805721031E-2</v>
      </c>
      <c r="AU66" s="11">
        <f t="shared" si="9"/>
        <v>1.5326598394685857E-2</v>
      </c>
      <c r="AV66" s="11">
        <f t="shared" si="14"/>
        <v>0.94668506782400264</v>
      </c>
      <c r="AW66" s="11">
        <f t="shared" si="14"/>
        <v>0.95872192183474259</v>
      </c>
      <c r="AX66" s="11">
        <f t="shared" si="10"/>
        <v>0.96610909998751715</v>
      </c>
      <c r="AY66" s="11">
        <f t="shared" si="10"/>
        <v>0.97016162453377541</v>
      </c>
      <c r="AZ66" s="11">
        <f t="shared" si="10"/>
        <v>0.98038818428623531</v>
      </c>
      <c r="BA66" s="11">
        <f t="shared" si="10"/>
        <v>0.98466637989929406</v>
      </c>
      <c r="BB66" s="11">
        <f t="shared" si="10"/>
        <v>0.98784013071073962</v>
      </c>
      <c r="BC66" s="11">
        <f t="shared" si="15"/>
        <v>5.3314932175997386E-2</v>
      </c>
      <c r="BD66" s="11">
        <f t="shared" si="15"/>
        <v>4.1278078165257463E-2</v>
      </c>
      <c r="BE66" s="11">
        <f t="shared" si="11"/>
        <v>3.3890900012482836E-2</v>
      </c>
      <c r="BF66" s="11">
        <f t="shared" si="11"/>
        <v>2.9838375466224618E-2</v>
      </c>
      <c r="BG66" s="11">
        <f t="shared" si="11"/>
        <v>1.9611815713764739E-2</v>
      </c>
      <c r="BH66" s="11">
        <f t="shared" si="11"/>
        <v>1.5333620100705953E-2</v>
      </c>
      <c r="BI66" s="11">
        <f t="shared" si="11"/>
        <v>1.2159869289260354E-2</v>
      </c>
      <c r="BK66" s="12"/>
      <c r="BL66" s="12"/>
      <c r="BM66" s="12"/>
      <c r="BN66" s="12"/>
      <c r="BO66" s="12"/>
      <c r="BP66" s="12"/>
      <c r="BQ66" s="12"/>
      <c r="BR66" s="12"/>
      <c r="BS66" s="12"/>
      <c r="BT66" s="12"/>
      <c r="BU66" s="12"/>
      <c r="BV66" s="12"/>
      <c r="BW66" s="12"/>
      <c r="BX66" s="12"/>
      <c r="BZ66" s="11"/>
      <c r="CA66" s="11"/>
      <c r="CB66" s="11"/>
      <c r="CC66" s="11"/>
      <c r="CD66" s="11"/>
      <c r="CE66" s="11"/>
      <c r="CF66" s="11"/>
      <c r="CG66" s="11"/>
      <c r="CH66" s="11"/>
      <c r="CI66" s="11"/>
      <c r="CJ66" s="11"/>
      <c r="CK66" s="11"/>
      <c r="CL66" s="11"/>
      <c r="CM66" s="11"/>
    </row>
    <row r="67" spans="1:91" x14ac:dyDescent="0.25">
      <c r="A67" t="s">
        <v>64</v>
      </c>
      <c r="B67" t="s">
        <v>64</v>
      </c>
      <c r="C67" t="s">
        <v>390</v>
      </c>
      <c r="D67">
        <v>8661</v>
      </c>
      <c r="E67">
        <v>8935</v>
      </c>
      <c r="F67">
        <v>7803</v>
      </c>
      <c r="G67">
        <v>6863</v>
      </c>
      <c r="H67">
        <v>6939</v>
      </c>
      <c r="I67">
        <v>4678</v>
      </c>
      <c r="J67">
        <v>4020</v>
      </c>
      <c r="K67">
        <v>339</v>
      </c>
      <c r="L67">
        <v>208</v>
      </c>
      <c r="M67">
        <v>136</v>
      </c>
      <c r="N67">
        <v>103</v>
      </c>
      <c r="O67">
        <v>59</v>
      </c>
      <c r="P67">
        <v>29</v>
      </c>
      <c r="Q67">
        <v>33</v>
      </c>
      <c r="R67">
        <v>8328</v>
      </c>
      <c r="S67">
        <v>8707</v>
      </c>
      <c r="T67">
        <v>7873</v>
      </c>
      <c r="U67">
        <v>6702</v>
      </c>
      <c r="V67">
        <v>6791</v>
      </c>
      <c r="W67">
        <v>4889</v>
      </c>
      <c r="X67">
        <v>4595</v>
      </c>
      <c r="Y67">
        <v>248</v>
      </c>
      <c r="Z67">
        <v>172</v>
      </c>
      <c r="AA67">
        <v>137</v>
      </c>
      <c r="AB67">
        <v>78</v>
      </c>
      <c r="AC67">
        <v>55</v>
      </c>
      <c r="AD67">
        <v>39</v>
      </c>
      <c r="AE67">
        <v>18</v>
      </c>
      <c r="AF67">
        <v>97438</v>
      </c>
      <c r="AH67" s="11">
        <f t="shared" si="12"/>
        <v>0.96233333333333337</v>
      </c>
      <c r="AI67" s="11">
        <f t="shared" si="12"/>
        <v>0.97725035546319594</v>
      </c>
      <c r="AJ67" s="11">
        <f t="shared" si="8"/>
        <v>0.98286937901498928</v>
      </c>
      <c r="AK67" s="11">
        <f t="shared" si="8"/>
        <v>0.98521389606660925</v>
      </c>
      <c r="AL67" s="11">
        <f t="shared" si="8"/>
        <v>0.99156901971991995</v>
      </c>
      <c r="AM67" s="11">
        <f t="shared" si="8"/>
        <v>0.993838963246229</v>
      </c>
      <c r="AN67" s="11">
        <f t="shared" si="8"/>
        <v>0.99185788304959288</v>
      </c>
      <c r="AO67" s="11">
        <f t="shared" si="13"/>
        <v>3.7666666666666668E-2</v>
      </c>
      <c r="AP67" s="11">
        <f t="shared" si="13"/>
        <v>2.2749644536804111E-2</v>
      </c>
      <c r="AQ67" s="11">
        <f t="shared" si="9"/>
        <v>1.7130620985010708E-2</v>
      </c>
      <c r="AR67" s="11">
        <f t="shared" si="9"/>
        <v>1.4786103933390755E-2</v>
      </c>
      <c r="AS67" s="11">
        <f t="shared" si="9"/>
        <v>8.4309802800800228E-3</v>
      </c>
      <c r="AT67" s="11">
        <f t="shared" si="9"/>
        <v>6.1610367537709796E-3</v>
      </c>
      <c r="AU67" s="11">
        <f t="shared" si="9"/>
        <v>8.142116950407105E-3</v>
      </c>
      <c r="AV67" s="11">
        <f t="shared" si="14"/>
        <v>0.97108208955223885</v>
      </c>
      <c r="AW67" s="11">
        <f t="shared" si="14"/>
        <v>0.98062844914967906</v>
      </c>
      <c r="AX67" s="11">
        <f t="shared" si="10"/>
        <v>0.98289637952559306</v>
      </c>
      <c r="AY67" s="11">
        <f t="shared" si="10"/>
        <v>0.98849557522123899</v>
      </c>
      <c r="AZ67" s="11">
        <f t="shared" si="10"/>
        <v>0.9919661115980134</v>
      </c>
      <c r="BA67" s="11">
        <f t="shared" si="10"/>
        <v>0.99208603896103897</v>
      </c>
      <c r="BB67" s="11">
        <f t="shared" si="10"/>
        <v>0.99609798395837845</v>
      </c>
      <c r="BC67" s="11">
        <f t="shared" si="15"/>
        <v>2.8917910447761194E-2</v>
      </c>
      <c r="BD67" s="11">
        <f t="shared" si="15"/>
        <v>1.9371550850320982E-2</v>
      </c>
      <c r="BE67" s="11">
        <f t="shared" si="11"/>
        <v>1.7103620474406993E-2</v>
      </c>
      <c r="BF67" s="11">
        <f t="shared" si="11"/>
        <v>1.1504424778761062E-2</v>
      </c>
      <c r="BG67" s="11">
        <f t="shared" si="11"/>
        <v>8.0338884019865615E-3</v>
      </c>
      <c r="BH67" s="11">
        <f t="shared" si="11"/>
        <v>7.9139610389610381E-3</v>
      </c>
      <c r="BI67" s="11">
        <f t="shared" si="11"/>
        <v>3.9020160416215043E-3</v>
      </c>
      <c r="BK67" s="12"/>
      <c r="BL67" s="12"/>
      <c r="BM67" s="12"/>
      <c r="BN67" s="12"/>
      <c r="BO67" s="12"/>
      <c r="BP67" s="12"/>
      <c r="BQ67" s="12"/>
      <c r="BR67" s="12"/>
      <c r="BS67" s="12"/>
      <c r="BT67" s="12"/>
      <c r="BU67" s="12"/>
      <c r="BV67" s="12"/>
      <c r="BW67" s="12"/>
      <c r="BX67" s="12"/>
      <c r="BZ67" s="11"/>
      <c r="CA67" s="11"/>
      <c r="CB67" s="11"/>
      <c r="CC67" s="11"/>
      <c r="CD67" s="11"/>
      <c r="CE67" s="11"/>
      <c r="CF67" s="11"/>
      <c r="CG67" s="11"/>
      <c r="CH67" s="11"/>
      <c r="CI67" s="11"/>
      <c r="CJ67" s="11"/>
      <c r="CK67" s="11"/>
      <c r="CL67" s="11"/>
      <c r="CM67" s="11"/>
    </row>
    <row r="68" spans="1:91" x14ac:dyDescent="0.25">
      <c r="A68" t="s">
        <v>65</v>
      </c>
      <c r="B68" t="s">
        <v>65</v>
      </c>
      <c r="C68" t="s">
        <v>451</v>
      </c>
      <c r="D68">
        <v>4881</v>
      </c>
      <c r="E68">
        <v>4400</v>
      </c>
      <c r="F68">
        <v>3993</v>
      </c>
      <c r="G68">
        <v>3342</v>
      </c>
      <c r="H68">
        <v>3454</v>
      </c>
      <c r="I68">
        <v>2503</v>
      </c>
      <c r="J68">
        <v>1849</v>
      </c>
      <c r="K68">
        <v>1193</v>
      </c>
      <c r="L68">
        <v>1066</v>
      </c>
      <c r="M68">
        <v>791</v>
      </c>
      <c r="N68">
        <v>613</v>
      </c>
      <c r="O68">
        <v>424</v>
      </c>
      <c r="P68">
        <v>315</v>
      </c>
      <c r="Q68">
        <v>296</v>
      </c>
      <c r="R68">
        <v>4778</v>
      </c>
      <c r="S68">
        <v>4555</v>
      </c>
      <c r="T68">
        <v>3883</v>
      </c>
      <c r="U68">
        <v>3392</v>
      </c>
      <c r="V68">
        <v>3551</v>
      </c>
      <c r="W68">
        <v>2525</v>
      </c>
      <c r="X68">
        <v>2149</v>
      </c>
      <c r="Y68">
        <v>1305</v>
      </c>
      <c r="Z68">
        <v>1105</v>
      </c>
      <c r="AA68">
        <v>837</v>
      </c>
      <c r="AB68">
        <v>625</v>
      </c>
      <c r="AC68">
        <v>553</v>
      </c>
      <c r="AD68">
        <v>351</v>
      </c>
      <c r="AE68">
        <v>253</v>
      </c>
      <c r="AF68">
        <v>58982</v>
      </c>
      <c r="AH68" s="11">
        <f t="shared" si="12"/>
        <v>0.80358906815936781</v>
      </c>
      <c r="AI68" s="11">
        <f t="shared" si="12"/>
        <v>0.80497621661178187</v>
      </c>
      <c r="AJ68" s="11">
        <f t="shared" si="8"/>
        <v>0.83465719063545152</v>
      </c>
      <c r="AK68" s="11">
        <f t="shared" si="8"/>
        <v>0.84500632111251583</v>
      </c>
      <c r="AL68" s="11">
        <f t="shared" si="8"/>
        <v>0.8906652913873131</v>
      </c>
      <c r="AM68" s="11">
        <f t="shared" si="8"/>
        <v>0.88821859474804821</v>
      </c>
      <c r="AN68" s="11">
        <f t="shared" si="8"/>
        <v>0.86200466200466197</v>
      </c>
      <c r="AO68" s="11">
        <f t="shared" si="13"/>
        <v>0.19641093184063221</v>
      </c>
      <c r="AP68" s="11">
        <f t="shared" si="13"/>
        <v>0.19502378338821807</v>
      </c>
      <c r="AQ68" s="11">
        <f t="shared" si="9"/>
        <v>0.16534280936454848</v>
      </c>
      <c r="AR68" s="11">
        <f t="shared" si="9"/>
        <v>0.15499367888748419</v>
      </c>
      <c r="AS68" s="11">
        <f t="shared" si="9"/>
        <v>0.10933470861268695</v>
      </c>
      <c r="AT68" s="11">
        <f t="shared" si="9"/>
        <v>0.11178140525195174</v>
      </c>
      <c r="AU68" s="11">
        <f t="shared" si="9"/>
        <v>0.137995337995338</v>
      </c>
      <c r="AV68" s="11">
        <f t="shared" si="14"/>
        <v>0.78546769686010187</v>
      </c>
      <c r="AW68" s="11">
        <f t="shared" si="14"/>
        <v>0.80477031802120136</v>
      </c>
      <c r="AX68" s="11">
        <f t="shared" si="10"/>
        <v>0.82266949152542368</v>
      </c>
      <c r="AY68" s="11">
        <f t="shared" si="10"/>
        <v>0.84441125217824242</v>
      </c>
      <c r="AZ68" s="11">
        <f t="shared" si="10"/>
        <v>0.86525341130604283</v>
      </c>
      <c r="BA68" s="11">
        <f t="shared" si="10"/>
        <v>0.87795549374130732</v>
      </c>
      <c r="BB68" s="11">
        <f t="shared" si="10"/>
        <v>0.89467110741049127</v>
      </c>
      <c r="BC68" s="11">
        <f t="shared" si="15"/>
        <v>0.21453230313989807</v>
      </c>
      <c r="BD68" s="11">
        <f t="shared" si="15"/>
        <v>0.19522968197879859</v>
      </c>
      <c r="BE68" s="11">
        <f t="shared" si="11"/>
        <v>0.17733050847457626</v>
      </c>
      <c r="BF68" s="11">
        <f t="shared" si="11"/>
        <v>0.15558874782175752</v>
      </c>
      <c r="BG68" s="11">
        <f t="shared" si="11"/>
        <v>0.13474658869395711</v>
      </c>
      <c r="BH68" s="11">
        <f t="shared" si="11"/>
        <v>0.12204450625869263</v>
      </c>
      <c r="BI68" s="11">
        <f t="shared" si="11"/>
        <v>0.10532889258950874</v>
      </c>
      <c r="BK68" s="12"/>
      <c r="BL68" s="12"/>
      <c r="BM68" s="12"/>
      <c r="BN68" s="12"/>
      <c r="BO68" s="12"/>
      <c r="BP68" s="12"/>
      <c r="BQ68" s="12"/>
      <c r="BR68" s="12"/>
      <c r="BS68" s="12"/>
      <c r="BT68" s="12"/>
      <c r="BU68" s="12"/>
      <c r="BV68" s="12"/>
      <c r="BW68" s="12"/>
      <c r="BX68" s="12"/>
      <c r="BZ68" s="11"/>
      <c r="CA68" s="11"/>
      <c r="CB68" s="11"/>
      <c r="CC68" s="11"/>
      <c r="CD68" s="11"/>
      <c r="CE68" s="11"/>
      <c r="CF68" s="11"/>
      <c r="CG68" s="11"/>
      <c r="CH68" s="11"/>
      <c r="CI68" s="11"/>
      <c r="CJ68" s="11"/>
      <c r="CK68" s="11"/>
      <c r="CL68" s="11"/>
      <c r="CM68" s="11"/>
    </row>
    <row r="69" spans="1:91" x14ac:dyDescent="0.25">
      <c r="A69" t="s">
        <v>66</v>
      </c>
      <c r="B69" t="s">
        <v>66</v>
      </c>
      <c r="C69" t="s">
        <v>400</v>
      </c>
      <c r="D69">
        <v>13336</v>
      </c>
      <c r="E69">
        <v>13293</v>
      </c>
      <c r="F69">
        <v>11797</v>
      </c>
      <c r="G69">
        <v>10687</v>
      </c>
      <c r="H69">
        <v>12020</v>
      </c>
      <c r="I69">
        <v>8772</v>
      </c>
      <c r="J69">
        <v>6772</v>
      </c>
      <c r="K69">
        <v>2767</v>
      </c>
      <c r="L69">
        <v>1826</v>
      </c>
      <c r="M69">
        <v>1657</v>
      </c>
      <c r="N69">
        <v>1486</v>
      </c>
      <c r="O69">
        <v>727</v>
      </c>
      <c r="P69">
        <v>566</v>
      </c>
      <c r="Q69">
        <v>692</v>
      </c>
      <c r="R69">
        <v>13155</v>
      </c>
      <c r="S69">
        <v>13408</v>
      </c>
      <c r="T69">
        <v>11839</v>
      </c>
      <c r="U69">
        <v>10555</v>
      </c>
      <c r="V69">
        <v>12211</v>
      </c>
      <c r="W69">
        <v>9380</v>
      </c>
      <c r="X69">
        <v>7626</v>
      </c>
      <c r="Y69">
        <v>2396</v>
      </c>
      <c r="Z69">
        <v>1733</v>
      </c>
      <c r="AA69">
        <v>1633</v>
      </c>
      <c r="AB69">
        <v>1273</v>
      </c>
      <c r="AC69">
        <v>887</v>
      </c>
      <c r="AD69">
        <v>605</v>
      </c>
      <c r="AE69">
        <v>622</v>
      </c>
      <c r="AF69">
        <v>173721</v>
      </c>
      <c r="AH69" s="11">
        <f t="shared" si="12"/>
        <v>0.82816866422405766</v>
      </c>
      <c r="AI69" s="11">
        <f t="shared" si="12"/>
        <v>0.87922481645611483</v>
      </c>
      <c r="AJ69" s="11">
        <f t="shared" si="8"/>
        <v>0.87683960160547048</v>
      </c>
      <c r="AK69" s="11">
        <f t="shared" si="8"/>
        <v>0.8779265587776226</v>
      </c>
      <c r="AL69" s="11">
        <f t="shared" si="8"/>
        <v>0.94296697262100881</v>
      </c>
      <c r="AM69" s="11">
        <f t="shared" si="8"/>
        <v>0.93938744913257655</v>
      </c>
      <c r="AN69" s="11">
        <f t="shared" si="8"/>
        <v>0.90728831725616288</v>
      </c>
      <c r="AO69" s="11">
        <f t="shared" si="13"/>
        <v>0.17183133577594237</v>
      </c>
      <c r="AP69" s="11">
        <f t="shared" si="13"/>
        <v>0.12077518354388518</v>
      </c>
      <c r="AQ69" s="11">
        <f t="shared" si="9"/>
        <v>0.12316039839452951</v>
      </c>
      <c r="AR69" s="11">
        <f t="shared" si="9"/>
        <v>0.1220734412223774</v>
      </c>
      <c r="AS69" s="11">
        <f t="shared" si="9"/>
        <v>5.7033027378991137E-2</v>
      </c>
      <c r="AT69" s="11">
        <f t="shared" si="9"/>
        <v>6.0612550867423433E-2</v>
      </c>
      <c r="AU69" s="11">
        <f t="shared" si="9"/>
        <v>9.2711682743837079E-2</v>
      </c>
      <c r="AV69" s="11">
        <f t="shared" si="14"/>
        <v>0.84592630698990423</v>
      </c>
      <c r="AW69" s="11">
        <f t="shared" si="14"/>
        <v>0.88554256654117958</v>
      </c>
      <c r="AX69" s="11">
        <f t="shared" si="10"/>
        <v>0.87878562945368166</v>
      </c>
      <c r="AY69" s="11">
        <f t="shared" si="10"/>
        <v>0.89237402773080821</v>
      </c>
      <c r="AZ69" s="11">
        <f t="shared" si="10"/>
        <v>0.93227973736448311</v>
      </c>
      <c r="BA69" s="11">
        <f t="shared" si="10"/>
        <v>0.93940911367050572</v>
      </c>
      <c r="BB69" s="11">
        <f t="shared" si="10"/>
        <v>0.92458777885548016</v>
      </c>
      <c r="BC69" s="11">
        <f t="shared" si="15"/>
        <v>0.15407369301009582</v>
      </c>
      <c r="BD69" s="11">
        <f t="shared" si="15"/>
        <v>0.11445743345882042</v>
      </c>
      <c r="BE69" s="11">
        <f t="shared" si="11"/>
        <v>0.12121437054631828</v>
      </c>
      <c r="BF69" s="11">
        <f t="shared" si="11"/>
        <v>0.10762597226919175</v>
      </c>
      <c r="BG69" s="11">
        <f t="shared" si="11"/>
        <v>6.7720262635516879E-2</v>
      </c>
      <c r="BH69" s="11">
        <f t="shared" si="11"/>
        <v>6.0590886329494241E-2</v>
      </c>
      <c r="BI69" s="11">
        <f t="shared" si="11"/>
        <v>7.5412221144519884E-2</v>
      </c>
      <c r="BK69" s="12"/>
      <c r="BL69" s="12"/>
      <c r="BM69" s="12"/>
      <c r="BN69" s="12"/>
      <c r="BO69" s="12"/>
      <c r="BP69" s="12"/>
      <c r="BQ69" s="12"/>
      <c r="BR69" s="12"/>
      <c r="BS69" s="12"/>
      <c r="BT69" s="12"/>
      <c r="BU69" s="12"/>
      <c r="BV69" s="12"/>
      <c r="BW69" s="12"/>
      <c r="BX69" s="12"/>
      <c r="BZ69" s="11"/>
      <c r="CA69" s="11"/>
      <c r="CB69" s="11"/>
      <c r="CC69" s="11"/>
      <c r="CD69" s="11"/>
      <c r="CE69" s="11"/>
      <c r="CF69" s="11"/>
      <c r="CG69" s="11"/>
      <c r="CH69" s="11"/>
      <c r="CI69" s="11"/>
      <c r="CJ69" s="11"/>
      <c r="CK69" s="11"/>
      <c r="CL69" s="11"/>
      <c r="CM69" s="11"/>
    </row>
    <row r="70" spans="1:91" x14ac:dyDescent="0.25">
      <c r="A70" t="s">
        <v>67</v>
      </c>
      <c r="B70" t="s">
        <v>67</v>
      </c>
      <c r="C70" t="s">
        <v>384</v>
      </c>
      <c r="D70">
        <v>4824</v>
      </c>
      <c r="E70">
        <v>5309</v>
      </c>
      <c r="F70">
        <v>5296</v>
      </c>
      <c r="G70">
        <v>4278</v>
      </c>
      <c r="H70">
        <v>3997</v>
      </c>
      <c r="I70">
        <v>2843</v>
      </c>
      <c r="J70">
        <v>2610</v>
      </c>
      <c r="K70">
        <v>84</v>
      </c>
      <c r="L70">
        <v>86</v>
      </c>
      <c r="M70">
        <v>49</v>
      </c>
      <c r="N70">
        <v>37</v>
      </c>
      <c r="O70">
        <v>30</v>
      </c>
      <c r="P70">
        <v>25</v>
      </c>
      <c r="Q70">
        <v>29</v>
      </c>
      <c r="R70">
        <v>5499</v>
      </c>
      <c r="S70">
        <v>6040</v>
      </c>
      <c r="T70">
        <v>5591</v>
      </c>
      <c r="U70">
        <v>4637</v>
      </c>
      <c r="V70">
        <v>4144</v>
      </c>
      <c r="W70">
        <v>3269</v>
      </c>
      <c r="X70">
        <v>3131</v>
      </c>
      <c r="Y70">
        <v>102</v>
      </c>
      <c r="Z70">
        <v>65</v>
      </c>
      <c r="AA70">
        <v>50</v>
      </c>
      <c r="AB70">
        <v>32</v>
      </c>
      <c r="AC70">
        <v>38</v>
      </c>
      <c r="AD70">
        <v>27</v>
      </c>
      <c r="AE70">
        <v>10</v>
      </c>
      <c r="AF70">
        <v>62132</v>
      </c>
      <c r="AH70" s="11">
        <f t="shared" si="12"/>
        <v>0.9828850855745721</v>
      </c>
      <c r="AI70" s="11">
        <f t="shared" si="12"/>
        <v>0.98405931417979609</v>
      </c>
      <c r="AJ70" s="11">
        <f t="shared" si="8"/>
        <v>0.99083255378858748</v>
      </c>
      <c r="AK70" s="11">
        <f t="shared" si="8"/>
        <v>0.99142526071842407</v>
      </c>
      <c r="AL70" s="11">
        <f t="shared" si="8"/>
        <v>0.99255028557238634</v>
      </c>
      <c r="AM70" s="11">
        <f t="shared" si="8"/>
        <v>0.99128312412831243</v>
      </c>
      <c r="AN70" s="11">
        <f t="shared" si="8"/>
        <v>0.98901098901098905</v>
      </c>
      <c r="AO70" s="11">
        <f t="shared" si="13"/>
        <v>1.7114914425427872E-2</v>
      </c>
      <c r="AP70" s="11">
        <f t="shared" si="13"/>
        <v>1.5940685820203894E-2</v>
      </c>
      <c r="AQ70" s="11">
        <f t="shared" si="9"/>
        <v>9.1674462114125343E-3</v>
      </c>
      <c r="AR70" s="11">
        <f t="shared" si="9"/>
        <v>8.5747392815758976E-3</v>
      </c>
      <c r="AS70" s="11">
        <f t="shared" si="9"/>
        <v>7.4497144276136082E-3</v>
      </c>
      <c r="AT70" s="11">
        <f t="shared" si="9"/>
        <v>8.7168758716875874E-3</v>
      </c>
      <c r="AU70" s="11">
        <f t="shared" si="9"/>
        <v>1.098901098901099E-2</v>
      </c>
      <c r="AV70" s="11">
        <f t="shared" si="14"/>
        <v>0.98178896625602574</v>
      </c>
      <c r="AW70" s="11">
        <f t="shared" si="14"/>
        <v>0.98935298935298932</v>
      </c>
      <c r="AX70" s="11">
        <f t="shared" si="10"/>
        <v>0.99113632334692425</v>
      </c>
      <c r="AY70" s="11">
        <f t="shared" si="10"/>
        <v>0.99314628400085669</v>
      </c>
      <c r="AZ70" s="11">
        <f t="shared" si="10"/>
        <v>0.99091343854615022</v>
      </c>
      <c r="BA70" s="11">
        <f t="shared" si="10"/>
        <v>0.99180825242718451</v>
      </c>
      <c r="BB70" s="11">
        <f t="shared" si="10"/>
        <v>0.99681630054122894</v>
      </c>
      <c r="BC70" s="11">
        <f t="shared" si="15"/>
        <v>1.821103374397429E-2</v>
      </c>
      <c r="BD70" s="11">
        <f t="shared" si="15"/>
        <v>1.0647010647010647E-2</v>
      </c>
      <c r="BE70" s="11">
        <f t="shared" si="11"/>
        <v>8.8636766530756951E-3</v>
      </c>
      <c r="BF70" s="11">
        <f t="shared" si="11"/>
        <v>6.8537159991432853E-3</v>
      </c>
      <c r="BG70" s="11">
        <f t="shared" si="11"/>
        <v>9.0865614538498327E-3</v>
      </c>
      <c r="BH70" s="11">
        <f t="shared" si="11"/>
        <v>8.1917475728155338E-3</v>
      </c>
      <c r="BI70" s="11">
        <f t="shared" si="11"/>
        <v>3.1836994587710922E-3</v>
      </c>
      <c r="BK70" s="12"/>
      <c r="BL70" s="12"/>
      <c r="BM70" s="12"/>
      <c r="BN70" s="12"/>
      <c r="BO70" s="12"/>
      <c r="BP70" s="12"/>
      <c r="BQ70" s="12"/>
      <c r="BR70" s="12"/>
      <c r="BS70" s="12"/>
      <c r="BT70" s="12"/>
      <c r="BU70" s="12"/>
      <c r="BV70" s="12"/>
      <c r="BW70" s="12"/>
      <c r="BX70" s="12"/>
      <c r="BZ70" s="11"/>
      <c r="CA70" s="11"/>
      <c r="CB70" s="11"/>
      <c r="CC70" s="11"/>
      <c r="CD70" s="11"/>
      <c r="CE70" s="11"/>
      <c r="CF70" s="11"/>
      <c r="CG70" s="11"/>
      <c r="CH70" s="11"/>
      <c r="CI70" s="11"/>
      <c r="CJ70" s="11"/>
      <c r="CK70" s="11"/>
      <c r="CL70" s="11"/>
      <c r="CM70" s="11"/>
    </row>
    <row r="71" spans="1:91" x14ac:dyDescent="0.25">
      <c r="A71" t="s">
        <v>68</v>
      </c>
      <c r="B71" t="s">
        <v>68</v>
      </c>
      <c r="C71" t="s">
        <v>431</v>
      </c>
      <c r="D71">
        <v>8149</v>
      </c>
      <c r="E71">
        <v>6973</v>
      </c>
      <c r="F71">
        <v>5061</v>
      </c>
      <c r="G71">
        <v>3915</v>
      </c>
      <c r="H71">
        <v>3447</v>
      </c>
      <c r="I71">
        <v>2266</v>
      </c>
      <c r="J71">
        <v>1686</v>
      </c>
      <c r="K71">
        <v>3670</v>
      </c>
      <c r="L71">
        <v>3465</v>
      </c>
      <c r="M71">
        <v>2541</v>
      </c>
      <c r="N71">
        <v>1632</v>
      </c>
      <c r="O71">
        <v>1026</v>
      </c>
      <c r="P71">
        <v>841</v>
      </c>
      <c r="Q71">
        <v>1133</v>
      </c>
      <c r="R71">
        <v>6801</v>
      </c>
      <c r="S71">
        <v>5957</v>
      </c>
      <c r="T71">
        <v>4757</v>
      </c>
      <c r="U71">
        <v>3718</v>
      </c>
      <c r="V71">
        <v>3148</v>
      </c>
      <c r="W71">
        <v>2291</v>
      </c>
      <c r="X71">
        <v>1926</v>
      </c>
      <c r="Y71">
        <v>4468</v>
      </c>
      <c r="Z71">
        <v>4502</v>
      </c>
      <c r="AA71">
        <v>3242</v>
      </c>
      <c r="AB71">
        <v>2107</v>
      </c>
      <c r="AC71">
        <v>1391</v>
      </c>
      <c r="AD71">
        <v>1225</v>
      </c>
      <c r="AE71">
        <v>1249</v>
      </c>
      <c r="AF71">
        <v>92587</v>
      </c>
      <c r="AH71" s="11">
        <f t="shared" si="12"/>
        <v>0.68948303578982995</v>
      </c>
      <c r="AI71" s="11">
        <f t="shared" si="12"/>
        <v>0.66803985437823343</v>
      </c>
      <c r="AJ71" s="11">
        <f t="shared" si="8"/>
        <v>0.66574585635359118</v>
      </c>
      <c r="AK71" s="11">
        <f t="shared" si="8"/>
        <v>0.70578691184424014</v>
      </c>
      <c r="AL71" s="11">
        <f t="shared" si="8"/>
        <v>0.77062374245472842</v>
      </c>
      <c r="AM71" s="11">
        <f t="shared" si="8"/>
        <v>0.72932088831670416</v>
      </c>
      <c r="AN71" s="11">
        <f t="shared" si="8"/>
        <v>0.5980844271018092</v>
      </c>
      <c r="AO71" s="11">
        <f t="shared" si="13"/>
        <v>0.31051696421017005</v>
      </c>
      <c r="AP71" s="11">
        <f t="shared" si="13"/>
        <v>0.33196014562176662</v>
      </c>
      <c r="AQ71" s="11">
        <f t="shared" si="9"/>
        <v>0.33425414364640882</v>
      </c>
      <c r="AR71" s="11">
        <f t="shared" si="9"/>
        <v>0.29421308815575986</v>
      </c>
      <c r="AS71" s="11">
        <f t="shared" si="9"/>
        <v>0.22937625754527163</v>
      </c>
      <c r="AT71" s="11">
        <f t="shared" si="9"/>
        <v>0.27067911168329578</v>
      </c>
      <c r="AU71" s="11">
        <f t="shared" si="9"/>
        <v>0.40191557289819085</v>
      </c>
      <c r="AV71" s="11">
        <f t="shared" si="14"/>
        <v>0.60351406513443961</v>
      </c>
      <c r="AW71" s="11">
        <f t="shared" si="14"/>
        <v>0.569557319055359</v>
      </c>
      <c r="AX71" s="11">
        <f t="shared" si="10"/>
        <v>0.59469933741717718</v>
      </c>
      <c r="AY71" s="11">
        <f t="shared" si="10"/>
        <v>0.63828326180257511</v>
      </c>
      <c r="AZ71" s="11">
        <f t="shared" si="10"/>
        <v>0.6935448336638026</v>
      </c>
      <c r="BA71" s="11">
        <f t="shared" si="10"/>
        <v>0.6515927189988624</v>
      </c>
      <c r="BB71" s="11">
        <f t="shared" si="10"/>
        <v>0.60661417322834643</v>
      </c>
      <c r="BC71" s="11">
        <f t="shared" si="15"/>
        <v>0.39648593486556039</v>
      </c>
      <c r="BD71" s="11">
        <f t="shared" si="15"/>
        <v>0.430442680944641</v>
      </c>
      <c r="BE71" s="11">
        <f t="shared" si="11"/>
        <v>0.40530066258282288</v>
      </c>
      <c r="BF71" s="11">
        <f t="shared" si="11"/>
        <v>0.36171673819742489</v>
      </c>
      <c r="BG71" s="11">
        <f t="shared" si="11"/>
        <v>0.3064551663361974</v>
      </c>
      <c r="BH71" s="11">
        <f t="shared" si="11"/>
        <v>0.34840728100113766</v>
      </c>
      <c r="BI71" s="11">
        <f t="shared" si="11"/>
        <v>0.39338582677165357</v>
      </c>
      <c r="BK71" s="12"/>
      <c r="BL71" s="12"/>
      <c r="BM71" s="12"/>
      <c r="BN71" s="12"/>
      <c r="BO71" s="12"/>
      <c r="BP71" s="12"/>
      <c r="BQ71" s="12"/>
      <c r="BR71" s="12"/>
      <c r="BS71" s="12"/>
      <c r="BT71" s="12"/>
      <c r="BU71" s="12"/>
      <c r="BV71" s="12"/>
      <c r="BW71" s="12"/>
      <c r="BX71" s="12"/>
      <c r="BZ71" s="11"/>
      <c r="CA71" s="11"/>
      <c r="CB71" s="11"/>
      <c r="CC71" s="11"/>
      <c r="CD71" s="11"/>
      <c r="CE71" s="11"/>
      <c r="CF71" s="11"/>
      <c r="CG71" s="11"/>
      <c r="CH71" s="11"/>
      <c r="CI71" s="11"/>
      <c r="CJ71" s="11"/>
      <c r="CK71" s="11"/>
      <c r="CL71" s="11"/>
      <c r="CM71" s="11"/>
    </row>
    <row r="72" spans="1:91" x14ac:dyDescent="0.25">
      <c r="A72" t="s">
        <v>69</v>
      </c>
      <c r="B72" t="s">
        <v>69</v>
      </c>
      <c r="C72" t="s">
        <v>496</v>
      </c>
      <c r="D72">
        <v>39382</v>
      </c>
      <c r="E72">
        <v>41516</v>
      </c>
      <c r="F72">
        <v>37019</v>
      </c>
      <c r="G72">
        <v>33668</v>
      </c>
      <c r="H72">
        <v>37984</v>
      </c>
      <c r="I72">
        <v>30133</v>
      </c>
      <c r="J72">
        <v>23777</v>
      </c>
      <c r="K72">
        <v>2570</v>
      </c>
      <c r="L72">
        <v>1701</v>
      </c>
      <c r="M72">
        <v>1556</v>
      </c>
      <c r="N72">
        <v>1353</v>
      </c>
      <c r="O72">
        <v>848</v>
      </c>
      <c r="P72">
        <v>517</v>
      </c>
      <c r="Q72">
        <v>584</v>
      </c>
      <c r="R72">
        <v>40508</v>
      </c>
      <c r="S72">
        <v>41974</v>
      </c>
      <c r="T72">
        <v>37799</v>
      </c>
      <c r="U72">
        <v>34096</v>
      </c>
      <c r="V72">
        <v>38886</v>
      </c>
      <c r="W72">
        <v>31399</v>
      </c>
      <c r="X72">
        <v>25918</v>
      </c>
      <c r="Y72">
        <v>2383</v>
      </c>
      <c r="Z72">
        <v>1665</v>
      </c>
      <c r="AA72">
        <v>1670</v>
      </c>
      <c r="AB72">
        <v>1340</v>
      </c>
      <c r="AC72">
        <v>862</v>
      </c>
      <c r="AD72">
        <v>522</v>
      </c>
      <c r="AE72">
        <v>517</v>
      </c>
      <c r="AF72">
        <v>512147</v>
      </c>
      <c r="AH72" s="11">
        <f t="shared" si="12"/>
        <v>0.93873951182303583</v>
      </c>
      <c r="AI72" s="11">
        <f t="shared" si="12"/>
        <v>0.9606404886965777</v>
      </c>
      <c r="AJ72" s="11">
        <f t="shared" si="8"/>
        <v>0.9596629941672068</v>
      </c>
      <c r="AK72" s="11">
        <f t="shared" si="8"/>
        <v>0.96136603752034488</v>
      </c>
      <c r="AL72" s="11">
        <f t="shared" si="8"/>
        <v>0.97816234033786564</v>
      </c>
      <c r="AM72" s="11">
        <f t="shared" si="8"/>
        <v>0.98313213703099511</v>
      </c>
      <c r="AN72" s="11">
        <f t="shared" si="8"/>
        <v>0.97602725668076018</v>
      </c>
      <c r="AO72" s="11">
        <f t="shared" si="13"/>
        <v>6.1260488176964147E-2</v>
      </c>
      <c r="AP72" s="11">
        <f t="shared" si="13"/>
        <v>3.9359511303422266E-2</v>
      </c>
      <c r="AQ72" s="11">
        <f t="shared" si="9"/>
        <v>4.033700583279326E-2</v>
      </c>
      <c r="AR72" s="11">
        <f t="shared" si="9"/>
        <v>3.8633962479655067E-2</v>
      </c>
      <c r="AS72" s="11">
        <f t="shared" si="9"/>
        <v>2.1837659662134322E-2</v>
      </c>
      <c r="AT72" s="11">
        <f t="shared" si="9"/>
        <v>1.6867862969004895E-2</v>
      </c>
      <c r="AU72" s="11">
        <f t="shared" si="9"/>
        <v>2.3972743319239768E-2</v>
      </c>
      <c r="AV72" s="11">
        <f t="shared" si="14"/>
        <v>0.94444055862535259</v>
      </c>
      <c r="AW72" s="11">
        <f t="shared" si="14"/>
        <v>0.96184605513416899</v>
      </c>
      <c r="AX72" s="11">
        <f t="shared" si="10"/>
        <v>0.9576883123463984</v>
      </c>
      <c r="AY72" s="11">
        <f t="shared" si="10"/>
        <v>0.96218534823343493</v>
      </c>
      <c r="AZ72" s="11">
        <f t="shared" si="10"/>
        <v>0.97831337425782428</v>
      </c>
      <c r="BA72" s="11">
        <f t="shared" si="10"/>
        <v>0.9836471288493468</v>
      </c>
      <c r="BB72" s="11">
        <f t="shared" si="10"/>
        <v>0.98044259504444864</v>
      </c>
      <c r="BC72" s="11">
        <f t="shared" si="15"/>
        <v>5.5559441374647363E-2</v>
      </c>
      <c r="BD72" s="11">
        <f t="shared" si="15"/>
        <v>3.815394486583102E-2</v>
      </c>
      <c r="BE72" s="11">
        <f t="shared" si="11"/>
        <v>4.2311687653601562E-2</v>
      </c>
      <c r="BF72" s="11">
        <f t="shared" si="11"/>
        <v>3.7814651766565073E-2</v>
      </c>
      <c r="BG72" s="11">
        <f t="shared" si="11"/>
        <v>2.1686625742175707E-2</v>
      </c>
      <c r="BH72" s="11">
        <f t="shared" si="11"/>
        <v>1.6352871150653175E-2</v>
      </c>
      <c r="BI72" s="11">
        <f t="shared" si="11"/>
        <v>1.9557404955551354E-2</v>
      </c>
      <c r="BK72" s="12"/>
      <c r="BL72" s="12"/>
      <c r="BM72" s="12"/>
      <c r="BN72" s="12"/>
      <c r="BO72" s="12"/>
      <c r="BP72" s="12"/>
      <c r="BQ72" s="12"/>
      <c r="BR72" s="12"/>
      <c r="BS72" s="12"/>
      <c r="BT72" s="12"/>
      <c r="BU72" s="12"/>
      <c r="BV72" s="12"/>
      <c r="BW72" s="12"/>
      <c r="BX72" s="12"/>
      <c r="BZ72" s="11"/>
      <c r="CA72" s="11"/>
      <c r="CB72" s="11"/>
      <c r="CC72" s="11"/>
      <c r="CD72" s="11"/>
      <c r="CE72" s="11"/>
      <c r="CF72" s="11"/>
      <c r="CG72" s="11"/>
      <c r="CH72" s="11"/>
      <c r="CI72" s="11"/>
      <c r="CJ72" s="11"/>
      <c r="CK72" s="11"/>
      <c r="CL72" s="11"/>
      <c r="CM72" s="11"/>
    </row>
    <row r="73" spans="1:91" x14ac:dyDescent="0.25">
      <c r="A73" t="s">
        <v>70</v>
      </c>
      <c r="B73" t="s">
        <v>70</v>
      </c>
      <c r="C73" t="s">
        <v>401</v>
      </c>
      <c r="D73">
        <v>22852</v>
      </c>
      <c r="E73">
        <v>22841</v>
      </c>
      <c r="F73">
        <v>19922</v>
      </c>
      <c r="G73">
        <v>17645</v>
      </c>
      <c r="H73">
        <v>18925</v>
      </c>
      <c r="I73">
        <v>14082</v>
      </c>
      <c r="J73">
        <v>11505</v>
      </c>
      <c r="K73">
        <v>3271</v>
      </c>
      <c r="L73">
        <v>2352</v>
      </c>
      <c r="M73">
        <v>1762</v>
      </c>
      <c r="N73">
        <v>1323</v>
      </c>
      <c r="O73">
        <v>671</v>
      </c>
      <c r="P73">
        <v>504</v>
      </c>
      <c r="Q73">
        <v>510</v>
      </c>
      <c r="R73">
        <v>23197</v>
      </c>
      <c r="S73">
        <v>22991</v>
      </c>
      <c r="T73">
        <v>20563</v>
      </c>
      <c r="U73">
        <v>18035</v>
      </c>
      <c r="V73">
        <v>19749</v>
      </c>
      <c r="W73">
        <v>15070</v>
      </c>
      <c r="X73">
        <v>13565</v>
      </c>
      <c r="Y73">
        <v>2965</v>
      </c>
      <c r="Z73">
        <v>2258</v>
      </c>
      <c r="AA73">
        <v>1803</v>
      </c>
      <c r="AB73">
        <v>1291</v>
      </c>
      <c r="AC73">
        <v>833</v>
      </c>
      <c r="AD73">
        <v>564</v>
      </c>
      <c r="AE73">
        <v>655</v>
      </c>
      <c r="AF73">
        <v>281704</v>
      </c>
      <c r="AH73" s="11">
        <f t="shared" si="12"/>
        <v>0.87478467251081427</v>
      </c>
      <c r="AI73" s="11">
        <f t="shared" si="12"/>
        <v>0.90664073353709362</v>
      </c>
      <c r="AJ73" s="11">
        <f t="shared" si="8"/>
        <v>0.91874192953329648</v>
      </c>
      <c r="AK73" s="11">
        <f t="shared" si="8"/>
        <v>0.9302509489666807</v>
      </c>
      <c r="AL73" s="11">
        <f t="shared" si="8"/>
        <v>0.96575831802408652</v>
      </c>
      <c r="AM73" s="11">
        <f t="shared" si="8"/>
        <v>0.96544631838749484</v>
      </c>
      <c r="AN73" s="11">
        <f t="shared" si="8"/>
        <v>0.95755305867665419</v>
      </c>
      <c r="AO73" s="11">
        <f t="shared" si="13"/>
        <v>0.12521532748918576</v>
      </c>
      <c r="AP73" s="11">
        <f t="shared" si="13"/>
        <v>9.3359266462906362E-2</v>
      </c>
      <c r="AQ73" s="11">
        <f t="shared" si="9"/>
        <v>8.1258070466703566E-2</v>
      </c>
      <c r="AR73" s="11">
        <f t="shared" si="9"/>
        <v>6.974905103331927E-2</v>
      </c>
      <c r="AS73" s="11">
        <f t="shared" si="9"/>
        <v>3.424168197591345E-2</v>
      </c>
      <c r="AT73" s="11">
        <f t="shared" si="9"/>
        <v>3.455368161250514E-2</v>
      </c>
      <c r="AU73" s="11">
        <f t="shared" si="9"/>
        <v>4.2446941323345817E-2</v>
      </c>
      <c r="AV73" s="11">
        <f t="shared" si="14"/>
        <v>0.88666768595673118</v>
      </c>
      <c r="AW73" s="11">
        <f t="shared" si="14"/>
        <v>0.91057071567190784</v>
      </c>
      <c r="AX73" s="11">
        <f t="shared" si="10"/>
        <v>0.91938656889922199</v>
      </c>
      <c r="AY73" s="11">
        <f t="shared" si="10"/>
        <v>0.9331987995446549</v>
      </c>
      <c r="AZ73" s="11">
        <f t="shared" si="10"/>
        <v>0.9595277426877854</v>
      </c>
      <c r="BA73" s="11">
        <f t="shared" si="10"/>
        <v>0.96392477932710763</v>
      </c>
      <c r="BB73" s="11">
        <f t="shared" si="10"/>
        <v>0.95393811533052042</v>
      </c>
      <c r="BC73" s="11">
        <f t="shared" si="15"/>
        <v>0.11333231404326886</v>
      </c>
      <c r="BD73" s="11">
        <f t="shared" si="15"/>
        <v>8.9429284328092204E-2</v>
      </c>
      <c r="BE73" s="11">
        <f t="shared" si="11"/>
        <v>8.0613431100777969E-2</v>
      </c>
      <c r="BF73" s="11">
        <f t="shared" si="11"/>
        <v>6.6801200455345128E-2</v>
      </c>
      <c r="BG73" s="11">
        <f t="shared" si="11"/>
        <v>4.0472257312214557E-2</v>
      </c>
      <c r="BH73" s="11">
        <f t="shared" si="11"/>
        <v>3.6075220672892414E-2</v>
      </c>
      <c r="BI73" s="11">
        <f t="shared" si="11"/>
        <v>4.6061884669479608E-2</v>
      </c>
      <c r="BK73" s="12"/>
      <c r="BL73" s="12"/>
      <c r="BM73" s="12"/>
      <c r="BN73" s="12"/>
      <c r="BO73" s="12"/>
      <c r="BP73" s="12"/>
      <c r="BQ73" s="12"/>
      <c r="BR73" s="12"/>
      <c r="BS73" s="12"/>
      <c r="BT73" s="12"/>
      <c r="BU73" s="12"/>
      <c r="BV73" s="12"/>
      <c r="BW73" s="12"/>
      <c r="BX73" s="12"/>
      <c r="BZ73" s="11"/>
      <c r="CA73" s="11"/>
      <c r="CB73" s="11"/>
      <c r="CC73" s="11"/>
      <c r="CD73" s="11"/>
      <c r="CE73" s="11"/>
      <c r="CF73" s="11"/>
      <c r="CG73" s="11"/>
      <c r="CH73" s="11"/>
      <c r="CI73" s="11"/>
      <c r="CJ73" s="11"/>
      <c r="CK73" s="11"/>
      <c r="CL73" s="11"/>
      <c r="CM73" s="11"/>
    </row>
    <row r="74" spans="1:91" x14ac:dyDescent="0.25">
      <c r="A74" t="s">
        <v>71</v>
      </c>
      <c r="B74" t="s">
        <v>71</v>
      </c>
      <c r="C74" t="s">
        <v>404</v>
      </c>
      <c r="D74">
        <v>5768</v>
      </c>
      <c r="E74">
        <v>5809</v>
      </c>
      <c r="F74">
        <v>5149</v>
      </c>
      <c r="G74">
        <v>4582</v>
      </c>
      <c r="H74">
        <v>4644</v>
      </c>
      <c r="I74">
        <v>3257</v>
      </c>
      <c r="J74">
        <v>2673</v>
      </c>
      <c r="K74">
        <v>4585</v>
      </c>
      <c r="L74">
        <v>4309</v>
      </c>
      <c r="M74">
        <v>4253</v>
      </c>
      <c r="N74">
        <v>3808</v>
      </c>
      <c r="O74">
        <v>2470</v>
      </c>
      <c r="P74">
        <v>1573</v>
      </c>
      <c r="Q74">
        <v>1407</v>
      </c>
      <c r="R74">
        <v>5659</v>
      </c>
      <c r="S74">
        <v>5642</v>
      </c>
      <c r="T74">
        <v>5130</v>
      </c>
      <c r="U74">
        <v>4423</v>
      </c>
      <c r="V74">
        <v>4329</v>
      </c>
      <c r="W74">
        <v>3351</v>
      </c>
      <c r="X74">
        <v>3068</v>
      </c>
      <c r="Y74">
        <v>4928</v>
      </c>
      <c r="Z74">
        <v>4480</v>
      </c>
      <c r="AA74">
        <v>4421</v>
      </c>
      <c r="AB74">
        <v>3688</v>
      </c>
      <c r="AC74">
        <v>2613</v>
      </c>
      <c r="AD74">
        <v>1796</v>
      </c>
      <c r="AE74">
        <v>1763</v>
      </c>
      <c r="AF74">
        <v>109578</v>
      </c>
      <c r="AH74" s="11">
        <f t="shared" si="12"/>
        <v>0.55713319810682893</v>
      </c>
      <c r="AI74" s="11">
        <f t="shared" si="12"/>
        <v>0.57412532120972526</v>
      </c>
      <c r="AJ74" s="11">
        <f t="shared" si="8"/>
        <v>0.54764943629015106</v>
      </c>
      <c r="AK74" s="11">
        <f t="shared" si="8"/>
        <v>0.5461263408820024</v>
      </c>
      <c r="AL74" s="11">
        <f t="shared" si="8"/>
        <v>0.65279730109642953</v>
      </c>
      <c r="AM74" s="11">
        <f t="shared" si="8"/>
        <v>0.67432712215320911</v>
      </c>
      <c r="AN74" s="11">
        <f t="shared" si="8"/>
        <v>0.65514705882352942</v>
      </c>
      <c r="AO74" s="11">
        <f t="shared" si="13"/>
        <v>0.44286680189317107</v>
      </c>
      <c r="AP74" s="11">
        <f t="shared" si="13"/>
        <v>0.42587467879027474</v>
      </c>
      <c r="AQ74" s="11">
        <f t="shared" si="9"/>
        <v>0.45235056370984894</v>
      </c>
      <c r="AR74" s="11">
        <f t="shared" si="9"/>
        <v>0.4538736591179976</v>
      </c>
      <c r="AS74" s="11">
        <f t="shared" si="9"/>
        <v>0.34720269890357042</v>
      </c>
      <c r="AT74" s="11">
        <f t="shared" si="9"/>
        <v>0.32567287784679089</v>
      </c>
      <c r="AU74" s="11">
        <f t="shared" si="9"/>
        <v>0.34485294117647058</v>
      </c>
      <c r="AV74" s="11">
        <f t="shared" si="14"/>
        <v>0.53452347218286578</v>
      </c>
      <c r="AW74" s="11">
        <f t="shared" si="14"/>
        <v>0.55739972337482713</v>
      </c>
      <c r="AX74" s="11">
        <f t="shared" si="10"/>
        <v>0.53711653230028267</v>
      </c>
      <c r="AY74" s="11">
        <f t="shared" si="10"/>
        <v>0.5453088398471212</v>
      </c>
      <c r="AZ74" s="11">
        <f t="shared" si="10"/>
        <v>0.6235955056179775</v>
      </c>
      <c r="BA74" s="11">
        <f t="shared" si="10"/>
        <v>0.65105886924421996</v>
      </c>
      <c r="BB74" s="11">
        <f t="shared" si="10"/>
        <v>0.63506520389153387</v>
      </c>
      <c r="BC74" s="11">
        <f t="shared" si="15"/>
        <v>0.46547652781713422</v>
      </c>
      <c r="BD74" s="11">
        <f t="shared" si="15"/>
        <v>0.44260027662517287</v>
      </c>
      <c r="BE74" s="11">
        <f t="shared" si="11"/>
        <v>0.46288346769971733</v>
      </c>
      <c r="BF74" s="11">
        <f t="shared" si="11"/>
        <v>0.4546911601528788</v>
      </c>
      <c r="BG74" s="11">
        <f t="shared" si="11"/>
        <v>0.37640449438202245</v>
      </c>
      <c r="BH74" s="11">
        <f t="shared" si="11"/>
        <v>0.34894113075578009</v>
      </c>
      <c r="BI74" s="11">
        <f t="shared" si="11"/>
        <v>0.36493479610846613</v>
      </c>
      <c r="BK74" s="12"/>
      <c r="BL74" s="12"/>
      <c r="BM74" s="12"/>
      <c r="BN74" s="12"/>
      <c r="BO74" s="12"/>
      <c r="BP74" s="12"/>
      <c r="BQ74" s="12"/>
      <c r="BR74" s="12"/>
      <c r="BS74" s="12"/>
      <c r="BT74" s="12"/>
      <c r="BU74" s="12"/>
      <c r="BV74" s="12"/>
      <c r="BW74" s="12"/>
      <c r="BX74" s="12"/>
      <c r="BZ74" s="11"/>
      <c r="CA74" s="11"/>
      <c r="CB74" s="11"/>
      <c r="CC74" s="11"/>
      <c r="CD74" s="11"/>
      <c r="CE74" s="11"/>
      <c r="CF74" s="11"/>
      <c r="CG74" s="11"/>
      <c r="CH74" s="11"/>
      <c r="CI74" s="11"/>
      <c r="CJ74" s="11"/>
      <c r="CK74" s="11"/>
      <c r="CL74" s="11"/>
      <c r="CM74" s="11"/>
    </row>
    <row r="75" spans="1:91" x14ac:dyDescent="0.25">
      <c r="A75" t="s">
        <v>72</v>
      </c>
      <c r="B75" t="s">
        <v>72</v>
      </c>
      <c r="C75" t="s">
        <v>497</v>
      </c>
      <c r="D75">
        <v>22763</v>
      </c>
      <c r="E75">
        <v>23560</v>
      </c>
      <c r="F75">
        <v>20678</v>
      </c>
      <c r="G75">
        <v>19101</v>
      </c>
      <c r="H75">
        <v>21313</v>
      </c>
      <c r="I75">
        <v>16492</v>
      </c>
      <c r="J75">
        <v>12579</v>
      </c>
      <c r="K75">
        <v>1728</v>
      </c>
      <c r="L75">
        <v>1613</v>
      </c>
      <c r="M75">
        <v>1524</v>
      </c>
      <c r="N75">
        <v>1227</v>
      </c>
      <c r="O75">
        <v>785</v>
      </c>
      <c r="P75">
        <v>525</v>
      </c>
      <c r="Q75">
        <v>441</v>
      </c>
      <c r="R75">
        <v>23454</v>
      </c>
      <c r="S75">
        <v>23921</v>
      </c>
      <c r="T75">
        <v>20608</v>
      </c>
      <c r="U75">
        <v>18982</v>
      </c>
      <c r="V75">
        <v>21434</v>
      </c>
      <c r="W75">
        <v>17209</v>
      </c>
      <c r="X75">
        <v>13605</v>
      </c>
      <c r="Y75">
        <v>1976</v>
      </c>
      <c r="Z75">
        <v>1776</v>
      </c>
      <c r="AA75">
        <v>1436</v>
      </c>
      <c r="AB75">
        <v>1117</v>
      </c>
      <c r="AC75">
        <v>822</v>
      </c>
      <c r="AD75">
        <v>550</v>
      </c>
      <c r="AE75">
        <v>390</v>
      </c>
      <c r="AF75">
        <v>291609</v>
      </c>
      <c r="AH75" s="11">
        <f t="shared" si="12"/>
        <v>0.92944346902943942</v>
      </c>
      <c r="AI75" s="11">
        <f t="shared" si="12"/>
        <v>0.93592341000278079</v>
      </c>
      <c r="AJ75" s="11">
        <f t="shared" si="8"/>
        <v>0.93135753535717503</v>
      </c>
      <c r="AK75" s="11">
        <f t="shared" si="8"/>
        <v>0.93963990554899646</v>
      </c>
      <c r="AL75" s="11">
        <f t="shared" si="8"/>
        <v>0.96447642320572002</v>
      </c>
      <c r="AM75" s="11">
        <f t="shared" si="8"/>
        <v>0.96914849856026331</v>
      </c>
      <c r="AN75" s="11">
        <f t="shared" si="8"/>
        <v>0.96612903225806457</v>
      </c>
      <c r="AO75" s="11">
        <f t="shared" si="13"/>
        <v>7.055653097056061E-2</v>
      </c>
      <c r="AP75" s="11">
        <f t="shared" si="13"/>
        <v>6.4076589997219241E-2</v>
      </c>
      <c r="AQ75" s="11">
        <f t="shared" si="9"/>
        <v>6.8642464642824974E-2</v>
      </c>
      <c r="AR75" s="11">
        <f t="shared" si="9"/>
        <v>6.0360094451003543E-2</v>
      </c>
      <c r="AS75" s="11">
        <f t="shared" si="9"/>
        <v>3.5523576794280025E-2</v>
      </c>
      <c r="AT75" s="11">
        <f t="shared" si="9"/>
        <v>3.0851501439736733E-2</v>
      </c>
      <c r="AU75" s="11">
        <f t="shared" si="9"/>
        <v>3.3870967741935487E-2</v>
      </c>
      <c r="AV75" s="11">
        <f t="shared" si="14"/>
        <v>0.92229650019661813</v>
      </c>
      <c r="AW75" s="11">
        <f t="shared" si="14"/>
        <v>0.93088687395415803</v>
      </c>
      <c r="AX75" s="11">
        <f t="shared" si="10"/>
        <v>0.93485755761204858</v>
      </c>
      <c r="AY75" s="11">
        <f t="shared" si="10"/>
        <v>0.94442509577590927</v>
      </c>
      <c r="AZ75" s="11">
        <f t="shared" si="10"/>
        <v>0.96306613946800868</v>
      </c>
      <c r="BA75" s="11">
        <f t="shared" si="10"/>
        <v>0.96902978771327219</v>
      </c>
      <c r="BB75" s="11">
        <f t="shared" si="10"/>
        <v>0.97213290460878887</v>
      </c>
      <c r="BC75" s="11">
        <f t="shared" si="15"/>
        <v>7.7703499803381829E-2</v>
      </c>
      <c r="BD75" s="11">
        <f t="shared" si="15"/>
        <v>6.9113126045841924E-2</v>
      </c>
      <c r="BE75" s="11">
        <f t="shared" si="11"/>
        <v>6.5142442387951374E-2</v>
      </c>
      <c r="BF75" s="11">
        <f t="shared" si="11"/>
        <v>5.5574904224090747E-2</v>
      </c>
      <c r="BG75" s="11">
        <f t="shared" si="11"/>
        <v>3.6933860531991373E-2</v>
      </c>
      <c r="BH75" s="11">
        <f t="shared" si="11"/>
        <v>3.0970212286727857E-2</v>
      </c>
      <c r="BI75" s="11">
        <f t="shared" si="11"/>
        <v>2.7867095391211148E-2</v>
      </c>
      <c r="BK75" s="12"/>
      <c r="BL75" s="12"/>
      <c r="BM75" s="12"/>
      <c r="BN75" s="12"/>
      <c r="BO75" s="12"/>
      <c r="BP75" s="12"/>
      <c r="BQ75" s="12"/>
      <c r="BR75" s="12"/>
      <c r="BS75" s="12"/>
      <c r="BT75" s="12"/>
      <c r="BU75" s="12"/>
      <c r="BV75" s="12"/>
      <c r="BW75" s="12"/>
      <c r="BX75" s="12"/>
      <c r="BZ75" s="11"/>
      <c r="CA75" s="11"/>
      <c r="CB75" s="11"/>
      <c r="CC75" s="11"/>
      <c r="CD75" s="11"/>
      <c r="CE75" s="11"/>
      <c r="CF75" s="11"/>
      <c r="CG75" s="11"/>
      <c r="CH75" s="11"/>
      <c r="CI75" s="11"/>
      <c r="CJ75" s="11"/>
      <c r="CK75" s="11"/>
      <c r="CL75" s="11"/>
      <c r="CM75" s="11"/>
    </row>
    <row r="76" spans="1:91" x14ac:dyDescent="0.25">
      <c r="A76" t="s">
        <v>73</v>
      </c>
      <c r="B76" t="s">
        <v>73</v>
      </c>
      <c r="C76" t="s">
        <v>432</v>
      </c>
      <c r="D76">
        <v>6919</v>
      </c>
      <c r="E76">
        <v>6137</v>
      </c>
      <c r="F76">
        <v>5023</v>
      </c>
      <c r="G76">
        <v>3927</v>
      </c>
      <c r="H76">
        <v>3977</v>
      </c>
      <c r="I76">
        <v>2786</v>
      </c>
      <c r="J76">
        <v>2071</v>
      </c>
      <c r="K76">
        <v>4017</v>
      </c>
      <c r="L76">
        <v>3697</v>
      </c>
      <c r="M76">
        <v>2573</v>
      </c>
      <c r="N76">
        <v>1515</v>
      </c>
      <c r="O76">
        <v>852</v>
      </c>
      <c r="P76">
        <v>678</v>
      </c>
      <c r="Q76">
        <v>798</v>
      </c>
      <c r="R76">
        <v>6203</v>
      </c>
      <c r="S76">
        <v>5991</v>
      </c>
      <c r="T76">
        <v>5033</v>
      </c>
      <c r="U76">
        <v>4177</v>
      </c>
      <c r="V76">
        <v>3755</v>
      </c>
      <c r="W76">
        <v>2805</v>
      </c>
      <c r="X76">
        <v>2494</v>
      </c>
      <c r="Y76">
        <v>4780</v>
      </c>
      <c r="Z76">
        <v>4656</v>
      </c>
      <c r="AA76">
        <v>3121</v>
      </c>
      <c r="AB76">
        <v>1904</v>
      </c>
      <c r="AC76">
        <v>1205</v>
      </c>
      <c r="AD76">
        <v>1015</v>
      </c>
      <c r="AE76">
        <v>994</v>
      </c>
      <c r="AF76">
        <v>93103</v>
      </c>
      <c r="AH76" s="11">
        <f t="shared" si="12"/>
        <v>0.63268105340160941</v>
      </c>
      <c r="AI76" s="11">
        <f t="shared" si="12"/>
        <v>0.62405938580435227</v>
      </c>
      <c r="AJ76" s="11">
        <f t="shared" si="8"/>
        <v>0.66126908899420744</v>
      </c>
      <c r="AK76" s="11">
        <f t="shared" si="8"/>
        <v>0.72160970231532529</v>
      </c>
      <c r="AL76" s="11">
        <f t="shared" si="8"/>
        <v>0.82356595568440671</v>
      </c>
      <c r="AM76" s="11">
        <f t="shared" si="8"/>
        <v>0.80427251732101612</v>
      </c>
      <c r="AN76" s="11">
        <f t="shared" si="8"/>
        <v>0.72185430463576161</v>
      </c>
      <c r="AO76" s="11">
        <f t="shared" si="13"/>
        <v>0.36731894659839065</v>
      </c>
      <c r="AP76" s="11">
        <f t="shared" si="13"/>
        <v>0.37594061419564773</v>
      </c>
      <c r="AQ76" s="11">
        <f t="shared" si="9"/>
        <v>0.3387309110057925</v>
      </c>
      <c r="AR76" s="11">
        <f t="shared" si="9"/>
        <v>0.27839029768467477</v>
      </c>
      <c r="AS76" s="11">
        <f t="shared" si="9"/>
        <v>0.17643404431559329</v>
      </c>
      <c r="AT76" s="11">
        <f t="shared" si="9"/>
        <v>0.19572748267898382</v>
      </c>
      <c r="AU76" s="11">
        <f t="shared" si="9"/>
        <v>0.27814569536423839</v>
      </c>
      <c r="AV76" s="11">
        <f t="shared" si="14"/>
        <v>0.56478193571883817</v>
      </c>
      <c r="AW76" s="11">
        <f t="shared" si="14"/>
        <v>0.56269371653987044</v>
      </c>
      <c r="AX76" s="11">
        <f t="shared" si="10"/>
        <v>0.61724307088545494</v>
      </c>
      <c r="AY76" s="11">
        <f t="shared" si="10"/>
        <v>0.68689360302581814</v>
      </c>
      <c r="AZ76" s="11">
        <f t="shared" si="10"/>
        <v>0.75705645161290325</v>
      </c>
      <c r="BA76" s="11">
        <f t="shared" si="10"/>
        <v>0.73429319371727753</v>
      </c>
      <c r="BB76" s="11">
        <f t="shared" si="10"/>
        <v>0.71502293577981646</v>
      </c>
      <c r="BC76" s="11">
        <f t="shared" si="15"/>
        <v>0.43521806428116178</v>
      </c>
      <c r="BD76" s="11">
        <f t="shared" si="15"/>
        <v>0.43730628346012962</v>
      </c>
      <c r="BE76" s="11">
        <f t="shared" si="11"/>
        <v>0.38275692911454501</v>
      </c>
      <c r="BF76" s="11">
        <f t="shared" si="11"/>
        <v>0.31310639697418186</v>
      </c>
      <c r="BG76" s="11">
        <f t="shared" si="11"/>
        <v>0.24294354838709678</v>
      </c>
      <c r="BH76" s="11">
        <f t="shared" si="11"/>
        <v>0.26570680628272253</v>
      </c>
      <c r="BI76" s="11">
        <f t="shared" si="11"/>
        <v>0.28497706422018348</v>
      </c>
      <c r="BK76" s="12"/>
      <c r="BL76" s="12"/>
      <c r="BM76" s="12"/>
      <c r="BN76" s="12"/>
      <c r="BO76" s="12"/>
      <c r="BP76" s="12"/>
      <c r="BQ76" s="12"/>
      <c r="BR76" s="12"/>
      <c r="BS76" s="12"/>
      <c r="BT76" s="12"/>
      <c r="BU76" s="12"/>
      <c r="BV76" s="12"/>
      <c r="BW76" s="12"/>
      <c r="BX76" s="12"/>
      <c r="BZ76" s="11"/>
      <c r="CA76" s="11"/>
      <c r="CB76" s="11"/>
      <c r="CC76" s="11"/>
      <c r="CD76" s="11"/>
      <c r="CE76" s="11"/>
      <c r="CF76" s="11"/>
      <c r="CG76" s="11"/>
      <c r="CH76" s="11"/>
      <c r="CI76" s="11"/>
      <c r="CJ76" s="11"/>
      <c r="CK76" s="11"/>
      <c r="CL76" s="11"/>
      <c r="CM76" s="11"/>
    </row>
    <row r="77" spans="1:91" x14ac:dyDescent="0.25">
      <c r="A77" t="s">
        <v>74</v>
      </c>
      <c r="B77" t="s">
        <v>74</v>
      </c>
      <c r="C77" t="s">
        <v>498</v>
      </c>
      <c r="D77">
        <v>23931</v>
      </c>
      <c r="E77">
        <v>25625</v>
      </c>
      <c r="F77">
        <v>23186</v>
      </c>
      <c r="G77">
        <v>21838</v>
      </c>
      <c r="H77">
        <v>25837</v>
      </c>
      <c r="I77">
        <v>22116</v>
      </c>
      <c r="J77">
        <v>17176</v>
      </c>
      <c r="K77">
        <v>439</v>
      </c>
      <c r="L77">
        <v>365</v>
      </c>
      <c r="M77">
        <v>319</v>
      </c>
      <c r="N77">
        <v>212</v>
      </c>
      <c r="O77">
        <v>141</v>
      </c>
      <c r="P77">
        <v>103</v>
      </c>
      <c r="Q77">
        <v>76</v>
      </c>
      <c r="R77">
        <v>25445</v>
      </c>
      <c r="S77">
        <v>27006</v>
      </c>
      <c r="T77">
        <v>24574</v>
      </c>
      <c r="U77">
        <v>23046</v>
      </c>
      <c r="V77">
        <v>26637</v>
      </c>
      <c r="W77">
        <v>22507</v>
      </c>
      <c r="X77">
        <v>18114</v>
      </c>
      <c r="Y77">
        <v>475</v>
      </c>
      <c r="Z77">
        <v>448</v>
      </c>
      <c r="AA77">
        <v>338</v>
      </c>
      <c r="AB77">
        <v>254</v>
      </c>
      <c r="AC77">
        <v>166</v>
      </c>
      <c r="AD77">
        <v>93</v>
      </c>
      <c r="AE77">
        <v>88</v>
      </c>
      <c r="AF77">
        <v>330555</v>
      </c>
      <c r="AH77" s="11">
        <f t="shared" si="12"/>
        <v>0.98198604842018877</v>
      </c>
      <c r="AI77" s="11">
        <f t="shared" si="12"/>
        <v>0.9859561369757599</v>
      </c>
      <c r="AJ77" s="11">
        <f t="shared" si="8"/>
        <v>0.98642841948521587</v>
      </c>
      <c r="AK77" s="11">
        <f t="shared" si="8"/>
        <v>0.99038548752834465</v>
      </c>
      <c r="AL77" s="11">
        <f t="shared" si="8"/>
        <v>0.99457233043344373</v>
      </c>
      <c r="AM77" s="11">
        <f t="shared" si="8"/>
        <v>0.99536432782753503</v>
      </c>
      <c r="AN77" s="11">
        <f t="shared" si="8"/>
        <v>0.99559471365638763</v>
      </c>
      <c r="AO77" s="11">
        <f t="shared" si="13"/>
        <v>1.8013951579811244E-2</v>
      </c>
      <c r="AP77" s="11">
        <f t="shared" si="13"/>
        <v>1.4043863024240093E-2</v>
      </c>
      <c r="AQ77" s="11">
        <f t="shared" si="9"/>
        <v>1.3571580514784088E-2</v>
      </c>
      <c r="AR77" s="11">
        <f t="shared" si="9"/>
        <v>9.614512471655328E-3</v>
      </c>
      <c r="AS77" s="11">
        <f t="shared" si="9"/>
        <v>5.427669566556317E-3</v>
      </c>
      <c r="AT77" s="11">
        <f t="shared" si="9"/>
        <v>4.6356721724650071E-3</v>
      </c>
      <c r="AU77" s="11">
        <f t="shared" si="9"/>
        <v>4.4052863436123352E-3</v>
      </c>
      <c r="AV77" s="11">
        <f t="shared" si="14"/>
        <v>0.98167438271604934</v>
      </c>
      <c r="AW77" s="11">
        <f t="shared" si="14"/>
        <v>0.98368179500254971</v>
      </c>
      <c r="AX77" s="11">
        <f t="shared" si="10"/>
        <v>0.98643224149004494</v>
      </c>
      <c r="AY77" s="11">
        <f t="shared" si="10"/>
        <v>0.98909871244635195</v>
      </c>
      <c r="AZ77" s="11">
        <f t="shared" si="10"/>
        <v>0.99380666343319779</v>
      </c>
      <c r="BA77" s="11">
        <f t="shared" si="10"/>
        <v>0.99588495575221236</v>
      </c>
      <c r="BB77" s="11">
        <f t="shared" si="10"/>
        <v>0.99516536644324805</v>
      </c>
      <c r="BC77" s="11">
        <f t="shared" si="15"/>
        <v>1.8325617283950619E-2</v>
      </c>
      <c r="BD77" s="11">
        <f t="shared" si="15"/>
        <v>1.6318204997450281E-2</v>
      </c>
      <c r="BE77" s="11">
        <f t="shared" si="11"/>
        <v>1.3567758509955041E-2</v>
      </c>
      <c r="BF77" s="11">
        <f t="shared" si="11"/>
        <v>1.0901287553648069E-2</v>
      </c>
      <c r="BG77" s="11">
        <f t="shared" si="11"/>
        <v>6.1933365668022239E-3</v>
      </c>
      <c r="BH77" s="11">
        <f t="shared" si="11"/>
        <v>4.1150442477876107E-3</v>
      </c>
      <c r="BI77" s="11">
        <f t="shared" si="11"/>
        <v>4.8346335567520052E-3</v>
      </c>
      <c r="BK77" s="12"/>
      <c r="BL77" s="12"/>
      <c r="BM77" s="12"/>
      <c r="BN77" s="12"/>
      <c r="BO77" s="12"/>
      <c r="BP77" s="12"/>
      <c r="BQ77" s="12"/>
      <c r="BR77" s="12"/>
      <c r="BS77" s="12"/>
      <c r="BT77" s="12"/>
      <c r="BU77" s="12"/>
      <c r="BV77" s="12"/>
      <c r="BW77" s="12"/>
      <c r="BX77" s="12"/>
      <c r="BZ77" s="11"/>
      <c r="CA77" s="11"/>
      <c r="CB77" s="11"/>
      <c r="CC77" s="11"/>
      <c r="CD77" s="11"/>
      <c r="CE77" s="11"/>
      <c r="CF77" s="11"/>
      <c r="CG77" s="11"/>
      <c r="CH77" s="11"/>
      <c r="CI77" s="11"/>
      <c r="CJ77" s="11"/>
      <c r="CK77" s="11"/>
      <c r="CL77" s="11"/>
      <c r="CM77" s="11"/>
    </row>
    <row r="78" spans="1:91" x14ac:dyDescent="0.25">
      <c r="A78" t="s">
        <v>75</v>
      </c>
      <c r="B78" t="s">
        <v>75</v>
      </c>
      <c r="C78" t="s">
        <v>385</v>
      </c>
      <c r="D78">
        <v>14363</v>
      </c>
      <c r="E78">
        <v>14516</v>
      </c>
      <c r="F78">
        <v>13757</v>
      </c>
      <c r="G78">
        <v>12221</v>
      </c>
      <c r="H78">
        <v>11925</v>
      </c>
      <c r="I78">
        <v>8383</v>
      </c>
      <c r="J78">
        <v>7366</v>
      </c>
      <c r="K78">
        <v>1135</v>
      </c>
      <c r="L78">
        <v>727</v>
      </c>
      <c r="M78">
        <v>576</v>
      </c>
      <c r="N78">
        <v>409</v>
      </c>
      <c r="O78">
        <v>327</v>
      </c>
      <c r="P78">
        <v>211</v>
      </c>
      <c r="Q78">
        <v>256</v>
      </c>
      <c r="R78">
        <v>14483</v>
      </c>
      <c r="S78">
        <v>16033</v>
      </c>
      <c r="T78">
        <v>14416</v>
      </c>
      <c r="U78">
        <v>12339</v>
      </c>
      <c r="V78">
        <v>11870</v>
      </c>
      <c r="W78">
        <v>8882</v>
      </c>
      <c r="X78">
        <v>8529</v>
      </c>
      <c r="Y78">
        <v>912</v>
      </c>
      <c r="Z78">
        <v>746</v>
      </c>
      <c r="AA78">
        <v>539</v>
      </c>
      <c r="AB78">
        <v>395</v>
      </c>
      <c r="AC78">
        <v>296</v>
      </c>
      <c r="AD78">
        <v>209</v>
      </c>
      <c r="AE78">
        <v>191</v>
      </c>
      <c r="AF78">
        <v>176012</v>
      </c>
      <c r="AH78" s="11">
        <f t="shared" si="12"/>
        <v>0.92676474383791452</v>
      </c>
      <c r="AI78" s="11">
        <f t="shared" si="12"/>
        <v>0.95230597651380966</v>
      </c>
      <c r="AJ78" s="11">
        <f t="shared" si="8"/>
        <v>0.95981301890741644</v>
      </c>
      <c r="AK78" s="11">
        <f t="shared" si="8"/>
        <v>0.96761678543151231</v>
      </c>
      <c r="AL78" s="11">
        <f t="shared" si="8"/>
        <v>0.97331047992164543</v>
      </c>
      <c r="AM78" s="11">
        <f t="shared" si="8"/>
        <v>0.97544798696765189</v>
      </c>
      <c r="AN78" s="11">
        <f t="shared" si="8"/>
        <v>0.96641301495670429</v>
      </c>
      <c r="AO78" s="11">
        <f t="shared" si="13"/>
        <v>7.3235256162085427E-2</v>
      </c>
      <c r="AP78" s="11">
        <f t="shared" si="13"/>
        <v>4.7694023486190382E-2</v>
      </c>
      <c r="AQ78" s="11">
        <f t="shared" si="9"/>
        <v>4.0186981092583549E-2</v>
      </c>
      <c r="AR78" s="11">
        <f t="shared" si="9"/>
        <v>3.238321456848773E-2</v>
      </c>
      <c r="AS78" s="11">
        <f t="shared" si="9"/>
        <v>2.6689520078354553E-2</v>
      </c>
      <c r="AT78" s="11">
        <f t="shared" si="9"/>
        <v>2.4552013032348149E-2</v>
      </c>
      <c r="AU78" s="11">
        <f t="shared" si="9"/>
        <v>3.3586985043295721E-2</v>
      </c>
      <c r="AV78" s="11">
        <f t="shared" si="14"/>
        <v>0.94075998700876906</v>
      </c>
      <c r="AW78" s="11">
        <f t="shared" si="14"/>
        <v>0.95553966267358004</v>
      </c>
      <c r="AX78" s="11">
        <f t="shared" si="10"/>
        <v>0.96395854229354727</v>
      </c>
      <c r="AY78" s="11">
        <f t="shared" si="10"/>
        <v>0.96898068163970474</v>
      </c>
      <c r="AZ78" s="11">
        <f t="shared" si="10"/>
        <v>0.97566989972053264</v>
      </c>
      <c r="BA78" s="11">
        <f t="shared" si="10"/>
        <v>0.97701022989770103</v>
      </c>
      <c r="BB78" s="11">
        <f t="shared" si="10"/>
        <v>0.97809633027522935</v>
      </c>
      <c r="BC78" s="11">
        <f t="shared" si="15"/>
        <v>5.9240012991230918E-2</v>
      </c>
      <c r="BD78" s="11">
        <f t="shared" si="15"/>
        <v>4.4460337326419928E-2</v>
      </c>
      <c r="BE78" s="11">
        <f t="shared" si="11"/>
        <v>3.6041457706452694E-2</v>
      </c>
      <c r="BF78" s="11">
        <f t="shared" si="11"/>
        <v>3.1019318360295273E-2</v>
      </c>
      <c r="BG78" s="11">
        <f t="shared" si="11"/>
        <v>2.433010027946737E-2</v>
      </c>
      <c r="BH78" s="11">
        <f t="shared" si="11"/>
        <v>2.2989770102298978E-2</v>
      </c>
      <c r="BI78" s="11">
        <f t="shared" si="11"/>
        <v>2.1903669724770643E-2</v>
      </c>
      <c r="BK78" s="12"/>
      <c r="BL78" s="12"/>
      <c r="BM78" s="12"/>
      <c r="BN78" s="12"/>
      <c r="BO78" s="12"/>
      <c r="BP78" s="12"/>
      <c r="BQ78" s="12"/>
      <c r="BR78" s="12"/>
      <c r="BS78" s="12"/>
      <c r="BT78" s="12"/>
      <c r="BU78" s="12"/>
      <c r="BV78" s="12"/>
      <c r="BW78" s="12"/>
      <c r="BX78" s="12"/>
      <c r="BZ78" s="11"/>
      <c r="CA78" s="11"/>
      <c r="CB78" s="11"/>
      <c r="CC78" s="11"/>
      <c r="CD78" s="11"/>
      <c r="CE78" s="11"/>
      <c r="CF78" s="11"/>
      <c r="CG78" s="11"/>
      <c r="CH78" s="11"/>
      <c r="CI78" s="11"/>
      <c r="CJ78" s="11"/>
      <c r="CK78" s="11"/>
      <c r="CL78" s="11"/>
      <c r="CM78" s="11"/>
    </row>
    <row r="79" spans="1:91" x14ac:dyDescent="0.25">
      <c r="A79" t="s">
        <v>76</v>
      </c>
      <c r="B79" t="s">
        <v>76</v>
      </c>
      <c r="C79" t="s">
        <v>420</v>
      </c>
      <c r="D79">
        <v>4089</v>
      </c>
      <c r="E79">
        <v>4572</v>
      </c>
      <c r="F79">
        <v>3923</v>
      </c>
      <c r="G79">
        <v>3360</v>
      </c>
      <c r="H79">
        <v>3372</v>
      </c>
      <c r="I79">
        <v>2658</v>
      </c>
      <c r="J79">
        <v>2263</v>
      </c>
      <c r="K79">
        <v>2835</v>
      </c>
      <c r="L79">
        <v>2152</v>
      </c>
      <c r="M79">
        <v>1719</v>
      </c>
      <c r="N79">
        <v>1338</v>
      </c>
      <c r="O79">
        <v>754</v>
      </c>
      <c r="P79">
        <v>507</v>
      </c>
      <c r="Q79">
        <v>701</v>
      </c>
      <c r="R79">
        <v>4307</v>
      </c>
      <c r="S79">
        <v>4756</v>
      </c>
      <c r="T79">
        <v>3859</v>
      </c>
      <c r="U79">
        <v>3166</v>
      </c>
      <c r="V79">
        <v>3339</v>
      </c>
      <c r="W79">
        <v>2728</v>
      </c>
      <c r="X79">
        <v>2513</v>
      </c>
      <c r="Y79">
        <v>2565</v>
      </c>
      <c r="Z79">
        <v>2058</v>
      </c>
      <c r="AA79">
        <v>1724</v>
      </c>
      <c r="AB79">
        <v>1403</v>
      </c>
      <c r="AC79">
        <v>881</v>
      </c>
      <c r="AD79">
        <v>649</v>
      </c>
      <c r="AE79">
        <v>625</v>
      </c>
      <c r="AF79">
        <v>68816</v>
      </c>
      <c r="AH79" s="11">
        <f t="shared" si="12"/>
        <v>0.59055459272097055</v>
      </c>
      <c r="AI79" s="11">
        <f t="shared" si="12"/>
        <v>0.67995240928019041</v>
      </c>
      <c r="AJ79" s="11">
        <f t="shared" si="8"/>
        <v>0.69532080822403408</v>
      </c>
      <c r="AK79" s="11">
        <f t="shared" si="8"/>
        <v>0.71519795657726692</v>
      </c>
      <c r="AL79" s="11">
        <f t="shared" si="8"/>
        <v>0.81725642268540954</v>
      </c>
      <c r="AM79" s="11">
        <f t="shared" si="8"/>
        <v>0.83981042654028437</v>
      </c>
      <c r="AN79" s="11">
        <f t="shared" si="8"/>
        <v>0.76349527665317141</v>
      </c>
      <c r="AO79" s="11">
        <f t="shared" si="13"/>
        <v>0.40944540727902945</v>
      </c>
      <c r="AP79" s="11">
        <f t="shared" si="13"/>
        <v>0.32004759071980965</v>
      </c>
      <c r="AQ79" s="11">
        <f t="shared" si="9"/>
        <v>0.30467919177596597</v>
      </c>
      <c r="AR79" s="11">
        <f t="shared" si="9"/>
        <v>0.28480204342273308</v>
      </c>
      <c r="AS79" s="11">
        <f t="shared" si="9"/>
        <v>0.1827435773145904</v>
      </c>
      <c r="AT79" s="11">
        <f t="shared" si="9"/>
        <v>0.16018957345971563</v>
      </c>
      <c r="AU79" s="11">
        <f t="shared" si="9"/>
        <v>0.23650472334682862</v>
      </c>
      <c r="AV79" s="11">
        <f t="shared" si="14"/>
        <v>0.62674621653084983</v>
      </c>
      <c r="AW79" s="11">
        <f t="shared" si="14"/>
        <v>0.69797475785148222</v>
      </c>
      <c r="AX79" s="11">
        <f t="shared" si="10"/>
        <v>0.69120544510120008</v>
      </c>
      <c r="AY79" s="11">
        <f t="shared" si="10"/>
        <v>0.69293061939155176</v>
      </c>
      <c r="AZ79" s="11">
        <f t="shared" si="10"/>
        <v>0.7912322274881517</v>
      </c>
      <c r="BA79" s="11">
        <f t="shared" si="10"/>
        <v>0.80781758957654726</v>
      </c>
      <c r="BB79" s="11">
        <f t="shared" si="10"/>
        <v>0.80082855321861057</v>
      </c>
      <c r="BC79" s="11">
        <f t="shared" si="15"/>
        <v>0.37325378346915017</v>
      </c>
      <c r="BD79" s="11">
        <f t="shared" si="15"/>
        <v>0.30202524214851778</v>
      </c>
      <c r="BE79" s="11">
        <f t="shared" si="11"/>
        <v>0.30879455489879992</v>
      </c>
      <c r="BF79" s="11">
        <f t="shared" si="11"/>
        <v>0.30706938060844824</v>
      </c>
      <c r="BG79" s="11">
        <f t="shared" si="11"/>
        <v>0.20876777251184833</v>
      </c>
      <c r="BH79" s="11">
        <f t="shared" si="11"/>
        <v>0.19218241042345277</v>
      </c>
      <c r="BI79" s="11">
        <f t="shared" si="11"/>
        <v>0.19917144678138943</v>
      </c>
      <c r="BK79" s="12"/>
      <c r="BL79" s="12"/>
      <c r="BM79" s="12"/>
      <c r="BN79" s="12"/>
      <c r="BO79" s="12"/>
      <c r="BP79" s="12"/>
      <c r="BQ79" s="12"/>
      <c r="BR79" s="12"/>
      <c r="BS79" s="12"/>
      <c r="BT79" s="12"/>
      <c r="BU79" s="12"/>
      <c r="BV79" s="12"/>
      <c r="BW79" s="12"/>
      <c r="BX79" s="12"/>
      <c r="BZ79" s="11"/>
      <c r="CA79" s="11"/>
      <c r="CB79" s="11"/>
      <c r="CC79" s="11"/>
      <c r="CD79" s="11"/>
      <c r="CE79" s="11"/>
      <c r="CF79" s="11"/>
      <c r="CG79" s="11"/>
      <c r="CH79" s="11"/>
      <c r="CI79" s="11"/>
      <c r="CJ79" s="11"/>
      <c r="CK79" s="11"/>
      <c r="CL79" s="11"/>
      <c r="CM79" s="11"/>
    </row>
    <row r="80" spans="1:91" x14ac:dyDescent="0.25">
      <c r="A80" t="s">
        <v>77</v>
      </c>
      <c r="B80" t="s">
        <v>77</v>
      </c>
      <c r="C80" t="s">
        <v>376</v>
      </c>
      <c r="D80">
        <v>12126</v>
      </c>
      <c r="E80">
        <v>10957</v>
      </c>
      <c r="F80">
        <v>9665</v>
      </c>
      <c r="G80">
        <v>8493</v>
      </c>
      <c r="H80">
        <v>8457</v>
      </c>
      <c r="I80">
        <v>5549</v>
      </c>
      <c r="J80">
        <v>4452</v>
      </c>
      <c r="K80">
        <v>4698</v>
      </c>
      <c r="L80">
        <v>3209</v>
      </c>
      <c r="M80">
        <v>2554</v>
      </c>
      <c r="N80">
        <v>1657</v>
      </c>
      <c r="O80">
        <v>931</v>
      </c>
      <c r="P80">
        <v>707</v>
      </c>
      <c r="Q80">
        <v>835</v>
      </c>
      <c r="R80">
        <v>11416</v>
      </c>
      <c r="S80">
        <v>11161</v>
      </c>
      <c r="T80">
        <v>9385</v>
      </c>
      <c r="U80">
        <v>7911</v>
      </c>
      <c r="V80">
        <v>7780</v>
      </c>
      <c r="W80">
        <v>6099</v>
      </c>
      <c r="X80">
        <v>5406</v>
      </c>
      <c r="Y80">
        <v>4226</v>
      </c>
      <c r="Z80">
        <v>3310</v>
      </c>
      <c r="AA80">
        <v>2323</v>
      </c>
      <c r="AB80">
        <v>1572</v>
      </c>
      <c r="AC80">
        <v>1068</v>
      </c>
      <c r="AD80">
        <v>836</v>
      </c>
      <c r="AE80">
        <v>883</v>
      </c>
      <c r="AF80">
        <v>147666</v>
      </c>
      <c r="AH80" s="11">
        <f t="shared" si="12"/>
        <v>0.72075606276747506</v>
      </c>
      <c r="AI80" s="11">
        <f t="shared" si="12"/>
        <v>0.77347169278554284</v>
      </c>
      <c r="AJ80" s="11">
        <f t="shared" si="8"/>
        <v>0.79098125869547431</v>
      </c>
      <c r="AK80" s="11">
        <f t="shared" si="8"/>
        <v>0.83674876847290636</v>
      </c>
      <c r="AL80" s="11">
        <f t="shared" si="8"/>
        <v>0.9008308478909246</v>
      </c>
      <c r="AM80" s="11">
        <f t="shared" si="8"/>
        <v>0.88698849104859334</v>
      </c>
      <c r="AN80" s="11">
        <f t="shared" si="8"/>
        <v>0.84206544354076041</v>
      </c>
      <c r="AO80" s="11">
        <f t="shared" si="13"/>
        <v>0.27924393723252494</v>
      </c>
      <c r="AP80" s="11">
        <f t="shared" si="13"/>
        <v>0.22652830721445716</v>
      </c>
      <c r="AQ80" s="11">
        <f t="shared" si="9"/>
        <v>0.20901874130452575</v>
      </c>
      <c r="AR80" s="11">
        <f t="shared" si="9"/>
        <v>0.16325123152709359</v>
      </c>
      <c r="AS80" s="11">
        <f t="shared" si="9"/>
        <v>9.9169152109075412E-2</v>
      </c>
      <c r="AT80" s="11">
        <f t="shared" si="9"/>
        <v>0.11301150895140664</v>
      </c>
      <c r="AU80" s="11">
        <f t="shared" si="9"/>
        <v>0.15793455645923965</v>
      </c>
      <c r="AV80" s="11">
        <f t="shared" si="14"/>
        <v>0.72982994501981846</v>
      </c>
      <c r="AW80" s="11">
        <f t="shared" si="14"/>
        <v>0.77126667127358162</v>
      </c>
      <c r="AX80" s="11">
        <f t="shared" si="10"/>
        <v>0.80158865732832252</v>
      </c>
      <c r="AY80" s="11">
        <f t="shared" si="10"/>
        <v>0.83422967415374882</v>
      </c>
      <c r="AZ80" s="11">
        <f t="shared" si="10"/>
        <v>0.87929475587703432</v>
      </c>
      <c r="BA80" s="11">
        <f t="shared" si="10"/>
        <v>0.8794520547945206</v>
      </c>
      <c r="BB80" s="11">
        <f t="shared" si="10"/>
        <v>0.85959612020989029</v>
      </c>
      <c r="BC80" s="11">
        <f t="shared" si="15"/>
        <v>0.27017005498018154</v>
      </c>
      <c r="BD80" s="11">
        <f t="shared" si="15"/>
        <v>0.22873332872641836</v>
      </c>
      <c r="BE80" s="11">
        <f t="shared" si="11"/>
        <v>0.19841134267167748</v>
      </c>
      <c r="BF80" s="11">
        <f t="shared" si="11"/>
        <v>0.16577032584625118</v>
      </c>
      <c r="BG80" s="11">
        <f t="shared" si="11"/>
        <v>0.12070524412296564</v>
      </c>
      <c r="BH80" s="11">
        <f t="shared" si="11"/>
        <v>0.12054794520547946</v>
      </c>
      <c r="BI80" s="11">
        <f t="shared" si="11"/>
        <v>0.14040387979010971</v>
      </c>
      <c r="BK80" s="12"/>
      <c r="BL80" s="12"/>
      <c r="BM80" s="12"/>
      <c r="BN80" s="12"/>
      <c r="BO80" s="12"/>
      <c r="BP80" s="12"/>
      <c r="BQ80" s="12"/>
      <c r="BR80" s="12"/>
      <c r="BS80" s="12"/>
      <c r="BT80" s="12"/>
      <c r="BU80" s="12"/>
      <c r="BV80" s="12"/>
      <c r="BW80" s="12"/>
      <c r="BX80" s="12"/>
      <c r="BZ80" s="11"/>
      <c r="CA80" s="11"/>
      <c r="CB80" s="11"/>
      <c r="CC80" s="11"/>
      <c r="CD80" s="11"/>
      <c r="CE80" s="11"/>
      <c r="CF80" s="11"/>
      <c r="CG80" s="11"/>
      <c r="CH80" s="11"/>
      <c r="CI80" s="11"/>
      <c r="CJ80" s="11"/>
      <c r="CK80" s="11"/>
      <c r="CL80" s="11"/>
      <c r="CM80" s="11"/>
    </row>
    <row r="81" spans="1:91" x14ac:dyDescent="0.25">
      <c r="A81" t="s">
        <v>78</v>
      </c>
      <c r="B81" t="s">
        <v>78</v>
      </c>
      <c r="C81" t="s">
        <v>460</v>
      </c>
      <c r="D81">
        <v>8981</v>
      </c>
      <c r="E81">
        <v>9063</v>
      </c>
      <c r="F81">
        <v>8018</v>
      </c>
      <c r="G81">
        <v>6962</v>
      </c>
      <c r="H81">
        <v>7326</v>
      </c>
      <c r="I81">
        <v>5537</v>
      </c>
      <c r="J81">
        <v>4173</v>
      </c>
      <c r="K81">
        <v>864</v>
      </c>
      <c r="L81">
        <v>705</v>
      </c>
      <c r="M81">
        <v>528</v>
      </c>
      <c r="N81">
        <v>408</v>
      </c>
      <c r="O81">
        <v>283</v>
      </c>
      <c r="P81">
        <v>180</v>
      </c>
      <c r="Q81">
        <v>180</v>
      </c>
      <c r="R81">
        <v>9064</v>
      </c>
      <c r="S81">
        <v>9250</v>
      </c>
      <c r="T81">
        <v>8118</v>
      </c>
      <c r="U81">
        <v>6857</v>
      </c>
      <c r="V81">
        <v>7517</v>
      </c>
      <c r="W81">
        <v>5657</v>
      </c>
      <c r="X81">
        <v>4529</v>
      </c>
      <c r="Y81">
        <v>853</v>
      </c>
      <c r="Z81">
        <v>681</v>
      </c>
      <c r="AA81">
        <v>541</v>
      </c>
      <c r="AB81">
        <v>405</v>
      </c>
      <c r="AC81">
        <v>328</v>
      </c>
      <c r="AD81">
        <v>223</v>
      </c>
      <c r="AE81">
        <v>173</v>
      </c>
      <c r="AF81">
        <v>107404</v>
      </c>
      <c r="AH81" s="11">
        <f t="shared" si="12"/>
        <v>0.91223971559167094</v>
      </c>
      <c r="AI81" s="11">
        <f t="shared" si="12"/>
        <v>0.92782555282555279</v>
      </c>
      <c r="AJ81" s="11">
        <f t="shared" si="8"/>
        <v>0.93821670957172942</v>
      </c>
      <c r="AK81" s="11">
        <f t="shared" si="8"/>
        <v>0.94464043419267296</v>
      </c>
      <c r="AL81" s="11">
        <f t="shared" si="8"/>
        <v>0.96280720199763437</v>
      </c>
      <c r="AM81" s="11">
        <f t="shared" si="8"/>
        <v>0.96851495539618682</v>
      </c>
      <c r="AN81" s="11">
        <f t="shared" si="8"/>
        <v>0.95864920744314264</v>
      </c>
      <c r="AO81" s="11">
        <f t="shared" si="13"/>
        <v>8.7760284408329101E-2</v>
      </c>
      <c r="AP81" s="11">
        <f t="shared" si="13"/>
        <v>7.2174447174447168E-2</v>
      </c>
      <c r="AQ81" s="11">
        <f t="shared" si="9"/>
        <v>6.1783290428270535E-2</v>
      </c>
      <c r="AR81" s="11">
        <f t="shared" si="9"/>
        <v>5.5359565807327003E-2</v>
      </c>
      <c r="AS81" s="11">
        <f t="shared" si="9"/>
        <v>3.7192798002365621E-2</v>
      </c>
      <c r="AT81" s="11">
        <f t="shared" si="9"/>
        <v>3.1485044603813191E-2</v>
      </c>
      <c r="AU81" s="11">
        <f t="shared" si="9"/>
        <v>4.1350792556857342E-2</v>
      </c>
      <c r="AV81" s="11">
        <f t="shared" si="14"/>
        <v>0.91398608450136132</v>
      </c>
      <c r="AW81" s="11">
        <f t="shared" si="14"/>
        <v>0.93142684523210151</v>
      </c>
      <c r="AX81" s="11">
        <f t="shared" si="10"/>
        <v>0.93752165377064323</v>
      </c>
      <c r="AY81" s="11">
        <f t="shared" si="10"/>
        <v>0.94423023960341501</v>
      </c>
      <c r="AZ81" s="11">
        <f t="shared" si="10"/>
        <v>0.95818992989165075</v>
      </c>
      <c r="BA81" s="11">
        <f t="shared" si="10"/>
        <v>0.9620748299319728</v>
      </c>
      <c r="BB81" s="11">
        <f t="shared" si="10"/>
        <v>0.96320714589536371</v>
      </c>
      <c r="BC81" s="11">
        <f t="shared" si="15"/>
        <v>8.6013915498638696E-2</v>
      </c>
      <c r="BD81" s="11">
        <f t="shared" si="15"/>
        <v>6.8573154767898506E-2</v>
      </c>
      <c r="BE81" s="11">
        <f t="shared" si="11"/>
        <v>6.2478346229356739E-2</v>
      </c>
      <c r="BF81" s="11">
        <f t="shared" si="11"/>
        <v>5.5769760396584961E-2</v>
      </c>
      <c r="BG81" s="11">
        <f t="shared" si="11"/>
        <v>4.1810070108349265E-2</v>
      </c>
      <c r="BH81" s="11">
        <f t="shared" si="11"/>
        <v>3.792517006802721E-2</v>
      </c>
      <c r="BI81" s="11">
        <f t="shared" si="11"/>
        <v>3.6792854104636327E-2</v>
      </c>
      <c r="BK81" s="12"/>
      <c r="BL81" s="12"/>
      <c r="BM81" s="12"/>
      <c r="BN81" s="12"/>
      <c r="BO81" s="12"/>
      <c r="BP81" s="12"/>
      <c r="BQ81" s="12"/>
      <c r="BR81" s="12"/>
      <c r="BS81" s="12"/>
      <c r="BT81" s="12"/>
      <c r="BU81" s="12"/>
      <c r="BV81" s="12"/>
      <c r="BW81" s="12"/>
      <c r="BX81" s="12"/>
      <c r="BZ81" s="11"/>
      <c r="CA81" s="11"/>
      <c r="CB81" s="11"/>
      <c r="CC81" s="11"/>
      <c r="CD81" s="11"/>
      <c r="CE81" s="11"/>
      <c r="CF81" s="11"/>
      <c r="CG81" s="11"/>
      <c r="CH81" s="11"/>
      <c r="CI81" s="11"/>
      <c r="CJ81" s="11"/>
      <c r="CK81" s="11"/>
      <c r="CL81" s="11"/>
      <c r="CM81" s="11"/>
    </row>
    <row r="82" spans="1:91" x14ac:dyDescent="0.25">
      <c r="A82" t="s">
        <v>79</v>
      </c>
      <c r="B82" t="s">
        <v>79</v>
      </c>
      <c r="C82" t="s">
        <v>452</v>
      </c>
      <c r="D82">
        <v>5479</v>
      </c>
      <c r="E82">
        <v>4901</v>
      </c>
      <c r="F82">
        <v>3930</v>
      </c>
      <c r="G82">
        <v>3354</v>
      </c>
      <c r="H82">
        <v>3463</v>
      </c>
      <c r="I82">
        <v>2346</v>
      </c>
      <c r="J82">
        <v>1922</v>
      </c>
      <c r="K82">
        <v>2197</v>
      </c>
      <c r="L82">
        <v>1993</v>
      </c>
      <c r="M82">
        <v>1607</v>
      </c>
      <c r="N82">
        <v>1137</v>
      </c>
      <c r="O82">
        <v>767</v>
      </c>
      <c r="P82">
        <v>620</v>
      </c>
      <c r="Q82">
        <v>672</v>
      </c>
      <c r="R82">
        <v>5278</v>
      </c>
      <c r="S82">
        <v>4843</v>
      </c>
      <c r="T82">
        <v>4010</v>
      </c>
      <c r="U82">
        <v>3540</v>
      </c>
      <c r="V82">
        <v>3499</v>
      </c>
      <c r="W82">
        <v>2584</v>
      </c>
      <c r="X82">
        <v>2242</v>
      </c>
      <c r="Y82">
        <v>2550</v>
      </c>
      <c r="Z82">
        <v>2302</v>
      </c>
      <c r="AA82">
        <v>1747</v>
      </c>
      <c r="AB82">
        <v>1318</v>
      </c>
      <c r="AC82">
        <v>1048</v>
      </c>
      <c r="AD82">
        <v>824</v>
      </c>
      <c r="AE82">
        <v>670</v>
      </c>
      <c r="AF82">
        <v>70843</v>
      </c>
      <c r="AH82" s="11">
        <f t="shared" si="12"/>
        <v>0.71378322042730591</v>
      </c>
      <c r="AI82" s="11">
        <f t="shared" si="12"/>
        <v>0.71090803597331009</v>
      </c>
      <c r="AJ82" s="11">
        <f t="shared" si="8"/>
        <v>0.70977063391728368</v>
      </c>
      <c r="AK82" s="11">
        <f t="shared" si="8"/>
        <v>0.74682698730794927</v>
      </c>
      <c r="AL82" s="11">
        <f t="shared" si="8"/>
        <v>0.8186761229314421</v>
      </c>
      <c r="AM82" s="11">
        <f t="shared" si="8"/>
        <v>0.79096426163182743</v>
      </c>
      <c r="AN82" s="11">
        <f t="shared" si="8"/>
        <v>0.74094063222821893</v>
      </c>
      <c r="AO82" s="11">
        <f t="shared" si="13"/>
        <v>0.28621677957269409</v>
      </c>
      <c r="AP82" s="11">
        <f t="shared" si="13"/>
        <v>0.28909196402668985</v>
      </c>
      <c r="AQ82" s="11">
        <f t="shared" si="9"/>
        <v>0.29022936608271627</v>
      </c>
      <c r="AR82" s="11">
        <f t="shared" si="9"/>
        <v>0.25317301269205078</v>
      </c>
      <c r="AS82" s="11">
        <f t="shared" si="9"/>
        <v>0.18132387706855793</v>
      </c>
      <c r="AT82" s="11">
        <f t="shared" si="9"/>
        <v>0.20903573836817263</v>
      </c>
      <c r="AU82" s="11">
        <f t="shared" si="9"/>
        <v>0.25905936777178101</v>
      </c>
      <c r="AV82" s="11">
        <f t="shared" si="14"/>
        <v>0.67424629535002556</v>
      </c>
      <c r="AW82" s="11">
        <f t="shared" si="14"/>
        <v>0.67781665500349897</v>
      </c>
      <c r="AX82" s="11">
        <f t="shared" si="10"/>
        <v>0.69654333854438077</v>
      </c>
      <c r="AY82" s="11">
        <f t="shared" si="10"/>
        <v>0.72869493618773162</v>
      </c>
      <c r="AZ82" s="11">
        <f t="shared" si="10"/>
        <v>0.76951836375632288</v>
      </c>
      <c r="BA82" s="11">
        <f t="shared" si="10"/>
        <v>0.75821596244131451</v>
      </c>
      <c r="BB82" s="11">
        <f t="shared" si="10"/>
        <v>0.76991758241758246</v>
      </c>
      <c r="BC82" s="11">
        <f t="shared" si="15"/>
        <v>0.32575370464997444</v>
      </c>
      <c r="BD82" s="11">
        <f t="shared" si="15"/>
        <v>0.32218334499650103</v>
      </c>
      <c r="BE82" s="11">
        <f t="shared" si="11"/>
        <v>0.30345666145561923</v>
      </c>
      <c r="BF82" s="11">
        <f t="shared" si="11"/>
        <v>0.27130506381226843</v>
      </c>
      <c r="BG82" s="11">
        <f t="shared" si="11"/>
        <v>0.23048163624367715</v>
      </c>
      <c r="BH82" s="11">
        <f t="shared" si="11"/>
        <v>0.24178403755868544</v>
      </c>
      <c r="BI82" s="11">
        <f t="shared" si="11"/>
        <v>0.23008241758241757</v>
      </c>
      <c r="BK82" s="12"/>
      <c r="BL82" s="12"/>
      <c r="BM82" s="12"/>
      <c r="BN82" s="12"/>
      <c r="BO82" s="12"/>
      <c r="BP82" s="12"/>
      <c r="BQ82" s="12"/>
      <c r="BR82" s="12"/>
      <c r="BS82" s="12"/>
      <c r="BT82" s="12"/>
      <c r="BU82" s="12"/>
      <c r="BV82" s="12"/>
      <c r="BW82" s="12"/>
      <c r="BX82" s="12"/>
      <c r="BZ82" s="11"/>
      <c r="CA82" s="11"/>
      <c r="CB82" s="11"/>
      <c r="CC82" s="11"/>
      <c r="CD82" s="11"/>
      <c r="CE82" s="11"/>
      <c r="CF82" s="11"/>
      <c r="CG82" s="11"/>
      <c r="CH82" s="11"/>
      <c r="CI82" s="11"/>
      <c r="CJ82" s="11"/>
      <c r="CK82" s="11"/>
      <c r="CL82" s="11"/>
      <c r="CM82" s="11"/>
    </row>
    <row r="83" spans="1:91" x14ac:dyDescent="0.25">
      <c r="A83" t="s">
        <v>80</v>
      </c>
      <c r="B83" t="s">
        <v>80</v>
      </c>
      <c r="C83" t="s">
        <v>359</v>
      </c>
      <c r="D83">
        <v>3857</v>
      </c>
      <c r="E83">
        <v>4557</v>
      </c>
      <c r="F83">
        <v>4332</v>
      </c>
      <c r="G83">
        <v>3711</v>
      </c>
      <c r="H83">
        <v>3649</v>
      </c>
      <c r="I83">
        <v>2726</v>
      </c>
      <c r="J83">
        <v>2316</v>
      </c>
      <c r="K83">
        <v>453</v>
      </c>
      <c r="L83">
        <v>249</v>
      </c>
      <c r="M83">
        <v>224</v>
      </c>
      <c r="N83">
        <v>134</v>
      </c>
      <c r="O83">
        <v>90</v>
      </c>
      <c r="P83">
        <v>68</v>
      </c>
      <c r="Q83">
        <v>86</v>
      </c>
      <c r="R83">
        <v>4294</v>
      </c>
      <c r="S83">
        <v>4853</v>
      </c>
      <c r="T83">
        <v>4495</v>
      </c>
      <c r="U83">
        <v>3915</v>
      </c>
      <c r="V83">
        <v>3667</v>
      </c>
      <c r="W83">
        <v>2798</v>
      </c>
      <c r="X83">
        <v>2692</v>
      </c>
      <c r="Y83">
        <v>380</v>
      </c>
      <c r="Z83">
        <v>240</v>
      </c>
      <c r="AA83">
        <v>182</v>
      </c>
      <c r="AB83">
        <v>173</v>
      </c>
      <c r="AC83">
        <v>125</v>
      </c>
      <c r="AD83">
        <v>88</v>
      </c>
      <c r="AE83">
        <v>59</v>
      </c>
      <c r="AF83">
        <v>54413</v>
      </c>
      <c r="AH83" s="11">
        <f t="shared" si="12"/>
        <v>0.89489559164733179</v>
      </c>
      <c r="AI83" s="11">
        <f t="shared" si="12"/>
        <v>0.94818976279650435</v>
      </c>
      <c r="AJ83" s="11">
        <f t="shared" si="8"/>
        <v>0.95083406496927125</v>
      </c>
      <c r="AK83" s="11">
        <f t="shared" si="8"/>
        <v>0.96514954486345905</v>
      </c>
      <c r="AL83" s="11">
        <f t="shared" si="8"/>
        <v>0.97592939288579839</v>
      </c>
      <c r="AM83" s="11">
        <f t="shared" si="8"/>
        <v>0.9756621331424481</v>
      </c>
      <c r="AN83" s="11">
        <f t="shared" si="8"/>
        <v>0.96419650291423808</v>
      </c>
      <c r="AO83" s="11">
        <f t="shared" si="13"/>
        <v>0.10510440835266821</v>
      </c>
      <c r="AP83" s="11">
        <f t="shared" si="13"/>
        <v>5.1810237203495632E-2</v>
      </c>
      <c r="AQ83" s="11">
        <f t="shared" si="9"/>
        <v>4.9165935030728712E-2</v>
      </c>
      <c r="AR83" s="11">
        <f t="shared" si="9"/>
        <v>3.4850455136540961E-2</v>
      </c>
      <c r="AS83" s="11">
        <f t="shared" si="9"/>
        <v>2.4070607114201659E-2</v>
      </c>
      <c r="AT83" s="11">
        <f t="shared" si="9"/>
        <v>2.4337866857551897E-2</v>
      </c>
      <c r="AU83" s="11">
        <f t="shared" si="9"/>
        <v>3.5803497085761866E-2</v>
      </c>
      <c r="AV83" s="11">
        <f t="shared" si="14"/>
        <v>0.91869918699186992</v>
      </c>
      <c r="AW83" s="11">
        <f t="shared" si="14"/>
        <v>0.95287649715295508</v>
      </c>
      <c r="AX83" s="11">
        <f t="shared" si="10"/>
        <v>0.96108616634594823</v>
      </c>
      <c r="AY83" s="11">
        <f t="shared" si="10"/>
        <v>0.95768101761252444</v>
      </c>
      <c r="AZ83" s="11">
        <f t="shared" si="10"/>
        <v>0.96703586497890293</v>
      </c>
      <c r="BA83" s="11">
        <f t="shared" si="10"/>
        <v>0.96950796950796947</v>
      </c>
      <c r="BB83" s="11">
        <f t="shared" si="10"/>
        <v>0.97855325336241372</v>
      </c>
      <c r="BC83" s="11">
        <f t="shared" si="15"/>
        <v>8.1300813008130079E-2</v>
      </c>
      <c r="BD83" s="11">
        <f t="shared" si="15"/>
        <v>4.7123502847044967E-2</v>
      </c>
      <c r="BE83" s="11">
        <f t="shared" si="11"/>
        <v>3.8913833654051745E-2</v>
      </c>
      <c r="BF83" s="11">
        <f t="shared" si="11"/>
        <v>4.2318982387475536E-2</v>
      </c>
      <c r="BG83" s="11">
        <f t="shared" si="11"/>
        <v>3.2964135021097046E-2</v>
      </c>
      <c r="BH83" s="11">
        <f t="shared" si="11"/>
        <v>3.0492030492030493E-2</v>
      </c>
      <c r="BI83" s="11">
        <f t="shared" si="11"/>
        <v>2.1446746637586334E-2</v>
      </c>
      <c r="BK83" s="12"/>
      <c r="BL83" s="12"/>
      <c r="BM83" s="12"/>
      <c r="BN83" s="12"/>
      <c r="BO83" s="12"/>
      <c r="BP83" s="12"/>
      <c r="BQ83" s="12"/>
      <c r="BR83" s="12"/>
      <c r="BS83" s="12"/>
      <c r="BT83" s="12"/>
      <c r="BU83" s="12"/>
      <c r="BV83" s="12"/>
      <c r="BW83" s="12"/>
      <c r="BX83" s="12"/>
      <c r="BZ83" s="11"/>
      <c r="CA83" s="11"/>
      <c r="CB83" s="11"/>
      <c r="CC83" s="11"/>
      <c r="CD83" s="11"/>
      <c r="CE83" s="11"/>
      <c r="CF83" s="11"/>
      <c r="CG83" s="11"/>
      <c r="CH83" s="11"/>
      <c r="CI83" s="11"/>
      <c r="CJ83" s="11"/>
      <c r="CK83" s="11"/>
      <c r="CL83" s="11"/>
      <c r="CM83" s="11"/>
    </row>
    <row r="84" spans="1:91" x14ac:dyDescent="0.25">
      <c r="A84" t="s">
        <v>81</v>
      </c>
      <c r="B84" t="s">
        <v>81</v>
      </c>
      <c r="C84" t="s">
        <v>461</v>
      </c>
      <c r="D84">
        <v>7702</v>
      </c>
      <c r="E84">
        <v>7644</v>
      </c>
      <c r="F84">
        <v>7024</v>
      </c>
      <c r="G84">
        <v>6214</v>
      </c>
      <c r="H84">
        <v>6119</v>
      </c>
      <c r="I84">
        <v>4165</v>
      </c>
      <c r="J84">
        <v>2852</v>
      </c>
      <c r="K84">
        <v>1779</v>
      </c>
      <c r="L84">
        <v>1259</v>
      </c>
      <c r="M84">
        <v>1019</v>
      </c>
      <c r="N84">
        <v>673</v>
      </c>
      <c r="O84">
        <v>346</v>
      </c>
      <c r="P84">
        <v>207</v>
      </c>
      <c r="Q84">
        <v>202</v>
      </c>
      <c r="R84">
        <v>7900</v>
      </c>
      <c r="S84">
        <v>7796</v>
      </c>
      <c r="T84">
        <v>7017</v>
      </c>
      <c r="U84">
        <v>6527</v>
      </c>
      <c r="V84">
        <v>6274</v>
      </c>
      <c r="W84">
        <v>4262</v>
      </c>
      <c r="X84">
        <v>3327</v>
      </c>
      <c r="Y84">
        <v>1709</v>
      </c>
      <c r="Z84">
        <v>1231</v>
      </c>
      <c r="AA84">
        <v>951</v>
      </c>
      <c r="AB84">
        <v>685</v>
      </c>
      <c r="AC84">
        <v>430</v>
      </c>
      <c r="AD84">
        <v>238</v>
      </c>
      <c r="AE84">
        <v>214</v>
      </c>
      <c r="AF84">
        <v>95766</v>
      </c>
      <c r="AH84" s="11">
        <f t="shared" si="12"/>
        <v>0.81236156523573466</v>
      </c>
      <c r="AI84" s="11">
        <f t="shared" si="12"/>
        <v>0.85858699314837694</v>
      </c>
      <c r="AJ84" s="11">
        <f t="shared" si="8"/>
        <v>0.87330598035558871</v>
      </c>
      <c r="AK84" s="11">
        <f t="shared" si="8"/>
        <v>0.90227965732539572</v>
      </c>
      <c r="AL84" s="11">
        <f t="shared" si="8"/>
        <v>0.94648105181747877</v>
      </c>
      <c r="AM84" s="11">
        <f t="shared" si="8"/>
        <v>0.95265324794144557</v>
      </c>
      <c r="AN84" s="11">
        <f t="shared" si="8"/>
        <v>0.93385723641126395</v>
      </c>
      <c r="AO84" s="11">
        <f t="shared" si="13"/>
        <v>0.18763843476426537</v>
      </c>
      <c r="AP84" s="11">
        <f t="shared" si="13"/>
        <v>0.14141300685162306</v>
      </c>
      <c r="AQ84" s="11">
        <f t="shared" si="9"/>
        <v>0.12669401964441129</v>
      </c>
      <c r="AR84" s="11">
        <f t="shared" si="9"/>
        <v>9.7720342674604332E-2</v>
      </c>
      <c r="AS84" s="11">
        <f t="shared" si="9"/>
        <v>5.3518948182521266E-2</v>
      </c>
      <c r="AT84" s="11">
        <f t="shared" si="9"/>
        <v>4.7346752058554438E-2</v>
      </c>
      <c r="AU84" s="11">
        <f t="shared" si="9"/>
        <v>6.6142763588736081E-2</v>
      </c>
      <c r="AV84" s="11">
        <f t="shared" si="14"/>
        <v>0.82214590488084083</v>
      </c>
      <c r="AW84" s="11">
        <f t="shared" si="14"/>
        <v>0.86363132823750965</v>
      </c>
      <c r="AX84" s="11">
        <f t="shared" si="10"/>
        <v>0.8806475903614458</v>
      </c>
      <c r="AY84" s="11">
        <f t="shared" si="10"/>
        <v>0.90501941209095949</v>
      </c>
      <c r="AZ84" s="11">
        <f t="shared" si="10"/>
        <v>0.93585918854415273</v>
      </c>
      <c r="BA84" s="11">
        <f t="shared" si="10"/>
        <v>0.94711111111111113</v>
      </c>
      <c r="BB84" s="11">
        <f t="shared" si="10"/>
        <v>0.93956509460604354</v>
      </c>
      <c r="BC84" s="11">
        <f t="shared" si="15"/>
        <v>0.17785409511915912</v>
      </c>
      <c r="BD84" s="11">
        <f t="shared" si="15"/>
        <v>0.13636867176249032</v>
      </c>
      <c r="BE84" s="11">
        <f t="shared" si="11"/>
        <v>0.11935240963855422</v>
      </c>
      <c r="BF84" s="11">
        <f t="shared" si="11"/>
        <v>9.4980587909040487E-2</v>
      </c>
      <c r="BG84" s="11">
        <f t="shared" si="11"/>
        <v>6.4140811455847255E-2</v>
      </c>
      <c r="BH84" s="11">
        <f t="shared" si="11"/>
        <v>5.2888888888888888E-2</v>
      </c>
      <c r="BI84" s="11">
        <f t="shared" si="11"/>
        <v>6.043490539395651E-2</v>
      </c>
      <c r="BK84" s="12"/>
      <c r="BL84" s="12"/>
      <c r="BM84" s="12"/>
      <c r="BN84" s="12"/>
      <c r="BO84" s="12"/>
      <c r="BP84" s="12"/>
      <c r="BQ84" s="12"/>
      <c r="BR84" s="12"/>
      <c r="BS84" s="12"/>
      <c r="BT84" s="12"/>
      <c r="BU84" s="12"/>
      <c r="BV84" s="12"/>
      <c r="BW84" s="12"/>
      <c r="BX84" s="12"/>
      <c r="BZ84" s="11"/>
      <c r="CA84" s="11"/>
      <c r="CB84" s="11"/>
      <c r="CC84" s="11"/>
      <c r="CD84" s="11"/>
      <c r="CE84" s="11"/>
      <c r="CF84" s="11"/>
      <c r="CG84" s="11"/>
      <c r="CH84" s="11"/>
      <c r="CI84" s="11"/>
      <c r="CJ84" s="11"/>
      <c r="CK84" s="11"/>
      <c r="CL84" s="11"/>
      <c r="CM84" s="11"/>
    </row>
    <row r="85" spans="1:91" x14ac:dyDescent="0.25">
      <c r="A85" t="s">
        <v>82</v>
      </c>
      <c r="B85" t="s">
        <v>82</v>
      </c>
      <c r="C85" t="s">
        <v>364</v>
      </c>
      <c r="D85">
        <v>7746</v>
      </c>
      <c r="E85">
        <v>8123</v>
      </c>
      <c r="F85">
        <v>7895</v>
      </c>
      <c r="G85">
        <v>6884</v>
      </c>
      <c r="H85">
        <v>7014</v>
      </c>
      <c r="I85">
        <v>4930</v>
      </c>
      <c r="J85">
        <v>3939</v>
      </c>
      <c r="K85">
        <v>1116</v>
      </c>
      <c r="L85">
        <v>743</v>
      </c>
      <c r="M85">
        <v>518</v>
      </c>
      <c r="N85">
        <v>371</v>
      </c>
      <c r="O85">
        <v>196</v>
      </c>
      <c r="P85">
        <v>147</v>
      </c>
      <c r="Q85">
        <v>156</v>
      </c>
      <c r="R85">
        <v>7498</v>
      </c>
      <c r="S85">
        <v>8451</v>
      </c>
      <c r="T85">
        <v>7735</v>
      </c>
      <c r="U85">
        <v>6798</v>
      </c>
      <c r="V85">
        <v>6672</v>
      </c>
      <c r="W85">
        <v>5077</v>
      </c>
      <c r="X85">
        <v>4847</v>
      </c>
      <c r="Y85">
        <v>862</v>
      </c>
      <c r="Z85">
        <v>639</v>
      </c>
      <c r="AA85">
        <v>481</v>
      </c>
      <c r="AB85">
        <v>314</v>
      </c>
      <c r="AC85">
        <v>251</v>
      </c>
      <c r="AD85">
        <v>135</v>
      </c>
      <c r="AE85">
        <v>149</v>
      </c>
      <c r="AF85">
        <v>99687</v>
      </c>
      <c r="AH85" s="11">
        <f t="shared" si="12"/>
        <v>0.87406905890318209</v>
      </c>
      <c r="AI85" s="11">
        <f t="shared" si="12"/>
        <v>0.9161967065192872</v>
      </c>
      <c r="AJ85" s="11">
        <f t="shared" si="8"/>
        <v>0.93842862237014146</v>
      </c>
      <c r="AK85" s="11">
        <f t="shared" si="8"/>
        <v>0.94886285320468644</v>
      </c>
      <c r="AL85" s="11">
        <f t="shared" si="8"/>
        <v>0.97281553398058251</v>
      </c>
      <c r="AM85" s="11">
        <f t="shared" si="8"/>
        <v>0.97104589324404178</v>
      </c>
      <c r="AN85" s="11">
        <f t="shared" si="8"/>
        <v>0.96190476190476193</v>
      </c>
      <c r="AO85" s="11">
        <f t="shared" si="13"/>
        <v>0.12593094109681788</v>
      </c>
      <c r="AP85" s="11">
        <f t="shared" si="13"/>
        <v>8.3803293480712832E-2</v>
      </c>
      <c r="AQ85" s="11">
        <f t="shared" si="9"/>
        <v>6.1571377629858551E-2</v>
      </c>
      <c r="AR85" s="11">
        <f t="shared" si="9"/>
        <v>5.113714679531358E-2</v>
      </c>
      <c r="AS85" s="11">
        <f t="shared" si="9"/>
        <v>2.7184466019417475E-2</v>
      </c>
      <c r="AT85" s="11">
        <f t="shared" si="9"/>
        <v>2.8954106755958244E-2</v>
      </c>
      <c r="AU85" s="11">
        <f t="shared" si="9"/>
        <v>3.8095238095238099E-2</v>
      </c>
      <c r="AV85" s="11">
        <f t="shared" si="14"/>
        <v>0.89688995215311007</v>
      </c>
      <c r="AW85" s="11">
        <f t="shared" si="14"/>
        <v>0.92970297029702975</v>
      </c>
      <c r="AX85" s="11">
        <f t="shared" si="10"/>
        <v>0.94145569620253167</v>
      </c>
      <c r="AY85" s="11">
        <f t="shared" si="10"/>
        <v>0.95584926884139487</v>
      </c>
      <c r="AZ85" s="11">
        <f t="shared" si="10"/>
        <v>0.96374404160046223</v>
      </c>
      <c r="BA85" s="11">
        <f t="shared" si="10"/>
        <v>0.97409823484267077</v>
      </c>
      <c r="BB85" s="11">
        <f t="shared" si="10"/>
        <v>0.97017614091273019</v>
      </c>
      <c r="BC85" s="11">
        <f t="shared" si="15"/>
        <v>0.10311004784688996</v>
      </c>
      <c r="BD85" s="11">
        <f t="shared" si="15"/>
        <v>7.0297029702970304E-2</v>
      </c>
      <c r="BE85" s="11">
        <f t="shared" si="11"/>
        <v>5.8544303797468354E-2</v>
      </c>
      <c r="BF85" s="11">
        <f t="shared" si="11"/>
        <v>4.4150731158605176E-2</v>
      </c>
      <c r="BG85" s="11">
        <f t="shared" si="11"/>
        <v>3.6255958399537776E-2</v>
      </c>
      <c r="BH85" s="11">
        <f t="shared" si="11"/>
        <v>2.590176515732924E-2</v>
      </c>
      <c r="BI85" s="11">
        <f t="shared" si="11"/>
        <v>2.9823859087269818E-2</v>
      </c>
      <c r="BK85" s="12"/>
      <c r="BL85" s="12"/>
      <c r="BM85" s="12"/>
      <c r="BN85" s="12"/>
      <c r="BO85" s="12"/>
      <c r="BP85" s="12"/>
      <c r="BQ85" s="12"/>
      <c r="BR85" s="12"/>
      <c r="BS85" s="12"/>
      <c r="BT85" s="12"/>
      <c r="BU85" s="12"/>
      <c r="BV85" s="12"/>
      <c r="BW85" s="12"/>
      <c r="BX85" s="12"/>
      <c r="BZ85" s="11"/>
      <c r="CA85" s="11"/>
      <c r="CB85" s="11"/>
      <c r="CC85" s="11"/>
      <c r="CD85" s="11"/>
      <c r="CE85" s="11"/>
      <c r="CF85" s="11"/>
      <c r="CG85" s="11"/>
      <c r="CH85" s="11"/>
      <c r="CI85" s="11"/>
      <c r="CJ85" s="11"/>
      <c r="CK85" s="11"/>
      <c r="CL85" s="11"/>
      <c r="CM85" s="11"/>
    </row>
    <row r="86" spans="1:91" x14ac:dyDescent="0.25">
      <c r="A86" t="s">
        <v>83</v>
      </c>
      <c r="B86" t="s">
        <v>83</v>
      </c>
      <c r="C86" t="s">
        <v>433</v>
      </c>
      <c r="D86">
        <v>4347</v>
      </c>
      <c r="E86">
        <v>3567</v>
      </c>
      <c r="F86">
        <v>2983</v>
      </c>
      <c r="G86">
        <v>2259</v>
      </c>
      <c r="H86">
        <v>2181</v>
      </c>
      <c r="I86">
        <v>1469</v>
      </c>
      <c r="J86">
        <v>1126</v>
      </c>
      <c r="K86">
        <v>6745</v>
      </c>
      <c r="L86">
        <v>5156</v>
      </c>
      <c r="M86">
        <v>4279</v>
      </c>
      <c r="N86">
        <v>2926</v>
      </c>
      <c r="O86">
        <v>1830</v>
      </c>
      <c r="P86">
        <v>1254</v>
      </c>
      <c r="Q86">
        <v>1485</v>
      </c>
      <c r="R86">
        <v>3693</v>
      </c>
      <c r="S86">
        <v>3330</v>
      </c>
      <c r="T86">
        <v>2999</v>
      </c>
      <c r="U86">
        <v>2312</v>
      </c>
      <c r="V86">
        <v>2164</v>
      </c>
      <c r="W86">
        <v>1591</v>
      </c>
      <c r="X86">
        <v>1378</v>
      </c>
      <c r="Y86">
        <v>6437</v>
      </c>
      <c r="Z86">
        <v>5426</v>
      </c>
      <c r="AA86">
        <v>4470</v>
      </c>
      <c r="AB86">
        <v>3310</v>
      </c>
      <c r="AC86">
        <v>2358</v>
      </c>
      <c r="AD86">
        <v>1678</v>
      </c>
      <c r="AE86">
        <v>1480</v>
      </c>
      <c r="AF86">
        <v>84233</v>
      </c>
      <c r="AH86" s="11">
        <f t="shared" si="12"/>
        <v>0.39190407500901553</v>
      </c>
      <c r="AI86" s="11">
        <f t="shared" si="12"/>
        <v>0.40891894990255645</v>
      </c>
      <c r="AJ86" s="11">
        <f t="shared" si="8"/>
        <v>0.41076838336546406</v>
      </c>
      <c r="AK86" s="11">
        <f t="shared" si="8"/>
        <v>0.43567984570877533</v>
      </c>
      <c r="AL86" s="11">
        <f t="shared" si="8"/>
        <v>0.54375467464472704</v>
      </c>
      <c r="AM86" s="11">
        <f t="shared" si="8"/>
        <v>0.53947851634226951</v>
      </c>
      <c r="AN86" s="11">
        <f t="shared" si="8"/>
        <v>0.43125239371888163</v>
      </c>
      <c r="AO86" s="11">
        <f t="shared" si="13"/>
        <v>0.60809592499098453</v>
      </c>
      <c r="AP86" s="11">
        <f t="shared" si="13"/>
        <v>0.59108105009744349</v>
      </c>
      <c r="AQ86" s="11">
        <f t="shared" si="9"/>
        <v>0.58923161663453594</v>
      </c>
      <c r="AR86" s="11">
        <f t="shared" si="9"/>
        <v>0.56432015429122473</v>
      </c>
      <c r="AS86" s="11">
        <f t="shared" si="9"/>
        <v>0.45624532535527301</v>
      </c>
      <c r="AT86" s="11">
        <f t="shared" si="9"/>
        <v>0.46052148365773043</v>
      </c>
      <c r="AU86" s="11">
        <f t="shared" si="9"/>
        <v>0.56874760628111831</v>
      </c>
      <c r="AV86" s="11">
        <f t="shared" si="14"/>
        <v>0.36456071076011848</v>
      </c>
      <c r="AW86" s="11">
        <f t="shared" si="14"/>
        <v>0.38031064412973958</v>
      </c>
      <c r="AX86" s="11">
        <f t="shared" si="10"/>
        <v>0.40152630874280359</v>
      </c>
      <c r="AY86" s="11">
        <f t="shared" si="10"/>
        <v>0.41124155104944859</v>
      </c>
      <c r="AZ86" s="11">
        <f t="shared" si="10"/>
        <v>0.47854931446262716</v>
      </c>
      <c r="BA86" s="11">
        <f t="shared" si="10"/>
        <v>0.4866931783420006</v>
      </c>
      <c r="BB86" s="11">
        <f t="shared" si="10"/>
        <v>0.4821553533939818</v>
      </c>
      <c r="BC86" s="11">
        <f t="shared" si="15"/>
        <v>0.63543928923988158</v>
      </c>
      <c r="BD86" s="11">
        <f t="shared" si="15"/>
        <v>0.61968935587026042</v>
      </c>
      <c r="BE86" s="11">
        <f t="shared" si="11"/>
        <v>0.59847369125719641</v>
      </c>
      <c r="BF86" s="11">
        <f t="shared" si="11"/>
        <v>0.58875844895055141</v>
      </c>
      <c r="BG86" s="11">
        <f t="shared" si="11"/>
        <v>0.52145068553737284</v>
      </c>
      <c r="BH86" s="11">
        <f t="shared" si="11"/>
        <v>0.51330682165799935</v>
      </c>
      <c r="BI86" s="11">
        <f t="shared" si="11"/>
        <v>0.51784464660601814</v>
      </c>
      <c r="BK86" s="12"/>
      <c r="BL86" s="12"/>
      <c r="BM86" s="12"/>
      <c r="BN86" s="12"/>
      <c r="BO86" s="12"/>
      <c r="BP86" s="12"/>
      <c r="BQ86" s="12"/>
      <c r="BR86" s="12"/>
      <c r="BS86" s="12"/>
      <c r="BT86" s="12"/>
      <c r="BU86" s="12"/>
      <c r="BV86" s="12"/>
      <c r="BW86" s="12"/>
      <c r="BX86" s="12"/>
      <c r="BZ86" s="11"/>
      <c r="CA86" s="11"/>
      <c r="CB86" s="11"/>
      <c r="CC86" s="11"/>
      <c r="CD86" s="11"/>
      <c r="CE86" s="11"/>
      <c r="CF86" s="11"/>
      <c r="CG86" s="11"/>
      <c r="CH86" s="11"/>
      <c r="CI86" s="11"/>
      <c r="CJ86" s="11"/>
      <c r="CK86" s="11"/>
      <c r="CL86" s="11"/>
      <c r="CM86" s="11"/>
    </row>
    <row r="87" spans="1:91" x14ac:dyDescent="0.25">
      <c r="A87" t="s">
        <v>84</v>
      </c>
      <c r="B87" t="s">
        <v>84</v>
      </c>
      <c r="C87" t="s">
        <v>499</v>
      </c>
      <c r="D87">
        <v>28192</v>
      </c>
      <c r="E87">
        <v>29480</v>
      </c>
      <c r="F87">
        <v>26519</v>
      </c>
      <c r="G87">
        <v>25327</v>
      </c>
      <c r="H87">
        <v>30329</v>
      </c>
      <c r="I87">
        <v>26099</v>
      </c>
      <c r="J87">
        <v>20842</v>
      </c>
      <c r="K87">
        <v>708</v>
      </c>
      <c r="L87">
        <v>531</v>
      </c>
      <c r="M87">
        <v>356</v>
      </c>
      <c r="N87">
        <v>219</v>
      </c>
      <c r="O87">
        <v>193</v>
      </c>
      <c r="P87">
        <v>124</v>
      </c>
      <c r="Q87">
        <v>104</v>
      </c>
      <c r="R87">
        <v>28835</v>
      </c>
      <c r="S87">
        <v>30018</v>
      </c>
      <c r="T87">
        <v>27517</v>
      </c>
      <c r="U87">
        <v>27202</v>
      </c>
      <c r="V87">
        <v>32544</v>
      </c>
      <c r="W87">
        <v>26708</v>
      </c>
      <c r="X87">
        <v>22079</v>
      </c>
      <c r="Y87">
        <v>762</v>
      </c>
      <c r="Z87">
        <v>536</v>
      </c>
      <c r="AA87">
        <v>392</v>
      </c>
      <c r="AB87">
        <v>313</v>
      </c>
      <c r="AC87">
        <v>222</v>
      </c>
      <c r="AD87">
        <v>107</v>
      </c>
      <c r="AE87">
        <v>63</v>
      </c>
      <c r="AF87">
        <v>386321</v>
      </c>
      <c r="AH87" s="11">
        <f t="shared" si="12"/>
        <v>0.97550173010380625</v>
      </c>
      <c r="AI87" s="11">
        <f t="shared" si="12"/>
        <v>0.98230648762120554</v>
      </c>
      <c r="AJ87" s="11">
        <f t="shared" si="8"/>
        <v>0.98675348837209298</v>
      </c>
      <c r="AK87" s="11">
        <f t="shared" si="8"/>
        <v>0.99142722931182969</v>
      </c>
      <c r="AL87" s="11">
        <f t="shared" si="8"/>
        <v>0.99367669222200383</v>
      </c>
      <c r="AM87" s="11">
        <f t="shared" si="8"/>
        <v>0.99527132669793694</v>
      </c>
      <c r="AN87" s="11">
        <f t="shared" si="8"/>
        <v>0.99503485152296378</v>
      </c>
      <c r="AO87" s="11">
        <f t="shared" si="13"/>
        <v>2.4498269896193772E-2</v>
      </c>
      <c r="AP87" s="11">
        <f t="shared" si="13"/>
        <v>1.7693512378794442E-2</v>
      </c>
      <c r="AQ87" s="11">
        <f t="shared" si="9"/>
        <v>1.3246511627906977E-2</v>
      </c>
      <c r="AR87" s="11">
        <f t="shared" si="9"/>
        <v>8.5727706881703596E-3</v>
      </c>
      <c r="AS87" s="11">
        <f t="shared" si="9"/>
        <v>6.3233077779961998E-3</v>
      </c>
      <c r="AT87" s="11">
        <f t="shared" si="9"/>
        <v>4.7286733020630743E-3</v>
      </c>
      <c r="AU87" s="11">
        <f t="shared" si="9"/>
        <v>4.9651484770361883E-3</v>
      </c>
      <c r="AV87" s="11">
        <f t="shared" si="14"/>
        <v>0.97425414737980198</v>
      </c>
      <c r="AW87" s="11">
        <f t="shared" si="14"/>
        <v>0.98245728873469917</v>
      </c>
      <c r="AX87" s="11">
        <f t="shared" si="10"/>
        <v>0.98595435164283918</v>
      </c>
      <c r="AY87" s="11">
        <f t="shared" si="10"/>
        <v>0.98862438669816466</v>
      </c>
      <c r="AZ87" s="11">
        <f t="shared" si="10"/>
        <v>0.99322468412378684</v>
      </c>
      <c r="BA87" s="11">
        <f t="shared" si="10"/>
        <v>0.99600969606563494</v>
      </c>
      <c r="BB87" s="11">
        <f t="shared" si="10"/>
        <v>0.9971547285701382</v>
      </c>
      <c r="BC87" s="11">
        <f t="shared" si="15"/>
        <v>2.5745852620197993E-2</v>
      </c>
      <c r="BD87" s="11">
        <f t="shared" si="15"/>
        <v>1.754271126530078E-2</v>
      </c>
      <c r="BE87" s="11">
        <f t="shared" si="11"/>
        <v>1.4045648357160772E-2</v>
      </c>
      <c r="BF87" s="11">
        <f t="shared" si="11"/>
        <v>1.1375613301835362E-2</v>
      </c>
      <c r="BG87" s="11">
        <f t="shared" si="11"/>
        <v>6.7753158762131477E-3</v>
      </c>
      <c r="BH87" s="11">
        <f t="shared" si="11"/>
        <v>3.9903039343650946E-3</v>
      </c>
      <c r="BI87" s="11">
        <f t="shared" si="11"/>
        <v>2.845271429861801E-3</v>
      </c>
      <c r="BK87" s="12"/>
      <c r="BL87" s="12"/>
      <c r="BM87" s="12"/>
      <c r="BN87" s="12"/>
      <c r="BO87" s="12"/>
      <c r="BP87" s="12"/>
      <c r="BQ87" s="12"/>
      <c r="BR87" s="12"/>
      <c r="BS87" s="12"/>
      <c r="BT87" s="12"/>
      <c r="BU87" s="12"/>
      <c r="BV87" s="12"/>
      <c r="BW87" s="12"/>
      <c r="BX87" s="12"/>
      <c r="BZ87" s="11"/>
      <c r="CA87" s="11"/>
      <c r="CB87" s="11"/>
      <c r="CC87" s="11"/>
      <c r="CD87" s="11"/>
      <c r="CE87" s="11"/>
      <c r="CF87" s="11"/>
      <c r="CG87" s="11"/>
      <c r="CH87" s="11"/>
      <c r="CI87" s="11"/>
      <c r="CJ87" s="11"/>
      <c r="CK87" s="11"/>
      <c r="CL87" s="11"/>
      <c r="CM87" s="11"/>
    </row>
    <row r="88" spans="1:91" x14ac:dyDescent="0.25">
      <c r="A88" t="s">
        <v>85</v>
      </c>
      <c r="B88" t="s">
        <v>85</v>
      </c>
      <c r="C88" t="s">
        <v>391</v>
      </c>
      <c r="D88">
        <v>5471</v>
      </c>
      <c r="E88">
        <v>5819</v>
      </c>
      <c r="F88">
        <v>5242</v>
      </c>
      <c r="G88">
        <v>4768</v>
      </c>
      <c r="H88">
        <v>5078</v>
      </c>
      <c r="I88">
        <v>3785</v>
      </c>
      <c r="J88">
        <v>3131</v>
      </c>
      <c r="K88">
        <v>92</v>
      </c>
      <c r="L88">
        <v>78</v>
      </c>
      <c r="M88">
        <v>60</v>
      </c>
      <c r="N88">
        <v>68</v>
      </c>
      <c r="O88">
        <v>36</v>
      </c>
      <c r="P88">
        <v>40</v>
      </c>
      <c r="Q88">
        <v>27</v>
      </c>
      <c r="R88">
        <v>5665</v>
      </c>
      <c r="S88">
        <v>5990</v>
      </c>
      <c r="T88">
        <v>5312</v>
      </c>
      <c r="U88">
        <v>4726</v>
      </c>
      <c r="V88">
        <v>5078</v>
      </c>
      <c r="W88">
        <v>3966</v>
      </c>
      <c r="X88">
        <v>3743</v>
      </c>
      <c r="Y88">
        <v>102</v>
      </c>
      <c r="Z88">
        <v>86</v>
      </c>
      <c r="AA88">
        <v>69</v>
      </c>
      <c r="AB88">
        <v>59</v>
      </c>
      <c r="AC88">
        <v>44</v>
      </c>
      <c r="AD88">
        <v>24</v>
      </c>
      <c r="AE88">
        <v>17</v>
      </c>
      <c r="AF88">
        <v>68576</v>
      </c>
      <c r="AH88" s="11">
        <f t="shared" si="12"/>
        <v>0.98346216070465575</v>
      </c>
      <c r="AI88" s="11">
        <f t="shared" si="12"/>
        <v>0.98677293539087674</v>
      </c>
      <c r="AJ88" s="11">
        <f t="shared" si="8"/>
        <v>0.98868351565446999</v>
      </c>
      <c r="AK88" s="11">
        <f t="shared" si="8"/>
        <v>0.98593879239040527</v>
      </c>
      <c r="AL88" s="11">
        <f t="shared" si="8"/>
        <v>0.99296050058662499</v>
      </c>
      <c r="AM88" s="11">
        <f t="shared" si="8"/>
        <v>0.98954248366013076</v>
      </c>
      <c r="AN88" s="11">
        <f t="shared" si="8"/>
        <v>0.99145028499050036</v>
      </c>
      <c r="AO88" s="11">
        <f t="shared" si="13"/>
        <v>1.6537839295344237E-2</v>
      </c>
      <c r="AP88" s="11">
        <f t="shared" si="13"/>
        <v>1.3227064609123283E-2</v>
      </c>
      <c r="AQ88" s="11">
        <f t="shared" si="9"/>
        <v>1.1316484345529988E-2</v>
      </c>
      <c r="AR88" s="11">
        <f t="shared" si="9"/>
        <v>1.4061207609594707E-2</v>
      </c>
      <c r="AS88" s="11">
        <f t="shared" si="9"/>
        <v>7.0394994133750489E-3</v>
      </c>
      <c r="AT88" s="11">
        <f t="shared" si="9"/>
        <v>1.045751633986928E-2</v>
      </c>
      <c r="AU88" s="11">
        <f t="shared" si="9"/>
        <v>8.5497150094996834E-3</v>
      </c>
      <c r="AV88" s="11">
        <f t="shared" si="14"/>
        <v>0.98231316108895439</v>
      </c>
      <c r="AW88" s="11">
        <f t="shared" si="14"/>
        <v>0.98584595128373931</v>
      </c>
      <c r="AX88" s="11">
        <f t="shared" si="10"/>
        <v>0.98717710462739272</v>
      </c>
      <c r="AY88" s="11">
        <f t="shared" si="10"/>
        <v>0.98766980146290495</v>
      </c>
      <c r="AZ88" s="11">
        <f t="shared" si="10"/>
        <v>0.99140960562280356</v>
      </c>
      <c r="BA88" s="11">
        <f t="shared" si="10"/>
        <v>0.99398496240601508</v>
      </c>
      <c r="BB88" s="11">
        <f t="shared" si="10"/>
        <v>0.99547872340425536</v>
      </c>
      <c r="BC88" s="11">
        <f t="shared" si="15"/>
        <v>1.7686838911045603E-2</v>
      </c>
      <c r="BD88" s="11">
        <f t="shared" si="15"/>
        <v>1.4154048716260697E-2</v>
      </c>
      <c r="BE88" s="11">
        <f t="shared" si="11"/>
        <v>1.2822895372607323E-2</v>
      </c>
      <c r="BF88" s="11">
        <f t="shared" si="11"/>
        <v>1.2330198537095089E-2</v>
      </c>
      <c r="BG88" s="11">
        <f t="shared" si="11"/>
        <v>8.5903943771964072E-3</v>
      </c>
      <c r="BH88" s="11">
        <f t="shared" si="11"/>
        <v>6.0150375939849628E-3</v>
      </c>
      <c r="BI88" s="11">
        <f t="shared" si="11"/>
        <v>4.5212765957446804E-3</v>
      </c>
      <c r="BK88" s="12"/>
      <c r="BL88" s="12"/>
      <c r="BM88" s="12"/>
      <c r="BN88" s="12"/>
      <c r="BO88" s="12"/>
      <c r="BP88" s="12"/>
      <c r="BQ88" s="12"/>
      <c r="BR88" s="12"/>
      <c r="BS88" s="12"/>
      <c r="BT88" s="12"/>
      <c r="BU88" s="12"/>
      <c r="BV88" s="12"/>
      <c r="BW88" s="12"/>
      <c r="BX88" s="12"/>
      <c r="BZ88" s="11"/>
      <c r="CA88" s="11"/>
      <c r="CB88" s="11"/>
      <c r="CC88" s="11"/>
      <c r="CD88" s="11"/>
      <c r="CE88" s="11"/>
      <c r="CF88" s="11"/>
      <c r="CG88" s="11"/>
      <c r="CH88" s="11"/>
      <c r="CI88" s="11"/>
      <c r="CJ88" s="11"/>
      <c r="CK88" s="11"/>
      <c r="CL88" s="11"/>
      <c r="CM88" s="11"/>
    </row>
    <row r="89" spans="1:91" x14ac:dyDescent="0.25">
      <c r="A89" t="s">
        <v>86</v>
      </c>
      <c r="B89" t="s">
        <v>86</v>
      </c>
      <c r="C89" t="s">
        <v>392</v>
      </c>
      <c r="D89">
        <v>5934</v>
      </c>
      <c r="E89">
        <v>6368</v>
      </c>
      <c r="F89">
        <v>5730</v>
      </c>
      <c r="G89">
        <v>5312</v>
      </c>
      <c r="H89">
        <v>5693</v>
      </c>
      <c r="I89">
        <v>4348</v>
      </c>
      <c r="J89">
        <v>3504</v>
      </c>
      <c r="K89">
        <v>212</v>
      </c>
      <c r="L89">
        <v>159</v>
      </c>
      <c r="M89">
        <v>112</v>
      </c>
      <c r="N89">
        <v>93</v>
      </c>
      <c r="O89">
        <v>51</v>
      </c>
      <c r="P89">
        <v>43</v>
      </c>
      <c r="Q89">
        <v>43</v>
      </c>
      <c r="R89">
        <v>6040</v>
      </c>
      <c r="S89">
        <v>6201</v>
      </c>
      <c r="T89">
        <v>5687</v>
      </c>
      <c r="U89">
        <v>5413</v>
      </c>
      <c r="V89">
        <v>5644</v>
      </c>
      <c r="W89">
        <v>4580</v>
      </c>
      <c r="X89">
        <v>3657</v>
      </c>
      <c r="Y89">
        <v>187</v>
      </c>
      <c r="Z89">
        <v>134</v>
      </c>
      <c r="AA89">
        <v>120</v>
      </c>
      <c r="AB89">
        <v>104</v>
      </c>
      <c r="AC89">
        <v>64</v>
      </c>
      <c r="AD89">
        <v>46</v>
      </c>
      <c r="AE89">
        <v>42</v>
      </c>
      <c r="AF89">
        <v>75521</v>
      </c>
      <c r="AH89" s="11">
        <f t="shared" si="12"/>
        <v>0.96550602017572407</v>
      </c>
      <c r="AI89" s="11">
        <f t="shared" si="12"/>
        <v>0.97563965068178338</v>
      </c>
      <c r="AJ89" s="11">
        <f t="shared" si="8"/>
        <v>0.98082848339609718</v>
      </c>
      <c r="AK89" s="11">
        <f t="shared" si="8"/>
        <v>0.98279370952821465</v>
      </c>
      <c r="AL89" s="11">
        <f t="shared" si="8"/>
        <v>0.99112116991643451</v>
      </c>
      <c r="AM89" s="11">
        <f t="shared" si="8"/>
        <v>0.99020724208608513</v>
      </c>
      <c r="AN89" s="11">
        <f t="shared" si="8"/>
        <v>0.98787707922187762</v>
      </c>
      <c r="AO89" s="11">
        <f t="shared" si="13"/>
        <v>3.4493979824275954E-2</v>
      </c>
      <c r="AP89" s="11">
        <f t="shared" si="13"/>
        <v>2.4360349318216637E-2</v>
      </c>
      <c r="AQ89" s="11">
        <f t="shared" si="9"/>
        <v>1.9171516603902775E-2</v>
      </c>
      <c r="AR89" s="11">
        <f t="shared" si="9"/>
        <v>1.7206290471785384E-2</v>
      </c>
      <c r="AS89" s="11">
        <f t="shared" si="9"/>
        <v>8.8788300835654591E-3</v>
      </c>
      <c r="AT89" s="11">
        <f t="shared" si="9"/>
        <v>9.7927579139148249E-3</v>
      </c>
      <c r="AU89" s="11">
        <f t="shared" si="9"/>
        <v>1.2122920778122357E-2</v>
      </c>
      <c r="AV89" s="11">
        <f t="shared" si="14"/>
        <v>0.96996948771479041</v>
      </c>
      <c r="AW89" s="11">
        <f t="shared" si="14"/>
        <v>0.97884767166535125</v>
      </c>
      <c r="AX89" s="11">
        <f t="shared" si="10"/>
        <v>0.97933528500086098</v>
      </c>
      <c r="AY89" s="11">
        <f t="shared" si="10"/>
        <v>0.98114917527641832</v>
      </c>
      <c r="AZ89" s="11">
        <f t="shared" si="10"/>
        <v>0.98878766643307636</v>
      </c>
      <c r="BA89" s="11">
        <f t="shared" si="10"/>
        <v>0.9900562040639862</v>
      </c>
      <c r="BB89" s="11">
        <f t="shared" si="10"/>
        <v>0.98864557988645585</v>
      </c>
      <c r="BC89" s="11">
        <f t="shared" si="15"/>
        <v>3.003051228520957E-2</v>
      </c>
      <c r="BD89" s="11">
        <f t="shared" si="15"/>
        <v>2.1152328334648775E-2</v>
      </c>
      <c r="BE89" s="11">
        <f t="shared" si="11"/>
        <v>2.066471499913897E-2</v>
      </c>
      <c r="BF89" s="11">
        <f t="shared" si="11"/>
        <v>1.8850824723581655E-2</v>
      </c>
      <c r="BG89" s="11">
        <f t="shared" si="11"/>
        <v>1.1212333566923615E-2</v>
      </c>
      <c r="BH89" s="11">
        <f t="shared" si="11"/>
        <v>9.9437959360138342E-3</v>
      </c>
      <c r="BI89" s="11">
        <f t="shared" si="11"/>
        <v>1.1354420113544201E-2</v>
      </c>
      <c r="BK89" s="12"/>
      <c r="BL89" s="12"/>
      <c r="BM89" s="12"/>
      <c r="BN89" s="12"/>
      <c r="BO89" s="12"/>
      <c r="BP89" s="12"/>
      <c r="BQ89" s="12"/>
      <c r="BR89" s="12"/>
      <c r="BS89" s="12"/>
      <c r="BT89" s="12"/>
      <c r="BU89" s="12"/>
      <c r="BV89" s="12"/>
      <c r="BW89" s="12"/>
      <c r="BX89" s="12"/>
      <c r="BZ89" s="11"/>
      <c r="CA89" s="11"/>
      <c r="CB89" s="11"/>
      <c r="CC89" s="11"/>
      <c r="CD89" s="11"/>
      <c r="CE89" s="11"/>
      <c r="CF89" s="11"/>
      <c r="CG89" s="11"/>
      <c r="CH89" s="11"/>
      <c r="CI89" s="11"/>
      <c r="CJ89" s="11"/>
      <c r="CK89" s="11"/>
      <c r="CL89" s="11"/>
      <c r="CM89" s="11"/>
    </row>
    <row r="90" spans="1:91" x14ac:dyDescent="0.25">
      <c r="A90" t="s">
        <v>87</v>
      </c>
      <c r="B90" t="s">
        <v>87</v>
      </c>
      <c r="C90" t="s">
        <v>475</v>
      </c>
      <c r="D90">
        <v>7220</v>
      </c>
      <c r="E90">
        <v>7559</v>
      </c>
      <c r="F90">
        <v>6392</v>
      </c>
      <c r="G90">
        <v>6115</v>
      </c>
      <c r="H90">
        <v>7065</v>
      </c>
      <c r="I90">
        <v>6091</v>
      </c>
      <c r="J90">
        <v>4520</v>
      </c>
      <c r="K90">
        <v>154</v>
      </c>
      <c r="L90">
        <v>144</v>
      </c>
      <c r="M90">
        <v>89</v>
      </c>
      <c r="N90">
        <v>64</v>
      </c>
      <c r="O90">
        <v>40</v>
      </c>
      <c r="P90">
        <v>21</v>
      </c>
      <c r="Q90">
        <v>21</v>
      </c>
      <c r="R90">
        <v>7461</v>
      </c>
      <c r="S90">
        <v>7578</v>
      </c>
      <c r="T90">
        <v>6846</v>
      </c>
      <c r="U90">
        <v>6482</v>
      </c>
      <c r="V90">
        <v>7494</v>
      </c>
      <c r="W90">
        <v>6327</v>
      </c>
      <c r="X90">
        <v>5048</v>
      </c>
      <c r="Y90">
        <v>162</v>
      </c>
      <c r="Z90">
        <v>123</v>
      </c>
      <c r="AA90">
        <v>101</v>
      </c>
      <c r="AB90">
        <v>64</v>
      </c>
      <c r="AC90">
        <v>55</v>
      </c>
      <c r="AD90">
        <v>29</v>
      </c>
      <c r="AE90">
        <v>14</v>
      </c>
      <c r="AF90">
        <v>93279</v>
      </c>
      <c r="AH90" s="11">
        <f t="shared" si="12"/>
        <v>0.97911581231353406</v>
      </c>
      <c r="AI90" s="11">
        <f t="shared" si="12"/>
        <v>0.98130598468129304</v>
      </c>
      <c r="AJ90" s="11">
        <f t="shared" si="8"/>
        <v>0.98626755130381116</v>
      </c>
      <c r="AK90" s="11">
        <f t="shared" si="8"/>
        <v>0.98964233694772619</v>
      </c>
      <c r="AL90" s="11">
        <f t="shared" si="8"/>
        <v>0.99437016185784655</v>
      </c>
      <c r="AM90" s="11">
        <f t="shared" si="8"/>
        <v>0.99656413612565442</v>
      </c>
      <c r="AN90" s="11">
        <f t="shared" si="8"/>
        <v>0.99537546795859944</v>
      </c>
      <c r="AO90" s="11">
        <f t="shared" si="13"/>
        <v>2.0884187686465962E-2</v>
      </c>
      <c r="AP90" s="11">
        <f t="shared" si="13"/>
        <v>1.8694015318706996E-2</v>
      </c>
      <c r="AQ90" s="11">
        <f t="shared" si="9"/>
        <v>1.373244869618886E-2</v>
      </c>
      <c r="AR90" s="11">
        <f t="shared" si="9"/>
        <v>1.0357663052273831E-2</v>
      </c>
      <c r="AS90" s="11">
        <f t="shared" si="9"/>
        <v>5.629838142153413E-3</v>
      </c>
      <c r="AT90" s="11">
        <f t="shared" si="9"/>
        <v>3.4358638743455499E-3</v>
      </c>
      <c r="AU90" s="11">
        <f t="shared" si="9"/>
        <v>4.6245320414005728E-3</v>
      </c>
      <c r="AV90" s="11">
        <f t="shared" si="14"/>
        <v>0.97874852420306968</v>
      </c>
      <c r="AW90" s="11">
        <f t="shared" si="14"/>
        <v>0.9840280483054149</v>
      </c>
      <c r="AX90" s="11">
        <f t="shared" si="10"/>
        <v>0.98546135022311787</v>
      </c>
      <c r="AY90" s="11">
        <f t="shared" si="10"/>
        <v>0.99022303696914149</v>
      </c>
      <c r="AZ90" s="11">
        <f t="shared" si="10"/>
        <v>0.99271426679030339</v>
      </c>
      <c r="BA90" s="11">
        <f t="shared" si="10"/>
        <v>0.99543738200125864</v>
      </c>
      <c r="BB90" s="11">
        <f t="shared" si="10"/>
        <v>0.99723429474516001</v>
      </c>
      <c r="BC90" s="11">
        <f t="shared" si="15"/>
        <v>2.1251475796930343E-2</v>
      </c>
      <c r="BD90" s="11">
        <f t="shared" si="15"/>
        <v>1.597195169458512E-2</v>
      </c>
      <c r="BE90" s="11">
        <f t="shared" si="11"/>
        <v>1.4538649776882108E-2</v>
      </c>
      <c r="BF90" s="11">
        <f t="shared" si="11"/>
        <v>9.7769630308585393E-3</v>
      </c>
      <c r="BG90" s="11">
        <f t="shared" si="11"/>
        <v>7.2857332096966489E-3</v>
      </c>
      <c r="BH90" s="11">
        <f t="shared" si="11"/>
        <v>4.5626179987413472E-3</v>
      </c>
      <c r="BI90" s="11">
        <f t="shared" si="11"/>
        <v>2.765705254839984E-3</v>
      </c>
      <c r="BK90" s="12"/>
      <c r="BL90" s="12"/>
      <c r="BM90" s="12"/>
      <c r="BN90" s="12"/>
      <c r="BO90" s="12"/>
      <c r="BP90" s="12"/>
      <c r="BQ90" s="12"/>
      <c r="BR90" s="12"/>
      <c r="BS90" s="12"/>
      <c r="BT90" s="12"/>
      <c r="BU90" s="12"/>
      <c r="BV90" s="12"/>
      <c r="BW90" s="12"/>
      <c r="BX90" s="12"/>
      <c r="BZ90" s="11"/>
      <c r="CA90" s="11"/>
      <c r="CB90" s="11"/>
      <c r="CC90" s="11"/>
      <c r="CD90" s="11"/>
      <c r="CE90" s="11"/>
      <c r="CF90" s="11"/>
      <c r="CG90" s="11"/>
      <c r="CH90" s="11"/>
      <c r="CI90" s="11"/>
      <c r="CJ90" s="11"/>
      <c r="CK90" s="11"/>
      <c r="CL90" s="11"/>
      <c r="CM90" s="11"/>
    </row>
    <row r="91" spans="1:91" x14ac:dyDescent="0.25">
      <c r="A91" t="s">
        <v>88</v>
      </c>
      <c r="B91" t="s">
        <v>88</v>
      </c>
      <c r="C91" t="s">
        <v>365</v>
      </c>
      <c r="D91">
        <v>6911</v>
      </c>
      <c r="E91">
        <v>7613</v>
      </c>
      <c r="F91">
        <v>6839</v>
      </c>
      <c r="G91">
        <v>6189</v>
      </c>
      <c r="H91">
        <v>6270</v>
      </c>
      <c r="I91">
        <v>4632</v>
      </c>
      <c r="J91">
        <v>3734</v>
      </c>
      <c r="K91">
        <v>226</v>
      </c>
      <c r="L91">
        <v>137</v>
      </c>
      <c r="M91">
        <v>113</v>
      </c>
      <c r="N91">
        <v>78</v>
      </c>
      <c r="O91">
        <v>57</v>
      </c>
      <c r="P91">
        <v>27</v>
      </c>
      <c r="Q91">
        <v>32</v>
      </c>
      <c r="R91">
        <v>7464</v>
      </c>
      <c r="S91">
        <v>7869</v>
      </c>
      <c r="T91">
        <v>7107</v>
      </c>
      <c r="U91">
        <v>6422</v>
      </c>
      <c r="V91">
        <v>6664</v>
      </c>
      <c r="W91">
        <v>5012</v>
      </c>
      <c r="X91">
        <v>4601</v>
      </c>
      <c r="Y91">
        <v>212</v>
      </c>
      <c r="Z91">
        <v>147</v>
      </c>
      <c r="AA91">
        <v>121</v>
      </c>
      <c r="AB91">
        <v>84</v>
      </c>
      <c r="AC91">
        <v>68</v>
      </c>
      <c r="AD91">
        <v>33</v>
      </c>
      <c r="AE91">
        <v>25</v>
      </c>
      <c r="AF91">
        <v>88687</v>
      </c>
      <c r="AH91" s="11">
        <f t="shared" si="12"/>
        <v>0.96833403390780437</v>
      </c>
      <c r="AI91" s="11">
        <f t="shared" si="12"/>
        <v>0.98232258064516131</v>
      </c>
      <c r="AJ91" s="11">
        <f t="shared" si="8"/>
        <v>0.98374568469505175</v>
      </c>
      <c r="AK91" s="11">
        <f t="shared" si="8"/>
        <v>0.98755385351842984</v>
      </c>
      <c r="AL91" s="11">
        <f t="shared" si="8"/>
        <v>0.99099099099099097</v>
      </c>
      <c r="AM91" s="11">
        <f t="shared" si="8"/>
        <v>0.99420476497102384</v>
      </c>
      <c r="AN91" s="11">
        <f t="shared" si="8"/>
        <v>0.9915029208709506</v>
      </c>
      <c r="AO91" s="11">
        <f t="shared" si="13"/>
        <v>3.1665966092195602E-2</v>
      </c>
      <c r="AP91" s="11">
        <f t="shared" si="13"/>
        <v>1.767741935483871E-2</v>
      </c>
      <c r="AQ91" s="11">
        <f t="shared" si="9"/>
        <v>1.6254315304948218E-2</v>
      </c>
      <c r="AR91" s="11">
        <f t="shared" si="9"/>
        <v>1.2446146481570129E-2</v>
      </c>
      <c r="AS91" s="11">
        <f t="shared" si="9"/>
        <v>9.0090090090090089E-3</v>
      </c>
      <c r="AT91" s="11">
        <f t="shared" si="9"/>
        <v>5.7952350289761749E-3</v>
      </c>
      <c r="AU91" s="11">
        <f t="shared" si="9"/>
        <v>8.4970791290493886E-3</v>
      </c>
      <c r="AV91" s="11">
        <f t="shared" si="14"/>
        <v>0.97238144867118292</v>
      </c>
      <c r="AW91" s="11">
        <f t="shared" si="14"/>
        <v>0.98166167664670656</v>
      </c>
      <c r="AX91" s="11">
        <f t="shared" si="10"/>
        <v>0.98325954620918654</v>
      </c>
      <c r="AY91" s="11">
        <f t="shared" si="10"/>
        <v>0.98708884106978179</v>
      </c>
      <c r="AZ91" s="11">
        <f t="shared" si="10"/>
        <v>0.98989898989898994</v>
      </c>
      <c r="BA91" s="11">
        <f t="shared" si="10"/>
        <v>0.99345887016848367</v>
      </c>
      <c r="BB91" s="11">
        <f t="shared" si="10"/>
        <v>0.99459576307825337</v>
      </c>
      <c r="BC91" s="11">
        <f t="shared" si="15"/>
        <v>2.7618551328817093E-2</v>
      </c>
      <c r="BD91" s="11">
        <f t="shared" si="15"/>
        <v>1.8338323353293412E-2</v>
      </c>
      <c r="BE91" s="11">
        <f t="shared" si="11"/>
        <v>1.6740453790813504E-2</v>
      </c>
      <c r="BF91" s="11">
        <f t="shared" si="11"/>
        <v>1.2911158930218261E-2</v>
      </c>
      <c r="BG91" s="11">
        <f t="shared" si="11"/>
        <v>1.0101010101010102E-2</v>
      </c>
      <c r="BH91" s="11">
        <f t="shared" si="11"/>
        <v>6.5411298315163529E-3</v>
      </c>
      <c r="BI91" s="11">
        <f t="shared" si="11"/>
        <v>5.4042369217466493E-3</v>
      </c>
      <c r="BK91" s="12"/>
      <c r="BL91" s="12"/>
      <c r="BM91" s="12"/>
      <c r="BN91" s="12"/>
      <c r="BO91" s="12"/>
      <c r="BP91" s="12"/>
      <c r="BQ91" s="12"/>
      <c r="BR91" s="12"/>
      <c r="BS91" s="12"/>
      <c r="BT91" s="12"/>
      <c r="BU91" s="12"/>
      <c r="BV91" s="12"/>
      <c r="BW91" s="12"/>
      <c r="BX91" s="12"/>
      <c r="BZ91" s="11"/>
      <c r="CA91" s="11"/>
      <c r="CB91" s="11"/>
      <c r="CC91" s="11"/>
      <c r="CD91" s="11"/>
      <c r="CE91" s="11"/>
      <c r="CF91" s="11"/>
      <c r="CG91" s="11"/>
      <c r="CH91" s="11"/>
      <c r="CI91" s="11"/>
      <c r="CJ91" s="11"/>
      <c r="CK91" s="11"/>
      <c r="CL91" s="11"/>
      <c r="CM91" s="11"/>
    </row>
    <row r="92" spans="1:91" x14ac:dyDescent="0.25">
      <c r="A92" t="s">
        <v>89</v>
      </c>
      <c r="B92" t="s">
        <v>89</v>
      </c>
      <c r="C92" t="s">
        <v>500</v>
      </c>
      <c r="D92">
        <v>20739</v>
      </c>
      <c r="E92">
        <v>22741</v>
      </c>
      <c r="F92">
        <v>21151</v>
      </c>
      <c r="G92">
        <v>19335</v>
      </c>
      <c r="H92">
        <v>21924</v>
      </c>
      <c r="I92">
        <v>17392</v>
      </c>
      <c r="J92">
        <v>13564</v>
      </c>
      <c r="K92">
        <v>419</v>
      </c>
      <c r="L92">
        <v>302</v>
      </c>
      <c r="M92">
        <v>197</v>
      </c>
      <c r="N92">
        <v>159</v>
      </c>
      <c r="O92">
        <v>86</v>
      </c>
      <c r="P92">
        <v>83</v>
      </c>
      <c r="Q92">
        <v>52</v>
      </c>
      <c r="R92">
        <v>21995</v>
      </c>
      <c r="S92">
        <v>23958</v>
      </c>
      <c r="T92">
        <v>21430</v>
      </c>
      <c r="U92">
        <v>20010</v>
      </c>
      <c r="V92">
        <v>22497</v>
      </c>
      <c r="W92">
        <v>18631</v>
      </c>
      <c r="X92">
        <v>15464</v>
      </c>
      <c r="Y92">
        <v>443</v>
      </c>
      <c r="Z92">
        <v>320</v>
      </c>
      <c r="AA92">
        <v>211</v>
      </c>
      <c r="AB92">
        <v>152</v>
      </c>
      <c r="AC92">
        <v>115</v>
      </c>
      <c r="AD92">
        <v>99</v>
      </c>
      <c r="AE92">
        <v>49</v>
      </c>
      <c r="AF92">
        <v>283518</v>
      </c>
      <c r="AH92" s="11">
        <f t="shared" si="12"/>
        <v>0.98019661593723417</v>
      </c>
      <c r="AI92" s="11">
        <f t="shared" si="12"/>
        <v>0.98689406761272402</v>
      </c>
      <c r="AJ92" s="11">
        <f t="shared" si="8"/>
        <v>0.9907719692711261</v>
      </c>
      <c r="AK92" s="11">
        <f t="shared" si="8"/>
        <v>0.9918436441982148</v>
      </c>
      <c r="AL92" s="11">
        <f t="shared" si="8"/>
        <v>0.99609268514311677</v>
      </c>
      <c r="AM92" s="11">
        <f t="shared" si="8"/>
        <v>0.99525035765379111</v>
      </c>
      <c r="AN92" s="11">
        <f t="shared" si="8"/>
        <v>0.99618096357226793</v>
      </c>
      <c r="AO92" s="11">
        <f t="shared" si="13"/>
        <v>1.9803384062765855E-2</v>
      </c>
      <c r="AP92" s="11">
        <f t="shared" si="13"/>
        <v>1.3105932387275962E-2</v>
      </c>
      <c r="AQ92" s="11">
        <f t="shared" si="9"/>
        <v>9.2280307288738986E-3</v>
      </c>
      <c r="AR92" s="11">
        <f t="shared" si="9"/>
        <v>8.1563558017851649E-3</v>
      </c>
      <c r="AS92" s="11">
        <f t="shared" si="9"/>
        <v>3.9073148568832348E-3</v>
      </c>
      <c r="AT92" s="11">
        <f t="shared" si="9"/>
        <v>4.7496423462088698E-3</v>
      </c>
      <c r="AU92" s="11">
        <f t="shared" si="9"/>
        <v>3.8190364277320798E-3</v>
      </c>
      <c r="AV92" s="11">
        <f t="shared" si="14"/>
        <v>0.98025670737142345</v>
      </c>
      <c r="AW92" s="11">
        <f t="shared" si="14"/>
        <v>0.98681934261471294</v>
      </c>
      <c r="AX92" s="11">
        <f t="shared" si="10"/>
        <v>0.99024998844785361</v>
      </c>
      <c r="AY92" s="11">
        <f t="shared" si="10"/>
        <v>0.99246106537049894</v>
      </c>
      <c r="AZ92" s="11">
        <f t="shared" si="10"/>
        <v>0.9949142048469839</v>
      </c>
      <c r="BA92" s="11">
        <f t="shared" si="10"/>
        <v>0.99471436198611851</v>
      </c>
      <c r="BB92" s="11">
        <f t="shared" si="10"/>
        <v>0.99684135886031067</v>
      </c>
      <c r="BC92" s="11">
        <f t="shared" si="15"/>
        <v>1.9743292628576523E-2</v>
      </c>
      <c r="BD92" s="11">
        <f t="shared" si="15"/>
        <v>1.3180657385287091E-2</v>
      </c>
      <c r="BE92" s="11">
        <f t="shared" si="11"/>
        <v>9.7500115521463888E-3</v>
      </c>
      <c r="BF92" s="11">
        <f t="shared" si="11"/>
        <v>7.5389346295010413E-3</v>
      </c>
      <c r="BG92" s="11">
        <f t="shared" si="11"/>
        <v>5.0857951530160978E-3</v>
      </c>
      <c r="BH92" s="11">
        <f t="shared" si="11"/>
        <v>5.2856380138814737E-3</v>
      </c>
      <c r="BI92" s="11">
        <f t="shared" si="11"/>
        <v>3.1586411396892929E-3</v>
      </c>
      <c r="BK92" s="12"/>
      <c r="BL92" s="12"/>
      <c r="BM92" s="12"/>
      <c r="BN92" s="12"/>
      <c r="BO92" s="12"/>
      <c r="BP92" s="12"/>
      <c r="BQ92" s="12"/>
      <c r="BR92" s="12"/>
      <c r="BS92" s="12"/>
      <c r="BT92" s="12"/>
      <c r="BU92" s="12"/>
      <c r="BV92" s="12"/>
      <c r="BW92" s="12"/>
      <c r="BX92" s="12"/>
      <c r="BZ92" s="11"/>
      <c r="CA92" s="11"/>
      <c r="CB92" s="11"/>
      <c r="CC92" s="11"/>
      <c r="CD92" s="11"/>
      <c r="CE92" s="11"/>
      <c r="CF92" s="11"/>
      <c r="CG92" s="11"/>
      <c r="CH92" s="11"/>
      <c r="CI92" s="11"/>
      <c r="CJ92" s="11"/>
      <c r="CK92" s="11"/>
      <c r="CL92" s="11"/>
      <c r="CM92" s="11"/>
    </row>
    <row r="93" spans="1:91" x14ac:dyDescent="0.25">
      <c r="A93" t="s">
        <v>90</v>
      </c>
      <c r="B93" t="s">
        <v>90</v>
      </c>
      <c r="C93" t="s">
        <v>501</v>
      </c>
      <c r="D93">
        <v>24880</v>
      </c>
      <c r="E93">
        <v>25213</v>
      </c>
      <c r="F93">
        <v>21556</v>
      </c>
      <c r="G93">
        <v>19312</v>
      </c>
      <c r="H93">
        <v>21044</v>
      </c>
      <c r="I93">
        <v>16248</v>
      </c>
      <c r="J93">
        <v>11720</v>
      </c>
      <c r="K93">
        <v>1759</v>
      </c>
      <c r="L93">
        <v>1574</v>
      </c>
      <c r="M93">
        <v>1172</v>
      </c>
      <c r="N93">
        <v>847</v>
      </c>
      <c r="O93">
        <v>519</v>
      </c>
      <c r="P93">
        <v>349</v>
      </c>
      <c r="Q93">
        <v>390</v>
      </c>
      <c r="R93">
        <v>25379</v>
      </c>
      <c r="S93">
        <v>25306</v>
      </c>
      <c r="T93">
        <v>21572</v>
      </c>
      <c r="U93">
        <v>19712</v>
      </c>
      <c r="V93">
        <v>22214</v>
      </c>
      <c r="W93">
        <v>16318</v>
      </c>
      <c r="X93">
        <v>12291</v>
      </c>
      <c r="Y93">
        <v>1783</v>
      </c>
      <c r="Z93">
        <v>1509</v>
      </c>
      <c r="AA93">
        <v>1181</v>
      </c>
      <c r="AB93">
        <v>886</v>
      </c>
      <c r="AC93">
        <v>627</v>
      </c>
      <c r="AD93">
        <v>418</v>
      </c>
      <c r="AE93">
        <v>395</v>
      </c>
      <c r="AF93">
        <v>296174</v>
      </c>
      <c r="AH93" s="11">
        <f t="shared" si="12"/>
        <v>0.93396899283006118</v>
      </c>
      <c r="AI93" s="11">
        <f t="shared" si="12"/>
        <v>0.94124015380595061</v>
      </c>
      <c r="AJ93" s="11">
        <f t="shared" si="8"/>
        <v>0.94843365012319603</v>
      </c>
      <c r="AK93" s="11">
        <f t="shared" si="8"/>
        <v>0.95798402698546559</v>
      </c>
      <c r="AL93" s="11">
        <f t="shared" si="8"/>
        <v>0.97593099290451235</v>
      </c>
      <c r="AM93" s="11">
        <f t="shared" si="8"/>
        <v>0.97897210339217933</v>
      </c>
      <c r="AN93" s="11">
        <f t="shared" si="8"/>
        <v>0.96779521056977702</v>
      </c>
      <c r="AO93" s="11">
        <f t="shared" si="13"/>
        <v>6.6031007169938816E-2</v>
      </c>
      <c r="AP93" s="11">
        <f t="shared" si="13"/>
        <v>5.875984619404935E-2</v>
      </c>
      <c r="AQ93" s="11">
        <f t="shared" si="9"/>
        <v>5.1566349876803939E-2</v>
      </c>
      <c r="AR93" s="11">
        <f t="shared" si="9"/>
        <v>4.2015973014534448E-2</v>
      </c>
      <c r="AS93" s="11">
        <f t="shared" si="9"/>
        <v>2.4069007095487642E-2</v>
      </c>
      <c r="AT93" s="11">
        <f t="shared" si="9"/>
        <v>2.102789660782069E-2</v>
      </c>
      <c r="AU93" s="11">
        <f t="shared" si="9"/>
        <v>3.2204789430222959E-2</v>
      </c>
      <c r="AV93" s="11">
        <f t="shared" si="14"/>
        <v>0.9343568220307783</v>
      </c>
      <c r="AW93" s="11">
        <f t="shared" si="14"/>
        <v>0.94372552675741195</v>
      </c>
      <c r="AX93" s="11">
        <f t="shared" si="10"/>
        <v>0.94809475673537558</v>
      </c>
      <c r="AY93" s="11">
        <f t="shared" si="10"/>
        <v>0.95698611515681131</v>
      </c>
      <c r="AZ93" s="11">
        <f t="shared" si="10"/>
        <v>0.97254936298760997</v>
      </c>
      <c r="BA93" s="11">
        <f t="shared" si="10"/>
        <v>0.97502390057361377</v>
      </c>
      <c r="BB93" s="11">
        <f t="shared" si="10"/>
        <v>0.96886331388932678</v>
      </c>
      <c r="BC93" s="11">
        <f t="shared" si="15"/>
        <v>6.56431779692217E-2</v>
      </c>
      <c r="BD93" s="11">
        <f t="shared" si="15"/>
        <v>5.6274473242588101E-2</v>
      </c>
      <c r="BE93" s="11">
        <f t="shared" si="11"/>
        <v>5.1905243264624444E-2</v>
      </c>
      <c r="BF93" s="11">
        <f t="shared" si="11"/>
        <v>4.301388484318866E-2</v>
      </c>
      <c r="BG93" s="11">
        <f t="shared" si="11"/>
        <v>2.7450637012389999E-2</v>
      </c>
      <c r="BH93" s="11">
        <f t="shared" si="11"/>
        <v>2.4976099426386233E-2</v>
      </c>
      <c r="BI93" s="11">
        <f t="shared" si="11"/>
        <v>3.1136686110673183E-2</v>
      </c>
      <c r="BK93" s="12"/>
      <c r="BL93" s="12"/>
      <c r="BM93" s="12"/>
      <c r="BN93" s="12"/>
      <c r="BO93" s="12"/>
      <c r="BP93" s="12"/>
      <c r="BQ93" s="12"/>
      <c r="BR93" s="12"/>
      <c r="BS93" s="12"/>
      <c r="BT93" s="12"/>
      <c r="BU93" s="12"/>
      <c r="BV93" s="12"/>
      <c r="BW93" s="12"/>
      <c r="BX93" s="12"/>
      <c r="BZ93" s="11"/>
      <c r="CA93" s="11"/>
      <c r="CB93" s="11"/>
      <c r="CC93" s="11"/>
      <c r="CD93" s="11"/>
      <c r="CE93" s="11"/>
      <c r="CF93" s="11"/>
      <c r="CG93" s="11"/>
      <c r="CH93" s="11"/>
      <c r="CI93" s="11"/>
      <c r="CJ93" s="11"/>
      <c r="CK93" s="11"/>
      <c r="CL93" s="11"/>
      <c r="CM93" s="11"/>
    </row>
    <row r="94" spans="1:91" x14ac:dyDescent="0.25">
      <c r="A94" s="9" t="s">
        <v>274</v>
      </c>
      <c r="B94" t="s">
        <v>274</v>
      </c>
      <c r="C94" s="17" t="s">
        <v>360</v>
      </c>
      <c r="D94">
        <v>10478</v>
      </c>
      <c r="E94">
        <v>11933</v>
      </c>
      <c r="F94">
        <v>11619</v>
      </c>
      <c r="G94">
        <v>10790</v>
      </c>
      <c r="H94">
        <v>11822</v>
      </c>
      <c r="I94">
        <v>9399</v>
      </c>
      <c r="J94">
        <v>7168</v>
      </c>
      <c r="K94">
        <v>156</v>
      </c>
      <c r="L94">
        <v>106</v>
      </c>
      <c r="M94">
        <v>85</v>
      </c>
      <c r="N94">
        <v>73</v>
      </c>
      <c r="O94">
        <v>53</v>
      </c>
      <c r="P94">
        <v>27</v>
      </c>
      <c r="Q94">
        <v>24</v>
      </c>
      <c r="R94">
        <v>11346</v>
      </c>
      <c r="S94">
        <v>12678</v>
      </c>
      <c r="T94">
        <v>12317</v>
      </c>
      <c r="U94">
        <v>11242</v>
      </c>
      <c r="V94">
        <v>12606</v>
      </c>
      <c r="W94">
        <v>9602</v>
      </c>
      <c r="X94">
        <v>8092</v>
      </c>
      <c r="Y94">
        <v>148</v>
      </c>
      <c r="Z94">
        <v>125</v>
      </c>
      <c r="AA94">
        <v>100</v>
      </c>
      <c r="AB94">
        <v>67</v>
      </c>
      <c r="AC94">
        <v>52</v>
      </c>
      <c r="AD94">
        <v>34</v>
      </c>
      <c r="AE94">
        <v>20</v>
      </c>
      <c r="AF94">
        <v>152162</v>
      </c>
      <c r="AH94" s="11">
        <f t="shared" si="12"/>
        <v>0.9853300733496333</v>
      </c>
      <c r="AI94" s="11">
        <f t="shared" si="12"/>
        <v>0.99119528200016616</v>
      </c>
      <c r="AJ94" s="11">
        <f t="shared" si="8"/>
        <v>0.99273752563226247</v>
      </c>
      <c r="AK94" s="11">
        <f t="shared" si="8"/>
        <v>0.99327994108441497</v>
      </c>
      <c r="AL94" s="11">
        <f t="shared" si="8"/>
        <v>0.99553684210526316</v>
      </c>
      <c r="AM94" s="11">
        <f t="shared" si="8"/>
        <v>0.9971355824315723</v>
      </c>
      <c r="AN94" s="11">
        <f t="shared" si="8"/>
        <v>0.99666295884315903</v>
      </c>
      <c r="AO94" s="11">
        <f t="shared" si="13"/>
        <v>1.4669926650366748E-2</v>
      </c>
      <c r="AP94" s="11">
        <f t="shared" si="13"/>
        <v>8.8047179998338738E-3</v>
      </c>
      <c r="AQ94" s="11">
        <f t="shared" si="9"/>
        <v>7.2624743677375259E-3</v>
      </c>
      <c r="AR94" s="11">
        <f t="shared" si="9"/>
        <v>6.7200589155850133E-3</v>
      </c>
      <c r="AS94" s="11">
        <f t="shared" si="9"/>
        <v>4.4631578947368425E-3</v>
      </c>
      <c r="AT94" s="11">
        <f t="shared" si="9"/>
        <v>2.864417568427753E-3</v>
      </c>
      <c r="AU94" s="11">
        <f t="shared" si="9"/>
        <v>3.3370411568409346E-3</v>
      </c>
      <c r="AV94" s="11">
        <f t="shared" si="14"/>
        <v>0.98712371672176791</v>
      </c>
      <c r="AW94" s="11">
        <f t="shared" si="14"/>
        <v>0.99023666328204329</v>
      </c>
      <c r="AX94" s="11">
        <f t="shared" si="10"/>
        <v>0.99194652492550539</v>
      </c>
      <c r="AY94" s="11">
        <f t="shared" si="10"/>
        <v>0.99407551507648773</v>
      </c>
      <c r="AZ94" s="11">
        <f t="shared" si="10"/>
        <v>0.99589192605466903</v>
      </c>
      <c r="BA94" s="11">
        <f t="shared" si="10"/>
        <v>0.99647156496471567</v>
      </c>
      <c r="BB94" s="11">
        <f t="shared" si="10"/>
        <v>0.99753451676528604</v>
      </c>
      <c r="BC94" s="11">
        <f t="shared" si="15"/>
        <v>1.2876283278232122E-2</v>
      </c>
      <c r="BD94" s="11">
        <f t="shared" si="15"/>
        <v>9.7633367179567297E-3</v>
      </c>
      <c r="BE94" s="11">
        <f t="shared" si="11"/>
        <v>8.053475074494644E-3</v>
      </c>
      <c r="BF94" s="11">
        <f t="shared" si="11"/>
        <v>5.9244849235122465E-3</v>
      </c>
      <c r="BG94" s="11">
        <f t="shared" si="11"/>
        <v>4.108073945331016E-3</v>
      </c>
      <c r="BH94" s="11">
        <f t="shared" si="11"/>
        <v>3.5284350352843504E-3</v>
      </c>
      <c r="BI94" s="11">
        <f t="shared" si="11"/>
        <v>2.465483234714004E-3</v>
      </c>
      <c r="BK94" s="12"/>
      <c r="BL94" s="12"/>
      <c r="BM94" s="12"/>
      <c r="BN94" s="12"/>
      <c r="BO94" s="12"/>
      <c r="BP94" s="12"/>
      <c r="BQ94" s="12"/>
      <c r="BR94" s="12"/>
      <c r="BS94" s="12"/>
      <c r="BT94" s="12"/>
      <c r="BU94" s="12"/>
      <c r="BV94" s="12"/>
      <c r="BW94" s="12"/>
      <c r="BX94" s="12"/>
      <c r="BZ94" s="11"/>
      <c r="CA94" s="11"/>
      <c r="CB94" s="11"/>
      <c r="CC94" s="11"/>
      <c r="CD94" s="11"/>
      <c r="CE94" s="11"/>
      <c r="CF94" s="11"/>
      <c r="CG94" s="11"/>
      <c r="CH94" s="11"/>
      <c r="CI94" s="11"/>
      <c r="CJ94" s="11"/>
      <c r="CK94" s="11"/>
      <c r="CL94" s="11"/>
      <c r="CM94" s="11"/>
    </row>
    <row r="95" spans="1:91" x14ac:dyDescent="0.25">
      <c r="A95" t="s">
        <v>91</v>
      </c>
      <c r="B95" t="s">
        <v>91</v>
      </c>
      <c r="C95" t="s">
        <v>405</v>
      </c>
      <c r="D95">
        <v>7798</v>
      </c>
      <c r="E95">
        <v>7640</v>
      </c>
      <c r="F95">
        <v>6657</v>
      </c>
      <c r="G95">
        <v>5917</v>
      </c>
      <c r="H95">
        <v>6183</v>
      </c>
      <c r="I95">
        <v>4156</v>
      </c>
      <c r="J95">
        <v>3350</v>
      </c>
      <c r="K95">
        <v>2126</v>
      </c>
      <c r="L95">
        <v>1731</v>
      </c>
      <c r="M95">
        <v>1354</v>
      </c>
      <c r="N95">
        <v>841</v>
      </c>
      <c r="O95">
        <v>515</v>
      </c>
      <c r="P95">
        <v>367</v>
      </c>
      <c r="Q95">
        <v>440</v>
      </c>
      <c r="R95">
        <v>7632</v>
      </c>
      <c r="S95">
        <v>7446</v>
      </c>
      <c r="T95">
        <v>6475</v>
      </c>
      <c r="U95">
        <v>5736</v>
      </c>
      <c r="V95">
        <v>5391</v>
      </c>
      <c r="W95">
        <v>4348</v>
      </c>
      <c r="X95">
        <v>3943</v>
      </c>
      <c r="Y95">
        <v>2089</v>
      </c>
      <c r="Z95">
        <v>1685</v>
      </c>
      <c r="AA95">
        <v>1286</v>
      </c>
      <c r="AB95">
        <v>910</v>
      </c>
      <c r="AC95">
        <v>537</v>
      </c>
      <c r="AD95">
        <v>442</v>
      </c>
      <c r="AE95">
        <v>474</v>
      </c>
      <c r="AF95">
        <v>97469</v>
      </c>
      <c r="AH95" s="11">
        <f t="shared" si="12"/>
        <v>0.78577186618299077</v>
      </c>
      <c r="AI95" s="11">
        <f t="shared" si="12"/>
        <v>0.81528118663963289</v>
      </c>
      <c r="AJ95" s="11">
        <f t="shared" si="8"/>
        <v>0.83098239920109851</v>
      </c>
      <c r="AK95" s="11">
        <f t="shared" si="8"/>
        <v>0.8755548978987866</v>
      </c>
      <c r="AL95" s="11">
        <f t="shared" si="8"/>
        <v>0.9231113765303075</v>
      </c>
      <c r="AM95" s="11">
        <f t="shared" si="8"/>
        <v>0.91885916427150116</v>
      </c>
      <c r="AN95" s="11">
        <f t="shared" si="8"/>
        <v>0.88390501319261217</v>
      </c>
      <c r="AO95" s="11">
        <f t="shared" si="13"/>
        <v>0.21422813381700928</v>
      </c>
      <c r="AP95" s="11">
        <f t="shared" si="13"/>
        <v>0.18471881336036708</v>
      </c>
      <c r="AQ95" s="11">
        <f t="shared" si="9"/>
        <v>0.16901760079890152</v>
      </c>
      <c r="AR95" s="11">
        <f t="shared" si="9"/>
        <v>0.12444510210121337</v>
      </c>
      <c r="AS95" s="11">
        <f t="shared" si="9"/>
        <v>7.6888623469692441E-2</v>
      </c>
      <c r="AT95" s="11">
        <f t="shared" si="9"/>
        <v>8.1140835728498784E-2</v>
      </c>
      <c r="AU95" s="11">
        <f t="shared" si="9"/>
        <v>0.11609498680738786</v>
      </c>
      <c r="AV95" s="11">
        <f t="shared" si="14"/>
        <v>0.78510441312622159</v>
      </c>
      <c r="AW95" s="11">
        <f t="shared" si="14"/>
        <v>0.81546380462161872</v>
      </c>
      <c r="AX95" s="11">
        <f t="shared" si="10"/>
        <v>0.83429970364643735</v>
      </c>
      <c r="AY95" s="11">
        <f t="shared" si="10"/>
        <v>0.86307553415588323</v>
      </c>
      <c r="AZ95" s="11">
        <f t="shared" si="10"/>
        <v>0.90941295546558709</v>
      </c>
      <c r="BA95" s="11">
        <f t="shared" si="10"/>
        <v>0.9077244258872651</v>
      </c>
      <c r="BB95" s="11">
        <f t="shared" si="10"/>
        <v>0.89268734435136976</v>
      </c>
      <c r="BC95" s="11">
        <f t="shared" si="15"/>
        <v>0.21489558687377841</v>
      </c>
      <c r="BD95" s="11">
        <f t="shared" si="15"/>
        <v>0.18453619537838134</v>
      </c>
      <c r="BE95" s="11">
        <f t="shared" si="11"/>
        <v>0.16570029635356268</v>
      </c>
      <c r="BF95" s="11">
        <f t="shared" si="11"/>
        <v>0.13692446584411677</v>
      </c>
      <c r="BG95" s="11">
        <f t="shared" si="11"/>
        <v>9.058704453441295E-2</v>
      </c>
      <c r="BH95" s="11">
        <f t="shared" si="11"/>
        <v>9.2275574112734862E-2</v>
      </c>
      <c r="BI95" s="11">
        <f t="shared" si="11"/>
        <v>0.1073126556486303</v>
      </c>
      <c r="BK95" s="12"/>
      <c r="BL95" s="12"/>
      <c r="BM95" s="12"/>
      <c r="BN95" s="12"/>
      <c r="BO95" s="12"/>
      <c r="BP95" s="12"/>
      <c r="BQ95" s="12"/>
      <c r="BR95" s="12"/>
      <c r="BS95" s="12"/>
      <c r="BT95" s="12"/>
      <c r="BU95" s="12"/>
      <c r="BV95" s="12"/>
      <c r="BW95" s="12"/>
      <c r="BX95" s="12"/>
      <c r="BZ95" s="11"/>
      <c r="CA95" s="11"/>
      <c r="CB95" s="11"/>
      <c r="CC95" s="11"/>
      <c r="CD95" s="11"/>
      <c r="CE95" s="11"/>
      <c r="CF95" s="11"/>
      <c r="CG95" s="11"/>
      <c r="CH95" s="11"/>
      <c r="CI95" s="11"/>
      <c r="CJ95" s="11"/>
      <c r="CK95" s="11"/>
      <c r="CL95" s="11"/>
      <c r="CM95" s="11"/>
    </row>
    <row r="96" spans="1:91" x14ac:dyDescent="0.25">
      <c r="A96" t="s">
        <v>92</v>
      </c>
      <c r="B96" t="s">
        <v>92</v>
      </c>
      <c r="C96" t="s">
        <v>502</v>
      </c>
      <c r="D96">
        <v>28786</v>
      </c>
      <c r="E96">
        <v>29691</v>
      </c>
      <c r="F96">
        <v>26459</v>
      </c>
      <c r="G96">
        <v>24151</v>
      </c>
      <c r="H96">
        <v>26050</v>
      </c>
      <c r="I96">
        <v>20663</v>
      </c>
      <c r="J96">
        <v>16099</v>
      </c>
      <c r="K96">
        <v>985</v>
      </c>
      <c r="L96">
        <v>972</v>
      </c>
      <c r="M96">
        <v>711</v>
      </c>
      <c r="N96">
        <v>526</v>
      </c>
      <c r="O96">
        <v>317</v>
      </c>
      <c r="P96">
        <v>257</v>
      </c>
      <c r="Q96">
        <v>242</v>
      </c>
      <c r="R96">
        <v>29274</v>
      </c>
      <c r="S96">
        <v>30249</v>
      </c>
      <c r="T96">
        <v>26905</v>
      </c>
      <c r="U96">
        <v>24183</v>
      </c>
      <c r="V96">
        <v>26344</v>
      </c>
      <c r="W96">
        <v>21996</v>
      </c>
      <c r="X96">
        <v>17458</v>
      </c>
      <c r="Y96">
        <v>1007</v>
      </c>
      <c r="Z96">
        <v>920</v>
      </c>
      <c r="AA96">
        <v>675</v>
      </c>
      <c r="AB96">
        <v>468</v>
      </c>
      <c r="AC96">
        <v>398</v>
      </c>
      <c r="AD96">
        <v>271</v>
      </c>
      <c r="AE96">
        <v>235</v>
      </c>
      <c r="AF96">
        <v>356292</v>
      </c>
      <c r="AH96" s="11">
        <f t="shared" si="12"/>
        <v>0.96691411104766378</v>
      </c>
      <c r="AI96" s="11">
        <f t="shared" si="12"/>
        <v>0.96830055767537426</v>
      </c>
      <c r="AJ96" s="11">
        <f t="shared" si="8"/>
        <v>0.97383143172616859</v>
      </c>
      <c r="AK96" s="11">
        <f t="shared" si="8"/>
        <v>0.97868460509786437</v>
      </c>
      <c r="AL96" s="11">
        <f t="shared" si="8"/>
        <v>0.98797739598740852</v>
      </c>
      <c r="AM96" s="11">
        <f t="shared" si="8"/>
        <v>0.98771510516252392</v>
      </c>
      <c r="AN96" s="11">
        <f t="shared" si="8"/>
        <v>0.98519062480876318</v>
      </c>
      <c r="AO96" s="11">
        <f t="shared" si="13"/>
        <v>3.3085888952336169E-2</v>
      </c>
      <c r="AP96" s="11">
        <f t="shared" si="13"/>
        <v>3.1699442324625772E-2</v>
      </c>
      <c r="AQ96" s="11">
        <f t="shared" si="9"/>
        <v>2.6168568273831433E-2</v>
      </c>
      <c r="AR96" s="11">
        <f t="shared" si="9"/>
        <v>2.1315394902135593E-2</v>
      </c>
      <c r="AS96" s="11">
        <f t="shared" si="9"/>
        <v>1.2022604012591497E-2</v>
      </c>
      <c r="AT96" s="11">
        <f t="shared" si="9"/>
        <v>1.22848948374761E-2</v>
      </c>
      <c r="AU96" s="11">
        <f t="shared" si="9"/>
        <v>1.4809375191236766E-2</v>
      </c>
      <c r="AV96" s="11">
        <f t="shared" si="14"/>
        <v>0.96674482348667479</v>
      </c>
      <c r="AW96" s="11">
        <f t="shared" si="14"/>
        <v>0.97048349321441174</v>
      </c>
      <c r="AX96" s="11">
        <f t="shared" si="10"/>
        <v>0.97552574329224073</v>
      </c>
      <c r="AY96" s="11">
        <f t="shared" si="10"/>
        <v>0.9810149689667762</v>
      </c>
      <c r="AZ96" s="11">
        <f t="shared" si="10"/>
        <v>0.98511704434971203</v>
      </c>
      <c r="BA96" s="11">
        <f t="shared" si="10"/>
        <v>0.98782952351012709</v>
      </c>
      <c r="BB96" s="11">
        <f t="shared" si="10"/>
        <v>0.98671791103826367</v>
      </c>
      <c r="BC96" s="11">
        <f t="shared" si="15"/>
        <v>3.3255176513325185E-2</v>
      </c>
      <c r="BD96" s="11">
        <f t="shared" si="15"/>
        <v>2.9516506785588245E-2</v>
      </c>
      <c r="BE96" s="11">
        <f t="shared" si="11"/>
        <v>2.4474256707759247E-2</v>
      </c>
      <c r="BF96" s="11">
        <f t="shared" si="11"/>
        <v>1.8985031033223805E-2</v>
      </c>
      <c r="BG96" s="11">
        <f t="shared" si="11"/>
        <v>1.4882955650287936E-2</v>
      </c>
      <c r="BH96" s="11">
        <f t="shared" si="11"/>
        <v>1.2170476489872906E-2</v>
      </c>
      <c r="BI96" s="11">
        <f t="shared" si="11"/>
        <v>1.328208896173628E-2</v>
      </c>
      <c r="BK96" s="12"/>
      <c r="BL96" s="12"/>
      <c r="BM96" s="12"/>
      <c r="BN96" s="12"/>
      <c r="BO96" s="12"/>
      <c r="BP96" s="12"/>
      <c r="BQ96" s="12"/>
      <c r="BR96" s="12"/>
      <c r="BS96" s="12"/>
      <c r="BT96" s="12"/>
      <c r="BU96" s="12"/>
      <c r="BV96" s="12"/>
      <c r="BW96" s="12"/>
      <c r="BX96" s="12"/>
      <c r="BZ96" s="11"/>
      <c r="CA96" s="11"/>
      <c r="CB96" s="11"/>
      <c r="CC96" s="11"/>
      <c r="CD96" s="11"/>
      <c r="CE96" s="11"/>
      <c r="CF96" s="11"/>
      <c r="CG96" s="11"/>
      <c r="CH96" s="11"/>
      <c r="CI96" s="11"/>
      <c r="CJ96" s="11"/>
      <c r="CK96" s="11"/>
      <c r="CL96" s="11"/>
      <c r="CM96" s="11"/>
    </row>
    <row r="97" spans="1:91" x14ac:dyDescent="0.25">
      <c r="A97" t="s">
        <v>93</v>
      </c>
      <c r="B97" t="s">
        <v>93</v>
      </c>
      <c r="C97" t="s">
        <v>377</v>
      </c>
      <c r="D97">
        <v>6824</v>
      </c>
      <c r="E97">
        <v>6681</v>
      </c>
      <c r="F97">
        <v>6201</v>
      </c>
      <c r="G97">
        <v>5413</v>
      </c>
      <c r="H97">
        <v>6056</v>
      </c>
      <c r="I97">
        <v>4576</v>
      </c>
      <c r="J97">
        <v>3591</v>
      </c>
      <c r="K97">
        <v>1546</v>
      </c>
      <c r="L97">
        <v>841</v>
      </c>
      <c r="M97">
        <v>807</v>
      </c>
      <c r="N97">
        <v>649</v>
      </c>
      <c r="O97">
        <v>230</v>
      </c>
      <c r="P97">
        <v>189</v>
      </c>
      <c r="Q97">
        <v>291</v>
      </c>
      <c r="R97">
        <v>6984</v>
      </c>
      <c r="S97">
        <v>7367</v>
      </c>
      <c r="T97">
        <v>6319</v>
      </c>
      <c r="U97">
        <v>5572</v>
      </c>
      <c r="V97">
        <v>6252</v>
      </c>
      <c r="W97">
        <v>4998</v>
      </c>
      <c r="X97">
        <v>4114</v>
      </c>
      <c r="Y97">
        <v>1140</v>
      </c>
      <c r="Z97">
        <v>810</v>
      </c>
      <c r="AA97">
        <v>801</v>
      </c>
      <c r="AB97">
        <v>594</v>
      </c>
      <c r="AC97">
        <v>337</v>
      </c>
      <c r="AD97">
        <v>264</v>
      </c>
      <c r="AE97">
        <v>257</v>
      </c>
      <c r="AF97">
        <v>89704</v>
      </c>
      <c r="AH97" s="11">
        <f t="shared" si="12"/>
        <v>0.81529271206690557</v>
      </c>
      <c r="AI97" s="11">
        <f t="shared" si="12"/>
        <v>0.8881946290880085</v>
      </c>
      <c r="AJ97" s="11">
        <f t="shared" si="8"/>
        <v>0.88484589041095896</v>
      </c>
      <c r="AK97" s="11">
        <f t="shared" si="8"/>
        <v>0.89293962388650605</v>
      </c>
      <c r="AL97" s="11">
        <f t="shared" si="8"/>
        <v>0.96341075405663379</v>
      </c>
      <c r="AM97" s="11">
        <f t="shared" si="8"/>
        <v>0.96033578174186773</v>
      </c>
      <c r="AN97" s="11">
        <f t="shared" si="8"/>
        <v>0.92503863987635238</v>
      </c>
      <c r="AO97" s="11">
        <f t="shared" si="13"/>
        <v>0.18470728793309438</v>
      </c>
      <c r="AP97" s="11">
        <f t="shared" si="13"/>
        <v>0.1118053709119915</v>
      </c>
      <c r="AQ97" s="11">
        <f t="shared" si="9"/>
        <v>0.1151541095890411</v>
      </c>
      <c r="AR97" s="11">
        <f t="shared" si="9"/>
        <v>0.10706037611349389</v>
      </c>
      <c r="AS97" s="11">
        <f t="shared" si="9"/>
        <v>3.6589245943366211E-2</v>
      </c>
      <c r="AT97" s="11">
        <f t="shared" si="9"/>
        <v>3.9664218258132211E-2</v>
      </c>
      <c r="AU97" s="11">
        <f t="shared" si="9"/>
        <v>7.4961360123647611E-2</v>
      </c>
      <c r="AV97" s="11">
        <f t="shared" si="14"/>
        <v>0.85967503692762182</v>
      </c>
      <c r="AW97" s="11">
        <f t="shared" si="14"/>
        <v>0.90094166564754796</v>
      </c>
      <c r="AX97" s="11">
        <f t="shared" si="10"/>
        <v>0.88749999999999996</v>
      </c>
      <c r="AY97" s="11">
        <f t="shared" si="10"/>
        <v>0.90366526110930911</v>
      </c>
      <c r="AZ97" s="11">
        <f t="shared" si="10"/>
        <v>0.94885415085748981</v>
      </c>
      <c r="BA97" s="11">
        <f t="shared" si="10"/>
        <v>0.94982896237172176</v>
      </c>
      <c r="BB97" s="11">
        <f t="shared" si="10"/>
        <v>0.94120338595287123</v>
      </c>
      <c r="BC97" s="11">
        <f t="shared" si="15"/>
        <v>0.14032496307237813</v>
      </c>
      <c r="BD97" s="11">
        <f t="shared" si="15"/>
        <v>9.9058334352451996E-2</v>
      </c>
      <c r="BE97" s="11">
        <f t="shared" si="11"/>
        <v>0.1125</v>
      </c>
      <c r="BF97" s="11">
        <f t="shared" si="11"/>
        <v>9.6334738890690885E-2</v>
      </c>
      <c r="BG97" s="11">
        <f t="shared" si="11"/>
        <v>5.1145849142510247E-2</v>
      </c>
      <c r="BH97" s="11">
        <f t="shared" si="11"/>
        <v>5.0171037628278223E-2</v>
      </c>
      <c r="BI97" s="11">
        <f t="shared" si="11"/>
        <v>5.8796614047128805E-2</v>
      </c>
      <c r="BK97" s="12"/>
      <c r="BL97" s="12"/>
      <c r="BM97" s="12"/>
      <c r="BN97" s="12"/>
      <c r="BO97" s="12"/>
      <c r="BP97" s="12"/>
      <c r="BQ97" s="12"/>
      <c r="BR97" s="12"/>
      <c r="BS97" s="12"/>
      <c r="BT97" s="12"/>
      <c r="BU97" s="12"/>
      <c r="BV97" s="12"/>
      <c r="BW97" s="12"/>
      <c r="BX97" s="12"/>
      <c r="BZ97" s="11"/>
      <c r="CA97" s="11"/>
      <c r="CB97" s="11"/>
      <c r="CC97" s="11"/>
      <c r="CD97" s="11"/>
      <c r="CE97" s="11"/>
      <c r="CF97" s="11"/>
      <c r="CG97" s="11"/>
      <c r="CH97" s="11"/>
      <c r="CI97" s="11"/>
      <c r="CJ97" s="11"/>
      <c r="CK97" s="11"/>
      <c r="CL97" s="11"/>
      <c r="CM97" s="11"/>
    </row>
    <row r="98" spans="1:91" x14ac:dyDescent="0.25">
      <c r="A98" t="s">
        <v>94</v>
      </c>
      <c r="B98" t="s">
        <v>94</v>
      </c>
      <c r="C98" t="s">
        <v>503</v>
      </c>
      <c r="D98">
        <v>21949</v>
      </c>
      <c r="E98">
        <v>22653</v>
      </c>
      <c r="F98">
        <v>19609</v>
      </c>
      <c r="G98">
        <v>17220</v>
      </c>
      <c r="H98">
        <v>18401</v>
      </c>
      <c r="I98">
        <v>14262</v>
      </c>
      <c r="J98">
        <v>11358</v>
      </c>
      <c r="K98">
        <v>1615</v>
      </c>
      <c r="L98">
        <v>1231</v>
      </c>
      <c r="M98">
        <v>874</v>
      </c>
      <c r="N98">
        <v>577</v>
      </c>
      <c r="O98">
        <v>363</v>
      </c>
      <c r="P98">
        <v>254</v>
      </c>
      <c r="Q98">
        <v>281</v>
      </c>
      <c r="R98">
        <v>22550</v>
      </c>
      <c r="S98">
        <v>23092</v>
      </c>
      <c r="T98">
        <v>19837</v>
      </c>
      <c r="U98">
        <v>17530</v>
      </c>
      <c r="V98">
        <v>18751</v>
      </c>
      <c r="W98">
        <v>15324</v>
      </c>
      <c r="X98">
        <v>12337</v>
      </c>
      <c r="Y98">
        <v>1677</v>
      </c>
      <c r="Z98">
        <v>1217</v>
      </c>
      <c r="AA98">
        <v>946</v>
      </c>
      <c r="AB98">
        <v>655</v>
      </c>
      <c r="AC98">
        <v>499</v>
      </c>
      <c r="AD98">
        <v>316</v>
      </c>
      <c r="AE98">
        <v>290</v>
      </c>
      <c r="AF98">
        <v>265668</v>
      </c>
      <c r="AH98" s="11">
        <f t="shared" si="12"/>
        <v>0.93146324902393485</v>
      </c>
      <c r="AI98" s="11">
        <f t="shared" si="12"/>
        <v>0.94845921956121249</v>
      </c>
      <c r="AJ98" s="11">
        <f t="shared" si="8"/>
        <v>0.95733046916955522</v>
      </c>
      <c r="AK98" s="11">
        <f t="shared" si="8"/>
        <v>0.96757880541664321</v>
      </c>
      <c r="AL98" s="11">
        <f t="shared" si="8"/>
        <v>0.98065444468130458</v>
      </c>
      <c r="AM98" s="11">
        <f t="shared" si="8"/>
        <v>0.98250206668503715</v>
      </c>
      <c r="AN98" s="11">
        <f t="shared" si="8"/>
        <v>0.97585703239109889</v>
      </c>
      <c r="AO98" s="11">
        <f t="shared" si="13"/>
        <v>6.8536750976065181E-2</v>
      </c>
      <c r="AP98" s="11">
        <f t="shared" si="13"/>
        <v>5.1540780438787473E-2</v>
      </c>
      <c r="AQ98" s="11">
        <f t="shared" si="9"/>
        <v>4.2669530830444759E-2</v>
      </c>
      <c r="AR98" s="11">
        <f t="shared" si="9"/>
        <v>3.2421194583356745E-2</v>
      </c>
      <c r="AS98" s="11">
        <f t="shared" si="9"/>
        <v>1.9345555318695373E-2</v>
      </c>
      <c r="AT98" s="11">
        <f t="shared" si="9"/>
        <v>1.7497933314962799E-2</v>
      </c>
      <c r="AU98" s="11">
        <f t="shared" si="9"/>
        <v>2.4142967608901108E-2</v>
      </c>
      <c r="AV98" s="11">
        <f t="shared" si="14"/>
        <v>0.93077970858959014</v>
      </c>
      <c r="AW98" s="11">
        <f t="shared" si="14"/>
        <v>0.94993623760747048</v>
      </c>
      <c r="AX98" s="11">
        <f t="shared" si="10"/>
        <v>0.9544820285810518</v>
      </c>
      <c r="AY98" s="11">
        <f t="shared" si="10"/>
        <v>0.96398130327192744</v>
      </c>
      <c r="AZ98" s="11">
        <f t="shared" si="10"/>
        <v>0.9740779220779221</v>
      </c>
      <c r="BA98" s="11">
        <f t="shared" si="10"/>
        <v>0.97979539641943736</v>
      </c>
      <c r="BB98" s="11">
        <f t="shared" si="10"/>
        <v>0.97703334125287078</v>
      </c>
      <c r="BC98" s="11">
        <f t="shared" si="15"/>
        <v>6.9220291410409876E-2</v>
      </c>
      <c r="BD98" s="11">
        <f t="shared" si="15"/>
        <v>5.0063762392529514E-2</v>
      </c>
      <c r="BE98" s="11">
        <f t="shared" si="11"/>
        <v>4.5517971418948179E-2</v>
      </c>
      <c r="BF98" s="11">
        <f t="shared" si="11"/>
        <v>3.6018696728072584E-2</v>
      </c>
      <c r="BG98" s="11">
        <f t="shared" si="11"/>
        <v>2.5922077922077923E-2</v>
      </c>
      <c r="BH98" s="11">
        <f t="shared" si="11"/>
        <v>2.0204603580562659E-2</v>
      </c>
      <c r="BI98" s="11">
        <f t="shared" si="11"/>
        <v>2.2966658747129168E-2</v>
      </c>
      <c r="BK98" s="12"/>
      <c r="BL98" s="12"/>
      <c r="BM98" s="12"/>
      <c r="BN98" s="12"/>
      <c r="BO98" s="12"/>
      <c r="BP98" s="12"/>
      <c r="BQ98" s="12"/>
      <c r="BR98" s="12"/>
      <c r="BS98" s="12"/>
      <c r="BT98" s="12"/>
      <c r="BU98" s="12"/>
      <c r="BV98" s="12"/>
      <c r="BW98" s="12"/>
      <c r="BX98" s="12"/>
      <c r="BZ98" s="11"/>
      <c r="CA98" s="11"/>
      <c r="CB98" s="11"/>
      <c r="CC98" s="11"/>
      <c r="CD98" s="11"/>
      <c r="CE98" s="11"/>
      <c r="CF98" s="11"/>
      <c r="CG98" s="11"/>
      <c r="CH98" s="11"/>
      <c r="CI98" s="11"/>
      <c r="CJ98" s="11"/>
      <c r="CK98" s="11"/>
      <c r="CL98" s="11"/>
      <c r="CM98" s="11"/>
    </row>
    <row r="99" spans="1:91" x14ac:dyDescent="0.25">
      <c r="A99" t="s">
        <v>95</v>
      </c>
      <c r="B99" t="s">
        <v>95</v>
      </c>
      <c r="C99" t="s">
        <v>421</v>
      </c>
      <c r="D99">
        <v>5694</v>
      </c>
      <c r="E99">
        <v>5453</v>
      </c>
      <c r="F99">
        <v>4949</v>
      </c>
      <c r="G99">
        <v>4193</v>
      </c>
      <c r="H99">
        <v>4468</v>
      </c>
      <c r="I99">
        <v>3180</v>
      </c>
      <c r="J99">
        <v>2605</v>
      </c>
      <c r="K99">
        <v>953</v>
      </c>
      <c r="L99">
        <v>767</v>
      </c>
      <c r="M99">
        <v>512</v>
      </c>
      <c r="N99">
        <v>411</v>
      </c>
      <c r="O99">
        <v>242</v>
      </c>
      <c r="P99">
        <v>172</v>
      </c>
      <c r="Q99">
        <v>184</v>
      </c>
      <c r="R99">
        <v>5732</v>
      </c>
      <c r="S99">
        <v>5779</v>
      </c>
      <c r="T99">
        <v>5016</v>
      </c>
      <c r="U99">
        <v>4596</v>
      </c>
      <c r="V99">
        <v>4382</v>
      </c>
      <c r="W99">
        <v>3345</v>
      </c>
      <c r="X99">
        <v>2818</v>
      </c>
      <c r="Y99">
        <v>910</v>
      </c>
      <c r="Z99">
        <v>678</v>
      </c>
      <c r="AA99">
        <v>537</v>
      </c>
      <c r="AB99">
        <v>442</v>
      </c>
      <c r="AC99">
        <v>290</v>
      </c>
      <c r="AD99">
        <v>212</v>
      </c>
      <c r="AE99">
        <v>185</v>
      </c>
      <c r="AF99">
        <v>68705</v>
      </c>
      <c r="AH99" s="11">
        <f t="shared" si="12"/>
        <v>0.85662704979690085</v>
      </c>
      <c r="AI99" s="11">
        <f t="shared" si="12"/>
        <v>0.87668810289389065</v>
      </c>
      <c r="AJ99" s="11">
        <f t="shared" si="8"/>
        <v>0.90624427760483428</v>
      </c>
      <c r="AK99" s="11">
        <f t="shared" si="8"/>
        <v>0.91072980017376193</v>
      </c>
      <c r="AL99" s="11">
        <f t="shared" si="8"/>
        <v>0.948619957537155</v>
      </c>
      <c r="AM99" s="11">
        <f t="shared" si="8"/>
        <v>0.94868735083532219</v>
      </c>
      <c r="AN99" s="11">
        <f t="shared" si="8"/>
        <v>0.93402653280745784</v>
      </c>
      <c r="AO99" s="11">
        <f t="shared" si="13"/>
        <v>0.14337295020309915</v>
      </c>
      <c r="AP99" s="11">
        <f t="shared" si="13"/>
        <v>0.12331189710610932</v>
      </c>
      <c r="AQ99" s="11">
        <f t="shared" si="9"/>
        <v>9.3755722395165719E-2</v>
      </c>
      <c r="AR99" s="11">
        <f t="shared" si="9"/>
        <v>8.9270199826238059E-2</v>
      </c>
      <c r="AS99" s="11">
        <f t="shared" si="9"/>
        <v>5.1380042462845013E-2</v>
      </c>
      <c r="AT99" s="11">
        <f t="shared" si="9"/>
        <v>5.1312649164677801E-2</v>
      </c>
      <c r="AU99" s="11">
        <f t="shared" si="9"/>
        <v>6.5973467192542129E-2</v>
      </c>
      <c r="AV99" s="11">
        <f t="shared" si="14"/>
        <v>0.86299307437518824</v>
      </c>
      <c r="AW99" s="11">
        <f t="shared" si="14"/>
        <v>0.89499767693975529</v>
      </c>
      <c r="AX99" s="11">
        <f t="shared" si="10"/>
        <v>0.90329551593733115</v>
      </c>
      <c r="AY99" s="11">
        <f t="shared" si="10"/>
        <v>0.9122667725287813</v>
      </c>
      <c r="AZ99" s="11">
        <f t="shared" si="10"/>
        <v>0.93792808219178081</v>
      </c>
      <c r="BA99" s="11">
        <f t="shared" si="10"/>
        <v>0.940399212819792</v>
      </c>
      <c r="BB99" s="11">
        <f t="shared" si="10"/>
        <v>0.93839493839493837</v>
      </c>
      <c r="BC99" s="11">
        <f t="shared" si="15"/>
        <v>0.13700692562481182</v>
      </c>
      <c r="BD99" s="11">
        <f t="shared" si="15"/>
        <v>0.10500232306024469</v>
      </c>
      <c r="BE99" s="11">
        <f t="shared" si="11"/>
        <v>9.6704484062668822E-2</v>
      </c>
      <c r="BF99" s="11">
        <f t="shared" si="11"/>
        <v>8.7733227471218742E-2</v>
      </c>
      <c r="BG99" s="11">
        <f t="shared" si="11"/>
        <v>6.2071917808219176E-2</v>
      </c>
      <c r="BH99" s="11">
        <f t="shared" si="11"/>
        <v>5.9600787180208038E-2</v>
      </c>
      <c r="BI99" s="11">
        <f t="shared" si="11"/>
        <v>6.1605061605061608E-2</v>
      </c>
      <c r="BK99" s="12"/>
      <c r="BL99" s="12"/>
      <c r="BM99" s="12"/>
      <c r="BN99" s="12"/>
      <c r="BO99" s="12"/>
      <c r="BP99" s="12"/>
      <c r="BQ99" s="12"/>
      <c r="BR99" s="12"/>
      <c r="BS99" s="12"/>
      <c r="BT99" s="12"/>
      <c r="BU99" s="12"/>
      <c r="BV99" s="12"/>
      <c r="BW99" s="12"/>
      <c r="BX99" s="12"/>
      <c r="BZ99" s="11"/>
      <c r="CA99" s="11"/>
      <c r="CB99" s="11"/>
      <c r="CC99" s="11"/>
      <c r="CD99" s="11"/>
      <c r="CE99" s="11"/>
      <c r="CF99" s="11"/>
      <c r="CG99" s="11"/>
      <c r="CH99" s="11"/>
      <c r="CI99" s="11"/>
      <c r="CJ99" s="11"/>
      <c r="CK99" s="11"/>
      <c r="CL99" s="11"/>
      <c r="CM99" s="11"/>
    </row>
    <row r="100" spans="1:91" x14ac:dyDescent="0.25">
      <c r="A100" t="s">
        <v>96</v>
      </c>
      <c r="B100" t="s">
        <v>96</v>
      </c>
      <c r="C100" t="s">
        <v>476</v>
      </c>
      <c r="D100">
        <v>8381</v>
      </c>
      <c r="E100">
        <v>8544</v>
      </c>
      <c r="F100">
        <v>8193</v>
      </c>
      <c r="G100">
        <v>6710</v>
      </c>
      <c r="H100">
        <v>7390</v>
      </c>
      <c r="I100">
        <v>5970</v>
      </c>
      <c r="J100">
        <v>4566</v>
      </c>
      <c r="K100">
        <v>198</v>
      </c>
      <c r="L100">
        <v>146</v>
      </c>
      <c r="M100">
        <v>117</v>
      </c>
      <c r="N100">
        <v>72</v>
      </c>
      <c r="O100">
        <v>52</v>
      </c>
      <c r="P100">
        <v>30</v>
      </c>
      <c r="Q100">
        <v>32</v>
      </c>
      <c r="R100">
        <v>8926</v>
      </c>
      <c r="S100">
        <v>8738</v>
      </c>
      <c r="T100">
        <v>7940</v>
      </c>
      <c r="U100">
        <v>7093</v>
      </c>
      <c r="V100">
        <v>7643</v>
      </c>
      <c r="W100">
        <v>6128</v>
      </c>
      <c r="X100">
        <v>5217</v>
      </c>
      <c r="Y100">
        <v>218</v>
      </c>
      <c r="Z100">
        <v>154</v>
      </c>
      <c r="AA100">
        <v>117</v>
      </c>
      <c r="AB100">
        <v>80</v>
      </c>
      <c r="AC100">
        <v>55</v>
      </c>
      <c r="AD100">
        <v>28</v>
      </c>
      <c r="AE100">
        <v>28</v>
      </c>
      <c r="AF100">
        <v>102766</v>
      </c>
      <c r="AH100" s="11">
        <f t="shared" si="12"/>
        <v>0.97692038699149086</v>
      </c>
      <c r="AI100" s="11">
        <f t="shared" si="12"/>
        <v>0.983199079401611</v>
      </c>
      <c r="AJ100" s="11">
        <f t="shared" si="8"/>
        <v>0.98592057761732854</v>
      </c>
      <c r="AK100" s="11">
        <f t="shared" si="8"/>
        <v>0.98938366263639044</v>
      </c>
      <c r="AL100" s="11">
        <f t="shared" si="8"/>
        <v>0.9930126310131685</v>
      </c>
      <c r="AM100" s="11">
        <f t="shared" si="8"/>
        <v>0.995</v>
      </c>
      <c r="AN100" s="11">
        <f t="shared" si="8"/>
        <v>0.99304045237059591</v>
      </c>
      <c r="AO100" s="11">
        <f t="shared" si="13"/>
        <v>2.3079613008509151E-2</v>
      </c>
      <c r="AP100" s="11">
        <f t="shared" si="13"/>
        <v>1.6800920598388953E-2</v>
      </c>
      <c r="AQ100" s="11">
        <f t="shared" si="9"/>
        <v>1.4079422382671481E-2</v>
      </c>
      <c r="AR100" s="11">
        <f t="shared" si="9"/>
        <v>1.0616337363609554E-2</v>
      </c>
      <c r="AS100" s="11">
        <f t="shared" si="9"/>
        <v>6.9873689868314966E-3</v>
      </c>
      <c r="AT100" s="11">
        <f t="shared" si="9"/>
        <v>5.0000000000000001E-3</v>
      </c>
      <c r="AU100" s="11">
        <f t="shared" si="9"/>
        <v>6.9595476294040887E-3</v>
      </c>
      <c r="AV100" s="11">
        <f t="shared" si="14"/>
        <v>0.97615923009623795</v>
      </c>
      <c r="AW100" s="11">
        <f t="shared" si="14"/>
        <v>0.98268106162843005</v>
      </c>
      <c r="AX100" s="11">
        <f t="shared" si="10"/>
        <v>0.98547846593024702</v>
      </c>
      <c r="AY100" s="11">
        <f t="shared" si="10"/>
        <v>0.98884706538407918</v>
      </c>
      <c r="AZ100" s="11">
        <f t="shared" si="10"/>
        <v>0.99285528708755522</v>
      </c>
      <c r="BA100" s="11">
        <f t="shared" si="10"/>
        <v>0.99545159194281996</v>
      </c>
      <c r="BB100" s="11">
        <f t="shared" si="10"/>
        <v>0.99466158245948522</v>
      </c>
      <c r="BC100" s="11">
        <f t="shared" si="15"/>
        <v>2.3840769903762028E-2</v>
      </c>
      <c r="BD100" s="11">
        <f t="shared" si="15"/>
        <v>1.7318938371569951E-2</v>
      </c>
      <c r="BE100" s="11">
        <f t="shared" si="11"/>
        <v>1.452153406975301E-2</v>
      </c>
      <c r="BF100" s="11">
        <f t="shared" si="11"/>
        <v>1.1152934615920814E-2</v>
      </c>
      <c r="BG100" s="11">
        <f t="shared" si="11"/>
        <v>7.1447129124447908E-3</v>
      </c>
      <c r="BH100" s="11">
        <f t="shared" si="11"/>
        <v>4.5484080571799868E-3</v>
      </c>
      <c r="BI100" s="11">
        <f t="shared" si="11"/>
        <v>5.338417540514776E-3</v>
      </c>
      <c r="BK100" s="12"/>
      <c r="BL100" s="12"/>
      <c r="BM100" s="12"/>
      <c r="BN100" s="12"/>
      <c r="BO100" s="12"/>
      <c r="BP100" s="12"/>
      <c r="BQ100" s="12"/>
      <c r="BR100" s="12"/>
      <c r="BS100" s="12"/>
      <c r="BT100" s="12"/>
      <c r="BU100" s="12"/>
      <c r="BV100" s="12"/>
      <c r="BW100" s="12"/>
      <c r="BX100" s="12"/>
      <c r="BZ100" s="11"/>
      <c r="CA100" s="11"/>
      <c r="CB100" s="11"/>
      <c r="CC100" s="11"/>
      <c r="CD100" s="11"/>
      <c r="CE100" s="11"/>
      <c r="CF100" s="11"/>
      <c r="CG100" s="11"/>
      <c r="CH100" s="11"/>
      <c r="CI100" s="11"/>
      <c r="CJ100" s="11"/>
      <c r="CK100" s="11"/>
      <c r="CL100" s="11"/>
      <c r="CM100" s="11"/>
    </row>
    <row r="101" spans="1:91" x14ac:dyDescent="0.25">
      <c r="A101" t="s">
        <v>97</v>
      </c>
      <c r="B101" t="s">
        <v>97</v>
      </c>
      <c r="C101" t="s">
        <v>477</v>
      </c>
      <c r="D101">
        <v>5180</v>
      </c>
      <c r="E101">
        <v>5390</v>
      </c>
      <c r="F101">
        <v>4592</v>
      </c>
      <c r="G101">
        <v>4192</v>
      </c>
      <c r="H101">
        <v>4746</v>
      </c>
      <c r="I101">
        <v>3883</v>
      </c>
      <c r="J101">
        <v>3138</v>
      </c>
      <c r="K101">
        <v>190</v>
      </c>
      <c r="L101">
        <v>114</v>
      </c>
      <c r="M101">
        <v>67</v>
      </c>
      <c r="N101">
        <v>64</v>
      </c>
      <c r="O101">
        <v>48</v>
      </c>
      <c r="P101">
        <v>22</v>
      </c>
      <c r="Q101">
        <v>18</v>
      </c>
      <c r="R101">
        <v>5120</v>
      </c>
      <c r="S101">
        <v>5436</v>
      </c>
      <c r="T101">
        <v>4718</v>
      </c>
      <c r="U101">
        <v>4436</v>
      </c>
      <c r="V101">
        <v>4985</v>
      </c>
      <c r="W101">
        <v>4074</v>
      </c>
      <c r="X101">
        <v>3373</v>
      </c>
      <c r="Y101">
        <v>199</v>
      </c>
      <c r="Z101">
        <v>138</v>
      </c>
      <c r="AA101">
        <v>109</v>
      </c>
      <c r="AB101">
        <v>79</v>
      </c>
      <c r="AC101">
        <v>49</v>
      </c>
      <c r="AD101">
        <v>32</v>
      </c>
      <c r="AE101">
        <v>23</v>
      </c>
      <c r="AF101">
        <v>64415</v>
      </c>
      <c r="AH101" s="11">
        <f t="shared" si="12"/>
        <v>0.96461824953445063</v>
      </c>
      <c r="AI101" s="11">
        <f t="shared" si="12"/>
        <v>0.97928779069767447</v>
      </c>
      <c r="AJ101" s="11">
        <f t="shared" si="8"/>
        <v>0.98561923159476283</v>
      </c>
      <c r="AK101" s="11">
        <f t="shared" si="8"/>
        <v>0.98496240601503759</v>
      </c>
      <c r="AL101" s="11">
        <f t="shared" si="8"/>
        <v>0.98998748435544426</v>
      </c>
      <c r="AM101" s="11">
        <f t="shared" si="8"/>
        <v>0.9943661971830986</v>
      </c>
      <c r="AN101" s="11">
        <f t="shared" si="8"/>
        <v>0.99429657794676807</v>
      </c>
      <c r="AO101" s="11">
        <f t="shared" si="13"/>
        <v>3.5381750465549346E-2</v>
      </c>
      <c r="AP101" s="11">
        <f t="shared" si="13"/>
        <v>2.071220930232558E-2</v>
      </c>
      <c r="AQ101" s="11">
        <f t="shared" si="9"/>
        <v>1.4380768405237176E-2</v>
      </c>
      <c r="AR101" s="11">
        <f t="shared" si="9"/>
        <v>1.5037593984962405E-2</v>
      </c>
      <c r="AS101" s="11">
        <f t="shared" si="9"/>
        <v>1.0012515644555695E-2</v>
      </c>
      <c r="AT101" s="11">
        <f t="shared" si="9"/>
        <v>5.6338028169014088E-3</v>
      </c>
      <c r="AU101" s="11">
        <f t="shared" si="9"/>
        <v>5.7034220532319393E-3</v>
      </c>
      <c r="AV101" s="11">
        <f t="shared" si="14"/>
        <v>0.96258695243466819</v>
      </c>
      <c r="AW101" s="11">
        <f t="shared" si="14"/>
        <v>0.97524219590958017</v>
      </c>
      <c r="AX101" s="11">
        <f t="shared" si="10"/>
        <v>0.97741868655479591</v>
      </c>
      <c r="AY101" s="11">
        <f t="shared" si="10"/>
        <v>0.9825027685492802</v>
      </c>
      <c r="AZ101" s="11">
        <f t="shared" si="10"/>
        <v>0.99026618990862136</v>
      </c>
      <c r="BA101" s="11">
        <f t="shared" si="10"/>
        <v>0.99220652703360934</v>
      </c>
      <c r="BB101" s="11">
        <f t="shared" si="10"/>
        <v>0.99322732626619548</v>
      </c>
      <c r="BC101" s="11">
        <f t="shared" si="15"/>
        <v>3.7413047565331828E-2</v>
      </c>
      <c r="BD101" s="11">
        <f t="shared" si="15"/>
        <v>2.4757804090419805E-2</v>
      </c>
      <c r="BE101" s="11">
        <f t="shared" si="11"/>
        <v>2.258131344520406E-2</v>
      </c>
      <c r="BF101" s="11">
        <f t="shared" si="11"/>
        <v>1.7497231450719821E-2</v>
      </c>
      <c r="BG101" s="11">
        <f t="shared" si="11"/>
        <v>9.7338100913786259E-3</v>
      </c>
      <c r="BH101" s="11">
        <f t="shared" si="11"/>
        <v>7.7934729663906481E-3</v>
      </c>
      <c r="BI101" s="11">
        <f t="shared" si="11"/>
        <v>6.7726737338044763E-3</v>
      </c>
      <c r="BK101" s="12"/>
      <c r="BL101" s="12"/>
      <c r="BM101" s="12"/>
      <c r="BN101" s="12"/>
      <c r="BO101" s="12"/>
      <c r="BP101" s="12"/>
      <c r="BQ101" s="12"/>
      <c r="BR101" s="12"/>
      <c r="BS101" s="12"/>
      <c r="BT101" s="12"/>
      <c r="BU101" s="12"/>
      <c r="BV101" s="12"/>
      <c r="BW101" s="12"/>
      <c r="BX101" s="12"/>
      <c r="BZ101" s="11"/>
      <c r="CA101" s="11"/>
      <c r="CB101" s="11"/>
      <c r="CC101" s="11"/>
      <c r="CD101" s="11"/>
      <c r="CE101" s="11"/>
      <c r="CF101" s="11"/>
      <c r="CG101" s="11"/>
      <c r="CH101" s="11"/>
      <c r="CI101" s="11"/>
      <c r="CJ101" s="11"/>
      <c r="CK101" s="11"/>
      <c r="CL101" s="11"/>
      <c r="CM101" s="11"/>
    </row>
    <row r="102" spans="1:91" x14ac:dyDescent="0.25">
      <c r="A102" t="s">
        <v>98</v>
      </c>
      <c r="B102" t="s">
        <v>98</v>
      </c>
      <c r="C102" t="s">
        <v>462</v>
      </c>
      <c r="D102">
        <v>6760</v>
      </c>
      <c r="E102">
        <v>6618</v>
      </c>
      <c r="F102">
        <v>5840</v>
      </c>
      <c r="G102">
        <v>4568</v>
      </c>
      <c r="H102">
        <v>4789</v>
      </c>
      <c r="I102">
        <v>3760</v>
      </c>
      <c r="J102">
        <v>2799</v>
      </c>
      <c r="K102">
        <v>517</v>
      </c>
      <c r="L102">
        <v>317</v>
      </c>
      <c r="M102">
        <v>266</v>
      </c>
      <c r="N102">
        <v>124</v>
      </c>
      <c r="O102">
        <v>101</v>
      </c>
      <c r="P102">
        <v>65</v>
      </c>
      <c r="Q102">
        <v>82</v>
      </c>
      <c r="R102">
        <v>6502</v>
      </c>
      <c r="S102">
        <v>6614</v>
      </c>
      <c r="T102">
        <v>5556</v>
      </c>
      <c r="U102">
        <v>4453</v>
      </c>
      <c r="V102">
        <v>4796</v>
      </c>
      <c r="W102">
        <v>3748</v>
      </c>
      <c r="X102">
        <v>3260</v>
      </c>
      <c r="Y102">
        <v>501</v>
      </c>
      <c r="Z102">
        <v>299</v>
      </c>
      <c r="AA102">
        <v>264</v>
      </c>
      <c r="AB102">
        <v>167</v>
      </c>
      <c r="AC102">
        <v>134</v>
      </c>
      <c r="AD102">
        <v>82</v>
      </c>
      <c r="AE102">
        <v>65</v>
      </c>
      <c r="AF102">
        <v>73047</v>
      </c>
      <c r="AH102" s="11">
        <f t="shared" si="12"/>
        <v>0.92895423938436172</v>
      </c>
      <c r="AI102" s="11">
        <f t="shared" si="12"/>
        <v>0.95428983417447732</v>
      </c>
      <c r="AJ102" s="11">
        <f t="shared" si="8"/>
        <v>0.95643629217163451</v>
      </c>
      <c r="AK102" s="11">
        <f t="shared" si="8"/>
        <v>0.97357203751065646</v>
      </c>
      <c r="AL102" s="11">
        <f t="shared" si="8"/>
        <v>0.97934560327198361</v>
      </c>
      <c r="AM102" s="11">
        <f t="shared" si="8"/>
        <v>0.98300653594771237</v>
      </c>
      <c r="AN102" s="11">
        <f t="shared" si="8"/>
        <v>0.97153766053453661</v>
      </c>
      <c r="AO102" s="11">
        <f t="shared" si="13"/>
        <v>7.1045760615638318E-2</v>
      </c>
      <c r="AP102" s="11">
        <f t="shared" si="13"/>
        <v>4.571016582552271E-2</v>
      </c>
      <c r="AQ102" s="11">
        <f t="shared" si="9"/>
        <v>4.3563707828365543E-2</v>
      </c>
      <c r="AR102" s="11">
        <f t="shared" si="9"/>
        <v>2.6427962489343565E-2</v>
      </c>
      <c r="AS102" s="11">
        <f t="shared" si="9"/>
        <v>2.0654396728016361E-2</v>
      </c>
      <c r="AT102" s="11">
        <f t="shared" si="9"/>
        <v>1.699346405228758E-2</v>
      </c>
      <c r="AU102" s="11">
        <f t="shared" si="9"/>
        <v>2.8462339465463379E-2</v>
      </c>
      <c r="AV102" s="11">
        <f t="shared" si="14"/>
        <v>0.92845923175781808</v>
      </c>
      <c r="AW102" s="11">
        <f t="shared" si="14"/>
        <v>0.95674815564877769</v>
      </c>
      <c r="AX102" s="11">
        <f t="shared" si="10"/>
        <v>0.95463917525773201</v>
      </c>
      <c r="AY102" s="11">
        <f t="shared" si="10"/>
        <v>0.96385281385281385</v>
      </c>
      <c r="AZ102" s="11">
        <f t="shared" si="10"/>
        <v>0.97281947261663282</v>
      </c>
      <c r="BA102" s="11">
        <f t="shared" si="10"/>
        <v>0.97859007832898171</v>
      </c>
      <c r="BB102" s="11">
        <f t="shared" si="10"/>
        <v>0.98045112781954891</v>
      </c>
      <c r="BC102" s="11">
        <f t="shared" si="15"/>
        <v>7.1540768242181918E-2</v>
      </c>
      <c r="BD102" s="11">
        <f t="shared" si="15"/>
        <v>4.3251844351222334E-2</v>
      </c>
      <c r="BE102" s="11">
        <f t="shared" si="11"/>
        <v>4.536082474226804E-2</v>
      </c>
      <c r="BF102" s="11">
        <f t="shared" si="11"/>
        <v>3.614718614718615E-2</v>
      </c>
      <c r="BG102" s="11">
        <f t="shared" si="11"/>
        <v>2.718052738336714E-2</v>
      </c>
      <c r="BH102" s="11">
        <f t="shared" si="11"/>
        <v>2.1409921671018278E-2</v>
      </c>
      <c r="BI102" s="11">
        <f t="shared" si="11"/>
        <v>1.9548872180451128E-2</v>
      </c>
      <c r="BK102" s="12"/>
      <c r="BL102" s="12"/>
      <c r="BM102" s="12"/>
      <c r="BN102" s="12"/>
      <c r="BO102" s="12"/>
      <c r="BP102" s="12"/>
      <c r="BQ102" s="12"/>
      <c r="BR102" s="12"/>
      <c r="BS102" s="12"/>
      <c r="BT102" s="12"/>
      <c r="BU102" s="12"/>
      <c r="BV102" s="12"/>
      <c r="BW102" s="12"/>
      <c r="BX102" s="12"/>
      <c r="BZ102" s="11"/>
      <c r="CA102" s="11"/>
      <c r="CB102" s="11"/>
      <c r="CC102" s="11"/>
      <c r="CD102" s="11"/>
      <c r="CE102" s="11"/>
      <c r="CF102" s="11"/>
      <c r="CG102" s="11"/>
      <c r="CH102" s="11"/>
      <c r="CI102" s="11"/>
      <c r="CJ102" s="11"/>
      <c r="CK102" s="11"/>
      <c r="CL102" s="11"/>
      <c r="CM102" s="11"/>
    </row>
    <row r="103" spans="1:91" x14ac:dyDescent="0.25">
      <c r="A103" t="s">
        <v>99</v>
      </c>
      <c r="B103" t="s">
        <v>99</v>
      </c>
      <c r="C103" t="s">
        <v>463</v>
      </c>
      <c r="D103">
        <v>4542</v>
      </c>
      <c r="E103">
        <v>4194</v>
      </c>
      <c r="F103">
        <v>3674</v>
      </c>
      <c r="G103">
        <v>3068</v>
      </c>
      <c r="H103">
        <v>2939</v>
      </c>
      <c r="I103">
        <v>2176</v>
      </c>
      <c r="J103">
        <v>1756</v>
      </c>
      <c r="K103">
        <v>1222</v>
      </c>
      <c r="L103">
        <v>840</v>
      </c>
      <c r="M103">
        <v>651</v>
      </c>
      <c r="N103">
        <v>428</v>
      </c>
      <c r="O103">
        <v>226</v>
      </c>
      <c r="P103">
        <v>223</v>
      </c>
      <c r="Q103">
        <v>226</v>
      </c>
      <c r="R103">
        <v>4182</v>
      </c>
      <c r="S103">
        <v>4006</v>
      </c>
      <c r="T103">
        <v>3257</v>
      </c>
      <c r="U103">
        <v>2891</v>
      </c>
      <c r="V103">
        <v>2906</v>
      </c>
      <c r="W103">
        <v>2258</v>
      </c>
      <c r="X103">
        <v>1969</v>
      </c>
      <c r="Y103">
        <v>1158</v>
      </c>
      <c r="Z103">
        <v>870</v>
      </c>
      <c r="AA103">
        <v>687</v>
      </c>
      <c r="AB103">
        <v>464</v>
      </c>
      <c r="AC103">
        <v>302</v>
      </c>
      <c r="AD103">
        <v>245</v>
      </c>
      <c r="AE103">
        <v>205</v>
      </c>
      <c r="AF103">
        <v>51565</v>
      </c>
      <c r="AH103" s="11">
        <f t="shared" si="12"/>
        <v>0.78799444829979182</v>
      </c>
      <c r="AI103" s="11">
        <f t="shared" si="12"/>
        <v>0.83313468414779501</v>
      </c>
      <c r="AJ103" s="11">
        <f t="shared" si="8"/>
        <v>0.84947976878612719</v>
      </c>
      <c r="AK103" s="11">
        <f t="shared" si="8"/>
        <v>0.87757437070938216</v>
      </c>
      <c r="AL103" s="11">
        <f t="shared" si="8"/>
        <v>0.9285939968404423</v>
      </c>
      <c r="AM103" s="11">
        <f t="shared" si="8"/>
        <v>0.90704460191746561</v>
      </c>
      <c r="AN103" s="11">
        <f t="shared" si="8"/>
        <v>0.88597376387487381</v>
      </c>
      <c r="AO103" s="11">
        <f t="shared" si="13"/>
        <v>0.21200555170020818</v>
      </c>
      <c r="AP103" s="11">
        <f t="shared" si="13"/>
        <v>0.16686531585220502</v>
      </c>
      <c r="AQ103" s="11">
        <f t="shared" si="9"/>
        <v>0.15052023121387284</v>
      </c>
      <c r="AR103" s="11">
        <f t="shared" si="9"/>
        <v>0.12242562929061784</v>
      </c>
      <c r="AS103" s="11">
        <f t="shared" si="9"/>
        <v>7.1406003159557668E-2</v>
      </c>
      <c r="AT103" s="11">
        <f t="shared" si="9"/>
        <v>9.2955398082534391E-2</v>
      </c>
      <c r="AU103" s="11">
        <f t="shared" si="9"/>
        <v>0.11402623612512613</v>
      </c>
      <c r="AV103" s="11">
        <f t="shared" si="14"/>
        <v>0.78314606741573034</v>
      </c>
      <c r="AW103" s="11">
        <f t="shared" si="14"/>
        <v>0.82157506152584081</v>
      </c>
      <c r="AX103" s="11">
        <f t="shared" si="10"/>
        <v>0.82581135902636915</v>
      </c>
      <c r="AY103" s="11">
        <f t="shared" si="10"/>
        <v>0.86169895678092401</v>
      </c>
      <c r="AZ103" s="11">
        <f t="shared" si="10"/>
        <v>0.90586034912718205</v>
      </c>
      <c r="BA103" s="11">
        <f t="shared" si="10"/>
        <v>0.90211745904914098</v>
      </c>
      <c r="BB103" s="11">
        <f t="shared" si="10"/>
        <v>0.90570377184912598</v>
      </c>
      <c r="BC103" s="11">
        <f t="shared" si="15"/>
        <v>0.21685393258426966</v>
      </c>
      <c r="BD103" s="11">
        <f t="shared" si="15"/>
        <v>0.17842493847415913</v>
      </c>
      <c r="BE103" s="11">
        <f t="shared" si="11"/>
        <v>0.17418864097363082</v>
      </c>
      <c r="BF103" s="11">
        <f t="shared" si="11"/>
        <v>0.13830104321907602</v>
      </c>
      <c r="BG103" s="11">
        <f t="shared" si="11"/>
        <v>9.4139650872817948E-2</v>
      </c>
      <c r="BH103" s="11">
        <f t="shared" si="11"/>
        <v>9.7882540950858965E-2</v>
      </c>
      <c r="BI103" s="11">
        <f t="shared" si="11"/>
        <v>9.4296228150873962E-2</v>
      </c>
      <c r="BK103" s="12"/>
      <c r="BL103" s="12"/>
      <c r="BM103" s="12"/>
      <c r="BN103" s="12"/>
      <c r="BO103" s="12"/>
      <c r="BP103" s="12"/>
      <c r="BQ103" s="12"/>
      <c r="BR103" s="12"/>
      <c r="BS103" s="12"/>
      <c r="BT103" s="12"/>
      <c r="BU103" s="12"/>
      <c r="BV103" s="12"/>
      <c r="BW103" s="12"/>
      <c r="BX103" s="12"/>
      <c r="BZ103" s="11"/>
      <c r="CA103" s="11"/>
      <c r="CB103" s="11"/>
      <c r="CC103" s="11"/>
      <c r="CD103" s="11"/>
      <c r="CE103" s="11"/>
      <c r="CF103" s="11"/>
      <c r="CG103" s="11"/>
      <c r="CH103" s="11"/>
      <c r="CI103" s="11"/>
      <c r="CJ103" s="11"/>
      <c r="CK103" s="11"/>
      <c r="CL103" s="11"/>
      <c r="CM103" s="11"/>
    </row>
    <row r="104" spans="1:91" x14ac:dyDescent="0.25">
      <c r="A104" t="s">
        <v>100</v>
      </c>
      <c r="B104" t="s">
        <v>100</v>
      </c>
      <c r="C104" t="s">
        <v>453</v>
      </c>
      <c r="D104">
        <v>4532</v>
      </c>
      <c r="E104">
        <v>4613</v>
      </c>
      <c r="F104">
        <v>4439</v>
      </c>
      <c r="G104">
        <v>4079</v>
      </c>
      <c r="H104">
        <v>4314</v>
      </c>
      <c r="I104">
        <v>3059</v>
      </c>
      <c r="J104">
        <v>2365</v>
      </c>
      <c r="K104">
        <v>5172</v>
      </c>
      <c r="L104">
        <v>4365</v>
      </c>
      <c r="M104">
        <v>3758</v>
      </c>
      <c r="N104">
        <v>2854</v>
      </c>
      <c r="O104">
        <v>1840</v>
      </c>
      <c r="P104">
        <v>1285</v>
      </c>
      <c r="Q104">
        <v>1234</v>
      </c>
      <c r="R104">
        <v>4519</v>
      </c>
      <c r="S104">
        <v>4945</v>
      </c>
      <c r="T104">
        <v>4522</v>
      </c>
      <c r="U104">
        <v>4032</v>
      </c>
      <c r="V104">
        <v>4284</v>
      </c>
      <c r="W104">
        <v>3370</v>
      </c>
      <c r="X104">
        <v>2813</v>
      </c>
      <c r="Y104">
        <v>5431</v>
      </c>
      <c r="Z104">
        <v>4638</v>
      </c>
      <c r="AA104">
        <v>3737</v>
      </c>
      <c r="AB104">
        <v>2980</v>
      </c>
      <c r="AC104">
        <v>2140</v>
      </c>
      <c r="AD104">
        <v>1451</v>
      </c>
      <c r="AE104">
        <v>1240</v>
      </c>
      <c r="AF104">
        <v>98011</v>
      </c>
      <c r="AH104" s="11">
        <f t="shared" si="12"/>
        <v>0.46702390766694146</v>
      </c>
      <c r="AI104" s="11">
        <f t="shared" si="12"/>
        <v>0.51381153931833368</v>
      </c>
      <c r="AJ104" s="11">
        <f t="shared" si="8"/>
        <v>0.54153958765401977</v>
      </c>
      <c r="AK104" s="11">
        <f t="shared" si="8"/>
        <v>0.58834559353815086</v>
      </c>
      <c r="AL104" s="11">
        <f t="shared" si="8"/>
        <v>0.70100747481312964</v>
      </c>
      <c r="AM104" s="11">
        <f t="shared" si="8"/>
        <v>0.70418968692449357</v>
      </c>
      <c r="AN104" s="11">
        <f t="shared" si="8"/>
        <v>0.65712697971658796</v>
      </c>
      <c r="AO104" s="11">
        <f t="shared" si="13"/>
        <v>0.53297609233305854</v>
      </c>
      <c r="AP104" s="11">
        <f t="shared" si="13"/>
        <v>0.48618846068166627</v>
      </c>
      <c r="AQ104" s="11">
        <f t="shared" si="9"/>
        <v>0.45846041234598023</v>
      </c>
      <c r="AR104" s="11">
        <f t="shared" si="9"/>
        <v>0.41165440646184914</v>
      </c>
      <c r="AS104" s="11">
        <f t="shared" si="9"/>
        <v>0.29899252518687031</v>
      </c>
      <c r="AT104" s="11">
        <f t="shared" si="9"/>
        <v>0.29581031307550643</v>
      </c>
      <c r="AU104" s="11">
        <f t="shared" si="9"/>
        <v>0.34287302028341204</v>
      </c>
      <c r="AV104" s="11">
        <f t="shared" si="14"/>
        <v>0.45417085427135678</v>
      </c>
      <c r="AW104" s="11">
        <f t="shared" si="14"/>
        <v>0.51601794845038085</v>
      </c>
      <c r="AX104" s="11">
        <f t="shared" si="10"/>
        <v>0.5475239133066957</v>
      </c>
      <c r="AY104" s="11">
        <f t="shared" si="10"/>
        <v>0.57501426126640043</v>
      </c>
      <c r="AZ104" s="11">
        <f t="shared" si="10"/>
        <v>0.66687422166874222</v>
      </c>
      <c r="BA104" s="11">
        <f t="shared" si="10"/>
        <v>0.69902509852727646</v>
      </c>
      <c r="BB104" s="11">
        <f t="shared" si="10"/>
        <v>0.69405378731803602</v>
      </c>
      <c r="BC104" s="11">
        <f t="shared" si="15"/>
        <v>0.54582914572864316</v>
      </c>
      <c r="BD104" s="11">
        <f t="shared" si="15"/>
        <v>0.4839820515496191</v>
      </c>
      <c r="BE104" s="11">
        <f t="shared" si="11"/>
        <v>0.45247608669330425</v>
      </c>
      <c r="BF104" s="11">
        <f t="shared" si="11"/>
        <v>0.42498573873359952</v>
      </c>
      <c r="BG104" s="11">
        <f t="shared" si="11"/>
        <v>0.33312577833125778</v>
      </c>
      <c r="BH104" s="11">
        <f t="shared" si="11"/>
        <v>0.30097490147272349</v>
      </c>
      <c r="BI104" s="11">
        <f t="shared" si="11"/>
        <v>0.30594621268196398</v>
      </c>
      <c r="BK104" s="12"/>
      <c r="BL104" s="12"/>
      <c r="BM104" s="12"/>
      <c r="BN104" s="12"/>
      <c r="BO104" s="12"/>
      <c r="BP104" s="12"/>
      <c r="BQ104" s="12"/>
      <c r="BR104" s="12"/>
      <c r="BS104" s="12"/>
      <c r="BT104" s="12"/>
      <c r="BU104" s="12"/>
      <c r="BV104" s="12"/>
      <c r="BW104" s="12"/>
      <c r="BX104" s="12"/>
      <c r="BZ104" s="11"/>
      <c r="CA104" s="11"/>
      <c r="CB104" s="11"/>
      <c r="CC104" s="11"/>
      <c r="CD104" s="11"/>
      <c r="CE104" s="11"/>
      <c r="CF104" s="11"/>
      <c r="CG104" s="11"/>
      <c r="CH104" s="11"/>
      <c r="CI104" s="11"/>
      <c r="CJ104" s="11"/>
      <c r="CK104" s="11"/>
      <c r="CL104" s="11"/>
      <c r="CM104" s="11"/>
    </row>
    <row r="105" spans="1:91" x14ac:dyDescent="0.25">
      <c r="A105" t="s">
        <v>101</v>
      </c>
      <c r="B105" t="s">
        <v>101</v>
      </c>
      <c r="C105" t="s">
        <v>361</v>
      </c>
      <c r="D105">
        <v>4496</v>
      </c>
      <c r="E105">
        <v>5026</v>
      </c>
      <c r="F105">
        <v>4635</v>
      </c>
      <c r="G105">
        <v>4075</v>
      </c>
      <c r="H105">
        <v>4596</v>
      </c>
      <c r="I105">
        <v>3791</v>
      </c>
      <c r="J105">
        <v>3151</v>
      </c>
      <c r="K105">
        <v>39</v>
      </c>
      <c r="L105">
        <v>26</v>
      </c>
      <c r="M105">
        <v>21</v>
      </c>
      <c r="N105">
        <v>19</v>
      </c>
      <c r="O105">
        <v>10</v>
      </c>
      <c r="P105">
        <v>7</v>
      </c>
      <c r="Q105">
        <v>8</v>
      </c>
      <c r="R105">
        <v>4899</v>
      </c>
      <c r="S105">
        <v>5303</v>
      </c>
      <c r="T105">
        <v>4747</v>
      </c>
      <c r="U105">
        <v>4342</v>
      </c>
      <c r="V105">
        <v>4889</v>
      </c>
      <c r="W105">
        <v>3969</v>
      </c>
      <c r="X105">
        <v>3476</v>
      </c>
      <c r="Y105">
        <v>45</v>
      </c>
      <c r="Z105">
        <v>43</v>
      </c>
      <c r="AA105">
        <v>26</v>
      </c>
      <c r="AB105">
        <v>22</v>
      </c>
      <c r="AC105">
        <v>16</v>
      </c>
      <c r="AD105">
        <v>9</v>
      </c>
      <c r="AE105">
        <v>7</v>
      </c>
      <c r="AF105">
        <v>61693</v>
      </c>
      <c r="AH105" s="11">
        <f t="shared" si="12"/>
        <v>0.99140022050716647</v>
      </c>
      <c r="AI105" s="11">
        <f t="shared" si="12"/>
        <v>0.99485352335708632</v>
      </c>
      <c r="AJ105" s="11">
        <f t="shared" si="12"/>
        <v>0.9954896907216495</v>
      </c>
      <c r="AK105" s="11">
        <f t="shared" si="12"/>
        <v>0.99535906204201274</v>
      </c>
      <c r="AL105" s="11">
        <f t="shared" si="12"/>
        <v>0.99782891880156321</v>
      </c>
      <c r="AM105" s="11">
        <f t="shared" si="12"/>
        <v>0.99815692469720907</v>
      </c>
      <c r="AN105" s="11">
        <f t="shared" si="12"/>
        <v>0.99746755302310863</v>
      </c>
      <c r="AO105" s="11">
        <f t="shared" si="13"/>
        <v>8.5997794928335172E-3</v>
      </c>
      <c r="AP105" s="11">
        <f t="shared" si="13"/>
        <v>5.1464766429136976E-3</v>
      </c>
      <c r="AQ105" s="11">
        <f t="shared" si="13"/>
        <v>4.5103092783505151E-3</v>
      </c>
      <c r="AR105" s="11">
        <f t="shared" si="13"/>
        <v>4.6409379579872984E-3</v>
      </c>
      <c r="AS105" s="11">
        <f t="shared" si="13"/>
        <v>2.1710811984368217E-3</v>
      </c>
      <c r="AT105" s="11">
        <f t="shared" si="13"/>
        <v>1.8430753027909425E-3</v>
      </c>
      <c r="AU105" s="11">
        <f t="shared" si="13"/>
        <v>2.5324469768914213E-3</v>
      </c>
      <c r="AV105" s="11">
        <f t="shared" si="14"/>
        <v>0.99089805825242716</v>
      </c>
      <c r="AW105" s="11">
        <f t="shared" si="14"/>
        <v>0.99195660306771416</v>
      </c>
      <c r="AX105" s="11">
        <f t="shared" si="14"/>
        <v>0.99455269222711085</v>
      </c>
      <c r="AY105" s="11">
        <f t="shared" si="14"/>
        <v>0.99495875343721352</v>
      </c>
      <c r="AZ105" s="11">
        <f t="shared" si="14"/>
        <v>0.99673802242609577</v>
      </c>
      <c r="BA105" s="11">
        <f t="shared" si="14"/>
        <v>0.99773755656108598</v>
      </c>
      <c r="BB105" s="11">
        <f t="shared" si="14"/>
        <v>0.99799023830031586</v>
      </c>
      <c r="BC105" s="11">
        <f t="shared" si="15"/>
        <v>9.101941747572815E-3</v>
      </c>
      <c r="BD105" s="11">
        <f t="shared" si="15"/>
        <v>8.043396932285821E-3</v>
      </c>
      <c r="BE105" s="11">
        <f t="shared" si="15"/>
        <v>5.4473077728891687E-3</v>
      </c>
      <c r="BF105" s="11">
        <f t="shared" si="15"/>
        <v>5.0412465627864347E-3</v>
      </c>
      <c r="BG105" s="11">
        <f t="shared" si="15"/>
        <v>3.2619775739041795E-3</v>
      </c>
      <c r="BH105" s="11">
        <f t="shared" si="15"/>
        <v>2.2624434389140274E-3</v>
      </c>
      <c r="BI105" s="11">
        <f t="shared" si="15"/>
        <v>2.0097616996841805E-3</v>
      </c>
      <c r="BK105" s="12"/>
      <c r="BL105" s="12"/>
      <c r="BM105" s="12"/>
      <c r="BN105" s="12"/>
      <c r="BO105" s="12"/>
      <c r="BP105" s="12"/>
      <c r="BQ105" s="12"/>
      <c r="BR105" s="12"/>
      <c r="BS105" s="12"/>
      <c r="BT105" s="12"/>
      <c r="BU105" s="12"/>
      <c r="BV105" s="12"/>
      <c r="BW105" s="12"/>
      <c r="BX105" s="12"/>
      <c r="BZ105" s="11"/>
      <c r="CA105" s="11"/>
      <c r="CB105" s="11"/>
      <c r="CC105" s="11"/>
      <c r="CD105" s="11"/>
      <c r="CE105" s="11"/>
      <c r="CF105" s="11"/>
      <c r="CG105" s="11"/>
      <c r="CH105" s="11"/>
      <c r="CI105" s="11"/>
      <c r="CJ105" s="11"/>
      <c r="CK105" s="11"/>
      <c r="CL105" s="11"/>
      <c r="CM105" s="11"/>
    </row>
    <row r="106" spans="1:91" x14ac:dyDescent="0.25">
      <c r="A106" t="s">
        <v>102</v>
      </c>
      <c r="B106" t="s">
        <v>102</v>
      </c>
      <c r="C106" t="s">
        <v>454</v>
      </c>
      <c r="D106">
        <v>7141</v>
      </c>
      <c r="E106">
        <v>6658</v>
      </c>
      <c r="F106">
        <v>5436</v>
      </c>
      <c r="G106">
        <v>4688</v>
      </c>
      <c r="H106">
        <v>4663</v>
      </c>
      <c r="I106">
        <v>3446</v>
      </c>
      <c r="J106">
        <v>2429</v>
      </c>
      <c r="K106">
        <v>763</v>
      </c>
      <c r="L106">
        <v>593</v>
      </c>
      <c r="M106">
        <v>421</v>
      </c>
      <c r="N106">
        <v>334</v>
      </c>
      <c r="O106">
        <v>241</v>
      </c>
      <c r="P106">
        <v>167</v>
      </c>
      <c r="Q106">
        <v>175</v>
      </c>
      <c r="R106">
        <v>7140</v>
      </c>
      <c r="S106">
        <v>6577</v>
      </c>
      <c r="T106">
        <v>5442</v>
      </c>
      <c r="U106">
        <v>4615</v>
      </c>
      <c r="V106">
        <v>4916</v>
      </c>
      <c r="W106">
        <v>3593</v>
      </c>
      <c r="X106">
        <v>2851</v>
      </c>
      <c r="Y106">
        <v>893</v>
      </c>
      <c r="Z106">
        <v>708</v>
      </c>
      <c r="AA106">
        <v>506</v>
      </c>
      <c r="AB106">
        <v>430</v>
      </c>
      <c r="AC106">
        <v>322</v>
      </c>
      <c r="AD106">
        <v>200</v>
      </c>
      <c r="AE106">
        <v>162</v>
      </c>
      <c r="AF106">
        <v>75510</v>
      </c>
      <c r="AH106" s="11">
        <f t="shared" si="12"/>
        <v>0.90346659919028338</v>
      </c>
      <c r="AI106" s="11">
        <f t="shared" si="12"/>
        <v>0.9182181768031995</v>
      </c>
      <c r="AJ106" s="11">
        <f t="shared" si="12"/>
        <v>0.92812019805361101</v>
      </c>
      <c r="AK106" s="11">
        <f t="shared" si="12"/>
        <v>0.93349263241736358</v>
      </c>
      <c r="AL106" s="11">
        <f t="shared" si="12"/>
        <v>0.95085644371941269</v>
      </c>
      <c r="AM106" s="11">
        <f t="shared" si="12"/>
        <v>0.95377802380293386</v>
      </c>
      <c r="AN106" s="11">
        <f t="shared" si="12"/>
        <v>0.93279569892473113</v>
      </c>
      <c r="AO106" s="11">
        <f t="shared" si="13"/>
        <v>9.6533400809716605E-2</v>
      </c>
      <c r="AP106" s="11">
        <f t="shared" si="13"/>
        <v>8.1781823196800441E-2</v>
      </c>
      <c r="AQ106" s="11">
        <f t="shared" si="13"/>
        <v>7.1879801946388933E-2</v>
      </c>
      <c r="AR106" s="11">
        <f t="shared" si="13"/>
        <v>6.6507367582636395E-2</v>
      </c>
      <c r="AS106" s="11">
        <f t="shared" si="13"/>
        <v>4.9143556280587274E-2</v>
      </c>
      <c r="AT106" s="11">
        <f t="shared" si="13"/>
        <v>4.6221976197066153E-2</v>
      </c>
      <c r="AU106" s="11">
        <f t="shared" si="13"/>
        <v>6.7204301075268813E-2</v>
      </c>
      <c r="AV106" s="11">
        <f t="shared" si="14"/>
        <v>0.88883356155857085</v>
      </c>
      <c r="AW106" s="11">
        <f t="shared" si="14"/>
        <v>0.90281400137268364</v>
      </c>
      <c r="AX106" s="11">
        <f t="shared" si="14"/>
        <v>0.91492938802958979</v>
      </c>
      <c r="AY106" s="11">
        <f t="shared" si="14"/>
        <v>0.91476709613478691</v>
      </c>
      <c r="AZ106" s="11">
        <f t="shared" si="14"/>
        <v>0.93852615502100034</v>
      </c>
      <c r="BA106" s="11">
        <f t="shared" si="14"/>
        <v>0.94727128921697867</v>
      </c>
      <c r="BB106" s="11">
        <f t="shared" si="14"/>
        <v>0.94623299037504149</v>
      </c>
      <c r="BC106" s="11">
        <f t="shared" si="15"/>
        <v>0.11116643844142911</v>
      </c>
      <c r="BD106" s="11">
        <f t="shared" si="15"/>
        <v>9.7185998627316403E-2</v>
      </c>
      <c r="BE106" s="11">
        <f t="shared" si="15"/>
        <v>8.5070611970410229E-2</v>
      </c>
      <c r="BF106" s="11">
        <f t="shared" si="15"/>
        <v>8.523290386521308E-2</v>
      </c>
      <c r="BG106" s="11">
        <f t="shared" si="15"/>
        <v>6.1473844978999617E-2</v>
      </c>
      <c r="BH106" s="11">
        <f t="shared" si="15"/>
        <v>5.2728710783021354E-2</v>
      </c>
      <c r="BI106" s="11">
        <f t="shared" si="15"/>
        <v>5.3767009624958513E-2</v>
      </c>
      <c r="BK106" s="12"/>
      <c r="BL106" s="12"/>
      <c r="BM106" s="12"/>
      <c r="BN106" s="12"/>
      <c r="BO106" s="12"/>
      <c r="BP106" s="12"/>
      <c r="BQ106" s="12"/>
      <c r="BR106" s="12"/>
      <c r="BS106" s="12"/>
      <c r="BT106" s="12"/>
      <c r="BU106" s="12"/>
      <c r="BV106" s="12"/>
      <c r="BW106" s="12"/>
      <c r="BX106" s="12"/>
      <c r="BZ106" s="11"/>
      <c r="CA106" s="11"/>
      <c r="CB106" s="11"/>
      <c r="CC106" s="11"/>
      <c r="CD106" s="11"/>
      <c r="CE106" s="11"/>
      <c r="CF106" s="11"/>
      <c r="CG106" s="11"/>
      <c r="CH106" s="11"/>
      <c r="CI106" s="11"/>
      <c r="CJ106" s="11"/>
      <c r="CK106" s="11"/>
      <c r="CL106" s="11"/>
      <c r="CM106" s="11"/>
    </row>
    <row r="107" spans="1:91" x14ac:dyDescent="0.25">
      <c r="A107" t="s">
        <v>103</v>
      </c>
      <c r="B107" t="s">
        <v>103</v>
      </c>
      <c r="C107" t="s">
        <v>378</v>
      </c>
      <c r="D107">
        <v>6643</v>
      </c>
      <c r="E107">
        <v>6741</v>
      </c>
      <c r="F107">
        <v>5955</v>
      </c>
      <c r="G107">
        <v>5572</v>
      </c>
      <c r="H107">
        <v>5957</v>
      </c>
      <c r="I107">
        <v>4235</v>
      </c>
      <c r="J107">
        <v>3264</v>
      </c>
      <c r="K107">
        <v>1120</v>
      </c>
      <c r="L107">
        <v>741</v>
      </c>
      <c r="M107">
        <v>700</v>
      </c>
      <c r="N107">
        <v>622</v>
      </c>
      <c r="O107">
        <v>265</v>
      </c>
      <c r="P107">
        <v>223</v>
      </c>
      <c r="Q107">
        <v>265</v>
      </c>
      <c r="R107">
        <v>6843</v>
      </c>
      <c r="S107">
        <v>6903</v>
      </c>
      <c r="T107">
        <v>6279</v>
      </c>
      <c r="U107">
        <v>5626</v>
      </c>
      <c r="V107">
        <v>5893</v>
      </c>
      <c r="W107">
        <v>4471</v>
      </c>
      <c r="X107">
        <v>3733</v>
      </c>
      <c r="Y107">
        <v>1095</v>
      </c>
      <c r="Z107">
        <v>686</v>
      </c>
      <c r="AA107">
        <v>776</v>
      </c>
      <c r="AB107">
        <v>546</v>
      </c>
      <c r="AC107">
        <v>339</v>
      </c>
      <c r="AD107">
        <v>232</v>
      </c>
      <c r="AE107">
        <v>219</v>
      </c>
      <c r="AF107">
        <v>85944</v>
      </c>
      <c r="AH107" s="11">
        <f t="shared" si="12"/>
        <v>0.85572587917042375</v>
      </c>
      <c r="AI107" s="11">
        <f t="shared" si="12"/>
        <v>0.90096230954290302</v>
      </c>
      <c r="AJ107" s="11">
        <f t="shared" si="12"/>
        <v>0.89481592787377906</v>
      </c>
      <c r="AK107" s="11">
        <f t="shared" si="12"/>
        <v>0.89958023894091055</v>
      </c>
      <c r="AL107" s="11">
        <f t="shared" si="12"/>
        <v>0.95740919318547091</v>
      </c>
      <c r="AM107" s="11">
        <f t="shared" si="12"/>
        <v>0.94997756841633019</v>
      </c>
      <c r="AN107" s="11">
        <f t="shared" si="12"/>
        <v>0.92490790592235761</v>
      </c>
      <c r="AO107" s="11">
        <f t="shared" si="13"/>
        <v>0.14427412082957619</v>
      </c>
      <c r="AP107" s="11">
        <f t="shared" si="13"/>
        <v>9.9037690457097038E-2</v>
      </c>
      <c r="AQ107" s="11">
        <f t="shared" si="13"/>
        <v>0.10518407212622088</v>
      </c>
      <c r="AR107" s="11">
        <f t="shared" si="13"/>
        <v>0.10041976105908944</v>
      </c>
      <c r="AS107" s="11">
        <f t="shared" si="13"/>
        <v>4.2590806814529092E-2</v>
      </c>
      <c r="AT107" s="11">
        <f t="shared" si="13"/>
        <v>5.0022431583669806E-2</v>
      </c>
      <c r="AU107" s="11">
        <f t="shared" si="13"/>
        <v>7.5092094077642391E-2</v>
      </c>
      <c r="AV107" s="11">
        <f t="shared" si="14"/>
        <v>0.86205593348450493</v>
      </c>
      <c r="AW107" s="11">
        <f t="shared" si="14"/>
        <v>0.90960600869679797</v>
      </c>
      <c r="AX107" s="11">
        <f t="shared" si="14"/>
        <v>0.89000708717221833</v>
      </c>
      <c r="AY107" s="11">
        <f t="shared" si="14"/>
        <v>0.91153596889176924</v>
      </c>
      <c r="AZ107" s="11">
        <f t="shared" si="14"/>
        <v>0.94560333761232351</v>
      </c>
      <c r="BA107" s="11">
        <f t="shared" si="14"/>
        <v>0.95066978524346157</v>
      </c>
      <c r="BB107" s="11">
        <f t="shared" si="14"/>
        <v>0.94458502024291502</v>
      </c>
      <c r="BC107" s="11">
        <f t="shared" si="15"/>
        <v>0.1379440665154951</v>
      </c>
      <c r="BD107" s="11">
        <f t="shared" si="15"/>
        <v>9.0393991303201998E-2</v>
      </c>
      <c r="BE107" s="11">
        <f t="shared" si="15"/>
        <v>0.10999291282778172</v>
      </c>
      <c r="BF107" s="11">
        <f t="shared" si="15"/>
        <v>8.8464031108230715E-2</v>
      </c>
      <c r="BG107" s="11">
        <f t="shared" si="15"/>
        <v>5.4396662387676507E-2</v>
      </c>
      <c r="BH107" s="11">
        <f t="shared" si="15"/>
        <v>4.9330214756538378E-2</v>
      </c>
      <c r="BI107" s="11">
        <f t="shared" si="15"/>
        <v>5.5414979757085023E-2</v>
      </c>
      <c r="BK107" s="12"/>
      <c r="BL107" s="12"/>
      <c r="BM107" s="12"/>
      <c r="BN107" s="12"/>
      <c r="BO107" s="12"/>
      <c r="BP107" s="12"/>
      <c r="BQ107" s="12"/>
      <c r="BR107" s="12"/>
      <c r="BS107" s="12"/>
      <c r="BT107" s="12"/>
      <c r="BU107" s="12"/>
      <c r="BV107" s="12"/>
      <c r="BW107" s="12"/>
      <c r="BX107" s="12"/>
      <c r="BZ107" s="11"/>
      <c r="CA107" s="11"/>
      <c r="CB107" s="11"/>
      <c r="CC107" s="11"/>
      <c r="CD107" s="11"/>
      <c r="CE107" s="11"/>
      <c r="CF107" s="11"/>
      <c r="CG107" s="11"/>
      <c r="CH107" s="11"/>
      <c r="CI107" s="11"/>
      <c r="CJ107" s="11"/>
      <c r="CK107" s="11"/>
      <c r="CL107" s="11"/>
      <c r="CM107" s="11"/>
    </row>
    <row r="108" spans="1:91" x14ac:dyDescent="0.25">
      <c r="A108" t="s">
        <v>104</v>
      </c>
      <c r="B108" t="s">
        <v>104</v>
      </c>
      <c r="C108" t="s">
        <v>396</v>
      </c>
      <c r="D108">
        <v>9271</v>
      </c>
      <c r="E108">
        <v>9539</v>
      </c>
      <c r="F108">
        <v>8660</v>
      </c>
      <c r="G108">
        <v>7736</v>
      </c>
      <c r="H108">
        <v>8137</v>
      </c>
      <c r="I108">
        <v>6565</v>
      </c>
      <c r="J108">
        <v>5211</v>
      </c>
      <c r="K108">
        <v>498</v>
      </c>
      <c r="L108">
        <v>343</v>
      </c>
      <c r="M108">
        <v>261</v>
      </c>
      <c r="N108">
        <v>196</v>
      </c>
      <c r="O108">
        <v>113</v>
      </c>
      <c r="P108">
        <v>91</v>
      </c>
      <c r="Q108">
        <v>80</v>
      </c>
      <c r="R108">
        <v>9211</v>
      </c>
      <c r="S108">
        <v>9242</v>
      </c>
      <c r="T108">
        <v>8765</v>
      </c>
      <c r="U108">
        <v>7552</v>
      </c>
      <c r="V108">
        <v>8297</v>
      </c>
      <c r="W108">
        <v>6955</v>
      </c>
      <c r="X108">
        <v>5724</v>
      </c>
      <c r="Y108">
        <v>462</v>
      </c>
      <c r="Z108">
        <v>266</v>
      </c>
      <c r="AA108">
        <v>248</v>
      </c>
      <c r="AB108">
        <v>179</v>
      </c>
      <c r="AC108">
        <v>117</v>
      </c>
      <c r="AD108">
        <v>75</v>
      </c>
      <c r="AE108">
        <v>82</v>
      </c>
      <c r="AF108">
        <v>113876</v>
      </c>
      <c r="AH108" s="11">
        <f t="shared" si="12"/>
        <v>0.94902241785239017</v>
      </c>
      <c r="AI108" s="11">
        <f t="shared" si="12"/>
        <v>0.96529042703906087</v>
      </c>
      <c r="AJ108" s="11">
        <f t="shared" si="12"/>
        <v>0.97074319022531108</v>
      </c>
      <c r="AK108" s="11">
        <f t="shared" si="12"/>
        <v>0.97528996469994955</v>
      </c>
      <c r="AL108" s="11">
        <f t="shared" si="12"/>
        <v>0.98630303030303035</v>
      </c>
      <c r="AM108" s="11">
        <f t="shared" si="12"/>
        <v>0.986328125</v>
      </c>
      <c r="AN108" s="11">
        <f t="shared" si="12"/>
        <v>0.98487998487998485</v>
      </c>
      <c r="AO108" s="11">
        <f t="shared" si="13"/>
        <v>5.0977582147609786E-2</v>
      </c>
      <c r="AP108" s="11">
        <f t="shared" si="13"/>
        <v>3.4709572960939079E-2</v>
      </c>
      <c r="AQ108" s="11">
        <f t="shared" si="13"/>
        <v>2.9256809774688936E-2</v>
      </c>
      <c r="AR108" s="11">
        <f t="shared" si="13"/>
        <v>2.4710035300050427E-2</v>
      </c>
      <c r="AS108" s="11">
        <f t="shared" si="13"/>
        <v>1.3696969696969697E-2</v>
      </c>
      <c r="AT108" s="11">
        <f t="shared" si="13"/>
        <v>1.3671875E-2</v>
      </c>
      <c r="AU108" s="11">
        <f t="shared" si="13"/>
        <v>1.512001512001512E-2</v>
      </c>
      <c r="AV108" s="11">
        <f t="shared" si="14"/>
        <v>0.95223818877287292</v>
      </c>
      <c r="AW108" s="11">
        <f t="shared" si="14"/>
        <v>0.97202355910811944</v>
      </c>
      <c r="AX108" s="11">
        <f t="shared" si="14"/>
        <v>0.97248418950404969</v>
      </c>
      <c r="AY108" s="11">
        <f t="shared" si="14"/>
        <v>0.97684646229465788</v>
      </c>
      <c r="AZ108" s="11">
        <f t="shared" si="14"/>
        <v>0.98609460423104345</v>
      </c>
      <c r="BA108" s="11">
        <f t="shared" si="14"/>
        <v>0.98933143669985779</v>
      </c>
      <c r="BB108" s="11">
        <f t="shared" si="14"/>
        <v>0.98587667929727862</v>
      </c>
      <c r="BC108" s="11">
        <f t="shared" si="15"/>
        <v>4.7761811227127055E-2</v>
      </c>
      <c r="BD108" s="11">
        <f t="shared" si="15"/>
        <v>2.7976440891880523E-2</v>
      </c>
      <c r="BE108" s="11">
        <f t="shared" si="15"/>
        <v>2.7515810495950293E-2</v>
      </c>
      <c r="BF108" s="11">
        <f t="shared" si="15"/>
        <v>2.315353770534213E-2</v>
      </c>
      <c r="BG108" s="11">
        <f t="shared" si="15"/>
        <v>1.3905395768956502E-2</v>
      </c>
      <c r="BH108" s="11">
        <f t="shared" si="15"/>
        <v>1.0668563300142247E-2</v>
      </c>
      <c r="BI108" s="11">
        <f t="shared" si="15"/>
        <v>1.4123320702721322E-2</v>
      </c>
      <c r="BK108" s="12"/>
      <c r="BL108" s="12"/>
      <c r="BM108" s="12"/>
      <c r="BN108" s="12"/>
      <c r="BO108" s="12"/>
      <c r="BP108" s="12"/>
      <c r="BQ108" s="12"/>
      <c r="BR108" s="12"/>
      <c r="BS108" s="12"/>
      <c r="BT108" s="12"/>
      <c r="BU108" s="12"/>
      <c r="BV108" s="12"/>
      <c r="BW108" s="12"/>
      <c r="BX108" s="12"/>
      <c r="BZ108" s="11"/>
      <c r="CA108" s="11"/>
      <c r="CB108" s="11"/>
      <c r="CC108" s="11"/>
      <c r="CD108" s="11"/>
      <c r="CE108" s="11"/>
      <c r="CF108" s="11"/>
      <c r="CG108" s="11"/>
      <c r="CH108" s="11"/>
      <c r="CI108" s="11"/>
      <c r="CJ108" s="11"/>
      <c r="CK108" s="11"/>
      <c r="CL108" s="11"/>
      <c r="CM108" s="11"/>
    </row>
    <row r="109" spans="1:91" x14ac:dyDescent="0.25">
      <c r="A109" t="s">
        <v>105</v>
      </c>
      <c r="B109" t="s">
        <v>105</v>
      </c>
      <c r="C109" t="s">
        <v>406</v>
      </c>
      <c r="D109">
        <v>1351</v>
      </c>
      <c r="E109">
        <v>1303</v>
      </c>
      <c r="F109">
        <v>1240</v>
      </c>
      <c r="G109">
        <v>1150</v>
      </c>
      <c r="H109">
        <v>1337</v>
      </c>
      <c r="I109">
        <v>1124</v>
      </c>
      <c r="J109">
        <v>903</v>
      </c>
      <c r="K109">
        <v>17</v>
      </c>
      <c r="L109">
        <v>16</v>
      </c>
      <c r="M109">
        <v>13</v>
      </c>
      <c r="N109">
        <v>10</v>
      </c>
      <c r="O109">
        <v>8</v>
      </c>
      <c r="P109">
        <v>8</v>
      </c>
      <c r="Q109">
        <v>3</v>
      </c>
      <c r="R109">
        <v>1295</v>
      </c>
      <c r="S109">
        <v>1307</v>
      </c>
      <c r="T109">
        <v>1250</v>
      </c>
      <c r="U109">
        <v>1196</v>
      </c>
      <c r="V109">
        <v>1365</v>
      </c>
      <c r="W109">
        <v>1194</v>
      </c>
      <c r="X109">
        <v>976</v>
      </c>
      <c r="Y109">
        <v>23</v>
      </c>
      <c r="Z109">
        <v>16</v>
      </c>
      <c r="AA109">
        <v>14</v>
      </c>
      <c r="AB109">
        <v>6</v>
      </c>
      <c r="AC109">
        <v>5</v>
      </c>
      <c r="AD109">
        <v>5</v>
      </c>
      <c r="AE109">
        <v>5</v>
      </c>
      <c r="AF109">
        <v>17140</v>
      </c>
      <c r="AH109" s="11">
        <f t="shared" si="12"/>
        <v>0.98757309941520466</v>
      </c>
      <c r="AI109" s="11">
        <f t="shared" si="12"/>
        <v>0.98786959818043973</v>
      </c>
      <c r="AJ109" s="11">
        <f t="shared" si="12"/>
        <v>0.9896249002394254</v>
      </c>
      <c r="AK109" s="11">
        <f t="shared" si="12"/>
        <v>0.99137931034482762</v>
      </c>
      <c r="AL109" s="11">
        <f t="shared" si="12"/>
        <v>0.99405204460966545</v>
      </c>
      <c r="AM109" s="11">
        <f t="shared" si="12"/>
        <v>0.99293286219081267</v>
      </c>
      <c r="AN109" s="11">
        <f t="shared" si="12"/>
        <v>0.99668874172185429</v>
      </c>
      <c r="AO109" s="11">
        <f t="shared" si="13"/>
        <v>1.2426900584795321E-2</v>
      </c>
      <c r="AP109" s="11">
        <f t="shared" si="13"/>
        <v>1.2130401819560273E-2</v>
      </c>
      <c r="AQ109" s="11">
        <f t="shared" si="13"/>
        <v>1.0375099760574621E-2</v>
      </c>
      <c r="AR109" s="11">
        <f t="shared" si="13"/>
        <v>8.6206896551724137E-3</v>
      </c>
      <c r="AS109" s="11">
        <f t="shared" si="13"/>
        <v>5.9479553903345724E-3</v>
      </c>
      <c r="AT109" s="11">
        <f t="shared" si="13"/>
        <v>7.0671378091872791E-3</v>
      </c>
      <c r="AU109" s="11">
        <f t="shared" si="13"/>
        <v>3.3112582781456954E-3</v>
      </c>
      <c r="AV109" s="11">
        <f t="shared" si="14"/>
        <v>0.98254931714719274</v>
      </c>
      <c r="AW109" s="11">
        <f t="shared" si="14"/>
        <v>0.98790627362055938</v>
      </c>
      <c r="AX109" s="11">
        <f t="shared" si="14"/>
        <v>0.98892405063291144</v>
      </c>
      <c r="AY109" s="11">
        <f t="shared" si="14"/>
        <v>0.99500831946755408</v>
      </c>
      <c r="AZ109" s="11">
        <f t="shared" si="14"/>
        <v>0.9963503649635036</v>
      </c>
      <c r="BA109" s="11">
        <f t="shared" si="14"/>
        <v>0.99582985821517933</v>
      </c>
      <c r="BB109" s="11">
        <f t="shared" si="14"/>
        <v>0.99490316004077473</v>
      </c>
      <c r="BC109" s="11">
        <f t="shared" si="15"/>
        <v>1.7450682852807285E-2</v>
      </c>
      <c r="BD109" s="11">
        <f t="shared" si="15"/>
        <v>1.2093726379440665E-2</v>
      </c>
      <c r="BE109" s="11">
        <f t="shared" si="15"/>
        <v>1.1075949367088608E-2</v>
      </c>
      <c r="BF109" s="11">
        <f t="shared" si="15"/>
        <v>4.9916805324459234E-3</v>
      </c>
      <c r="BG109" s="11">
        <f t="shared" si="15"/>
        <v>3.6496350364963502E-3</v>
      </c>
      <c r="BH109" s="11">
        <f t="shared" si="15"/>
        <v>4.1701417848206837E-3</v>
      </c>
      <c r="BI109" s="11">
        <f t="shared" si="15"/>
        <v>5.0968399592252805E-3</v>
      </c>
      <c r="BK109" s="12"/>
      <c r="BL109" s="12"/>
      <c r="BM109" s="12"/>
      <c r="BN109" s="12"/>
      <c r="BO109" s="12"/>
      <c r="BP109" s="12"/>
      <c r="BQ109" s="12"/>
      <c r="BR109" s="12"/>
      <c r="BS109" s="12"/>
      <c r="BT109" s="12"/>
      <c r="BU109" s="12"/>
      <c r="BV109" s="12"/>
      <c r="BW109" s="12"/>
      <c r="BX109" s="12"/>
      <c r="BZ109" s="11"/>
      <c r="CA109" s="11"/>
      <c r="CB109" s="11"/>
      <c r="CC109" s="11"/>
      <c r="CD109" s="11"/>
      <c r="CE109" s="11"/>
      <c r="CF109" s="11"/>
      <c r="CG109" s="11"/>
      <c r="CH109" s="11"/>
      <c r="CI109" s="11"/>
      <c r="CJ109" s="11"/>
      <c r="CK109" s="11"/>
      <c r="CL109" s="11"/>
      <c r="CM109" s="11"/>
    </row>
    <row r="110" spans="1:91" x14ac:dyDescent="0.25">
      <c r="A110" t="s">
        <v>106</v>
      </c>
      <c r="B110" t="s">
        <v>106</v>
      </c>
      <c r="C110" t="s">
        <v>379</v>
      </c>
      <c r="D110">
        <v>7456</v>
      </c>
      <c r="E110">
        <v>7897</v>
      </c>
      <c r="F110">
        <v>6888</v>
      </c>
      <c r="G110">
        <v>5832</v>
      </c>
      <c r="H110">
        <v>6165</v>
      </c>
      <c r="I110">
        <v>4566</v>
      </c>
      <c r="J110">
        <v>3704</v>
      </c>
      <c r="K110">
        <v>670</v>
      </c>
      <c r="L110">
        <v>405</v>
      </c>
      <c r="M110">
        <v>320</v>
      </c>
      <c r="N110">
        <v>169</v>
      </c>
      <c r="O110">
        <v>111</v>
      </c>
      <c r="P110">
        <v>69</v>
      </c>
      <c r="Q110">
        <v>72</v>
      </c>
      <c r="R110">
        <v>7542</v>
      </c>
      <c r="S110">
        <v>7459</v>
      </c>
      <c r="T110">
        <v>6584</v>
      </c>
      <c r="U110">
        <v>5415</v>
      </c>
      <c r="V110">
        <v>5961</v>
      </c>
      <c r="W110">
        <v>4798</v>
      </c>
      <c r="X110">
        <v>4223</v>
      </c>
      <c r="Y110">
        <v>568</v>
      </c>
      <c r="Z110">
        <v>345</v>
      </c>
      <c r="AA110">
        <v>243</v>
      </c>
      <c r="AB110">
        <v>147</v>
      </c>
      <c r="AC110">
        <v>121</v>
      </c>
      <c r="AD110">
        <v>65</v>
      </c>
      <c r="AE110">
        <v>46</v>
      </c>
      <c r="AF110">
        <v>87841</v>
      </c>
      <c r="AH110" s="11">
        <f t="shared" si="12"/>
        <v>0.91754860940191973</v>
      </c>
      <c r="AI110" s="11">
        <f t="shared" si="12"/>
        <v>0.95121657431944107</v>
      </c>
      <c r="AJ110" s="11">
        <f t="shared" si="12"/>
        <v>0.95560488346281913</v>
      </c>
      <c r="AK110" s="11">
        <f t="shared" si="12"/>
        <v>0.9718380269955007</v>
      </c>
      <c r="AL110" s="11">
        <f t="shared" si="12"/>
        <v>0.98231357552581267</v>
      </c>
      <c r="AM110" s="11">
        <f t="shared" si="12"/>
        <v>0.98511326860841419</v>
      </c>
      <c r="AN110" s="11">
        <f t="shared" si="12"/>
        <v>0.98093220338983056</v>
      </c>
      <c r="AO110" s="11">
        <f t="shared" si="13"/>
        <v>8.2451390598080238E-2</v>
      </c>
      <c r="AP110" s="11">
        <f t="shared" si="13"/>
        <v>4.8783425680558899E-2</v>
      </c>
      <c r="AQ110" s="11">
        <f t="shared" si="13"/>
        <v>4.4395116537180909E-2</v>
      </c>
      <c r="AR110" s="11">
        <f t="shared" si="13"/>
        <v>2.8161973004499252E-2</v>
      </c>
      <c r="AS110" s="11">
        <f t="shared" si="13"/>
        <v>1.768642447418738E-2</v>
      </c>
      <c r="AT110" s="11">
        <f t="shared" si="13"/>
        <v>1.4886731391585761E-2</v>
      </c>
      <c r="AU110" s="11">
        <f t="shared" si="13"/>
        <v>1.9067796610169493E-2</v>
      </c>
      <c r="AV110" s="11">
        <f t="shared" si="14"/>
        <v>0.92996300863131931</v>
      </c>
      <c r="AW110" s="11">
        <f t="shared" si="14"/>
        <v>0.95579190158892879</v>
      </c>
      <c r="AX110" s="11">
        <f t="shared" si="14"/>
        <v>0.96440603486157905</v>
      </c>
      <c r="AY110" s="11">
        <f t="shared" si="14"/>
        <v>0.97357065803667742</v>
      </c>
      <c r="AZ110" s="11">
        <f t="shared" si="14"/>
        <v>0.98010522854324233</v>
      </c>
      <c r="BA110" s="11">
        <f t="shared" si="14"/>
        <v>0.98663376516553569</v>
      </c>
      <c r="BB110" s="11">
        <f t="shared" si="14"/>
        <v>0.98922464277348321</v>
      </c>
      <c r="BC110" s="11">
        <f t="shared" si="15"/>
        <v>7.0036991368680634E-2</v>
      </c>
      <c r="BD110" s="11">
        <f t="shared" si="15"/>
        <v>4.4208098411071248E-2</v>
      </c>
      <c r="BE110" s="11">
        <f t="shared" si="15"/>
        <v>3.5593965138420974E-2</v>
      </c>
      <c r="BF110" s="11">
        <f t="shared" si="15"/>
        <v>2.6429341963322545E-2</v>
      </c>
      <c r="BG110" s="11">
        <f t="shared" si="15"/>
        <v>1.9894771456757644E-2</v>
      </c>
      <c r="BH110" s="11">
        <f t="shared" si="15"/>
        <v>1.3366234834464322E-2</v>
      </c>
      <c r="BI110" s="11">
        <f t="shared" si="15"/>
        <v>1.0775357226516749E-2</v>
      </c>
      <c r="BK110" s="12"/>
      <c r="BL110" s="12"/>
      <c r="BM110" s="12"/>
      <c r="BN110" s="12"/>
      <c r="BO110" s="12"/>
      <c r="BP110" s="12"/>
      <c r="BQ110" s="12"/>
      <c r="BR110" s="12"/>
      <c r="BS110" s="12"/>
      <c r="BT110" s="12"/>
      <c r="BU110" s="12"/>
      <c r="BV110" s="12"/>
      <c r="BW110" s="12"/>
      <c r="BX110" s="12"/>
      <c r="BZ110" s="11"/>
      <c r="CA110" s="11"/>
      <c r="CB110" s="11"/>
      <c r="CC110" s="11"/>
      <c r="CD110" s="11"/>
      <c r="CE110" s="11"/>
      <c r="CF110" s="11"/>
      <c r="CG110" s="11"/>
      <c r="CH110" s="11"/>
      <c r="CI110" s="11"/>
      <c r="CJ110" s="11"/>
      <c r="CK110" s="11"/>
      <c r="CL110" s="11"/>
      <c r="CM110" s="11"/>
    </row>
    <row r="111" spans="1:91" x14ac:dyDescent="0.25">
      <c r="A111" t="s">
        <v>107</v>
      </c>
      <c r="B111" t="s">
        <v>107</v>
      </c>
      <c r="C111" t="s">
        <v>414</v>
      </c>
      <c r="D111">
        <v>8064</v>
      </c>
      <c r="E111">
        <v>8044</v>
      </c>
      <c r="F111">
        <v>7341</v>
      </c>
      <c r="G111">
        <v>6383</v>
      </c>
      <c r="H111">
        <v>6718</v>
      </c>
      <c r="I111">
        <v>5673</v>
      </c>
      <c r="J111">
        <v>4691</v>
      </c>
      <c r="K111">
        <v>2966</v>
      </c>
      <c r="L111">
        <v>2406</v>
      </c>
      <c r="M111">
        <v>1847</v>
      </c>
      <c r="N111">
        <v>1424</v>
      </c>
      <c r="O111">
        <v>931</v>
      </c>
      <c r="P111">
        <v>636</v>
      </c>
      <c r="Q111">
        <v>673</v>
      </c>
      <c r="R111">
        <v>8360</v>
      </c>
      <c r="S111">
        <v>8339</v>
      </c>
      <c r="T111">
        <v>6952</v>
      </c>
      <c r="U111">
        <v>6226</v>
      </c>
      <c r="V111">
        <v>6481</v>
      </c>
      <c r="W111">
        <v>6032</v>
      </c>
      <c r="X111">
        <v>5209</v>
      </c>
      <c r="Y111">
        <v>3021</v>
      </c>
      <c r="Z111">
        <v>2609</v>
      </c>
      <c r="AA111">
        <v>1851</v>
      </c>
      <c r="AB111">
        <v>1462</v>
      </c>
      <c r="AC111">
        <v>1100</v>
      </c>
      <c r="AD111">
        <v>798</v>
      </c>
      <c r="AE111">
        <v>808</v>
      </c>
      <c r="AF111">
        <v>117045</v>
      </c>
      <c r="AH111" s="11">
        <f t="shared" si="12"/>
        <v>0.7310970081595648</v>
      </c>
      <c r="AI111" s="11">
        <f t="shared" si="12"/>
        <v>0.7697607655502392</v>
      </c>
      <c r="AJ111" s="11">
        <f t="shared" si="12"/>
        <v>0.79897692642577278</v>
      </c>
      <c r="AK111" s="11">
        <f t="shared" si="12"/>
        <v>0.81759959011143846</v>
      </c>
      <c r="AL111" s="11">
        <f t="shared" si="12"/>
        <v>0.87828474310367366</v>
      </c>
      <c r="AM111" s="11">
        <f t="shared" si="12"/>
        <v>0.89919163100332855</v>
      </c>
      <c r="AN111" s="11">
        <f t="shared" si="12"/>
        <v>0.87453392990305745</v>
      </c>
      <c r="AO111" s="11">
        <f t="shared" si="13"/>
        <v>0.2689029918404352</v>
      </c>
      <c r="AP111" s="11">
        <f t="shared" si="13"/>
        <v>0.23023923444976077</v>
      </c>
      <c r="AQ111" s="11">
        <f t="shared" si="13"/>
        <v>0.20102307357422725</v>
      </c>
      <c r="AR111" s="11">
        <f t="shared" si="13"/>
        <v>0.18240040988856154</v>
      </c>
      <c r="AS111" s="11">
        <f t="shared" si="13"/>
        <v>0.12171525689632631</v>
      </c>
      <c r="AT111" s="11">
        <f t="shared" si="13"/>
        <v>0.10080836899667142</v>
      </c>
      <c r="AU111" s="11">
        <f t="shared" si="13"/>
        <v>0.12546607009694258</v>
      </c>
      <c r="AV111" s="11">
        <f t="shared" si="14"/>
        <v>0.73455759599332215</v>
      </c>
      <c r="AW111" s="11">
        <f t="shared" si="14"/>
        <v>0.7616916331750091</v>
      </c>
      <c r="AX111" s="11">
        <f t="shared" si="14"/>
        <v>0.78973077359990917</v>
      </c>
      <c r="AY111" s="11">
        <f t="shared" si="14"/>
        <v>0.80983350676378774</v>
      </c>
      <c r="AZ111" s="11">
        <f t="shared" si="14"/>
        <v>0.85490040891702945</v>
      </c>
      <c r="BA111" s="11">
        <f t="shared" si="14"/>
        <v>0.88316251830161052</v>
      </c>
      <c r="BB111" s="11">
        <f t="shared" si="14"/>
        <v>0.86571381086920396</v>
      </c>
      <c r="BC111" s="11">
        <f t="shared" si="15"/>
        <v>0.26544240400667779</v>
      </c>
      <c r="BD111" s="11">
        <f t="shared" si="15"/>
        <v>0.23830836682499087</v>
      </c>
      <c r="BE111" s="11">
        <f t="shared" si="15"/>
        <v>0.21026922640009088</v>
      </c>
      <c r="BF111" s="11">
        <f t="shared" si="15"/>
        <v>0.19016649323621229</v>
      </c>
      <c r="BG111" s="11">
        <f t="shared" si="15"/>
        <v>0.14509959108297057</v>
      </c>
      <c r="BH111" s="11">
        <f t="shared" si="15"/>
        <v>0.11683748169838946</v>
      </c>
      <c r="BI111" s="11">
        <f t="shared" si="15"/>
        <v>0.13428618913079607</v>
      </c>
      <c r="BK111" s="12"/>
      <c r="BL111" s="12"/>
      <c r="BM111" s="12"/>
      <c r="BN111" s="12"/>
      <c r="BO111" s="12"/>
      <c r="BP111" s="12"/>
      <c r="BQ111" s="12"/>
      <c r="BR111" s="12"/>
      <c r="BS111" s="12"/>
      <c r="BT111" s="12"/>
      <c r="BU111" s="12"/>
      <c r="BV111" s="12"/>
      <c r="BW111" s="12"/>
      <c r="BX111" s="12"/>
      <c r="BZ111" s="11"/>
      <c r="CA111" s="11"/>
      <c r="CB111" s="11"/>
      <c r="CC111" s="11"/>
      <c r="CD111" s="11"/>
      <c r="CE111" s="11"/>
      <c r="CF111" s="11"/>
      <c r="CG111" s="11"/>
      <c r="CH111" s="11"/>
      <c r="CI111" s="11"/>
      <c r="CJ111" s="11"/>
      <c r="CK111" s="11"/>
      <c r="CL111" s="11"/>
      <c r="CM111" s="11"/>
    </row>
    <row r="112" spans="1:91" x14ac:dyDescent="0.25">
      <c r="A112" t="s">
        <v>108</v>
      </c>
      <c r="B112" t="s">
        <v>108</v>
      </c>
      <c r="C112" t="s">
        <v>386</v>
      </c>
      <c r="D112">
        <v>8927</v>
      </c>
      <c r="E112">
        <v>9992</v>
      </c>
      <c r="F112">
        <v>9718</v>
      </c>
      <c r="G112">
        <v>8553</v>
      </c>
      <c r="H112">
        <v>8920</v>
      </c>
      <c r="I112">
        <v>6927</v>
      </c>
      <c r="J112">
        <v>6053</v>
      </c>
      <c r="K112">
        <v>158</v>
      </c>
      <c r="L112">
        <v>109</v>
      </c>
      <c r="M112">
        <v>129</v>
      </c>
      <c r="N112">
        <v>99</v>
      </c>
      <c r="O112">
        <v>77</v>
      </c>
      <c r="P112">
        <v>51</v>
      </c>
      <c r="Q112">
        <v>53</v>
      </c>
      <c r="R112">
        <v>9531</v>
      </c>
      <c r="S112">
        <v>10917</v>
      </c>
      <c r="T112">
        <v>10322</v>
      </c>
      <c r="U112">
        <v>9041</v>
      </c>
      <c r="V112">
        <v>9352</v>
      </c>
      <c r="W112">
        <v>8033</v>
      </c>
      <c r="X112">
        <v>7579</v>
      </c>
      <c r="Y112">
        <v>156</v>
      </c>
      <c r="Z112">
        <v>142</v>
      </c>
      <c r="AA112">
        <v>121</v>
      </c>
      <c r="AB112">
        <v>97</v>
      </c>
      <c r="AC112">
        <v>71</v>
      </c>
      <c r="AD112">
        <v>47</v>
      </c>
      <c r="AE112">
        <v>30</v>
      </c>
      <c r="AF112">
        <v>125205</v>
      </c>
      <c r="AH112" s="11">
        <f t="shared" si="12"/>
        <v>0.9826086956521739</v>
      </c>
      <c r="AI112" s="11">
        <f t="shared" si="12"/>
        <v>0.98920898920898925</v>
      </c>
      <c r="AJ112" s="11">
        <f t="shared" si="12"/>
        <v>0.98689956331877726</v>
      </c>
      <c r="AK112" s="11">
        <f t="shared" si="12"/>
        <v>0.98855755894590847</v>
      </c>
      <c r="AL112" s="11">
        <f t="shared" si="12"/>
        <v>0.99144159164165835</v>
      </c>
      <c r="AM112" s="11">
        <f t="shared" si="12"/>
        <v>0.99269131556319867</v>
      </c>
      <c r="AN112" s="11">
        <f t="shared" si="12"/>
        <v>0.99132001310186701</v>
      </c>
      <c r="AO112" s="11">
        <f t="shared" si="13"/>
        <v>1.7391304347826087E-2</v>
      </c>
      <c r="AP112" s="11">
        <f t="shared" si="13"/>
        <v>1.0791010791010792E-2</v>
      </c>
      <c r="AQ112" s="11">
        <f t="shared" si="13"/>
        <v>1.3100436681222707E-2</v>
      </c>
      <c r="AR112" s="11">
        <f t="shared" si="13"/>
        <v>1.144244105409154E-2</v>
      </c>
      <c r="AS112" s="11">
        <f t="shared" si="13"/>
        <v>8.5584083583416688E-3</v>
      </c>
      <c r="AT112" s="11">
        <f t="shared" si="13"/>
        <v>7.3086844368013756E-3</v>
      </c>
      <c r="AU112" s="11">
        <f t="shared" si="13"/>
        <v>8.6799868981329836E-3</v>
      </c>
      <c r="AV112" s="11">
        <f t="shared" si="14"/>
        <v>0.9838959430164137</v>
      </c>
      <c r="AW112" s="11">
        <f t="shared" si="14"/>
        <v>0.98715977936522292</v>
      </c>
      <c r="AX112" s="11">
        <f t="shared" si="14"/>
        <v>0.98841329119984678</v>
      </c>
      <c r="AY112" s="11">
        <f t="shared" si="14"/>
        <v>0.98938498577369227</v>
      </c>
      <c r="AZ112" s="11">
        <f t="shared" si="14"/>
        <v>0.99246524461424179</v>
      </c>
      <c r="BA112" s="11">
        <f t="shared" si="14"/>
        <v>0.99418316831683173</v>
      </c>
      <c r="BB112" s="11">
        <f t="shared" si="14"/>
        <v>0.99605730056512021</v>
      </c>
      <c r="BC112" s="11">
        <f t="shared" si="15"/>
        <v>1.6104056983586249E-2</v>
      </c>
      <c r="BD112" s="11">
        <f t="shared" si="15"/>
        <v>1.2840220634777105E-2</v>
      </c>
      <c r="BE112" s="11">
        <f t="shared" si="15"/>
        <v>1.1586708800153212E-2</v>
      </c>
      <c r="BF112" s="11">
        <f t="shared" si="15"/>
        <v>1.0615014226307727E-2</v>
      </c>
      <c r="BG112" s="11">
        <f t="shared" si="15"/>
        <v>7.5347553857582515E-3</v>
      </c>
      <c r="BH112" s="11">
        <f t="shared" si="15"/>
        <v>5.8168316831683168E-3</v>
      </c>
      <c r="BI112" s="11">
        <f t="shared" si="15"/>
        <v>3.9426994348797477E-3</v>
      </c>
      <c r="BK112" s="12"/>
      <c r="BL112" s="12"/>
      <c r="BM112" s="12"/>
      <c r="BN112" s="12"/>
      <c r="BO112" s="12"/>
      <c r="BP112" s="12"/>
      <c r="BQ112" s="12"/>
      <c r="BR112" s="12"/>
      <c r="BS112" s="12"/>
      <c r="BT112" s="12"/>
      <c r="BU112" s="12"/>
      <c r="BV112" s="12"/>
      <c r="BW112" s="12"/>
      <c r="BX112" s="12"/>
      <c r="BZ112" s="11"/>
      <c r="CA112" s="11"/>
      <c r="CB112" s="11"/>
      <c r="CC112" s="11"/>
      <c r="CD112" s="11"/>
      <c r="CE112" s="11"/>
      <c r="CF112" s="11"/>
      <c r="CG112" s="11"/>
      <c r="CH112" s="11"/>
      <c r="CI112" s="11"/>
      <c r="CJ112" s="11"/>
      <c r="CK112" s="11"/>
      <c r="CL112" s="11"/>
      <c r="CM112" s="11"/>
    </row>
    <row r="113" spans="1:91" x14ac:dyDescent="0.25">
      <c r="A113" t="s">
        <v>109</v>
      </c>
      <c r="B113" t="s">
        <v>109</v>
      </c>
      <c r="C113" t="s">
        <v>397</v>
      </c>
      <c r="D113">
        <v>17517</v>
      </c>
      <c r="E113">
        <v>16881</v>
      </c>
      <c r="F113">
        <v>15140</v>
      </c>
      <c r="G113">
        <v>12867</v>
      </c>
      <c r="H113">
        <v>13776</v>
      </c>
      <c r="I113">
        <v>11289</v>
      </c>
      <c r="J113">
        <v>9251</v>
      </c>
      <c r="K113">
        <v>2093</v>
      </c>
      <c r="L113">
        <v>1465</v>
      </c>
      <c r="M113">
        <v>1098</v>
      </c>
      <c r="N113">
        <v>755</v>
      </c>
      <c r="O113">
        <v>429</v>
      </c>
      <c r="P113">
        <v>303</v>
      </c>
      <c r="Q113">
        <v>448</v>
      </c>
      <c r="R113">
        <v>17891</v>
      </c>
      <c r="S113">
        <v>16736</v>
      </c>
      <c r="T113">
        <v>14887</v>
      </c>
      <c r="U113">
        <v>13209</v>
      </c>
      <c r="V113">
        <v>14041</v>
      </c>
      <c r="W113">
        <v>12168</v>
      </c>
      <c r="X113">
        <v>10468</v>
      </c>
      <c r="Y113">
        <v>1952</v>
      </c>
      <c r="Z113">
        <v>1415</v>
      </c>
      <c r="AA113">
        <v>1091</v>
      </c>
      <c r="AB113">
        <v>747</v>
      </c>
      <c r="AC113">
        <v>441</v>
      </c>
      <c r="AD113">
        <v>354</v>
      </c>
      <c r="AE113">
        <v>407</v>
      </c>
      <c r="AF113">
        <v>209119</v>
      </c>
      <c r="AH113" s="11">
        <f t="shared" si="12"/>
        <v>0.89326874043855176</v>
      </c>
      <c r="AI113" s="11">
        <f t="shared" si="12"/>
        <v>0.92014608088956718</v>
      </c>
      <c r="AJ113" s="11">
        <f t="shared" si="12"/>
        <v>0.93238083507821157</v>
      </c>
      <c r="AK113" s="11">
        <f t="shared" si="12"/>
        <v>0.94457495228307153</v>
      </c>
      <c r="AL113" s="11">
        <f t="shared" si="12"/>
        <v>0.96979936642027453</v>
      </c>
      <c r="AM113" s="11">
        <f t="shared" si="12"/>
        <v>0.97386128364389235</v>
      </c>
      <c r="AN113" s="11">
        <f t="shared" si="12"/>
        <v>0.95380967110011339</v>
      </c>
      <c r="AO113" s="11">
        <f t="shared" si="13"/>
        <v>0.10673125956144824</v>
      </c>
      <c r="AP113" s="11">
        <f t="shared" si="13"/>
        <v>7.9853919110432797E-2</v>
      </c>
      <c r="AQ113" s="11">
        <f t="shared" si="13"/>
        <v>6.7619164921788391E-2</v>
      </c>
      <c r="AR113" s="11">
        <f t="shared" si="13"/>
        <v>5.5425047716928501E-2</v>
      </c>
      <c r="AS113" s="11">
        <f t="shared" si="13"/>
        <v>3.0200633579725449E-2</v>
      </c>
      <c r="AT113" s="11">
        <f t="shared" si="13"/>
        <v>2.613871635610766E-2</v>
      </c>
      <c r="AU113" s="11">
        <f t="shared" si="13"/>
        <v>4.6190328899886585E-2</v>
      </c>
      <c r="AV113" s="11">
        <f t="shared" si="14"/>
        <v>0.9016277780577534</v>
      </c>
      <c r="AW113" s="11">
        <f t="shared" si="14"/>
        <v>0.92204286265219548</v>
      </c>
      <c r="AX113" s="11">
        <f t="shared" si="14"/>
        <v>0.93171861309300286</v>
      </c>
      <c r="AY113" s="11">
        <f t="shared" si="14"/>
        <v>0.94647463456577818</v>
      </c>
      <c r="AZ113" s="11">
        <f t="shared" si="14"/>
        <v>0.969548404916448</v>
      </c>
      <c r="BA113" s="11">
        <f t="shared" si="14"/>
        <v>0.97172975563009101</v>
      </c>
      <c r="BB113" s="11">
        <f t="shared" si="14"/>
        <v>0.96257471264367811</v>
      </c>
      <c r="BC113" s="11">
        <f t="shared" si="15"/>
        <v>9.8372221942246638E-2</v>
      </c>
      <c r="BD113" s="11">
        <f t="shared" si="15"/>
        <v>7.7957137347804531E-2</v>
      </c>
      <c r="BE113" s="11">
        <f t="shared" si="15"/>
        <v>6.8281386906997116E-2</v>
      </c>
      <c r="BF113" s="11">
        <f t="shared" si="15"/>
        <v>5.3525365434221837E-2</v>
      </c>
      <c r="BG113" s="11">
        <f t="shared" si="15"/>
        <v>3.0451595083551997E-2</v>
      </c>
      <c r="BH113" s="11">
        <f t="shared" si="15"/>
        <v>2.8270244369908961E-2</v>
      </c>
      <c r="BI113" s="11">
        <f t="shared" si="15"/>
        <v>3.7425287356321842E-2</v>
      </c>
      <c r="BK113" s="12"/>
      <c r="BL113" s="12"/>
      <c r="BM113" s="12"/>
      <c r="BN113" s="12"/>
      <c r="BO113" s="12"/>
      <c r="BP113" s="12"/>
      <c r="BQ113" s="12"/>
      <c r="BR113" s="12"/>
      <c r="BS113" s="12"/>
      <c r="BT113" s="12"/>
      <c r="BU113" s="12"/>
      <c r="BV113" s="12"/>
      <c r="BW113" s="12"/>
      <c r="BX113" s="12"/>
      <c r="BZ113" s="11"/>
      <c r="CA113" s="11"/>
      <c r="CB113" s="11"/>
      <c r="CC113" s="11"/>
      <c r="CD113" s="11"/>
      <c r="CE113" s="11"/>
      <c r="CF113" s="11"/>
      <c r="CG113" s="11"/>
      <c r="CH113" s="11"/>
      <c r="CI113" s="11"/>
      <c r="CJ113" s="11"/>
      <c r="CK113" s="11"/>
      <c r="CL113" s="11"/>
      <c r="CM113" s="11"/>
    </row>
    <row r="114" spans="1:91" x14ac:dyDescent="0.25">
      <c r="A114" t="s">
        <v>110</v>
      </c>
      <c r="B114" t="s">
        <v>110</v>
      </c>
      <c r="C114" t="s">
        <v>408</v>
      </c>
      <c r="D114">
        <v>11041</v>
      </c>
      <c r="E114">
        <v>11774</v>
      </c>
      <c r="F114">
        <v>10377</v>
      </c>
      <c r="G114">
        <v>9819</v>
      </c>
      <c r="H114">
        <v>10756</v>
      </c>
      <c r="I114">
        <v>9204</v>
      </c>
      <c r="J114">
        <v>7289</v>
      </c>
      <c r="K114">
        <v>144</v>
      </c>
      <c r="L114">
        <v>107</v>
      </c>
      <c r="M114">
        <v>91</v>
      </c>
      <c r="N114">
        <v>69</v>
      </c>
      <c r="O114">
        <v>42</v>
      </c>
      <c r="P114">
        <v>23</v>
      </c>
      <c r="Q114">
        <v>25</v>
      </c>
      <c r="R114">
        <v>10823</v>
      </c>
      <c r="S114">
        <v>11556</v>
      </c>
      <c r="T114">
        <v>10436</v>
      </c>
      <c r="U114">
        <v>10199</v>
      </c>
      <c r="V114">
        <v>11467</v>
      </c>
      <c r="W114">
        <v>9807</v>
      </c>
      <c r="X114">
        <v>7818</v>
      </c>
      <c r="Y114">
        <v>155</v>
      </c>
      <c r="Z114">
        <v>137</v>
      </c>
      <c r="AA114">
        <v>100</v>
      </c>
      <c r="AB114">
        <v>73</v>
      </c>
      <c r="AC114">
        <v>35</v>
      </c>
      <c r="AD114">
        <v>25</v>
      </c>
      <c r="AE114">
        <v>21</v>
      </c>
      <c r="AF114">
        <v>143413</v>
      </c>
      <c r="AH114" s="11">
        <f t="shared" si="12"/>
        <v>0.98712561466249438</v>
      </c>
      <c r="AI114" s="11">
        <f t="shared" si="12"/>
        <v>0.99099402407204784</v>
      </c>
      <c r="AJ114" s="11">
        <f t="shared" si="12"/>
        <v>0.99130683989300727</v>
      </c>
      <c r="AK114" s="11">
        <f t="shared" si="12"/>
        <v>0.99302184466019416</v>
      </c>
      <c r="AL114" s="11">
        <f t="shared" si="12"/>
        <v>0.99611039081311359</v>
      </c>
      <c r="AM114" s="11">
        <f t="shared" si="12"/>
        <v>0.99750731548715721</v>
      </c>
      <c r="AN114" s="11">
        <f t="shared" si="12"/>
        <v>0.99658189773038008</v>
      </c>
      <c r="AO114" s="11">
        <f t="shared" si="13"/>
        <v>1.2874385337505588E-2</v>
      </c>
      <c r="AP114" s="11">
        <f t="shared" si="13"/>
        <v>9.0059759279521919E-3</v>
      </c>
      <c r="AQ114" s="11">
        <f t="shared" si="13"/>
        <v>8.6931601069927394E-3</v>
      </c>
      <c r="AR114" s="11">
        <f t="shared" si="13"/>
        <v>6.9781553398058256E-3</v>
      </c>
      <c r="AS114" s="11">
        <f t="shared" si="13"/>
        <v>3.8896091868864603E-3</v>
      </c>
      <c r="AT114" s="11">
        <f t="shared" si="13"/>
        <v>2.4926845128427442E-3</v>
      </c>
      <c r="AU114" s="11">
        <f t="shared" si="13"/>
        <v>3.4181022696199068E-3</v>
      </c>
      <c r="AV114" s="11">
        <f t="shared" si="14"/>
        <v>0.98588085261431957</v>
      </c>
      <c r="AW114" s="11">
        <f t="shared" si="14"/>
        <v>0.98828358847173525</v>
      </c>
      <c r="AX114" s="11">
        <f t="shared" si="14"/>
        <v>0.99050873196659073</v>
      </c>
      <c r="AY114" s="11">
        <f t="shared" si="14"/>
        <v>0.99289330218068539</v>
      </c>
      <c r="AZ114" s="11">
        <f t="shared" si="14"/>
        <v>0.99695705094766129</v>
      </c>
      <c r="BA114" s="11">
        <f t="shared" si="14"/>
        <v>0.99745728234336861</v>
      </c>
      <c r="BB114" s="11">
        <f t="shared" si="14"/>
        <v>0.99732108687332566</v>
      </c>
      <c r="BC114" s="11">
        <f t="shared" si="15"/>
        <v>1.4119147385680451E-2</v>
      </c>
      <c r="BD114" s="11">
        <f t="shared" si="15"/>
        <v>1.1716411528264773E-2</v>
      </c>
      <c r="BE114" s="11">
        <f t="shared" si="15"/>
        <v>9.4912680334092638E-3</v>
      </c>
      <c r="BF114" s="11">
        <f t="shared" si="15"/>
        <v>7.1066978193146417E-3</v>
      </c>
      <c r="BG114" s="11">
        <f t="shared" si="15"/>
        <v>3.0429490523387237E-3</v>
      </c>
      <c r="BH114" s="11">
        <f t="shared" si="15"/>
        <v>2.5427176566314076E-3</v>
      </c>
      <c r="BI114" s="11">
        <f t="shared" si="15"/>
        <v>2.6789131266743206E-3</v>
      </c>
      <c r="BK114" s="12"/>
      <c r="BL114" s="12"/>
      <c r="BM114" s="12"/>
      <c r="BN114" s="12"/>
      <c r="BO114" s="12"/>
      <c r="BP114" s="12"/>
      <c r="BQ114" s="12"/>
      <c r="BR114" s="12"/>
      <c r="BS114" s="12"/>
      <c r="BT114" s="12"/>
      <c r="BU114" s="12"/>
      <c r="BV114" s="12"/>
      <c r="BW114" s="12"/>
      <c r="BX114" s="12"/>
      <c r="BZ114" s="11"/>
      <c r="CA114" s="11"/>
      <c r="CB114" s="11"/>
      <c r="CC114" s="11"/>
      <c r="CD114" s="11"/>
      <c r="CE114" s="11"/>
      <c r="CF114" s="11"/>
      <c r="CG114" s="11"/>
      <c r="CH114" s="11"/>
      <c r="CI114" s="11"/>
      <c r="CJ114" s="11"/>
      <c r="CK114" s="11"/>
      <c r="CL114" s="11"/>
      <c r="CM114" s="11"/>
    </row>
    <row r="115" spans="1:91" x14ac:dyDescent="0.25">
      <c r="A115" t="s">
        <v>111</v>
      </c>
      <c r="B115" t="s">
        <v>111</v>
      </c>
      <c r="C115" t="s">
        <v>464</v>
      </c>
      <c r="D115">
        <v>2573</v>
      </c>
      <c r="E115">
        <v>2666</v>
      </c>
      <c r="F115">
        <v>2303</v>
      </c>
      <c r="G115">
        <v>1970</v>
      </c>
      <c r="H115">
        <v>1757</v>
      </c>
      <c r="I115">
        <v>1194</v>
      </c>
      <c r="J115">
        <v>903</v>
      </c>
      <c r="K115">
        <v>2615</v>
      </c>
      <c r="L115">
        <v>1913</v>
      </c>
      <c r="M115">
        <v>1481</v>
      </c>
      <c r="N115">
        <v>1358</v>
      </c>
      <c r="O115">
        <v>847</v>
      </c>
      <c r="P115">
        <v>531</v>
      </c>
      <c r="Q115">
        <v>576</v>
      </c>
      <c r="R115">
        <v>2520</v>
      </c>
      <c r="S115">
        <v>2544</v>
      </c>
      <c r="T115">
        <v>2211</v>
      </c>
      <c r="U115">
        <v>1826</v>
      </c>
      <c r="V115">
        <v>1655</v>
      </c>
      <c r="W115">
        <v>1176</v>
      </c>
      <c r="X115">
        <v>1034</v>
      </c>
      <c r="Y115">
        <v>2385</v>
      </c>
      <c r="Z115">
        <v>1870</v>
      </c>
      <c r="AA115">
        <v>1636</v>
      </c>
      <c r="AB115">
        <v>1237</v>
      </c>
      <c r="AC115">
        <v>901</v>
      </c>
      <c r="AD115">
        <v>635</v>
      </c>
      <c r="AE115">
        <v>588</v>
      </c>
      <c r="AF115">
        <v>44905</v>
      </c>
      <c r="AH115" s="11">
        <f t="shared" si="12"/>
        <v>0.49595219737856594</v>
      </c>
      <c r="AI115" s="11">
        <f t="shared" si="12"/>
        <v>0.58222319283686397</v>
      </c>
      <c r="AJ115" s="11">
        <f t="shared" si="12"/>
        <v>0.60861522198731499</v>
      </c>
      <c r="AK115" s="11">
        <f t="shared" si="12"/>
        <v>0.59194711538461542</v>
      </c>
      <c r="AL115" s="11">
        <f t="shared" si="12"/>
        <v>0.67473118279569888</v>
      </c>
      <c r="AM115" s="11">
        <f t="shared" si="12"/>
        <v>0.69217391304347831</v>
      </c>
      <c r="AN115" s="11">
        <f t="shared" si="12"/>
        <v>0.61054766734279919</v>
      </c>
      <c r="AO115" s="11">
        <f t="shared" si="13"/>
        <v>0.50404780262143412</v>
      </c>
      <c r="AP115" s="11">
        <f t="shared" si="13"/>
        <v>0.41777680716313603</v>
      </c>
      <c r="AQ115" s="11">
        <f t="shared" si="13"/>
        <v>0.39138477801268501</v>
      </c>
      <c r="AR115" s="11">
        <f t="shared" si="13"/>
        <v>0.40805288461538464</v>
      </c>
      <c r="AS115" s="11">
        <f t="shared" si="13"/>
        <v>0.32526881720430106</v>
      </c>
      <c r="AT115" s="11">
        <f t="shared" si="13"/>
        <v>0.30782608695652175</v>
      </c>
      <c r="AU115" s="11">
        <f t="shared" si="13"/>
        <v>0.38945233265720081</v>
      </c>
      <c r="AV115" s="11">
        <f t="shared" si="14"/>
        <v>0.51376146788990829</v>
      </c>
      <c r="AW115" s="11">
        <f t="shared" si="14"/>
        <v>0.57634798368826456</v>
      </c>
      <c r="AX115" s="11">
        <f t="shared" si="14"/>
        <v>0.57473355861710429</v>
      </c>
      <c r="AY115" s="11">
        <f t="shared" si="14"/>
        <v>0.59614756774404176</v>
      </c>
      <c r="AZ115" s="11">
        <f t="shared" si="14"/>
        <v>0.64749608763693267</v>
      </c>
      <c r="BA115" s="11">
        <f t="shared" si="14"/>
        <v>0.64936499171728324</v>
      </c>
      <c r="BB115" s="11">
        <f t="shared" si="14"/>
        <v>0.63748458692971643</v>
      </c>
      <c r="BC115" s="11">
        <f t="shared" si="15"/>
        <v>0.48623853211009177</v>
      </c>
      <c r="BD115" s="11">
        <f t="shared" si="15"/>
        <v>0.42365201631173538</v>
      </c>
      <c r="BE115" s="11">
        <f t="shared" si="15"/>
        <v>0.42526644138289577</v>
      </c>
      <c r="BF115" s="11">
        <f t="shared" si="15"/>
        <v>0.40385243225595824</v>
      </c>
      <c r="BG115" s="11">
        <f t="shared" si="15"/>
        <v>0.35250391236306727</v>
      </c>
      <c r="BH115" s="11">
        <f t="shared" si="15"/>
        <v>0.35063500828271671</v>
      </c>
      <c r="BI115" s="11">
        <f t="shared" si="15"/>
        <v>0.36251541307028362</v>
      </c>
      <c r="BK115" s="12"/>
      <c r="BL115" s="12"/>
      <c r="BM115" s="12"/>
      <c r="BN115" s="12"/>
      <c r="BO115" s="12"/>
      <c r="BP115" s="12"/>
      <c r="BQ115" s="12"/>
      <c r="BR115" s="12"/>
      <c r="BS115" s="12"/>
      <c r="BT115" s="12"/>
      <c r="BU115" s="12"/>
      <c r="BV115" s="12"/>
      <c r="BW115" s="12"/>
      <c r="BX115" s="12"/>
      <c r="BZ115" s="11"/>
      <c r="CA115" s="11"/>
      <c r="CB115" s="11"/>
      <c r="CC115" s="11"/>
      <c r="CD115" s="11"/>
      <c r="CE115" s="11"/>
      <c r="CF115" s="11"/>
      <c r="CG115" s="11"/>
      <c r="CH115" s="11"/>
      <c r="CI115" s="11"/>
      <c r="CJ115" s="11"/>
      <c r="CK115" s="11"/>
      <c r="CL115" s="11"/>
      <c r="CM115" s="11"/>
    </row>
    <row r="116" spans="1:91" x14ac:dyDescent="0.25">
      <c r="A116" t="s">
        <v>112</v>
      </c>
      <c r="B116" t="s">
        <v>112</v>
      </c>
      <c r="C116" t="s">
        <v>415</v>
      </c>
      <c r="D116">
        <v>6589</v>
      </c>
      <c r="E116">
        <v>7297</v>
      </c>
      <c r="F116">
        <v>6599</v>
      </c>
      <c r="G116">
        <v>5592</v>
      </c>
      <c r="H116">
        <v>6479</v>
      </c>
      <c r="I116">
        <v>5459</v>
      </c>
      <c r="J116">
        <v>4021</v>
      </c>
      <c r="K116">
        <v>773</v>
      </c>
      <c r="L116">
        <v>704</v>
      </c>
      <c r="M116">
        <v>505</v>
      </c>
      <c r="N116">
        <v>377</v>
      </c>
      <c r="O116">
        <v>251</v>
      </c>
      <c r="P116">
        <v>142</v>
      </c>
      <c r="Q116">
        <v>184</v>
      </c>
      <c r="R116">
        <v>7190</v>
      </c>
      <c r="S116">
        <v>7830</v>
      </c>
      <c r="T116">
        <v>6698</v>
      </c>
      <c r="U116">
        <v>5900</v>
      </c>
      <c r="V116">
        <v>6856</v>
      </c>
      <c r="W116">
        <v>5753</v>
      </c>
      <c r="X116">
        <v>4552</v>
      </c>
      <c r="Y116">
        <v>803</v>
      </c>
      <c r="Z116">
        <v>703</v>
      </c>
      <c r="AA116">
        <v>456</v>
      </c>
      <c r="AB116">
        <v>357</v>
      </c>
      <c r="AC116">
        <v>244</v>
      </c>
      <c r="AD116">
        <v>176</v>
      </c>
      <c r="AE116">
        <v>176</v>
      </c>
      <c r="AF116">
        <v>92666</v>
      </c>
      <c r="AH116" s="11">
        <f t="shared" si="12"/>
        <v>0.89500135832654171</v>
      </c>
      <c r="AI116" s="11">
        <f t="shared" si="12"/>
        <v>0.91201099862517188</v>
      </c>
      <c r="AJ116" s="11">
        <f t="shared" si="12"/>
        <v>0.92891328828828834</v>
      </c>
      <c r="AK116" s="11">
        <f t="shared" si="12"/>
        <v>0.9368403417657899</v>
      </c>
      <c r="AL116" s="11">
        <f t="shared" si="12"/>
        <v>0.96270430906389304</v>
      </c>
      <c r="AM116" s="11">
        <f t="shared" si="12"/>
        <v>0.97464738439564369</v>
      </c>
      <c r="AN116" s="11">
        <f t="shared" si="12"/>
        <v>0.95624256837098687</v>
      </c>
      <c r="AO116" s="11">
        <f t="shared" si="13"/>
        <v>0.10499864167345829</v>
      </c>
      <c r="AP116" s="11">
        <f t="shared" si="13"/>
        <v>8.7989001374828152E-2</v>
      </c>
      <c r="AQ116" s="11">
        <f t="shared" si="13"/>
        <v>7.1086711711711714E-2</v>
      </c>
      <c r="AR116" s="11">
        <f t="shared" si="13"/>
        <v>6.3159658234210089E-2</v>
      </c>
      <c r="AS116" s="11">
        <f t="shared" si="13"/>
        <v>3.7295690936106983E-2</v>
      </c>
      <c r="AT116" s="11">
        <f t="shared" si="13"/>
        <v>2.5352615604356366E-2</v>
      </c>
      <c r="AU116" s="11">
        <f t="shared" si="13"/>
        <v>4.3757431629013077E-2</v>
      </c>
      <c r="AV116" s="11">
        <f t="shared" si="14"/>
        <v>0.89953709495808831</v>
      </c>
      <c r="AW116" s="11">
        <f t="shared" si="14"/>
        <v>0.91761396929567562</v>
      </c>
      <c r="AX116" s="11">
        <f t="shared" si="14"/>
        <v>0.93625943528096167</v>
      </c>
      <c r="AY116" s="11">
        <f t="shared" si="14"/>
        <v>0.94294390282883167</v>
      </c>
      <c r="AZ116" s="11">
        <f t="shared" si="14"/>
        <v>0.96563380281690137</v>
      </c>
      <c r="BA116" s="11">
        <f t="shared" si="14"/>
        <v>0.9703153988868275</v>
      </c>
      <c r="BB116" s="11">
        <f t="shared" si="14"/>
        <v>0.9627749576988156</v>
      </c>
      <c r="BC116" s="11">
        <f t="shared" si="15"/>
        <v>0.10046290504191167</v>
      </c>
      <c r="BD116" s="11">
        <f t="shared" si="15"/>
        <v>8.2386030704324389E-2</v>
      </c>
      <c r="BE116" s="11">
        <f t="shared" si="15"/>
        <v>6.3740564719038301E-2</v>
      </c>
      <c r="BF116" s="11">
        <f t="shared" si="15"/>
        <v>5.7056097171168295E-2</v>
      </c>
      <c r="BG116" s="11">
        <f t="shared" si="15"/>
        <v>3.4366197183098593E-2</v>
      </c>
      <c r="BH116" s="11">
        <f t="shared" si="15"/>
        <v>2.9684601113172542E-2</v>
      </c>
      <c r="BI116" s="11">
        <f t="shared" si="15"/>
        <v>3.7225042301184431E-2</v>
      </c>
      <c r="BK116" s="12"/>
      <c r="BL116" s="12"/>
      <c r="BM116" s="12"/>
      <c r="BN116" s="12"/>
      <c r="BO116" s="12"/>
      <c r="BP116" s="12"/>
      <c r="BQ116" s="12"/>
      <c r="BR116" s="12"/>
      <c r="BS116" s="12"/>
      <c r="BT116" s="12"/>
      <c r="BU116" s="12"/>
      <c r="BV116" s="12"/>
      <c r="BW116" s="12"/>
      <c r="BX116" s="12"/>
      <c r="BZ116" s="11"/>
      <c r="CA116" s="11"/>
      <c r="CB116" s="11"/>
      <c r="CC116" s="11"/>
      <c r="CD116" s="11"/>
      <c r="CE116" s="11"/>
      <c r="CF116" s="11"/>
      <c r="CG116" s="11"/>
      <c r="CH116" s="11"/>
      <c r="CI116" s="11"/>
      <c r="CJ116" s="11"/>
      <c r="CK116" s="11"/>
      <c r="CL116" s="11"/>
      <c r="CM116" s="11"/>
    </row>
    <row r="117" spans="1:91" x14ac:dyDescent="0.25">
      <c r="A117" t="s">
        <v>113</v>
      </c>
      <c r="B117" t="s">
        <v>113</v>
      </c>
      <c r="C117" t="s">
        <v>504</v>
      </c>
      <c r="D117">
        <v>17891</v>
      </c>
      <c r="E117">
        <v>19216</v>
      </c>
      <c r="F117">
        <v>17893</v>
      </c>
      <c r="G117">
        <v>17033</v>
      </c>
      <c r="H117">
        <v>19316</v>
      </c>
      <c r="I117">
        <v>15555</v>
      </c>
      <c r="J117">
        <v>12115</v>
      </c>
      <c r="K117">
        <v>267</v>
      </c>
      <c r="L117">
        <v>196</v>
      </c>
      <c r="M117">
        <v>151</v>
      </c>
      <c r="N117">
        <v>98</v>
      </c>
      <c r="O117">
        <v>59</v>
      </c>
      <c r="P117">
        <v>40</v>
      </c>
      <c r="Q117">
        <v>34</v>
      </c>
      <c r="R117">
        <v>18822</v>
      </c>
      <c r="S117">
        <v>19992</v>
      </c>
      <c r="T117">
        <v>18236</v>
      </c>
      <c r="U117">
        <v>17507</v>
      </c>
      <c r="V117">
        <v>19844</v>
      </c>
      <c r="W117">
        <v>16471</v>
      </c>
      <c r="X117">
        <v>13148</v>
      </c>
      <c r="Y117">
        <v>345</v>
      </c>
      <c r="Z117">
        <v>246</v>
      </c>
      <c r="AA117">
        <v>197</v>
      </c>
      <c r="AB117">
        <v>138</v>
      </c>
      <c r="AC117">
        <v>88</v>
      </c>
      <c r="AD117">
        <v>59</v>
      </c>
      <c r="AE117">
        <v>41</v>
      </c>
      <c r="AF117">
        <v>244998</v>
      </c>
      <c r="AH117" s="11">
        <f t="shared" si="12"/>
        <v>0.98529573741601495</v>
      </c>
      <c r="AI117" s="11">
        <f t="shared" si="12"/>
        <v>0.98990315268905826</v>
      </c>
      <c r="AJ117" s="11">
        <f t="shared" si="12"/>
        <v>0.99163156727998225</v>
      </c>
      <c r="AK117" s="11">
        <f t="shared" si="12"/>
        <v>0.99427937656879339</v>
      </c>
      <c r="AL117" s="11">
        <f t="shared" si="12"/>
        <v>0.99695483870967738</v>
      </c>
      <c r="AM117" s="11">
        <f t="shared" si="12"/>
        <v>0.9974350753446618</v>
      </c>
      <c r="AN117" s="11">
        <f t="shared" si="12"/>
        <v>0.99720141575438304</v>
      </c>
      <c r="AO117" s="11">
        <f t="shared" si="13"/>
        <v>1.4704262583985021E-2</v>
      </c>
      <c r="AP117" s="11">
        <f t="shared" si="13"/>
        <v>1.0096847310941686E-2</v>
      </c>
      <c r="AQ117" s="11">
        <f t="shared" si="13"/>
        <v>8.368432720017735E-3</v>
      </c>
      <c r="AR117" s="11">
        <f t="shared" si="13"/>
        <v>5.7206234312065845E-3</v>
      </c>
      <c r="AS117" s="11">
        <f t="shared" si="13"/>
        <v>3.0451612903225804E-3</v>
      </c>
      <c r="AT117" s="11">
        <f t="shared" si="13"/>
        <v>2.5649246553382495E-3</v>
      </c>
      <c r="AU117" s="11">
        <f t="shared" si="13"/>
        <v>2.7985842456169233E-3</v>
      </c>
      <c r="AV117" s="11">
        <f t="shared" si="14"/>
        <v>0.98200031303803414</v>
      </c>
      <c r="AW117" s="11">
        <f t="shared" si="14"/>
        <v>0.98784464868069966</v>
      </c>
      <c r="AX117" s="11">
        <f t="shared" si="14"/>
        <v>0.98931264579829659</v>
      </c>
      <c r="AY117" s="11">
        <f t="shared" si="14"/>
        <v>0.99217908756021533</v>
      </c>
      <c r="AZ117" s="11">
        <f t="shared" si="14"/>
        <v>0.99558498896247238</v>
      </c>
      <c r="BA117" s="11">
        <f t="shared" si="14"/>
        <v>0.99643073200241983</v>
      </c>
      <c r="BB117" s="11">
        <f t="shared" si="14"/>
        <v>0.99689134885131547</v>
      </c>
      <c r="BC117" s="11">
        <f t="shared" si="15"/>
        <v>1.7999686961965879E-2</v>
      </c>
      <c r="BD117" s="11">
        <f t="shared" si="15"/>
        <v>1.2155351319300326E-2</v>
      </c>
      <c r="BE117" s="11">
        <f t="shared" si="15"/>
        <v>1.0687354201703466E-2</v>
      </c>
      <c r="BF117" s="11">
        <f t="shared" si="15"/>
        <v>7.820912439784642E-3</v>
      </c>
      <c r="BG117" s="11">
        <f t="shared" si="15"/>
        <v>4.4150110375275938E-3</v>
      </c>
      <c r="BH117" s="11">
        <f t="shared" si="15"/>
        <v>3.5692679975801575E-3</v>
      </c>
      <c r="BI117" s="11">
        <f t="shared" si="15"/>
        <v>3.1086511486845096E-3</v>
      </c>
      <c r="BK117" s="12"/>
      <c r="BL117" s="12"/>
      <c r="BM117" s="12"/>
      <c r="BN117" s="12"/>
      <c r="BO117" s="12"/>
      <c r="BP117" s="12"/>
      <c r="BQ117" s="12"/>
      <c r="BR117" s="12"/>
      <c r="BS117" s="12"/>
      <c r="BT117" s="12"/>
      <c r="BU117" s="12"/>
      <c r="BV117" s="12"/>
      <c r="BW117" s="12"/>
      <c r="BX117" s="12"/>
      <c r="BZ117" s="11"/>
      <c r="CA117" s="11"/>
      <c r="CB117" s="11"/>
      <c r="CC117" s="11"/>
      <c r="CD117" s="11"/>
      <c r="CE117" s="11"/>
      <c r="CF117" s="11"/>
      <c r="CG117" s="11"/>
      <c r="CH117" s="11"/>
      <c r="CI117" s="11"/>
      <c r="CJ117" s="11"/>
      <c r="CK117" s="11"/>
      <c r="CL117" s="11"/>
      <c r="CM117" s="11"/>
    </row>
    <row r="118" spans="1:91" x14ac:dyDescent="0.25">
      <c r="A118" t="s">
        <v>114</v>
      </c>
      <c r="B118" t="s">
        <v>114</v>
      </c>
      <c r="C118" t="s">
        <v>478</v>
      </c>
      <c r="D118">
        <v>9938</v>
      </c>
      <c r="E118">
        <v>10270</v>
      </c>
      <c r="F118">
        <v>8507</v>
      </c>
      <c r="G118">
        <v>7309</v>
      </c>
      <c r="H118">
        <v>7639</v>
      </c>
      <c r="I118">
        <v>6571</v>
      </c>
      <c r="J118">
        <v>4980</v>
      </c>
      <c r="K118">
        <v>370</v>
      </c>
      <c r="L118">
        <v>324</v>
      </c>
      <c r="M118">
        <v>258</v>
      </c>
      <c r="N118">
        <v>150</v>
      </c>
      <c r="O118">
        <v>94</v>
      </c>
      <c r="P118">
        <v>65</v>
      </c>
      <c r="Q118">
        <v>48</v>
      </c>
      <c r="R118">
        <v>10037</v>
      </c>
      <c r="S118">
        <v>10383</v>
      </c>
      <c r="T118">
        <v>8273</v>
      </c>
      <c r="U118">
        <v>7379</v>
      </c>
      <c r="V118">
        <v>7911</v>
      </c>
      <c r="W118">
        <v>6768</v>
      </c>
      <c r="X118">
        <v>5496</v>
      </c>
      <c r="Y118">
        <v>364</v>
      </c>
      <c r="Z118">
        <v>333</v>
      </c>
      <c r="AA118">
        <v>232</v>
      </c>
      <c r="AB118">
        <v>164</v>
      </c>
      <c r="AC118">
        <v>104</v>
      </c>
      <c r="AD118">
        <v>61</v>
      </c>
      <c r="AE118">
        <v>51</v>
      </c>
      <c r="AF118">
        <v>114079</v>
      </c>
      <c r="AH118" s="11">
        <f t="shared" si="12"/>
        <v>0.96410554908808688</v>
      </c>
      <c r="AI118" s="11">
        <f t="shared" si="12"/>
        <v>0.96941665093449125</v>
      </c>
      <c r="AJ118" s="11">
        <f t="shared" si="12"/>
        <v>0.97056474614945809</v>
      </c>
      <c r="AK118" s="11">
        <f t="shared" si="12"/>
        <v>0.97989006569245207</v>
      </c>
      <c r="AL118" s="11">
        <f t="shared" si="12"/>
        <v>0.98784430363377729</v>
      </c>
      <c r="AM118" s="11">
        <f t="shared" si="12"/>
        <v>0.99020494273658832</v>
      </c>
      <c r="AN118" s="11">
        <f t="shared" si="12"/>
        <v>0.99045346062052508</v>
      </c>
      <c r="AO118" s="11">
        <f t="shared" si="13"/>
        <v>3.5894450911913074E-2</v>
      </c>
      <c r="AP118" s="11">
        <f t="shared" si="13"/>
        <v>3.0583349065508778E-2</v>
      </c>
      <c r="AQ118" s="11">
        <f t="shared" si="13"/>
        <v>2.9435253850541927E-2</v>
      </c>
      <c r="AR118" s="11">
        <f t="shared" si="13"/>
        <v>2.0109934307547928E-2</v>
      </c>
      <c r="AS118" s="11">
        <f t="shared" si="13"/>
        <v>1.2155696366222681E-2</v>
      </c>
      <c r="AT118" s="11">
        <f t="shared" si="13"/>
        <v>9.7950572634116946E-3</v>
      </c>
      <c r="AU118" s="11">
        <f t="shared" si="13"/>
        <v>9.5465393794749408E-3</v>
      </c>
      <c r="AV118" s="11">
        <f t="shared" si="14"/>
        <v>0.96500336506105178</v>
      </c>
      <c r="AW118" s="11">
        <f t="shared" si="14"/>
        <v>0.96892497200447925</v>
      </c>
      <c r="AX118" s="11">
        <f t="shared" si="14"/>
        <v>0.97272192827748383</v>
      </c>
      <c r="AY118" s="11">
        <f t="shared" si="14"/>
        <v>0.97825798753811477</v>
      </c>
      <c r="AZ118" s="11">
        <f t="shared" si="14"/>
        <v>0.98702432938240803</v>
      </c>
      <c r="BA118" s="11">
        <f t="shared" si="14"/>
        <v>0.99106750622345874</v>
      </c>
      <c r="BB118" s="11">
        <f t="shared" si="14"/>
        <v>0.99080584099513247</v>
      </c>
      <c r="BC118" s="11">
        <f t="shared" si="15"/>
        <v>3.4996634938948175E-2</v>
      </c>
      <c r="BD118" s="11">
        <f t="shared" si="15"/>
        <v>3.1075027995520716E-2</v>
      </c>
      <c r="BE118" s="11">
        <f t="shared" si="15"/>
        <v>2.7278071722516166E-2</v>
      </c>
      <c r="BF118" s="11">
        <f t="shared" si="15"/>
        <v>2.1742012461885191E-2</v>
      </c>
      <c r="BG118" s="11">
        <f t="shared" si="15"/>
        <v>1.2975670617592016E-2</v>
      </c>
      <c r="BH118" s="11">
        <f t="shared" si="15"/>
        <v>8.9324937765412216E-3</v>
      </c>
      <c r="BI118" s="11">
        <f t="shared" si="15"/>
        <v>9.1941590048674957E-3</v>
      </c>
      <c r="BK118" s="12"/>
      <c r="BL118" s="12"/>
      <c r="BM118" s="12"/>
      <c r="BN118" s="12"/>
      <c r="BO118" s="12"/>
      <c r="BP118" s="12"/>
      <c r="BQ118" s="12"/>
      <c r="BR118" s="12"/>
      <c r="BS118" s="12"/>
      <c r="BT118" s="12"/>
      <c r="BU118" s="12"/>
      <c r="BV118" s="12"/>
      <c r="BW118" s="12"/>
      <c r="BX118" s="12"/>
      <c r="BZ118" s="11"/>
      <c r="CA118" s="11"/>
      <c r="CB118" s="11"/>
      <c r="CC118" s="11"/>
      <c r="CD118" s="11"/>
      <c r="CE118" s="11"/>
      <c r="CF118" s="11"/>
      <c r="CG118" s="11"/>
      <c r="CH118" s="11"/>
      <c r="CI118" s="11"/>
      <c r="CJ118" s="11"/>
      <c r="CK118" s="11"/>
      <c r="CL118" s="11"/>
      <c r="CM118" s="11"/>
    </row>
    <row r="119" spans="1:91" x14ac:dyDescent="0.25">
      <c r="A119" t="s">
        <v>115</v>
      </c>
      <c r="B119" t="s">
        <v>115</v>
      </c>
      <c r="C119" t="s">
        <v>366</v>
      </c>
      <c r="D119">
        <v>4943</v>
      </c>
      <c r="E119">
        <v>5536</v>
      </c>
      <c r="F119">
        <v>5453</v>
      </c>
      <c r="G119">
        <v>4604</v>
      </c>
      <c r="H119">
        <v>4741</v>
      </c>
      <c r="I119">
        <v>3355</v>
      </c>
      <c r="J119">
        <v>2975</v>
      </c>
      <c r="K119">
        <v>126</v>
      </c>
      <c r="L119">
        <v>108</v>
      </c>
      <c r="M119">
        <v>90</v>
      </c>
      <c r="N119">
        <v>73</v>
      </c>
      <c r="O119">
        <v>52</v>
      </c>
      <c r="P119">
        <v>30</v>
      </c>
      <c r="Q119">
        <v>40</v>
      </c>
      <c r="R119">
        <v>5297</v>
      </c>
      <c r="S119">
        <v>5995</v>
      </c>
      <c r="T119">
        <v>5521</v>
      </c>
      <c r="U119">
        <v>4806</v>
      </c>
      <c r="V119">
        <v>4796</v>
      </c>
      <c r="W119">
        <v>3698</v>
      </c>
      <c r="X119">
        <v>3507</v>
      </c>
      <c r="Y119">
        <v>117</v>
      </c>
      <c r="Z119">
        <v>81</v>
      </c>
      <c r="AA119">
        <v>79</v>
      </c>
      <c r="AB119">
        <v>48</v>
      </c>
      <c r="AC119">
        <v>48</v>
      </c>
      <c r="AD119">
        <v>13</v>
      </c>
      <c r="AE119">
        <v>16</v>
      </c>
      <c r="AF119">
        <v>66148</v>
      </c>
      <c r="AH119" s="11">
        <f t="shared" ref="AH119:AN155" si="16">D119/(D119+K119)</f>
        <v>0.97514302623791671</v>
      </c>
      <c r="AI119" s="11">
        <f t="shared" si="16"/>
        <v>0.9808646350106307</v>
      </c>
      <c r="AJ119" s="11">
        <f t="shared" si="16"/>
        <v>0.98376330506945697</v>
      </c>
      <c r="AK119" s="11">
        <f t="shared" si="16"/>
        <v>0.98439170408381438</v>
      </c>
      <c r="AL119" s="11">
        <f t="shared" si="16"/>
        <v>0.9891508449822658</v>
      </c>
      <c r="AM119" s="11">
        <f t="shared" si="16"/>
        <v>0.99113737075332353</v>
      </c>
      <c r="AN119" s="11">
        <f t="shared" si="16"/>
        <v>0.98673300165837474</v>
      </c>
      <c r="AO119" s="11">
        <f t="shared" ref="AO119:AU155" si="17">K119/(D119+K119)</f>
        <v>2.4856973762083252E-2</v>
      </c>
      <c r="AP119" s="11">
        <f t="shared" si="17"/>
        <v>1.9135364989369241E-2</v>
      </c>
      <c r="AQ119" s="11">
        <f t="shared" si="17"/>
        <v>1.6236694930543027E-2</v>
      </c>
      <c r="AR119" s="11">
        <f t="shared" si="17"/>
        <v>1.5608295916185589E-2</v>
      </c>
      <c r="AS119" s="11">
        <f t="shared" si="17"/>
        <v>1.0849155017734195E-2</v>
      </c>
      <c r="AT119" s="11">
        <f t="shared" si="17"/>
        <v>8.8626292466765146E-3</v>
      </c>
      <c r="AU119" s="11">
        <f t="shared" si="17"/>
        <v>1.3266998341625208E-2</v>
      </c>
      <c r="AV119" s="11">
        <f t="shared" ref="AV119:BB155" si="18">R119/(R119+Y119)</f>
        <v>0.97838936091614337</v>
      </c>
      <c r="AW119" s="11">
        <f t="shared" si="18"/>
        <v>0.98666886109282426</v>
      </c>
      <c r="AX119" s="11">
        <f t="shared" si="18"/>
        <v>0.98589285714285713</v>
      </c>
      <c r="AY119" s="11">
        <f t="shared" si="18"/>
        <v>0.99011124845488252</v>
      </c>
      <c r="AZ119" s="11">
        <f t="shared" si="18"/>
        <v>0.99009083402146991</v>
      </c>
      <c r="BA119" s="11">
        <f t="shared" si="18"/>
        <v>0.99649690110482347</v>
      </c>
      <c r="BB119" s="11">
        <f t="shared" si="18"/>
        <v>0.99545841612262276</v>
      </c>
      <c r="BC119" s="11">
        <f t="shared" ref="BC119:BI155" si="19">Y119/(R119+Y119)</f>
        <v>2.1610639083856669E-2</v>
      </c>
      <c r="BD119" s="11">
        <f t="shared" si="19"/>
        <v>1.3331138907175773E-2</v>
      </c>
      <c r="BE119" s="11">
        <f t="shared" si="19"/>
        <v>1.4107142857142856E-2</v>
      </c>
      <c r="BF119" s="11">
        <f t="shared" si="19"/>
        <v>9.8887515451174281E-3</v>
      </c>
      <c r="BG119" s="11">
        <f t="shared" si="19"/>
        <v>9.9091659785301399E-3</v>
      </c>
      <c r="BH119" s="11">
        <f t="shared" si="19"/>
        <v>3.5030988951765024E-3</v>
      </c>
      <c r="BI119" s="11">
        <f t="shared" si="19"/>
        <v>4.5415838773772352E-3</v>
      </c>
      <c r="BK119" s="12"/>
      <c r="BL119" s="12"/>
      <c r="BM119" s="12"/>
      <c r="BN119" s="12"/>
      <c r="BO119" s="12"/>
      <c r="BP119" s="12"/>
      <c r="BQ119" s="12"/>
      <c r="BR119" s="12"/>
      <c r="BS119" s="12"/>
      <c r="BT119" s="12"/>
      <c r="BU119" s="12"/>
      <c r="BV119" s="12"/>
      <c r="BW119" s="12"/>
      <c r="BX119" s="12"/>
      <c r="BZ119" s="11"/>
      <c r="CA119" s="11"/>
      <c r="CB119" s="11"/>
      <c r="CC119" s="11"/>
      <c r="CD119" s="11"/>
      <c r="CE119" s="11"/>
      <c r="CF119" s="11"/>
      <c r="CG119" s="11"/>
      <c r="CH119" s="11"/>
      <c r="CI119" s="11"/>
      <c r="CJ119" s="11"/>
      <c r="CK119" s="11"/>
      <c r="CL119" s="11"/>
      <c r="CM119" s="11"/>
    </row>
    <row r="120" spans="1:91" x14ac:dyDescent="0.25">
      <c r="A120" t="s">
        <v>116</v>
      </c>
      <c r="B120" t="s">
        <v>116</v>
      </c>
      <c r="C120" t="s">
        <v>465</v>
      </c>
      <c r="D120">
        <v>6653</v>
      </c>
      <c r="E120">
        <v>6929</v>
      </c>
      <c r="F120">
        <v>5999</v>
      </c>
      <c r="G120">
        <v>5151</v>
      </c>
      <c r="H120">
        <v>5243</v>
      </c>
      <c r="I120">
        <v>4070</v>
      </c>
      <c r="J120">
        <v>3059</v>
      </c>
      <c r="K120">
        <v>853</v>
      </c>
      <c r="L120">
        <v>701</v>
      </c>
      <c r="M120">
        <v>475</v>
      </c>
      <c r="N120">
        <v>316</v>
      </c>
      <c r="O120">
        <v>173</v>
      </c>
      <c r="P120">
        <v>134</v>
      </c>
      <c r="Q120">
        <v>147</v>
      </c>
      <c r="R120">
        <v>6334</v>
      </c>
      <c r="S120">
        <v>6632</v>
      </c>
      <c r="T120">
        <v>5822</v>
      </c>
      <c r="U120">
        <v>5053</v>
      </c>
      <c r="V120">
        <v>5287</v>
      </c>
      <c r="W120">
        <v>4280</v>
      </c>
      <c r="X120">
        <v>3448</v>
      </c>
      <c r="Y120">
        <v>762</v>
      </c>
      <c r="Z120">
        <v>535</v>
      </c>
      <c r="AA120">
        <v>420</v>
      </c>
      <c r="AB120">
        <v>319</v>
      </c>
      <c r="AC120">
        <v>243</v>
      </c>
      <c r="AD120">
        <v>163</v>
      </c>
      <c r="AE120">
        <v>142</v>
      </c>
      <c r="AF120">
        <v>79343</v>
      </c>
      <c r="AH120" s="11">
        <f t="shared" si="16"/>
        <v>0.88635758060218495</v>
      </c>
      <c r="AI120" s="11">
        <f t="shared" si="16"/>
        <v>0.90812581913499346</v>
      </c>
      <c r="AJ120" s="11">
        <f t="shared" si="16"/>
        <v>0.92662959530429412</v>
      </c>
      <c r="AK120" s="11">
        <f t="shared" si="16"/>
        <v>0.94219864642399853</v>
      </c>
      <c r="AL120" s="11">
        <f t="shared" si="16"/>
        <v>0.96805760709010336</v>
      </c>
      <c r="AM120" s="11">
        <f t="shared" si="16"/>
        <v>0.9681255946717412</v>
      </c>
      <c r="AN120" s="11">
        <f t="shared" si="16"/>
        <v>0.95414847161572047</v>
      </c>
      <c r="AO120" s="11">
        <f t="shared" si="17"/>
        <v>0.11364241939781508</v>
      </c>
      <c r="AP120" s="11">
        <f t="shared" si="17"/>
        <v>9.1874180865006552E-2</v>
      </c>
      <c r="AQ120" s="11">
        <f t="shared" si="17"/>
        <v>7.3370404695705896E-2</v>
      </c>
      <c r="AR120" s="11">
        <f t="shared" si="17"/>
        <v>5.7801353576001462E-2</v>
      </c>
      <c r="AS120" s="11">
        <f t="shared" si="17"/>
        <v>3.1942392909896603E-2</v>
      </c>
      <c r="AT120" s="11">
        <f t="shared" si="17"/>
        <v>3.1874405328258804E-2</v>
      </c>
      <c r="AU120" s="11">
        <f t="shared" si="17"/>
        <v>4.5851528384279479E-2</v>
      </c>
      <c r="AV120" s="11">
        <f t="shared" si="18"/>
        <v>0.89261555806087933</v>
      </c>
      <c r="AW120" s="11">
        <f t="shared" si="18"/>
        <v>0.92535230919492117</v>
      </c>
      <c r="AX120" s="11">
        <f t="shared" si="18"/>
        <v>0.93271387375841075</v>
      </c>
      <c r="AY120" s="11">
        <f t="shared" si="18"/>
        <v>0.94061801935964262</v>
      </c>
      <c r="AZ120" s="11">
        <f t="shared" si="18"/>
        <v>0.95605786618444843</v>
      </c>
      <c r="BA120" s="11">
        <f t="shared" si="18"/>
        <v>0.96331307674994371</v>
      </c>
      <c r="BB120" s="11">
        <f t="shared" si="18"/>
        <v>0.9604456824512535</v>
      </c>
      <c r="BC120" s="11">
        <f t="shared" si="19"/>
        <v>0.10738444193912063</v>
      </c>
      <c r="BD120" s="11">
        <f t="shared" si="19"/>
        <v>7.464769080507884E-2</v>
      </c>
      <c r="BE120" s="11">
        <f t="shared" si="19"/>
        <v>6.7286126241589236E-2</v>
      </c>
      <c r="BF120" s="11">
        <f t="shared" si="19"/>
        <v>5.9381980640357407E-2</v>
      </c>
      <c r="BG120" s="11">
        <f t="shared" si="19"/>
        <v>4.3942133815551537E-2</v>
      </c>
      <c r="BH120" s="11">
        <f t="shared" si="19"/>
        <v>3.6686923250056271E-2</v>
      </c>
      <c r="BI120" s="11">
        <f t="shared" si="19"/>
        <v>3.9554317548746519E-2</v>
      </c>
      <c r="BK120" s="12"/>
      <c r="BL120" s="12"/>
      <c r="BM120" s="12"/>
      <c r="BN120" s="12"/>
      <c r="BO120" s="12"/>
      <c r="BP120" s="12"/>
      <c r="BQ120" s="12"/>
      <c r="BR120" s="12"/>
      <c r="BS120" s="12"/>
      <c r="BT120" s="12"/>
      <c r="BU120" s="12"/>
      <c r="BV120" s="12"/>
      <c r="BW120" s="12"/>
      <c r="BX120" s="12"/>
      <c r="BZ120" s="11"/>
      <c r="CA120" s="11"/>
      <c r="CB120" s="11"/>
      <c r="CC120" s="11"/>
      <c r="CD120" s="11"/>
      <c r="CE120" s="11"/>
      <c r="CF120" s="11"/>
      <c r="CG120" s="11"/>
      <c r="CH120" s="11"/>
      <c r="CI120" s="11"/>
      <c r="CJ120" s="11"/>
      <c r="CK120" s="11"/>
      <c r="CL120" s="11"/>
      <c r="CM120" s="11"/>
    </row>
    <row r="121" spans="1:91" x14ac:dyDescent="0.25">
      <c r="A121" t="s">
        <v>117</v>
      </c>
      <c r="B121" t="s">
        <v>117</v>
      </c>
      <c r="C121" t="s">
        <v>422</v>
      </c>
      <c r="D121">
        <v>6015</v>
      </c>
      <c r="E121">
        <v>6110</v>
      </c>
      <c r="F121">
        <v>5251</v>
      </c>
      <c r="G121">
        <v>4674</v>
      </c>
      <c r="H121">
        <v>4989</v>
      </c>
      <c r="I121">
        <v>3884</v>
      </c>
      <c r="J121">
        <v>3058</v>
      </c>
      <c r="K121">
        <v>442</v>
      </c>
      <c r="L121">
        <v>369</v>
      </c>
      <c r="M121">
        <v>302</v>
      </c>
      <c r="N121">
        <v>181</v>
      </c>
      <c r="O121">
        <v>105</v>
      </c>
      <c r="P121">
        <v>102</v>
      </c>
      <c r="Q121">
        <v>101</v>
      </c>
      <c r="R121">
        <v>6139</v>
      </c>
      <c r="S121">
        <v>5873</v>
      </c>
      <c r="T121">
        <v>5060</v>
      </c>
      <c r="U121">
        <v>4564</v>
      </c>
      <c r="V121">
        <v>5179</v>
      </c>
      <c r="W121">
        <v>4380</v>
      </c>
      <c r="X121">
        <v>3457</v>
      </c>
      <c r="Y121">
        <v>487</v>
      </c>
      <c r="Z121">
        <v>403</v>
      </c>
      <c r="AA121">
        <v>274</v>
      </c>
      <c r="AB121">
        <v>248</v>
      </c>
      <c r="AC121">
        <v>146</v>
      </c>
      <c r="AD121">
        <v>102</v>
      </c>
      <c r="AE121">
        <v>100</v>
      </c>
      <c r="AF121">
        <v>71995</v>
      </c>
      <c r="AH121" s="11">
        <f t="shared" si="16"/>
        <v>0.93154715812296729</v>
      </c>
      <c r="AI121" s="11">
        <f t="shared" si="16"/>
        <v>0.94304676647630803</v>
      </c>
      <c r="AJ121" s="11">
        <f t="shared" si="16"/>
        <v>0.94561498289213042</v>
      </c>
      <c r="AK121" s="11">
        <f t="shared" si="16"/>
        <v>0.96271884654994855</v>
      </c>
      <c r="AL121" s="11">
        <f t="shared" si="16"/>
        <v>0.97938751472320373</v>
      </c>
      <c r="AM121" s="11">
        <f t="shared" si="16"/>
        <v>0.97441043652784742</v>
      </c>
      <c r="AN121" s="11">
        <f t="shared" si="16"/>
        <v>0.96802785691674575</v>
      </c>
      <c r="AO121" s="11">
        <f t="shared" si="17"/>
        <v>6.8452841877032683E-2</v>
      </c>
      <c r="AP121" s="11">
        <f t="shared" si="17"/>
        <v>5.6953233523691929E-2</v>
      </c>
      <c r="AQ121" s="11">
        <f t="shared" si="17"/>
        <v>5.4385017107869617E-2</v>
      </c>
      <c r="AR121" s="11">
        <f t="shared" si="17"/>
        <v>3.7281153450051494E-2</v>
      </c>
      <c r="AS121" s="11">
        <f t="shared" si="17"/>
        <v>2.0612485276796232E-2</v>
      </c>
      <c r="AT121" s="11">
        <f t="shared" si="17"/>
        <v>2.5589563472152535E-2</v>
      </c>
      <c r="AU121" s="11">
        <f t="shared" si="17"/>
        <v>3.1972143083254197E-2</v>
      </c>
      <c r="AV121" s="11">
        <f t="shared" si="18"/>
        <v>0.92650166012677326</v>
      </c>
      <c r="AW121" s="11">
        <f t="shared" si="18"/>
        <v>0.93578712555768007</v>
      </c>
      <c r="AX121" s="11">
        <f t="shared" si="18"/>
        <v>0.94863142107236598</v>
      </c>
      <c r="AY121" s="11">
        <f t="shared" si="18"/>
        <v>0.94846217788861176</v>
      </c>
      <c r="AZ121" s="11">
        <f t="shared" si="18"/>
        <v>0.97258215962441319</v>
      </c>
      <c r="BA121" s="11">
        <f t="shared" si="18"/>
        <v>0.97724230254350741</v>
      </c>
      <c r="BB121" s="11">
        <f t="shared" si="18"/>
        <v>0.97188642114141133</v>
      </c>
      <c r="BC121" s="11">
        <f t="shared" si="19"/>
        <v>7.3498339873226681E-2</v>
      </c>
      <c r="BD121" s="11">
        <f t="shared" si="19"/>
        <v>6.4212874442319948E-2</v>
      </c>
      <c r="BE121" s="11">
        <f t="shared" si="19"/>
        <v>5.1368578927634044E-2</v>
      </c>
      <c r="BF121" s="11">
        <f t="shared" si="19"/>
        <v>5.1537822111388194E-2</v>
      </c>
      <c r="BG121" s="11">
        <f t="shared" si="19"/>
        <v>2.7417840375586856E-2</v>
      </c>
      <c r="BH121" s="11">
        <f t="shared" si="19"/>
        <v>2.2757697456492636E-2</v>
      </c>
      <c r="BI121" s="11">
        <f t="shared" si="19"/>
        <v>2.8113578858588697E-2</v>
      </c>
      <c r="BK121" s="12"/>
      <c r="BL121" s="12"/>
      <c r="BM121" s="12"/>
      <c r="BN121" s="12"/>
      <c r="BO121" s="12"/>
      <c r="BP121" s="12"/>
      <c r="BQ121" s="12"/>
      <c r="BR121" s="12"/>
      <c r="BS121" s="12"/>
      <c r="BT121" s="12"/>
      <c r="BU121" s="12"/>
      <c r="BV121" s="12"/>
      <c r="BW121" s="12"/>
      <c r="BX121" s="12"/>
      <c r="BZ121" s="11"/>
      <c r="CA121" s="11"/>
      <c r="CB121" s="11"/>
      <c r="CC121" s="11"/>
      <c r="CD121" s="11"/>
      <c r="CE121" s="11"/>
      <c r="CF121" s="11"/>
      <c r="CG121" s="11"/>
      <c r="CH121" s="11"/>
      <c r="CI121" s="11"/>
      <c r="CJ121" s="11"/>
      <c r="CK121" s="11"/>
      <c r="CL121" s="11"/>
      <c r="CM121" s="11"/>
    </row>
    <row r="122" spans="1:91" x14ac:dyDescent="0.25">
      <c r="A122" t="s">
        <v>118</v>
      </c>
      <c r="B122" t="s">
        <v>118</v>
      </c>
      <c r="C122" t="s">
        <v>434</v>
      </c>
      <c r="D122">
        <v>7819</v>
      </c>
      <c r="E122">
        <v>6467</v>
      </c>
      <c r="F122">
        <v>5224</v>
      </c>
      <c r="G122">
        <v>3914</v>
      </c>
      <c r="H122">
        <v>3587</v>
      </c>
      <c r="I122">
        <v>2414</v>
      </c>
      <c r="J122">
        <v>1691</v>
      </c>
      <c r="K122">
        <v>4182</v>
      </c>
      <c r="L122">
        <v>3521</v>
      </c>
      <c r="M122">
        <v>2708</v>
      </c>
      <c r="N122">
        <v>1624</v>
      </c>
      <c r="O122">
        <v>824</v>
      </c>
      <c r="P122">
        <v>691</v>
      </c>
      <c r="Q122">
        <v>828</v>
      </c>
      <c r="R122">
        <v>6124</v>
      </c>
      <c r="S122">
        <v>5856</v>
      </c>
      <c r="T122">
        <v>4928</v>
      </c>
      <c r="U122">
        <v>3719</v>
      </c>
      <c r="V122">
        <v>3427</v>
      </c>
      <c r="W122">
        <v>2402</v>
      </c>
      <c r="X122">
        <v>2029</v>
      </c>
      <c r="Y122">
        <v>4801</v>
      </c>
      <c r="Z122">
        <v>4277</v>
      </c>
      <c r="AA122">
        <v>3210</v>
      </c>
      <c r="AB122">
        <v>1827</v>
      </c>
      <c r="AC122">
        <v>1234</v>
      </c>
      <c r="AD122">
        <v>1040</v>
      </c>
      <c r="AE122">
        <v>884</v>
      </c>
      <c r="AF122">
        <v>91252</v>
      </c>
      <c r="AH122" s="11">
        <f t="shared" si="16"/>
        <v>0.65152903924672945</v>
      </c>
      <c r="AI122" s="11">
        <f t="shared" si="16"/>
        <v>0.64747697236684021</v>
      </c>
      <c r="AJ122" s="11">
        <f t="shared" si="16"/>
        <v>0.65859808371154815</v>
      </c>
      <c r="AK122" s="11">
        <f t="shared" si="16"/>
        <v>0.70675334055615746</v>
      </c>
      <c r="AL122" s="11">
        <f t="shared" si="16"/>
        <v>0.81319428700974838</v>
      </c>
      <c r="AM122" s="11">
        <f t="shared" si="16"/>
        <v>0.77745571658615142</v>
      </c>
      <c r="AN122" s="11">
        <f t="shared" si="16"/>
        <v>0.67129813418023021</v>
      </c>
      <c r="AO122" s="11">
        <f t="shared" si="17"/>
        <v>0.34847096075327055</v>
      </c>
      <c r="AP122" s="11">
        <f t="shared" si="17"/>
        <v>0.35252302763315979</v>
      </c>
      <c r="AQ122" s="11">
        <f t="shared" si="17"/>
        <v>0.34140191628845185</v>
      </c>
      <c r="AR122" s="11">
        <f t="shared" si="17"/>
        <v>0.29324665944384254</v>
      </c>
      <c r="AS122" s="11">
        <f t="shared" si="17"/>
        <v>0.18680571299025164</v>
      </c>
      <c r="AT122" s="11">
        <f t="shared" si="17"/>
        <v>0.22254428341384863</v>
      </c>
      <c r="AU122" s="11">
        <f t="shared" si="17"/>
        <v>0.32870186581976973</v>
      </c>
      <c r="AV122" s="11">
        <f t="shared" si="18"/>
        <v>0.56054919908466816</v>
      </c>
      <c r="AW122" s="11">
        <f t="shared" si="18"/>
        <v>0.57791374716273558</v>
      </c>
      <c r="AX122" s="11">
        <f t="shared" si="18"/>
        <v>0.60555419021872692</v>
      </c>
      <c r="AY122" s="11">
        <f t="shared" si="18"/>
        <v>0.67057338622430585</v>
      </c>
      <c r="AZ122" s="11">
        <f t="shared" si="18"/>
        <v>0.73524994636344132</v>
      </c>
      <c r="BA122" s="11">
        <f t="shared" si="18"/>
        <v>0.69785008715862873</v>
      </c>
      <c r="BB122" s="11">
        <f t="shared" si="18"/>
        <v>0.69653278407140407</v>
      </c>
      <c r="BC122" s="11">
        <f t="shared" si="19"/>
        <v>0.43945080091533179</v>
      </c>
      <c r="BD122" s="11">
        <f t="shared" si="19"/>
        <v>0.42208625283726436</v>
      </c>
      <c r="BE122" s="11">
        <f t="shared" si="19"/>
        <v>0.39444580978127303</v>
      </c>
      <c r="BF122" s="11">
        <f t="shared" si="19"/>
        <v>0.32942661377569421</v>
      </c>
      <c r="BG122" s="11">
        <f t="shared" si="19"/>
        <v>0.26475005363655868</v>
      </c>
      <c r="BH122" s="11">
        <f t="shared" si="19"/>
        <v>0.30214991284137127</v>
      </c>
      <c r="BI122" s="11">
        <f t="shared" si="19"/>
        <v>0.30346721592859593</v>
      </c>
      <c r="BK122" s="12"/>
      <c r="BL122" s="12"/>
      <c r="BM122" s="12"/>
      <c r="BN122" s="12"/>
      <c r="BO122" s="12"/>
      <c r="BP122" s="12"/>
      <c r="BQ122" s="12"/>
      <c r="BR122" s="12"/>
      <c r="BS122" s="12"/>
      <c r="BT122" s="12"/>
      <c r="BU122" s="12"/>
      <c r="BV122" s="12"/>
      <c r="BW122" s="12"/>
      <c r="BX122" s="12"/>
      <c r="BZ122" s="11"/>
      <c r="CA122" s="11"/>
      <c r="CB122" s="11"/>
      <c r="CC122" s="11"/>
      <c r="CD122" s="11"/>
      <c r="CE122" s="11"/>
      <c r="CF122" s="11"/>
      <c r="CG122" s="11"/>
      <c r="CH122" s="11"/>
      <c r="CI122" s="11"/>
      <c r="CJ122" s="11"/>
      <c r="CK122" s="11"/>
      <c r="CL122" s="11"/>
      <c r="CM122" s="11"/>
    </row>
    <row r="123" spans="1:91" x14ac:dyDescent="0.25">
      <c r="A123" t="s">
        <v>119</v>
      </c>
      <c r="B123" t="s">
        <v>119</v>
      </c>
      <c r="C123" t="s">
        <v>387</v>
      </c>
      <c r="D123">
        <v>6254</v>
      </c>
      <c r="E123">
        <v>6553</v>
      </c>
      <c r="F123">
        <v>5813</v>
      </c>
      <c r="G123">
        <v>5366</v>
      </c>
      <c r="H123">
        <v>5962</v>
      </c>
      <c r="I123">
        <v>4691</v>
      </c>
      <c r="J123">
        <v>3710</v>
      </c>
      <c r="K123">
        <v>79</v>
      </c>
      <c r="L123">
        <v>73</v>
      </c>
      <c r="M123">
        <v>67</v>
      </c>
      <c r="N123">
        <v>46</v>
      </c>
      <c r="O123">
        <v>31</v>
      </c>
      <c r="P123">
        <v>26</v>
      </c>
      <c r="Q123">
        <v>32</v>
      </c>
      <c r="R123">
        <v>6505</v>
      </c>
      <c r="S123">
        <v>6476</v>
      </c>
      <c r="T123">
        <v>5780</v>
      </c>
      <c r="U123">
        <v>5425</v>
      </c>
      <c r="V123">
        <v>6221</v>
      </c>
      <c r="W123">
        <v>4838</v>
      </c>
      <c r="X123">
        <v>4255</v>
      </c>
      <c r="Y123">
        <v>93</v>
      </c>
      <c r="Z123">
        <v>72</v>
      </c>
      <c r="AA123">
        <v>67</v>
      </c>
      <c r="AB123">
        <v>44</v>
      </c>
      <c r="AC123">
        <v>41</v>
      </c>
      <c r="AD123">
        <v>41</v>
      </c>
      <c r="AE123">
        <v>19</v>
      </c>
      <c r="AF123">
        <v>78580</v>
      </c>
      <c r="AH123" s="11">
        <f t="shared" si="16"/>
        <v>0.9875256592452234</v>
      </c>
      <c r="AI123" s="11">
        <f t="shared" si="16"/>
        <v>0.9889827950498038</v>
      </c>
      <c r="AJ123" s="11">
        <f t="shared" si="16"/>
        <v>0.98860544217687074</v>
      </c>
      <c r="AK123" s="11">
        <f t="shared" si="16"/>
        <v>0.99150036954915</v>
      </c>
      <c r="AL123" s="11">
        <f t="shared" si="16"/>
        <v>0.99482729851493412</v>
      </c>
      <c r="AM123" s="11">
        <f t="shared" si="16"/>
        <v>0.99448802204791176</v>
      </c>
      <c r="AN123" s="11">
        <f t="shared" si="16"/>
        <v>0.9914484233030465</v>
      </c>
      <c r="AO123" s="11">
        <f t="shared" si="17"/>
        <v>1.2474340754776566E-2</v>
      </c>
      <c r="AP123" s="11">
        <f t="shared" si="17"/>
        <v>1.1017204950196197E-2</v>
      </c>
      <c r="AQ123" s="11">
        <f t="shared" si="17"/>
        <v>1.1394557823129252E-2</v>
      </c>
      <c r="AR123" s="11">
        <f t="shared" si="17"/>
        <v>8.4996304508499626E-3</v>
      </c>
      <c r="AS123" s="11">
        <f t="shared" si="17"/>
        <v>5.1727014850659102E-3</v>
      </c>
      <c r="AT123" s="11">
        <f t="shared" si="17"/>
        <v>5.5119779520881916E-3</v>
      </c>
      <c r="AU123" s="11">
        <f t="shared" si="17"/>
        <v>8.5515766969535001E-3</v>
      </c>
      <c r="AV123" s="11">
        <f t="shared" si="18"/>
        <v>0.9859048196423158</v>
      </c>
      <c r="AW123" s="11">
        <f t="shared" si="18"/>
        <v>0.98900427611484421</v>
      </c>
      <c r="AX123" s="11">
        <f t="shared" si="18"/>
        <v>0.98854113220454931</v>
      </c>
      <c r="AY123" s="11">
        <f t="shared" si="18"/>
        <v>0.99195465350155421</v>
      </c>
      <c r="AZ123" s="11">
        <f t="shared" si="18"/>
        <v>0.993452571063558</v>
      </c>
      <c r="BA123" s="11">
        <f t="shared" si="18"/>
        <v>0.99159663865546221</v>
      </c>
      <c r="BB123" s="11">
        <f t="shared" si="18"/>
        <v>0.99555451567618158</v>
      </c>
      <c r="BC123" s="11">
        <f t="shared" si="19"/>
        <v>1.4095180357684147E-2</v>
      </c>
      <c r="BD123" s="11">
        <f t="shared" si="19"/>
        <v>1.0995723885155772E-2</v>
      </c>
      <c r="BE123" s="11">
        <f t="shared" si="19"/>
        <v>1.1458867795450658E-2</v>
      </c>
      <c r="BF123" s="11">
        <f t="shared" si="19"/>
        <v>8.0453464984457847E-3</v>
      </c>
      <c r="BG123" s="11">
        <f t="shared" si="19"/>
        <v>6.5474289364420317E-3</v>
      </c>
      <c r="BH123" s="11">
        <f t="shared" si="19"/>
        <v>8.4033613445378148E-3</v>
      </c>
      <c r="BI123" s="11">
        <f t="shared" si="19"/>
        <v>4.4454843238184369E-3</v>
      </c>
      <c r="BK123" s="12"/>
      <c r="BL123" s="12"/>
      <c r="BM123" s="12"/>
      <c r="BN123" s="12"/>
      <c r="BO123" s="12"/>
      <c r="BP123" s="12"/>
      <c r="BQ123" s="12"/>
      <c r="BR123" s="12"/>
      <c r="BS123" s="12"/>
      <c r="BT123" s="12"/>
      <c r="BU123" s="12"/>
      <c r="BV123" s="12"/>
      <c r="BW123" s="12"/>
      <c r="BX123" s="12"/>
      <c r="BZ123" s="11"/>
      <c r="CA123" s="11"/>
      <c r="CB123" s="11"/>
      <c r="CC123" s="11"/>
      <c r="CD123" s="11"/>
      <c r="CE123" s="11"/>
      <c r="CF123" s="11"/>
      <c r="CG123" s="11"/>
      <c r="CH123" s="11"/>
      <c r="CI123" s="11"/>
      <c r="CJ123" s="11"/>
      <c r="CK123" s="11"/>
      <c r="CL123" s="11"/>
      <c r="CM123" s="11"/>
    </row>
    <row r="124" spans="1:91" x14ac:dyDescent="0.25">
      <c r="A124" t="s">
        <v>120</v>
      </c>
      <c r="B124" t="s">
        <v>120</v>
      </c>
      <c r="C124" t="s">
        <v>505</v>
      </c>
      <c r="D124">
        <v>31204</v>
      </c>
      <c r="E124">
        <v>31825</v>
      </c>
      <c r="F124">
        <v>28168</v>
      </c>
      <c r="G124">
        <v>25976</v>
      </c>
      <c r="H124">
        <v>28921</v>
      </c>
      <c r="I124">
        <v>24177</v>
      </c>
      <c r="J124">
        <v>18383</v>
      </c>
      <c r="K124">
        <v>1114</v>
      </c>
      <c r="L124">
        <v>850</v>
      </c>
      <c r="M124">
        <v>646</v>
      </c>
      <c r="N124">
        <v>480</v>
      </c>
      <c r="O124">
        <v>305</v>
      </c>
      <c r="P124">
        <v>209</v>
      </c>
      <c r="Q124">
        <v>212</v>
      </c>
      <c r="R124">
        <v>31497</v>
      </c>
      <c r="S124">
        <v>32163</v>
      </c>
      <c r="T124">
        <v>28486</v>
      </c>
      <c r="U124">
        <v>26683</v>
      </c>
      <c r="V124">
        <v>29664</v>
      </c>
      <c r="W124">
        <v>24703</v>
      </c>
      <c r="X124">
        <v>19703</v>
      </c>
      <c r="Y124">
        <v>1012</v>
      </c>
      <c r="Z124">
        <v>785</v>
      </c>
      <c r="AA124">
        <v>699</v>
      </c>
      <c r="AB124">
        <v>460</v>
      </c>
      <c r="AC124">
        <v>335</v>
      </c>
      <c r="AD124">
        <v>198</v>
      </c>
      <c r="AE124">
        <v>204</v>
      </c>
      <c r="AF124">
        <v>389062</v>
      </c>
      <c r="AH124" s="11">
        <f t="shared" si="16"/>
        <v>0.96553004517606289</v>
      </c>
      <c r="AI124" s="11">
        <f t="shared" si="16"/>
        <v>0.97398622800306045</v>
      </c>
      <c r="AJ124" s="11">
        <f t="shared" si="16"/>
        <v>0.97758034288887341</v>
      </c>
      <c r="AK124" s="11">
        <f t="shared" si="16"/>
        <v>0.98185666767462954</v>
      </c>
      <c r="AL124" s="11">
        <f t="shared" si="16"/>
        <v>0.98956408677205232</v>
      </c>
      <c r="AM124" s="11">
        <f t="shared" si="16"/>
        <v>0.99142950873451985</v>
      </c>
      <c r="AN124" s="11">
        <f t="shared" si="16"/>
        <v>0.98859908577574618</v>
      </c>
      <c r="AO124" s="11">
        <f t="shared" si="17"/>
        <v>3.4469954823937124E-2</v>
      </c>
      <c r="AP124" s="11">
        <f t="shared" si="17"/>
        <v>2.6013771996939557E-2</v>
      </c>
      <c r="AQ124" s="11">
        <f t="shared" si="17"/>
        <v>2.2419657111126534E-2</v>
      </c>
      <c r="AR124" s="11">
        <f t="shared" si="17"/>
        <v>1.8143332325370427E-2</v>
      </c>
      <c r="AS124" s="11">
        <f t="shared" si="17"/>
        <v>1.0435913227947718E-2</v>
      </c>
      <c r="AT124" s="11">
        <f t="shared" si="17"/>
        <v>8.5704912654801929E-3</v>
      </c>
      <c r="AU124" s="11">
        <f t="shared" si="17"/>
        <v>1.1400914224253832E-2</v>
      </c>
      <c r="AV124" s="11">
        <f t="shared" si="18"/>
        <v>0.9688701590328832</v>
      </c>
      <c r="AW124" s="11">
        <f t="shared" si="18"/>
        <v>0.97617457812310304</v>
      </c>
      <c r="AX124" s="11">
        <f t="shared" si="18"/>
        <v>0.97604934041459657</v>
      </c>
      <c r="AY124" s="11">
        <f t="shared" si="18"/>
        <v>0.98305272077515382</v>
      </c>
      <c r="AZ124" s="11">
        <f t="shared" si="18"/>
        <v>0.98883296109870333</v>
      </c>
      <c r="BA124" s="11">
        <f t="shared" si="18"/>
        <v>0.99204851210794742</v>
      </c>
      <c r="BB124" s="11">
        <f t="shared" si="18"/>
        <v>0.98975234842015369</v>
      </c>
      <c r="BC124" s="11">
        <f t="shared" si="19"/>
        <v>3.1129840967116799E-2</v>
      </c>
      <c r="BD124" s="11">
        <f t="shared" si="19"/>
        <v>2.3825421876896929E-2</v>
      </c>
      <c r="BE124" s="11">
        <f t="shared" si="19"/>
        <v>2.3950659585403461E-2</v>
      </c>
      <c r="BF124" s="11">
        <f t="shared" si="19"/>
        <v>1.6947279224846186E-2</v>
      </c>
      <c r="BG124" s="11">
        <f t="shared" si="19"/>
        <v>1.116703890129671E-2</v>
      </c>
      <c r="BH124" s="11">
        <f t="shared" si="19"/>
        <v>7.9514878920525275E-3</v>
      </c>
      <c r="BI124" s="11">
        <f t="shared" si="19"/>
        <v>1.0247651579846286E-2</v>
      </c>
      <c r="BK124" s="12"/>
      <c r="BL124" s="12"/>
      <c r="BM124" s="12"/>
      <c r="BN124" s="12"/>
      <c r="BO124" s="12"/>
      <c r="BP124" s="12"/>
      <c r="BQ124" s="12"/>
      <c r="BR124" s="12"/>
      <c r="BS124" s="12"/>
      <c r="BT124" s="12"/>
      <c r="BU124" s="12"/>
      <c r="BV124" s="12"/>
      <c r="BW124" s="12"/>
      <c r="BX124" s="12"/>
      <c r="BZ124" s="11"/>
      <c r="CA124" s="11"/>
      <c r="CB124" s="11"/>
      <c r="CC124" s="11"/>
      <c r="CD124" s="11"/>
      <c r="CE124" s="11"/>
      <c r="CF124" s="11"/>
      <c r="CG124" s="11"/>
      <c r="CH124" s="11"/>
      <c r="CI124" s="11"/>
      <c r="CJ124" s="11"/>
      <c r="CK124" s="11"/>
      <c r="CL124" s="11"/>
      <c r="CM124" s="11"/>
    </row>
    <row r="125" spans="1:91" x14ac:dyDescent="0.25">
      <c r="A125" t="s">
        <v>121</v>
      </c>
      <c r="B125" t="s">
        <v>121</v>
      </c>
      <c r="C125" t="s">
        <v>380</v>
      </c>
      <c r="D125">
        <v>9687</v>
      </c>
      <c r="E125">
        <v>10376</v>
      </c>
      <c r="F125">
        <v>9394</v>
      </c>
      <c r="G125">
        <v>8361</v>
      </c>
      <c r="H125">
        <v>8862</v>
      </c>
      <c r="I125">
        <v>6677</v>
      </c>
      <c r="J125">
        <v>5529</v>
      </c>
      <c r="K125">
        <v>706</v>
      </c>
      <c r="L125">
        <v>521</v>
      </c>
      <c r="M125">
        <v>475</v>
      </c>
      <c r="N125">
        <v>343</v>
      </c>
      <c r="O125">
        <v>220</v>
      </c>
      <c r="P125">
        <v>183</v>
      </c>
      <c r="Q125">
        <v>183</v>
      </c>
      <c r="R125">
        <v>10275</v>
      </c>
      <c r="S125">
        <v>10748</v>
      </c>
      <c r="T125">
        <v>9332</v>
      </c>
      <c r="U125">
        <v>8128</v>
      </c>
      <c r="V125">
        <v>8922</v>
      </c>
      <c r="W125">
        <v>7279</v>
      </c>
      <c r="X125">
        <v>6400</v>
      </c>
      <c r="Y125">
        <v>695</v>
      </c>
      <c r="Z125">
        <v>561</v>
      </c>
      <c r="AA125">
        <v>469</v>
      </c>
      <c r="AB125">
        <v>344</v>
      </c>
      <c r="AC125">
        <v>259</v>
      </c>
      <c r="AD125">
        <v>138</v>
      </c>
      <c r="AE125">
        <v>126</v>
      </c>
      <c r="AF125">
        <v>125193</v>
      </c>
      <c r="AH125" s="11">
        <f t="shared" si="16"/>
        <v>0.93206966227268351</v>
      </c>
      <c r="AI125" s="11">
        <f t="shared" si="16"/>
        <v>0.95218867578232536</v>
      </c>
      <c r="AJ125" s="11">
        <f t="shared" si="16"/>
        <v>0.95186949032323442</v>
      </c>
      <c r="AK125" s="11">
        <f t="shared" si="16"/>
        <v>0.96059283088235292</v>
      </c>
      <c r="AL125" s="11">
        <f t="shared" si="16"/>
        <v>0.97577626073552082</v>
      </c>
      <c r="AM125" s="11">
        <f t="shared" si="16"/>
        <v>0.97332361516034982</v>
      </c>
      <c r="AN125" s="11">
        <f t="shared" si="16"/>
        <v>0.96796218487394958</v>
      </c>
      <c r="AO125" s="11">
        <f t="shared" si="17"/>
        <v>6.7930337727316464E-2</v>
      </c>
      <c r="AP125" s="11">
        <f t="shared" si="17"/>
        <v>4.7811324217674589E-2</v>
      </c>
      <c r="AQ125" s="11">
        <f t="shared" si="17"/>
        <v>4.8130509676765632E-2</v>
      </c>
      <c r="AR125" s="11">
        <f t="shared" si="17"/>
        <v>3.9407169117647058E-2</v>
      </c>
      <c r="AS125" s="11">
        <f t="shared" si="17"/>
        <v>2.422373926447919E-2</v>
      </c>
      <c r="AT125" s="11">
        <f t="shared" si="17"/>
        <v>2.6676384839650145E-2</v>
      </c>
      <c r="AU125" s="11">
        <f t="shared" si="17"/>
        <v>3.2037815126050417E-2</v>
      </c>
      <c r="AV125" s="11">
        <f t="shared" si="18"/>
        <v>0.93664539653600731</v>
      </c>
      <c r="AW125" s="11">
        <f t="shared" si="18"/>
        <v>0.95039349190909894</v>
      </c>
      <c r="AX125" s="11">
        <f t="shared" si="18"/>
        <v>0.95214774002652791</v>
      </c>
      <c r="AY125" s="11">
        <f t="shared" si="18"/>
        <v>0.95939565627950896</v>
      </c>
      <c r="AZ125" s="11">
        <f t="shared" si="18"/>
        <v>0.97178956540681838</v>
      </c>
      <c r="BA125" s="11">
        <f t="shared" si="18"/>
        <v>0.98139409464743155</v>
      </c>
      <c r="BB125" s="11">
        <f t="shared" si="18"/>
        <v>0.98069261415874964</v>
      </c>
      <c r="BC125" s="11">
        <f t="shared" si="19"/>
        <v>6.3354603463992701E-2</v>
      </c>
      <c r="BD125" s="11">
        <f t="shared" si="19"/>
        <v>4.9606508090901051E-2</v>
      </c>
      <c r="BE125" s="11">
        <f t="shared" si="19"/>
        <v>4.7852259973472096E-2</v>
      </c>
      <c r="BF125" s="11">
        <f t="shared" si="19"/>
        <v>4.0604343720491029E-2</v>
      </c>
      <c r="BG125" s="11">
        <f t="shared" si="19"/>
        <v>2.8210434593181569E-2</v>
      </c>
      <c r="BH125" s="11">
        <f t="shared" si="19"/>
        <v>1.8605905352568425E-2</v>
      </c>
      <c r="BI125" s="11">
        <f t="shared" si="19"/>
        <v>1.9307385841250382E-2</v>
      </c>
      <c r="BK125" s="12"/>
      <c r="BL125" s="12"/>
      <c r="BM125" s="12"/>
      <c r="BN125" s="12"/>
      <c r="BO125" s="12"/>
      <c r="BP125" s="12"/>
      <c r="BQ125" s="12"/>
      <c r="BR125" s="12"/>
      <c r="BS125" s="12"/>
      <c r="BT125" s="12"/>
      <c r="BU125" s="12"/>
      <c r="BV125" s="12"/>
      <c r="BW125" s="12"/>
      <c r="BX125" s="12"/>
      <c r="BZ125" s="11"/>
      <c r="CA125" s="11"/>
      <c r="CB125" s="11"/>
      <c r="CC125" s="11"/>
      <c r="CD125" s="11"/>
      <c r="CE125" s="11"/>
      <c r="CF125" s="11"/>
      <c r="CG125" s="11"/>
      <c r="CH125" s="11"/>
      <c r="CI125" s="11"/>
      <c r="CJ125" s="11"/>
      <c r="CK125" s="11"/>
      <c r="CL125" s="11"/>
      <c r="CM125" s="11"/>
    </row>
    <row r="126" spans="1:91" x14ac:dyDescent="0.25">
      <c r="A126" t="s">
        <v>122</v>
      </c>
      <c r="B126" t="s">
        <v>122</v>
      </c>
      <c r="C126" t="s">
        <v>362</v>
      </c>
      <c r="D126">
        <v>6581</v>
      </c>
      <c r="E126">
        <v>6894</v>
      </c>
      <c r="F126">
        <v>6374</v>
      </c>
      <c r="G126">
        <v>5620</v>
      </c>
      <c r="H126">
        <v>5648</v>
      </c>
      <c r="I126">
        <v>4234</v>
      </c>
      <c r="J126">
        <v>3410</v>
      </c>
      <c r="K126">
        <v>324</v>
      </c>
      <c r="L126">
        <v>184</v>
      </c>
      <c r="M126">
        <v>159</v>
      </c>
      <c r="N126">
        <v>140</v>
      </c>
      <c r="O126">
        <v>85</v>
      </c>
      <c r="P126">
        <v>44</v>
      </c>
      <c r="Q126">
        <v>46</v>
      </c>
      <c r="R126">
        <v>6885</v>
      </c>
      <c r="S126">
        <v>7375</v>
      </c>
      <c r="T126">
        <v>6709</v>
      </c>
      <c r="U126">
        <v>5724</v>
      </c>
      <c r="V126">
        <v>5833</v>
      </c>
      <c r="W126">
        <v>4435</v>
      </c>
      <c r="X126">
        <v>3863</v>
      </c>
      <c r="Y126">
        <v>297</v>
      </c>
      <c r="Z126">
        <v>191</v>
      </c>
      <c r="AA126">
        <v>157</v>
      </c>
      <c r="AB126">
        <v>125</v>
      </c>
      <c r="AC126">
        <v>82</v>
      </c>
      <c r="AD126">
        <v>32</v>
      </c>
      <c r="AE126">
        <v>38</v>
      </c>
      <c r="AF126">
        <v>81489</v>
      </c>
      <c r="AH126" s="11">
        <f t="shared" si="16"/>
        <v>0.95307748008689352</v>
      </c>
      <c r="AI126" s="11">
        <f t="shared" si="16"/>
        <v>0.97400395591975131</v>
      </c>
      <c r="AJ126" s="11">
        <f t="shared" si="16"/>
        <v>0.97566202357263121</v>
      </c>
      <c r="AK126" s="11">
        <f t="shared" si="16"/>
        <v>0.97569444444444442</v>
      </c>
      <c r="AL126" s="11">
        <f t="shared" si="16"/>
        <v>0.98517355660212802</v>
      </c>
      <c r="AM126" s="11">
        <f t="shared" si="16"/>
        <v>0.98971482000935018</v>
      </c>
      <c r="AN126" s="11">
        <f t="shared" si="16"/>
        <v>0.98668981481481477</v>
      </c>
      <c r="AO126" s="11">
        <f t="shared" si="17"/>
        <v>4.6922519913106447E-2</v>
      </c>
      <c r="AP126" s="11">
        <f t="shared" si="17"/>
        <v>2.5996044080248658E-2</v>
      </c>
      <c r="AQ126" s="11">
        <f t="shared" si="17"/>
        <v>2.4337976427368742E-2</v>
      </c>
      <c r="AR126" s="11">
        <f t="shared" si="17"/>
        <v>2.4305555555555556E-2</v>
      </c>
      <c r="AS126" s="11">
        <f t="shared" si="17"/>
        <v>1.482644339787197E-2</v>
      </c>
      <c r="AT126" s="11">
        <f t="shared" si="17"/>
        <v>1.0285179990649837E-2</v>
      </c>
      <c r="AU126" s="11">
        <f t="shared" si="17"/>
        <v>1.3310185185185185E-2</v>
      </c>
      <c r="AV126" s="11">
        <f t="shared" si="18"/>
        <v>0.95864661654135341</v>
      </c>
      <c r="AW126" s="11">
        <f t="shared" si="18"/>
        <v>0.97475548506476339</v>
      </c>
      <c r="AX126" s="11">
        <f t="shared" si="18"/>
        <v>0.97713370230119434</v>
      </c>
      <c r="AY126" s="11">
        <f t="shared" si="18"/>
        <v>0.97862882544024621</v>
      </c>
      <c r="AZ126" s="11">
        <f t="shared" si="18"/>
        <v>0.98613693998309382</v>
      </c>
      <c r="BA126" s="11">
        <f t="shared" si="18"/>
        <v>0.99283635549585847</v>
      </c>
      <c r="BB126" s="11">
        <f t="shared" si="18"/>
        <v>0.99025890797231475</v>
      </c>
      <c r="BC126" s="11">
        <f t="shared" si="19"/>
        <v>4.1353383458646614E-2</v>
      </c>
      <c r="BD126" s="11">
        <f t="shared" si="19"/>
        <v>2.5244514935236585E-2</v>
      </c>
      <c r="BE126" s="11">
        <f t="shared" si="19"/>
        <v>2.2866297698805708E-2</v>
      </c>
      <c r="BF126" s="11">
        <f t="shared" si="19"/>
        <v>2.1371174559753806E-2</v>
      </c>
      <c r="BG126" s="11">
        <f t="shared" si="19"/>
        <v>1.3863060016906171E-2</v>
      </c>
      <c r="BH126" s="11">
        <f t="shared" si="19"/>
        <v>7.1636445041414823E-3</v>
      </c>
      <c r="BI126" s="11">
        <f t="shared" si="19"/>
        <v>9.7410920276852081E-3</v>
      </c>
      <c r="BK126" s="12"/>
      <c r="BL126" s="12"/>
      <c r="BM126" s="12"/>
      <c r="BN126" s="12"/>
      <c r="BO126" s="12"/>
      <c r="BP126" s="12"/>
      <c r="BQ126" s="12"/>
      <c r="BR126" s="12"/>
      <c r="BS126" s="12"/>
      <c r="BT126" s="12"/>
      <c r="BU126" s="12"/>
      <c r="BV126" s="12"/>
      <c r="BW126" s="12"/>
      <c r="BX126" s="12"/>
      <c r="BZ126" s="11"/>
      <c r="CA126" s="11"/>
      <c r="CB126" s="11"/>
      <c r="CC126" s="11"/>
      <c r="CD126" s="11"/>
      <c r="CE126" s="11"/>
      <c r="CF126" s="11"/>
      <c r="CG126" s="11"/>
      <c r="CH126" s="11"/>
      <c r="CI126" s="11"/>
      <c r="CJ126" s="11"/>
      <c r="CK126" s="11"/>
      <c r="CL126" s="11"/>
      <c r="CM126" s="11"/>
    </row>
    <row r="127" spans="1:91" x14ac:dyDescent="0.25">
      <c r="A127" t="s">
        <v>123</v>
      </c>
      <c r="B127" t="s">
        <v>123</v>
      </c>
      <c r="C127" t="s">
        <v>409</v>
      </c>
      <c r="D127">
        <v>8392</v>
      </c>
      <c r="E127">
        <v>8410</v>
      </c>
      <c r="F127">
        <v>7412</v>
      </c>
      <c r="G127">
        <v>6797</v>
      </c>
      <c r="H127">
        <v>7126</v>
      </c>
      <c r="I127">
        <v>5739</v>
      </c>
      <c r="J127">
        <v>4322</v>
      </c>
      <c r="K127">
        <v>794</v>
      </c>
      <c r="L127">
        <v>509</v>
      </c>
      <c r="M127">
        <v>382</v>
      </c>
      <c r="N127">
        <v>299</v>
      </c>
      <c r="O127">
        <v>142</v>
      </c>
      <c r="P127">
        <v>123</v>
      </c>
      <c r="Q127">
        <v>115</v>
      </c>
      <c r="R127">
        <v>7996</v>
      </c>
      <c r="S127">
        <v>8049</v>
      </c>
      <c r="T127">
        <v>7403</v>
      </c>
      <c r="U127">
        <v>6652</v>
      </c>
      <c r="V127">
        <v>7284</v>
      </c>
      <c r="W127">
        <v>5654</v>
      </c>
      <c r="X127">
        <v>4835</v>
      </c>
      <c r="Y127">
        <v>628</v>
      </c>
      <c r="Z127">
        <v>385</v>
      </c>
      <c r="AA127">
        <v>337</v>
      </c>
      <c r="AB127">
        <v>261</v>
      </c>
      <c r="AC127">
        <v>169</v>
      </c>
      <c r="AD127">
        <v>100</v>
      </c>
      <c r="AE127">
        <v>96</v>
      </c>
      <c r="AF127">
        <v>100411</v>
      </c>
      <c r="AH127" s="11">
        <f t="shared" si="16"/>
        <v>0.91356411931199655</v>
      </c>
      <c r="AI127" s="11">
        <f t="shared" si="16"/>
        <v>0.94293082184101351</v>
      </c>
      <c r="AJ127" s="11">
        <f t="shared" si="16"/>
        <v>0.95098793944059534</v>
      </c>
      <c r="AK127" s="11">
        <f t="shared" si="16"/>
        <v>0.95786358511837655</v>
      </c>
      <c r="AL127" s="11">
        <f t="shared" si="16"/>
        <v>0.98046230049532201</v>
      </c>
      <c r="AM127" s="11">
        <f t="shared" si="16"/>
        <v>0.97901740020470829</v>
      </c>
      <c r="AN127" s="11">
        <f t="shared" si="16"/>
        <v>0.97408158665765154</v>
      </c>
      <c r="AO127" s="11">
        <f t="shared" si="17"/>
        <v>8.643588068800348E-2</v>
      </c>
      <c r="AP127" s="11">
        <f t="shared" si="17"/>
        <v>5.7069178158986433E-2</v>
      </c>
      <c r="AQ127" s="11">
        <f t="shared" si="17"/>
        <v>4.9012060559404672E-2</v>
      </c>
      <c r="AR127" s="11">
        <f t="shared" si="17"/>
        <v>4.2136414881623452E-2</v>
      </c>
      <c r="AS127" s="11">
        <f t="shared" si="17"/>
        <v>1.9537699504678041E-2</v>
      </c>
      <c r="AT127" s="11">
        <f t="shared" si="17"/>
        <v>2.0982599795291709E-2</v>
      </c>
      <c r="AU127" s="11">
        <f t="shared" si="17"/>
        <v>2.5918413342348432E-2</v>
      </c>
      <c r="AV127" s="11">
        <f t="shared" si="18"/>
        <v>0.92717996289424864</v>
      </c>
      <c r="AW127" s="11">
        <f t="shared" si="18"/>
        <v>0.95435143466919614</v>
      </c>
      <c r="AX127" s="11">
        <f t="shared" si="18"/>
        <v>0.95645994832041348</v>
      </c>
      <c r="AY127" s="11">
        <f t="shared" si="18"/>
        <v>0.96224504556632429</v>
      </c>
      <c r="AZ127" s="11">
        <f t="shared" si="18"/>
        <v>0.97732456728834027</v>
      </c>
      <c r="BA127" s="11">
        <f t="shared" si="18"/>
        <v>0.98262078554049359</v>
      </c>
      <c r="BB127" s="11">
        <f t="shared" si="18"/>
        <v>0.98053133238693979</v>
      </c>
      <c r="BC127" s="11">
        <f t="shared" si="19"/>
        <v>7.2820037105751398E-2</v>
      </c>
      <c r="BD127" s="11">
        <f t="shared" si="19"/>
        <v>4.5648565330803886E-2</v>
      </c>
      <c r="BE127" s="11">
        <f t="shared" si="19"/>
        <v>4.3540051679586564E-2</v>
      </c>
      <c r="BF127" s="11">
        <f t="shared" si="19"/>
        <v>3.7754954433675686E-2</v>
      </c>
      <c r="BG127" s="11">
        <f t="shared" si="19"/>
        <v>2.2675432711659733E-2</v>
      </c>
      <c r="BH127" s="11">
        <f t="shared" si="19"/>
        <v>1.737921445950643E-2</v>
      </c>
      <c r="BI127" s="11">
        <f t="shared" si="19"/>
        <v>1.946866761306023E-2</v>
      </c>
      <c r="BK127" s="12"/>
      <c r="BL127" s="12"/>
      <c r="BM127" s="12"/>
      <c r="BN127" s="12"/>
      <c r="BO127" s="12"/>
      <c r="BP127" s="12"/>
      <c r="BQ127" s="12"/>
      <c r="BR127" s="12"/>
      <c r="BS127" s="12"/>
      <c r="BT127" s="12"/>
      <c r="BU127" s="12"/>
      <c r="BV127" s="12"/>
      <c r="BW127" s="12"/>
      <c r="BX127" s="12"/>
      <c r="BZ127" s="11"/>
      <c r="CA127" s="11"/>
      <c r="CB127" s="11"/>
      <c r="CC127" s="11"/>
      <c r="CD127" s="11"/>
      <c r="CE127" s="11"/>
      <c r="CF127" s="11"/>
      <c r="CG127" s="11"/>
      <c r="CH127" s="11"/>
      <c r="CI127" s="11"/>
      <c r="CJ127" s="11"/>
      <c r="CK127" s="11"/>
      <c r="CL127" s="11"/>
      <c r="CM127" s="11"/>
    </row>
    <row r="128" spans="1:91" x14ac:dyDescent="0.25">
      <c r="A128" t="s">
        <v>124</v>
      </c>
      <c r="B128" t="s">
        <v>124</v>
      </c>
      <c r="C128" t="s">
        <v>506</v>
      </c>
      <c r="D128">
        <v>24876</v>
      </c>
      <c r="E128">
        <v>25273</v>
      </c>
      <c r="F128">
        <v>22899</v>
      </c>
      <c r="G128">
        <v>21209</v>
      </c>
      <c r="H128">
        <v>24898</v>
      </c>
      <c r="I128">
        <v>20359</v>
      </c>
      <c r="J128">
        <v>16140</v>
      </c>
      <c r="K128">
        <v>877</v>
      </c>
      <c r="L128">
        <v>754</v>
      </c>
      <c r="M128">
        <v>507</v>
      </c>
      <c r="N128">
        <v>315</v>
      </c>
      <c r="O128">
        <v>184</v>
      </c>
      <c r="P128">
        <v>143</v>
      </c>
      <c r="Q128">
        <v>161</v>
      </c>
      <c r="R128">
        <v>25149</v>
      </c>
      <c r="S128">
        <v>25861</v>
      </c>
      <c r="T128">
        <v>23488</v>
      </c>
      <c r="U128">
        <v>22505</v>
      </c>
      <c r="V128">
        <v>26255</v>
      </c>
      <c r="W128">
        <v>21150</v>
      </c>
      <c r="X128">
        <v>16992</v>
      </c>
      <c r="Y128">
        <v>818</v>
      </c>
      <c r="Z128">
        <v>750</v>
      </c>
      <c r="AA128">
        <v>490</v>
      </c>
      <c r="AB128">
        <v>375</v>
      </c>
      <c r="AC128">
        <v>269</v>
      </c>
      <c r="AD128">
        <v>168</v>
      </c>
      <c r="AE128">
        <v>128</v>
      </c>
      <c r="AF128">
        <v>322993</v>
      </c>
      <c r="AH128" s="11">
        <f t="shared" si="16"/>
        <v>0.96594571506232285</v>
      </c>
      <c r="AI128" s="11">
        <f t="shared" si="16"/>
        <v>0.97103008414338954</v>
      </c>
      <c r="AJ128" s="11">
        <f t="shared" si="16"/>
        <v>0.97833888746475262</v>
      </c>
      <c r="AK128" s="11">
        <f t="shared" si="16"/>
        <v>0.98536517375952426</v>
      </c>
      <c r="AL128" s="11">
        <f t="shared" si="16"/>
        <v>0.99266406187704326</v>
      </c>
      <c r="AM128" s="11">
        <f t="shared" si="16"/>
        <v>0.99302507072480739</v>
      </c>
      <c r="AN128" s="11">
        <f t="shared" si="16"/>
        <v>0.99012330531869208</v>
      </c>
      <c r="AO128" s="11">
        <f t="shared" si="17"/>
        <v>3.4054284937677162E-2</v>
      </c>
      <c r="AP128" s="11">
        <f t="shared" si="17"/>
        <v>2.8969915856610445E-2</v>
      </c>
      <c r="AQ128" s="11">
        <f t="shared" si="17"/>
        <v>2.1661112535247374E-2</v>
      </c>
      <c r="AR128" s="11">
        <f t="shared" si="17"/>
        <v>1.4634826240475749E-2</v>
      </c>
      <c r="AS128" s="11">
        <f t="shared" si="17"/>
        <v>7.3359381229567023E-3</v>
      </c>
      <c r="AT128" s="11">
        <f t="shared" si="17"/>
        <v>6.9749292751926642E-3</v>
      </c>
      <c r="AU128" s="11">
        <f t="shared" si="17"/>
        <v>9.8766946813078956E-3</v>
      </c>
      <c r="AV128" s="11">
        <f t="shared" si="18"/>
        <v>0.9684984788385258</v>
      </c>
      <c r="AW128" s="11">
        <f t="shared" si="18"/>
        <v>0.9718161662470407</v>
      </c>
      <c r="AX128" s="11">
        <f t="shared" si="18"/>
        <v>0.97956460088414377</v>
      </c>
      <c r="AY128" s="11">
        <f t="shared" si="18"/>
        <v>0.9836101398601399</v>
      </c>
      <c r="AZ128" s="11">
        <f t="shared" si="18"/>
        <v>0.98985824159252001</v>
      </c>
      <c r="BA128" s="11">
        <f t="shared" si="18"/>
        <v>0.9921193357725866</v>
      </c>
      <c r="BB128" s="11">
        <f t="shared" si="18"/>
        <v>0.99252336448598133</v>
      </c>
      <c r="BC128" s="11">
        <f t="shared" si="19"/>
        <v>3.1501521161474179E-2</v>
      </c>
      <c r="BD128" s="11">
        <f t="shared" si="19"/>
        <v>2.8183833752959301E-2</v>
      </c>
      <c r="BE128" s="11">
        <f t="shared" si="19"/>
        <v>2.0435399115856203E-2</v>
      </c>
      <c r="BF128" s="11">
        <f t="shared" si="19"/>
        <v>1.638986013986014E-2</v>
      </c>
      <c r="BG128" s="11">
        <f t="shared" si="19"/>
        <v>1.0141758407480017E-2</v>
      </c>
      <c r="BH128" s="11">
        <f t="shared" si="19"/>
        <v>7.8806642274134534E-3</v>
      </c>
      <c r="BI128" s="11">
        <f t="shared" si="19"/>
        <v>7.4766355140186919E-3</v>
      </c>
      <c r="BK128" s="12"/>
      <c r="BL128" s="12"/>
      <c r="BM128" s="12"/>
      <c r="BN128" s="12"/>
      <c r="BO128" s="12"/>
      <c r="BP128" s="12"/>
      <c r="BQ128" s="12"/>
      <c r="BR128" s="12"/>
      <c r="BS128" s="12"/>
      <c r="BT128" s="12"/>
      <c r="BU128" s="12"/>
      <c r="BV128" s="12"/>
      <c r="BW128" s="12"/>
      <c r="BX128" s="12"/>
      <c r="BZ128" s="11"/>
      <c r="CA128" s="11"/>
      <c r="CB128" s="11"/>
      <c r="CC128" s="11"/>
      <c r="CD128" s="11"/>
      <c r="CE128" s="11"/>
      <c r="CF128" s="11"/>
      <c r="CG128" s="11"/>
      <c r="CH128" s="11"/>
      <c r="CI128" s="11"/>
      <c r="CJ128" s="11"/>
      <c r="CK128" s="11"/>
      <c r="CL128" s="11"/>
      <c r="CM128" s="11"/>
    </row>
    <row r="129" spans="1:91" x14ac:dyDescent="0.25">
      <c r="A129" t="s">
        <v>125</v>
      </c>
      <c r="B129" t="s">
        <v>125</v>
      </c>
      <c r="C129" t="s">
        <v>367</v>
      </c>
      <c r="D129">
        <v>9285</v>
      </c>
      <c r="E129">
        <v>10073</v>
      </c>
      <c r="F129">
        <v>9808</v>
      </c>
      <c r="G129">
        <v>8539</v>
      </c>
      <c r="H129">
        <v>8593</v>
      </c>
      <c r="I129">
        <v>6205</v>
      </c>
      <c r="J129">
        <v>5364</v>
      </c>
      <c r="K129">
        <v>293</v>
      </c>
      <c r="L129">
        <v>217</v>
      </c>
      <c r="M129">
        <v>181</v>
      </c>
      <c r="N129">
        <v>97</v>
      </c>
      <c r="O129">
        <v>64</v>
      </c>
      <c r="P129">
        <v>48</v>
      </c>
      <c r="Q129">
        <v>41</v>
      </c>
      <c r="R129">
        <v>10093</v>
      </c>
      <c r="S129">
        <v>10501</v>
      </c>
      <c r="T129">
        <v>9909</v>
      </c>
      <c r="U129">
        <v>8830</v>
      </c>
      <c r="V129">
        <v>9285</v>
      </c>
      <c r="W129">
        <v>6899</v>
      </c>
      <c r="X129">
        <v>6401</v>
      </c>
      <c r="Y129">
        <v>266</v>
      </c>
      <c r="Z129">
        <v>153</v>
      </c>
      <c r="AA129">
        <v>122</v>
      </c>
      <c r="AB129">
        <v>111</v>
      </c>
      <c r="AC129">
        <v>69</v>
      </c>
      <c r="AD129">
        <v>46</v>
      </c>
      <c r="AE129">
        <v>27</v>
      </c>
      <c r="AF129">
        <v>121520</v>
      </c>
      <c r="AH129" s="11">
        <f t="shared" si="16"/>
        <v>0.96940906243474634</v>
      </c>
      <c r="AI129" s="11">
        <f t="shared" si="16"/>
        <v>0.97891156462585038</v>
      </c>
      <c r="AJ129" s="11">
        <f t="shared" si="16"/>
        <v>0.98188006807488237</v>
      </c>
      <c r="AK129" s="11">
        <f t="shared" si="16"/>
        <v>0.98876794812413149</v>
      </c>
      <c r="AL129" s="11">
        <f t="shared" si="16"/>
        <v>0.99260713873166229</v>
      </c>
      <c r="AM129" s="11">
        <f t="shared" si="16"/>
        <v>0.99232368463137699</v>
      </c>
      <c r="AN129" s="11">
        <f t="shared" si="16"/>
        <v>0.99241443108233118</v>
      </c>
      <c r="AO129" s="11">
        <f t="shared" si="17"/>
        <v>3.0590937565253707E-2</v>
      </c>
      <c r="AP129" s="11">
        <f t="shared" si="17"/>
        <v>2.1088435374149658E-2</v>
      </c>
      <c r="AQ129" s="11">
        <f t="shared" si="17"/>
        <v>1.8119931925117631E-2</v>
      </c>
      <c r="AR129" s="11">
        <f t="shared" si="17"/>
        <v>1.1232051875868457E-2</v>
      </c>
      <c r="AS129" s="11">
        <f t="shared" si="17"/>
        <v>7.3928612683377614E-3</v>
      </c>
      <c r="AT129" s="11">
        <f t="shared" si="17"/>
        <v>7.6763153686230613E-3</v>
      </c>
      <c r="AU129" s="11">
        <f t="shared" si="17"/>
        <v>7.5855689176688255E-3</v>
      </c>
      <c r="AV129" s="11">
        <f t="shared" si="18"/>
        <v>0.97432184573800562</v>
      </c>
      <c r="AW129" s="11">
        <f t="shared" si="18"/>
        <v>0.98563919654589827</v>
      </c>
      <c r="AX129" s="11">
        <f t="shared" si="18"/>
        <v>0.98783770312032704</v>
      </c>
      <c r="AY129" s="11">
        <f t="shared" si="18"/>
        <v>0.98758528128844647</v>
      </c>
      <c r="AZ129" s="11">
        <f t="shared" si="18"/>
        <v>0.99262347658755612</v>
      </c>
      <c r="BA129" s="11">
        <f t="shared" si="18"/>
        <v>0.99337652987760983</v>
      </c>
      <c r="BB129" s="11">
        <f t="shared" si="18"/>
        <v>0.99579962663347854</v>
      </c>
      <c r="BC129" s="11">
        <f t="shared" si="19"/>
        <v>2.56781542619944E-2</v>
      </c>
      <c r="BD129" s="11">
        <f t="shared" si="19"/>
        <v>1.4360803454101746E-2</v>
      </c>
      <c r="BE129" s="11">
        <f t="shared" si="19"/>
        <v>1.2162296879673015E-2</v>
      </c>
      <c r="BF129" s="11">
        <f t="shared" si="19"/>
        <v>1.2414718711553517E-2</v>
      </c>
      <c r="BG129" s="11">
        <f t="shared" si="19"/>
        <v>7.3765234124438745E-3</v>
      </c>
      <c r="BH129" s="11">
        <f t="shared" si="19"/>
        <v>6.6234701223902084E-3</v>
      </c>
      <c r="BI129" s="11">
        <f t="shared" si="19"/>
        <v>4.2003733665214689E-3</v>
      </c>
      <c r="BK129" s="12"/>
      <c r="BL129" s="12"/>
      <c r="BM129" s="12"/>
      <c r="BN129" s="12"/>
      <c r="BO129" s="12"/>
      <c r="BP129" s="12"/>
      <c r="BQ129" s="12"/>
      <c r="BR129" s="12"/>
      <c r="BS129" s="12"/>
      <c r="BT129" s="12"/>
      <c r="BU129" s="12"/>
      <c r="BV129" s="12"/>
      <c r="BW129" s="12"/>
      <c r="BX129" s="12"/>
      <c r="BZ129" s="11"/>
      <c r="CA129" s="11"/>
      <c r="CB129" s="11"/>
      <c r="CC129" s="11"/>
      <c r="CD129" s="11"/>
      <c r="CE129" s="11"/>
      <c r="CF129" s="11"/>
      <c r="CG129" s="11"/>
      <c r="CH129" s="11"/>
      <c r="CI129" s="11"/>
      <c r="CJ129" s="11"/>
      <c r="CK129" s="11"/>
      <c r="CL129" s="11"/>
      <c r="CM129" s="11"/>
    </row>
    <row r="130" spans="1:91" x14ac:dyDescent="0.25">
      <c r="A130" t="s">
        <v>126</v>
      </c>
      <c r="B130" t="s">
        <v>126</v>
      </c>
      <c r="C130" t="s">
        <v>507</v>
      </c>
      <c r="D130">
        <v>39811</v>
      </c>
      <c r="E130">
        <v>42247</v>
      </c>
      <c r="F130">
        <v>36209</v>
      </c>
      <c r="G130">
        <v>31191</v>
      </c>
      <c r="H130">
        <v>32990</v>
      </c>
      <c r="I130">
        <v>25462</v>
      </c>
      <c r="J130">
        <v>19974</v>
      </c>
      <c r="K130">
        <v>3266</v>
      </c>
      <c r="L130">
        <v>2525</v>
      </c>
      <c r="M130">
        <v>1815</v>
      </c>
      <c r="N130">
        <v>1490</v>
      </c>
      <c r="O130">
        <v>1049</v>
      </c>
      <c r="P130">
        <v>694</v>
      </c>
      <c r="Q130">
        <v>585</v>
      </c>
      <c r="R130">
        <v>41019</v>
      </c>
      <c r="S130">
        <v>42311</v>
      </c>
      <c r="T130">
        <v>36422</v>
      </c>
      <c r="U130">
        <v>31157</v>
      </c>
      <c r="V130">
        <v>33926</v>
      </c>
      <c r="W130">
        <v>27338</v>
      </c>
      <c r="X130">
        <v>22440</v>
      </c>
      <c r="Y130">
        <v>3563</v>
      </c>
      <c r="Z130">
        <v>2644</v>
      </c>
      <c r="AA130">
        <v>2200</v>
      </c>
      <c r="AB130">
        <v>1721</v>
      </c>
      <c r="AC130">
        <v>1414</v>
      </c>
      <c r="AD130">
        <v>779</v>
      </c>
      <c r="AE130">
        <v>567</v>
      </c>
      <c r="AF130">
        <v>486809</v>
      </c>
      <c r="AH130" s="11">
        <f t="shared" si="16"/>
        <v>0.92418227824593169</v>
      </c>
      <c r="AI130" s="11">
        <f t="shared" si="16"/>
        <v>0.94360314482265706</v>
      </c>
      <c r="AJ130" s="11">
        <f t="shared" si="16"/>
        <v>0.9522669892699348</v>
      </c>
      <c r="AK130" s="11">
        <f t="shared" si="16"/>
        <v>0.95440775986046944</v>
      </c>
      <c r="AL130" s="11">
        <f t="shared" si="16"/>
        <v>0.96918240841387815</v>
      </c>
      <c r="AM130" s="11">
        <f t="shared" si="16"/>
        <v>0.97346689096192074</v>
      </c>
      <c r="AN130" s="11">
        <f t="shared" si="16"/>
        <v>0.97154530862396027</v>
      </c>
      <c r="AO130" s="11">
        <f t="shared" si="17"/>
        <v>7.5817721754068299E-2</v>
      </c>
      <c r="AP130" s="11">
        <f t="shared" si="17"/>
        <v>5.6396855177342983E-2</v>
      </c>
      <c r="AQ130" s="11">
        <f t="shared" si="17"/>
        <v>4.7733010730065223E-2</v>
      </c>
      <c r="AR130" s="11">
        <f t="shared" si="17"/>
        <v>4.5592240139530615E-2</v>
      </c>
      <c r="AS130" s="11">
        <f t="shared" si="17"/>
        <v>3.0817591586121802E-2</v>
      </c>
      <c r="AT130" s="11">
        <f t="shared" si="17"/>
        <v>2.6533109038079216E-2</v>
      </c>
      <c r="AU130" s="11">
        <f t="shared" si="17"/>
        <v>2.845469137603969E-2</v>
      </c>
      <c r="AV130" s="11">
        <f t="shared" si="18"/>
        <v>0.92007985285541249</v>
      </c>
      <c r="AW130" s="11">
        <f t="shared" si="18"/>
        <v>0.94118563007451894</v>
      </c>
      <c r="AX130" s="11">
        <f t="shared" si="18"/>
        <v>0.94303764693697889</v>
      </c>
      <c r="AY130" s="11">
        <f t="shared" si="18"/>
        <v>0.9476549668471318</v>
      </c>
      <c r="AZ130" s="11">
        <f t="shared" si="18"/>
        <v>0.95998868138087157</v>
      </c>
      <c r="BA130" s="11">
        <f t="shared" si="18"/>
        <v>0.97229434150158267</v>
      </c>
      <c r="BB130" s="11">
        <f t="shared" si="18"/>
        <v>0.97535532663971836</v>
      </c>
      <c r="BC130" s="11">
        <f t="shared" si="19"/>
        <v>7.9920147144587506E-2</v>
      </c>
      <c r="BD130" s="11">
        <f t="shared" si="19"/>
        <v>5.8814369925481037E-2</v>
      </c>
      <c r="BE130" s="11">
        <f t="shared" si="19"/>
        <v>5.6962353063021075E-2</v>
      </c>
      <c r="BF130" s="11">
        <f t="shared" si="19"/>
        <v>5.2345033152868183E-2</v>
      </c>
      <c r="BG130" s="11">
        <f t="shared" si="19"/>
        <v>4.0011318619128468E-2</v>
      </c>
      <c r="BH130" s="11">
        <f t="shared" si="19"/>
        <v>2.7705658498417329E-2</v>
      </c>
      <c r="BI130" s="11">
        <f t="shared" si="19"/>
        <v>2.4644673360281654E-2</v>
      </c>
      <c r="BK130" s="12"/>
      <c r="BL130" s="12"/>
      <c r="BM130" s="12"/>
      <c r="BN130" s="12"/>
      <c r="BO130" s="12"/>
      <c r="BP130" s="12"/>
      <c r="BQ130" s="12"/>
      <c r="BR130" s="12"/>
      <c r="BS130" s="12"/>
      <c r="BT130" s="12"/>
      <c r="BU130" s="12"/>
      <c r="BV130" s="12"/>
      <c r="BW130" s="12"/>
      <c r="BX130" s="12"/>
      <c r="BZ130" s="11"/>
      <c r="CA130" s="11"/>
      <c r="CB130" s="11"/>
      <c r="CC130" s="11"/>
      <c r="CD130" s="11"/>
      <c r="CE130" s="11"/>
      <c r="CF130" s="11"/>
      <c r="CG130" s="11"/>
      <c r="CH130" s="11"/>
      <c r="CI130" s="11"/>
      <c r="CJ130" s="11"/>
      <c r="CK130" s="11"/>
      <c r="CL130" s="11"/>
      <c r="CM130" s="11"/>
    </row>
    <row r="131" spans="1:91" x14ac:dyDescent="0.25">
      <c r="A131" t="s">
        <v>127</v>
      </c>
      <c r="B131" t="s">
        <v>127</v>
      </c>
      <c r="C131" t="s">
        <v>455</v>
      </c>
      <c r="D131">
        <v>6012</v>
      </c>
      <c r="E131">
        <v>6120</v>
      </c>
      <c r="F131">
        <v>5272</v>
      </c>
      <c r="G131">
        <v>4398</v>
      </c>
      <c r="H131">
        <v>4521</v>
      </c>
      <c r="I131">
        <v>3287</v>
      </c>
      <c r="J131">
        <v>2538</v>
      </c>
      <c r="K131">
        <v>1498</v>
      </c>
      <c r="L131">
        <v>1196</v>
      </c>
      <c r="M131">
        <v>924</v>
      </c>
      <c r="N131">
        <v>607</v>
      </c>
      <c r="O131">
        <v>466</v>
      </c>
      <c r="P131">
        <v>296</v>
      </c>
      <c r="Q131">
        <v>316</v>
      </c>
      <c r="R131">
        <v>6256</v>
      </c>
      <c r="S131">
        <v>6407</v>
      </c>
      <c r="T131">
        <v>5155</v>
      </c>
      <c r="U131">
        <v>4371</v>
      </c>
      <c r="V131">
        <v>4792</v>
      </c>
      <c r="W131">
        <v>3606</v>
      </c>
      <c r="X131">
        <v>3060</v>
      </c>
      <c r="Y131">
        <v>1647</v>
      </c>
      <c r="Z131">
        <v>1205</v>
      </c>
      <c r="AA131">
        <v>923</v>
      </c>
      <c r="AB131">
        <v>669</v>
      </c>
      <c r="AC131">
        <v>587</v>
      </c>
      <c r="AD131">
        <v>374</v>
      </c>
      <c r="AE131">
        <v>308</v>
      </c>
      <c r="AF131">
        <v>76811</v>
      </c>
      <c r="AH131" s="11">
        <f t="shared" si="16"/>
        <v>0.80053262316910789</v>
      </c>
      <c r="AI131" s="11">
        <f t="shared" si="16"/>
        <v>0.8365226899945325</v>
      </c>
      <c r="AJ131" s="11">
        <f t="shared" si="16"/>
        <v>0.85087153001936733</v>
      </c>
      <c r="AK131" s="11">
        <f t="shared" si="16"/>
        <v>0.8787212787212787</v>
      </c>
      <c r="AL131" s="11">
        <f t="shared" si="16"/>
        <v>0.90655704832564665</v>
      </c>
      <c r="AM131" s="11">
        <f t="shared" si="16"/>
        <v>0.91738766396874127</v>
      </c>
      <c r="AN131" s="11">
        <f t="shared" si="16"/>
        <v>0.88927820602662933</v>
      </c>
      <c r="AO131" s="11">
        <f t="shared" si="17"/>
        <v>0.19946737683089213</v>
      </c>
      <c r="AP131" s="11">
        <f t="shared" si="17"/>
        <v>0.16347731000546747</v>
      </c>
      <c r="AQ131" s="11">
        <f t="shared" si="17"/>
        <v>0.14912846998063267</v>
      </c>
      <c r="AR131" s="11">
        <f t="shared" si="17"/>
        <v>0.12127872127872127</v>
      </c>
      <c r="AS131" s="11">
        <f t="shared" si="17"/>
        <v>9.344295167435332E-2</v>
      </c>
      <c r="AT131" s="11">
        <f t="shared" si="17"/>
        <v>8.2612336031258726E-2</v>
      </c>
      <c r="AU131" s="11">
        <f t="shared" si="17"/>
        <v>0.1107217939733707</v>
      </c>
      <c r="AV131" s="11">
        <f t="shared" si="18"/>
        <v>0.79159812729343282</v>
      </c>
      <c r="AW131" s="11">
        <f t="shared" si="18"/>
        <v>0.84169732002101949</v>
      </c>
      <c r="AX131" s="11">
        <f t="shared" si="18"/>
        <v>0.84814083580125044</v>
      </c>
      <c r="AY131" s="11">
        <f t="shared" si="18"/>
        <v>0.86726190476190479</v>
      </c>
      <c r="AZ131" s="11">
        <f t="shared" si="18"/>
        <v>0.89087190927681725</v>
      </c>
      <c r="BA131" s="11">
        <f t="shared" si="18"/>
        <v>0.9060301507537688</v>
      </c>
      <c r="BB131" s="11">
        <f t="shared" si="18"/>
        <v>0.90855106888361048</v>
      </c>
      <c r="BC131" s="11">
        <f t="shared" si="19"/>
        <v>0.20840187270656713</v>
      </c>
      <c r="BD131" s="11">
        <f t="shared" si="19"/>
        <v>0.15830267997898056</v>
      </c>
      <c r="BE131" s="11">
        <f t="shared" si="19"/>
        <v>0.15185916419874959</v>
      </c>
      <c r="BF131" s="11">
        <f t="shared" si="19"/>
        <v>0.13273809523809524</v>
      </c>
      <c r="BG131" s="11">
        <f t="shared" si="19"/>
        <v>0.10912809072318275</v>
      </c>
      <c r="BH131" s="11">
        <f t="shared" si="19"/>
        <v>9.3969849246231155E-2</v>
      </c>
      <c r="BI131" s="11">
        <f t="shared" si="19"/>
        <v>9.1448931116389548E-2</v>
      </c>
      <c r="BK131" s="12"/>
      <c r="BL131" s="12"/>
      <c r="BM131" s="12"/>
      <c r="BN131" s="12"/>
      <c r="BO131" s="12"/>
      <c r="BP131" s="12"/>
      <c r="BQ131" s="12"/>
      <c r="BR131" s="12"/>
      <c r="BS131" s="12"/>
      <c r="BT131" s="12"/>
      <c r="BU131" s="12"/>
      <c r="BV131" s="12"/>
      <c r="BW131" s="12"/>
      <c r="BX131" s="12"/>
      <c r="BZ131" s="11"/>
      <c r="CA131" s="11"/>
      <c r="CB131" s="11"/>
      <c r="CC131" s="11"/>
      <c r="CD131" s="11"/>
      <c r="CE131" s="11"/>
      <c r="CF131" s="11"/>
      <c r="CG131" s="11"/>
      <c r="CH131" s="11"/>
      <c r="CI131" s="11"/>
      <c r="CJ131" s="11"/>
      <c r="CK131" s="11"/>
      <c r="CL131" s="11"/>
      <c r="CM131" s="11"/>
    </row>
    <row r="132" spans="1:91" x14ac:dyDescent="0.25">
      <c r="A132" t="s">
        <v>128</v>
      </c>
      <c r="B132" t="s">
        <v>128</v>
      </c>
      <c r="C132" t="s">
        <v>479</v>
      </c>
      <c r="D132">
        <v>7871</v>
      </c>
      <c r="E132">
        <v>7778</v>
      </c>
      <c r="F132">
        <v>6528</v>
      </c>
      <c r="G132">
        <v>5544</v>
      </c>
      <c r="H132">
        <v>5184</v>
      </c>
      <c r="I132">
        <v>3979</v>
      </c>
      <c r="J132">
        <v>3100</v>
      </c>
      <c r="K132">
        <v>805</v>
      </c>
      <c r="L132">
        <v>597</v>
      </c>
      <c r="M132">
        <v>538</v>
      </c>
      <c r="N132">
        <v>318</v>
      </c>
      <c r="O132">
        <v>229</v>
      </c>
      <c r="P132">
        <v>140</v>
      </c>
      <c r="Q132">
        <v>107</v>
      </c>
      <c r="R132">
        <v>7441</v>
      </c>
      <c r="S132">
        <v>7449</v>
      </c>
      <c r="T132">
        <v>6369</v>
      </c>
      <c r="U132">
        <v>5499</v>
      </c>
      <c r="V132">
        <v>5370</v>
      </c>
      <c r="W132">
        <v>4207</v>
      </c>
      <c r="X132">
        <v>3384</v>
      </c>
      <c r="Y132">
        <v>752</v>
      </c>
      <c r="Z132">
        <v>547</v>
      </c>
      <c r="AA132">
        <v>387</v>
      </c>
      <c r="AB132">
        <v>273</v>
      </c>
      <c r="AC132">
        <v>207</v>
      </c>
      <c r="AD132">
        <v>127</v>
      </c>
      <c r="AE132">
        <v>116</v>
      </c>
      <c r="AF132">
        <v>84846</v>
      </c>
      <c r="AH132" s="11">
        <f t="shared" si="16"/>
        <v>0.90721530659289995</v>
      </c>
      <c r="AI132" s="11">
        <f t="shared" si="16"/>
        <v>0.92871641791044779</v>
      </c>
      <c r="AJ132" s="11">
        <f t="shared" si="16"/>
        <v>0.92386074157939424</v>
      </c>
      <c r="AK132" s="11">
        <f t="shared" si="16"/>
        <v>0.94575230296827018</v>
      </c>
      <c r="AL132" s="11">
        <f t="shared" si="16"/>
        <v>0.95769443931276554</v>
      </c>
      <c r="AM132" s="11">
        <f t="shared" si="16"/>
        <v>0.96601116775916485</v>
      </c>
      <c r="AN132" s="11">
        <f t="shared" si="16"/>
        <v>0.96663548487683193</v>
      </c>
      <c r="AO132" s="11">
        <f t="shared" si="17"/>
        <v>9.278469340710005E-2</v>
      </c>
      <c r="AP132" s="11">
        <f t="shared" si="17"/>
        <v>7.1283582089552239E-2</v>
      </c>
      <c r="AQ132" s="11">
        <f t="shared" si="17"/>
        <v>7.6139258420605718E-2</v>
      </c>
      <c r="AR132" s="11">
        <f t="shared" si="17"/>
        <v>5.4247697031729783E-2</v>
      </c>
      <c r="AS132" s="11">
        <f t="shared" si="17"/>
        <v>4.2305560687234435E-2</v>
      </c>
      <c r="AT132" s="11">
        <f t="shared" si="17"/>
        <v>3.3988832240835154E-2</v>
      </c>
      <c r="AU132" s="11">
        <f t="shared" si="17"/>
        <v>3.336451512316807E-2</v>
      </c>
      <c r="AV132" s="11">
        <f t="shared" si="18"/>
        <v>0.90821432930550472</v>
      </c>
      <c r="AW132" s="11">
        <f t="shared" si="18"/>
        <v>0.93159079539769885</v>
      </c>
      <c r="AX132" s="11">
        <f t="shared" si="18"/>
        <v>0.94271758436944941</v>
      </c>
      <c r="AY132" s="11">
        <f t="shared" si="18"/>
        <v>0.95270270270270274</v>
      </c>
      <c r="AZ132" s="11">
        <f t="shared" si="18"/>
        <v>0.96288327057557832</v>
      </c>
      <c r="BA132" s="11">
        <f t="shared" si="18"/>
        <v>0.97069681587448087</v>
      </c>
      <c r="BB132" s="11">
        <f t="shared" si="18"/>
        <v>0.96685714285714286</v>
      </c>
      <c r="BC132" s="11">
        <f t="shared" si="19"/>
        <v>9.1785670694495294E-2</v>
      </c>
      <c r="BD132" s="11">
        <f t="shared" si="19"/>
        <v>6.8409204602301155E-2</v>
      </c>
      <c r="BE132" s="11">
        <f t="shared" si="19"/>
        <v>5.7282415630550622E-2</v>
      </c>
      <c r="BF132" s="11">
        <f t="shared" si="19"/>
        <v>4.72972972972973E-2</v>
      </c>
      <c r="BG132" s="11">
        <f t="shared" si="19"/>
        <v>3.7116729424421735E-2</v>
      </c>
      <c r="BH132" s="11">
        <f t="shared" si="19"/>
        <v>2.930318412551915E-2</v>
      </c>
      <c r="BI132" s="11">
        <f t="shared" si="19"/>
        <v>3.3142857142857141E-2</v>
      </c>
      <c r="BK132" s="12"/>
      <c r="BL132" s="12"/>
      <c r="BM132" s="12"/>
      <c r="BN132" s="12"/>
      <c r="BO132" s="12"/>
      <c r="BP132" s="12"/>
      <c r="BQ132" s="12"/>
      <c r="BR132" s="12"/>
      <c r="BS132" s="12"/>
      <c r="BT132" s="12"/>
      <c r="BU132" s="12"/>
      <c r="BV132" s="12"/>
      <c r="BW132" s="12"/>
      <c r="BX132" s="12"/>
      <c r="BZ132" s="11"/>
      <c r="CA132" s="11"/>
      <c r="CB132" s="11"/>
      <c r="CC132" s="11"/>
      <c r="CD132" s="11"/>
      <c r="CE132" s="11"/>
      <c r="CF132" s="11"/>
      <c r="CG132" s="11"/>
      <c r="CH132" s="11"/>
      <c r="CI132" s="11"/>
      <c r="CJ132" s="11"/>
      <c r="CK132" s="11"/>
      <c r="CL132" s="11"/>
      <c r="CM132" s="11"/>
    </row>
    <row r="133" spans="1:91" x14ac:dyDescent="0.25">
      <c r="A133" t="s">
        <v>129</v>
      </c>
      <c r="B133" t="s">
        <v>129</v>
      </c>
      <c r="C133" t="s">
        <v>381</v>
      </c>
      <c r="D133">
        <v>7727</v>
      </c>
      <c r="E133">
        <v>8094</v>
      </c>
      <c r="F133">
        <v>7117</v>
      </c>
      <c r="G133">
        <v>6024</v>
      </c>
      <c r="H133">
        <v>6741</v>
      </c>
      <c r="I133">
        <v>5046</v>
      </c>
      <c r="J133">
        <v>3823</v>
      </c>
      <c r="K133">
        <v>602</v>
      </c>
      <c r="L133">
        <v>436</v>
      </c>
      <c r="M133">
        <v>424</v>
      </c>
      <c r="N133">
        <v>350</v>
      </c>
      <c r="O133">
        <v>199</v>
      </c>
      <c r="P133">
        <v>147</v>
      </c>
      <c r="Q133">
        <v>159</v>
      </c>
      <c r="R133">
        <v>7980</v>
      </c>
      <c r="S133">
        <v>8104</v>
      </c>
      <c r="T133">
        <v>6765</v>
      </c>
      <c r="U133">
        <v>5927</v>
      </c>
      <c r="V133">
        <v>6664</v>
      </c>
      <c r="W133">
        <v>5189</v>
      </c>
      <c r="X133">
        <v>4388</v>
      </c>
      <c r="Y133">
        <v>518</v>
      </c>
      <c r="Z133">
        <v>432</v>
      </c>
      <c r="AA133">
        <v>415</v>
      </c>
      <c r="AB133">
        <v>312</v>
      </c>
      <c r="AC133">
        <v>263</v>
      </c>
      <c r="AD133">
        <v>144</v>
      </c>
      <c r="AE133">
        <v>148</v>
      </c>
      <c r="AF133">
        <v>94138</v>
      </c>
      <c r="AH133" s="11">
        <f t="shared" si="16"/>
        <v>0.92772241565614122</v>
      </c>
      <c r="AI133" s="11">
        <f t="shared" si="16"/>
        <v>0.94888628370457206</v>
      </c>
      <c r="AJ133" s="11">
        <f t="shared" si="16"/>
        <v>0.94377403527383641</v>
      </c>
      <c r="AK133" s="11">
        <f t="shared" si="16"/>
        <v>0.94508942579228117</v>
      </c>
      <c r="AL133" s="11">
        <f t="shared" si="16"/>
        <v>0.97132564841498559</v>
      </c>
      <c r="AM133" s="11">
        <f t="shared" si="16"/>
        <v>0.97169266320046221</v>
      </c>
      <c r="AN133" s="11">
        <f t="shared" si="16"/>
        <v>0.96007031642390761</v>
      </c>
      <c r="AO133" s="11">
        <f t="shared" si="17"/>
        <v>7.2277584343858808E-2</v>
      </c>
      <c r="AP133" s="11">
        <f t="shared" si="17"/>
        <v>5.1113716295427901E-2</v>
      </c>
      <c r="AQ133" s="11">
        <f t="shared" si="17"/>
        <v>5.6225964726163639E-2</v>
      </c>
      <c r="AR133" s="11">
        <f t="shared" si="17"/>
        <v>5.491057420771886E-2</v>
      </c>
      <c r="AS133" s="11">
        <f t="shared" si="17"/>
        <v>2.8674351585014409E-2</v>
      </c>
      <c r="AT133" s="11">
        <f t="shared" si="17"/>
        <v>2.8307336799537841E-2</v>
      </c>
      <c r="AU133" s="11">
        <f t="shared" si="17"/>
        <v>3.9929683576092417E-2</v>
      </c>
      <c r="AV133" s="11">
        <f t="shared" si="18"/>
        <v>0.93904448105436578</v>
      </c>
      <c r="AW133" s="11">
        <f t="shared" si="18"/>
        <v>0.94939081537019676</v>
      </c>
      <c r="AX133" s="11">
        <f t="shared" si="18"/>
        <v>0.94220055710306405</v>
      </c>
      <c r="AY133" s="11">
        <f t="shared" si="18"/>
        <v>0.94999198589517553</v>
      </c>
      <c r="AZ133" s="11">
        <f t="shared" si="18"/>
        <v>0.96203262595640249</v>
      </c>
      <c r="BA133" s="11">
        <f t="shared" si="18"/>
        <v>0.97299831239452461</v>
      </c>
      <c r="BB133" s="11">
        <f t="shared" si="18"/>
        <v>0.96737213403880074</v>
      </c>
      <c r="BC133" s="11">
        <f t="shared" si="19"/>
        <v>6.0955518945634266E-2</v>
      </c>
      <c r="BD133" s="11">
        <f t="shared" si="19"/>
        <v>5.0609184629803183E-2</v>
      </c>
      <c r="BE133" s="11">
        <f t="shared" si="19"/>
        <v>5.7799442896935935E-2</v>
      </c>
      <c r="BF133" s="11">
        <f t="shared" si="19"/>
        <v>5.0008014104824493E-2</v>
      </c>
      <c r="BG133" s="11">
        <f t="shared" si="19"/>
        <v>3.796737404359752E-2</v>
      </c>
      <c r="BH133" s="11">
        <f t="shared" si="19"/>
        <v>2.7001687605475343E-2</v>
      </c>
      <c r="BI133" s="11">
        <f t="shared" si="19"/>
        <v>3.2627865961199293E-2</v>
      </c>
      <c r="BK133" s="12"/>
      <c r="BL133" s="12"/>
      <c r="BM133" s="12"/>
      <c r="BN133" s="12"/>
      <c r="BO133" s="12"/>
      <c r="BP133" s="12"/>
      <c r="BQ133" s="12"/>
      <c r="BR133" s="12"/>
      <c r="BS133" s="12"/>
      <c r="BT133" s="12"/>
      <c r="BU133" s="12"/>
      <c r="BV133" s="12"/>
      <c r="BW133" s="12"/>
      <c r="BX133" s="12"/>
      <c r="BZ133" s="11"/>
      <c r="CA133" s="11"/>
      <c r="CB133" s="11"/>
      <c r="CC133" s="11"/>
      <c r="CD133" s="11"/>
      <c r="CE133" s="11"/>
      <c r="CF133" s="11"/>
      <c r="CG133" s="11"/>
      <c r="CH133" s="11"/>
      <c r="CI133" s="11"/>
      <c r="CJ133" s="11"/>
      <c r="CK133" s="11"/>
      <c r="CL133" s="11"/>
      <c r="CM133" s="11"/>
    </row>
    <row r="134" spans="1:91" x14ac:dyDescent="0.25">
      <c r="A134" t="s">
        <v>130</v>
      </c>
      <c r="B134" t="s">
        <v>130</v>
      </c>
      <c r="C134" t="s">
        <v>410</v>
      </c>
      <c r="D134">
        <v>6107</v>
      </c>
      <c r="E134">
        <v>6067</v>
      </c>
      <c r="F134">
        <v>4887</v>
      </c>
      <c r="G134">
        <v>4661</v>
      </c>
      <c r="H134">
        <v>4720</v>
      </c>
      <c r="I134">
        <v>3870</v>
      </c>
      <c r="J134">
        <v>2821</v>
      </c>
      <c r="K134">
        <v>369</v>
      </c>
      <c r="L134">
        <v>320</v>
      </c>
      <c r="M134">
        <v>239</v>
      </c>
      <c r="N134">
        <v>206</v>
      </c>
      <c r="O134">
        <v>120</v>
      </c>
      <c r="P134">
        <v>60</v>
      </c>
      <c r="Q134">
        <v>64</v>
      </c>
      <c r="R134">
        <v>6016</v>
      </c>
      <c r="S134">
        <v>5987</v>
      </c>
      <c r="T134">
        <v>5141</v>
      </c>
      <c r="U134">
        <v>4808</v>
      </c>
      <c r="V134">
        <v>5047</v>
      </c>
      <c r="W134">
        <v>3947</v>
      </c>
      <c r="X134">
        <v>3056</v>
      </c>
      <c r="Y134">
        <v>358</v>
      </c>
      <c r="Z134">
        <v>279</v>
      </c>
      <c r="AA134">
        <v>235</v>
      </c>
      <c r="AB134">
        <v>191</v>
      </c>
      <c r="AC134">
        <v>123</v>
      </c>
      <c r="AD134">
        <v>57</v>
      </c>
      <c r="AE134">
        <v>53</v>
      </c>
      <c r="AF134">
        <v>69809</v>
      </c>
      <c r="AH134" s="11">
        <f t="shared" si="16"/>
        <v>0.94302038295243973</v>
      </c>
      <c r="AI134" s="11">
        <f t="shared" si="16"/>
        <v>0.94989823078127444</v>
      </c>
      <c r="AJ134" s="11">
        <f t="shared" si="16"/>
        <v>0.95337495122902849</v>
      </c>
      <c r="AK134" s="11">
        <f t="shared" si="16"/>
        <v>0.95767413190877337</v>
      </c>
      <c r="AL134" s="11">
        <f t="shared" si="16"/>
        <v>0.97520661157024791</v>
      </c>
      <c r="AM134" s="11">
        <f t="shared" si="16"/>
        <v>0.98473282442748089</v>
      </c>
      <c r="AN134" s="11">
        <f t="shared" si="16"/>
        <v>0.97781629116117852</v>
      </c>
      <c r="AO134" s="11">
        <f t="shared" si="17"/>
        <v>5.6979617047560223E-2</v>
      </c>
      <c r="AP134" s="11">
        <f t="shared" si="17"/>
        <v>5.0101769218725535E-2</v>
      </c>
      <c r="AQ134" s="11">
        <f t="shared" si="17"/>
        <v>4.6625048770971518E-2</v>
      </c>
      <c r="AR134" s="11">
        <f t="shared" si="17"/>
        <v>4.2325868091226626E-2</v>
      </c>
      <c r="AS134" s="11">
        <f t="shared" si="17"/>
        <v>2.4793388429752067E-2</v>
      </c>
      <c r="AT134" s="11">
        <f t="shared" si="17"/>
        <v>1.5267175572519083E-2</v>
      </c>
      <c r="AU134" s="11">
        <f t="shared" si="17"/>
        <v>2.2183708838821491E-2</v>
      </c>
      <c r="AV134" s="11">
        <f t="shared" si="18"/>
        <v>0.94383432695324754</v>
      </c>
      <c r="AW134" s="11">
        <f t="shared" si="18"/>
        <v>0.95547398659431859</v>
      </c>
      <c r="AX134" s="11">
        <f t="shared" si="18"/>
        <v>0.95628720238095233</v>
      </c>
      <c r="AY134" s="11">
        <f t="shared" si="18"/>
        <v>0.96179235847169431</v>
      </c>
      <c r="AZ134" s="11">
        <f t="shared" si="18"/>
        <v>0.97620889748549322</v>
      </c>
      <c r="BA134" s="11">
        <f t="shared" si="18"/>
        <v>0.98576423576423577</v>
      </c>
      <c r="BB134" s="11">
        <f t="shared" si="18"/>
        <v>0.98295271791572858</v>
      </c>
      <c r="BC134" s="11">
        <f t="shared" si="19"/>
        <v>5.6165673046752435E-2</v>
      </c>
      <c r="BD134" s="11">
        <f t="shared" si="19"/>
        <v>4.4526013405681457E-2</v>
      </c>
      <c r="BE134" s="11">
        <f t="shared" si="19"/>
        <v>4.3712797619047616E-2</v>
      </c>
      <c r="BF134" s="11">
        <f t="shared" si="19"/>
        <v>3.8207641528305664E-2</v>
      </c>
      <c r="BG134" s="11">
        <f t="shared" si="19"/>
        <v>2.3791102514506769E-2</v>
      </c>
      <c r="BH134" s="11">
        <f t="shared" si="19"/>
        <v>1.4235764235764236E-2</v>
      </c>
      <c r="BI134" s="11">
        <f t="shared" si="19"/>
        <v>1.7047282084271469E-2</v>
      </c>
      <c r="BK134" s="12"/>
      <c r="BL134" s="12"/>
      <c r="BM134" s="12"/>
      <c r="BN134" s="12"/>
      <c r="BO134" s="12"/>
      <c r="BP134" s="12"/>
      <c r="BQ134" s="12"/>
      <c r="BR134" s="12"/>
      <c r="BS134" s="12"/>
      <c r="BT134" s="12"/>
      <c r="BU134" s="12"/>
      <c r="BV134" s="12"/>
      <c r="BW134" s="12"/>
      <c r="BX134" s="12"/>
      <c r="BZ134" s="11"/>
      <c r="CA134" s="11"/>
      <c r="CB134" s="11"/>
      <c r="CC134" s="11"/>
      <c r="CD134" s="11"/>
      <c r="CE134" s="11"/>
      <c r="CF134" s="11"/>
      <c r="CG134" s="11"/>
      <c r="CH134" s="11"/>
      <c r="CI134" s="11"/>
      <c r="CJ134" s="11"/>
      <c r="CK134" s="11"/>
      <c r="CL134" s="11"/>
      <c r="CM134" s="11"/>
    </row>
    <row r="135" spans="1:91" x14ac:dyDescent="0.25">
      <c r="A135" t="s">
        <v>131</v>
      </c>
      <c r="B135" t="s">
        <v>131</v>
      </c>
      <c r="C135" t="s">
        <v>423</v>
      </c>
      <c r="D135">
        <v>5251</v>
      </c>
      <c r="E135">
        <v>5238</v>
      </c>
      <c r="F135">
        <v>4398</v>
      </c>
      <c r="G135">
        <v>4026</v>
      </c>
      <c r="H135">
        <v>4231</v>
      </c>
      <c r="I135">
        <v>2839</v>
      </c>
      <c r="J135">
        <v>2124</v>
      </c>
      <c r="K135">
        <v>1048</v>
      </c>
      <c r="L135">
        <v>710</v>
      </c>
      <c r="M135">
        <v>419</v>
      </c>
      <c r="N135">
        <v>235</v>
      </c>
      <c r="O135">
        <v>124</v>
      </c>
      <c r="P135">
        <v>74</v>
      </c>
      <c r="Q135">
        <v>74</v>
      </c>
      <c r="R135">
        <v>5253</v>
      </c>
      <c r="S135">
        <v>5029</v>
      </c>
      <c r="T135">
        <v>4321</v>
      </c>
      <c r="U135">
        <v>3936</v>
      </c>
      <c r="V135">
        <v>4243</v>
      </c>
      <c r="W135">
        <v>2974</v>
      </c>
      <c r="X135">
        <v>2472</v>
      </c>
      <c r="Y135">
        <v>1006</v>
      </c>
      <c r="Z135">
        <v>558</v>
      </c>
      <c r="AA135">
        <v>315</v>
      </c>
      <c r="AB135">
        <v>190</v>
      </c>
      <c r="AC135">
        <v>141</v>
      </c>
      <c r="AD135">
        <v>109</v>
      </c>
      <c r="AE135">
        <v>72</v>
      </c>
      <c r="AF135">
        <v>61410</v>
      </c>
      <c r="AH135" s="11">
        <f t="shared" si="16"/>
        <v>0.83362438482298773</v>
      </c>
      <c r="AI135" s="11">
        <f t="shared" si="16"/>
        <v>0.88063214525891054</v>
      </c>
      <c r="AJ135" s="11">
        <f t="shared" si="16"/>
        <v>0.91301640024911768</v>
      </c>
      <c r="AK135" s="11">
        <f t="shared" si="16"/>
        <v>0.94484862708284445</v>
      </c>
      <c r="AL135" s="11">
        <f t="shared" si="16"/>
        <v>0.97152698048220432</v>
      </c>
      <c r="AM135" s="11">
        <f t="shared" si="16"/>
        <v>0.97459663577068312</v>
      </c>
      <c r="AN135" s="11">
        <f t="shared" si="16"/>
        <v>0.96633303002729753</v>
      </c>
      <c r="AO135" s="11">
        <f t="shared" si="17"/>
        <v>0.16637561517701221</v>
      </c>
      <c r="AP135" s="11">
        <f t="shared" si="17"/>
        <v>0.11936785474108944</v>
      </c>
      <c r="AQ135" s="11">
        <f t="shared" si="17"/>
        <v>8.6983599750882296E-2</v>
      </c>
      <c r="AR135" s="11">
        <f t="shared" si="17"/>
        <v>5.5151372917155599E-2</v>
      </c>
      <c r="AS135" s="11">
        <f t="shared" si="17"/>
        <v>2.8473019517795638E-2</v>
      </c>
      <c r="AT135" s="11">
        <f t="shared" si="17"/>
        <v>2.5403364229316855E-2</v>
      </c>
      <c r="AU135" s="11">
        <f t="shared" si="17"/>
        <v>3.3666969972702458E-2</v>
      </c>
      <c r="AV135" s="11">
        <f t="shared" si="18"/>
        <v>0.83927144911327689</v>
      </c>
      <c r="AW135" s="11">
        <f t="shared" si="18"/>
        <v>0.90012529085376769</v>
      </c>
      <c r="AX135" s="11">
        <f t="shared" si="18"/>
        <v>0.93205349439171703</v>
      </c>
      <c r="AY135" s="11">
        <f t="shared" si="18"/>
        <v>0.95395055744062041</v>
      </c>
      <c r="AZ135" s="11">
        <f t="shared" si="18"/>
        <v>0.96783759124087587</v>
      </c>
      <c r="BA135" s="11">
        <f t="shared" si="18"/>
        <v>0.9646448264677262</v>
      </c>
      <c r="BB135" s="11">
        <f t="shared" si="18"/>
        <v>0.97169811320754718</v>
      </c>
      <c r="BC135" s="11">
        <f t="shared" si="19"/>
        <v>0.16072855088672311</v>
      </c>
      <c r="BD135" s="11">
        <f t="shared" si="19"/>
        <v>9.9874709146232324E-2</v>
      </c>
      <c r="BE135" s="11">
        <f t="shared" si="19"/>
        <v>6.7946505608282998E-2</v>
      </c>
      <c r="BF135" s="11">
        <f t="shared" si="19"/>
        <v>4.6049442559379546E-2</v>
      </c>
      <c r="BG135" s="11">
        <f t="shared" si="19"/>
        <v>3.2162408759124086E-2</v>
      </c>
      <c r="BH135" s="11">
        <f t="shared" si="19"/>
        <v>3.5355173532273756E-2</v>
      </c>
      <c r="BI135" s="11">
        <f t="shared" si="19"/>
        <v>2.8301886792452831E-2</v>
      </c>
      <c r="BK135" s="12"/>
      <c r="BL135" s="12"/>
      <c r="BM135" s="12"/>
      <c r="BN135" s="12"/>
      <c r="BO135" s="12"/>
      <c r="BP135" s="12"/>
      <c r="BQ135" s="12"/>
      <c r="BR135" s="12"/>
      <c r="BS135" s="12"/>
      <c r="BT135" s="12"/>
      <c r="BU135" s="12"/>
      <c r="BV135" s="12"/>
      <c r="BW135" s="12"/>
      <c r="BX135" s="12"/>
      <c r="BZ135" s="11"/>
      <c r="CA135" s="11"/>
      <c r="CB135" s="11"/>
      <c r="CC135" s="11"/>
      <c r="CD135" s="11"/>
      <c r="CE135" s="11"/>
      <c r="CF135" s="11"/>
      <c r="CG135" s="11"/>
      <c r="CH135" s="11"/>
      <c r="CI135" s="11"/>
      <c r="CJ135" s="11"/>
      <c r="CK135" s="11"/>
      <c r="CL135" s="11"/>
      <c r="CM135" s="11"/>
    </row>
    <row r="136" spans="1:91" x14ac:dyDescent="0.25">
      <c r="A136" t="s">
        <v>132</v>
      </c>
      <c r="B136" t="s">
        <v>132</v>
      </c>
      <c r="C136" t="s">
        <v>480</v>
      </c>
      <c r="D136">
        <v>4253</v>
      </c>
      <c r="E136">
        <v>4573</v>
      </c>
      <c r="F136">
        <v>4246</v>
      </c>
      <c r="G136">
        <v>4063</v>
      </c>
      <c r="H136">
        <v>4782</v>
      </c>
      <c r="I136">
        <v>4201</v>
      </c>
      <c r="J136">
        <v>3331</v>
      </c>
      <c r="K136">
        <v>69</v>
      </c>
      <c r="L136">
        <v>58</v>
      </c>
      <c r="M136">
        <v>53</v>
      </c>
      <c r="N136">
        <v>27</v>
      </c>
      <c r="O136">
        <v>22</v>
      </c>
      <c r="P136">
        <v>12</v>
      </c>
      <c r="Q136">
        <v>8</v>
      </c>
      <c r="R136">
        <v>4424</v>
      </c>
      <c r="S136">
        <v>4837</v>
      </c>
      <c r="T136">
        <v>4442</v>
      </c>
      <c r="U136">
        <v>4272</v>
      </c>
      <c r="V136">
        <v>5327</v>
      </c>
      <c r="W136">
        <v>4362</v>
      </c>
      <c r="X136">
        <v>3617</v>
      </c>
      <c r="Y136">
        <v>109</v>
      </c>
      <c r="Z136">
        <v>79</v>
      </c>
      <c r="AA136">
        <v>68</v>
      </c>
      <c r="AB136">
        <v>56</v>
      </c>
      <c r="AC136">
        <v>38</v>
      </c>
      <c r="AD136">
        <v>19</v>
      </c>
      <c r="AE136">
        <v>14</v>
      </c>
      <c r="AF136">
        <v>61362</v>
      </c>
      <c r="AH136" s="11">
        <f t="shared" si="16"/>
        <v>0.98403516890328546</v>
      </c>
      <c r="AI136" s="11">
        <f t="shared" si="16"/>
        <v>0.98747570719067157</v>
      </c>
      <c r="AJ136" s="11">
        <f t="shared" si="16"/>
        <v>0.98767155152361019</v>
      </c>
      <c r="AK136" s="11">
        <f t="shared" si="16"/>
        <v>0.99339853300733494</v>
      </c>
      <c r="AL136" s="11">
        <f t="shared" si="16"/>
        <v>0.99542048293089092</v>
      </c>
      <c r="AM136" s="11">
        <f t="shared" si="16"/>
        <v>0.99715167339188227</v>
      </c>
      <c r="AN136" s="11">
        <f t="shared" si="16"/>
        <v>0.99760407307577115</v>
      </c>
      <c r="AO136" s="11">
        <f t="shared" si="17"/>
        <v>1.5964831096714482E-2</v>
      </c>
      <c r="AP136" s="11">
        <f t="shared" si="17"/>
        <v>1.2524292809328439E-2</v>
      </c>
      <c r="AQ136" s="11">
        <f t="shared" si="17"/>
        <v>1.2328448476389859E-2</v>
      </c>
      <c r="AR136" s="11">
        <f t="shared" si="17"/>
        <v>6.6014669926650364E-3</v>
      </c>
      <c r="AS136" s="11">
        <f t="shared" si="17"/>
        <v>4.5795170691090761E-3</v>
      </c>
      <c r="AT136" s="11">
        <f t="shared" si="17"/>
        <v>2.8483266081177306E-3</v>
      </c>
      <c r="AU136" s="11">
        <f t="shared" si="17"/>
        <v>2.3959269242288112E-3</v>
      </c>
      <c r="AV136" s="11">
        <f t="shared" si="18"/>
        <v>0.9759541142731083</v>
      </c>
      <c r="AW136" s="11">
        <f t="shared" si="18"/>
        <v>0.98393002441008948</v>
      </c>
      <c r="AX136" s="11">
        <f t="shared" si="18"/>
        <v>0.98492239467849219</v>
      </c>
      <c r="AY136" s="11">
        <f t="shared" si="18"/>
        <v>0.98706099815157111</v>
      </c>
      <c r="AZ136" s="11">
        <f t="shared" si="18"/>
        <v>0.99291705498602045</v>
      </c>
      <c r="BA136" s="11">
        <f t="shared" si="18"/>
        <v>0.99566309061858027</v>
      </c>
      <c r="BB136" s="11">
        <f t="shared" si="18"/>
        <v>0.99614431286147065</v>
      </c>
      <c r="BC136" s="11">
        <f t="shared" si="19"/>
        <v>2.4045885726891682E-2</v>
      </c>
      <c r="BD136" s="11">
        <f t="shared" si="19"/>
        <v>1.6069975589910496E-2</v>
      </c>
      <c r="BE136" s="11">
        <f t="shared" si="19"/>
        <v>1.5077605321507761E-2</v>
      </c>
      <c r="BF136" s="11">
        <f t="shared" si="19"/>
        <v>1.2939001848428836E-2</v>
      </c>
      <c r="BG136" s="11">
        <f t="shared" si="19"/>
        <v>7.0829450139794966E-3</v>
      </c>
      <c r="BH136" s="11">
        <f t="shared" si="19"/>
        <v>4.3369093814197672E-3</v>
      </c>
      <c r="BI136" s="11">
        <f t="shared" si="19"/>
        <v>3.8556871385293308E-3</v>
      </c>
      <c r="BK136" s="12"/>
      <c r="BL136" s="12"/>
      <c r="BM136" s="12"/>
      <c r="BN136" s="12"/>
      <c r="BO136" s="12"/>
      <c r="BP136" s="12"/>
      <c r="BQ136" s="12"/>
      <c r="BR136" s="12"/>
      <c r="BS136" s="12"/>
      <c r="BT136" s="12"/>
      <c r="BU136" s="12"/>
      <c r="BV136" s="12"/>
      <c r="BW136" s="12"/>
      <c r="BX136" s="12"/>
      <c r="BZ136" s="11"/>
      <c r="CA136" s="11"/>
      <c r="CB136" s="11"/>
      <c r="CC136" s="11"/>
      <c r="CD136" s="11"/>
      <c r="CE136" s="11"/>
      <c r="CF136" s="11"/>
      <c r="CG136" s="11"/>
      <c r="CH136" s="11"/>
      <c r="CI136" s="11"/>
      <c r="CJ136" s="11"/>
      <c r="CK136" s="11"/>
      <c r="CL136" s="11"/>
      <c r="CM136" s="11"/>
    </row>
    <row r="137" spans="1:91" x14ac:dyDescent="0.25">
      <c r="A137" t="s">
        <v>133</v>
      </c>
      <c r="B137" t="s">
        <v>133</v>
      </c>
      <c r="C137" t="s">
        <v>435</v>
      </c>
      <c r="D137">
        <v>5060</v>
      </c>
      <c r="E137">
        <v>3996</v>
      </c>
      <c r="F137">
        <v>3228</v>
      </c>
      <c r="G137">
        <v>2686</v>
      </c>
      <c r="H137">
        <v>2334</v>
      </c>
      <c r="I137">
        <v>1475</v>
      </c>
      <c r="J137">
        <v>1064</v>
      </c>
      <c r="K137">
        <v>3861</v>
      </c>
      <c r="L137">
        <v>2543</v>
      </c>
      <c r="M137">
        <v>2109</v>
      </c>
      <c r="N137">
        <v>1255</v>
      </c>
      <c r="O137">
        <v>498</v>
      </c>
      <c r="P137">
        <v>477</v>
      </c>
      <c r="Q137">
        <v>891</v>
      </c>
      <c r="R137">
        <v>3509</v>
      </c>
      <c r="S137">
        <v>2995</v>
      </c>
      <c r="T137">
        <v>2625</v>
      </c>
      <c r="U137">
        <v>2271</v>
      </c>
      <c r="V137">
        <v>1897</v>
      </c>
      <c r="W137">
        <v>1379</v>
      </c>
      <c r="X137">
        <v>1168</v>
      </c>
      <c r="Y137">
        <v>3248</v>
      </c>
      <c r="Z137">
        <v>2244</v>
      </c>
      <c r="AA137">
        <v>1774</v>
      </c>
      <c r="AB137">
        <v>1611</v>
      </c>
      <c r="AC137">
        <v>1134</v>
      </c>
      <c r="AD137">
        <v>809</v>
      </c>
      <c r="AE137">
        <v>906</v>
      </c>
      <c r="AF137">
        <v>59047</v>
      </c>
      <c r="AH137" s="11">
        <f t="shared" si="16"/>
        <v>0.56720098643649819</v>
      </c>
      <c r="AI137" s="11">
        <f t="shared" si="16"/>
        <v>0.61110261507875818</v>
      </c>
      <c r="AJ137" s="11">
        <f t="shared" si="16"/>
        <v>0.60483417650365379</v>
      </c>
      <c r="AK137" s="11">
        <f t="shared" si="16"/>
        <v>0.68155290535397106</v>
      </c>
      <c r="AL137" s="11">
        <f t="shared" si="16"/>
        <v>0.82415254237288138</v>
      </c>
      <c r="AM137" s="11">
        <f t="shared" si="16"/>
        <v>0.75563524590163933</v>
      </c>
      <c r="AN137" s="11">
        <f t="shared" si="16"/>
        <v>0.54424552429667516</v>
      </c>
      <c r="AO137" s="11">
        <f t="shared" si="17"/>
        <v>0.43279901356350187</v>
      </c>
      <c r="AP137" s="11">
        <f t="shared" si="17"/>
        <v>0.38889738492124176</v>
      </c>
      <c r="AQ137" s="11">
        <f t="shared" si="17"/>
        <v>0.39516582349634627</v>
      </c>
      <c r="AR137" s="11">
        <f t="shared" si="17"/>
        <v>0.31844709464602894</v>
      </c>
      <c r="AS137" s="11">
        <f t="shared" si="17"/>
        <v>0.17584745762711865</v>
      </c>
      <c r="AT137" s="11">
        <f t="shared" si="17"/>
        <v>0.24436475409836064</v>
      </c>
      <c r="AU137" s="11">
        <f t="shared" si="17"/>
        <v>0.45575447570332484</v>
      </c>
      <c r="AV137" s="11">
        <f t="shared" si="18"/>
        <v>0.51931330472102999</v>
      </c>
      <c r="AW137" s="11">
        <f t="shared" si="18"/>
        <v>0.5716739835846536</v>
      </c>
      <c r="AX137" s="11">
        <f t="shared" si="18"/>
        <v>0.59672652875653553</v>
      </c>
      <c r="AY137" s="11">
        <f t="shared" si="18"/>
        <v>0.58500772797527045</v>
      </c>
      <c r="AZ137" s="11">
        <f t="shared" si="18"/>
        <v>0.62586605080831403</v>
      </c>
      <c r="BA137" s="11">
        <f t="shared" si="18"/>
        <v>0.63025594149908593</v>
      </c>
      <c r="BB137" s="11">
        <f t="shared" si="18"/>
        <v>0.56316297010607519</v>
      </c>
      <c r="BC137" s="11">
        <f t="shared" si="19"/>
        <v>0.48068669527896996</v>
      </c>
      <c r="BD137" s="11">
        <f t="shared" si="19"/>
        <v>0.42832601641534646</v>
      </c>
      <c r="BE137" s="11">
        <f t="shared" si="19"/>
        <v>0.40327347124346441</v>
      </c>
      <c r="BF137" s="11">
        <f t="shared" si="19"/>
        <v>0.41499227202472955</v>
      </c>
      <c r="BG137" s="11">
        <f t="shared" si="19"/>
        <v>0.37413394919168591</v>
      </c>
      <c r="BH137" s="11">
        <f t="shared" si="19"/>
        <v>0.36974405850091407</v>
      </c>
      <c r="BI137" s="11">
        <f t="shared" si="19"/>
        <v>0.43683702989392476</v>
      </c>
      <c r="BK137" s="12"/>
      <c r="BL137" s="12"/>
      <c r="BM137" s="12"/>
      <c r="BN137" s="12"/>
      <c r="BO137" s="12"/>
      <c r="BP137" s="12"/>
      <c r="BQ137" s="12"/>
      <c r="BR137" s="12"/>
      <c r="BS137" s="12"/>
      <c r="BT137" s="12"/>
      <c r="BU137" s="12"/>
      <c r="BV137" s="12"/>
      <c r="BW137" s="12"/>
      <c r="BX137" s="12"/>
      <c r="BZ137" s="11"/>
      <c r="CA137" s="11"/>
      <c r="CB137" s="11"/>
      <c r="CC137" s="11"/>
      <c r="CD137" s="11"/>
      <c r="CE137" s="11"/>
      <c r="CF137" s="11"/>
      <c r="CG137" s="11"/>
      <c r="CH137" s="11"/>
      <c r="CI137" s="11"/>
      <c r="CJ137" s="11"/>
      <c r="CK137" s="11"/>
      <c r="CL137" s="11"/>
      <c r="CM137" s="11"/>
    </row>
    <row r="138" spans="1:91" x14ac:dyDescent="0.25">
      <c r="A138" t="s">
        <v>134</v>
      </c>
      <c r="B138" t="s">
        <v>134</v>
      </c>
      <c r="C138" t="s">
        <v>382</v>
      </c>
      <c r="D138">
        <v>7528</v>
      </c>
      <c r="E138">
        <v>7828</v>
      </c>
      <c r="F138">
        <v>6956</v>
      </c>
      <c r="G138">
        <v>6024</v>
      </c>
      <c r="H138">
        <v>6099</v>
      </c>
      <c r="I138">
        <v>4449</v>
      </c>
      <c r="J138">
        <v>3686</v>
      </c>
      <c r="K138">
        <v>1087</v>
      </c>
      <c r="L138">
        <v>1006</v>
      </c>
      <c r="M138">
        <v>697</v>
      </c>
      <c r="N138">
        <v>465</v>
      </c>
      <c r="O138">
        <v>259</v>
      </c>
      <c r="P138">
        <v>183</v>
      </c>
      <c r="Q138">
        <v>239</v>
      </c>
      <c r="R138">
        <v>7963</v>
      </c>
      <c r="S138">
        <v>8365</v>
      </c>
      <c r="T138">
        <v>6939</v>
      </c>
      <c r="U138">
        <v>5798</v>
      </c>
      <c r="V138">
        <v>6174</v>
      </c>
      <c r="W138">
        <v>4909</v>
      </c>
      <c r="X138">
        <v>4411</v>
      </c>
      <c r="Y138">
        <v>1203</v>
      </c>
      <c r="Z138">
        <v>1024</v>
      </c>
      <c r="AA138">
        <v>689</v>
      </c>
      <c r="AB138">
        <v>435</v>
      </c>
      <c r="AC138">
        <v>282</v>
      </c>
      <c r="AD138">
        <v>218</v>
      </c>
      <c r="AE138">
        <v>230</v>
      </c>
      <c r="AF138">
        <v>95146</v>
      </c>
      <c r="AH138" s="11">
        <f t="shared" si="16"/>
        <v>0.87382472431804992</v>
      </c>
      <c r="AI138" s="11">
        <f t="shared" si="16"/>
        <v>0.88612180212814129</v>
      </c>
      <c r="AJ138" s="11">
        <f t="shared" si="16"/>
        <v>0.90892460473017123</v>
      </c>
      <c r="AK138" s="11">
        <f t="shared" si="16"/>
        <v>0.92834026814609338</v>
      </c>
      <c r="AL138" s="11">
        <f t="shared" si="16"/>
        <v>0.95926391947153189</v>
      </c>
      <c r="AM138" s="11">
        <f t="shared" si="16"/>
        <v>0.96049222797927458</v>
      </c>
      <c r="AN138" s="11">
        <f t="shared" si="16"/>
        <v>0.93910828025477711</v>
      </c>
      <c r="AO138" s="11">
        <f t="shared" si="17"/>
        <v>0.12617527568195008</v>
      </c>
      <c r="AP138" s="11">
        <f t="shared" si="17"/>
        <v>0.11387819787185872</v>
      </c>
      <c r="AQ138" s="11">
        <f t="shared" si="17"/>
        <v>9.1075395269828829E-2</v>
      </c>
      <c r="AR138" s="11">
        <f t="shared" si="17"/>
        <v>7.1659731853906616E-2</v>
      </c>
      <c r="AS138" s="11">
        <f t="shared" si="17"/>
        <v>4.0736080528468069E-2</v>
      </c>
      <c r="AT138" s="11">
        <f t="shared" si="17"/>
        <v>3.950777202072539E-2</v>
      </c>
      <c r="AU138" s="11">
        <f t="shared" si="17"/>
        <v>6.0891719745222929E-2</v>
      </c>
      <c r="AV138" s="11">
        <f t="shared" si="18"/>
        <v>0.86875409120663316</v>
      </c>
      <c r="AW138" s="11">
        <f t="shared" si="18"/>
        <v>0.89093620193843859</v>
      </c>
      <c r="AX138" s="11">
        <f t="shared" si="18"/>
        <v>0.909674882013634</v>
      </c>
      <c r="AY138" s="11">
        <f t="shared" si="18"/>
        <v>0.93021017166693409</v>
      </c>
      <c r="AZ138" s="11">
        <f t="shared" si="18"/>
        <v>0.95631970260223054</v>
      </c>
      <c r="BA138" s="11">
        <f t="shared" si="18"/>
        <v>0.9574800078018334</v>
      </c>
      <c r="BB138" s="11">
        <f t="shared" si="18"/>
        <v>0.95044171514759745</v>
      </c>
      <c r="BC138" s="11">
        <f t="shared" si="19"/>
        <v>0.13124590879336678</v>
      </c>
      <c r="BD138" s="11">
        <f t="shared" si="19"/>
        <v>0.1090637980615614</v>
      </c>
      <c r="BE138" s="11">
        <f t="shared" si="19"/>
        <v>9.0325117986366013E-2</v>
      </c>
      <c r="BF138" s="11">
        <f t="shared" si="19"/>
        <v>6.9789828333065934E-2</v>
      </c>
      <c r="BG138" s="11">
        <f t="shared" si="19"/>
        <v>4.3680297397769519E-2</v>
      </c>
      <c r="BH138" s="11">
        <f t="shared" si="19"/>
        <v>4.2519992198166566E-2</v>
      </c>
      <c r="BI138" s="11">
        <f t="shared" si="19"/>
        <v>4.9558284852402497E-2</v>
      </c>
      <c r="BK138" s="12"/>
      <c r="BL138" s="12"/>
      <c r="BM138" s="12"/>
      <c r="BN138" s="12"/>
      <c r="BO138" s="12"/>
      <c r="BP138" s="12"/>
      <c r="BQ138" s="12"/>
      <c r="BR138" s="12"/>
      <c r="BS138" s="12"/>
      <c r="BT138" s="12"/>
      <c r="BU138" s="12"/>
      <c r="BV138" s="12"/>
      <c r="BW138" s="12"/>
      <c r="BX138" s="12"/>
      <c r="BZ138" s="11"/>
      <c r="CA138" s="11"/>
      <c r="CB138" s="11"/>
      <c r="CC138" s="11"/>
      <c r="CD138" s="11"/>
      <c r="CE138" s="11"/>
      <c r="CF138" s="11"/>
      <c r="CG138" s="11"/>
      <c r="CH138" s="11"/>
      <c r="CI138" s="11"/>
      <c r="CJ138" s="11"/>
      <c r="CK138" s="11"/>
      <c r="CL138" s="11"/>
      <c r="CM138" s="11"/>
    </row>
    <row r="139" spans="1:91" x14ac:dyDescent="0.25">
      <c r="A139" t="s">
        <v>135</v>
      </c>
      <c r="B139" t="s">
        <v>135</v>
      </c>
      <c r="C139" t="s">
        <v>402</v>
      </c>
      <c r="D139">
        <v>12219</v>
      </c>
      <c r="E139">
        <v>12456</v>
      </c>
      <c r="F139">
        <v>11088</v>
      </c>
      <c r="G139">
        <v>9894</v>
      </c>
      <c r="H139">
        <v>10479</v>
      </c>
      <c r="I139">
        <v>8142</v>
      </c>
      <c r="J139">
        <v>6323</v>
      </c>
      <c r="K139">
        <v>477</v>
      </c>
      <c r="L139">
        <v>378</v>
      </c>
      <c r="M139">
        <v>236</v>
      </c>
      <c r="N139">
        <v>188</v>
      </c>
      <c r="O139">
        <v>115</v>
      </c>
      <c r="P139">
        <v>100</v>
      </c>
      <c r="Q139">
        <v>68</v>
      </c>
      <c r="R139">
        <v>12313</v>
      </c>
      <c r="S139">
        <v>12064</v>
      </c>
      <c r="T139">
        <v>11069</v>
      </c>
      <c r="U139">
        <v>9797</v>
      </c>
      <c r="V139">
        <v>10494</v>
      </c>
      <c r="W139">
        <v>8586</v>
      </c>
      <c r="X139">
        <v>7012</v>
      </c>
      <c r="Y139">
        <v>381</v>
      </c>
      <c r="Z139">
        <v>259</v>
      </c>
      <c r="AA139">
        <v>240</v>
      </c>
      <c r="AB139">
        <v>174</v>
      </c>
      <c r="AC139">
        <v>133</v>
      </c>
      <c r="AD139">
        <v>74</v>
      </c>
      <c r="AE139">
        <v>37</v>
      </c>
      <c r="AF139">
        <v>144796</v>
      </c>
      <c r="AH139" s="11">
        <f t="shared" si="16"/>
        <v>0.96242911153119093</v>
      </c>
      <c r="AI139" s="11">
        <f t="shared" si="16"/>
        <v>0.97054698457222999</v>
      </c>
      <c r="AJ139" s="11">
        <f t="shared" si="16"/>
        <v>0.97915930766513604</v>
      </c>
      <c r="AK139" s="11">
        <f t="shared" si="16"/>
        <v>0.98135290616941084</v>
      </c>
      <c r="AL139" s="11">
        <f t="shared" si="16"/>
        <v>0.98914479894279783</v>
      </c>
      <c r="AM139" s="11">
        <f t="shared" si="16"/>
        <v>0.98786702256733805</v>
      </c>
      <c r="AN139" s="11">
        <f t="shared" si="16"/>
        <v>0.98936003755280866</v>
      </c>
      <c r="AO139" s="11">
        <f t="shared" si="17"/>
        <v>3.7570888468809072E-2</v>
      </c>
      <c r="AP139" s="11">
        <f t="shared" si="17"/>
        <v>2.9453015427769985E-2</v>
      </c>
      <c r="AQ139" s="11">
        <f t="shared" si="17"/>
        <v>2.0840692334864006E-2</v>
      </c>
      <c r="AR139" s="11">
        <f t="shared" si="17"/>
        <v>1.864709383058917E-2</v>
      </c>
      <c r="AS139" s="11">
        <f t="shared" si="17"/>
        <v>1.0855201057202189E-2</v>
      </c>
      <c r="AT139" s="11">
        <f t="shared" si="17"/>
        <v>1.2132977432661975E-2</v>
      </c>
      <c r="AU139" s="11">
        <f t="shared" si="17"/>
        <v>1.0639962447191363E-2</v>
      </c>
      <c r="AV139" s="11">
        <f t="shared" si="18"/>
        <v>0.96998582007247514</v>
      </c>
      <c r="AW139" s="11">
        <f t="shared" si="18"/>
        <v>0.97898239065162707</v>
      </c>
      <c r="AX139" s="11">
        <f t="shared" si="18"/>
        <v>0.97877796445309051</v>
      </c>
      <c r="AY139" s="11">
        <f t="shared" si="18"/>
        <v>0.98254939324039714</v>
      </c>
      <c r="AZ139" s="11">
        <f t="shared" si="18"/>
        <v>0.98748470876070382</v>
      </c>
      <c r="BA139" s="11">
        <f t="shared" si="18"/>
        <v>0.99145496535796762</v>
      </c>
      <c r="BB139" s="11">
        <f t="shared" si="18"/>
        <v>0.99475102851468289</v>
      </c>
      <c r="BC139" s="11">
        <f t="shared" si="19"/>
        <v>3.0014179927524816E-2</v>
      </c>
      <c r="BD139" s="11">
        <f t="shared" si="19"/>
        <v>2.1017609348372962E-2</v>
      </c>
      <c r="BE139" s="11">
        <f t="shared" si="19"/>
        <v>2.1222035546909542E-2</v>
      </c>
      <c r="BF139" s="11">
        <f t="shared" si="19"/>
        <v>1.745060675960285E-2</v>
      </c>
      <c r="BG139" s="11">
        <f t="shared" si="19"/>
        <v>1.2515291239296133E-2</v>
      </c>
      <c r="BH139" s="11">
        <f t="shared" si="19"/>
        <v>8.5450346420323318E-3</v>
      </c>
      <c r="BI139" s="11">
        <f t="shared" si="19"/>
        <v>5.2489714853170659E-3</v>
      </c>
      <c r="BK139" s="12"/>
      <c r="BL139" s="12"/>
      <c r="BM139" s="12"/>
      <c r="BN139" s="12"/>
      <c r="BO139" s="12"/>
      <c r="BP139" s="12"/>
      <c r="BQ139" s="12"/>
      <c r="BR139" s="12"/>
      <c r="BS139" s="12"/>
      <c r="BT139" s="12"/>
      <c r="BU139" s="12"/>
      <c r="BV139" s="12"/>
      <c r="BW139" s="12"/>
      <c r="BX139" s="12"/>
      <c r="BZ139" s="11"/>
      <c r="CA139" s="11"/>
      <c r="CB139" s="11"/>
      <c r="CC139" s="11"/>
      <c r="CD139" s="11"/>
      <c r="CE139" s="11"/>
      <c r="CF139" s="11"/>
      <c r="CG139" s="11"/>
      <c r="CH139" s="11"/>
      <c r="CI139" s="11"/>
      <c r="CJ139" s="11"/>
      <c r="CK139" s="11"/>
      <c r="CL139" s="11"/>
      <c r="CM139" s="11"/>
    </row>
    <row r="140" spans="1:91" x14ac:dyDescent="0.25">
      <c r="A140" t="s">
        <v>136</v>
      </c>
      <c r="B140" t="s">
        <v>136</v>
      </c>
      <c r="C140" t="s">
        <v>416</v>
      </c>
      <c r="D140">
        <v>7932</v>
      </c>
      <c r="E140">
        <v>8141</v>
      </c>
      <c r="F140">
        <v>7077</v>
      </c>
      <c r="G140">
        <v>6451</v>
      </c>
      <c r="H140">
        <v>6966</v>
      </c>
      <c r="I140">
        <v>5899</v>
      </c>
      <c r="J140">
        <v>4966</v>
      </c>
      <c r="K140">
        <v>1884</v>
      </c>
      <c r="L140">
        <v>1333</v>
      </c>
      <c r="M140">
        <v>1071</v>
      </c>
      <c r="N140">
        <v>971</v>
      </c>
      <c r="O140">
        <v>539</v>
      </c>
      <c r="P140">
        <v>383</v>
      </c>
      <c r="Q140">
        <v>398</v>
      </c>
      <c r="R140">
        <v>7950</v>
      </c>
      <c r="S140">
        <v>8306</v>
      </c>
      <c r="T140">
        <v>7232</v>
      </c>
      <c r="U140">
        <v>6263</v>
      </c>
      <c r="V140">
        <v>7047</v>
      </c>
      <c r="W140">
        <v>6463</v>
      </c>
      <c r="X140">
        <v>5695</v>
      </c>
      <c r="Y140">
        <v>1737</v>
      </c>
      <c r="Z140">
        <v>1307</v>
      </c>
      <c r="AA140">
        <v>1084</v>
      </c>
      <c r="AB140">
        <v>987</v>
      </c>
      <c r="AC140">
        <v>669</v>
      </c>
      <c r="AD140">
        <v>482</v>
      </c>
      <c r="AE140">
        <v>380</v>
      </c>
      <c r="AF140">
        <v>109613</v>
      </c>
      <c r="AH140" s="11">
        <f t="shared" si="16"/>
        <v>0.80806845965770169</v>
      </c>
      <c r="AI140" s="11">
        <f t="shared" si="16"/>
        <v>0.85929913447329531</v>
      </c>
      <c r="AJ140" s="11">
        <f t="shared" si="16"/>
        <v>0.86855670103092786</v>
      </c>
      <c r="AK140" s="11">
        <f t="shared" si="16"/>
        <v>0.86917272972244675</v>
      </c>
      <c r="AL140" s="11">
        <f t="shared" si="16"/>
        <v>0.92818121252498331</v>
      </c>
      <c r="AM140" s="11">
        <f t="shared" si="16"/>
        <v>0.93903215536453355</v>
      </c>
      <c r="AN140" s="11">
        <f t="shared" si="16"/>
        <v>0.92580164056674119</v>
      </c>
      <c r="AO140" s="11">
        <f t="shared" si="17"/>
        <v>0.19193154034229828</v>
      </c>
      <c r="AP140" s="11">
        <f t="shared" si="17"/>
        <v>0.14070086552670466</v>
      </c>
      <c r="AQ140" s="11">
        <f t="shared" si="17"/>
        <v>0.13144329896907217</v>
      </c>
      <c r="AR140" s="11">
        <f t="shared" si="17"/>
        <v>0.13082727027755323</v>
      </c>
      <c r="AS140" s="11">
        <f t="shared" si="17"/>
        <v>7.181878747501666E-2</v>
      </c>
      <c r="AT140" s="11">
        <f t="shared" si="17"/>
        <v>6.0967844635466409E-2</v>
      </c>
      <c r="AU140" s="11">
        <f t="shared" si="17"/>
        <v>7.4198359433258768E-2</v>
      </c>
      <c r="AV140" s="11">
        <f t="shared" si="18"/>
        <v>0.82068751935583772</v>
      </c>
      <c r="AW140" s="11">
        <f t="shared" si="18"/>
        <v>0.86403828149381046</v>
      </c>
      <c r="AX140" s="11">
        <f t="shared" si="18"/>
        <v>0.86964886964886967</v>
      </c>
      <c r="AY140" s="11">
        <f t="shared" si="18"/>
        <v>0.8638620689655172</v>
      </c>
      <c r="AZ140" s="11">
        <f t="shared" si="18"/>
        <v>0.91329704510108867</v>
      </c>
      <c r="BA140" s="11">
        <f t="shared" si="18"/>
        <v>0.9305975521958243</v>
      </c>
      <c r="BB140" s="11">
        <f t="shared" si="18"/>
        <v>0.93744855967078189</v>
      </c>
      <c r="BC140" s="11">
        <f t="shared" si="19"/>
        <v>0.17931248064416228</v>
      </c>
      <c r="BD140" s="11">
        <f t="shared" si="19"/>
        <v>0.13596171850618954</v>
      </c>
      <c r="BE140" s="11">
        <f t="shared" si="19"/>
        <v>0.13035113035113036</v>
      </c>
      <c r="BF140" s="11">
        <f t="shared" si="19"/>
        <v>0.13613793103448277</v>
      </c>
      <c r="BG140" s="11">
        <f t="shared" si="19"/>
        <v>8.6702954898911347E-2</v>
      </c>
      <c r="BH140" s="11">
        <f t="shared" si="19"/>
        <v>6.9402447804175663E-2</v>
      </c>
      <c r="BI140" s="11">
        <f t="shared" si="19"/>
        <v>6.2551440329218111E-2</v>
      </c>
      <c r="BK140" s="12"/>
      <c r="BL140" s="12"/>
      <c r="BM140" s="12"/>
      <c r="BN140" s="12"/>
      <c r="BO140" s="12"/>
      <c r="BP140" s="12"/>
      <c r="BQ140" s="12"/>
      <c r="BR140" s="12"/>
      <c r="BS140" s="12"/>
      <c r="BT140" s="12"/>
      <c r="BU140" s="12"/>
      <c r="BV140" s="12"/>
      <c r="BW140" s="12"/>
      <c r="BX140" s="12"/>
      <c r="BZ140" s="11"/>
      <c r="CA140" s="11"/>
      <c r="CB140" s="11"/>
      <c r="CC140" s="11"/>
      <c r="CD140" s="11"/>
      <c r="CE140" s="11"/>
      <c r="CF140" s="11"/>
      <c r="CG140" s="11"/>
      <c r="CH140" s="11"/>
      <c r="CI140" s="11"/>
      <c r="CJ140" s="11"/>
      <c r="CK140" s="11"/>
      <c r="CL140" s="11"/>
      <c r="CM140" s="11"/>
    </row>
    <row r="141" spans="1:91" x14ac:dyDescent="0.25">
      <c r="A141" t="s">
        <v>137</v>
      </c>
      <c r="B141" t="s">
        <v>137</v>
      </c>
      <c r="C141" t="s">
        <v>456</v>
      </c>
      <c r="D141">
        <v>6614</v>
      </c>
      <c r="E141">
        <v>5519</v>
      </c>
      <c r="F141">
        <v>4650</v>
      </c>
      <c r="G141">
        <v>3733</v>
      </c>
      <c r="H141">
        <v>3689</v>
      </c>
      <c r="I141">
        <v>2530</v>
      </c>
      <c r="J141">
        <v>1993</v>
      </c>
      <c r="K141">
        <v>3644</v>
      </c>
      <c r="L141">
        <v>2997</v>
      </c>
      <c r="M141">
        <v>2345</v>
      </c>
      <c r="N141">
        <v>1651</v>
      </c>
      <c r="O141">
        <v>1080</v>
      </c>
      <c r="P141">
        <v>843</v>
      </c>
      <c r="Q141">
        <v>978</v>
      </c>
      <c r="R141">
        <v>5960</v>
      </c>
      <c r="S141">
        <v>5336</v>
      </c>
      <c r="T141">
        <v>4487</v>
      </c>
      <c r="U141">
        <v>3844</v>
      </c>
      <c r="V141">
        <v>3634</v>
      </c>
      <c r="W141">
        <v>2796</v>
      </c>
      <c r="X141">
        <v>2306</v>
      </c>
      <c r="Y141">
        <v>4025</v>
      </c>
      <c r="Z141">
        <v>3488</v>
      </c>
      <c r="AA141">
        <v>2839</v>
      </c>
      <c r="AB141">
        <v>2073</v>
      </c>
      <c r="AC141">
        <v>1380</v>
      </c>
      <c r="AD141">
        <v>1062</v>
      </c>
      <c r="AE141">
        <v>905</v>
      </c>
      <c r="AF141">
        <v>86401</v>
      </c>
      <c r="AH141" s="11">
        <f t="shared" si="16"/>
        <v>0.64476506141548062</v>
      </c>
      <c r="AI141" s="11">
        <f t="shared" si="16"/>
        <v>0.64807421324565528</v>
      </c>
      <c r="AJ141" s="11">
        <f t="shared" si="16"/>
        <v>0.66476054324517508</v>
      </c>
      <c r="AK141" s="11">
        <f t="shared" si="16"/>
        <v>0.69335066864784545</v>
      </c>
      <c r="AL141" s="11">
        <f t="shared" si="16"/>
        <v>0.77353742923044666</v>
      </c>
      <c r="AM141" s="11">
        <f t="shared" si="16"/>
        <v>0.75007411799584944</v>
      </c>
      <c r="AN141" s="11">
        <f t="shared" si="16"/>
        <v>0.67081790642881189</v>
      </c>
      <c r="AO141" s="11">
        <f t="shared" si="17"/>
        <v>0.35523493858451938</v>
      </c>
      <c r="AP141" s="11">
        <f t="shared" si="17"/>
        <v>0.35192578675434477</v>
      </c>
      <c r="AQ141" s="11">
        <f t="shared" si="17"/>
        <v>0.33523945675482486</v>
      </c>
      <c r="AR141" s="11">
        <f t="shared" si="17"/>
        <v>0.30664933135215455</v>
      </c>
      <c r="AS141" s="11">
        <f t="shared" si="17"/>
        <v>0.22646257076955337</v>
      </c>
      <c r="AT141" s="11">
        <f t="shared" si="17"/>
        <v>0.24992588200415061</v>
      </c>
      <c r="AU141" s="11">
        <f t="shared" si="17"/>
        <v>0.32918209357118816</v>
      </c>
      <c r="AV141" s="11">
        <f t="shared" si="18"/>
        <v>0.59689534301452174</v>
      </c>
      <c r="AW141" s="11">
        <f t="shared" si="18"/>
        <v>0.60471441523118763</v>
      </c>
      <c r="AX141" s="11">
        <f t="shared" si="18"/>
        <v>0.61247611247611244</v>
      </c>
      <c r="AY141" s="11">
        <f t="shared" si="18"/>
        <v>0.64965354064559744</v>
      </c>
      <c r="AZ141" s="11">
        <f t="shared" si="18"/>
        <v>0.72477064220183485</v>
      </c>
      <c r="BA141" s="11">
        <f t="shared" si="18"/>
        <v>0.72472783825816489</v>
      </c>
      <c r="BB141" s="11">
        <f t="shared" si="18"/>
        <v>0.71815633758953601</v>
      </c>
      <c r="BC141" s="11">
        <f t="shared" si="19"/>
        <v>0.4031046569854782</v>
      </c>
      <c r="BD141" s="11">
        <f t="shared" si="19"/>
        <v>0.39528558476881231</v>
      </c>
      <c r="BE141" s="11">
        <f t="shared" si="19"/>
        <v>0.3875238875238875</v>
      </c>
      <c r="BF141" s="11">
        <f t="shared" si="19"/>
        <v>0.35034645935440256</v>
      </c>
      <c r="BG141" s="11">
        <f t="shared" si="19"/>
        <v>0.27522935779816515</v>
      </c>
      <c r="BH141" s="11">
        <f t="shared" si="19"/>
        <v>0.27527216174183516</v>
      </c>
      <c r="BI141" s="11">
        <f t="shared" si="19"/>
        <v>0.28184366241046405</v>
      </c>
      <c r="BK141" s="12"/>
      <c r="BL141" s="12"/>
      <c r="BM141" s="12"/>
      <c r="BN141" s="12"/>
      <c r="BO141" s="12"/>
      <c r="BP141" s="12"/>
      <c r="BQ141" s="12"/>
      <c r="BR141" s="12"/>
      <c r="BS141" s="12"/>
      <c r="BT141" s="12"/>
      <c r="BU141" s="12"/>
      <c r="BV141" s="12"/>
      <c r="BW141" s="12"/>
      <c r="BX141" s="12"/>
      <c r="BZ141" s="11"/>
      <c r="CA141" s="11"/>
      <c r="CB141" s="11"/>
      <c r="CC141" s="11"/>
      <c r="CD141" s="11"/>
      <c r="CE141" s="11"/>
      <c r="CF141" s="11"/>
      <c r="CG141" s="11"/>
      <c r="CH141" s="11"/>
      <c r="CI141" s="11"/>
      <c r="CJ141" s="11"/>
      <c r="CK141" s="11"/>
      <c r="CL141" s="11"/>
      <c r="CM141" s="11"/>
    </row>
    <row r="142" spans="1:91" x14ac:dyDescent="0.25">
      <c r="A142" t="s">
        <v>138</v>
      </c>
      <c r="B142" t="s">
        <v>138</v>
      </c>
      <c r="C142" t="s">
        <v>436</v>
      </c>
      <c r="D142">
        <v>8795</v>
      </c>
      <c r="E142">
        <v>7013</v>
      </c>
      <c r="F142">
        <v>5617</v>
      </c>
      <c r="G142">
        <v>4303</v>
      </c>
      <c r="H142">
        <v>4317</v>
      </c>
      <c r="I142">
        <v>2859</v>
      </c>
      <c r="J142">
        <v>2200</v>
      </c>
      <c r="K142">
        <v>2366</v>
      </c>
      <c r="L142">
        <v>2073</v>
      </c>
      <c r="M142">
        <v>1517</v>
      </c>
      <c r="N142">
        <v>1068</v>
      </c>
      <c r="O142">
        <v>800</v>
      </c>
      <c r="P142">
        <v>723</v>
      </c>
      <c r="Q142">
        <v>848</v>
      </c>
      <c r="R142">
        <v>8465</v>
      </c>
      <c r="S142">
        <v>6621</v>
      </c>
      <c r="T142">
        <v>5124</v>
      </c>
      <c r="U142">
        <v>4449</v>
      </c>
      <c r="V142">
        <v>4295</v>
      </c>
      <c r="W142">
        <v>3108</v>
      </c>
      <c r="X142">
        <v>2698</v>
      </c>
      <c r="Y142">
        <v>2916</v>
      </c>
      <c r="Z142">
        <v>2393</v>
      </c>
      <c r="AA142">
        <v>1830</v>
      </c>
      <c r="AB142">
        <v>1531</v>
      </c>
      <c r="AC142">
        <v>1246</v>
      </c>
      <c r="AD142">
        <v>1020</v>
      </c>
      <c r="AE142">
        <v>999</v>
      </c>
      <c r="AF142">
        <v>91194</v>
      </c>
      <c r="AH142" s="11">
        <f t="shared" si="16"/>
        <v>0.78801182689723148</v>
      </c>
      <c r="AI142" s="11">
        <f t="shared" si="16"/>
        <v>0.77184679727052607</v>
      </c>
      <c r="AJ142" s="11">
        <f t="shared" si="16"/>
        <v>0.78735632183908044</v>
      </c>
      <c r="AK142" s="11">
        <f t="shared" si="16"/>
        <v>0.80115434742133684</v>
      </c>
      <c r="AL142" s="11">
        <f t="shared" si="16"/>
        <v>0.84365839358999417</v>
      </c>
      <c r="AM142" s="11">
        <f t="shared" si="16"/>
        <v>0.7981574539363484</v>
      </c>
      <c r="AN142" s="11">
        <f t="shared" si="16"/>
        <v>0.72178477690288712</v>
      </c>
      <c r="AO142" s="11">
        <f t="shared" si="17"/>
        <v>0.21198817310276857</v>
      </c>
      <c r="AP142" s="11">
        <f t="shared" si="17"/>
        <v>0.22815320272947393</v>
      </c>
      <c r="AQ142" s="11">
        <f t="shared" si="17"/>
        <v>0.21264367816091953</v>
      </c>
      <c r="AR142" s="11">
        <f t="shared" si="17"/>
        <v>0.19884565257866318</v>
      </c>
      <c r="AS142" s="11">
        <f t="shared" si="17"/>
        <v>0.15634160641000586</v>
      </c>
      <c r="AT142" s="11">
        <f t="shared" si="17"/>
        <v>0.2018425460636516</v>
      </c>
      <c r="AU142" s="11">
        <f t="shared" si="17"/>
        <v>0.27821522309711288</v>
      </c>
      <c r="AV142" s="11">
        <f t="shared" si="18"/>
        <v>0.74378349881381245</v>
      </c>
      <c r="AW142" s="11">
        <f t="shared" si="18"/>
        <v>0.73452407366319061</v>
      </c>
      <c r="AX142" s="11">
        <f t="shared" si="18"/>
        <v>0.73684210526315785</v>
      </c>
      <c r="AY142" s="11">
        <f t="shared" si="18"/>
        <v>0.74397993311036792</v>
      </c>
      <c r="AZ142" s="11">
        <f t="shared" si="18"/>
        <v>0.77513084280815736</v>
      </c>
      <c r="BA142" s="11">
        <f t="shared" si="18"/>
        <v>0.75290697674418605</v>
      </c>
      <c r="BB142" s="11">
        <f t="shared" si="18"/>
        <v>0.72978090343521773</v>
      </c>
      <c r="BC142" s="11">
        <f t="shared" si="19"/>
        <v>0.2562165011861875</v>
      </c>
      <c r="BD142" s="11">
        <f t="shared" si="19"/>
        <v>0.26547592633680939</v>
      </c>
      <c r="BE142" s="11">
        <f t="shared" si="19"/>
        <v>0.26315789473684209</v>
      </c>
      <c r="BF142" s="11">
        <f t="shared" si="19"/>
        <v>0.25602006688963208</v>
      </c>
      <c r="BG142" s="11">
        <f t="shared" si="19"/>
        <v>0.22486915719184264</v>
      </c>
      <c r="BH142" s="11">
        <f t="shared" si="19"/>
        <v>0.24709302325581395</v>
      </c>
      <c r="BI142" s="11">
        <f t="shared" si="19"/>
        <v>0.27021909656478227</v>
      </c>
      <c r="BK142" s="12"/>
      <c r="BL142" s="12"/>
      <c r="BM142" s="12"/>
      <c r="BN142" s="12"/>
      <c r="BO142" s="12"/>
      <c r="BP142" s="12"/>
      <c r="BQ142" s="12"/>
      <c r="BR142" s="12"/>
      <c r="BS142" s="12"/>
      <c r="BT142" s="12"/>
      <c r="BU142" s="12"/>
      <c r="BV142" s="12"/>
      <c r="BW142" s="12"/>
      <c r="BX142" s="12"/>
      <c r="BZ142" s="11"/>
      <c r="CA142" s="11"/>
      <c r="CB142" s="11"/>
      <c r="CC142" s="11"/>
      <c r="CD142" s="11"/>
      <c r="CE142" s="11"/>
      <c r="CF142" s="11"/>
      <c r="CG142" s="11"/>
      <c r="CH142" s="11"/>
      <c r="CI142" s="11"/>
      <c r="CJ142" s="11"/>
      <c r="CK142" s="11"/>
      <c r="CL142" s="11"/>
      <c r="CM142" s="11"/>
    </row>
    <row r="143" spans="1:91" x14ac:dyDescent="0.25">
      <c r="A143" t="s">
        <v>139</v>
      </c>
      <c r="B143" t="s">
        <v>139</v>
      </c>
      <c r="C143" t="s">
        <v>373</v>
      </c>
      <c r="D143">
        <v>7621</v>
      </c>
      <c r="E143">
        <v>8144</v>
      </c>
      <c r="F143">
        <v>6767</v>
      </c>
      <c r="G143">
        <v>5811</v>
      </c>
      <c r="H143">
        <v>6043</v>
      </c>
      <c r="I143">
        <v>4726</v>
      </c>
      <c r="J143">
        <v>3838</v>
      </c>
      <c r="K143">
        <v>238</v>
      </c>
      <c r="L143">
        <v>188</v>
      </c>
      <c r="M143">
        <v>149</v>
      </c>
      <c r="N143">
        <v>98</v>
      </c>
      <c r="O143">
        <v>70</v>
      </c>
      <c r="P143">
        <v>62</v>
      </c>
      <c r="Q143">
        <v>53</v>
      </c>
      <c r="R143">
        <v>7920</v>
      </c>
      <c r="S143">
        <v>8084</v>
      </c>
      <c r="T143">
        <v>6522</v>
      </c>
      <c r="U143">
        <v>5801</v>
      </c>
      <c r="V143">
        <v>6253</v>
      </c>
      <c r="W143">
        <v>5148</v>
      </c>
      <c r="X143">
        <v>4295</v>
      </c>
      <c r="Y143">
        <v>243</v>
      </c>
      <c r="Z143">
        <v>175</v>
      </c>
      <c r="AA143">
        <v>131</v>
      </c>
      <c r="AB143">
        <v>118</v>
      </c>
      <c r="AC143">
        <v>75</v>
      </c>
      <c r="AD143">
        <v>44</v>
      </c>
      <c r="AE143">
        <v>32</v>
      </c>
      <c r="AF143">
        <v>88649</v>
      </c>
      <c r="AH143" s="11">
        <f t="shared" si="16"/>
        <v>0.96971624888662677</v>
      </c>
      <c r="AI143" s="11">
        <f t="shared" si="16"/>
        <v>0.97743638982237158</v>
      </c>
      <c r="AJ143" s="11">
        <f t="shared" si="16"/>
        <v>0.97845575477154423</v>
      </c>
      <c r="AK143" s="11">
        <f t="shared" si="16"/>
        <v>0.98341512946353016</v>
      </c>
      <c r="AL143" s="11">
        <f t="shared" si="16"/>
        <v>0.98854899394732543</v>
      </c>
      <c r="AM143" s="11">
        <f t="shared" si="16"/>
        <v>0.98705096073517129</v>
      </c>
      <c r="AN143" s="11">
        <f t="shared" si="16"/>
        <v>0.98637882292469803</v>
      </c>
      <c r="AO143" s="11">
        <f t="shared" si="17"/>
        <v>3.0283751113373204E-2</v>
      </c>
      <c r="AP143" s="11">
        <f t="shared" si="17"/>
        <v>2.256361017762842E-2</v>
      </c>
      <c r="AQ143" s="11">
        <f t="shared" si="17"/>
        <v>2.1544245228455754E-2</v>
      </c>
      <c r="AR143" s="11">
        <f t="shared" si="17"/>
        <v>1.658487053646979E-2</v>
      </c>
      <c r="AS143" s="11">
        <f t="shared" si="17"/>
        <v>1.1451006052674628E-2</v>
      </c>
      <c r="AT143" s="11">
        <f t="shared" si="17"/>
        <v>1.2949039264828738E-2</v>
      </c>
      <c r="AU143" s="11">
        <f t="shared" si="17"/>
        <v>1.3621177075301978E-2</v>
      </c>
      <c r="AV143" s="11">
        <f t="shared" si="18"/>
        <v>0.97023153252480709</v>
      </c>
      <c r="AW143" s="11">
        <f t="shared" si="18"/>
        <v>0.97881099406707839</v>
      </c>
      <c r="AX143" s="11">
        <f t="shared" si="18"/>
        <v>0.98030963475124</v>
      </c>
      <c r="AY143" s="11">
        <f t="shared" si="18"/>
        <v>0.98006420003378947</v>
      </c>
      <c r="AZ143" s="11">
        <f t="shared" si="18"/>
        <v>0.98814791403286983</v>
      </c>
      <c r="BA143" s="11">
        <f t="shared" si="18"/>
        <v>0.99152542372881358</v>
      </c>
      <c r="BB143" s="11">
        <f t="shared" si="18"/>
        <v>0.99260457591865037</v>
      </c>
      <c r="BC143" s="11">
        <f t="shared" si="19"/>
        <v>2.9768467475192944E-2</v>
      </c>
      <c r="BD143" s="11">
        <f t="shared" si="19"/>
        <v>2.118900593292166E-2</v>
      </c>
      <c r="BE143" s="11">
        <f t="shared" si="19"/>
        <v>1.9690365248759958E-2</v>
      </c>
      <c r="BF143" s="11">
        <f t="shared" si="19"/>
        <v>1.9935799966210508E-2</v>
      </c>
      <c r="BG143" s="11">
        <f t="shared" si="19"/>
        <v>1.1852085967130215E-2</v>
      </c>
      <c r="BH143" s="11">
        <f t="shared" si="19"/>
        <v>8.4745762711864406E-3</v>
      </c>
      <c r="BI143" s="11">
        <f t="shared" si="19"/>
        <v>7.3954240813496651E-3</v>
      </c>
      <c r="BK143" s="12"/>
      <c r="BL143" s="12"/>
      <c r="BM143" s="12"/>
      <c r="BN143" s="12"/>
      <c r="BO143" s="12"/>
      <c r="BP143" s="12"/>
      <c r="BQ143" s="12"/>
      <c r="BR143" s="12"/>
      <c r="BS143" s="12"/>
      <c r="BT143" s="12"/>
      <c r="BU143" s="12"/>
      <c r="BV143" s="12"/>
      <c r="BW143" s="12"/>
      <c r="BX143" s="12"/>
      <c r="BZ143" s="11"/>
      <c r="CA143" s="11"/>
      <c r="CB143" s="11"/>
      <c r="CC143" s="11"/>
      <c r="CD143" s="11"/>
      <c r="CE143" s="11"/>
      <c r="CF143" s="11"/>
      <c r="CG143" s="11"/>
      <c r="CH143" s="11"/>
      <c r="CI143" s="11"/>
      <c r="CJ143" s="11"/>
      <c r="CK143" s="11"/>
      <c r="CL143" s="11"/>
      <c r="CM143" s="11"/>
    </row>
    <row r="144" spans="1:91" x14ac:dyDescent="0.25">
      <c r="A144" t="s">
        <v>140</v>
      </c>
      <c r="B144" t="s">
        <v>140</v>
      </c>
      <c r="C144" t="s">
        <v>508</v>
      </c>
      <c r="D144">
        <v>18832</v>
      </c>
      <c r="E144">
        <v>19898</v>
      </c>
      <c r="F144">
        <v>17530</v>
      </c>
      <c r="G144">
        <v>15953</v>
      </c>
      <c r="H144">
        <v>17383</v>
      </c>
      <c r="I144">
        <v>14789</v>
      </c>
      <c r="J144">
        <v>10780</v>
      </c>
      <c r="K144">
        <v>1222</v>
      </c>
      <c r="L144">
        <v>1063</v>
      </c>
      <c r="M144">
        <v>844</v>
      </c>
      <c r="N144">
        <v>674</v>
      </c>
      <c r="O144">
        <v>501</v>
      </c>
      <c r="P144">
        <v>352</v>
      </c>
      <c r="Q144">
        <v>307</v>
      </c>
      <c r="R144">
        <v>19523</v>
      </c>
      <c r="S144">
        <v>20000</v>
      </c>
      <c r="T144">
        <v>17363</v>
      </c>
      <c r="U144">
        <v>15952</v>
      </c>
      <c r="V144">
        <v>17712</v>
      </c>
      <c r="W144">
        <v>15137</v>
      </c>
      <c r="X144">
        <v>11744</v>
      </c>
      <c r="Y144">
        <v>1239</v>
      </c>
      <c r="Z144">
        <v>1043</v>
      </c>
      <c r="AA144">
        <v>829</v>
      </c>
      <c r="AB144">
        <v>712</v>
      </c>
      <c r="AC144">
        <v>521</v>
      </c>
      <c r="AD144">
        <v>376</v>
      </c>
      <c r="AE144">
        <v>341</v>
      </c>
      <c r="AF144">
        <v>242620</v>
      </c>
      <c r="AH144" s="11">
        <f t="shared" si="16"/>
        <v>0.9390645257803929</v>
      </c>
      <c r="AI144" s="11">
        <f t="shared" si="16"/>
        <v>0.94928677066933831</v>
      </c>
      <c r="AJ144" s="11">
        <f t="shared" si="16"/>
        <v>0.95406552737563954</v>
      </c>
      <c r="AK144" s="11">
        <f t="shared" si="16"/>
        <v>0.95946352318518069</v>
      </c>
      <c r="AL144" s="11">
        <f t="shared" si="16"/>
        <v>0.97198613285618429</v>
      </c>
      <c r="AM144" s="11">
        <f t="shared" si="16"/>
        <v>0.97675186579486162</v>
      </c>
      <c r="AN144" s="11">
        <f t="shared" si="16"/>
        <v>0.97230991251014698</v>
      </c>
      <c r="AO144" s="11">
        <f t="shared" si="17"/>
        <v>6.0935474219607058E-2</v>
      </c>
      <c r="AP144" s="11">
        <f t="shared" si="17"/>
        <v>5.0713229330661705E-2</v>
      </c>
      <c r="AQ144" s="11">
        <f t="shared" si="17"/>
        <v>4.5934472624360512E-2</v>
      </c>
      <c r="AR144" s="11">
        <f t="shared" si="17"/>
        <v>4.0536476814819269E-2</v>
      </c>
      <c r="AS144" s="11">
        <f t="shared" si="17"/>
        <v>2.80138671438157E-2</v>
      </c>
      <c r="AT144" s="11">
        <f t="shared" si="17"/>
        <v>2.3248134205138365E-2</v>
      </c>
      <c r="AU144" s="11">
        <f t="shared" si="17"/>
        <v>2.769008748985298E-2</v>
      </c>
      <c r="AV144" s="11">
        <f t="shared" si="18"/>
        <v>0.94032366824005398</v>
      </c>
      <c r="AW144" s="11">
        <f t="shared" si="18"/>
        <v>0.95043482393194889</v>
      </c>
      <c r="AX144" s="11">
        <f t="shared" si="18"/>
        <v>0.95443051890941077</v>
      </c>
      <c r="AY144" s="11">
        <f t="shared" si="18"/>
        <v>0.95727316370619298</v>
      </c>
      <c r="AZ144" s="11">
        <f t="shared" si="18"/>
        <v>0.97142543739373666</v>
      </c>
      <c r="BA144" s="11">
        <f t="shared" si="18"/>
        <v>0.97576226390769027</v>
      </c>
      <c r="BB144" s="11">
        <f t="shared" si="18"/>
        <v>0.97178320231692183</v>
      </c>
      <c r="BC144" s="11">
        <f t="shared" si="19"/>
        <v>5.9676331759946057E-2</v>
      </c>
      <c r="BD144" s="11">
        <f t="shared" si="19"/>
        <v>4.9565176068051137E-2</v>
      </c>
      <c r="BE144" s="11">
        <f t="shared" si="19"/>
        <v>4.5569481090589267E-2</v>
      </c>
      <c r="BF144" s="11">
        <f t="shared" si="19"/>
        <v>4.2726836293807011E-2</v>
      </c>
      <c r="BG144" s="11">
        <f t="shared" si="19"/>
        <v>2.8574562606263367E-2</v>
      </c>
      <c r="BH144" s="11">
        <f t="shared" si="19"/>
        <v>2.4237736092309677E-2</v>
      </c>
      <c r="BI144" s="11">
        <f t="shared" si="19"/>
        <v>2.8216797683078196E-2</v>
      </c>
      <c r="BK144" s="12"/>
      <c r="BL144" s="12"/>
      <c r="BM144" s="12"/>
      <c r="BN144" s="12"/>
      <c r="BO144" s="12"/>
      <c r="BP144" s="12"/>
      <c r="BQ144" s="12"/>
      <c r="BR144" s="12"/>
      <c r="BS144" s="12"/>
      <c r="BT144" s="12"/>
      <c r="BU144" s="12"/>
      <c r="BV144" s="12"/>
      <c r="BW144" s="12"/>
      <c r="BX144" s="12"/>
      <c r="BZ144" s="11"/>
      <c r="CA144" s="11"/>
      <c r="CB144" s="11"/>
      <c r="CC144" s="11"/>
      <c r="CD144" s="11"/>
      <c r="CE144" s="11"/>
      <c r="CF144" s="11"/>
      <c r="CG144" s="11"/>
      <c r="CH144" s="11"/>
      <c r="CI144" s="11"/>
      <c r="CJ144" s="11"/>
      <c r="CK144" s="11"/>
      <c r="CL144" s="11"/>
      <c r="CM144" s="11"/>
    </row>
    <row r="145" spans="1:91" x14ac:dyDescent="0.25">
      <c r="A145" t="s">
        <v>141</v>
      </c>
      <c r="B145" t="s">
        <v>141</v>
      </c>
      <c r="C145" t="s">
        <v>466</v>
      </c>
      <c r="D145">
        <v>6002</v>
      </c>
      <c r="E145">
        <v>6092</v>
      </c>
      <c r="F145">
        <v>5446</v>
      </c>
      <c r="G145">
        <v>4638</v>
      </c>
      <c r="H145">
        <v>4773</v>
      </c>
      <c r="I145">
        <v>3600</v>
      </c>
      <c r="J145">
        <v>2699</v>
      </c>
      <c r="K145">
        <v>231</v>
      </c>
      <c r="L145">
        <v>204</v>
      </c>
      <c r="M145">
        <v>132</v>
      </c>
      <c r="N145">
        <v>106</v>
      </c>
      <c r="O145">
        <v>53</v>
      </c>
      <c r="P145">
        <v>41</v>
      </c>
      <c r="Q145">
        <v>44</v>
      </c>
      <c r="R145">
        <v>6093</v>
      </c>
      <c r="S145">
        <v>5996</v>
      </c>
      <c r="T145">
        <v>5239</v>
      </c>
      <c r="U145">
        <v>4639</v>
      </c>
      <c r="V145">
        <v>4856</v>
      </c>
      <c r="W145">
        <v>3732</v>
      </c>
      <c r="X145">
        <v>2767</v>
      </c>
      <c r="Y145">
        <v>269</v>
      </c>
      <c r="Z145">
        <v>194</v>
      </c>
      <c r="AA145">
        <v>148</v>
      </c>
      <c r="AB145">
        <v>123</v>
      </c>
      <c r="AC145">
        <v>71</v>
      </c>
      <c r="AD145">
        <v>33</v>
      </c>
      <c r="AE145">
        <v>33</v>
      </c>
      <c r="AF145">
        <v>68254</v>
      </c>
      <c r="AH145" s="11">
        <f t="shared" si="16"/>
        <v>0.96293919460933741</v>
      </c>
      <c r="AI145" s="11">
        <f t="shared" si="16"/>
        <v>0.96759847522236342</v>
      </c>
      <c r="AJ145" s="11">
        <f t="shared" si="16"/>
        <v>0.97633560415919685</v>
      </c>
      <c r="AK145" s="11">
        <f t="shared" si="16"/>
        <v>0.97765598650927488</v>
      </c>
      <c r="AL145" s="11">
        <f t="shared" si="16"/>
        <v>0.98901782014090345</v>
      </c>
      <c r="AM145" s="11">
        <f t="shared" si="16"/>
        <v>0.98873935731941776</v>
      </c>
      <c r="AN145" s="11">
        <f t="shared" si="16"/>
        <v>0.98395916879329204</v>
      </c>
      <c r="AO145" s="11">
        <f t="shared" si="17"/>
        <v>3.7060805390662602E-2</v>
      </c>
      <c r="AP145" s="11">
        <f t="shared" si="17"/>
        <v>3.2401524777636595E-2</v>
      </c>
      <c r="AQ145" s="11">
        <f t="shared" si="17"/>
        <v>2.3664395840803154E-2</v>
      </c>
      <c r="AR145" s="11">
        <f t="shared" si="17"/>
        <v>2.2344013490725127E-2</v>
      </c>
      <c r="AS145" s="11">
        <f t="shared" si="17"/>
        <v>1.0982179859096561E-2</v>
      </c>
      <c r="AT145" s="11">
        <f t="shared" si="17"/>
        <v>1.1260642680582258E-2</v>
      </c>
      <c r="AU145" s="11">
        <f t="shared" si="17"/>
        <v>1.6040831206707983E-2</v>
      </c>
      <c r="AV145" s="11">
        <f t="shared" si="18"/>
        <v>0.95771769883684377</v>
      </c>
      <c r="AW145" s="11">
        <f t="shared" si="18"/>
        <v>0.9686591276252019</v>
      </c>
      <c r="AX145" s="11">
        <f t="shared" si="18"/>
        <v>0.97252645257100423</v>
      </c>
      <c r="AY145" s="11">
        <f t="shared" si="18"/>
        <v>0.97417051658966825</v>
      </c>
      <c r="AZ145" s="11">
        <f t="shared" si="18"/>
        <v>0.98558960828090114</v>
      </c>
      <c r="BA145" s="11">
        <f t="shared" si="18"/>
        <v>0.99123505976095616</v>
      </c>
      <c r="BB145" s="11">
        <f t="shared" si="18"/>
        <v>0.98821428571428571</v>
      </c>
      <c r="BC145" s="11">
        <f t="shared" si="19"/>
        <v>4.228230116315624E-2</v>
      </c>
      <c r="BD145" s="11">
        <f t="shared" si="19"/>
        <v>3.1340872374798059E-2</v>
      </c>
      <c r="BE145" s="11">
        <f t="shared" si="19"/>
        <v>2.7473547428995729E-2</v>
      </c>
      <c r="BF145" s="11">
        <f t="shared" si="19"/>
        <v>2.5829483410331793E-2</v>
      </c>
      <c r="BG145" s="11">
        <f t="shared" si="19"/>
        <v>1.4410391719098843E-2</v>
      </c>
      <c r="BH145" s="11">
        <f t="shared" si="19"/>
        <v>8.7649402390438252E-3</v>
      </c>
      <c r="BI145" s="11">
        <f t="shared" si="19"/>
        <v>1.1785714285714287E-2</v>
      </c>
      <c r="BK145" s="12"/>
      <c r="BL145" s="12"/>
      <c r="BM145" s="12"/>
      <c r="BN145" s="12"/>
      <c r="BO145" s="12"/>
      <c r="BP145" s="12"/>
      <c r="BQ145" s="12"/>
      <c r="BR145" s="12"/>
      <c r="BS145" s="12"/>
      <c r="BT145" s="12"/>
      <c r="BU145" s="12"/>
      <c r="BV145" s="12"/>
      <c r="BW145" s="12"/>
      <c r="BX145" s="12"/>
      <c r="BZ145" s="11"/>
      <c r="CA145" s="11"/>
      <c r="CB145" s="11"/>
      <c r="CC145" s="11"/>
      <c r="CD145" s="11"/>
      <c r="CE145" s="11"/>
      <c r="CF145" s="11"/>
      <c r="CG145" s="11"/>
      <c r="CH145" s="11"/>
      <c r="CI145" s="11"/>
      <c r="CJ145" s="11"/>
      <c r="CK145" s="11"/>
      <c r="CL145" s="11"/>
      <c r="CM145" s="11"/>
    </row>
    <row r="146" spans="1:91" x14ac:dyDescent="0.25">
      <c r="A146" t="s">
        <v>142</v>
      </c>
      <c r="B146" t="s">
        <v>142</v>
      </c>
      <c r="C146" t="s">
        <v>509</v>
      </c>
      <c r="D146">
        <v>27755</v>
      </c>
      <c r="E146">
        <v>28606</v>
      </c>
      <c r="F146">
        <v>25453</v>
      </c>
      <c r="G146">
        <v>22874</v>
      </c>
      <c r="H146">
        <v>25630</v>
      </c>
      <c r="I146">
        <v>21332</v>
      </c>
      <c r="J146">
        <v>16849</v>
      </c>
      <c r="K146">
        <v>1592</v>
      </c>
      <c r="L146">
        <v>1094</v>
      </c>
      <c r="M146">
        <v>929</v>
      </c>
      <c r="N146">
        <v>683</v>
      </c>
      <c r="O146">
        <v>458</v>
      </c>
      <c r="P146">
        <v>282</v>
      </c>
      <c r="Q146">
        <v>284</v>
      </c>
      <c r="R146">
        <v>28638</v>
      </c>
      <c r="S146">
        <v>29876</v>
      </c>
      <c r="T146">
        <v>26560</v>
      </c>
      <c r="U146">
        <v>23894</v>
      </c>
      <c r="V146">
        <v>27686</v>
      </c>
      <c r="W146">
        <v>22929</v>
      </c>
      <c r="X146">
        <v>19590</v>
      </c>
      <c r="Y146">
        <v>1518</v>
      </c>
      <c r="Z146">
        <v>1217</v>
      </c>
      <c r="AA146">
        <v>1044</v>
      </c>
      <c r="AB146">
        <v>778</v>
      </c>
      <c r="AC146">
        <v>571</v>
      </c>
      <c r="AD146">
        <v>316</v>
      </c>
      <c r="AE146">
        <v>280</v>
      </c>
      <c r="AF146">
        <v>358718</v>
      </c>
      <c r="AH146" s="11">
        <f t="shared" si="16"/>
        <v>0.94575254710873347</v>
      </c>
      <c r="AI146" s="11">
        <f t="shared" si="16"/>
        <v>0.96316498316498311</v>
      </c>
      <c r="AJ146" s="11">
        <f t="shared" si="16"/>
        <v>0.96478659692214386</v>
      </c>
      <c r="AK146" s="11">
        <f t="shared" si="16"/>
        <v>0.97100649488474766</v>
      </c>
      <c r="AL146" s="11">
        <f t="shared" si="16"/>
        <v>0.98244403557191051</v>
      </c>
      <c r="AM146" s="11">
        <f t="shared" si="16"/>
        <v>0.98695290089756638</v>
      </c>
      <c r="AN146" s="11">
        <f t="shared" si="16"/>
        <v>0.98342380201949453</v>
      </c>
      <c r="AO146" s="11">
        <f t="shared" si="17"/>
        <v>5.4247452891266569E-2</v>
      </c>
      <c r="AP146" s="11">
        <f t="shared" si="17"/>
        <v>3.6835016835016832E-2</v>
      </c>
      <c r="AQ146" s="11">
        <f t="shared" si="17"/>
        <v>3.5213403077856115E-2</v>
      </c>
      <c r="AR146" s="11">
        <f t="shared" si="17"/>
        <v>2.8993505115252366E-2</v>
      </c>
      <c r="AS146" s="11">
        <f t="shared" si="17"/>
        <v>1.7555964428089543E-2</v>
      </c>
      <c r="AT146" s="11">
        <f t="shared" si="17"/>
        <v>1.3047099102433608E-2</v>
      </c>
      <c r="AU146" s="11">
        <f t="shared" si="17"/>
        <v>1.6576197980505459E-2</v>
      </c>
      <c r="AV146" s="11">
        <f t="shared" si="18"/>
        <v>0.94966175885395943</v>
      </c>
      <c r="AW146" s="11">
        <f t="shared" si="18"/>
        <v>0.96085935741163608</v>
      </c>
      <c r="AX146" s="11">
        <f t="shared" si="18"/>
        <v>0.96217939429068255</v>
      </c>
      <c r="AY146" s="11">
        <f t="shared" si="18"/>
        <v>0.9684662775616083</v>
      </c>
      <c r="AZ146" s="11">
        <f t="shared" si="18"/>
        <v>0.97979261775843152</v>
      </c>
      <c r="BA146" s="11">
        <f t="shared" si="18"/>
        <v>0.98640567864056783</v>
      </c>
      <c r="BB146" s="11">
        <f t="shared" si="18"/>
        <v>0.98590840463009566</v>
      </c>
      <c r="BC146" s="11">
        <f t="shared" si="19"/>
        <v>5.0338241146040588E-2</v>
      </c>
      <c r="BD146" s="11">
        <f t="shared" si="19"/>
        <v>3.9140642588363937E-2</v>
      </c>
      <c r="BE146" s="11">
        <f t="shared" si="19"/>
        <v>3.7820605709317487E-2</v>
      </c>
      <c r="BF146" s="11">
        <f t="shared" si="19"/>
        <v>3.1533722438391698E-2</v>
      </c>
      <c r="BG146" s="11">
        <f t="shared" si="19"/>
        <v>2.0207382241568463E-2</v>
      </c>
      <c r="BH146" s="11">
        <f t="shared" si="19"/>
        <v>1.3594321359432136E-2</v>
      </c>
      <c r="BI146" s="11">
        <f t="shared" si="19"/>
        <v>1.4091595369904378E-2</v>
      </c>
      <c r="BK146" s="12"/>
      <c r="BL146" s="12"/>
      <c r="BM146" s="12"/>
      <c r="BN146" s="12"/>
      <c r="BO146" s="12"/>
      <c r="BP146" s="12"/>
      <c r="BQ146" s="12"/>
      <c r="BR146" s="12"/>
      <c r="BS146" s="12"/>
      <c r="BT146" s="12"/>
      <c r="BU146" s="12"/>
      <c r="BV146" s="12"/>
      <c r="BW146" s="12"/>
      <c r="BX146" s="12"/>
      <c r="BZ146" s="11"/>
      <c r="CA146" s="11"/>
      <c r="CB146" s="11"/>
      <c r="CC146" s="11"/>
      <c r="CD146" s="11"/>
      <c r="CE146" s="11"/>
      <c r="CF146" s="11"/>
      <c r="CG146" s="11"/>
      <c r="CH146" s="11"/>
      <c r="CI146" s="11"/>
      <c r="CJ146" s="11"/>
      <c r="CK146" s="11"/>
      <c r="CL146" s="11"/>
      <c r="CM146" s="11"/>
    </row>
    <row r="147" spans="1:91" x14ac:dyDescent="0.25">
      <c r="A147" t="s">
        <v>143</v>
      </c>
      <c r="B147" t="s">
        <v>143</v>
      </c>
      <c r="C147" t="s">
        <v>437</v>
      </c>
      <c r="D147">
        <v>7334</v>
      </c>
      <c r="E147">
        <v>5917</v>
      </c>
      <c r="F147">
        <v>4663</v>
      </c>
      <c r="G147">
        <v>4028</v>
      </c>
      <c r="H147">
        <v>3953</v>
      </c>
      <c r="I147">
        <v>3066</v>
      </c>
      <c r="J147">
        <v>2337</v>
      </c>
      <c r="K147">
        <v>1664</v>
      </c>
      <c r="L147">
        <v>1385</v>
      </c>
      <c r="M147">
        <v>987</v>
      </c>
      <c r="N147">
        <v>782</v>
      </c>
      <c r="O147">
        <v>538</v>
      </c>
      <c r="P147">
        <v>463</v>
      </c>
      <c r="Q147">
        <v>536</v>
      </c>
      <c r="R147">
        <v>5738</v>
      </c>
      <c r="S147">
        <v>5015</v>
      </c>
      <c r="T147">
        <v>4557</v>
      </c>
      <c r="U147">
        <v>4048</v>
      </c>
      <c r="V147">
        <v>3842</v>
      </c>
      <c r="W147">
        <v>3038</v>
      </c>
      <c r="X147">
        <v>2594</v>
      </c>
      <c r="Y147">
        <v>1980</v>
      </c>
      <c r="Z147">
        <v>1673</v>
      </c>
      <c r="AA147">
        <v>1375</v>
      </c>
      <c r="AB147">
        <v>1140</v>
      </c>
      <c r="AC147">
        <v>872</v>
      </c>
      <c r="AD147">
        <v>623</v>
      </c>
      <c r="AE147">
        <v>550</v>
      </c>
      <c r="AF147">
        <v>74698</v>
      </c>
      <c r="AH147" s="11">
        <f t="shared" si="16"/>
        <v>0.81507001555901315</v>
      </c>
      <c r="AI147" s="11">
        <f t="shared" si="16"/>
        <v>0.81032593809915088</v>
      </c>
      <c r="AJ147" s="11">
        <f t="shared" si="16"/>
        <v>0.82530973451327438</v>
      </c>
      <c r="AK147" s="11">
        <f t="shared" si="16"/>
        <v>0.83742203742203747</v>
      </c>
      <c r="AL147" s="11">
        <f t="shared" si="16"/>
        <v>0.88020485415274996</v>
      </c>
      <c r="AM147" s="11">
        <f t="shared" si="16"/>
        <v>0.86880136015868514</v>
      </c>
      <c r="AN147" s="11">
        <f t="shared" si="16"/>
        <v>0.81343543334493562</v>
      </c>
      <c r="AO147" s="11">
        <f t="shared" si="17"/>
        <v>0.18492998444098688</v>
      </c>
      <c r="AP147" s="11">
        <f t="shared" si="17"/>
        <v>0.18967406190084909</v>
      </c>
      <c r="AQ147" s="11">
        <f t="shared" si="17"/>
        <v>0.17469026548672567</v>
      </c>
      <c r="AR147" s="11">
        <f t="shared" si="17"/>
        <v>0.16257796257796259</v>
      </c>
      <c r="AS147" s="11">
        <f t="shared" si="17"/>
        <v>0.11979514584725005</v>
      </c>
      <c r="AT147" s="11">
        <f t="shared" si="17"/>
        <v>0.13119863984131483</v>
      </c>
      <c r="AU147" s="11">
        <f t="shared" si="17"/>
        <v>0.18656456665506438</v>
      </c>
      <c r="AV147" s="11">
        <f t="shared" si="18"/>
        <v>0.74345685410728168</v>
      </c>
      <c r="AW147" s="11">
        <f t="shared" si="18"/>
        <v>0.74985047846889952</v>
      </c>
      <c r="AX147" s="11">
        <f t="shared" si="18"/>
        <v>0.76820633850303444</v>
      </c>
      <c r="AY147" s="11">
        <f t="shared" si="18"/>
        <v>0.78026214340786426</v>
      </c>
      <c r="AZ147" s="11">
        <f t="shared" si="18"/>
        <v>0.81501909206618584</v>
      </c>
      <c r="BA147" s="11">
        <f t="shared" si="18"/>
        <v>0.82982791586998084</v>
      </c>
      <c r="BB147" s="11">
        <f t="shared" si="18"/>
        <v>0.8250636132315522</v>
      </c>
      <c r="BC147" s="11">
        <f t="shared" si="19"/>
        <v>0.25654314589271832</v>
      </c>
      <c r="BD147" s="11">
        <f t="shared" si="19"/>
        <v>0.25014952153110048</v>
      </c>
      <c r="BE147" s="11">
        <f t="shared" si="19"/>
        <v>0.23179366149696562</v>
      </c>
      <c r="BF147" s="11">
        <f t="shared" si="19"/>
        <v>0.21973785659213571</v>
      </c>
      <c r="BG147" s="11">
        <f t="shared" si="19"/>
        <v>0.18498090793381416</v>
      </c>
      <c r="BH147" s="11">
        <f t="shared" si="19"/>
        <v>0.17017208413001911</v>
      </c>
      <c r="BI147" s="11">
        <f t="shared" si="19"/>
        <v>0.17493638676844783</v>
      </c>
      <c r="BK147" s="12"/>
      <c r="BL147" s="12"/>
      <c r="BM147" s="12"/>
      <c r="BN147" s="12"/>
      <c r="BO147" s="12"/>
      <c r="BP147" s="12"/>
      <c r="BQ147" s="12"/>
      <c r="BR147" s="12"/>
      <c r="BS147" s="12"/>
      <c r="BT147" s="12"/>
      <c r="BU147" s="12"/>
      <c r="BV147" s="12"/>
      <c r="BW147" s="12"/>
      <c r="BX147" s="12"/>
      <c r="BZ147" s="11"/>
      <c r="CA147" s="11"/>
      <c r="CB147" s="11"/>
      <c r="CC147" s="11"/>
      <c r="CD147" s="11"/>
      <c r="CE147" s="11"/>
      <c r="CF147" s="11"/>
      <c r="CG147" s="11"/>
      <c r="CH147" s="11"/>
      <c r="CI147" s="11"/>
      <c r="CJ147" s="11"/>
      <c r="CK147" s="11"/>
      <c r="CL147" s="11"/>
      <c r="CM147" s="11"/>
    </row>
    <row r="148" spans="1:91" x14ac:dyDescent="0.25">
      <c r="A148" t="s">
        <v>144</v>
      </c>
      <c r="B148" t="s">
        <v>144</v>
      </c>
      <c r="C148" t="s">
        <v>383</v>
      </c>
      <c r="D148">
        <v>12572</v>
      </c>
      <c r="E148">
        <v>12346</v>
      </c>
      <c r="F148">
        <v>10198</v>
      </c>
      <c r="G148">
        <v>9119</v>
      </c>
      <c r="H148">
        <v>10513</v>
      </c>
      <c r="I148">
        <v>8507</v>
      </c>
      <c r="J148">
        <v>6376</v>
      </c>
      <c r="K148">
        <v>249</v>
      </c>
      <c r="L148">
        <v>206</v>
      </c>
      <c r="M148">
        <v>140</v>
      </c>
      <c r="N148">
        <v>93</v>
      </c>
      <c r="O148">
        <v>57</v>
      </c>
      <c r="P148">
        <v>42</v>
      </c>
      <c r="Q148">
        <v>50</v>
      </c>
      <c r="R148">
        <v>12588</v>
      </c>
      <c r="S148">
        <v>11991</v>
      </c>
      <c r="T148">
        <v>10337</v>
      </c>
      <c r="U148">
        <v>9015</v>
      </c>
      <c r="V148">
        <v>10561</v>
      </c>
      <c r="W148">
        <v>8593</v>
      </c>
      <c r="X148">
        <v>6686</v>
      </c>
      <c r="Y148">
        <v>212</v>
      </c>
      <c r="Z148">
        <v>207</v>
      </c>
      <c r="AA148">
        <v>103</v>
      </c>
      <c r="AB148">
        <v>85</v>
      </c>
      <c r="AC148">
        <v>68</v>
      </c>
      <c r="AD148">
        <v>39</v>
      </c>
      <c r="AE148">
        <v>26</v>
      </c>
      <c r="AF148">
        <v>140979</v>
      </c>
      <c r="AH148" s="11">
        <f t="shared" si="16"/>
        <v>0.9805787380079557</v>
      </c>
      <c r="AI148" s="11">
        <f t="shared" si="16"/>
        <v>0.98358827278521355</v>
      </c>
      <c r="AJ148" s="11">
        <f t="shared" si="16"/>
        <v>0.98645772876765336</v>
      </c>
      <c r="AK148" s="11">
        <f t="shared" si="16"/>
        <v>0.98990447242726876</v>
      </c>
      <c r="AL148" s="11">
        <f t="shared" si="16"/>
        <v>0.99460737937559129</v>
      </c>
      <c r="AM148" s="11">
        <f t="shared" si="16"/>
        <v>0.99508714469528603</v>
      </c>
      <c r="AN148" s="11">
        <f t="shared" si="16"/>
        <v>0.99221910986616868</v>
      </c>
      <c r="AO148" s="11">
        <f t="shared" si="17"/>
        <v>1.9421261992044303E-2</v>
      </c>
      <c r="AP148" s="11">
        <f t="shared" si="17"/>
        <v>1.6411727214786488E-2</v>
      </c>
      <c r="AQ148" s="11">
        <f t="shared" si="17"/>
        <v>1.3542271232346682E-2</v>
      </c>
      <c r="AR148" s="11">
        <f t="shared" si="17"/>
        <v>1.009552757273122E-2</v>
      </c>
      <c r="AS148" s="11">
        <f t="shared" si="17"/>
        <v>5.3926206244087043E-3</v>
      </c>
      <c r="AT148" s="11">
        <f t="shared" si="17"/>
        <v>4.9128553047140013E-3</v>
      </c>
      <c r="AU148" s="11">
        <f t="shared" si="17"/>
        <v>7.7808901338313101E-3</v>
      </c>
      <c r="AV148" s="11">
        <f t="shared" si="18"/>
        <v>0.98343749999999996</v>
      </c>
      <c r="AW148" s="11">
        <f t="shared" si="18"/>
        <v>0.98303000491883918</v>
      </c>
      <c r="AX148" s="11">
        <f t="shared" si="18"/>
        <v>0.99013409961685828</v>
      </c>
      <c r="AY148" s="11">
        <f t="shared" si="18"/>
        <v>0.99065934065934069</v>
      </c>
      <c r="AZ148" s="11">
        <f t="shared" si="18"/>
        <v>0.99360240850503345</v>
      </c>
      <c r="BA148" s="11">
        <f t="shared" si="18"/>
        <v>0.99548192771084343</v>
      </c>
      <c r="BB148" s="11">
        <f t="shared" si="18"/>
        <v>0.99612634088200236</v>
      </c>
      <c r="BC148" s="11">
        <f t="shared" si="19"/>
        <v>1.6562500000000001E-2</v>
      </c>
      <c r="BD148" s="11">
        <f t="shared" si="19"/>
        <v>1.6969995081160847E-2</v>
      </c>
      <c r="BE148" s="11">
        <f t="shared" si="19"/>
        <v>9.8659003831417617E-3</v>
      </c>
      <c r="BF148" s="11">
        <f t="shared" si="19"/>
        <v>9.3406593406593404E-3</v>
      </c>
      <c r="BG148" s="11">
        <f t="shared" si="19"/>
        <v>6.3975914949666009E-3</v>
      </c>
      <c r="BH148" s="11">
        <f t="shared" si="19"/>
        <v>4.5180722891566263E-3</v>
      </c>
      <c r="BI148" s="11">
        <f t="shared" si="19"/>
        <v>3.8736591179976162E-3</v>
      </c>
      <c r="BK148" s="12"/>
      <c r="BL148" s="12"/>
      <c r="BM148" s="12"/>
      <c r="BN148" s="12"/>
      <c r="BO148" s="12"/>
      <c r="BP148" s="12"/>
      <c r="BQ148" s="12"/>
      <c r="BR148" s="12"/>
      <c r="BS148" s="12"/>
      <c r="BT148" s="12"/>
      <c r="BU148" s="12"/>
      <c r="BV148" s="12"/>
      <c r="BW148" s="12"/>
      <c r="BX148" s="12"/>
      <c r="BZ148" s="11"/>
      <c r="CA148" s="11"/>
      <c r="CB148" s="11"/>
      <c r="CC148" s="11"/>
      <c r="CD148" s="11"/>
      <c r="CE148" s="11"/>
      <c r="CF148" s="11"/>
      <c r="CG148" s="11"/>
      <c r="CH148" s="11"/>
      <c r="CI148" s="11"/>
      <c r="CJ148" s="11"/>
      <c r="CK148" s="11"/>
      <c r="CL148" s="11"/>
      <c r="CM148" s="11"/>
    </row>
    <row r="149" spans="1:91" x14ac:dyDescent="0.25">
      <c r="A149" t="s">
        <v>145</v>
      </c>
      <c r="B149" t="s">
        <v>145</v>
      </c>
      <c r="C149" t="s">
        <v>481</v>
      </c>
      <c r="D149">
        <v>17231</v>
      </c>
      <c r="E149">
        <v>17926</v>
      </c>
      <c r="F149">
        <v>16150</v>
      </c>
      <c r="G149">
        <v>14091</v>
      </c>
      <c r="H149">
        <v>15228</v>
      </c>
      <c r="I149">
        <v>12201</v>
      </c>
      <c r="J149">
        <v>9478</v>
      </c>
      <c r="K149">
        <v>357</v>
      </c>
      <c r="L149">
        <v>286</v>
      </c>
      <c r="M149">
        <v>195</v>
      </c>
      <c r="N149">
        <v>116</v>
      </c>
      <c r="O149">
        <v>104</v>
      </c>
      <c r="P149">
        <v>63</v>
      </c>
      <c r="Q149">
        <v>52</v>
      </c>
      <c r="R149">
        <v>18119</v>
      </c>
      <c r="S149">
        <v>18286</v>
      </c>
      <c r="T149">
        <v>16160</v>
      </c>
      <c r="U149">
        <v>14498</v>
      </c>
      <c r="V149">
        <v>15801</v>
      </c>
      <c r="W149">
        <v>12797</v>
      </c>
      <c r="X149">
        <v>10345</v>
      </c>
      <c r="Y149">
        <v>423</v>
      </c>
      <c r="Z149">
        <v>319</v>
      </c>
      <c r="AA149">
        <v>229</v>
      </c>
      <c r="AB149">
        <v>158</v>
      </c>
      <c r="AC149">
        <v>113</v>
      </c>
      <c r="AD149">
        <v>74</v>
      </c>
      <c r="AE149">
        <v>60</v>
      </c>
      <c r="AF149">
        <v>210860</v>
      </c>
      <c r="AH149" s="11">
        <f t="shared" si="16"/>
        <v>0.97970206959290429</v>
      </c>
      <c r="AI149" s="11">
        <f t="shared" si="16"/>
        <v>0.9842960685262464</v>
      </c>
      <c r="AJ149" s="11">
        <f t="shared" si="16"/>
        <v>0.98806974609972464</v>
      </c>
      <c r="AK149" s="11">
        <f t="shared" si="16"/>
        <v>0.99183501091011472</v>
      </c>
      <c r="AL149" s="11">
        <f t="shared" si="16"/>
        <v>0.99321680146099656</v>
      </c>
      <c r="AM149" s="11">
        <f t="shared" si="16"/>
        <v>0.99486301369863017</v>
      </c>
      <c r="AN149" s="11">
        <f t="shared" si="16"/>
        <v>0.99454354669464851</v>
      </c>
      <c r="AO149" s="11">
        <f t="shared" si="17"/>
        <v>2.0297930407095748E-2</v>
      </c>
      <c r="AP149" s="11">
        <f t="shared" si="17"/>
        <v>1.5703931473753568E-2</v>
      </c>
      <c r="AQ149" s="11">
        <f t="shared" si="17"/>
        <v>1.1930253900275314E-2</v>
      </c>
      <c r="AR149" s="11">
        <f t="shared" si="17"/>
        <v>8.1649890898852686E-3</v>
      </c>
      <c r="AS149" s="11">
        <f t="shared" si="17"/>
        <v>6.7831985390033912E-3</v>
      </c>
      <c r="AT149" s="11">
        <f t="shared" si="17"/>
        <v>5.1369863013698627E-3</v>
      </c>
      <c r="AU149" s="11">
        <f t="shared" si="17"/>
        <v>5.4564533053515218E-3</v>
      </c>
      <c r="AV149" s="11">
        <f t="shared" si="18"/>
        <v>0.97718692697659371</v>
      </c>
      <c r="AW149" s="11">
        <f t="shared" si="18"/>
        <v>0.98285407148615966</v>
      </c>
      <c r="AX149" s="11">
        <f t="shared" si="18"/>
        <v>0.98602721337482457</v>
      </c>
      <c r="AY149" s="11">
        <f t="shared" si="18"/>
        <v>0.98921943231441045</v>
      </c>
      <c r="AZ149" s="11">
        <f t="shared" si="18"/>
        <v>0.99289933391981899</v>
      </c>
      <c r="BA149" s="11">
        <f t="shared" si="18"/>
        <v>0.99425064097583715</v>
      </c>
      <c r="BB149" s="11">
        <f t="shared" si="18"/>
        <v>0.99423354156655452</v>
      </c>
      <c r="BC149" s="11">
        <f t="shared" si="19"/>
        <v>2.2813073023406322E-2</v>
      </c>
      <c r="BD149" s="11">
        <f t="shared" si="19"/>
        <v>1.7145928513840364E-2</v>
      </c>
      <c r="BE149" s="11">
        <f t="shared" si="19"/>
        <v>1.3972786625175423E-2</v>
      </c>
      <c r="BF149" s="11">
        <f t="shared" si="19"/>
        <v>1.078056768558952E-2</v>
      </c>
      <c r="BG149" s="11">
        <f t="shared" si="19"/>
        <v>7.1006660801809724E-3</v>
      </c>
      <c r="BH149" s="11">
        <f t="shared" si="19"/>
        <v>5.749359024162847E-3</v>
      </c>
      <c r="BI149" s="11">
        <f t="shared" si="19"/>
        <v>5.7664584334454587E-3</v>
      </c>
      <c r="BK149" s="12"/>
      <c r="BL149" s="12"/>
      <c r="BM149" s="12"/>
      <c r="BN149" s="12"/>
      <c r="BO149" s="12"/>
      <c r="BP149" s="12"/>
      <c r="BQ149" s="12"/>
      <c r="BR149" s="12"/>
      <c r="BS149" s="12"/>
      <c r="BT149" s="12"/>
      <c r="BU149" s="12"/>
      <c r="BV149" s="12"/>
      <c r="BW149" s="12"/>
      <c r="BX149" s="12"/>
      <c r="BZ149" s="11"/>
      <c r="CA149" s="11"/>
      <c r="CB149" s="11"/>
      <c r="CC149" s="11"/>
      <c r="CD149" s="11"/>
      <c r="CE149" s="11"/>
      <c r="CF149" s="11"/>
      <c r="CG149" s="11"/>
      <c r="CH149" s="11"/>
      <c r="CI149" s="11"/>
      <c r="CJ149" s="11"/>
      <c r="CK149" s="11"/>
      <c r="CL149" s="11"/>
      <c r="CM149" s="11"/>
    </row>
    <row r="150" spans="1:91" x14ac:dyDescent="0.25">
      <c r="A150" t="s">
        <v>146</v>
      </c>
      <c r="B150" t="s">
        <v>146</v>
      </c>
      <c r="C150" t="s">
        <v>467</v>
      </c>
      <c r="D150">
        <v>5043</v>
      </c>
      <c r="E150">
        <v>5119</v>
      </c>
      <c r="F150">
        <v>4280</v>
      </c>
      <c r="G150">
        <v>3691</v>
      </c>
      <c r="H150">
        <v>4065</v>
      </c>
      <c r="I150">
        <v>3206</v>
      </c>
      <c r="J150">
        <v>2415</v>
      </c>
      <c r="K150">
        <v>643</v>
      </c>
      <c r="L150">
        <v>540</v>
      </c>
      <c r="M150">
        <v>371</v>
      </c>
      <c r="N150">
        <v>331</v>
      </c>
      <c r="O150">
        <v>212</v>
      </c>
      <c r="P150">
        <v>147</v>
      </c>
      <c r="Q150">
        <v>170</v>
      </c>
      <c r="R150">
        <v>5204</v>
      </c>
      <c r="S150">
        <v>5043</v>
      </c>
      <c r="T150">
        <v>4343</v>
      </c>
      <c r="U150">
        <v>3828</v>
      </c>
      <c r="V150">
        <v>4122</v>
      </c>
      <c r="W150">
        <v>3411</v>
      </c>
      <c r="X150">
        <v>2749</v>
      </c>
      <c r="Y150">
        <v>755</v>
      </c>
      <c r="Z150">
        <v>493</v>
      </c>
      <c r="AA150">
        <v>385</v>
      </c>
      <c r="AB150">
        <v>311</v>
      </c>
      <c r="AC150">
        <v>293</v>
      </c>
      <c r="AD150">
        <v>179</v>
      </c>
      <c r="AE150">
        <v>147</v>
      </c>
      <c r="AF150">
        <v>61496</v>
      </c>
      <c r="AH150" s="11">
        <f t="shared" si="16"/>
        <v>0.88691523039043263</v>
      </c>
      <c r="AI150" s="11">
        <f t="shared" si="16"/>
        <v>0.90457678034988509</v>
      </c>
      <c r="AJ150" s="11">
        <f t="shared" si="16"/>
        <v>0.92023220812728446</v>
      </c>
      <c r="AK150" s="11">
        <f t="shared" si="16"/>
        <v>0.91770263550472397</v>
      </c>
      <c r="AL150" s="11">
        <f t="shared" si="16"/>
        <v>0.95043254617722706</v>
      </c>
      <c r="AM150" s="11">
        <f t="shared" si="16"/>
        <v>0.95615866388308979</v>
      </c>
      <c r="AN150" s="11">
        <f t="shared" si="16"/>
        <v>0.93423597678916825</v>
      </c>
      <c r="AO150" s="11">
        <f t="shared" si="17"/>
        <v>0.11308476960956736</v>
      </c>
      <c r="AP150" s="11">
        <f t="shared" si="17"/>
        <v>9.5423219650114854E-2</v>
      </c>
      <c r="AQ150" s="11">
        <f t="shared" si="17"/>
        <v>7.9767791872715543E-2</v>
      </c>
      <c r="AR150" s="11">
        <f t="shared" si="17"/>
        <v>8.2297364495275985E-2</v>
      </c>
      <c r="AS150" s="11">
        <f t="shared" si="17"/>
        <v>4.9567453822772972E-2</v>
      </c>
      <c r="AT150" s="11">
        <f t="shared" si="17"/>
        <v>4.3841336116910233E-2</v>
      </c>
      <c r="AU150" s="11">
        <f t="shared" si="17"/>
        <v>6.5764023210831718E-2</v>
      </c>
      <c r="AV150" s="11">
        <f t="shared" si="18"/>
        <v>0.87330088941097495</v>
      </c>
      <c r="AW150" s="11">
        <f t="shared" si="18"/>
        <v>0.91094653179190754</v>
      </c>
      <c r="AX150" s="11">
        <f t="shared" si="18"/>
        <v>0.91857021996615906</v>
      </c>
      <c r="AY150" s="11">
        <f t="shared" si="18"/>
        <v>0.92486107755496494</v>
      </c>
      <c r="AZ150" s="11">
        <f t="shared" si="18"/>
        <v>0.93363533408833521</v>
      </c>
      <c r="BA150" s="11">
        <f t="shared" si="18"/>
        <v>0.95013927576601676</v>
      </c>
      <c r="BB150" s="11">
        <f t="shared" si="18"/>
        <v>0.94924033149171272</v>
      </c>
      <c r="BC150" s="11">
        <f t="shared" si="19"/>
        <v>0.126699110589025</v>
      </c>
      <c r="BD150" s="11">
        <f t="shared" si="19"/>
        <v>8.9053468208092484E-2</v>
      </c>
      <c r="BE150" s="11">
        <f t="shared" si="19"/>
        <v>8.1429780033840951E-2</v>
      </c>
      <c r="BF150" s="11">
        <f t="shared" si="19"/>
        <v>7.5138922445035033E-2</v>
      </c>
      <c r="BG150" s="11">
        <f t="shared" si="19"/>
        <v>6.6364665911664775E-2</v>
      </c>
      <c r="BH150" s="11">
        <f t="shared" si="19"/>
        <v>4.9860724233983286E-2</v>
      </c>
      <c r="BI150" s="11">
        <f t="shared" si="19"/>
        <v>5.0759668508287295E-2</v>
      </c>
      <c r="BK150" s="12"/>
      <c r="BL150" s="12"/>
      <c r="BM150" s="12"/>
      <c r="BN150" s="12"/>
      <c r="BO150" s="12"/>
      <c r="BP150" s="12"/>
      <c r="BQ150" s="12"/>
      <c r="BR150" s="12"/>
      <c r="BS150" s="12"/>
      <c r="BT150" s="12"/>
      <c r="BU150" s="12"/>
      <c r="BV150" s="12"/>
      <c r="BW150" s="12"/>
      <c r="BX150" s="12"/>
      <c r="BZ150" s="11"/>
      <c r="CA150" s="11"/>
      <c r="CB150" s="11"/>
      <c r="CC150" s="11"/>
      <c r="CD150" s="11"/>
      <c r="CE150" s="11"/>
      <c r="CF150" s="11"/>
      <c r="CG150" s="11"/>
      <c r="CH150" s="11"/>
      <c r="CI150" s="11"/>
      <c r="CJ150" s="11"/>
      <c r="CK150" s="11"/>
      <c r="CL150" s="11"/>
      <c r="CM150" s="11"/>
    </row>
    <row r="151" spans="1:91" x14ac:dyDescent="0.25">
      <c r="A151" t="s">
        <v>147</v>
      </c>
      <c r="B151" t="s">
        <v>147</v>
      </c>
      <c r="C151" t="s">
        <v>388</v>
      </c>
      <c r="D151">
        <v>10752</v>
      </c>
      <c r="E151">
        <v>11336</v>
      </c>
      <c r="F151">
        <v>10671</v>
      </c>
      <c r="G151">
        <v>9712</v>
      </c>
      <c r="H151">
        <v>10641</v>
      </c>
      <c r="I151">
        <v>8191</v>
      </c>
      <c r="J151">
        <v>6507</v>
      </c>
      <c r="K151">
        <v>255</v>
      </c>
      <c r="L151">
        <v>248</v>
      </c>
      <c r="M151">
        <v>153</v>
      </c>
      <c r="N151">
        <v>118</v>
      </c>
      <c r="O151">
        <v>86</v>
      </c>
      <c r="P151">
        <v>63</v>
      </c>
      <c r="Q151">
        <v>55</v>
      </c>
      <c r="R151">
        <v>11431</v>
      </c>
      <c r="S151">
        <v>12558</v>
      </c>
      <c r="T151">
        <v>11395</v>
      </c>
      <c r="U151">
        <v>10299</v>
      </c>
      <c r="V151">
        <v>10913</v>
      </c>
      <c r="W151">
        <v>8721</v>
      </c>
      <c r="X151">
        <v>7663</v>
      </c>
      <c r="Y151">
        <v>281</v>
      </c>
      <c r="Z151">
        <v>218</v>
      </c>
      <c r="AA151">
        <v>176</v>
      </c>
      <c r="AB151">
        <v>134</v>
      </c>
      <c r="AC151">
        <v>100</v>
      </c>
      <c r="AD151">
        <v>60</v>
      </c>
      <c r="AE151">
        <v>59</v>
      </c>
      <c r="AF151">
        <v>142796</v>
      </c>
      <c r="AH151" s="11">
        <f t="shared" si="16"/>
        <v>0.97683292450258929</v>
      </c>
      <c r="AI151" s="11">
        <f t="shared" si="16"/>
        <v>0.97859116022099446</v>
      </c>
      <c r="AJ151" s="11">
        <f t="shared" si="16"/>
        <v>0.98586474501108645</v>
      </c>
      <c r="AK151" s="11">
        <f t="shared" si="16"/>
        <v>0.98799593082400816</v>
      </c>
      <c r="AL151" s="11">
        <f t="shared" si="16"/>
        <v>0.9919828470215345</v>
      </c>
      <c r="AM151" s="11">
        <f t="shared" si="16"/>
        <v>0.99236733704870361</v>
      </c>
      <c r="AN151" s="11">
        <f t="shared" si="16"/>
        <v>0.99161840902163978</v>
      </c>
      <c r="AO151" s="11">
        <f t="shared" si="17"/>
        <v>2.316707549741074E-2</v>
      </c>
      <c r="AP151" s="11">
        <f t="shared" si="17"/>
        <v>2.1408839779005526E-2</v>
      </c>
      <c r="AQ151" s="11">
        <f t="shared" si="17"/>
        <v>1.4135254988913526E-2</v>
      </c>
      <c r="AR151" s="11">
        <f t="shared" si="17"/>
        <v>1.2004069175991861E-2</v>
      </c>
      <c r="AS151" s="11">
        <f t="shared" si="17"/>
        <v>8.0171529784655547E-3</v>
      </c>
      <c r="AT151" s="11">
        <f t="shared" si="17"/>
        <v>7.6326629512963413E-3</v>
      </c>
      <c r="AU151" s="11">
        <f t="shared" si="17"/>
        <v>8.3815909783602552E-3</v>
      </c>
      <c r="AV151" s="11">
        <f t="shared" si="18"/>
        <v>0.9760075136612022</v>
      </c>
      <c r="AW151" s="11">
        <f t="shared" si="18"/>
        <v>0.98293675641828426</v>
      </c>
      <c r="AX151" s="11">
        <f t="shared" si="18"/>
        <v>0.98478956010716445</v>
      </c>
      <c r="AY151" s="11">
        <f t="shared" si="18"/>
        <v>0.98715613917377554</v>
      </c>
      <c r="AZ151" s="11">
        <f t="shared" si="18"/>
        <v>0.99091982202851181</v>
      </c>
      <c r="BA151" s="11">
        <f t="shared" si="18"/>
        <v>0.9931670652545268</v>
      </c>
      <c r="BB151" s="11">
        <f t="shared" si="18"/>
        <v>0.99235949235949239</v>
      </c>
      <c r="BC151" s="11">
        <f t="shared" si="19"/>
        <v>2.3992486338797813E-2</v>
      </c>
      <c r="BD151" s="11">
        <f t="shared" si="19"/>
        <v>1.7063243581715716E-2</v>
      </c>
      <c r="BE151" s="11">
        <f t="shared" si="19"/>
        <v>1.5210439892835537E-2</v>
      </c>
      <c r="BF151" s="11">
        <f t="shared" si="19"/>
        <v>1.284386082622448E-2</v>
      </c>
      <c r="BG151" s="11">
        <f t="shared" si="19"/>
        <v>9.0801779714882406E-3</v>
      </c>
      <c r="BH151" s="11">
        <f t="shared" si="19"/>
        <v>6.8329347454731812E-3</v>
      </c>
      <c r="BI151" s="11">
        <f t="shared" si="19"/>
        <v>7.6405076405076404E-3</v>
      </c>
      <c r="BK151" s="12"/>
      <c r="BL151" s="12"/>
      <c r="BM151" s="12"/>
      <c r="BN151" s="12"/>
      <c r="BO151" s="12"/>
      <c r="BP151" s="12"/>
      <c r="BQ151" s="12"/>
      <c r="BR151" s="12"/>
      <c r="BS151" s="12"/>
      <c r="BT151" s="12"/>
      <c r="BU151" s="12"/>
      <c r="BV151" s="12"/>
      <c r="BW151" s="12"/>
      <c r="BX151" s="12"/>
      <c r="BZ151" s="11"/>
      <c r="CA151" s="11"/>
      <c r="CB151" s="11"/>
      <c r="CC151" s="11"/>
      <c r="CD151" s="11"/>
      <c r="CE151" s="11"/>
      <c r="CF151" s="11"/>
      <c r="CG151" s="11"/>
      <c r="CH151" s="11"/>
      <c r="CI151" s="11"/>
      <c r="CJ151" s="11"/>
      <c r="CK151" s="11"/>
      <c r="CL151" s="11"/>
      <c r="CM151" s="11"/>
    </row>
    <row r="152" spans="1:91" x14ac:dyDescent="0.25">
      <c r="A152" t="s">
        <v>148</v>
      </c>
      <c r="B152" t="s">
        <v>148</v>
      </c>
      <c r="C152" t="s">
        <v>468</v>
      </c>
      <c r="D152">
        <v>5446</v>
      </c>
      <c r="E152">
        <v>5891</v>
      </c>
      <c r="F152">
        <v>5305</v>
      </c>
      <c r="G152">
        <v>4319</v>
      </c>
      <c r="H152">
        <v>4449</v>
      </c>
      <c r="I152">
        <v>3446</v>
      </c>
      <c r="J152">
        <v>2617</v>
      </c>
      <c r="K152">
        <v>712</v>
      </c>
      <c r="L152">
        <v>471</v>
      </c>
      <c r="M152">
        <v>380</v>
      </c>
      <c r="N152">
        <v>251</v>
      </c>
      <c r="O152">
        <v>138</v>
      </c>
      <c r="P152">
        <v>119</v>
      </c>
      <c r="Q152">
        <v>127</v>
      </c>
      <c r="R152">
        <v>5651</v>
      </c>
      <c r="S152">
        <v>5912</v>
      </c>
      <c r="T152">
        <v>5106</v>
      </c>
      <c r="U152">
        <v>4327</v>
      </c>
      <c r="V152">
        <v>4656</v>
      </c>
      <c r="W152">
        <v>3643</v>
      </c>
      <c r="X152">
        <v>2868</v>
      </c>
      <c r="Y152">
        <v>651</v>
      </c>
      <c r="Z152">
        <v>506</v>
      </c>
      <c r="AA152">
        <v>382</v>
      </c>
      <c r="AB152">
        <v>266</v>
      </c>
      <c r="AC152">
        <v>183</v>
      </c>
      <c r="AD152">
        <v>129</v>
      </c>
      <c r="AE152">
        <v>103</v>
      </c>
      <c r="AF152">
        <v>68054</v>
      </c>
      <c r="AH152" s="11">
        <f t="shared" si="16"/>
        <v>0.88437804481974669</v>
      </c>
      <c r="AI152" s="11">
        <f t="shared" si="16"/>
        <v>0.9259666771455517</v>
      </c>
      <c r="AJ152" s="11">
        <f t="shared" si="16"/>
        <v>0.93315743183817057</v>
      </c>
      <c r="AK152" s="11">
        <f t="shared" si="16"/>
        <v>0.94507658643326042</v>
      </c>
      <c r="AL152" s="11">
        <f t="shared" si="16"/>
        <v>0.9699149771092217</v>
      </c>
      <c r="AM152" s="11">
        <f t="shared" si="16"/>
        <v>0.96661991584852736</v>
      </c>
      <c r="AN152" s="11">
        <f t="shared" si="16"/>
        <v>0.95371720116618075</v>
      </c>
      <c r="AO152" s="11">
        <f t="shared" si="17"/>
        <v>0.11562195518025332</v>
      </c>
      <c r="AP152" s="11">
        <f t="shared" si="17"/>
        <v>7.4033322854448289E-2</v>
      </c>
      <c r="AQ152" s="11">
        <f t="shared" si="17"/>
        <v>6.6842568161829374E-2</v>
      </c>
      <c r="AR152" s="11">
        <f t="shared" si="17"/>
        <v>5.4923413566739604E-2</v>
      </c>
      <c r="AS152" s="11">
        <f t="shared" si="17"/>
        <v>3.0085022890778287E-2</v>
      </c>
      <c r="AT152" s="11">
        <f t="shared" si="17"/>
        <v>3.3380084151472651E-2</v>
      </c>
      <c r="AU152" s="11">
        <f t="shared" si="17"/>
        <v>4.6282798833819243E-2</v>
      </c>
      <c r="AV152" s="11">
        <f t="shared" si="18"/>
        <v>0.89669946048873372</v>
      </c>
      <c r="AW152" s="11">
        <f t="shared" si="18"/>
        <v>0.92115923963851665</v>
      </c>
      <c r="AX152" s="11">
        <f t="shared" si="18"/>
        <v>0.93039358600583089</v>
      </c>
      <c r="AY152" s="11">
        <f t="shared" si="18"/>
        <v>0.94208578271282384</v>
      </c>
      <c r="AZ152" s="11">
        <f t="shared" si="18"/>
        <v>0.96218226906385618</v>
      </c>
      <c r="BA152" s="11">
        <f t="shared" si="18"/>
        <v>0.96580063626723223</v>
      </c>
      <c r="BB152" s="11">
        <f t="shared" si="18"/>
        <v>0.96533153820262541</v>
      </c>
      <c r="BC152" s="11">
        <f t="shared" si="19"/>
        <v>0.10330053951126626</v>
      </c>
      <c r="BD152" s="11">
        <f t="shared" si="19"/>
        <v>7.8840760361483325E-2</v>
      </c>
      <c r="BE152" s="11">
        <f t="shared" si="19"/>
        <v>6.96064139941691E-2</v>
      </c>
      <c r="BF152" s="11">
        <f t="shared" si="19"/>
        <v>5.7914217287176141E-2</v>
      </c>
      <c r="BG152" s="11">
        <f t="shared" si="19"/>
        <v>3.781773093614383E-2</v>
      </c>
      <c r="BH152" s="11">
        <f t="shared" si="19"/>
        <v>3.419936373276776E-2</v>
      </c>
      <c r="BI152" s="11">
        <f t="shared" si="19"/>
        <v>3.4668461797374622E-2</v>
      </c>
      <c r="BK152" s="12"/>
      <c r="BL152" s="12"/>
      <c r="BM152" s="12"/>
      <c r="BN152" s="12"/>
      <c r="BO152" s="12"/>
      <c r="BP152" s="12"/>
      <c r="BQ152" s="12"/>
      <c r="BR152" s="12"/>
      <c r="BS152" s="12"/>
      <c r="BT152" s="12"/>
      <c r="BU152" s="12"/>
      <c r="BV152" s="12"/>
      <c r="BW152" s="12"/>
      <c r="BX152" s="12"/>
      <c r="BZ152" s="11"/>
      <c r="CA152" s="11"/>
      <c r="CB152" s="11"/>
      <c r="CC152" s="11"/>
      <c r="CD152" s="11"/>
      <c r="CE152" s="11"/>
      <c r="CF152" s="11"/>
      <c r="CG152" s="11"/>
      <c r="CH152" s="11"/>
      <c r="CI152" s="11"/>
      <c r="CJ152" s="11"/>
      <c r="CK152" s="11"/>
      <c r="CL152" s="11"/>
      <c r="CM152" s="11"/>
    </row>
    <row r="153" spans="1:91" x14ac:dyDescent="0.25">
      <c r="A153" t="s">
        <v>149</v>
      </c>
      <c r="B153" t="s">
        <v>149</v>
      </c>
      <c r="C153" t="s">
        <v>417</v>
      </c>
      <c r="D153">
        <v>6368</v>
      </c>
      <c r="E153">
        <v>6460</v>
      </c>
      <c r="F153">
        <v>5762</v>
      </c>
      <c r="G153">
        <v>5221</v>
      </c>
      <c r="H153">
        <v>5561</v>
      </c>
      <c r="I153">
        <v>4641</v>
      </c>
      <c r="J153">
        <v>3827</v>
      </c>
      <c r="K153">
        <v>2716</v>
      </c>
      <c r="L153">
        <v>2067</v>
      </c>
      <c r="M153">
        <v>1685</v>
      </c>
      <c r="N153">
        <v>1470</v>
      </c>
      <c r="O153">
        <v>899</v>
      </c>
      <c r="P153">
        <v>608</v>
      </c>
      <c r="Q153">
        <v>710</v>
      </c>
      <c r="R153">
        <v>6606</v>
      </c>
      <c r="S153">
        <v>6596</v>
      </c>
      <c r="T153">
        <v>5732</v>
      </c>
      <c r="U153">
        <v>5104</v>
      </c>
      <c r="V153">
        <v>5489</v>
      </c>
      <c r="W153">
        <v>4838</v>
      </c>
      <c r="X153">
        <v>4394</v>
      </c>
      <c r="Y153">
        <v>2529</v>
      </c>
      <c r="Z153">
        <v>2247</v>
      </c>
      <c r="AA153">
        <v>1770</v>
      </c>
      <c r="AB153">
        <v>1460</v>
      </c>
      <c r="AC153">
        <v>1032</v>
      </c>
      <c r="AD153">
        <v>766</v>
      </c>
      <c r="AE153">
        <v>781</v>
      </c>
      <c r="AF153">
        <v>97339</v>
      </c>
      <c r="AH153" s="11">
        <f t="shared" si="16"/>
        <v>0.70101276970497584</v>
      </c>
      <c r="AI153" s="11">
        <f t="shared" si="16"/>
        <v>0.75759352644540867</v>
      </c>
      <c r="AJ153" s="11">
        <f t="shared" si="16"/>
        <v>0.77373438968712238</v>
      </c>
      <c r="AK153" s="11">
        <f t="shared" si="16"/>
        <v>0.78030189807203709</v>
      </c>
      <c r="AL153" s="11">
        <f t="shared" si="16"/>
        <v>0.86083591331269349</v>
      </c>
      <c r="AM153" s="11">
        <f t="shared" si="16"/>
        <v>0.88416841303105354</v>
      </c>
      <c r="AN153" s="11">
        <f t="shared" si="16"/>
        <v>0.84350892660348242</v>
      </c>
      <c r="AO153" s="11">
        <f t="shared" si="17"/>
        <v>0.29898723029502422</v>
      </c>
      <c r="AP153" s="11">
        <f t="shared" si="17"/>
        <v>0.2424064735545913</v>
      </c>
      <c r="AQ153" s="11">
        <f t="shared" si="17"/>
        <v>0.22626561031287767</v>
      </c>
      <c r="AR153" s="11">
        <f t="shared" si="17"/>
        <v>0.21969810192796294</v>
      </c>
      <c r="AS153" s="11">
        <f t="shared" si="17"/>
        <v>0.13916408668730651</v>
      </c>
      <c r="AT153" s="11">
        <f t="shared" si="17"/>
        <v>0.11583158696894646</v>
      </c>
      <c r="AU153" s="11">
        <f t="shared" si="17"/>
        <v>0.15649107339651752</v>
      </c>
      <c r="AV153" s="11">
        <f t="shared" si="18"/>
        <v>0.72315270935960596</v>
      </c>
      <c r="AW153" s="11">
        <f t="shared" si="18"/>
        <v>0.74590071242790912</v>
      </c>
      <c r="AX153" s="11">
        <f t="shared" si="18"/>
        <v>0.76406291655558523</v>
      </c>
      <c r="AY153" s="11">
        <f t="shared" si="18"/>
        <v>0.7775746496039001</v>
      </c>
      <c r="AZ153" s="11">
        <f t="shared" si="18"/>
        <v>0.84174206410059804</v>
      </c>
      <c r="BA153" s="11">
        <f t="shared" si="18"/>
        <v>0.86331192005710211</v>
      </c>
      <c r="BB153" s="11">
        <f t="shared" si="18"/>
        <v>0.84908212560386476</v>
      </c>
      <c r="BC153" s="11">
        <f t="shared" si="19"/>
        <v>0.27684729064039409</v>
      </c>
      <c r="BD153" s="11">
        <f t="shared" si="19"/>
        <v>0.25409928757209094</v>
      </c>
      <c r="BE153" s="11">
        <f t="shared" si="19"/>
        <v>0.23593708344441483</v>
      </c>
      <c r="BF153" s="11">
        <f t="shared" si="19"/>
        <v>0.22242535039609995</v>
      </c>
      <c r="BG153" s="11">
        <f t="shared" si="19"/>
        <v>0.15825793589940193</v>
      </c>
      <c r="BH153" s="11">
        <f t="shared" si="19"/>
        <v>0.13668807994289792</v>
      </c>
      <c r="BI153" s="11">
        <f t="shared" si="19"/>
        <v>0.15091787439613527</v>
      </c>
      <c r="BK153" s="12"/>
      <c r="BL153" s="12"/>
      <c r="BM153" s="12"/>
      <c r="BN153" s="12"/>
      <c r="BO153" s="12"/>
      <c r="BP153" s="12"/>
      <c r="BQ153" s="12"/>
      <c r="BR153" s="12"/>
      <c r="BS153" s="12"/>
      <c r="BT153" s="12"/>
      <c r="BU153" s="12"/>
      <c r="BV153" s="12"/>
      <c r="BW153" s="12"/>
      <c r="BX153" s="12"/>
      <c r="BZ153" s="11"/>
      <c r="CA153" s="11"/>
      <c r="CB153" s="11"/>
      <c r="CC153" s="11"/>
      <c r="CD153" s="11"/>
      <c r="CE153" s="11"/>
      <c r="CF153" s="11"/>
      <c r="CG153" s="11"/>
      <c r="CH153" s="11"/>
      <c r="CI153" s="11"/>
      <c r="CJ153" s="11"/>
      <c r="CK153" s="11"/>
      <c r="CL153" s="11"/>
      <c r="CM153" s="11"/>
    </row>
    <row r="154" spans="1:91" x14ac:dyDescent="0.25">
      <c r="A154" t="s">
        <v>150</v>
      </c>
      <c r="B154" t="s">
        <v>150</v>
      </c>
      <c r="C154" t="s">
        <v>510</v>
      </c>
      <c r="D154">
        <v>19977</v>
      </c>
      <c r="E154">
        <v>20805</v>
      </c>
      <c r="F154">
        <v>18532</v>
      </c>
      <c r="G154">
        <v>18008</v>
      </c>
      <c r="H154">
        <v>20248</v>
      </c>
      <c r="I154">
        <v>16124</v>
      </c>
      <c r="J154">
        <v>12339</v>
      </c>
      <c r="K154">
        <v>671</v>
      </c>
      <c r="L154">
        <v>511</v>
      </c>
      <c r="M154">
        <v>432</v>
      </c>
      <c r="N154">
        <v>298</v>
      </c>
      <c r="O154">
        <v>172</v>
      </c>
      <c r="P154">
        <v>140</v>
      </c>
      <c r="Q154">
        <v>98</v>
      </c>
      <c r="R154">
        <v>20860</v>
      </c>
      <c r="S154">
        <v>21010</v>
      </c>
      <c r="T154">
        <v>18716</v>
      </c>
      <c r="U154">
        <v>18221</v>
      </c>
      <c r="V154">
        <v>20074</v>
      </c>
      <c r="W154">
        <v>16710</v>
      </c>
      <c r="X154">
        <v>13008</v>
      </c>
      <c r="Y154">
        <v>644</v>
      </c>
      <c r="Z154">
        <v>545</v>
      </c>
      <c r="AA154">
        <v>409</v>
      </c>
      <c r="AB154">
        <v>338</v>
      </c>
      <c r="AC154">
        <v>194</v>
      </c>
      <c r="AD154">
        <v>107</v>
      </c>
      <c r="AE154">
        <v>95</v>
      </c>
      <c r="AF154">
        <v>259286</v>
      </c>
      <c r="AH154" s="11">
        <f t="shared" si="16"/>
        <v>0.96750290585044552</v>
      </c>
      <c r="AI154" s="11">
        <f t="shared" si="16"/>
        <v>0.97602739726027399</v>
      </c>
      <c r="AJ154" s="11">
        <f t="shared" si="16"/>
        <v>0.97721999578148067</v>
      </c>
      <c r="AK154" s="11">
        <f t="shared" si="16"/>
        <v>0.98372118431115485</v>
      </c>
      <c r="AL154" s="11">
        <f t="shared" si="16"/>
        <v>0.99157688540646427</v>
      </c>
      <c r="AM154" s="11">
        <f t="shared" si="16"/>
        <v>0.99139203148057053</v>
      </c>
      <c r="AN154" s="11">
        <f t="shared" si="16"/>
        <v>0.99212028624266302</v>
      </c>
      <c r="AO154" s="11">
        <f t="shared" si="17"/>
        <v>3.2497094149554435E-2</v>
      </c>
      <c r="AP154" s="11">
        <f t="shared" si="17"/>
        <v>2.3972602739726026E-2</v>
      </c>
      <c r="AQ154" s="11">
        <f t="shared" si="17"/>
        <v>2.2780004218519299E-2</v>
      </c>
      <c r="AR154" s="11">
        <f t="shared" si="17"/>
        <v>1.6278815688845188E-2</v>
      </c>
      <c r="AS154" s="11">
        <f t="shared" si="17"/>
        <v>8.423114593535749E-3</v>
      </c>
      <c r="AT154" s="11">
        <f t="shared" si="17"/>
        <v>8.607968519429415E-3</v>
      </c>
      <c r="AU154" s="11">
        <f t="shared" si="17"/>
        <v>7.8797137573369778E-3</v>
      </c>
      <c r="AV154" s="11">
        <f t="shared" si="18"/>
        <v>0.97005208333333337</v>
      </c>
      <c r="AW154" s="11">
        <f t="shared" si="18"/>
        <v>0.9747158431918348</v>
      </c>
      <c r="AX154" s="11">
        <f t="shared" si="18"/>
        <v>0.97861437908496729</v>
      </c>
      <c r="AY154" s="11">
        <f t="shared" si="18"/>
        <v>0.98178781184331054</v>
      </c>
      <c r="AZ154" s="11">
        <f t="shared" si="18"/>
        <v>0.99042826129859873</v>
      </c>
      <c r="BA154" s="11">
        <f t="shared" si="18"/>
        <v>0.99363739073556523</v>
      </c>
      <c r="BB154" s="11">
        <f t="shared" si="18"/>
        <v>0.99274975196519877</v>
      </c>
      <c r="BC154" s="11">
        <f t="shared" si="19"/>
        <v>2.9947916666666668E-2</v>
      </c>
      <c r="BD154" s="11">
        <f t="shared" si="19"/>
        <v>2.5284156808165158E-2</v>
      </c>
      <c r="BE154" s="11">
        <f t="shared" si="19"/>
        <v>2.1385620915032679E-2</v>
      </c>
      <c r="BF154" s="11">
        <f t="shared" si="19"/>
        <v>1.8212188156689478E-2</v>
      </c>
      <c r="BG154" s="11">
        <f t="shared" si="19"/>
        <v>9.5717387014012233E-3</v>
      </c>
      <c r="BH154" s="11">
        <f t="shared" si="19"/>
        <v>6.3626092644347978E-3</v>
      </c>
      <c r="BI154" s="11">
        <f t="shared" si="19"/>
        <v>7.2502480348011905E-3</v>
      </c>
      <c r="BK154" s="12"/>
      <c r="BL154" s="12"/>
      <c r="BM154" s="12"/>
      <c r="BN154" s="12"/>
      <c r="BO154" s="12"/>
      <c r="BP154" s="12"/>
      <c r="BQ154" s="12"/>
      <c r="BR154" s="12"/>
      <c r="BS154" s="12"/>
      <c r="BT154" s="12"/>
      <c r="BU154" s="12"/>
      <c r="BV154" s="12"/>
      <c r="BW154" s="12"/>
      <c r="BX154" s="12"/>
      <c r="BZ154" s="11"/>
      <c r="CA154" s="11"/>
      <c r="CB154" s="11"/>
      <c r="CC154" s="11"/>
      <c r="CD154" s="11"/>
      <c r="CE154" s="11"/>
      <c r="CF154" s="11"/>
      <c r="CG154" s="11"/>
      <c r="CH154" s="11"/>
      <c r="CI154" s="11"/>
      <c r="CJ154" s="11"/>
      <c r="CK154" s="11"/>
      <c r="CL154" s="11"/>
      <c r="CM154" s="11"/>
    </row>
    <row r="155" spans="1:91" x14ac:dyDescent="0.25">
      <c r="A155" t="s">
        <v>151</v>
      </c>
      <c r="B155" t="s">
        <v>151</v>
      </c>
      <c r="C155" t="s">
        <v>393</v>
      </c>
      <c r="D155">
        <v>6488</v>
      </c>
      <c r="E155">
        <v>6592</v>
      </c>
      <c r="F155">
        <v>5804</v>
      </c>
      <c r="G155">
        <v>5172</v>
      </c>
      <c r="H155">
        <v>5621</v>
      </c>
      <c r="I155">
        <v>4265</v>
      </c>
      <c r="J155">
        <v>3538</v>
      </c>
      <c r="K155">
        <v>266</v>
      </c>
      <c r="L155">
        <v>173</v>
      </c>
      <c r="M155">
        <v>114</v>
      </c>
      <c r="N155">
        <v>65</v>
      </c>
      <c r="O155">
        <v>44</v>
      </c>
      <c r="P155">
        <v>24</v>
      </c>
      <c r="Q155">
        <v>19</v>
      </c>
      <c r="R155">
        <v>6755</v>
      </c>
      <c r="S155">
        <v>6775</v>
      </c>
      <c r="T155">
        <v>5980</v>
      </c>
      <c r="U155">
        <v>5320</v>
      </c>
      <c r="V155">
        <v>5997</v>
      </c>
      <c r="W155">
        <v>4793</v>
      </c>
      <c r="X155">
        <v>4216</v>
      </c>
      <c r="Y155">
        <v>247</v>
      </c>
      <c r="Z155">
        <v>157</v>
      </c>
      <c r="AA155">
        <v>119</v>
      </c>
      <c r="AB155">
        <v>92</v>
      </c>
      <c r="AC155">
        <v>54</v>
      </c>
      <c r="AD155">
        <v>40</v>
      </c>
      <c r="AE155">
        <v>34</v>
      </c>
      <c r="AF155">
        <v>78764</v>
      </c>
      <c r="AH155" s="11">
        <f t="shared" si="16"/>
        <v>0.96061593129997036</v>
      </c>
      <c r="AI155" s="11">
        <f t="shared" si="16"/>
        <v>0.97442719881744277</v>
      </c>
      <c r="AJ155" s="11">
        <f t="shared" si="16"/>
        <v>0.98073673538357553</v>
      </c>
      <c r="AK155" s="11">
        <f t="shared" ref="AK155:AN156" si="20">G155/(G155+N155)</f>
        <v>0.98758831392018331</v>
      </c>
      <c r="AL155" s="11">
        <f t="shared" si="20"/>
        <v>0.99223300970873785</v>
      </c>
      <c r="AM155" s="11">
        <f t="shared" si="20"/>
        <v>0.99440429004429942</v>
      </c>
      <c r="AN155" s="11">
        <f t="shared" si="20"/>
        <v>0.99465842001686811</v>
      </c>
      <c r="AO155" s="11">
        <f t="shared" si="17"/>
        <v>3.9384068700029612E-2</v>
      </c>
      <c r="AP155" s="11">
        <f t="shared" si="17"/>
        <v>2.5572801182557281E-2</v>
      </c>
      <c r="AQ155" s="11">
        <f t="shared" si="17"/>
        <v>1.9263264616424469E-2</v>
      </c>
      <c r="AR155" s="11">
        <f t="shared" ref="AR155:AU156" si="21">N155/(G155+N155)</f>
        <v>1.241168607981669E-2</v>
      </c>
      <c r="AS155" s="11">
        <f t="shared" si="21"/>
        <v>7.7669902912621356E-3</v>
      </c>
      <c r="AT155" s="11">
        <f t="shared" si="21"/>
        <v>5.5957099557006297E-3</v>
      </c>
      <c r="AU155" s="11">
        <f t="shared" si="21"/>
        <v>5.3415799831318528E-3</v>
      </c>
      <c r="AV155" s="11">
        <f t="shared" si="18"/>
        <v>0.96472436446729504</v>
      </c>
      <c r="AW155" s="11">
        <f t="shared" si="18"/>
        <v>0.97735141373341028</v>
      </c>
      <c r="AX155" s="11">
        <f t="shared" si="18"/>
        <v>0.98048860468929333</v>
      </c>
      <c r="AY155" s="11">
        <f t="shared" ref="AY155:BB156" si="22">U155/(U155+AB155)</f>
        <v>0.9830007390983001</v>
      </c>
      <c r="AZ155" s="11">
        <f t="shared" si="22"/>
        <v>0.99107585523054043</v>
      </c>
      <c r="BA155" s="11">
        <f t="shared" si="22"/>
        <v>0.9917235671425616</v>
      </c>
      <c r="BB155" s="11">
        <f t="shared" si="22"/>
        <v>0.99199999999999999</v>
      </c>
      <c r="BC155" s="11">
        <f t="shared" si="19"/>
        <v>3.5275635532704942E-2</v>
      </c>
      <c r="BD155" s="11">
        <f t="shared" si="19"/>
        <v>2.2648586266589728E-2</v>
      </c>
      <c r="BE155" s="11">
        <f t="shared" si="19"/>
        <v>1.9511395310706673E-2</v>
      </c>
      <c r="BF155" s="11">
        <f t="shared" ref="BF155:BI156" si="23">AB155/(U155+AB155)</f>
        <v>1.6999260901699925E-2</v>
      </c>
      <c r="BG155" s="11">
        <f t="shared" si="23"/>
        <v>8.9241447694595934E-3</v>
      </c>
      <c r="BH155" s="11">
        <f t="shared" si="23"/>
        <v>8.2764328574384434E-3</v>
      </c>
      <c r="BI155" s="11">
        <f t="shared" si="23"/>
        <v>8.0000000000000002E-3</v>
      </c>
      <c r="BK155" s="12"/>
      <c r="BL155" s="12"/>
      <c r="BM155" s="12"/>
      <c r="BN155" s="12"/>
      <c r="BO155" s="12"/>
      <c r="BP155" s="12"/>
      <c r="BQ155" s="12"/>
      <c r="BR155" s="12"/>
      <c r="BS155" s="12"/>
      <c r="BT155" s="12"/>
      <c r="BU155" s="12"/>
      <c r="BV155" s="12"/>
      <c r="BW155" s="12"/>
      <c r="BX155" s="12"/>
      <c r="BZ155" s="11"/>
      <c r="CA155" s="11"/>
      <c r="CB155" s="11"/>
      <c r="CC155" s="11"/>
      <c r="CD155" s="11"/>
      <c r="CE155" s="11"/>
      <c r="CF155" s="11"/>
      <c r="CG155" s="11"/>
      <c r="CH155" s="11"/>
      <c r="CI155" s="11"/>
      <c r="CJ155" s="11"/>
      <c r="CK155" s="11"/>
      <c r="CL155" s="11"/>
      <c r="CM155" s="11"/>
    </row>
    <row r="156" spans="1:91" x14ac:dyDescent="0.25">
      <c r="A156" s="8" t="s">
        <v>324</v>
      </c>
      <c r="D156">
        <v>1697340</v>
      </c>
      <c r="E156">
        <v>1738745</v>
      </c>
      <c r="F156">
        <v>1543449</v>
      </c>
      <c r="G156">
        <v>1375066</v>
      </c>
      <c r="H156">
        <v>1490545</v>
      </c>
      <c r="I156">
        <v>1169261</v>
      </c>
      <c r="J156">
        <v>915739</v>
      </c>
      <c r="K156">
        <v>226101</v>
      </c>
      <c r="L156">
        <v>181013</v>
      </c>
      <c r="M156">
        <v>144280</v>
      </c>
      <c r="N156">
        <v>106679</v>
      </c>
      <c r="O156">
        <v>66595</v>
      </c>
      <c r="P156">
        <v>48704</v>
      </c>
      <c r="Q156">
        <v>52214</v>
      </c>
      <c r="R156">
        <v>1727481</v>
      </c>
      <c r="S156">
        <v>1766277</v>
      </c>
      <c r="T156">
        <v>1558842</v>
      </c>
      <c r="U156">
        <v>1400147</v>
      </c>
      <c r="V156">
        <v>1532288</v>
      </c>
      <c r="W156">
        <v>1230604</v>
      </c>
      <c r="X156">
        <v>1022490</v>
      </c>
      <c r="Y156">
        <v>235012</v>
      </c>
      <c r="Z156">
        <v>193780</v>
      </c>
      <c r="AA156">
        <v>153524</v>
      </c>
      <c r="AB156">
        <v>115100</v>
      </c>
      <c r="AC156">
        <v>82849</v>
      </c>
      <c r="AD156">
        <v>59585</v>
      </c>
      <c r="AE156">
        <v>53686</v>
      </c>
      <c r="AF156">
        <v>21887396</v>
      </c>
      <c r="AH156" s="11">
        <f t="shared" ref="AH156:AJ156" si="24">D156/(D156+K156)</f>
        <v>0.88244973461624243</v>
      </c>
      <c r="AI156" s="11">
        <f t="shared" si="24"/>
        <v>0.90571051142904468</v>
      </c>
      <c r="AJ156" s="11">
        <f t="shared" si="24"/>
        <v>0.91451234173258855</v>
      </c>
      <c r="AK156" s="11">
        <f t="shared" si="20"/>
        <v>0.92800448120290602</v>
      </c>
      <c r="AL156" s="11">
        <f t="shared" si="20"/>
        <v>0.9572324903348447</v>
      </c>
      <c r="AM156" s="11">
        <f t="shared" si="20"/>
        <v>0.96001198720817105</v>
      </c>
      <c r="AN156" s="11">
        <f t="shared" si="20"/>
        <v>0.94605729823658791</v>
      </c>
      <c r="AO156" s="11">
        <f t="shared" ref="AO156:AQ156" si="25">K156/(D156+K156)</f>
        <v>0.11755026538375754</v>
      </c>
      <c r="AP156" s="11">
        <f t="shared" si="25"/>
        <v>9.4289488570955302E-2</v>
      </c>
      <c r="AQ156" s="11">
        <f t="shared" si="25"/>
        <v>8.548765826741142E-2</v>
      </c>
      <c r="AR156" s="11">
        <f t="shared" si="21"/>
        <v>7.1995518797093969E-2</v>
      </c>
      <c r="AS156" s="11">
        <f t="shared" si="21"/>
        <v>4.276750966515535E-2</v>
      </c>
      <c r="AT156" s="11">
        <f t="shared" si="21"/>
        <v>3.9988012791828995E-2</v>
      </c>
      <c r="AU156" s="11">
        <f t="shared" si="21"/>
        <v>5.3942701763412065E-2</v>
      </c>
      <c r="AV156" s="11">
        <f t="shared" ref="AV156:AX156" si="26">R156/(R156+Y156)</f>
        <v>0.88024823528032969</v>
      </c>
      <c r="AW156" s="11">
        <f t="shared" si="26"/>
        <v>0.9011355282014758</v>
      </c>
      <c r="AX156" s="11">
        <f t="shared" si="26"/>
        <v>0.91034393348151033</v>
      </c>
      <c r="AY156" s="11">
        <f t="shared" si="22"/>
        <v>0.92403878707563847</v>
      </c>
      <c r="AZ156" s="11">
        <f t="shared" si="22"/>
        <v>0.94870466096684058</v>
      </c>
      <c r="BA156" s="11">
        <f t="shared" si="22"/>
        <v>0.95381684388876353</v>
      </c>
      <c r="BB156" s="11">
        <f t="shared" si="22"/>
        <v>0.95011410772959071</v>
      </c>
      <c r="BC156" s="11">
        <f t="shared" ref="BC156:BE156" si="27">Y156/(R156+Y156)</f>
        <v>0.11975176471967033</v>
      </c>
      <c r="BD156" s="11">
        <f t="shared" si="27"/>
        <v>9.8864471798524228E-2</v>
      </c>
      <c r="BE156" s="11">
        <f t="shared" si="27"/>
        <v>8.9656066518489619E-2</v>
      </c>
      <c r="BF156" s="11">
        <f t="shared" si="23"/>
        <v>7.5961212924361504E-2</v>
      </c>
      <c r="BG156" s="11">
        <f t="shared" si="23"/>
        <v>5.1295339033159415E-2</v>
      </c>
      <c r="BH156" s="11">
        <f t="shared" si="23"/>
        <v>4.6183156111236419E-2</v>
      </c>
      <c r="BI156" s="11">
        <f t="shared" si="23"/>
        <v>4.98858922704093E-2</v>
      </c>
      <c r="BK156" s="12"/>
      <c r="BL156" s="12"/>
      <c r="BM156" s="12"/>
      <c r="BN156" s="12"/>
      <c r="BO156" s="12"/>
      <c r="BP156" s="12"/>
      <c r="BQ156" s="12"/>
      <c r="BR156" s="12"/>
      <c r="BS156" s="12"/>
      <c r="BT156" s="12"/>
      <c r="BU156" s="12"/>
      <c r="BV156" s="12"/>
      <c r="BW156" s="12"/>
      <c r="BX156" s="12"/>
      <c r="BZ156" s="11"/>
      <c r="CA156" s="11"/>
      <c r="CB156" s="11"/>
      <c r="CC156" s="11"/>
      <c r="CD156" s="11"/>
      <c r="CE156" s="11"/>
      <c r="CF156" s="11"/>
      <c r="CG156" s="11"/>
      <c r="CH156" s="11"/>
      <c r="CI156" s="11"/>
      <c r="CJ156" s="11"/>
      <c r="CK156" s="11"/>
      <c r="CL156" s="11"/>
      <c r="CM156"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J164"/>
  <sheetViews>
    <sheetView workbookViewId="0">
      <pane xSplit="2" ySplit="5" topLeftCell="CP149"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7.85546875" style="18" customWidth="1"/>
    <col min="17" max="17" width="1.42578125" style="18" customWidth="1"/>
    <col min="18" max="31" width="7.28515625" style="18" customWidth="1"/>
    <col min="32" max="32" width="8" style="18" bestFit="1" customWidth="1"/>
    <col min="33" max="33" width="2" customWidth="1"/>
    <col min="34" max="47" width="7.140625" customWidth="1"/>
    <col min="48" max="48" width="1.85546875" customWidth="1"/>
    <col min="49" max="63" width="7.140625" customWidth="1"/>
    <col min="64" max="64" width="2.7109375" customWidth="1"/>
    <col min="65" max="78" width="9.140625" customWidth="1"/>
    <col min="79" max="79" width="1.42578125" customWidth="1"/>
    <col min="80" max="95" width="9.140625" customWidth="1"/>
  </cols>
  <sheetData>
    <row r="1" spans="1:192" x14ac:dyDescent="0.25">
      <c r="A1" s="5" t="s">
        <v>516</v>
      </c>
    </row>
    <row r="2" spans="1:192" ht="15.75" x14ac:dyDescent="0.25">
      <c r="C2" s="26" t="s">
        <v>517</v>
      </c>
      <c r="AH2" s="25" t="s">
        <v>518</v>
      </c>
      <c r="BM2" s="25" t="s">
        <v>519</v>
      </c>
      <c r="CB2" s="25"/>
    </row>
    <row r="3" spans="1:192" x14ac:dyDescent="0.25">
      <c r="C3" s="18" t="s">
        <v>511</v>
      </c>
      <c r="R3" s="18" t="s">
        <v>353</v>
      </c>
      <c r="AH3" t="s">
        <v>511</v>
      </c>
      <c r="AW3" t="s">
        <v>353</v>
      </c>
      <c r="BM3" t="s">
        <v>511</v>
      </c>
      <c r="CB3" t="s">
        <v>353</v>
      </c>
    </row>
    <row r="4" spans="1:192" x14ac:dyDescent="0.25">
      <c r="C4" s="18" t="s">
        <v>0</v>
      </c>
      <c r="J4" s="18" t="s">
        <v>1</v>
      </c>
      <c r="R4" s="18" t="s">
        <v>0</v>
      </c>
      <c r="Y4" s="18" t="s">
        <v>1</v>
      </c>
      <c r="AH4" t="s">
        <v>0</v>
      </c>
      <c r="AO4" t="s">
        <v>1</v>
      </c>
      <c r="AW4" t="s">
        <v>0</v>
      </c>
      <c r="BD4" t="s">
        <v>1</v>
      </c>
      <c r="BM4" t="s">
        <v>0</v>
      </c>
      <c r="BT4" t="s">
        <v>1</v>
      </c>
      <c r="CB4" t="s">
        <v>0</v>
      </c>
      <c r="CI4" t="s">
        <v>1</v>
      </c>
    </row>
    <row r="5" spans="1:192"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R5" s="19" t="s">
        <v>160</v>
      </c>
      <c r="S5" s="19" t="s">
        <v>161</v>
      </c>
      <c r="T5" s="19" t="s">
        <v>162</v>
      </c>
      <c r="U5" s="19" t="s">
        <v>163</v>
      </c>
      <c r="V5" s="19" t="s">
        <v>164</v>
      </c>
      <c r="W5" s="19" t="s">
        <v>165</v>
      </c>
      <c r="X5" s="19" t="s">
        <v>166</v>
      </c>
      <c r="Y5" s="19" t="s">
        <v>160</v>
      </c>
      <c r="Z5" s="19" t="s">
        <v>161</v>
      </c>
      <c r="AA5" s="19" t="s">
        <v>162</v>
      </c>
      <c r="AB5" s="19" t="s">
        <v>163</v>
      </c>
      <c r="AC5" s="19" t="s">
        <v>164</v>
      </c>
      <c r="AD5" s="19" t="s">
        <v>165</v>
      </c>
      <c r="AE5" s="19" t="s">
        <v>166</v>
      </c>
      <c r="AF5" s="19" t="s">
        <v>2</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c r="AW5" s="7" t="s">
        <v>160</v>
      </c>
      <c r="AX5" s="7" t="s">
        <v>161</v>
      </c>
      <c r="AY5" s="7" t="s">
        <v>162</v>
      </c>
      <c r="AZ5" s="7" t="s">
        <v>163</v>
      </c>
      <c r="BA5" s="7" t="s">
        <v>164</v>
      </c>
      <c r="BB5" s="7" t="s">
        <v>165</v>
      </c>
      <c r="BC5" s="7" t="s">
        <v>166</v>
      </c>
      <c r="BD5" s="7" t="s">
        <v>160</v>
      </c>
      <c r="BE5" s="7" t="s">
        <v>161</v>
      </c>
      <c r="BF5" s="7" t="s">
        <v>162</v>
      </c>
      <c r="BG5" s="7" t="s">
        <v>163</v>
      </c>
      <c r="BH5" s="7" t="s">
        <v>164</v>
      </c>
      <c r="BI5" s="7" t="s">
        <v>165</v>
      </c>
      <c r="BJ5" s="7" t="s">
        <v>166</v>
      </c>
      <c r="BK5" s="7" t="s">
        <v>2</v>
      </c>
      <c r="BM5" s="7" t="s">
        <v>160</v>
      </c>
      <c r="BN5" s="7" t="s">
        <v>161</v>
      </c>
      <c r="BO5" s="7" t="s">
        <v>162</v>
      </c>
      <c r="BP5" s="7" t="s">
        <v>163</v>
      </c>
      <c r="BQ5" s="7" t="s">
        <v>164</v>
      </c>
      <c r="BR5" s="7" t="s">
        <v>165</v>
      </c>
      <c r="BS5" s="7" t="s">
        <v>166</v>
      </c>
      <c r="BT5" s="7" t="s">
        <v>160</v>
      </c>
      <c r="BU5" s="7" t="s">
        <v>161</v>
      </c>
      <c r="BV5" s="7" t="s">
        <v>162</v>
      </c>
      <c r="BW5" s="7" t="s">
        <v>163</v>
      </c>
      <c r="BX5" s="7" t="s">
        <v>164</v>
      </c>
      <c r="BY5" s="7" t="s">
        <v>165</v>
      </c>
      <c r="BZ5" s="7" t="s">
        <v>166</v>
      </c>
      <c r="CA5" s="7"/>
      <c r="CB5" s="7" t="s">
        <v>160</v>
      </c>
      <c r="CC5" s="7" t="s">
        <v>161</v>
      </c>
      <c r="CD5" s="7" t="s">
        <v>162</v>
      </c>
      <c r="CE5" s="7" t="s">
        <v>163</v>
      </c>
      <c r="CF5" s="7" t="s">
        <v>164</v>
      </c>
      <c r="CG5" s="7" t="s">
        <v>165</v>
      </c>
      <c r="CH5" s="7" t="s">
        <v>166</v>
      </c>
      <c r="CI5" s="7" t="s">
        <v>160</v>
      </c>
      <c r="CJ5" s="7" t="s">
        <v>161</v>
      </c>
      <c r="CK5" s="7" t="s">
        <v>162</v>
      </c>
      <c r="CL5" s="7" t="s">
        <v>163</v>
      </c>
      <c r="CM5" s="7" t="s">
        <v>164</v>
      </c>
      <c r="CN5" s="7" t="s">
        <v>165</v>
      </c>
      <c r="CO5" s="7" t="s">
        <v>166</v>
      </c>
      <c r="CP5" s="7" t="s">
        <v>2</v>
      </c>
      <c r="CR5" s="7"/>
      <c r="CS5" s="7"/>
      <c r="CT5" s="7"/>
      <c r="CU5" s="7"/>
      <c r="CV5" s="7"/>
      <c r="CW5" s="7"/>
      <c r="CX5" s="7"/>
      <c r="CY5" s="7"/>
      <c r="CZ5" s="7"/>
      <c r="DA5" s="7"/>
      <c r="DB5" s="7"/>
      <c r="DC5" s="7"/>
      <c r="DD5" s="7"/>
      <c r="DE5" s="7"/>
      <c r="DF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row>
    <row r="6" spans="1:192" x14ac:dyDescent="0.25">
      <c r="A6" s="8" t="s">
        <v>20</v>
      </c>
      <c r="B6" s="8" t="s">
        <v>171</v>
      </c>
      <c r="C6" s="22">
        <f>Baseline!CC6*'Summary all tools'!B$5</f>
        <v>594.30674654557754</v>
      </c>
      <c r="D6" s="22">
        <f>Baseline!CD6*'Summary all tools'!C$5</f>
        <v>607.66501757642288</v>
      </c>
      <c r="E6" s="22">
        <f>Baseline!CE6*'Summary all tools'!D$5</f>
        <v>674.73170279494661</v>
      </c>
      <c r="F6" s="22">
        <f>Baseline!CF6*'Summary all tools'!E$5</f>
        <v>500.10395176581761</v>
      </c>
      <c r="G6" s="22">
        <f>Baseline!CG6*'Summary all tools'!F$5</f>
        <v>361.21640528183497</v>
      </c>
      <c r="H6" s="22">
        <f>Baseline!CH6*'Summary all tools'!G$5</f>
        <v>273.80718417541891</v>
      </c>
      <c r="I6" s="22">
        <f>Baseline!CI6*'Summary all tools'!H$5</f>
        <v>159.85788148712749</v>
      </c>
      <c r="J6" s="27">
        <f>Baseline!CJ6*'Summary all tools'!J$5</f>
        <v>444.80286786334693</v>
      </c>
      <c r="K6" s="27">
        <f>Baseline!CK6*'Summary all tools'!K$5</f>
        <v>475.01084509905519</v>
      </c>
      <c r="L6" s="27">
        <f>Baseline!CL6*'Summary all tools'!L$5</f>
        <v>552.88215023350722</v>
      </c>
      <c r="M6" s="27">
        <f>Baseline!CM6*'Summary all tools'!M$5</f>
        <v>421.58381368019917</v>
      </c>
      <c r="N6" s="27">
        <f>Baseline!CN6*'Summary all tools'!N$5</f>
        <v>319.19538624443805</v>
      </c>
      <c r="O6" s="27">
        <f>Baseline!CO6*'Summary all tools'!O$5</f>
        <v>347.26205853130193</v>
      </c>
      <c r="P6" s="27">
        <f>Baseline!CP6*'Summary all tools'!P$5</f>
        <v>213.31457567796099</v>
      </c>
      <c r="Q6" s="28"/>
      <c r="R6" s="29">
        <f>Baseline!CR6*'Summary all tools'!B$12</f>
        <v>77.938424520469866</v>
      </c>
      <c r="S6" s="29">
        <f>Baseline!CS6*'Summary all tools'!C$12</f>
        <v>57.851069336825972</v>
      </c>
      <c r="T6" s="29">
        <f>Baseline!CT6*'Summary all tools'!D$12</f>
        <v>55.136107963163873</v>
      </c>
      <c r="U6" s="29">
        <f>Baseline!CU6*'Summary all tools'!E$12</f>
        <v>35.830134188064157</v>
      </c>
      <c r="V6" s="29">
        <f>Baseline!CV6*'Summary all tools'!F$12</f>
        <v>13.681514166914276</v>
      </c>
      <c r="W6" s="29">
        <f>Baseline!CW6*'Summary all tools'!G$12</f>
        <v>11.077532271499665</v>
      </c>
      <c r="X6" s="29">
        <f>Baseline!CX6*'Summary all tools'!H$12</f>
        <v>8.4700017689356617</v>
      </c>
      <c r="Y6" s="29">
        <f>Baseline!CY6*'Summary all tools'!J$12</f>
        <v>57.242823210036669</v>
      </c>
      <c r="Z6" s="29">
        <f>Baseline!CZ6*'Summary all tools'!K$12</f>
        <v>43.712971077672719</v>
      </c>
      <c r="AA6" s="29">
        <f>Baseline!DA6*'Summary all tools'!L$12</f>
        <v>48.388224056181542</v>
      </c>
      <c r="AB6" s="29">
        <f>Baseline!DB6*'Summary all tools'!M$12</f>
        <v>31.138194145947473</v>
      </c>
      <c r="AC6" s="29">
        <f>Baseline!DC6*'Summary all tools'!N$12</f>
        <v>15.959769312221901</v>
      </c>
      <c r="AD6" s="29">
        <f>Baseline!DD6*'Summary all tools'!O$12</f>
        <v>13.81188276100389</v>
      </c>
      <c r="AE6" s="29">
        <f>Baseline!DE6*'Summary all tools'!P$12</f>
        <v>10.158842663475173</v>
      </c>
      <c r="AF6" s="29">
        <f t="shared" ref="AF6:AF69" si="0">SUM(C6:AE6)</f>
        <v>6426.13807839937</v>
      </c>
      <c r="AH6" s="6">
        <f>C6*'Summary all tools'!B$6</f>
        <v>80.131246725246413</v>
      </c>
      <c r="AI6" s="6">
        <f>D6*'Summary all tools'!C$6</f>
        <v>81.932361920416568</v>
      </c>
      <c r="AJ6" s="6">
        <f>E6*'Summary all tools'!D$6</f>
        <v>122.36323831890735</v>
      </c>
      <c r="AK6" s="6">
        <f>F6*'Summary all tools'!E$6</f>
        <v>90.694328991304658</v>
      </c>
      <c r="AL6" s="6">
        <f>G6*'Summary all tools'!F$6</f>
        <v>65.506939871228511</v>
      </c>
      <c r="AM6" s="6">
        <f>H6*'Summary all tools'!G$6</f>
        <v>69.337493959394436</v>
      </c>
      <c r="AN6" s="6">
        <f>I6*'Summary all tools'!H$6</f>
        <v>40.481570727793837</v>
      </c>
      <c r="AO6" s="6">
        <f>J6*'Summary all tools'!J$6</f>
        <v>45.866962393582533</v>
      </c>
      <c r="AP6" s="6">
        <f>K6*'Summary all tools'!K$6</f>
        <v>48.981933667288665</v>
      </c>
      <c r="AQ6" s="6">
        <f>L6*'Summary all tools'!L$6</f>
        <v>115.53422034503232</v>
      </c>
      <c r="AR6" s="6">
        <f>M6*'Summary all tools'!M$6</f>
        <v>88.097178038856669</v>
      </c>
      <c r="AS6" s="6">
        <f>N6*'Summary all tools'!N$6</f>
        <v>66.701357734025876</v>
      </c>
      <c r="AT6" s="6">
        <f>O6*'Summary all tools'!O$6</f>
        <v>84.524196064803704</v>
      </c>
      <c r="AU6" s="6">
        <f>P6*'Summary all tools'!P$6</f>
        <v>51.921143053579947</v>
      </c>
      <c r="AV6" s="6"/>
      <c r="AW6" s="6">
        <f>R6*'Summary all tools'!B$13</f>
        <v>10.50855162073751</v>
      </c>
      <c r="AX6" s="6">
        <f>S6*'Summary all tools'!C$13</f>
        <v>7.8001441802461979</v>
      </c>
      <c r="AY6" s="6">
        <f>T6*'Summary all tools'!D$13</f>
        <v>9.9989858053608494</v>
      </c>
      <c r="AZ6" s="6">
        <f>U6*'Summary all tools'!E$13</f>
        <v>6.4978290341056146</v>
      </c>
      <c r="BA6" s="6">
        <f>V6*'Summary all tools'!F$13</f>
        <v>2.4811556528838663</v>
      </c>
      <c r="BB6" s="6">
        <f>W6*'Summary all tools'!G$13</f>
        <v>2.805216120509157</v>
      </c>
      <c r="BC6" s="6">
        <f>X6*'Summary all tools'!H$13</f>
        <v>2.1448987843700289</v>
      </c>
      <c r="BD6" s="6">
        <f>Y6*'Summary all tools'!J$13</f>
        <v>5.9027371655433489</v>
      </c>
      <c r="BE6" s="6">
        <f>Z6*'Summary all tools'!K$13</f>
        <v>4.5075725571700884</v>
      </c>
      <c r="BF6" s="6">
        <f>AA6*'Summary all tools'!L$13</f>
        <v>10.111550423269321</v>
      </c>
      <c r="BG6" s="6">
        <f>AB6*'Summary all tools'!M$13</f>
        <v>6.5068604260146437</v>
      </c>
      <c r="BH6" s="6">
        <f>AC6*'Summary all tools'!N$13</f>
        <v>3.3350678867012937</v>
      </c>
      <c r="BI6" s="6">
        <f>AD6*'Summary all tools'!O$13</f>
        <v>3.3618365664613576</v>
      </c>
      <c r="BJ6" s="6">
        <f>AE6*'Summary all tools'!P$13</f>
        <v>2.4726801790863324</v>
      </c>
      <c r="BK6" s="6">
        <f>SUM(AH6:BJ6)</f>
        <v>1130.5092582139212</v>
      </c>
      <c r="BM6" s="6">
        <f>C6*'Summary all tools'!B$7</f>
        <v>11.129339822950891</v>
      </c>
      <c r="BN6" s="6">
        <f>D6*'Summary all tools'!C$7</f>
        <v>11.379494711168968</v>
      </c>
      <c r="BO6" s="6">
        <f>E6*'Summary all tools'!D$7</f>
        <v>45.081193064860607</v>
      </c>
      <c r="BP6" s="6">
        <f>F6*'Summary all tools'!E$7</f>
        <v>33.413700154691192</v>
      </c>
      <c r="BQ6" s="6">
        <f>G6*'Summary all tools'!F$7</f>
        <v>24.13413574203156</v>
      </c>
      <c r="BR6" s="6">
        <f>H6*'Summary all tools'!G$7</f>
        <v>19.738410689170678</v>
      </c>
      <c r="BS6" s="6">
        <f>I6*'Summary all tools'!H$7</f>
        <v>11.523950791123792</v>
      </c>
      <c r="BT6" s="6">
        <f>J6*'Summary all tools'!J$7</f>
        <v>7.4667148082576222</v>
      </c>
      <c r="BU6" s="6">
        <f>K6*'Summary all tools'!K$7</f>
        <v>7.9738031551400148</v>
      </c>
      <c r="BV6" s="6">
        <f>L6*'Summary all tools'!L$7</f>
        <v>28.330230276176508</v>
      </c>
      <c r="BW6" s="6">
        <f>M6*'Summary all tools'!M$7</f>
        <v>21.602373158953359</v>
      </c>
      <c r="BX6" s="6">
        <f>N6*'Summary all tools'!N$7</f>
        <v>16.35588848650443</v>
      </c>
      <c r="BY6" s="6">
        <f>O6*'Summary all tools'!O$7</f>
        <v>23.422367584222709</v>
      </c>
      <c r="BZ6" s="6">
        <f>P6*'Summary all tools'!P$7</f>
        <v>14.387786629305285</v>
      </c>
      <c r="CA6" s="6"/>
      <c r="CB6" s="6">
        <f>R6*'Summary all tools'!B$14</f>
        <v>1.4595210584357654</v>
      </c>
      <c r="CC6" s="6">
        <f>S6*'Summary all tools'!C$14</f>
        <v>1.0833533583675277</v>
      </c>
      <c r="CD6" s="6">
        <f>T6*'Summary all tools'!D$14</f>
        <v>3.6838368756592605</v>
      </c>
      <c r="CE6" s="6">
        <f>U6*'Summary all tools'!E$14</f>
        <v>2.3939370125652264</v>
      </c>
      <c r="CF6" s="6">
        <f>V6*'Summary all tools'!F$14</f>
        <v>0.91410997737826671</v>
      </c>
      <c r="CG6" s="6">
        <f>W6*'Summary all tools'!G$14</f>
        <v>0.79856517299165786</v>
      </c>
      <c r="CH6" s="6">
        <f>X6*'Summary all tools'!H$14</f>
        <v>0.61059162474767248</v>
      </c>
      <c r="CI6" s="6">
        <f>Y6*'Summary all tools'!J$14</f>
        <v>0.96091070136752199</v>
      </c>
      <c r="CJ6" s="6">
        <f>Z6*'Summary all tools'!K$14</f>
        <v>0.73379088139978188</v>
      </c>
      <c r="CK6" s="6">
        <f>AA6*'Summary all tools'!L$14</f>
        <v>2.4794606401886456</v>
      </c>
      <c r="CL6" s="6">
        <f>AB6*'Summary all tools'!M$14</f>
        <v>1.5955519818579968</v>
      </c>
      <c r="CM6" s="6">
        <f>AC6*'Summary all tools'!N$14</f>
        <v>0.81779442432522143</v>
      </c>
      <c r="CN6" s="6">
        <f>AD6*'Summary all tools'!O$14</f>
        <v>0.93159326540495435</v>
      </c>
      <c r="CO6" s="6">
        <f>AE6*'Summary all tools'!P$14</f>
        <v>0.68520053155404392</v>
      </c>
      <c r="CP6" s="6">
        <f>SUM(BM6:CO6)</f>
        <v>295.08760658080104</v>
      </c>
      <c r="CR6" s="6"/>
      <c r="CS6" s="6"/>
      <c r="CT6" s="6"/>
      <c r="CU6" s="6"/>
      <c r="CV6" s="6"/>
      <c r="CW6" s="6"/>
      <c r="CX6" s="6"/>
      <c r="CY6" s="6"/>
      <c r="CZ6" s="6"/>
      <c r="DA6" s="6"/>
      <c r="DB6" s="6"/>
      <c r="DC6" s="6"/>
      <c r="DD6" s="6"/>
      <c r="DE6" s="6"/>
      <c r="DF6" s="6"/>
      <c r="DH6" s="6"/>
      <c r="DI6" s="6"/>
      <c r="DJ6" s="6"/>
      <c r="DK6" s="6"/>
      <c r="DL6" s="6"/>
      <c r="DM6" s="6"/>
      <c r="DN6" s="6"/>
      <c r="DO6" s="6"/>
      <c r="DP6" s="6"/>
      <c r="DQ6" s="6"/>
      <c r="DR6" s="6"/>
      <c r="DS6" s="6"/>
      <c r="DT6" s="6"/>
      <c r="DU6" s="6"/>
      <c r="DV6" s="6"/>
      <c r="DX6" s="6"/>
      <c r="DY6" s="6"/>
      <c r="DZ6" s="6"/>
      <c r="EA6" s="6"/>
      <c r="EB6" s="6"/>
      <c r="EC6" s="6"/>
      <c r="ED6" s="6"/>
      <c r="EE6" s="6"/>
      <c r="EF6" s="6"/>
      <c r="EG6" s="6"/>
      <c r="EH6" s="6"/>
      <c r="EI6" s="6"/>
      <c r="EJ6" s="6"/>
      <c r="EK6" s="6"/>
      <c r="EL6" s="6"/>
      <c r="EN6" s="1"/>
      <c r="EO6" s="1"/>
      <c r="EP6" s="1"/>
      <c r="EQ6" s="1"/>
      <c r="ER6" s="1"/>
      <c r="ES6" s="1"/>
      <c r="ET6" s="1"/>
      <c r="EU6" s="1"/>
      <c r="EV6" s="1"/>
      <c r="EW6" s="1"/>
      <c r="EX6" s="1"/>
      <c r="EY6" s="1"/>
      <c r="EZ6" s="1"/>
      <c r="FA6" s="1"/>
      <c r="FB6" s="2"/>
      <c r="FD6" s="2"/>
      <c r="FE6" s="2"/>
      <c r="FF6" s="2"/>
      <c r="FG6" s="2"/>
      <c r="FH6" s="2"/>
      <c r="FI6" s="2"/>
      <c r="FJ6" s="2"/>
      <c r="FK6" s="2"/>
      <c r="FL6" s="2"/>
      <c r="FM6" s="2"/>
      <c r="FN6" s="2"/>
      <c r="FO6" s="2"/>
      <c r="FP6" s="2"/>
      <c r="FQ6" s="2"/>
      <c r="FR6" s="2"/>
      <c r="FT6" s="2"/>
      <c r="FU6" s="2"/>
      <c r="FV6" s="2"/>
      <c r="FW6" s="2"/>
      <c r="FX6" s="2"/>
      <c r="FY6" s="2"/>
      <c r="FZ6" s="2"/>
      <c r="GA6" s="2"/>
      <c r="GB6" s="2"/>
      <c r="GC6" s="2"/>
      <c r="GD6" s="2"/>
      <c r="GE6" s="2"/>
      <c r="GF6" s="2"/>
      <c r="GG6" s="2"/>
      <c r="GH6" s="2"/>
      <c r="GJ6" s="6"/>
    </row>
    <row r="7" spans="1:192" x14ac:dyDescent="0.25">
      <c r="A7" s="8" t="s">
        <v>23</v>
      </c>
      <c r="B7" s="8" t="s">
        <v>172</v>
      </c>
      <c r="C7" s="22">
        <f>Baseline!CC7*'Summary all tools'!B$5</f>
        <v>759.94332513020163</v>
      </c>
      <c r="D7" s="22">
        <f>Baseline!CD7*'Summary all tools'!C$5</f>
        <v>748.82558026304901</v>
      </c>
      <c r="E7" s="22">
        <f>Baseline!CE7*'Summary all tools'!D$5</f>
        <v>799.49679691024585</v>
      </c>
      <c r="F7" s="22">
        <f>Baseline!CF7*'Summary all tools'!E$5</f>
        <v>600.51057175502535</v>
      </c>
      <c r="G7" s="22">
        <f>Baseline!CG7*'Summary all tools'!F$5</f>
        <v>443.77572036930542</v>
      </c>
      <c r="H7" s="22">
        <f>Baseline!CH7*'Summary all tools'!G$5</f>
        <v>365.01612208440213</v>
      </c>
      <c r="I7" s="22">
        <f>Baseline!CI7*'Summary all tools'!H$5</f>
        <v>205.56242433414079</v>
      </c>
      <c r="J7" s="27">
        <f>Baseline!CJ7*'Summary all tools'!J$5</f>
        <v>549.78849068143904</v>
      </c>
      <c r="K7" s="27">
        <f>Baseline!CK7*'Summary all tools'!K$5</f>
        <v>555.39997819982125</v>
      </c>
      <c r="L7" s="27">
        <f>Baseline!CL7*'Summary all tools'!L$5</f>
        <v>663.80783869391792</v>
      </c>
      <c r="M7" s="27">
        <f>Baseline!CM7*'Summary all tools'!M$5</f>
        <v>501.17040899491053</v>
      </c>
      <c r="N7" s="27">
        <f>Baseline!CN7*'Summary all tools'!N$5</f>
        <v>405.5568534410952</v>
      </c>
      <c r="O7" s="27">
        <f>Baseline!CO7*'Summary all tools'!O$5</f>
        <v>440.33407906688996</v>
      </c>
      <c r="P7" s="27">
        <f>Baseline!CP7*'Summary all tools'!P$5</f>
        <v>259.70026214734366</v>
      </c>
      <c r="Q7" s="28"/>
      <c r="R7" s="29">
        <f>Baseline!CR7*'Summary all tools'!B$12</f>
        <v>43.340002274025125</v>
      </c>
      <c r="S7" s="29">
        <f>Baseline!CS7*'Summary all tools'!C$12</f>
        <v>31.194001985148525</v>
      </c>
      <c r="T7" s="29">
        <f>Baseline!CT7*'Summary all tools'!D$12</f>
        <v>28.273871099065463</v>
      </c>
      <c r="U7" s="29">
        <f>Baseline!CU7*'Summary all tools'!E$12</f>
        <v>14.792800261550445</v>
      </c>
      <c r="V7" s="29">
        <f>Baseline!CV7*'Summary all tools'!F$12</f>
        <v>6.7278508222216082</v>
      </c>
      <c r="W7" s="29">
        <f>Baseline!CW7*'Summary all tools'!G$12</f>
        <v>4.8751727378904803</v>
      </c>
      <c r="X7" s="29">
        <f>Baseline!CX7*'Summary all tools'!H$12</f>
        <v>3.101077223468971</v>
      </c>
      <c r="Y7" s="29">
        <f>Baseline!CY7*'Summary all tools'!J$12</f>
        <v>34.281492455098665</v>
      </c>
      <c r="Z7" s="29">
        <f>Baseline!CZ7*'Summary all tools'!K$12</f>
        <v>24.420408690988953</v>
      </c>
      <c r="AA7" s="29">
        <f>Baseline!DA7*'Summary all tools'!L$12</f>
        <v>25.277566900724356</v>
      </c>
      <c r="AB7" s="29">
        <f>Baseline!DB7*'Summary all tools'!M$12</f>
        <v>14.962437573063864</v>
      </c>
      <c r="AC7" s="29">
        <f>Baseline!DC7*'Summary all tools'!N$12</f>
        <v>7.0427701750019143</v>
      </c>
      <c r="AD7" s="29">
        <f>Baseline!DD7*'Summary all tools'!O$12</f>
        <v>5.158552941270969</v>
      </c>
      <c r="AE7" s="29">
        <f>Baseline!DE7*'Summary all tools'!P$12</f>
        <v>3.7128452081315402</v>
      </c>
      <c r="AF7" s="29">
        <f t="shared" si="0"/>
        <v>7546.0493024194375</v>
      </c>
      <c r="AH7" s="6">
        <f>C7*'Summary all tools'!B$6</f>
        <v>102.46426855688111</v>
      </c>
      <c r="AI7" s="6">
        <f>D7*'Summary all tools'!C$6</f>
        <v>100.96524677704031</v>
      </c>
      <c r="AJ7" s="6">
        <f>E7*'Summary all tools'!D$6</f>
        <v>144.98950722234267</v>
      </c>
      <c r="AK7" s="6">
        <f>F7*'Summary all tools'!E$6</f>
        <v>108.90316536232838</v>
      </c>
      <c r="AL7" s="6">
        <f>G7*'Summary all tools'!F$6</f>
        <v>80.479150463449656</v>
      </c>
      <c r="AM7" s="6">
        <f>H7*'Summary all tools'!G$6</f>
        <v>92.434766590689634</v>
      </c>
      <c r="AN7" s="6">
        <f>I7*'Summary all tools'!H$6</f>
        <v>52.055549230641937</v>
      </c>
      <c r="AO7" s="6">
        <f>J7*'Summary all tools'!J$6</f>
        <v>56.69281798393736</v>
      </c>
      <c r="AP7" s="6">
        <f>K7*'Summary all tools'!K$6</f>
        <v>57.271460581756145</v>
      </c>
      <c r="AQ7" s="6">
        <f>L7*'Summary all tools'!L$6</f>
        <v>138.71404795765616</v>
      </c>
      <c r="AR7" s="6">
        <f>M7*'Summary all tools'!M$6</f>
        <v>104.72816392928074</v>
      </c>
      <c r="AS7" s="6">
        <f>N7*'Summary all tools'!N$6</f>
        <v>84.748069454063923</v>
      </c>
      <c r="AT7" s="6">
        <f>O7*'Summary all tools'!O$6</f>
        <v>107.1780896262518</v>
      </c>
      <c r="AU7" s="6">
        <f>P7*'Summary all tools'!P$6</f>
        <v>63.211500757271331</v>
      </c>
      <c r="AV7" s="6"/>
      <c r="AW7" s="6">
        <f>R7*'Summary all tools'!B$13</f>
        <v>5.8435958122281066</v>
      </c>
      <c r="AX7" s="6">
        <f>S7*'Summary all tools'!C$13</f>
        <v>4.2059328519301378</v>
      </c>
      <c r="AY7" s="6">
        <f>T7*'Summary all tools'!D$13</f>
        <v>5.1274935106234718</v>
      </c>
      <c r="AZ7" s="6">
        <f>U7*'Summary all tools'!E$13</f>
        <v>2.6826884468450514</v>
      </c>
      <c r="BA7" s="6">
        <f>V7*'Summary all tools'!F$13</f>
        <v>1.2201021682002475</v>
      </c>
      <c r="BB7" s="6">
        <f>W7*'Summary all tools'!G$13</f>
        <v>1.2345631517393638</v>
      </c>
      <c r="BC7" s="6">
        <f>X7*'Summary all tools'!H$13</f>
        <v>0.78530051684888913</v>
      </c>
      <c r="BD7" s="6">
        <f>Y7*'Summary all tools'!J$13</f>
        <v>3.5350220037631717</v>
      </c>
      <c r="BE7" s="6">
        <f>Z7*'Summary all tools'!K$13</f>
        <v>2.5181716395983811</v>
      </c>
      <c r="BF7" s="6">
        <f>AA7*'Summary all tools'!L$13</f>
        <v>5.2821817142426388</v>
      </c>
      <c r="BG7" s="6">
        <f>AB7*'Summary all tools'!M$13</f>
        <v>3.126658291889246</v>
      </c>
      <c r="BH7" s="6">
        <f>AC7*'Summary all tools'!N$13</f>
        <v>1.4717077787634103</v>
      </c>
      <c r="BI7" s="6">
        <f>AD7*'Summary all tools'!O$13</f>
        <v>1.2556008625380952</v>
      </c>
      <c r="BJ7" s="6">
        <f>AE7*'Summary all tools'!P$13</f>
        <v>0.9037130565246857</v>
      </c>
      <c r="BK7" s="6">
        <f t="shared" ref="BK7:BK70" si="1">SUM(AH7:BJ7)</f>
        <v>1334.0285362993263</v>
      </c>
      <c r="BM7" s="6">
        <f>C7*'Summary all tools'!B$7</f>
        <v>14.231148410677934</v>
      </c>
      <c r="BN7" s="6">
        <f>D7*'Summary all tools'!C$7</f>
        <v>14.022950941255599</v>
      </c>
      <c r="BO7" s="6">
        <f>E7*'Summary all tools'!D$7</f>
        <v>53.417186871389411</v>
      </c>
      <c r="BP7" s="6">
        <f>F7*'Summary all tools'!E$7</f>
        <v>40.122218817699938</v>
      </c>
      <c r="BQ7" s="6">
        <f>G7*'Summary all tools'!F$7</f>
        <v>29.650213328639353</v>
      </c>
      <c r="BR7" s="6">
        <f>H7*'Summary all tools'!G$7</f>
        <v>26.313546693699966</v>
      </c>
      <c r="BS7" s="6">
        <f>I7*'Summary all tools'!H$7</f>
        <v>14.818732992664492</v>
      </c>
      <c r="BT7" s="6">
        <f>J7*'Summary all tools'!J$7</f>
        <v>9.2290633927339893</v>
      </c>
      <c r="BU7" s="6">
        <f>K7*'Summary all tools'!K$7</f>
        <v>9.3232610249370467</v>
      </c>
      <c r="BV7" s="6">
        <f>L7*'Summary all tools'!L$7</f>
        <v>34.014172679272015</v>
      </c>
      <c r="BW7" s="6">
        <f>M7*'Summary all tools'!M$7</f>
        <v>25.680469315992212</v>
      </c>
      <c r="BX7" s="6">
        <f>N7*'Summary all tools'!N$7</f>
        <v>20.781135804827937</v>
      </c>
      <c r="BY7" s="6">
        <f>O7*'Summary all tools'!O$7</f>
        <v>29.699952547033632</v>
      </c>
      <c r="BZ7" s="6">
        <f>P7*'Summary all tools'!P$7</f>
        <v>17.516439968882416</v>
      </c>
      <c r="CA7" s="6"/>
      <c r="CB7" s="6">
        <f>R7*'Summary all tools'!B$14</f>
        <v>0.811610529476126</v>
      </c>
      <c r="CC7" s="6">
        <f>S7*'Summary all tools'!C$14</f>
        <v>0.58415734054585255</v>
      </c>
      <c r="CD7" s="6">
        <f>T7*'Summary all tools'!D$14</f>
        <v>1.8890765565454899</v>
      </c>
      <c r="CE7" s="6">
        <f>U7*'Summary all tools'!E$14</f>
        <v>0.98835890146922956</v>
      </c>
      <c r="CF7" s="6">
        <f>V7*'Summary all tools'!F$14</f>
        <v>0.44951132512640707</v>
      </c>
      <c r="CG7" s="6">
        <f>W7*'Summary all tools'!G$14</f>
        <v>0.35144498480171665</v>
      </c>
      <c r="CH7" s="6">
        <f>X7*'Summary all tools'!H$14</f>
        <v>0.22355270187669105</v>
      </c>
      <c r="CI7" s="6">
        <f>Y7*'Summary all tools'!J$14</f>
        <v>0.57546869828702796</v>
      </c>
      <c r="CJ7" s="6">
        <f>Z7*'Summary all tools'!K$14</f>
        <v>0.40993491807415511</v>
      </c>
      <c r="CK7" s="6">
        <f>AA7*'Summary all tools'!L$14</f>
        <v>1.2952476234158197</v>
      </c>
      <c r="CL7" s="6">
        <f>AB7*'Summary all tools'!M$14</f>
        <v>0.76669015586556222</v>
      </c>
      <c r="CM7" s="6">
        <f>AC7*'Summary all tools'!N$14</f>
        <v>0.36087853578872897</v>
      </c>
      <c r="CN7" s="6">
        <f>AD7*'Summary all tools'!O$14</f>
        <v>0.34793758841417088</v>
      </c>
      <c r="CO7" s="6">
        <f>AE7*'Summary all tools'!P$14</f>
        <v>0.25042650963937074</v>
      </c>
      <c r="CP7" s="6">
        <f t="shared" ref="CP7:CP70" si="2">SUM(BM7:CO7)</f>
        <v>348.12478915903233</v>
      </c>
      <c r="CR7" s="6"/>
      <c r="CS7" s="6"/>
      <c r="CT7" s="6"/>
      <c r="CU7" s="6"/>
      <c r="CV7" s="6"/>
      <c r="CW7" s="6"/>
      <c r="CX7" s="6"/>
      <c r="CY7" s="6"/>
      <c r="CZ7" s="6"/>
      <c r="DA7" s="6"/>
      <c r="DB7" s="6"/>
      <c r="DC7" s="6"/>
      <c r="DD7" s="6"/>
      <c r="DE7" s="6"/>
      <c r="DF7" s="6"/>
      <c r="DH7" s="6"/>
      <c r="DI7" s="6"/>
      <c r="DJ7" s="6"/>
      <c r="DK7" s="6"/>
      <c r="DL7" s="6"/>
      <c r="DM7" s="6"/>
      <c r="DN7" s="6"/>
      <c r="DO7" s="6"/>
      <c r="DP7" s="6"/>
      <c r="DQ7" s="6"/>
      <c r="DR7" s="6"/>
      <c r="DS7" s="6"/>
      <c r="DT7" s="6"/>
      <c r="DU7" s="6"/>
      <c r="DV7" s="6"/>
      <c r="DX7" s="6"/>
      <c r="DY7" s="6"/>
      <c r="DZ7" s="6"/>
      <c r="EA7" s="6"/>
      <c r="EB7" s="6"/>
      <c r="EC7" s="6"/>
      <c r="ED7" s="6"/>
      <c r="EE7" s="6"/>
      <c r="EF7" s="6"/>
      <c r="EG7" s="6"/>
      <c r="EH7" s="6"/>
      <c r="EI7" s="6"/>
      <c r="EJ7" s="6"/>
      <c r="EK7" s="6"/>
      <c r="EL7" s="6"/>
      <c r="EN7" s="1"/>
      <c r="EO7" s="1"/>
      <c r="EP7" s="1"/>
      <c r="EQ7" s="1"/>
      <c r="ER7" s="1"/>
      <c r="ES7" s="1"/>
      <c r="ET7" s="1"/>
      <c r="EU7" s="1"/>
      <c r="EV7" s="1"/>
      <c r="EW7" s="1"/>
      <c r="EX7" s="1"/>
      <c r="EY7" s="1"/>
      <c r="EZ7" s="1"/>
      <c r="FA7" s="1"/>
      <c r="FB7" s="2"/>
      <c r="FD7" s="2"/>
      <c r="FE7" s="2"/>
      <c r="FF7" s="2"/>
      <c r="FG7" s="2"/>
      <c r="FH7" s="2"/>
      <c r="FI7" s="2"/>
      <c r="FJ7" s="2"/>
      <c r="FK7" s="2"/>
      <c r="FL7" s="2"/>
      <c r="FM7" s="2"/>
      <c r="FN7" s="2"/>
      <c r="FO7" s="2"/>
      <c r="FP7" s="2"/>
      <c r="FQ7" s="2"/>
      <c r="FR7" s="2"/>
      <c r="FT7" s="2"/>
      <c r="FU7" s="2"/>
      <c r="FV7" s="2"/>
      <c r="FW7" s="2"/>
      <c r="FX7" s="2"/>
      <c r="FY7" s="2"/>
      <c r="FZ7" s="2"/>
      <c r="GA7" s="2"/>
      <c r="GB7" s="2"/>
      <c r="GC7" s="2"/>
      <c r="GD7" s="2"/>
      <c r="GE7" s="2"/>
      <c r="GF7" s="2"/>
      <c r="GG7" s="2"/>
      <c r="GH7" s="2"/>
      <c r="GJ7" s="6"/>
    </row>
    <row r="8" spans="1:192" x14ac:dyDescent="0.25">
      <c r="A8" s="8" t="s">
        <v>33</v>
      </c>
      <c r="B8" s="8" t="s">
        <v>173</v>
      </c>
      <c r="C8" s="22">
        <f>Baseline!CC8*'Summary all tools'!B$5</f>
        <v>528.26658407737034</v>
      </c>
      <c r="D8" s="22">
        <f>Baseline!CD8*'Summary all tools'!C$5</f>
        <v>604.86263747746011</v>
      </c>
      <c r="E8" s="22">
        <f>Baseline!CE8*'Summary all tools'!D$5</f>
        <v>703.32422188873602</v>
      </c>
      <c r="F8" s="22">
        <f>Baseline!CF8*'Summary all tools'!E$5</f>
        <v>562.84921528062614</v>
      </c>
      <c r="G8" s="22">
        <f>Baseline!CG8*'Summary all tools'!F$5</f>
        <v>434.18343864036473</v>
      </c>
      <c r="H8" s="22">
        <f>Baseline!CH8*'Summary all tools'!G$5</f>
        <v>368.34608562605382</v>
      </c>
      <c r="I8" s="22">
        <f>Baseline!CI8*'Summary all tools'!H$5</f>
        <v>212.3172701016704</v>
      </c>
      <c r="J8" s="27">
        <f>Baseline!CJ8*'Summary all tools'!J$5</f>
        <v>416.70153894877512</v>
      </c>
      <c r="K8" s="27">
        <f>Baseline!CK8*'Summary all tools'!K$5</f>
        <v>472.65299337032263</v>
      </c>
      <c r="L8" s="27">
        <f>Baseline!CL8*'Summary all tools'!L$5</f>
        <v>593.9090852027033</v>
      </c>
      <c r="M8" s="27">
        <f>Baseline!CM8*'Summary all tools'!M$5</f>
        <v>485.35444699177708</v>
      </c>
      <c r="N8" s="27">
        <f>Baseline!CN8*'Summary all tools'!N$5</f>
        <v>382.79540602991386</v>
      </c>
      <c r="O8" s="27">
        <f>Baseline!CO8*'Summary all tools'!O$5</f>
        <v>431.36837225898751</v>
      </c>
      <c r="P8" s="27">
        <f>Baseline!CP8*'Summary all tools'!P$5</f>
        <v>260.16272915156384</v>
      </c>
      <c r="Q8" s="28"/>
      <c r="R8" s="29">
        <f>Baseline!CR8*'Summary all tools'!B$12</f>
        <v>6.5720194281313029</v>
      </c>
      <c r="S8" s="29">
        <f>Baseline!CS8*'Summary all tools'!C$12</f>
        <v>5.2549954373401571</v>
      </c>
      <c r="T8" s="29">
        <f>Baseline!CT8*'Summary all tools'!D$12</f>
        <v>4.1052333814173823</v>
      </c>
      <c r="U8" s="29">
        <f>Baseline!CU8*'Summary all tools'!E$12</f>
        <v>2.5931462391687439</v>
      </c>
      <c r="V8" s="29">
        <f>Baseline!CV8*'Summary all tools'!F$12</f>
        <v>1.4642851911779176</v>
      </c>
      <c r="W8" s="29">
        <f>Baseline!CW8*'Summary all tools'!G$12</f>
        <v>0.99704162610868174</v>
      </c>
      <c r="X8" s="29">
        <f>Baseline!CX8*'Summary all tools'!H$12</f>
        <v>0.65101010970098661</v>
      </c>
      <c r="Y8" s="29">
        <f>Baseline!CY8*'Summary all tools'!J$12</f>
        <v>5.8542443672357267</v>
      </c>
      <c r="Z8" s="29">
        <f>Baseline!CZ8*'Summary all tools'!K$12</f>
        <v>4.2286273906534539</v>
      </c>
      <c r="AA8" s="29">
        <f>Baseline!DA8*'Summary all tools'!L$12</f>
        <v>4.5216514265680825</v>
      </c>
      <c r="AB8" s="29">
        <f>Baseline!DB8*'Summary all tools'!M$12</f>
        <v>2.4004260948929868</v>
      </c>
      <c r="AC8" s="29">
        <f>Baseline!DC8*'Summary all tools'!N$12</f>
        <v>1.2950735309993386</v>
      </c>
      <c r="AD8" s="29">
        <f>Baseline!DD8*'Summary all tools'!O$12</f>
        <v>0.90695058556423125</v>
      </c>
      <c r="AE8" s="29">
        <f>Baseline!DE8*'Summary all tools'!P$12</f>
        <v>0.5877322696420777</v>
      </c>
      <c r="AF8" s="29">
        <f t="shared" si="0"/>
        <v>6498.526462124928</v>
      </c>
      <c r="AH8" s="6">
        <f>C8*'Summary all tools'!B$6</f>
        <v>71.226955156499372</v>
      </c>
      <c r="AI8" s="6">
        <f>D8*'Summary all tools'!C$6</f>
        <v>81.554512918309229</v>
      </c>
      <c r="AJ8" s="6">
        <f>E8*'Summary all tools'!D$6</f>
        <v>127.54851894751674</v>
      </c>
      <c r="AK8" s="6">
        <f>F8*'Summary all tools'!E$6</f>
        <v>102.07324241873323</v>
      </c>
      <c r="AL8" s="6">
        <f>G8*'Summary all tools'!F$6</f>
        <v>78.739581016277597</v>
      </c>
      <c r="AM8" s="6">
        <f>H8*'Summary all tools'!G$6</f>
        <v>93.278029077207705</v>
      </c>
      <c r="AN8" s="6">
        <f>I8*'Summary all tools'!H$6</f>
        <v>53.766110912992318</v>
      </c>
      <c r="AO8" s="6">
        <f>J8*'Summary all tools'!J$6</f>
        <v>42.969223440760985</v>
      </c>
      <c r="AP8" s="6">
        <f>K8*'Summary all tools'!K$6</f>
        <v>48.738797877515282</v>
      </c>
      <c r="AQ8" s="6">
        <f>L8*'Summary all tools'!L$6</f>
        <v>124.10750299271862</v>
      </c>
      <c r="AR8" s="6">
        <f>M8*'Summary all tools'!M$6</f>
        <v>101.42314704952267</v>
      </c>
      <c r="AS8" s="6">
        <f>N8*'Summary all tools'!N$6</f>
        <v>79.991674118340683</v>
      </c>
      <c r="AT8" s="6">
        <f>O8*'Summary all tools'!O$6</f>
        <v>104.99582081377116</v>
      </c>
      <c r="AU8" s="6">
        <f>P8*'Summary all tools'!P$6</f>
        <v>63.324066039823457</v>
      </c>
      <c r="AV8" s="6"/>
      <c r="AW8" s="6">
        <f>R8*'Summary all tools'!B$13</f>
        <v>0.88611497907388348</v>
      </c>
      <c r="AX8" s="6">
        <f>S8*'Summary all tools'!C$13</f>
        <v>0.70853871065260543</v>
      </c>
      <c r="AY8" s="6">
        <f>T8*'Summary all tools'!D$13</f>
        <v>0.74448799207789529</v>
      </c>
      <c r="AZ8" s="6">
        <f>U8*'Summary all tools'!E$13</f>
        <v>0.47026954557612316</v>
      </c>
      <c r="BA8" s="6">
        <f>V8*'Summary all tools'!F$13</f>
        <v>0.26554951704915242</v>
      </c>
      <c r="BB8" s="6">
        <f>W8*'Summary all tools'!G$13</f>
        <v>0.25248558738796562</v>
      </c>
      <c r="BC8" s="6">
        <f>X8*'Summary all tools'!H$13</f>
        <v>0.16485838267843839</v>
      </c>
      <c r="BD8" s="6">
        <f>Y8*'Summary all tools'!J$13</f>
        <v>0.60367507863581837</v>
      </c>
      <c r="BE8" s="6">
        <f>Z8*'Summary all tools'!K$13</f>
        <v>0.43604551030719069</v>
      </c>
      <c r="BF8" s="6">
        <f>AA8*'Summary all tools'!L$13</f>
        <v>0.9448767192428098</v>
      </c>
      <c r="BG8" s="6">
        <f>AB8*'Summary all tools'!M$13</f>
        <v>0.50161025681911087</v>
      </c>
      <c r="BH8" s="6">
        <f>AC8*'Summary all tools'!N$13</f>
        <v>0.27062785555710756</v>
      </c>
      <c r="BI8" s="6">
        <f>AD8*'Summary all tools'!O$13</f>
        <v>0.22075336833381581</v>
      </c>
      <c r="BJ8" s="6">
        <f>AE8*'Summary all tools'!P$13</f>
        <v>0.14305506856390748</v>
      </c>
      <c r="BK8" s="6">
        <f t="shared" si="1"/>
        <v>1180.3501313519448</v>
      </c>
      <c r="BM8" s="6">
        <f>C8*'Summary all tools'!B$7</f>
        <v>9.8926326606249138</v>
      </c>
      <c r="BN8" s="6">
        <f>D8*'Summary all tools'!C$7</f>
        <v>11.327015683098505</v>
      </c>
      <c r="BO8" s="6">
        <f>E8*'Summary all tools'!D$7</f>
        <v>46.991559612243016</v>
      </c>
      <c r="BP8" s="6">
        <f>F8*'Summary all tools'!E$7</f>
        <v>37.605931417428032</v>
      </c>
      <c r="BQ8" s="6">
        <f>G8*'Summary all tools'!F$7</f>
        <v>29.009319321786485</v>
      </c>
      <c r="BR8" s="6">
        <f>H8*'Summary all tools'!G$7</f>
        <v>26.553599518329204</v>
      </c>
      <c r="BS8" s="6">
        <f>I8*'Summary all tools'!H$7</f>
        <v>15.305681208808032</v>
      </c>
      <c r="BT8" s="6">
        <f>J8*'Summary all tools'!J$7</f>
        <v>6.9949898624494624</v>
      </c>
      <c r="BU8" s="6">
        <f>K8*'Summary all tools'!K$7</f>
        <v>7.9342229102931858</v>
      </c>
      <c r="BV8" s="6">
        <f>L8*'Summary all tools'!L$7</f>
        <v>30.43249115530265</v>
      </c>
      <c r="BW8" s="6">
        <f>M8*'Summary all tools'!M$7</f>
        <v>24.870043720955749</v>
      </c>
      <c r="BX8" s="6">
        <f>N8*'Summary all tools'!N$7</f>
        <v>19.614816642045223</v>
      </c>
      <c r="BY8" s="6">
        <f>O8*'Summary all tools'!O$7</f>
        <v>29.095227454418509</v>
      </c>
      <c r="BZ8" s="6">
        <f>P8*'Summary all tools'!P$7</f>
        <v>17.547632758023365</v>
      </c>
      <c r="CA8" s="6"/>
      <c r="CB8" s="6">
        <f>R8*'Summary all tools'!B$14</f>
        <v>0.12307152487137271</v>
      </c>
      <c r="CC8" s="6">
        <f>S8*'Summary all tools'!C$14</f>
        <v>9.8408154257306313E-2</v>
      </c>
      <c r="CD8" s="6">
        <f>T8*'Summary all tools'!D$14</f>
        <v>0.27428504971290885</v>
      </c>
      <c r="CE8" s="6">
        <f>U8*'Summary all tools'!E$14</f>
        <v>0.17325720100172959</v>
      </c>
      <c r="CF8" s="6">
        <f>V8*'Summary all tools'!F$14</f>
        <v>9.783403259705617E-2</v>
      </c>
      <c r="CG8" s="6">
        <f>W8*'Summary all tools'!G$14</f>
        <v>7.1875459183435464E-2</v>
      </c>
      <c r="CH8" s="6">
        <f>X8*'Summary all tools'!H$14</f>
        <v>4.6930488499701432E-2</v>
      </c>
      <c r="CI8" s="6">
        <f>Y8*'Summary all tools'!J$14</f>
        <v>9.8272687219784383E-2</v>
      </c>
      <c r="CJ8" s="6">
        <f>Z8*'Summary all tools'!K$14</f>
        <v>7.0984152840705458E-2</v>
      </c>
      <c r="CK8" s="6">
        <f>AA8*'Summary all tools'!L$14</f>
        <v>0.23169390816681926</v>
      </c>
      <c r="CL8" s="6">
        <f>AB8*'Summary all tools'!M$14</f>
        <v>0.12300021623150612</v>
      </c>
      <c r="CM8" s="6">
        <f>AC8*'Summary all tools'!N$14</f>
        <v>6.6360853469942083E-2</v>
      </c>
      <c r="CN8" s="6">
        <f>AD8*'Summary all tools'!O$14</f>
        <v>6.1172620140695945E-2</v>
      </c>
      <c r="CO8" s="6">
        <f>AE8*'Summary all tools'!P$14</f>
        <v>3.9641765987588819E-2</v>
      </c>
      <c r="CP8" s="6">
        <f t="shared" si="2"/>
        <v>314.75195203998692</v>
      </c>
      <c r="CR8" s="6"/>
      <c r="CS8" s="6"/>
      <c r="CT8" s="6"/>
      <c r="CU8" s="6"/>
      <c r="CV8" s="6"/>
      <c r="CW8" s="6"/>
      <c r="CX8" s="6"/>
      <c r="CY8" s="6"/>
      <c r="CZ8" s="6"/>
      <c r="DA8" s="6"/>
      <c r="DB8" s="6"/>
      <c r="DC8" s="6"/>
      <c r="DD8" s="6"/>
      <c r="DE8" s="6"/>
      <c r="DF8" s="6"/>
      <c r="DH8" s="6"/>
      <c r="DI8" s="6"/>
      <c r="DJ8" s="6"/>
      <c r="DK8" s="6"/>
      <c r="DL8" s="6"/>
      <c r="DM8" s="6"/>
      <c r="DN8" s="6"/>
      <c r="DO8" s="6"/>
      <c r="DP8" s="6"/>
      <c r="DQ8" s="6"/>
      <c r="DR8" s="6"/>
      <c r="DS8" s="6"/>
      <c r="DT8" s="6"/>
      <c r="DU8" s="6"/>
      <c r="DV8" s="6"/>
      <c r="DX8" s="6"/>
      <c r="DY8" s="6"/>
      <c r="DZ8" s="6"/>
      <c r="EA8" s="6"/>
      <c r="EB8" s="6"/>
      <c r="EC8" s="6"/>
      <c r="ED8" s="6"/>
      <c r="EE8" s="6"/>
      <c r="EF8" s="6"/>
      <c r="EG8" s="6"/>
      <c r="EH8" s="6"/>
      <c r="EI8" s="6"/>
      <c r="EJ8" s="6"/>
      <c r="EK8" s="6"/>
      <c r="EL8" s="6"/>
      <c r="EN8" s="1"/>
      <c r="EO8" s="1"/>
      <c r="EP8" s="1"/>
      <c r="EQ8" s="1"/>
      <c r="ER8" s="1"/>
      <c r="ES8" s="1"/>
      <c r="ET8" s="1"/>
      <c r="EU8" s="1"/>
      <c r="EV8" s="1"/>
      <c r="EW8" s="1"/>
      <c r="EX8" s="1"/>
      <c r="EY8" s="1"/>
      <c r="EZ8" s="1"/>
      <c r="FA8" s="1"/>
      <c r="FB8" s="2"/>
      <c r="FD8" s="2"/>
      <c r="FE8" s="2"/>
      <c r="FF8" s="2"/>
      <c r="FG8" s="2"/>
      <c r="FH8" s="2"/>
      <c r="FI8" s="2"/>
      <c r="FJ8" s="2"/>
      <c r="FK8" s="2"/>
      <c r="FL8" s="2"/>
      <c r="FM8" s="2"/>
      <c r="FN8" s="2"/>
      <c r="FO8" s="2"/>
      <c r="FP8" s="2"/>
      <c r="FQ8" s="2"/>
      <c r="FR8" s="2"/>
      <c r="FT8" s="2"/>
      <c r="FU8" s="2"/>
      <c r="FV8" s="2"/>
      <c r="FW8" s="2"/>
      <c r="FX8" s="2"/>
      <c r="FY8" s="2"/>
      <c r="FZ8" s="2"/>
      <c r="GA8" s="2"/>
      <c r="GB8" s="2"/>
      <c r="GC8" s="2"/>
      <c r="GD8" s="2"/>
      <c r="GE8" s="2"/>
      <c r="GF8" s="2"/>
      <c r="GG8" s="2"/>
      <c r="GH8" s="2"/>
      <c r="GJ8" s="6"/>
    </row>
    <row r="9" spans="1:192" x14ac:dyDescent="0.25">
      <c r="A9" s="8" t="s">
        <v>36</v>
      </c>
      <c r="B9" s="8" t="s">
        <v>174</v>
      </c>
      <c r="C9" s="22">
        <f>Baseline!CC9*'Summary all tools'!B$5</f>
        <v>925.41774632660633</v>
      </c>
      <c r="D9" s="22">
        <f>Baseline!CD9*'Summary all tools'!C$5</f>
        <v>1004.9968565428173</v>
      </c>
      <c r="E9" s="22">
        <f>Baseline!CE9*'Summary all tools'!D$5</f>
        <v>1093.9207767814237</v>
      </c>
      <c r="F9" s="22">
        <f>Baseline!CF9*'Summary all tools'!E$5</f>
        <v>840.84768958327402</v>
      </c>
      <c r="G9" s="22">
        <f>Baseline!CG9*'Summary all tools'!F$5</f>
        <v>638.75918482131408</v>
      </c>
      <c r="H9" s="22">
        <f>Baseline!CH9*'Summary all tools'!G$5</f>
        <v>521.44660433220224</v>
      </c>
      <c r="I9" s="22">
        <f>Baseline!CI9*'Summary all tools'!H$5</f>
        <v>303.85292348394074</v>
      </c>
      <c r="J9" s="27">
        <f>Baseline!CJ9*'Summary all tools'!J$5</f>
        <v>695.0406450195627</v>
      </c>
      <c r="K9" s="27">
        <f>Baseline!CK9*'Summary all tools'!K$5</f>
        <v>767.15545550893785</v>
      </c>
      <c r="L9" s="27">
        <f>Baseline!CL9*'Summary all tools'!L$5</f>
        <v>914.45752252296302</v>
      </c>
      <c r="M9" s="27">
        <f>Baseline!CM9*'Summary all tools'!M$5</f>
        <v>707.77304368046293</v>
      </c>
      <c r="N9" s="27">
        <f>Baseline!CN9*'Summary all tools'!N$5</f>
        <v>560.14748242486746</v>
      </c>
      <c r="O9" s="27">
        <f>Baseline!CO9*'Summary all tools'!O$5</f>
        <v>636.47502660807766</v>
      </c>
      <c r="P9" s="27">
        <f>Baseline!CP9*'Summary all tools'!P$5</f>
        <v>385.11604909300246</v>
      </c>
      <c r="Q9" s="28"/>
      <c r="R9" s="29">
        <f>Baseline!CR9*'Summary all tools'!B$12</f>
        <v>17.394952378954969</v>
      </c>
      <c r="S9" s="29">
        <f>Baseline!CS9*'Summary all tools'!C$12</f>
        <v>16.485185538280628</v>
      </c>
      <c r="T9" s="29">
        <f>Baseline!CT9*'Summary all tools'!D$12</f>
        <v>14.767869462295248</v>
      </c>
      <c r="U9" s="29">
        <f>Baseline!CU9*'Summary all tools'!E$12</f>
        <v>9.5648618071177314</v>
      </c>
      <c r="V9" s="29">
        <f>Baseline!CV9*'Summary all tools'!F$12</f>
        <v>3.7031569002971199</v>
      </c>
      <c r="W9" s="29">
        <f>Baseline!CW9*'Summary all tools'!G$12</f>
        <v>2.3579626810887699</v>
      </c>
      <c r="X9" s="29">
        <f>Baseline!CX9*'Summary all tools'!H$12</f>
        <v>2.212108272517022</v>
      </c>
      <c r="Y9" s="29">
        <f>Baseline!CY9*'Summary all tools'!J$12</f>
        <v>14.08536370537588</v>
      </c>
      <c r="Z9" s="29">
        <f>Baseline!CZ9*'Summary all tools'!K$12</f>
        <v>13.119396697049513</v>
      </c>
      <c r="AA9" s="29">
        <f>Baseline!DA9*'Summary all tools'!L$12</f>
        <v>12.943710378759306</v>
      </c>
      <c r="AB9" s="29">
        <f>Baseline!DB9*'Summary all tools'!M$12</f>
        <v>7.7901370192325912</v>
      </c>
      <c r="AC9" s="29">
        <f>Baseline!DC9*'Summary all tools'!N$12</f>
        <v>4.1401314105314029</v>
      </c>
      <c r="AD9" s="29">
        <f>Baseline!DD9*'Summary all tools'!O$12</f>
        <v>3.5008688074766816</v>
      </c>
      <c r="AE9" s="29">
        <f>Baseline!DE9*'Summary all tools'!P$12</f>
        <v>1.8740440345158269</v>
      </c>
      <c r="AF9" s="29">
        <f t="shared" si="0"/>
        <v>10119.34675582294</v>
      </c>
      <c r="AH9" s="6">
        <f>C9*'Summary all tools'!B$6</f>
        <v>124.7754264710031</v>
      </c>
      <c r="AI9" s="6">
        <f>D9*'Summary all tools'!C$6</f>
        <v>135.50519414060457</v>
      </c>
      <c r="AJ9" s="6">
        <f>E9*'Summary all tools'!D$6</f>
        <v>198.38357699340062</v>
      </c>
      <c r="AK9" s="6">
        <f>F9*'Summary all tools'!E$6</f>
        <v>152.48853107714294</v>
      </c>
      <c r="AL9" s="6">
        <f>G9*'Summary all tools'!F$6</f>
        <v>115.83958784938662</v>
      </c>
      <c r="AM9" s="6">
        <f>H9*'Summary all tools'!G$6</f>
        <v>132.04840072737838</v>
      </c>
      <c r="AN9" s="6">
        <f>I9*'Summary all tools'!H$6</f>
        <v>76.946119255637484</v>
      </c>
      <c r="AO9" s="6">
        <f>J9*'Summary all tools'!J$6</f>
        <v>71.670857879715101</v>
      </c>
      <c r="AP9" s="6">
        <f>K9*'Summary all tools'!K$6</f>
        <v>79.107157282696221</v>
      </c>
      <c r="AQ9" s="6">
        <f>L9*'Summary all tools'!L$6</f>
        <v>191.09160398598345</v>
      </c>
      <c r="AR9" s="6">
        <f>M9*'Summary all tools'!M$6</f>
        <v>147.9013325865499</v>
      </c>
      <c r="AS9" s="6">
        <f>N9*'Summary all tools'!N$6</f>
        <v>117.05243627933579</v>
      </c>
      <c r="AT9" s="6">
        <f>O9*'Summary all tools'!O$6</f>
        <v>154.91914137381363</v>
      </c>
      <c r="AU9" s="6">
        <f>P9*'Summary all tools'!P$6</f>
        <v>93.737923972783591</v>
      </c>
      <c r="AV9" s="6"/>
      <c r="AW9" s="6">
        <f>R9*'Summary all tools'!B$13</f>
        <v>2.345386837611906</v>
      </c>
      <c r="AX9" s="6">
        <f>S9*'Summary all tools'!C$13</f>
        <v>2.2227216456108714</v>
      </c>
      <c r="AY9" s="6">
        <f>T9*'Summary all tools'!D$13</f>
        <v>2.6781672226042041</v>
      </c>
      <c r="AZ9" s="6">
        <f>U9*'Summary all tools'!E$13</f>
        <v>1.7345968181777383</v>
      </c>
      <c r="BA9" s="6">
        <f>V9*'Summary all tools'!F$13</f>
        <v>0.67157103845329558</v>
      </c>
      <c r="BB9" s="6">
        <f>W9*'Summary all tools'!G$13</f>
        <v>0.59711809114447589</v>
      </c>
      <c r="BC9" s="6">
        <f>X9*'Summary all tools'!H$13</f>
        <v>0.5601826863860111</v>
      </c>
      <c r="BD9" s="6">
        <f>Y9*'Summary all tools'!J$13</f>
        <v>1.4524475763337237</v>
      </c>
      <c r="BE9" s="6">
        <f>Z9*'Summary all tools'!K$13</f>
        <v>1.3528394675614606</v>
      </c>
      <c r="BF9" s="6">
        <f>AA9*'Summary all tools'!L$13</f>
        <v>2.7048105755453791</v>
      </c>
      <c r="BG9" s="6">
        <f>AB9*'Summary all tools'!M$13</f>
        <v>1.6278829159485237</v>
      </c>
      <c r="BH9" s="6">
        <f>AC9*'Summary all tools'!N$13</f>
        <v>0.86515155976677027</v>
      </c>
      <c r="BI9" s="6">
        <f>AD9*'Summary all tools'!O$13</f>
        <v>0.85211762762628906</v>
      </c>
      <c r="BJ9" s="6">
        <f>AE9*'Summary all tools'!P$13</f>
        <v>0.45614561543933618</v>
      </c>
      <c r="BK9" s="6">
        <f t="shared" si="1"/>
        <v>1811.5884295536412</v>
      </c>
      <c r="BM9" s="6">
        <f>C9*'Summary all tools'!B$7</f>
        <v>17.329920343194875</v>
      </c>
      <c r="BN9" s="6">
        <f>D9*'Summary all tools'!C$7</f>
        <v>18.820165852861749</v>
      </c>
      <c r="BO9" s="6">
        <f>E9*'Summary all tools'!D$7</f>
        <v>73.088686260726547</v>
      </c>
      <c r="BP9" s="6">
        <f>F9*'Summary all tools'!E$7</f>
        <v>56.179985133684248</v>
      </c>
      <c r="BQ9" s="6">
        <f>G9*'Summary all tools'!F$7</f>
        <v>42.677742891879284</v>
      </c>
      <c r="BR9" s="6">
        <f>H9*'Summary all tools'!G$7</f>
        <v>37.590420645020124</v>
      </c>
      <c r="BS9" s="6">
        <f>I9*'Summary all tools'!H$7</f>
        <v>21.90436971510848</v>
      </c>
      <c r="BT9" s="6">
        <f>J9*'Summary all tools'!J$7</f>
        <v>11.667348957162924</v>
      </c>
      <c r="BU9" s="6">
        <f>K9*'Summary all tools'!K$7</f>
        <v>12.877909325090084</v>
      </c>
      <c r="BV9" s="6">
        <f>L9*'Summary all tools'!L$7</f>
        <v>46.857711322233492</v>
      </c>
      <c r="BW9" s="6">
        <f>M9*'Summary all tools'!M$7</f>
        <v>36.266993431184645</v>
      </c>
      <c r="BX9" s="6">
        <f>N9*'Summary all tools'!N$7</f>
        <v>28.702513110641725</v>
      </c>
      <c r="BY9" s="6">
        <f>O9*'Summary all tools'!O$7</f>
        <v>42.929400621659191</v>
      </c>
      <c r="BZ9" s="6">
        <f>P9*'Summary all tools'!P$7</f>
        <v>25.975569293662922</v>
      </c>
      <c r="CA9" s="6"/>
      <c r="CB9" s="6">
        <f>R9*'Summary all tools'!B$14</f>
        <v>0.3257481718905425</v>
      </c>
      <c r="CC9" s="6">
        <f>S9*'Summary all tools'!C$14</f>
        <v>0.3087113396681766</v>
      </c>
      <c r="CD9" s="6">
        <f>T9*'Summary all tools'!D$14</f>
        <v>0.98669318727523325</v>
      </c>
      <c r="CE9" s="6">
        <f>U9*'Summary all tools'!E$14</f>
        <v>0.63906198564442995</v>
      </c>
      <c r="CF9" s="6">
        <f>V9*'Summary all tools'!F$14</f>
        <v>0.24742090890384577</v>
      </c>
      <c r="CG9" s="6">
        <f>W9*'Summary all tools'!G$14</f>
        <v>0.16998252229660263</v>
      </c>
      <c r="CH9" s="6">
        <f>X9*'Summary all tools'!H$14</f>
        <v>0.15946806400769659</v>
      </c>
      <c r="CI9" s="6">
        <f>Y9*'Summary all tools'!J$14</f>
        <v>0.23644495428688528</v>
      </c>
      <c r="CJ9" s="6">
        <f>Z9*'Summary all tools'!K$14</f>
        <v>0.22022968076581917</v>
      </c>
      <c r="CK9" s="6">
        <f>AA9*'Summary all tools'!L$14</f>
        <v>0.66324857024867534</v>
      </c>
      <c r="CL9" s="6">
        <f>AB9*'Summary all tools'!M$14</f>
        <v>0.39917435486860353</v>
      </c>
      <c r="CM9" s="6">
        <f>AC9*'Summary all tools'!N$14</f>
        <v>0.2121444437742272</v>
      </c>
      <c r="CN9" s="6">
        <f>AD9*'Summary all tools'!O$14</f>
        <v>0.23612898114945358</v>
      </c>
      <c r="CO9" s="6">
        <f>AE9*'Summary all tools'!P$14</f>
        <v>0.12640179704945459</v>
      </c>
      <c r="CP9" s="6">
        <f t="shared" si="2"/>
        <v>477.79959586593998</v>
      </c>
      <c r="CR9" s="6"/>
      <c r="CS9" s="6"/>
      <c r="CT9" s="6"/>
      <c r="CU9" s="6"/>
      <c r="CV9" s="6"/>
      <c r="CW9" s="6"/>
      <c r="CX9" s="6"/>
      <c r="CY9" s="6"/>
      <c r="CZ9" s="6"/>
      <c r="DA9" s="6"/>
      <c r="DB9" s="6"/>
      <c r="DC9" s="6"/>
      <c r="DD9" s="6"/>
      <c r="DE9" s="6"/>
      <c r="DF9" s="6"/>
      <c r="DH9" s="6"/>
      <c r="DI9" s="6"/>
      <c r="DJ9" s="6"/>
      <c r="DK9" s="6"/>
      <c r="DL9" s="6"/>
      <c r="DM9" s="6"/>
      <c r="DN9" s="6"/>
      <c r="DO9" s="6"/>
      <c r="DP9" s="6"/>
      <c r="DQ9" s="6"/>
      <c r="DR9" s="6"/>
      <c r="DS9" s="6"/>
      <c r="DT9" s="6"/>
      <c r="DU9" s="6"/>
      <c r="DV9" s="6"/>
      <c r="DX9" s="6"/>
      <c r="DY9" s="6"/>
      <c r="DZ9" s="6"/>
      <c r="EA9" s="6"/>
      <c r="EB9" s="6"/>
      <c r="EC9" s="6"/>
      <c r="ED9" s="6"/>
      <c r="EE9" s="6"/>
      <c r="EF9" s="6"/>
      <c r="EG9" s="6"/>
      <c r="EH9" s="6"/>
      <c r="EI9" s="6"/>
      <c r="EJ9" s="6"/>
      <c r="EK9" s="6"/>
      <c r="EL9" s="6"/>
      <c r="EN9" s="1"/>
      <c r="EO9" s="1"/>
      <c r="EP9" s="1"/>
      <c r="EQ9" s="1"/>
      <c r="ER9" s="1"/>
      <c r="ES9" s="1"/>
      <c r="ET9" s="1"/>
      <c r="EU9" s="1"/>
      <c r="EV9" s="1"/>
      <c r="EW9" s="1"/>
      <c r="EX9" s="1"/>
      <c r="EY9" s="1"/>
      <c r="EZ9" s="1"/>
      <c r="FA9" s="1"/>
      <c r="FB9" s="2"/>
      <c r="FD9" s="2"/>
      <c r="FE9" s="2"/>
      <c r="FF9" s="2"/>
      <c r="FG9" s="2"/>
      <c r="FH9" s="2"/>
      <c r="FI9" s="2"/>
      <c r="FJ9" s="2"/>
      <c r="FK9" s="2"/>
      <c r="FL9" s="2"/>
      <c r="FM9" s="2"/>
      <c r="FN9" s="2"/>
      <c r="FO9" s="2"/>
      <c r="FP9" s="2"/>
      <c r="FQ9" s="2"/>
      <c r="FR9" s="2"/>
      <c r="FT9" s="2"/>
      <c r="FU9" s="2"/>
      <c r="FV9" s="2"/>
      <c r="FW9" s="2"/>
      <c r="FX9" s="2"/>
      <c r="FY9" s="2"/>
      <c r="FZ9" s="2"/>
      <c r="GA9" s="2"/>
      <c r="GB9" s="2"/>
      <c r="GC9" s="2"/>
      <c r="GD9" s="2"/>
      <c r="GE9" s="2"/>
      <c r="GF9" s="2"/>
      <c r="GG9" s="2"/>
      <c r="GH9" s="2"/>
      <c r="GJ9" s="6"/>
    </row>
    <row r="10" spans="1:192" x14ac:dyDescent="0.25">
      <c r="A10" s="8" t="s">
        <v>37</v>
      </c>
      <c r="B10" s="8" t="s">
        <v>175</v>
      </c>
      <c r="C10" s="22">
        <f>Baseline!CC10*'Summary all tools'!B$5</f>
        <v>771.85399241583605</v>
      </c>
      <c r="D10" s="22">
        <f>Baseline!CD10*'Summary all tools'!C$5</f>
        <v>854.40626806057719</v>
      </c>
      <c r="E10" s="22">
        <f>Baseline!CE10*'Summary all tools'!D$5</f>
        <v>985.30869212807079</v>
      </c>
      <c r="F10" s="22">
        <f>Baseline!CF10*'Summary all tools'!E$5</f>
        <v>796.99395099653134</v>
      </c>
      <c r="G10" s="22">
        <f>Baseline!CG10*'Summary all tools'!F$5</f>
        <v>647.01800174527159</v>
      </c>
      <c r="H10" s="22">
        <f>Baseline!CH10*'Summary all tools'!G$5</f>
        <v>569.14987064125421</v>
      </c>
      <c r="I10" s="22">
        <f>Baseline!CI10*'Summary all tools'!H$5</f>
        <v>338.9847030122649</v>
      </c>
      <c r="J10" s="27">
        <f>Baseline!CJ10*'Summary all tools'!J$5</f>
        <v>601.52264474483968</v>
      </c>
      <c r="K10" s="27">
        <f>Baseline!CK10*'Summary all tools'!K$5</f>
        <v>682.97680792164772</v>
      </c>
      <c r="L10" s="27">
        <f>Baseline!CL10*'Summary all tools'!L$5</f>
        <v>881.41928034626881</v>
      </c>
      <c r="M10" s="27">
        <f>Baseline!CM10*'Summary all tools'!M$5</f>
        <v>720.61286675494739</v>
      </c>
      <c r="N10" s="27">
        <f>Baseline!CN10*'Summary all tools'!N$5</f>
        <v>613.69069819463243</v>
      </c>
      <c r="O10" s="27">
        <f>Baseline!CO10*'Summary all tools'!O$5</f>
        <v>711.93319691787804</v>
      </c>
      <c r="P10" s="27">
        <f>Baseline!CP10*'Summary all tools'!P$5</f>
        <v>438.43439899922026</v>
      </c>
      <c r="Q10" s="28"/>
      <c r="R10" s="29">
        <f>Baseline!CR10*'Summary all tools'!B$12</f>
        <v>10.705013722385397</v>
      </c>
      <c r="S10" s="29">
        <f>Baseline!CS10*'Summary all tools'!C$12</f>
        <v>8.8946549182598105</v>
      </c>
      <c r="T10" s="29">
        <f>Baseline!CT10*'Summary all tools'!D$12</f>
        <v>7.7164441492244107</v>
      </c>
      <c r="U10" s="29">
        <f>Baseline!CU10*'Summary all tools'!E$12</f>
        <v>3.9084991200256334</v>
      </c>
      <c r="V10" s="29">
        <f>Baseline!CV10*'Summary all tools'!F$12</f>
        <v>1.4662638169047522</v>
      </c>
      <c r="W10" s="29">
        <f>Baseline!CW10*'Summary all tools'!G$12</f>
        <v>1.2083348279080595</v>
      </c>
      <c r="X10" s="29">
        <f>Baseline!CX10*'Summary all tools'!H$12</f>
        <v>1.0139685350170224</v>
      </c>
      <c r="Y10" s="29">
        <f>Baseline!CY10*'Summary all tools'!J$12</f>
        <v>10.161567390107839</v>
      </c>
      <c r="Z10" s="29">
        <f>Baseline!CZ10*'Summary all tools'!K$12</f>
        <v>7.419416438256893</v>
      </c>
      <c r="AA10" s="29">
        <f>Baseline!DA10*'Summary all tools'!L$12</f>
        <v>8.5475894191972532</v>
      </c>
      <c r="AB10" s="29">
        <f>Baseline!DB10*'Summary all tools'!M$12</f>
        <v>5.7983285929873887</v>
      </c>
      <c r="AC10" s="29">
        <f>Baseline!DC10*'Summary all tools'!N$12</f>
        <v>3.1707249121594829</v>
      </c>
      <c r="AD10" s="29">
        <f>Baseline!DD10*'Summary all tools'!O$12</f>
        <v>2.3512232529407546</v>
      </c>
      <c r="AE10" s="29">
        <f>Baseline!DE10*'Summary all tools'!P$12</f>
        <v>1.1099043061091092</v>
      </c>
      <c r="AF10" s="29">
        <f t="shared" si="0"/>
        <v>9687.7773062807228</v>
      </c>
      <c r="AH10" s="6">
        <f>C10*'Summary all tools'!B$6</f>
        <v>104.0702012246071</v>
      </c>
      <c r="AI10" s="6">
        <f>D10*'Summary all tools'!C$6</f>
        <v>115.20084513176322</v>
      </c>
      <c r="AJ10" s="6">
        <f>E10*'Summary all tools'!D$6</f>
        <v>178.68667177359285</v>
      </c>
      <c r="AK10" s="6">
        <f>F10*'Summary all tools'!E$6</f>
        <v>144.5356137269774</v>
      </c>
      <c r="AL10" s="6">
        <f>G10*'Summary all tools'!F$6</f>
        <v>117.33733218141121</v>
      </c>
      <c r="AM10" s="6">
        <f>H10*'Summary all tools'!G$6</f>
        <v>144.12852546737861</v>
      </c>
      <c r="AN10" s="6">
        <f>I10*'Summary all tools'!H$6</f>
        <v>85.842706677782417</v>
      </c>
      <c r="AO10" s="6">
        <f>J10*'Summary all tools'!J$6</f>
        <v>62.027514925726869</v>
      </c>
      <c r="AP10" s="6">
        <f>K10*'Summary all tools'!K$6</f>
        <v>70.426865085445684</v>
      </c>
      <c r="AQ10" s="6">
        <f>L10*'Summary all tools'!L$6</f>
        <v>184.18769589301533</v>
      </c>
      <c r="AR10" s="6">
        <f>M10*'Summary all tools'!M$6</f>
        <v>150.58443412573359</v>
      </c>
      <c r="AS10" s="6">
        <f>N10*'Summary all tools'!N$6</f>
        <v>128.24121075164055</v>
      </c>
      <c r="AT10" s="6">
        <f>O10*'Summary all tools'!O$6</f>
        <v>173.2857927981932</v>
      </c>
      <c r="AU10" s="6">
        <f>P10*'Summary all tools'!P$6</f>
        <v>106.71570415523543</v>
      </c>
      <c r="AV10" s="6"/>
      <c r="AW10" s="6">
        <f>R10*'Summary all tools'!B$13</f>
        <v>1.4433726367261208</v>
      </c>
      <c r="AX10" s="6">
        <f>S10*'Summary all tools'!C$13</f>
        <v>1.1992793148215475</v>
      </c>
      <c r="AY10" s="6">
        <f>T10*'Summary all tools'!D$13</f>
        <v>1.3993845116434871</v>
      </c>
      <c r="AZ10" s="6">
        <f>U10*'Summary all tools'!E$13</f>
        <v>0.70881004599583808</v>
      </c>
      <c r="BA10" s="6">
        <f>V10*'Summary all tools'!F$13</f>
        <v>0.26590834271327002</v>
      </c>
      <c r="BB10" s="6">
        <f>W10*'Summary all tools'!G$13</f>
        <v>0.3059923686199707</v>
      </c>
      <c r="BC10" s="6">
        <f>X10*'Summary all tools'!H$13</f>
        <v>0.25677206894146409</v>
      </c>
      <c r="BD10" s="6">
        <f>Y10*'Summary all tools'!J$13</f>
        <v>1.0478354862701129</v>
      </c>
      <c r="BE10" s="6">
        <f>Z10*'Summary all tools'!K$13</f>
        <v>0.76507171905286908</v>
      </c>
      <c r="BF10" s="6">
        <f>AA10*'Summary all tools'!L$13</f>
        <v>1.7861656032109552</v>
      </c>
      <c r="BG10" s="6">
        <f>AB10*'Summary all tools'!M$13</f>
        <v>1.2116603384865559</v>
      </c>
      <c r="BH10" s="6">
        <f>AC10*'Summary all tools'!N$13</f>
        <v>0.66257742359777827</v>
      </c>
      <c r="BI10" s="6">
        <f>AD10*'Summary all tools'!O$13</f>
        <v>0.57229187681549165</v>
      </c>
      <c r="BJ10" s="6">
        <f>AE10*'Summary all tools'!P$13</f>
        <v>0.2701526610177597</v>
      </c>
      <c r="BK10" s="6">
        <f t="shared" si="1"/>
        <v>1777.1663883164169</v>
      </c>
      <c r="BM10" s="6">
        <f>C10*'Summary all tools'!B$7</f>
        <v>14.454194614528765</v>
      </c>
      <c r="BN10" s="6">
        <f>D10*'Summary all tools'!C$7</f>
        <v>16.000117379411559</v>
      </c>
      <c r="BO10" s="6">
        <f>E10*'Summary all tools'!D$7</f>
        <v>65.83193170606053</v>
      </c>
      <c r="BP10" s="6">
        <f>F10*'Summary all tools'!E$7</f>
        <v>53.249962952044314</v>
      </c>
      <c r="BQ10" s="6">
        <f>G10*'Summary all tools'!F$7</f>
        <v>43.229543435256772</v>
      </c>
      <c r="BR10" s="6">
        <f>H10*'Summary all tools'!G$7</f>
        <v>41.029288271735517</v>
      </c>
      <c r="BS10" s="6">
        <f>I10*'Summary all tools'!H$7</f>
        <v>24.436974893675288</v>
      </c>
      <c r="BT10" s="6">
        <f>J10*'Summary all tools'!J$7</f>
        <v>10.097502429769492</v>
      </c>
      <c r="BU10" s="6">
        <f>K10*'Summary all tools'!K$7</f>
        <v>11.464838502281856</v>
      </c>
      <c r="BV10" s="6">
        <f>L10*'Summary all tools'!L$7</f>
        <v>45.164798992923302</v>
      </c>
      <c r="BW10" s="6">
        <f>M10*'Summary all tools'!M$7</f>
        <v>36.924918712823562</v>
      </c>
      <c r="BX10" s="6">
        <f>N10*'Summary all tools'!N$7</f>
        <v>31.446120644080441</v>
      </c>
      <c r="BY10" s="6">
        <f>O10*'Summary all tools'!O$7</f>
        <v>48.018954630824616</v>
      </c>
      <c r="BZ10" s="6">
        <f>P10*'Summary all tools'!P$7</f>
        <v>29.571821633378491</v>
      </c>
      <c r="CA10" s="6"/>
      <c r="CB10" s="6">
        <f>R10*'Summary all tools'!B$14</f>
        <v>0.20046842176751681</v>
      </c>
      <c r="CC10" s="6">
        <f>S10*'Summary all tools'!C$14</f>
        <v>0.1665665715029927</v>
      </c>
      <c r="CD10" s="6">
        <f>T10*'Summary all tools'!D$14</f>
        <v>0.51556271481602156</v>
      </c>
      <c r="CE10" s="6">
        <f>U10*'Summary all tools'!E$14</f>
        <v>0.26114054326162456</v>
      </c>
      <c r="CF10" s="6">
        <f>V10*'Summary all tools'!F$14</f>
        <v>9.7966231525941597E-2</v>
      </c>
      <c r="CG10" s="6">
        <f>W10*'Summary all tools'!G$14</f>
        <v>8.7107316614444208E-2</v>
      </c>
      <c r="CH10" s="6">
        <f>X10*'Summary all tools'!H$14</f>
        <v>7.3095698457789043E-2</v>
      </c>
      <c r="CI10" s="6">
        <f>Y10*'Summary all tools'!J$14</f>
        <v>0.17057786985792536</v>
      </c>
      <c r="CJ10" s="6">
        <f>Z10*'Summary all tools'!K$14</f>
        <v>0.12454655891558333</v>
      </c>
      <c r="CK10" s="6">
        <f>AA10*'Summary all tools'!L$14</f>
        <v>0.43798696783716906</v>
      </c>
      <c r="CL10" s="6">
        <f>AB10*'Summary all tools'!M$14</f>
        <v>0.29711211365187579</v>
      </c>
      <c r="CM10" s="6">
        <f>AC10*'Summary all tools'!N$14</f>
        <v>0.1624710923764667</v>
      </c>
      <c r="CN10" s="6">
        <f>AD10*'Summary all tools'!O$14</f>
        <v>0.15858690562356995</v>
      </c>
      <c r="CO10" s="6">
        <f>AE10*'Summary all tools'!P$14</f>
        <v>7.4861580763957505E-2</v>
      </c>
      <c r="CP10" s="6">
        <f t="shared" si="2"/>
        <v>473.74901938576738</v>
      </c>
      <c r="CR10" s="6"/>
      <c r="CS10" s="6"/>
      <c r="CT10" s="6"/>
      <c r="CU10" s="6"/>
      <c r="CV10" s="6"/>
      <c r="CW10" s="6"/>
      <c r="CX10" s="6"/>
      <c r="CY10" s="6"/>
      <c r="CZ10" s="6"/>
      <c r="DA10" s="6"/>
      <c r="DB10" s="6"/>
      <c r="DC10" s="6"/>
      <c r="DD10" s="6"/>
      <c r="DE10" s="6"/>
      <c r="DF10" s="6"/>
      <c r="DH10" s="6"/>
      <c r="DI10" s="6"/>
      <c r="DJ10" s="6"/>
      <c r="DK10" s="6"/>
      <c r="DL10" s="6"/>
      <c r="DM10" s="6"/>
      <c r="DN10" s="6"/>
      <c r="DO10" s="6"/>
      <c r="DP10" s="6"/>
      <c r="DQ10" s="6"/>
      <c r="DR10" s="6"/>
      <c r="DS10" s="6"/>
      <c r="DT10" s="6"/>
      <c r="DU10" s="6"/>
      <c r="DV10" s="6"/>
      <c r="DX10" s="6"/>
      <c r="DY10" s="6"/>
      <c r="DZ10" s="6"/>
      <c r="EA10" s="6"/>
      <c r="EB10" s="6"/>
      <c r="EC10" s="6"/>
      <c r="ED10" s="6"/>
      <c r="EE10" s="6"/>
      <c r="EF10" s="6"/>
      <c r="EG10" s="6"/>
      <c r="EH10" s="6"/>
      <c r="EI10" s="6"/>
      <c r="EJ10" s="6"/>
      <c r="EK10" s="6"/>
      <c r="EL10" s="6"/>
      <c r="EN10" s="1"/>
      <c r="EO10" s="1"/>
      <c r="EP10" s="1"/>
      <c r="EQ10" s="1"/>
      <c r="ER10" s="1"/>
      <c r="ES10" s="1"/>
      <c r="ET10" s="1"/>
      <c r="EU10" s="1"/>
      <c r="EV10" s="1"/>
      <c r="EW10" s="1"/>
      <c r="EX10" s="1"/>
      <c r="EY10" s="1"/>
      <c r="EZ10" s="1"/>
      <c r="FA10" s="1"/>
      <c r="FB10" s="2"/>
      <c r="FD10" s="2"/>
      <c r="FE10" s="2"/>
      <c r="FF10" s="2"/>
      <c r="FG10" s="2"/>
      <c r="FH10" s="2"/>
      <c r="FI10" s="2"/>
      <c r="FJ10" s="2"/>
      <c r="FK10" s="2"/>
      <c r="FL10" s="2"/>
      <c r="FM10" s="2"/>
      <c r="FN10" s="2"/>
      <c r="FO10" s="2"/>
      <c r="FP10" s="2"/>
      <c r="FQ10" s="2"/>
      <c r="FR10" s="2"/>
      <c r="FT10" s="2"/>
      <c r="FU10" s="2"/>
      <c r="FV10" s="2"/>
      <c r="FW10" s="2"/>
      <c r="FX10" s="2"/>
      <c r="FY10" s="2"/>
      <c r="FZ10" s="2"/>
      <c r="GA10" s="2"/>
      <c r="GB10" s="2"/>
      <c r="GC10" s="2"/>
      <c r="GD10" s="2"/>
      <c r="GE10" s="2"/>
      <c r="GF10" s="2"/>
      <c r="GG10" s="2"/>
      <c r="GH10" s="2"/>
      <c r="GJ10" s="6"/>
    </row>
    <row r="11" spans="1:192" x14ac:dyDescent="0.25">
      <c r="A11" s="8" t="s">
        <v>39</v>
      </c>
      <c r="B11" s="8" t="s">
        <v>176</v>
      </c>
      <c r="C11" s="22">
        <f>Baseline!CC11*'Summary all tools'!B$5</f>
        <v>414.63676763150653</v>
      </c>
      <c r="D11" s="22">
        <f>Baseline!CD11*'Summary all tools'!C$5</f>
        <v>464.06437257276275</v>
      </c>
      <c r="E11" s="22">
        <f>Baseline!CE11*'Summary all tools'!D$5</f>
        <v>554.30342580159311</v>
      </c>
      <c r="F11" s="22">
        <f>Baseline!CF11*'Summary all tools'!E$5</f>
        <v>448.75044369960551</v>
      </c>
      <c r="G11" s="22">
        <f>Baseline!CG11*'Summary all tools'!F$5</f>
        <v>360.87234104391024</v>
      </c>
      <c r="H11" s="22">
        <f>Baseline!CH11*'Summary all tools'!G$5</f>
        <v>335.51075394777348</v>
      </c>
      <c r="I11" s="22">
        <f>Baseline!CI11*'Summary all tools'!H$5</f>
        <v>207.69371471953744</v>
      </c>
      <c r="J11" s="27">
        <f>Baseline!CJ11*'Summary all tools'!J$5</f>
        <v>323.41977041335991</v>
      </c>
      <c r="K11" s="27">
        <f>Baseline!CK11*'Summary all tools'!K$5</f>
        <v>365.47136091008633</v>
      </c>
      <c r="L11" s="27">
        <f>Baseline!CL11*'Summary all tools'!L$5</f>
        <v>481.89957309090562</v>
      </c>
      <c r="M11" s="27">
        <f>Baseline!CM11*'Summary all tools'!M$5</f>
        <v>403.69493161088548</v>
      </c>
      <c r="N11" s="27">
        <f>Baseline!CN11*'Summary all tools'!N$5</f>
        <v>348.46372252663855</v>
      </c>
      <c r="O11" s="27">
        <f>Baseline!CO11*'Summary all tools'!O$5</f>
        <v>435.3953372321829</v>
      </c>
      <c r="P11" s="27">
        <f>Baseline!CP11*'Summary all tools'!P$5</f>
        <v>267.28478598873141</v>
      </c>
      <c r="Q11" s="28"/>
      <c r="R11" s="29">
        <f>Baseline!CR11*'Summary all tools'!B$12</f>
        <v>6.9016836749486918</v>
      </c>
      <c r="S11" s="29">
        <f>Baseline!CS11*'Summary all tools'!C$12</f>
        <v>5.6036536407266659</v>
      </c>
      <c r="T11" s="29">
        <f>Baseline!CT11*'Summary all tools'!D$12</f>
        <v>5.5225802570638427</v>
      </c>
      <c r="U11" s="29">
        <f>Baseline!CU11*'Summary all tools'!E$12</f>
        <v>2.9016270703384546</v>
      </c>
      <c r="V11" s="29">
        <f>Baseline!CV11*'Summary all tools'!F$12</f>
        <v>1.3981081488522404</v>
      </c>
      <c r="W11" s="29">
        <f>Baseline!CW11*'Summary all tools'!G$12</f>
        <v>0.90171409138284442</v>
      </c>
      <c r="X11" s="29">
        <f>Baseline!CX11*'Summary all tools'!H$12</f>
        <v>0.65441843852933113</v>
      </c>
      <c r="Y11" s="29">
        <f>Baseline!CY11*'Summary all tools'!J$12</f>
        <v>5.0205957139980049</v>
      </c>
      <c r="Z11" s="29">
        <f>Baseline!CZ11*'Summary all tools'!K$12</f>
        <v>4.1678672008862838</v>
      </c>
      <c r="AA11" s="29">
        <f>Baseline!DA11*'Summary all tools'!L$12</f>
        <v>5.6936935672317324</v>
      </c>
      <c r="AB11" s="29">
        <f>Baseline!DB11*'Summary all tools'!M$12</f>
        <v>3.1732487121050021</v>
      </c>
      <c r="AC11" s="29">
        <f>Baseline!DC11*'Summary all tools'!N$12</f>
        <v>1.9131973438149839</v>
      </c>
      <c r="AD11" s="29">
        <f>Baseline!DD11*'Summary all tools'!O$12</f>
        <v>1.0865794872245222</v>
      </c>
      <c r="AE11" s="29">
        <f>Baseline!DE11*'Summary all tools'!P$12</f>
        <v>0.92486085117208106</v>
      </c>
      <c r="AF11" s="29">
        <f t="shared" si="0"/>
        <v>5457.3251293877556</v>
      </c>
      <c r="AH11" s="6">
        <f>C11*'Summary all tools'!B$6</f>
        <v>55.906081028967172</v>
      </c>
      <c r="AI11" s="6">
        <f>D11*'Summary all tools'!C$6</f>
        <v>62.570477200821941</v>
      </c>
      <c r="AJ11" s="6">
        <f>E11*'Summary all tools'!D$6</f>
        <v>100.52345533993649</v>
      </c>
      <c r="AK11" s="6">
        <f>F11*'Summary all tools'!E$6</f>
        <v>81.381321287667078</v>
      </c>
      <c r="AL11" s="6">
        <f>G11*'Summary all tools'!F$6</f>
        <v>65.444543493278871</v>
      </c>
      <c r="AM11" s="6">
        <f>H11*'Summary all tools'!G$6</f>
        <v>84.962982053317859</v>
      </c>
      <c r="AN11" s="6">
        <f>I11*'Summary all tools'!H$6</f>
        <v>52.595266019550145</v>
      </c>
      <c r="AO11" s="6">
        <f>J11*'Summary all tools'!J$6</f>
        <v>33.350240114567086</v>
      </c>
      <c r="AP11" s="6">
        <f>K11*'Summary all tools'!K$6</f>
        <v>37.686495249721133</v>
      </c>
      <c r="AQ11" s="6">
        <f>L11*'Summary all tools'!L$6</f>
        <v>100.70119181483295</v>
      </c>
      <c r="AR11" s="6">
        <f>M11*'Summary all tools'!M$6</f>
        <v>84.358988911482072</v>
      </c>
      <c r="AS11" s="6">
        <f>N11*'Summary all tools'!N$6</f>
        <v>72.817479246959692</v>
      </c>
      <c r="AT11" s="6">
        <f>O11*'Summary all tools'!O$6</f>
        <v>105.97599117381579</v>
      </c>
      <c r="AU11" s="6">
        <f>P11*'Summary all tools'!P$6</f>
        <v>65.057587205468351</v>
      </c>
      <c r="AV11" s="6"/>
      <c r="AW11" s="6">
        <f>R11*'Summary all tools'!B$13</f>
        <v>0.93056409100431803</v>
      </c>
      <c r="AX11" s="6">
        <f>S11*'Summary all tools'!C$13</f>
        <v>0.75554880549123582</v>
      </c>
      <c r="AY11" s="6">
        <f>T11*'Summary all tools'!D$13</f>
        <v>1.0015252008037951</v>
      </c>
      <c r="AZ11" s="6">
        <f>U11*'Summary all tools'!E$13</f>
        <v>0.52621283874713531</v>
      </c>
      <c r="BA11" s="6">
        <f>V11*'Summary all tools'!F$13</f>
        <v>0.25354824725881303</v>
      </c>
      <c r="BB11" s="6">
        <f>W11*'Summary all tools'!G$13</f>
        <v>0.22834534291950032</v>
      </c>
      <c r="BC11" s="6">
        <f>X11*'Summary all tools'!H$13</f>
        <v>0.165721489978777</v>
      </c>
      <c r="BD11" s="6">
        <f>Y11*'Summary all tools'!J$13</f>
        <v>0.51771130863768389</v>
      </c>
      <c r="BE11" s="6">
        <f>Z11*'Summary all tools'!K$13</f>
        <v>0.42978007107460481</v>
      </c>
      <c r="BF11" s="6">
        <f>AA11*'Summary all tools'!L$13</f>
        <v>1.1897950528802899</v>
      </c>
      <c r="BG11" s="6">
        <f>AB11*'Summary all tools'!M$13</f>
        <v>0.66310481493947604</v>
      </c>
      <c r="BH11" s="6">
        <f>AC11*'Summary all tools'!N$13</f>
        <v>0.39979544174196219</v>
      </c>
      <c r="BI11" s="6">
        <f>AD11*'Summary all tools'!O$13</f>
        <v>0.26447535906051423</v>
      </c>
      <c r="BJ11" s="6">
        <f>AE11*'Summary all tools'!P$13</f>
        <v>0.22511275849643028</v>
      </c>
      <c r="BK11" s="6">
        <f t="shared" si="1"/>
        <v>1010.883340963421</v>
      </c>
      <c r="BM11" s="6">
        <f>C11*'Summary all tools'!B$7</f>
        <v>7.764733476245441</v>
      </c>
      <c r="BN11" s="6">
        <f>D11*'Summary all tools'!C$7</f>
        <v>8.6903440556697156</v>
      </c>
      <c r="BO11" s="6">
        <f>E11*'Summary all tools'!D$7</f>
        <v>37.034957230502918</v>
      </c>
      <c r="BP11" s="6">
        <f>F11*'Summary all tools'!E$7</f>
        <v>29.982592053351031</v>
      </c>
      <c r="BQ11" s="6">
        <f>G11*'Summary all tools'!F$7</f>
        <v>24.111147602786957</v>
      </c>
      <c r="BR11" s="6">
        <f>H11*'Summary all tools'!G$7</f>
        <v>24.186542336345962</v>
      </c>
      <c r="BS11" s="6">
        <f>I11*'Summary all tools'!H$7</f>
        <v>14.972374998266099</v>
      </c>
      <c r="BT11" s="6">
        <f>J11*'Summary all tools'!J$7</f>
        <v>5.4291088558597584</v>
      </c>
      <c r="BU11" s="6">
        <f>K11*'Summary all tools'!K$7</f>
        <v>6.135010854605766</v>
      </c>
      <c r="BV11" s="6">
        <f>L11*'Summary all tools'!L$7</f>
        <v>24.693012552296203</v>
      </c>
      <c r="BW11" s="6">
        <f>M11*'Summary all tools'!M$7</f>
        <v>20.685729081742728</v>
      </c>
      <c r="BX11" s="6">
        <f>N11*'Summary all tools'!N$7</f>
        <v>17.855627095039925</v>
      </c>
      <c r="BY11" s="6">
        <f>O11*'Summary all tools'!O$7</f>
        <v>29.366840927683889</v>
      </c>
      <c r="BZ11" s="6">
        <f>P11*'Summary all tools'!P$7</f>
        <v>18.02800609308159</v>
      </c>
      <c r="CA11" s="6"/>
      <c r="CB11" s="6">
        <f>R11*'Summary all tools'!B$14</f>
        <v>0.12924501263948862</v>
      </c>
      <c r="CC11" s="6">
        <f>S11*'Summary all tools'!C$14</f>
        <v>0.10493733409600499</v>
      </c>
      <c r="CD11" s="6">
        <f>T11*'Summary all tools'!D$14</f>
        <v>0.36898296871718778</v>
      </c>
      <c r="CE11" s="6">
        <f>U11*'Summary all tools'!E$14</f>
        <v>0.19386788795947091</v>
      </c>
      <c r="CF11" s="6">
        <f>V11*'Summary all tools'!F$14</f>
        <v>9.3412512147983767E-2</v>
      </c>
      <c r="CG11" s="6">
        <f>W11*'Summary all tools'!G$14</f>
        <v>6.5003418787303008E-2</v>
      </c>
      <c r="CH11" s="6">
        <f>X11*'Summary all tools'!H$14</f>
        <v>4.7176190577900026E-2</v>
      </c>
      <c r="CI11" s="6">
        <f>Y11*'Summary all tools'!J$14</f>
        <v>8.4278585127064834E-2</v>
      </c>
      <c r="CJ11" s="6">
        <f>Z11*'Summary all tools'!K$14</f>
        <v>6.9964197616796134E-2</v>
      </c>
      <c r="CK11" s="6">
        <f>AA11*'Summary all tools'!L$14</f>
        <v>0.29175051105110555</v>
      </c>
      <c r="CL11" s="6">
        <f>AB11*'Summary all tools'!M$14</f>
        <v>0.16260041439128914</v>
      </c>
      <c r="CM11" s="6">
        <f>AC11*'Summary all tools'!N$14</f>
        <v>9.8034131308373865E-2</v>
      </c>
      <c r="CN11" s="6">
        <f>AD11*'Summary all tools'!O$14</f>
        <v>7.3288352510744892E-2</v>
      </c>
      <c r="CO11" s="6">
        <f>AE11*'Summary all tools'!P$14</f>
        <v>6.2380643920697545E-2</v>
      </c>
      <c r="CP11" s="6">
        <f t="shared" si="2"/>
        <v>270.7809493743294</v>
      </c>
      <c r="CR11" s="6"/>
      <c r="CS11" s="6"/>
      <c r="CT11" s="6"/>
      <c r="CU11" s="6"/>
      <c r="CV11" s="6"/>
      <c r="CW11" s="6"/>
      <c r="CX11" s="6"/>
      <c r="CY11" s="6"/>
      <c r="CZ11" s="6"/>
      <c r="DA11" s="6"/>
      <c r="DB11" s="6"/>
      <c r="DC11" s="6"/>
      <c r="DD11" s="6"/>
      <c r="DE11" s="6"/>
      <c r="DF11" s="6"/>
      <c r="DH11" s="6"/>
      <c r="DI11" s="6"/>
      <c r="DJ11" s="6"/>
      <c r="DK11" s="6"/>
      <c r="DL11" s="6"/>
      <c r="DM11" s="6"/>
      <c r="DN11" s="6"/>
      <c r="DO11" s="6"/>
      <c r="DP11" s="6"/>
      <c r="DQ11" s="6"/>
      <c r="DR11" s="6"/>
      <c r="DS11" s="6"/>
      <c r="DT11" s="6"/>
      <c r="DU11" s="6"/>
      <c r="DV11" s="6"/>
      <c r="DX11" s="6"/>
      <c r="DY11" s="6"/>
      <c r="DZ11" s="6"/>
      <c r="EA11" s="6"/>
      <c r="EB11" s="6"/>
      <c r="EC11" s="6"/>
      <c r="ED11" s="6"/>
      <c r="EE11" s="6"/>
      <c r="EF11" s="6"/>
      <c r="EG11" s="6"/>
      <c r="EH11" s="6"/>
      <c r="EI11" s="6"/>
      <c r="EJ11" s="6"/>
      <c r="EK11" s="6"/>
      <c r="EL11" s="6"/>
      <c r="EN11" s="1"/>
      <c r="EO11" s="1"/>
      <c r="EP11" s="1"/>
      <c r="EQ11" s="1"/>
      <c r="ER11" s="1"/>
      <c r="ES11" s="1"/>
      <c r="ET11" s="1"/>
      <c r="EU11" s="1"/>
      <c r="EV11" s="1"/>
      <c r="EW11" s="1"/>
      <c r="EX11" s="1"/>
      <c r="EY11" s="1"/>
      <c r="EZ11" s="1"/>
      <c r="FA11" s="1"/>
      <c r="FB11" s="2"/>
      <c r="FD11" s="2"/>
      <c r="FE11" s="2"/>
      <c r="FF11" s="2"/>
      <c r="FG11" s="2"/>
      <c r="FH11" s="2"/>
      <c r="FI11" s="2"/>
      <c r="FJ11" s="2"/>
      <c r="FK11" s="2"/>
      <c r="FL11" s="2"/>
      <c r="FM11" s="2"/>
      <c r="FN11" s="2"/>
      <c r="FO11" s="2"/>
      <c r="FP11" s="2"/>
      <c r="FQ11" s="2"/>
      <c r="FR11" s="2"/>
      <c r="FT11" s="2"/>
      <c r="FU11" s="2"/>
      <c r="FV11" s="2"/>
      <c r="FW11" s="2"/>
      <c r="FX11" s="2"/>
      <c r="FY11" s="2"/>
      <c r="FZ11" s="2"/>
      <c r="GA11" s="2"/>
      <c r="GB11" s="2"/>
      <c r="GC11" s="2"/>
      <c r="GD11" s="2"/>
      <c r="GE11" s="2"/>
      <c r="GF11" s="2"/>
      <c r="GG11" s="2"/>
      <c r="GH11" s="2"/>
      <c r="GJ11" s="6"/>
    </row>
    <row r="12" spans="1:192" x14ac:dyDescent="0.25">
      <c r="A12" s="8" t="s">
        <v>43</v>
      </c>
      <c r="B12" s="8" t="s">
        <v>177</v>
      </c>
      <c r="C12" s="22">
        <f>Baseline!CC12*'Summary all tools'!B$5</f>
        <v>554.29635489672887</v>
      </c>
      <c r="D12" s="22">
        <f>Baseline!CD12*'Summary all tools'!C$5</f>
        <v>622.47519363145159</v>
      </c>
      <c r="E12" s="22">
        <f>Baseline!CE12*'Summary all tools'!D$5</f>
        <v>711.35203117148922</v>
      </c>
      <c r="F12" s="22">
        <f>Baseline!CF12*'Summary all tools'!E$5</f>
        <v>555.38040926219116</v>
      </c>
      <c r="G12" s="22">
        <f>Baseline!CG12*'Summary all tools'!F$5</f>
        <v>432.83990818842273</v>
      </c>
      <c r="H12" s="22">
        <f>Baseline!CH12*'Summary all tools'!G$5</f>
        <v>390.45200982451598</v>
      </c>
      <c r="I12" s="22">
        <f>Baseline!CI12*'Summary all tools'!H$5</f>
        <v>227.74811737793604</v>
      </c>
      <c r="J12" s="27">
        <f>Baseline!CJ12*'Summary all tools'!J$5</f>
        <v>436.79936317450233</v>
      </c>
      <c r="K12" s="27">
        <f>Baseline!CK12*'Summary all tools'!K$5</f>
        <v>485.50327452334233</v>
      </c>
      <c r="L12" s="27">
        <f>Baseline!CL12*'Summary all tools'!L$5</f>
        <v>614.62382050087524</v>
      </c>
      <c r="M12" s="27">
        <f>Baseline!CM12*'Summary all tools'!M$5</f>
        <v>497.56630513365445</v>
      </c>
      <c r="N12" s="27">
        <f>Baseline!CN12*'Summary all tools'!N$5</f>
        <v>415.24895921899247</v>
      </c>
      <c r="O12" s="27">
        <f>Baseline!CO12*'Summary all tools'!O$5</f>
        <v>504.96545206650001</v>
      </c>
      <c r="P12" s="27">
        <f>Baseline!CP12*'Summary all tools'!P$5</f>
        <v>302.12366801821111</v>
      </c>
      <c r="Q12" s="28"/>
      <c r="R12" s="29">
        <f>Baseline!CR12*'Summary all tools'!B$12</f>
        <v>18.644776769709608</v>
      </c>
      <c r="S12" s="29">
        <f>Baseline!CS12*'Summary all tools'!C$12</f>
        <v>13.688728685874286</v>
      </c>
      <c r="T12" s="29">
        <f>Baseline!CT12*'Summary all tools'!D$12</f>
        <v>14.788235189599188</v>
      </c>
      <c r="U12" s="29">
        <f>Baseline!CU12*'Summary all tools'!E$12</f>
        <v>8.8178195580680789</v>
      </c>
      <c r="V12" s="29">
        <f>Baseline!CV12*'Summary all tools'!F$12</f>
        <v>3.5240797122620617</v>
      </c>
      <c r="W12" s="29">
        <f>Baseline!CW12*'Summary all tools'!G$12</f>
        <v>3.1932130367514668</v>
      </c>
      <c r="X12" s="29">
        <f>Baseline!CX12*'Summary all tools'!H$12</f>
        <v>2.0923722089845143</v>
      </c>
      <c r="Y12" s="29">
        <f>Baseline!CY12*'Summary all tools'!J$12</f>
        <v>14.294643418067771</v>
      </c>
      <c r="Z12" s="29">
        <f>Baseline!CZ12*'Summary all tools'!K$12</f>
        <v>13.120366923345518</v>
      </c>
      <c r="AA12" s="29">
        <f>Baseline!DA12*'Summary all tools'!L$12</f>
        <v>15.195599084408636</v>
      </c>
      <c r="AB12" s="29">
        <f>Baseline!DB12*'Summary all tools'!M$12</f>
        <v>9.4228283392952292</v>
      </c>
      <c r="AC12" s="29">
        <f>Baseline!DC12*'Summary all tools'!N$12</f>
        <v>5.6869407686526392</v>
      </c>
      <c r="AD12" s="29">
        <f>Baseline!DD12*'Summary all tools'!O$12</f>
        <v>4.6299343300877629</v>
      </c>
      <c r="AE12" s="29">
        <f>Baseline!DE12*'Summary all tools'!P$12</f>
        <v>2.5321252978603659</v>
      </c>
      <c r="AF12" s="29">
        <f t="shared" si="0"/>
        <v>6881.0065303117808</v>
      </c>
      <c r="AH12" s="6">
        <f>C12*'Summary all tools'!B$6</f>
        <v>74.736587177087031</v>
      </c>
      <c r="AI12" s="6">
        <f>D12*'Summary all tools'!C$6</f>
        <v>83.929239590757518</v>
      </c>
      <c r="AJ12" s="6">
        <f>E12*'Summary all tools'!D$6</f>
        <v>129.00436982331706</v>
      </c>
      <c r="AK12" s="6">
        <f>F12*'Summary all tools'!E$6</f>
        <v>100.71876731847372</v>
      </c>
      <c r="AL12" s="6">
        <f>G12*'Summary all tools'!F$6</f>
        <v>78.49593048644671</v>
      </c>
      <c r="AM12" s="6">
        <f>H12*'Summary all tools'!G$6</f>
        <v>98.876017275339535</v>
      </c>
      <c r="AN12" s="6">
        <f>I12*'Summary all tools'!H$6</f>
        <v>57.67373767241633</v>
      </c>
      <c r="AO12" s="6">
        <f>J12*'Summary all tools'!J$6</f>
        <v>45.041660950847962</v>
      </c>
      <c r="AP12" s="6">
        <f>K12*'Summary all tools'!K$6</f>
        <v>50.063886821351844</v>
      </c>
      <c r="AQ12" s="6">
        <f>L12*'Summary all tools'!L$6</f>
        <v>128.43620268272892</v>
      </c>
      <c r="AR12" s="6">
        <f>M12*'Summary all tools'!M$6</f>
        <v>103.97502453153227</v>
      </c>
      <c r="AS12" s="6">
        <f>N12*'Summary all tools'!N$6</f>
        <v>86.773401406050468</v>
      </c>
      <c r="AT12" s="6">
        <f>O12*'Summary all tools'!O$6</f>
        <v>122.90947953524781</v>
      </c>
      <c r="AU12" s="6">
        <f>P12*'Summary all tools'!P$6</f>
        <v>73.537432391529393</v>
      </c>
      <c r="AV12" s="6"/>
      <c r="AW12" s="6">
        <f>R12*'Summary all tools'!B$13</f>
        <v>2.5139024858035426</v>
      </c>
      <c r="AX12" s="6">
        <f>S12*'Summary all tools'!C$13</f>
        <v>1.8456712834886677</v>
      </c>
      <c r="AY12" s="6">
        <f>T12*'Summary all tools'!D$13</f>
        <v>2.6818605666894269</v>
      </c>
      <c r="AZ12" s="6">
        <f>U12*'Summary all tools'!E$13</f>
        <v>1.5991199932766633</v>
      </c>
      <c r="BA12" s="6">
        <f>V12*'Summary all tools'!F$13</f>
        <v>0.63909521947777481</v>
      </c>
      <c r="BB12" s="6">
        <f>W12*'Summary all tools'!G$13</f>
        <v>0.80863250653410523</v>
      </c>
      <c r="BC12" s="6">
        <f>X12*'Summary all tools'!H$13</f>
        <v>0.52986135421604152</v>
      </c>
      <c r="BD12" s="6">
        <f>Y12*'Summary all tools'!J$13</f>
        <v>1.4740279783619044</v>
      </c>
      <c r="BE12" s="6">
        <f>Z12*'Summary all tools'!K$13</f>
        <v>1.3529395148773555</v>
      </c>
      <c r="BF12" s="6">
        <f>AA12*'Summary all tools'!L$13</f>
        <v>3.1753813939396749</v>
      </c>
      <c r="BG12" s="6">
        <f>AB12*'Summary all tools'!M$13</f>
        <v>1.9690618066901959</v>
      </c>
      <c r="BH12" s="6">
        <f>AC12*'Summary all tools'!N$13</f>
        <v>1.188383939646388</v>
      </c>
      <c r="BI12" s="6">
        <f>AD12*'Summary all tools'!O$13</f>
        <v>1.1269341624553793</v>
      </c>
      <c r="BJ12" s="6">
        <f>AE12*'Summary all tools'!P$13</f>
        <v>0.61632375285164331</v>
      </c>
      <c r="BK12" s="6">
        <f t="shared" si="1"/>
        <v>1255.6929336214355</v>
      </c>
      <c r="BM12" s="6">
        <f>C12*'Summary all tools'!B$7</f>
        <v>10.3800815523732</v>
      </c>
      <c r="BN12" s="6">
        <f>D12*'Summary all tools'!C$7</f>
        <v>11.656838832049656</v>
      </c>
      <c r="BO12" s="6">
        <f>E12*'Summary all tools'!D$7</f>
        <v>47.527925724379976</v>
      </c>
      <c r="BP12" s="6">
        <f>F12*'Summary all tools'!E$7</f>
        <v>37.106914275227169</v>
      </c>
      <c r="BQ12" s="6">
        <f>G12*'Summary all tools'!F$7</f>
        <v>28.919553337111946</v>
      </c>
      <c r="BR12" s="6">
        <f>H12*'Summary all tools'!G$7</f>
        <v>28.14718739954921</v>
      </c>
      <c r="BS12" s="6">
        <f>I12*'Summary all tools'!H$7</f>
        <v>16.418071308206109</v>
      </c>
      <c r="BT12" s="6">
        <f>J12*'Summary all tools'!J$7</f>
        <v>7.3323634106031568</v>
      </c>
      <c r="BU12" s="6">
        <f>K12*'Summary all tools'!K$7</f>
        <v>8.1499350639409975</v>
      </c>
      <c r="BV12" s="6">
        <f>L12*'Summary all tools'!L$7</f>
        <v>31.49393475745077</v>
      </c>
      <c r="BW12" s="6">
        <f>M12*'Summary all tools'!M$7</f>
        <v>25.495791456007911</v>
      </c>
      <c r="BX12" s="6">
        <f>N12*'Summary all tools'!N$7</f>
        <v>21.277768927154135</v>
      </c>
      <c r="BY12" s="6">
        <f>O12*'Summary all tools'!O$7</f>
        <v>34.05925336518915</v>
      </c>
      <c r="BZ12" s="6">
        <f>P12*'Summary all tools'!P$7</f>
        <v>20.377842710905732</v>
      </c>
      <c r="CA12" s="6"/>
      <c r="CB12" s="6">
        <f>R12*'Summary all tools'!B$14</f>
        <v>0.34915312302826984</v>
      </c>
      <c r="CC12" s="6">
        <f>S12*'Summary all tools'!C$14</f>
        <v>0.25634323381787055</v>
      </c>
      <c r="CD12" s="6">
        <f>T12*'Summary all tools'!D$14</f>
        <v>0.98805389299084156</v>
      </c>
      <c r="CE12" s="6">
        <f>U12*'Summary all tools'!E$14</f>
        <v>0.58914947120719185</v>
      </c>
      <c r="CF12" s="6">
        <f>V12*'Summary all tools'!F$14</f>
        <v>0.23545613349181177</v>
      </c>
      <c r="CG12" s="6">
        <f>W12*'Summary all tools'!G$14</f>
        <v>0.2301946551447453</v>
      </c>
      <c r="CH12" s="6">
        <f>X12*'Summary all tools'!H$14</f>
        <v>0.15083644390091691</v>
      </c>
      <c r="CI12" s="6">
        <f>Y12*'Summary all tools'!J$14</f>
        <v>0.23995804298914725</v>
      </c>
      <c r="CJ12" s="6">
        <f>Z12*'Summary all tools'!K$14</f>
        <v>0.22024596753817416</v>
      </c>
      <c r="CK12" s="6">
        <f>AA12*'Summary all tools'!L$14</f>
        <v>0.7786375831882727</v>
      </c>
      <c r="CL12" s="6">
        <f>AB12*'Summary all tools'!M$14</f>
        <v>0.48283507903514383</v>
      </c>
      <c r="CM12" s="6">
        <f>AC12*'Summary all tools'!N$14</f>
        <v>0.29140449094777332</v>
      </c>
      <c r="CN12" s="6">
        <f>AD12*'Summary all tools'!O$14</f>
        <v>0.31228296068040629</v>
      </c>
      <c r="CO12" s="6">
        <f>AE12*'Summary all tools'!P$14</f>
        <v>0.17078850982635899</v>
      </c>
      <c r="CP12" s="6">
        <f t="shared" si="2"/>
        <v>333.63880170793612</v>
      </c>
      <c r="CR12" s="6"/>
      <c r="CS12" s="6"/>
      <c r="CT12" s="6"/>
      <c r="CU12" s="6"/>
      <c r="CV12" s="6"/>
      <c r="CW12" s="6"/>
      <c r="CX12" s="6"/>
      <c r="CY12" s="6"/>
      <c r="CZ12" s="6"/>
      <c r="DA12" s="6"/>
      <c r="DB12" s="6"/>
      <c r="DC12" s="6"/>
      <c r="DD12" s="6"/>
      <c r="DE12" s="6"/>
      <c r="DF12" s="6"/>
      <c r="DH12" s="6"/>
      <c r="DI12" s="6"/>
      <c r="DJ12" s="6"/>
      <c r="DK12" s="6"/>
      <c r="DL12" s="6"/>
      <c r="DM12" s="6"/>
      <c r="DN12" s="6"/>
      <c r="DO12" s="6"/>
      <c r="DP12" s="6"/>
      <c r="DQ12" s="6"/>
      <c r="DR12" s="6"/>
      <c r="DS12" s="6"/>
      <c r="DT12" s="6"/>
      <c r="DU12" s="6"/>
      <c r="DV12" s="6"/>
      <c r="DX12" s="6"/>
      <c r="DY12" s="6"/>
      <c r="DZ12" s="6"/>
      <c r="EA12" s="6"/>
      <c r="EB12" s="6"/>
      <c r="EC12" s="6"/>
      <c r="ED12" s="6"/>
      <c r="EE12" s="6"/>
      <c r="EF12" s="6"/>
      <c r="EG12" s="6"/>
      <c r="EH12" s="6"/>
      <c r="EI12" s="6"/>
      <c r="EJ12" s="6"/>
      <c r="EK12" s="6"/>
      <c r="EL12" s="6"/>
      <c r="EN12" s="1"/>
      <c r="EO12" s="1"/>
      <c r="EP12" s="1"/>
      <c r="EQ12" s="1"/>
      <c r="ER12" s="1"/>
      <c r="ES12" s="1"/>
      <c r="ET12" s="1"/>
      <c r="EU12" s="1"/>
      <c r="EV12" s="1"/>
      <c r="EW12" s="1"/>
      <c r="EX12" s="1"/>
      <c r="EY12" s="1"/>
      <c r="EZ12" s="1"/>
      <c r="FA12" s="1"/>
      <c r="FB12" s="2"/>
      <c r="FD12" s="2"/>
      <c r="FE12" s="2"/>
      <c r="FF12" s="2"/>
      <c r="FG12" s="2"/>
      <c r="FH12" s="2"/>
      <c r="FI12" s="2"/>
      <c r="FJ12" s="2"/>
      <c r="FK12" s="2"/>
      <c r="FL12" s="2"/>
      <c r="FM12" s="2"/>
      <c r="FN12" s="2"/>
      <c r="FO12" s="2"/>
      <c r="FP12" s="2"/>
      <c r="FQ12" s="2"/>
      <c r="FR12" s="2"/>
      <c r="FT12" s="2"/>
      <c r="FU12" s="2"/>
      <c r="FV12" s="2"/>
      <c r="FW12" s="2"/>
      <c r="FX12" s="2"/>
      <c r="FY12" s="2"/>
      <c r="FZ12" s="2"/>
      <c r="GA12" s="2"/>
      <c r="GB12" s="2"/>
      <c r="GC12" s="2"/>
      <c r="GD12" s="2"/>
      <c r="GE12" s="2"/>
      <c r="GF12" s="2"/>
      <c r="GG12" s="2"/>
      <c r="GH12" s="2"/>
      <c r="GJ12" s="6"/>
    </row>
    <row r="13" spans="1:192" x14ac:dyDescent="0.25">
      <c r="A13" s="8" t="s">
        <v>45</v>
      </c>
      <c r="B13" s="8" t="s">
        <v>178</v>
      </c>
      <c r="C13" s="22">
        <f>Baseline!CC13*'Summary all tools'!B$5</f>
        <v>1609.3592171717048</v>
      </c>
      <c r="D13" s="22">
        <f>Baseline!CD13*'Summary all tools'!C$5</f>
        <v>1673.8647460353504</v>
      </c>
      <c r="E13" s="22">
        <f>Baseline!CE13*'Summary all tools'!D$5</f>
        <v>1819.8368809927304</v>
      </c>
      <c r="F13" s="22">
        <f>Baseline!CF13*'Summary all tools'!E$5</f>
        <v>1395.5546519271068</v>
      </c>
      <c r="G13" s="22">
        <f>Baseline!CG13*'Summary all tools'!F$5</f>
        <v>1034.4349128456333</v>
      </c>
      <c r="H13" s="22">
        <f>Baseline!CH13*'Summary all tools'!G$5</f>
        <v>872.58422272232963</v>
      </c>
      <c r="I13" s="22">
        <f>Baseline!CI13*'Summary all tools'!H$5</f>
        <v>499.2250378705408</v>
      </c>
      <c r="J13" s="27">
        <f>Baseline!CJ13*'Summary all tools'!J$5</f>
        <v>1235.5728088741926</v>
      </c>
      <c r="K13" s="27">
        <f>Baseline!CK13*'Summary all tools'!K$5</f>
        <v>1310.0846104928119</v>
      </c>
      <c r="L13" s="27">
        <f>Baseline!CL13*'Summary all tools'!L$5</f>
        <v>1574.6004962503187</v>
      </c>
      <c r="M13" s="27">
        <f>Baseline!CM13*'Summary all tools'!M$5</f>
        <v>1209.0238020407905</v>
      </c>
      <c r="N13" s="27">
        <f>Baseline!CN13*'Summary all tools'!N$5</f>
        <v>958.22408651181354</v>
      </c>
      <c r="O13" s="27">
        <f>Baseline!CO13*'Summary all tools'!O$5</f>
        <v>1126.594012176339</v>
      </c>
      <c r="P13" s="27">
        <f>Baseline!CP13*'Summary all tools'!P$5</f>
        <v>660.01233248739857</v>
      </c>
      <c r="Q13" s="28"/>
      <c r="R13" s="29">
        <f>Baseline!CR13*'Summary all tools'!B$12</f>
        <v>81.112154984534286</v>
      </c>
      <c r="S13" s="29">
        <f>Baseline!CS13*'Summary all tools'!C$12</f>
        <v>68.732193029772233</v>
      </c>
      <c r="T13" s="29">
        <f>Baseline!CT13*'Summary all tools'!D$12</f>
        <v>60.526544540407244</v>
      </c>
      <c r="U13" s="29">
        <f>Baseline!CU13*'Summary all tools'!E$12</f>
        <v>34.687539123865783</v>
      </c>
      <c r="V13" s="29">
        <f>Baseline!CV13*'Summary all tools'!F$12</f>
        <v>17.969231114976076</v>
      </c>
      <c r="W13" s="29">
        <f>Baseline!CW13*'Summary all tools'!G$12</f>
        <v>13.437293131431449</v>
      </c>
      <c r="X13" s="29">
        <f>Baseline!CX13*'Summary all tools'!H$12</f>
        <v>7.7454328147694618</v>
      </c>
      <c r="Y13" s="29">
        <f>Baseline!CY13*'Summary all tools'!J$12</f>
        <v>65.516734106332024</v>
      </c>
      <c r="Z13" s="29">
        <f>Baseline!CZ13*'Summary all tools'!K$12</f>
        <v>53.244567607581288</v>
      </c>
      <c r="AA13" s="29">
        <f>Baseline!DA13*'Summary all tools'!L$12</f>
        <v>54.008036344817683</v>
      </c>
      <c r="AB13" s="29">
        <f>Baseline!DB13*'Summary all tools'!M$12</f>
        <v>35.819694351677818</v>
      </c>
      <c r="AC13" s="29">
        <f>Baseline!DC13*'Summary all tools'!N$12</f>
        <v>17.972299306681226</v>
      </c>
      <c r="AD13" s="29">
        <f>Baseline!DD13*'Summary all tools'!O$12</f>
        <v>17.503917378178013</v>
      </c>
      <c r="AE13" s="29">
        <f>Baseline!DE13*'Summary all tools'!P$12</f>
        <v>8.5384051788059132</v>
      </c>
      <c r="AF13" s="29">
        <f t="shared" si="0"/>
        <v>17515.785861412893</v>
      </c>
      <c r="AH13" s="6">
        <f>C13*'Summary all tools'!B$6</f>
        <v>216.99225400067928</v>
      </c>
      <c r="AI13" s="6">
        <f>D13*'Summary all tools'!C$6</f>
        <v>225.68962867892364</v>
      </c>
      <c r="AJ13" s="6">
        <f>E13*'Summary all tools'!D$6</f>
        <v>330.0291553635862</v>
      </c>
      <c r="AK13" s="6">
        <f>F13*'Summary all tools'!E$6</f>
        <v>253.08516815418162</v>
      </c>
      <c r="AL13" s="6">
        <f>G13*'Summary all tools'!F$6</f>
        <v>187.59575879065449</v>
      </c>
      <c r="AM13" s="6">
        <f>H13*'Summary all tools'!G$6</f>
        <v>220.96864789826091</v>
      </c>
      <c r="AN13" s="6">
        <f>I13*'Summary all tools'!H$6</f>
        <v>126.42112788958241</v>
      </c>
      <c r="AO13" s="6">
        <f>J13*'Summary all tools'!J$6</f>
        <v>127.40918652659539</v>
      </c>
      <c r="AP13" s="6">
        <f>K13*'Summary all tools'!K$6</f>
        <v>135.09265767671681</v>
      </c>
      <c r="AQ13" s="6">
        <f>L13*'Summary all tools'!L$6</f>
        <v>329.03981546944209</v>
      </c>
      <c r="AR13" s="6">
        <f>M13*'Summary all tools'!M$6</f>
        <v>252.64628689563355</v>
      </c>
      <c r="AS13" s="6">
        <f>N13*'Summary all tools'!N$6</f>
        <v>200.23737916700026</v>
      </c>
      <c r="AT13" s="6">
        <f>O13*'Summary all tools'!O$6</f>
        <v>274.21496484057519</v>
      </c>
      <c r="AU13" s="6">
        <f>P13*'Summary all tools'!P$6</f>
        <v>160.6481630394548</v>
      </c>
      <c r="AV13" s="6"/>
      <c r="AW13" s="6">
        <f>R13*'Summary all tools'!B$13</f>
        <v>10.936470334993386</v>
      </c>
      <c r="AX13" s="6">
        <f>S13*'Summary all tools'!C$13</f>
        <v>9.2672619815423225</v>
      </c>
      <c r="AY13" s="6">
        <f>T13*'Summary all tools'!D$13</f>
        <v>10.976546623700873</v>
      </c>
      <c r="AZ13" s="6">
        <f>U13*'Summary all tools'!E$13</f>
        <v>6.290618328630579</v>
      </c>
      <c r="BA13" s="6">
        <f>V13*'Summary all tools'!F$13</f>
        <v>3.2587372139494057</v>
      </c>
      <c r="BB13" s="6">
        <f>W13*'Summary all tools'!G$13</f>
        <v>3.4027895730242301</v>
      </c>
      <c r="BC13" s="6">
        <f>X13*'Summary all tools'!H$13</f>
        <v>1.9614127460691613</v>
      </c>
      <c r="BD13" s="6">
        <f>Y13*'Summary all tools'!J$13</f>
        <v>6.7559222219958679</v>
      </c>
      <c r="BE13" s="6">
        <f>Z13*'Summary all tools'!K$13</f>
        <v>5.4904470194867994</v>
      </c>
      <c r="BF13" s="6">
        <f>AA13*'Summary all tools'!L$13</f>
        <v>11.285906714169267</v>
      </c>
      <c r="BG13" s="6">
        <f>AB13*'Summary all tools'!M$13</f>
        <v>7.4851402928646191</v>
      </c>
      <c r="BH13" s="6">
        <f>AC13*'Summary all tools'!N$13</f>
        <v>3.7556205917084062</v>
      </c>
      <c r="BI13" s="6">
        <f>AD13*'Summary all tools'!O$13</f>
        <v>4.2604842885301322</v>
      </c>
      <c r="BJ13" s="6">
        <f>AE13*'Summary all tools'!P$13</f>
        <v>2.0782628441081843</v>
      </c>
      <c r="BK13" s="6">
        <f t="shared" si="1"/>
        <v>3127.2758151660601</v>
      </c>
      <c r="BM13" s="6">
        <f>C13*'Summary all tools'!B$7</f>
        <v>30.137813055649904</v>
      </c>
      <c r="BN13" s="6">
        <f>D13*'Summary all tools'!C$7</f>
        <v>31.345781760961621</v>
      </c>
      <c r="BO13" s="6">
        <f>E13*'Summary all tools'!D$7</f>
        <v>121.58968881816334</v>
      </c>
      <c r="BP13" s="6">
        <f>F13*'Summary all tools'!E$7</f>
        <v>93.241904056803762</v>
      </c>
      <c r="BQ13" s="6">
        <f>G13*'Summary all tools'!F$7</f>
        <v>69.114226922872717</v>
      </c>
      <c r="BR13" s="6">
        <f>H13*'Summary all tools'!G$7</f>
        <v>62.903483708264055</v>
      </c>
      <c r="BS13" s="6">
        <f>I13*'Summary all tools'!H$7</f>
        <v>35.988496260538057</v>
      </c>
      <c r="BT13" s="6">
        <f>J13*'Summary all tools'!J$7</f>
        <v>20.7410303647946</v>
      </c>
      <c r="BU13" s="6">
        <f>K13*'Summary all tools'!K$7</f>
        <v>21.991827993884133</v>
      </c>
      <c r="BV13" s="6">
        <f>L13*'Summary all tools'!L$7</f>
        <v>80.684092682162046</v>
      </c>
      <c r="BW13" s="6">
        <f>M13*'Summary all tools'!M$7</f>
        <v>61.951579928431215</v>
      </c>
      <c r="BX13" s="6">
        <f>N13*'Summary all tools'!N$7</f>
        <v>49.100353512214625</v>
      </c>
      <c r="BY13" s="6">
        <f>O13*'Summary all tools'!O$7</f>
        <v>75.987279413653354</v>
      </c>
      <c r="BZ13" s="6">
        <f>P13*'Summary all tools'!P$7</f>
        <v>44.516960842258548</v>
      </c>
      <c r="CA13" s="6"/>
      <c r="CB13" s="6">
        <f>R13*'Summary all tools'!B$14</f>
        <v>1.5189542131935261</v>
      </c>
      <c r="CC13" s="6">
        <f>S13*'Summary all tools'!C$14</f>
        <v>1.2871197196586561</v>
      </c>
      <c r="CD13" s="6">
        <f>T13*'Summary all tools'!D$14</f>
        <v>4.0439908613634801</v>
      </c>
      <c r="CE13" s="6">
        <f>U13*'Summary all tools'!E$14</f>
        <v>2.317596226337582</v>
      </c>
      <c r="CF13" s="6">
        <f>V13*'Summary all tools'!F$14</f>
        <v>1.2005873946129391</v>
      </c>
      <c r="CG13" s="6">
        <f>W13*'Summary all tools'!G$14</f>
        <v>0.96867732370762749</v>
      </c>
      <c r="CH13" s="6">
        <f>X13*'Summary all tools'!H$14</f>
        <v>0.55835837296859336</v>
      </c>
      <c r="CI13" s="6">
        <f>Y13*'Summary all tools'!J$14</f>
        <v>1.0998012919528157</v>
      </c>
      <c r="CJ13" s="6">
        <f>Z13*'Summary all tools'!K$14</f>
        <v>0.8937937008466883</v>
      </c>
      <c r="CK13" s="6">
        <f>AA13*'Summary all tools'!L$14</f>
        <v>2.7674254011756054</v>
      </c>
      <c r="CL13" s="6">
        <f>AB13*'Summary all tools'!M$14</f>
        <v>1.835436700166037</v>
      </c>
      <c r="CM13" s="6">
        <f>AC13*'Summary all tools'!N$14</f>
        <v>0.92091845926949434</v>
      </c>
      <c r="CN13" s="6">
        <f>AD13*'Summary all tools'!O$14</f>
        <v>1.1806161281469041</v>
      </c>
      <c r="CO13" s="6">
        <f>AE13*'Summary all tools'!P$14</f>
        <v>0.57590416162034019</v>
      </c>
      <c r="CP13" s="6">
        <f t="shared" si="2"/>
        <v>820.4636992756723</v>
      </c>
      <c r="CR13" s="6"/>
      <c r="CS13" s="6"/>
      <c r="CT13" s="6"/>
      <c r="CU13" s="6"/>
      <c r="CV13" s="6"/>
      <c r="CW13" s="6"/>
      <c r="CX13" s="6"/>
      <c r="CY13" s="6"/>
      <c r="CZ13" s="6"/>
      <c r="DA13" s="6"/>
      <c r="DB13" s="6"/>
      <c r="DC13" s="6"/>
      <c r="DD13" s="6"/>
      <c r="DE13" s="6"/>
      <c r="DF13" s="6"/>
      <c r="DH13" s="6"/>
      <c r="DI13" s="6"/>
      <c r="DJ13" s="6"/>
      <c r="DK13" s="6"/>
      <c r="DL13" s="6"/>
      <c r="DM13" s="6"/>
      <c r="DN13" s="6"/>
      <c r="DO13" s="6"/>
      <c r="DP13" s="6"/>
      <c r="DQ13" s="6"/>
      <c r="DR13" s="6"/>
      <c r="DS13" s="6"/>
      <c r="DT13" s="6"/>
      <c r="DU13" s="6"/>
      <c r="DV13" s="6"/>
      <c r="DX13" s="6"/>
      <c r="DY13" s="6"/>
      <c r="DZ13" s="6"/>
      <c r="EA13" s="6"/>
      <c r="EB13" s="6"/>
      <c r="EC13" s="6"/>
      <c r="ED13" s="6"/>
      <c r="EE13" s="6"/>
      <c r="EF13" s="6"/>
      <c r="EG13" s="6"/>
      <c r="EH13" s="6"/>
      <c r="EI13" s="6"/>
      <c r="EJ13" s="6"/>
      <c r="EK13" s="6"/>
      <c r="EL13" s="6"/>
      <c r="EN13" s="1"/>
      <c r="EO13" s="1"/>
      <c r="EP13" s="1"/>
      <c r="EQ13" s="1"/>
      <c r="ER13" s="1"/>
      <c r="ES13" s="1"/>
      <c r="ET13" s="1"/>
      <c r="EU13" s="1"/>
      <c r="EV13" s="1"/>
      <c r="EW13" s="1"/>
      <c r="EX13" s="1"/>
      <c r="EY13" s="1"/>
      <c r="EZ13" s="1"/>
      <c r="FA13" s="1"/>
      <c r="FB13" s="2"/>
      <c r="FD13" s="2"/>
      <c r="FE13" s="2"/>
      <c r="FF13" s="2"/>
      <c r="FG13" s="2"/>
      <c r="FH13" s="2"/>
      <c r="FI13" s="2"/>
      <c r="FJ13" s="2"/>
      <c r="FK13" s="2"/>
      <c r="FL13" s="2"/>
      <c r="FM13" s="2"/>
      <c r="FN13" s="2"/>
      <c r="FO13" s="2"/>
      <c r="FP13" s="2"/>
      <c r="FQ13" s="2"/>
      <c r="FR13" s="2"/>
      <c r="FT13" s="2"/>
      <c r="FU13" s="2"/>
      <c r="FV13" s="2"/>
      <c r="FW13" s="2"/>
      <c r="FX13" s="2"/>
      <c r="FY13" s="2"/>
      <c r="FZ13" s="2"/>
      <c r="GA13" s="2"/>
      <c r="GB13" s="2"/>
      <c r="GC13" s="2"/>
      <c r="GD13" s="2"/>
      <c r="GE13" s="2"/>
      <c r="GF13" s="2"/>
      <c r="GG13" s="2"/>
      <c r="GH13" s="2"/>
      <c r="GJ13" s="6"/>
    </row>
    <row r="14" spans="1:192" x14ac:dyDescent="0.25">
      <c r="A14" s="8" t="s">
        <v>46</v>
      </c>
      <c r="B14" s="8" t="s">
        <v>179</v>
      </c>
      <c r="C14" s="22">
        <f>Baseline!CC14*'Summary all tools'!B$5</f>
        <v>706.57132698229577</v>
      </c>
      <c r="D14" s="22">
        <f>Baseline!CD14*'Summary all tools'!C$5</f>
        <v>754.30520530128865</v>
      </c>
      <c r="E14" s="22">
        <f>Baseline!CE14*'Summary all tools'!D$5</f>
        <v>807.22659582956828</v>
      </c>
      <c r="F14" s="22">
        <f>Baseline!CF14*'Summary all tools'!E$5</f>
        <v>623.83384353394274</v>
      </c>
      <c r="G14" s="22">
        <f>Baseline!CG14*'Summary all tools'!F$5</f>
        <v>477.31865081712743</v>
      </c>
      <c r="H14" s="22">
        <f>Baseline!CH14*'Summary all tools'!G$5</f>
        <v>378.15695021755772</v>
      </c>
      <c r="I14" s="22">
        <f>Baseline!CI14*'Summary all tools'!H$5</f>
        <v>223.80482186406272</v>
      </c>
      <c r="J14" s="27">
        <f>Baseline!CJ14*'Summary all tools'!J$5</f>
        <v>520.4831041493286</v>
      </c>
      <c r="K14" s="27">
        <f>Baseline!CK14*'Summary all tools'!K$5</f>
        <v>561.71659730727049</v>
      </c>
      <c r="L14" s="27">
        <f>Baseline!CL14*'Summary all tools'!L$5</f>
        <v>703.32526583836841</v>
      </c>
      <c r="M14" s="27">
        <f>Baseline!CM14*'Summary all tools'!M$5</f>
        <v>546.18324200183429</v>
      </c>
      <c r="N14" s="27">
        <f>Baseline!CN14*'Summary all tools'!N$5</f>
        <v>433.46186650820601</v>
      </c>
      <c r="O14" s="27">
        <f>Baseline!CO14*'Summary all tools'!O$5</f>
        <v>478.04425636501668</v>
      </c>
      <c r="P14" s="27">
        <f>Baseline!CP14*'Summary all tools'!P$5</f>
        <v>291.68474431011231</v>
      </c>
      <c r="Q14" s="28"/>
      <c r="R14" s="29">
        <f>Baseline!CR14*'Summary all tools'!B$12</f>
        <v>24.392754337433288</v>
      </c>
      <c r="S14" s="29">
        <f>Baseline!CS14*'Summary all tools'!C$12</f>
        <v>21.640470142924229</v>
      </c>
      <c r="T14" s="29">
        <f>Baseline!CT14*'Summary all tools'!D$12</f>
        <v>20.178626650622984</v>
      </c>
      <c r="U14" s="29">
        <f>Baseline!CU14*'Summary all tools'!E$12</f>
        <v>11.375651675205894</v>
      </c>
      <c r="V14" s="29">
        <f>Baseline!CV14*'Summary all tools'!F$12</f>
        <v>4.9923507040804047</v>
      </c>
      <c r="W14" s="29">
        <f>Baseline!CW14*'Summary all tools'!G$12</f>
        <v>3.8143336501964953</v>
      </c>
      <c r="X14" s="29">
        <f>Baseline!CX14*'Summary all tools'!H$12</f>
        <v>3.4181100066511401</v>
      </c>
      <c r="Y14" s="29">
        <f>Baseline!CY14*'Summary all tools'!J$12</f>
        <v>19.551951674257374</v>
      </c>
      <c r="Z14" s="29">
        <f>Baseline!CZ14*'Summary all tools'!K$12</f>
        <v>16.387314266246609</v>
      </c>
      <c r="AA14" s="29">
        <f>Baseline!DA14*'Summary all tools'!L$12</f>
        <v>19.591521775011291</v>
      </c>
      <c r="AB14" s="29">
        <f>Baseline!DB14*'Summary all tools'!M$12</f>
        <v>10.55526538161938</v>
      </c>
      <c r="AC14" s="29">
        <f>Baseline!DC14*'Summary all tools'!N$12</f>
        <v>5.4822327130042918</v>
      </c>
      <c r="AD14" s="29">
        <f>Baseline!DD14*'Summary all tools'!O$12</f>
        <v>5.5945337355862481</v>
      </c>
      <c r="AE14" s="29">
        <f>Baseline!DE14*'Summary all tools'!P$12</f>
        <v>4.6054309287869346</v>
      </c>
      <c r="AF14" s="29">
        <f t="shared" si="0"/>
        <v>7677.6970186676062</v>
      </c>
      <c r="AH14" s="6">
        <f>C14*'Summary all tools'!B$6</f>
        <v>95.268044087500556</v>
      </c>
      <c r="AI14" s="6">
        <f>D14*'Summary all tools'!C$6</f>
        <v>101.70407262489285</v>
      </c>
      <c r="AJ14" s="6">
        <f>E14*'Summary all tools'!D$6</f>
        <v>146.39131363429027</v>
      </c>
      <c r="AK14" s="6">
        <f>F14*'Summary all tools'!E$6</f>
        <v>113.13286296100136</v>
      </c>
      <c r="AL14" s="6">
        <f>G14*'Summary all tools'!F$6</f>
        <v>86.562192916175093</v>
      </c>
      <c r="AM14" s="6">
        <f>H14*'Summary all tools'!G$6</f>
        <v>95.762480923854724</v>
      </c>
      <c r="AN14" s="6">
        <f>I14*'Summary all tools'!H$6</f>
        <v>56.675158216962274</v>
      </c>
      <c r="AO14" s="6">
        <f>J14*'Summary all tools'!J$6</f>
        <v>53.670919612520692</v>
      </c>
      <c r="AP14" s="6">
        <f>K14*'Summary all tools'!K$6</f>
        <v>57.922814590437966</v>
      </c>
      <c r="AQ14" s="6">
        <f>L14*'Summary all tools'!L$6</f>
        <v>146.9718930214685</v>
      </c>
      <c r="AR14" s="6">
        <f>M14*'Summary all tools'!M$6</f>
        <v>114.13436842472277</v>
      </c>
      <c r="AS14" s="6">
        <f>N14*'Summary all tools'!N$6</f>
        <v>90.579301167847689</v>
      </c>
      <c r="AT14" s="6">
        <f>O14*'Summary all tools'!O$6</f>
        <v>116.35681313283398</v>
      </c>
      <c r="AU14" s="6">
        <f>P14*'Summary all tools'!P$6</f>
        <v>70.996579993370446</v>
      </c>
      <c r="AV14" s="6"/>
      <c r="AW14" s="6">
        <f>R14*'Summary all tools'!B$13</f>
        <v>3.2889106971820161</v>
      </c>
      <c r="AX14" s="6">
        <f>S14*'Summary all tools'!C$13</f>
        <v>2.9178161990459635</v>
      </c>
      <c r="AY14" s="6">
        <f>T14*'Summary all tools'!D$13</f>
        <v>3.6594132031599682</v>
      </c>
      <c r="AZ14" s="6">
        <f>U14*'Summary all tools'!E$13</f>
        <v>2.0629852891159</v>
      </c>
      <c r="BA14" s="6">
        <f>V14*'Summary all tools'!F$13</f>
        <v>0.90536756527743023</v>
      </c>
      <c r="BB14" s="6">
        <f>W14*'Summary all tools'!G$13</f>
        <v>0.96592183008672794</v>
      </c>
      <c r="BC14" s="6">
        <f>X14*'Summary all tools'!H$13</f>
        <v>0.86558423458633305</v>
      </c>
      <c r="BD14" s="6">
        <f>Y14*'Summary all tools'!J$13</f>
        <v>2.0161484939881706</v>
      </c>
      <c r="BE14" s="6">
        <f>Z14*'Summary all tools'!K$13</f>
        <v>1.6898189770949741</v>
      </c>
      <c r="BF14" s="6">
        <f>AA14*'Summary all tools'!L$13</f>
        <v>4.0939849345700132</v>
      </c>
      <c r="BG14" s="6">
        <f>AB14*'Summary all tools'!M$13</f>
        <v>2.2057039748620162</v>
      </c>
      <c r="BH14" s="6">
        <f>AC14*'Summary all tools'!N$13</f>
        <v>1.1456066758159489</v>
      </c>
      <c r="BI14" s="6">
        <f>AD14*'Summary all tools'!O$13</f>
        <v>1.3617193549960662</v>
      </c>
      <c r="BJ14" s="6">
        <f>AE14*'Summary all tools'!P$13</f>
        <v>1.1209699914642686</v>
      </c>
      <c r="BK14" s="6">
        <f t="shared" si="1"/>
        <v>1374.4287667291251</v>
      </c>
      <c r="BM14" s="6">
        <f>C14*'Summary all tools'!B$7</f>
        <v>13.231672789930633</v>
      </c>
      <c r="BN14" s="6">
        <f>D14*'Summary all tools'!C$7</f>
        <v>14.125565642346229</v>
      </c>
      <c r="BO14" s="6">
        <f>E14*'Summary all tools'!D$7</f>
        <v>53.933641865264846</v>
      </c>
      <c r="BP14" s="6">
        <f>F14*'Summary all tools'!E$7</f>
        <v>41.680528459316292</v>
      </c>
      <c r="BQ14" s="6">
        <f>G14*'Summary all tools'!F$7</f>
        <v>31.891334232275035</v>
      </c>
      <c r="BR14" s="6">
        <f>H14*'Summary all tools'!G$7</f>
        <v>27.260852233798062</v>
      </c>
      <c r="BS14" s="6">
        <f>I14*'Summary all tools'!H$7</f>
        <v>16.133804163952764</v>
      </c>
      <c r="BT14" s="6">
        <f>J14*'Summary all tools'!J$7</f>
        <v>8.7371264485498799</v>
      </c>
      <c r="BU14" s="6">
        <f>K14*'Summary all tools'!K$7</f>
        <v>9.42929539844339</v>
      </c>
      <c r="BV14" s="6">
        <f>L14*'Summary all tools'!L$7</f>
        <v>36.039084878827524</v>
      </c>
      <c r="BW14" s="6">
        <f>M14*'Summary all tools'!M$7</f>
        <v>27.986971567748114</v>
      </c>
      <c r="BX14" s="6">
        <f>N14*'Summary all tools'!N$7</f>
        <v>22.211016378322803</v>
      </c>
      <c r="BY14" s="6">
        <f>O14*'Summary all tools'!O$7</f>
        <v>32.24345424162869</v>
      </c>
      <c r="BZ14" s="6">
        <f>P14*'Summary all tools'!P$7</f>
        <v>19.673751082500242</v>
      </c>
      <c r="CA14" s="6"/>
      <c r="CB14" s="6">
        <f>R14*'Summary all tools'!B$14</f>
        <v>0.45679315238639118</v>
      </c>
      <c r="CC14" s="6">
        <f>S14*'Summary all tools'!C$14</f>
        <v>0.40525224986749497</v>
      </c>
      <c r="CD14" s="6">
        <f>T14*'Summary all tools'!D$14</f>
        <v>1.3482048643220939</v>
      </c>
      <c r="CE14" s="6">
        <f>U14*'Summary all tools'!E$14</f>
        <v>0.76004721177954215</v>
      </c>
      <c r="CF14" s="6">
        <f>V14*'Summary all tools'!F$14</f>
        <v>0.33355647141800066</v>
      </c>
      <c r="CG14" s="6">
        <f>W14*'Summary all tools'!G$14</f>
        <v>0.27497044798089337</v>
      </c>
      <c r="CH14" s="6">
        <f>X14*'Summary all tools'!H$14</f>
        <v>0.24640719086764223</v>
      </c>
      <c r="CI14" s="6">
        <f>Y14*'Summary all tools'!J$14</f>
        <v>0.32821021995156263</v>
      </c>
      <c r="CJ14" s="6">
        <f>Z14*'Summary all tools'!K$14</f>
        <v>0.27508681022476322</v>
      </c>
      <c r="CK14" s="6">
        <f>AA14*'Summary all tools'!L$14</f>
        <v>1.0038890261014592</v>
      </c>
      <c r="CL14" s="6">
        <f>AB14*'Summary all tools'!M$14</f>
        <v>0.54086227736080084</v>
      </c>
      <c r="CM14" s="6">
        <f>AC14*'Summary all tools'!N$14</f>
        <v>0.28091504694337444</v>
      </c>
      <c r="CN14" s="6">
        <f>AD14*'Summary all tools'!O$14</f>
        <v>0.37734391764951231</v>
      </c>
      <c r="CO14" s="6">
        <f>AE14*'Summary all tools'!P$14</f>
        <v>0.31063023859853223</v>
      </c>
      <c r="CP14" s="6">
        <f t="shared" si="2"/>
        <v>361.52026850835659</v>
      </c>
      <c r="CR14" s="6"/>
      <c r="CS14" s="6"/>
      <c r="CT14" s="6"/>
      <c r="CU14" s="6"/>
      <c r="CV14" s="6"/>
      <c r="CW14" s="6"/>
      <c r="CX14" s="6"/>
      <c r="CY14" s="6"/>
      <c r="CZ14" s="6"/>
      <c r="DA14" s="6"/>
      <c r="DB14" s="6"/>
      <c r="DC14" s="6"/>
      <c r="DD14" s="6"/>
      <c r="DE14" s="6"/>
      <c r="DF14" s="6"/>
      <c r="DH14" s="6"/>
      <c r="DI14" s="6"/>
      <c r="DJ14" s="6"/>
      <c r="DK14" s="6"/>
      <c r="DL14" s="6"/>
      <c r="DM14" s="6"/>
      <c r="DN14" s="6"/>
      <c r="DO14" s="6"/>
      <c r="DP14" s="6"/>
      <c r="DQ14" s="6"/>
      <c r="DR14" s="6"/>
      <c r="DS14" s="6"/>
      <c r="DT14" s="6"/>
      <c r="DU14" s="6"/>
      <c r="DV14" s="6"/>
      <c r="DX14" s="6"/>
      <c r="DY14" s="6"/>
      <c r="DZ14" s="6"/>
      <c r="EA14" s="6"/>
      <c r="EB14" s="6"/>
      <c r="EC14" s="6"/>
      <c r="ED14" s="6"/>
      <c r="EE14" s="6"/>
      <c r="EF14" s="6"/>
      <c r="EG14" s="6"/>
      <c r="EH14" s="6"/>
      <c r="EI14" s="6"/>
      <c r="EJ14" s="6"/>
      <c r="EK14" s="6"/>
      <c r="EL14" s="6"/>
      <c r="EN14" s="1"/>
      <c r="EO14" s="1"/>
      <c r="EP14" s="1"/>
      <c r="EQ14" s="1"/>
      <c r="ER14" s="1"/>
      <c r="ES14" s="1"/>
      <c r="ET14" s="1"/>
      <c r="EU14" s="1"/>
      <c r="EV14" s="1"/>
      <c r="EW14" s="1"/>
      <c r="EX14" s="1"/>
      <c r="EY14" s="1"/>
      <c r="EZ14" s="1"/>
      <c r="FA14" s="1"/>
      <c r="FB14" s="2"/>
      <c r="FD14" s="2"/>
      <c r="FE14" s="2"/>
      <c r="FF14" s="2"/>
      <c r="FG14" s="2"/>
      <c r="FH14" s="2"/>
      <c r="FI14" s="2"/>
      <c r="FJ14" s="2"/>
      <c r="FK14" s="2"/>
      <c r="FL14" s="2"/>
      <c r="FM14" s="2"/>
      <c r="FN14" s="2"/>
      <c r="FO14" s="2"/>
      <c r="FP14" s="2"/>
      <c r="FQ14" s="2"/>
      <c r="FR14" s="2"/>
      <c r="FT14" s="2"/>
      <c r="FU14" s="2"/>
      <c r="FV14" s="2"/>
      <c r="FW14" s="2"/>
      <c r="FX14" s="2"/>
      <c r="FY14" s="2"/>
      <c r="FZ14" s="2"/>
      <c r="GA14" s="2"/>
      <c r="GB14" s="2"/>
      <c r="GC14" s="2"/>
      <c r="GD14" s="2"/>
      <c r="GE14" s="2"/>
      <c r="GF14" s="2"/>
      <c r="GG14" s="2"/>
      <c r="GH14" s="2"/>
      <c r="GJ14" s="6"/>
    </row>
    <row r="15" spans="1:192" x14ac:dyDescent="0.25">
      <c r="A15" s="8" t="s">
        <v>51</v>
      </c>
      <c r="B15" s="8" t="s">
        <v>180</v>
      </c>
      <c r="C15" s="22">
        <f>Baseline!CC15*'Summary all tools'!B$5</f>
        <v>1545.3400731321312</v>
      </c>
      <c r="D15" s="22">
        <f>Baseline!CD15*'Summary all tools'!C$5</f>
        <v>1588.0421984325815</v>
      </c>
      <c r="E15" s="22">
        <f>Baseline!CE15*'Summary all tools'!D$5</f>
        <v>1809.9348137066615</v>
      </c>
      <c r="F15" s="22">
        <f>Baseline!CF15*'Summary all tools'!E$5</f>
        <v>1389.2696207368224</v>
      </c>
      <c r="G15" s="22">
        <f>Baseline!CG15*'Summary all tools'!F$5</f>
        <v>991.87003762508311</v>
      </c>
      <c r="H15" s="22">
        <f>Baseline!CH15*'Summary all tools'!G$5</f>
        <v>827.15900213288694</v>
      </c>
      <c r="I15" s="22">
        <f>Baseline!CI15*'Summary all tools'!H$5</f>
        <v>482.64101912287202</v>
      </c>
      <c r="J15" s="27">
        <f>Baseline!CJ15*'Summary all tools'!J$5</f>
        <v>1206.9518406646469</v>
      </c>
      <c r="K15" s="27">
        <f>Baseline!CK15*'Summary all tools'!K$5</f>
        <v>1244.4183624743443</v>
      </c>
      <c r="L15" s="27">
        <f>Baseline!CL15*'Summary all tools'!L$5</f>
        <v>1555.7847866263498</v>
      </c>
      <c r="M15" s="27">
        <f>Baseline!CM15*'Summary all tools'!M$5</f>
        <v>1172.8380271799497</v>
      </c>
      <c r="N15" s="27">
        <f>Baseline!CN15*'Summary all tools'!N$5</f>
        <v>907.01471468853583</v>
      </c>
      <c r="O15" s="27">
        <f>Baseline!CO15*'Summary all tools'!O$5</f>
        <v>1054.2885080667502</v>
      </c>
      <c r="P15" s="27">
        <f>Baseline!CP15*'Summary all tools'!P$5</f>
        <v>639.55160702481817</v>
      </c>
      <c r="Q15" s="28"/>
      <c r="R15" s="29">
        <f>Baseline!CR15*'Summary all tools'!B$12</f>
        <v>65.292290535799125</v>
      </c>
      <c r="S15" s="29">
        <f>Baseline!CS15*'Summary all tools'!C$12</f>
        <v>51.571719456401375</v>
      </c>
      <c r="T15" s="29">
        <f>Baseline!CT15*'Summary all tools'!D$12</f>
        <v>46.674652433687307</v>
      </c>
      <c r="U15" s="29">
        <f>Baseline!CU15*'Summary all tools'!E$12</f>
        <v>26.170581273518788</v>
      </c>
      <c r="V15" s="29">
        <f>Baseline!CV15*'Summary all tools'!F$12</f>
        <v>13.605545657289953</v>
      </c>
      <c r="W15" s="29">
        <f>Baseline!CW15*'Summary all tools'!G$12</f>
        <v>11.415565150716745</v>
      </c>
      <c r="X15" s="29">
        <f>Baseline!CX15*'Summary all tools'!H$12</f>
        <v>6.6215159281001759</v>
      </c>
      <c r="Y15" s="29">
        <f>Baseline!CY15*'Summary all tools'!J$12</f>
        <v>51.053169117594067</v>
      </c>
      <c r="Z15" s="29">
        <f>Baseline!CZ15*'Summary all tools'!K$12</f>
        <v>39.853445215074146</v>
      </c>
      <c r="AA15" s="29">
        <f>Baseline!DA15*'Summary all tools'!L$12</f>
        <v>40.793854508808359</v>
      </c>
      <c r="AB15" s="29">
        <f>Baseline!DB15*'Summary all tools'!M$12</f>
        <v>25.556488786018182</v>
      </c>
      <c r="AC15" s="29">
        <f>Baseline!DC15*'Summary all tools'!N$12</f>
        <v>14.742562449462467</v>
      </c>
      <c r="AD15" s="29">
        <f>Baseline!DD15*'Summary all tools'!O$12</f>
        <v>12.584962341977805</v>
      </c>
      <c r="AE15" s="29">
        <f>Baseline!DE15*'Summary all tools'!P$12</f>
        <v>6.5271543167024832</v>
      </c>
      <c r="AF15" s="29">
        <f t="shared" si="0"/>
        <v>16827.568118785588</v>
      </c>
      <c r="AH15" s="6">
        <f>C15*'Summary all tools'!B$6</f>
        <v>208.36045929871432</v>
      </c>
      <c r="AI15" s="6">
        <f>D15*'Summary all tools'!C$6</f>
        <v>214.11804922686491</v>
      </c>
      <c r="AJ15" s="6">
        <f>E15*'Summary all tools'!D$6</f>
        <v>328.23340600994521</v>
      </c>
      <c r="AK15" s="6">
        <f>F15*'Summary all tools'!E$6</f>
        <v>251.9453717488951</v>
      </c>
      <c r="AL15" s="6">
        <f>G15*'Summary all tools'!F$6</f>
        <v>179.87657804214061</v>
      </c>
      <c r="AM15" s="6">
        <f>H15*'Summary all tools'!G$6</f>
        <v>209.46540349760721</v>
      </c>
      <c r="AN15" s="6">
        <f>I15*'Summary all tools'!H$6</f>
        <v>122.22147804035761</v>
      </c>
      <c r="AO15" s="6">
        <f>J15*'Summary all tools'!J$6</f>
        <v>124.45786366565902</v>
      </c>
      <c r="AP15" s="6">
        <f>K15*'Summary all tools'!K$6</f>
        <v>128.32131795298994</v>
      </c>
      <c r="AQ15" s="6">
        <f>L15*'Summary all tools'!L$6</f>
        <v>325.10794980742776</v>
      </c>
      <c r="AR15" s="6">
        <f>M15*'Summary all tools'!M$6</f>
        <v>245.08464779340821</v>
      </c>
      <c r="AS15" s="6">
        <f>N15*'Summary all tools'!N$6</f>
        <v>189.53630146814078</v>
      </c>
      <c r="AT15" s="6">
        <f>O15*'Summary all tools'!O$6</f>
        <v>256.61567791654039</v>
      </c>
      <c r="AU15" s="6">
        <f>P15*'Summary all tools'!P$6</f>
        <v>155.66798646058623</v>
      </c>
      <c r="AV15" s="6"/>
      <c r="AW15" s="6">
        <f>R15*'Summary all tools'!B$13</f>
        <v>8.803454903703253</v>
      </c>
      <c r="AX15" s="6">
        <f>S15*'Summary all tools'!C$13</f>
        <v>6.9534902637844551</v>
      </c>
      <c r="AY15" s="6">
        <f>T15*'Summary all tools'!D$13</f>
        <v>8.4644927688111338</v>
      </c>
      <c r="AZ15" s="6">
        <f>U15*'Summary all tools'!E$13</f>
        <v>4.7460598932152278</v>
      </c>
      <c r="BA15" s="6">
        <f>V15*'Summary all tools'!F$13</f>
        <v>2.4673786911531708</v>
      </c>
      <c r="BB15" s="6">
        <f>W15*'Summary all tools'!G$13</f>
        <v>2.8908177923256821</v>
      </c>
      <c r="BC15" s="6">
        <f>X15*'Summary all tools'!H$13</f>
        <v>1.6767979337333161</v>
      </c>
      <c r="BD15" s="6">
        <f>Y15*'Summary all tools'!J$13</f>
        <v>5.2644754725576615</v>
      </c>
      <c r="BE15" s="6">
        <f>Z15*'Summary all tools'!K$13</f>
        <v>4.1095878758949356</v>
      </c>
      <c r="BF15" s="6">
        <f>AA15*'Summary all tools'!L$13</f>
        <v>8.5245764826252852</v>
      </c>
      <c r="BG15" s="6">
        <f>AB15*'Summary all tools'!M$13</f>
        <v>5.340467232306441</v>
      </c>
      <c r="BH15" s="6">
        <f>AC15*'Summary all tools'!N$13</f>
        <v>3.0807116087347506</v>
      </c>
      <c r="BI15" s="6">
        <f>AD15*'Summary all tools'!O$13</f>
        <v>3.0632019776661519</v>
      </c>
      <c r="BJ15" s="6">
        <f>AE15*'Summary all tools'!P$13</f>
        <v>1.5887208454143875</v>
      </c>
      <c r="BK15" s="6">
        <f t="shared" si="1"/>
        <v>3005.9867246712029</v>
      </c>
      <c r="BM15" s="6">
        <f>C15*'Summary all tools'!B$7</f>
        <v>28.938952680376989</v>
      </c>
      <c r="BN15" s="6">
        <f>D15*'Summary all tools'!C$7</f>
        <v>29.738617948175683</v>
      </c>
      <c r="BO15" s="6">
        <f>E15*'Summary all tools'!D$7</f>
        <v>120.92809695103246</v>
      </c>
      <c r="BP15" s="6">
        <f>F15*'Summary all tools'!E$7</f>
        <v>92.821979065382408</v>
      </c>
      <c r="BQ15" s="6">
        <f>G15*'Summary all tools'!F$7</f>
        <v>66.270318226051813</v>
      </c>
      <c r="BR15" s="6">
        <f>H15*'Summary all tools'!G$7</f>
        <v>59.628837492019571</v>
      </c>
      <c r="BS15" s="6">
        <f>I15*'Summary all tools'!H$7</f>
        <v>34.792975500539754</v>
      </c>
      <c r="BT15" s="6">
        <f>J15*'Summary all tools'!J$7</f>
        <v>20.260582457200307</v>
      </c>
      <c r="BU15" s="6">
        <f>K15*'Summary all tools'!K$7</f>
        <v>20.889516876068129</v>
      </c>
      <c r="BV15" s="6">
        <f>L15*'Summary all tools'!L$7</f>
        <v>79.719957040901832</v>
      </c>
      <c r="BW15" s="6">
        <f>M15*'Summary all tools'!M$7</f>
        <v>60.097384899533047</v>
      </c>
      <c r="BX15" s="6">
        <f>N15*'Summary all tools'!N$7</f>
        <v>46.47633445962073</v>
      </c>
      <c r="BY15" s="6">
        <f>O15*'Summary all tools'!O$7</f>
        <v>71.110368579282266</v>
      </c>
      <c r="BZ15" s="6">
        <f>P15*'Summary all tools'!P$7</f>
        <v>43.136911910764859</v>
      </c>
      <c r="CA15" s="6"/>
      <c r="CB15" s="6">
        <f>R15*'Summary all tools'!B$14</f>
        <v>1.2227020699587852</v>
      </c>
      <c r="CC15" s="6">
        <f>S15*'Summary all tools'!C$14</f>
        <v>0.96576253663672995</v>
      </c>
      <c r="CD15" s="6">
        <f>T15*'Summary all tools'!D$14</f>
        <v>3.1184973358777865</v>
      </c>
      <c r="CE15" s="6">
        <f>U15*'Summary all tools'!E$14</f>
        <v>1.7485483817108736</v>
      </c>
      <c r="CF15" s="6">
        <f>V15*'Summary all tools'!F$14</f>
        <v>0.90903425463537879</v>
      </c>
      <c r="CG15" s="6">
        <f>W15*'Summary all tools'!G$14</f>
        <v>0.82293353212190945</v>
      </c>
      <c r="CH15" s="6">
        <f>X15*'Summary all tools'!H$14</f>
        <v>0.4773366380700681</v>
      </c>
      <c r="CI15" s="6">
        <f>Y15*'Summary all tools'!J$14</f>
        <v>0.85700763506752631</v>
      </c>
      <c r="CJ15" s="6">
        <f>Z15*'Summary all tools'!K$14</f>
        <v>0.66900267747126863</v>
      </c>
      <c r="CK15" s="6">
        <f>AA15*'Summary all tools'!L$14</f>
        <v>2.0903176049349357</v>
      </c>
      <c r="CL15" s="6">
        <f>AB15*'Summary all tools'!M$14</f>
        <v>1.309539857730315</v>
      </c>
      <c r="CM15" s="6">
        <f>AC15*'Summary all tools'!N$14</f>
        <v>0.75542353624147141</v>
      </c>
      <c r="CN15" s="6">
        <f>AD15*'Summary all tools'!O$14</f>
        <v>0.84883910224483727</v>
      </c>
      <c r="CO15" s="6">
        <f>AE15*'Summary all tools'!P$14</f>
        <v>0.44024794511483023</v>
      </c>
      <c r="CP15" s="6">
        <f t="shared" si="2"/>
        <v>791.04602719476645</v>
      </c>
      <c r="CR15" s="6"/>
      <c r="CS15" s="6"/>
      <c r="CT15" s="6"/>
      <c r="CU15" s="6"/>
      <c r="CV15" s="6"/>
      <c r="CW15" s="6"/>
      <c r="CX15" s="6"/>
      <c r="CY15" s="6"/>
      <c r="CZ15" s="6"/>
      <c r="DA15" s="6"/>
      <c r="DB15" s="6"/>
      <c r="DC15" s="6"/>
      <c r="DD15" s="6"/>
      <c r="DE15" s="6"/>
      <c r="DF15" s="6"/>
      <c r="DH15" s="6"/>
      <c r="DI15" s="6"/>
      <c r="DJ15" s="6"/>
      <c r="DK15" s="6"/>
      <c r="DL15" s="6"/>
      <c r="DM15" s="6"/>
      <c r="DN15" s="6"/>
      <c r="DO15" s="6"/>
      <c r="DP15" s="6"/>
      <c r="DQ15" s="6"/>
      <c r="DR15" s="6"/>
      <c r="DS15" s="6"/>
      <c r="DT15" s="6"/>
      <c r="DU15" s="6"/>
      <c r="DV15" s="6"/>
      <c r="DX15" s="6"/>
      <c r="DY15" s="6"/>
      <c r="DZ15" s="6"/>
      <c r="EA15" s="6"/>
      <c r="EB15" s="6"/>
      <c r="EC15" s="6"/>
      <c r="ED15" s="6"/>
      <c r="EE15" s="6"/>
      <c r="EF15" s="6"/>
      <c r="EG15" s="6"/>
      <c r="EH15" s="6"/>
      <c r="EI15" s="6"/>
      <c r="EJ15" s="6"/>
      <c r="EK15" s="6"/>
      <c r="EL15" s="6"/>
      <c r="EN15" s="1"/>
      <c r="EO15" s="1"/>
      <c r="EP15" s="1"/>
      <c r="EQ15" s="1"/>
      <c r="ER15" s="1"/>
      <c r="ES15" s="1"/>
      <c r="ET15" s="1"/>
      <c r="EU15" s="1"/>
      <c r="EV15" s="1"/>
      <c r="EW15" s="1"/>
      <c r="EX15" s="1"/>
      <c r="EY15" s="1"/>
      <c r="EZ15" s="1"/>
      <c r="FA15" s="1"/>
      <c r="FB15" s="2"/>
      <c r="FD15" s="2"/>
      <c r="FE15" s="2"/>
      <c r="FF15" s="2"/>
      <c r="FG15" s="2"/>
      <c r="FH15" s="2"/>
      <c r="FI15" s="2"/>
      <c r="FJ15" s="2"/>
      <c r="FK15" s="2"/>
      <c r="FL15" s="2"/>
      <c r="FM15" s="2"/>
      <c r="FN15" s="2"/>
      <c r="FO15" s="2"/>
      <c r="FP15" s="2"/>
      <c r="FQ15" s="2"/>
      <c r="FR15" s="2"/>
      <c r="FT15" s="2"/>
      <c r="FU15" s="2"/>
      <c r="FV15" s="2"/>
      <c r="FW15" s="2"/>
      <c r="FX15" s="2"/>
      <c r="FY15" s="2"/>
      <c r="FZ15" s="2"/>
      <c r="GA15" s="2"/>
      <c r="GB15" s="2"/>
      <c r="GC15" s="2"/>
      <c r="GD15" s="2"/>
      <c r="GE15" s="2"/>
      <c r="GF15" s="2"/>
      <c r="GG15" s="2"/>
      <c r="GH15" s="2"/>
      <c r="GJ15" s="6"/>
    </row>
    <row r="16" spans="1:192" x14ac:dyDescent="0.25">
      <c r="A16" s="8" t="s">
        <v>57</v>
      </c>
      <c r="B16" s="8" t="s">
        <v>181</v>
      </c>
      <c r="C16" s="22">
        <f>Baseline!CC16*'Summary all tools'!B$5</f>
        <v>1335.2219754009045</v>
      </c>
      <c r="D16" s="22">
        <f>Baseline!CD16*'Summary all tools'!C$5</f>
        <v>1316.9340937355701</v>
      </c>
      <c r="E16" s="22">
        <f>Baseline!CE16*'Summary all tools'!D$5</f>
        <v>1422.2343895222698</v>
      </c>
      <c r="F16" s="22">
        <f>Baseline!CF16*'Summary all tools'!E$5</f>
        <v>1045.1412622897567</v>
      </c>
      <c r="G16" s="22">
        <f>Baseline!CG16*'Summary all tools'!F$5</f>
        <v>725.41952920335359</v>
      </c>
      <c r="H16" s="22">
        <f>Baseline!CH16*'Summary all tools'!G$5</f>
        <v>542.52637601303309</v>
      </c>
      <c r="I16" s="22">
        <f>Baseline!CI16*'Summary all tools'!H$5</f>
        <v>305.96373279276855</v>
      </c>
      <c r="J16" s="27">
        <f>Baseline!CJ16*'Summary all tools'!J$5</f>
        <v>1017.9420015330843</v>
      </c>
      <c r="K16" s="27">
        <f>Baseline!CK16*'Summary all tools'!K$5</f>
        <v>1003.1505330198889</v>
      </c>
      <c r="L16" s="27">
        <f>Baseline!CL16*'Summary all tools'!L$5</f>
        <v>1208.8540154431071</v>
      </c>
      <c r="M16" s="27">
        <f>Baseline!CM16*'Summary all tools'!M$5</f>
        <v>882.15968661344027</v>
      </c>
      <c r="N16" s="27">
        <f>Baseline!CN16*'Summary all tools'!N$5</f>
        <v>638.59684965675331</v>
      </c>
      <c r="O16" s="27">
        <f>Baseline!CO16*'Summary all tools'!O$5</f>
        <v>691.89370704469832</v>
      </c>
      <c r="P16" s="27">
        <f>Baseline!CP16*'Summary all tools'!P$5</f>
        <v>412.14847667493609</v>
      </c>
      <c r="Q16" s="28"/>
      <c r="R16" s="29">
        <f>Baseline!CR16*'Summary all tools'!B$12</f>
        <v>152.64756854548062</v>
      </c>
      <c r="S16" s="29">
        <f>Baseline!CS16*'Summary all tools'!C$12</f>
        <v>120.75429592639749</v>
      </c>
      <c r="T16" s="29">
        <f>Baseline!CT16*'Summary all tools'!D$12</f>
        <v>107.44750626748537</v>
      </c>
      <c r="U16" s="29">
        <f>Baseline!CU16*'Summary all tools'!E$12</f>
        <v>71.164777578349586</v>
      </c>
      <c r="V16" s="29">
        <f>Baseline!CV16*'Summary all tools'!F$12</f>
        <v>33.130648316992854</v>
      </c>
      <c r="W16" s="29">
        <f>Baseline!CW16*'Summary all tools'!G$12</f>
        <v>22.756203806775662</v>
      </c>
      <c r="X16" s="29">
        <f>Baseline!CX16*'Summary all tools'!H$12</f>
        <v>15.254750561729177</v>
      </c>
      <c r="Y16" s="29">
        <f>Baseline!CY16*'Summary all tools'!J$12</f>
        <v>121.73894097298778</v>
      </c>
      <c r="Z16" s="29">
        <f>Baseline!CZ16*'Summary all tools'!K$12</f>
        <v>94.84638806242512</v>
      </c>
      <c r="AA16" s="29">
        <f>Baseline!DA16*'Summary all tools'!L$12</f>
        <v>97.776246946627381</v>
      </c>
      <c r="AB16" s="29">
        <f>Baseline!DB16*'Summary all tools'!M$12</f>
        <v>65.350819757087649</v>
      </c>
      <c r="AC16" s="29">
        <f>Baseline!DC16*'Summary all tools'!N$12</f>
        <v>33.855101518870377</v>
      </c>
      <c r="AD16" s="29">
        <f>Baseline!DD16*'Summary all tools'!O$12</f>
        <v>31.927252649230891</v>
      </c>
      <c r="AE16" s="29">
        <f>Baseline!DE16*'Summary all tools'!P$12</f>
        <v>16.650822824725207</v>
      </c>
      <c r="AF16" s="29">
        <f t="shared" si="0"/>
        <v>13533.487952678732</v>
      </c>
      <c r="AH16" s="6">
        <f>C16*'Summary all tools'!B$6</f>
        <v>180.02992926753768</v>
      </c>
      <c r="AI16" s="6">
        <f>D16*'Summary all tools'!C$6</f>
        <v>177.5641474699645</v>
      </c>
      <c r="AJ16" s="6">
        <f>E16*'Summary all tools'!D$6</f>
        <v>257.92356403230588</v>
      </c>
      <c r="AK16" s="6">
        <f>F16*'Summary all tools'!E$6</f>
        <v>189.53736548132886</v>
      </c>
      <c r="AL16" s="6">
        <f>G16*'Summary all tools'!F$6</f>
        <v>131.55552401852302</v>
      </c>
      <c r="AM16" s="6">
        <f>H16*'Summary all tools'!G$6</f>
        <v>137.38653144877176</v>
      </c>
      <c r="AN16" s="6">
        <f>I16*'Summary all tools'!H$6</f>
        <v>77.480649524231595</v>
      </c>
      <c r="AO16" s="6">
        <f>J16*'Summary all tools'!J$6</f>
        <v>104.96764044585761</v>
      </c>
      <c r="AP16" s="6">
        <f>K16*'Summary all tools'!K$6</f>
        <v>103.44238110277033</v>
      </c>
      <c r="AQ16" s="6">
        <f>L16*'Summary all tools'!L$6</f>
        <v>252.61080707017689</v>
      </c>
      <c r="AR16" s="6">
        <f>M16*'Summary all tools'!M$6</f>
        <v>184.34241649808479</v>
      </c>
      <c r="AS16" s="6">
        <f>N16*'Summary all tools'!N$6</f>
        <v>133.44577883139519</v>
      </c>
      <c r="AT16" s="6">
        <f>O16*'Summary all tools'!O$6</f>
        <v>168.40814570296178</v>
      </c>
      <c r="AU16" s="6">
        <f>P16*'Summary all tools'!P$6</f>
        <v>100.31766441061495</v>
      </c>
      <c r="AV16" s="6"/>
      <c r="AW16" s="6">
        <f>R16*'Summary all tools'!B$13</f>
        <v>20.581694635345702</v>
      </c>
      <c r="AX16" s="6">
        <f>S16*'Summary all tools'!C$13</f>
        <v>16.281478102435617</v>
      </c>
      <c r="AY16" s="6">
        <f>T16*'Summary all tools'!D$13</f>
        <v>19.485707817965409</v>
      </c>
      <c r="AZ16" s="6">
        <f>U16*'Summary all tools'!E$13</f>
        <v>12.90580033909864</v>
      </c>
      <c r="BA16" s="6">
        <f>V16*'Summary all tools'!F$13</f>
        <v>6.0082746947850474</v>
      </c>
      <c r="BB16" s="6">
        <f>W16*'Summary all tools'!G$13</f>
        <v>5.7626615924736884</v>
      </c>
      <c r="BC16" s="6">
        <f>X16*'Summary all tools'!H$13</f>
        <v>3.8630329518611775</v>
      </c>
      <c r="BD16" s="6">
        <f>Y16*'Summary all tools'!J$13</f>
        <v>12.553415975631832</v>
      </c>
      <c r="BE16" s="6">
        <f>Z16*'Summary all tools'!K$13</f>
        <v>9.7803229896505517</v>
      </c>
      <c r="BF16" s="6">
        <f>AA16*'Summary all tools'!L$13</f>
        <v>20.43202598324239</v>
      </c>
      <c r="BG16" s="6">
        <f>AB16*'Summary all tools'!M$13</f>
        <v>13.656176106164832</v>
      </c>
      <c r="BH16" s="6">
        <f>AC16*'Summary all tools'!N$13</f>
        <v>7.0746048810449702</v>
      </c>
      <c r="BI16" s="6">
        <f>AD16*'Summary all tools'!O$13</f>
        <v>7.7711494718069325</v>
      </c>
      <c r="BJ16" s="6">
        <f>AE16*'Summary all tools'!P$13</f>
        <v>4.0528395731735838</v>
      </c>
      <c r="BK16" s="6">
        <f t="shared" si="1"/>
        <v>2359.221730419205</v>
      </c>
      <c r="BM16" s="6">
        <f>C16*'Summary all tools'!B$7</f>
        <v>25.00415684271357</v>
      </c>
      <c r="BN16" s="6">
        <f>D16*'Summary all tools'!C$7</f>
        <v>24.66168714860618</v>
      </c>
      <c r="BO16" s="6">
        <f>E16*'Summary all tools'!D$7</f>
        <v>95.024470959270602</v>
      </c>
      <c r="BP16" s="6">
        <f>F16*'Summary all tools'!E$7</f>
        <v>69.829555703647486</v>
      </c>
      <c r="BQ16" s="6">
        <f>G16*'Summary all tools'!F$7</f>
        <v>48.467824638403215</v>
      </c>
      <c r="BR16" s="6">
        <f>H16*'Summary all tools'!G$7</f>
        <v>39.110034500015324</v>
      </c>
      <c r="BS16" s="6">
        <f>I16*'Summary all tools'!H$7</f>
        <v>22.056535266022131</v>
      </c>
      <c r="BT16" s="6">
        <f>J16*'Summary all tools'!J$7</f>
        <v>17.087755421418681</v>
      </c>
      <c r="BU16" s="6">
        <f>K16*'Summary all tools'!K$7</f>
        <v>16.839457388823075</v>
      </c>
      <c r="BV16" s="6">
        <f>L16*'Summary all tools'!L$7</f>
        <v>61.942879894602761</v>
      </c>
      <c r="BW16" s="6">
        <f>M16*'Summary all tools'!M$7</f>
        <v>45.202738145124236</v>
      </c>
      <c r="BX16" s="6">
        <f>N16*'Summary all tools'!N$7</f>
        <v>32.722336571683115</v>
      </c>
      <c r="BY16" s="6">
        <f>O16*'Summary all tools'!O$7</f>
        <v>46.667317483953255</v>
      </c>
      <c r="BZ16" s="6">
        <f>P16*'Summary all tools'!P$7</f>
        <v>27.798870860772812</v>
      </c>
      <c r="CA16" s="6"/>
      <c r="CB16" s="6">
        <f>R16*'Summary all tools'!B$14</f>
        <v>2.8585686993535697</v>
      </c>
      <c r="CC16" s="6">
        <f>S16*'Summary all tools'!C$14</f>
        <v>2.2613164031160577</v>
      </c>
      <c r="CD16" s="6">
        <f>T16*'Summary all tools'!D$14</f>
        <v>7.1789449855662033</v>
      </c>
      <c r="CE16" s="6">
        <f>U16*'Summary all tools'!E$14</f>
        <v>4.7547685459837101</v>
      </c>
      <c r="CF16" s="6">
        <f>V16*'Summary all tools'!F$14</f>
        <v>2.2135748875523862</v>
      </c>
      <c r="CG16" s="6">
        <f>W16*'Summary all tools'!G$14</f>
        <v>1.6404657088063785</v>
      </c>
      <c r="CH16" s="6">
        <f>X16*'Summary all tools'!H$14</f>
        <v>1.0996955118436929</v>
      </c>
      <c r="CI16" s="6">
        <f>Y16*'Summary all tools'!J$14</f>
        <v>2.0435793448702984</v>
      </c>
      <c r="CJ16" s="6">
        <f>Z16*'Summary all tools'!K$14</f>
        <v>1.592145602966369</v>
      </c>
      <c r="CK16" s="6">
        <f>AA16*'Summary all tools'!L$14</f>
        <v>5.0101519652395128</v>
      </c>
      <c r="CL16" s="6">
        <f>AB16*'Summary all tools'!M$14</f>
        <v>3.3486408842703037</v>
      </c>
      <c r="CM16" s="6">
        <f>AC16*'Summary all tools'!N$14</f>
        <v>1.7347690129765445</v>
      </c>
      <c r="CN16" s="6">
        <f>AD16*'Summary all tools'!O$14</f>
        <v>2.1534510584525233</v>
      </c>
      <c r="CO16" s="6">
        <f>AE16*'Summary all tools'!P$14</f>
        <v>1.1230760263011137</v>
      </c>
      <c r="CP16" s="6">
        <f t="shared" si="2"/>
        <v>611.42876946235504</v>
      </c>
      <c r="CR16" s="6"/>
      <c r="CS16" s="6"/>
      <c r="CT16" s="6"/>
      <c r="CU16" s="6"/>
      <c r="CV16" s="6"/>
      <c r="CW16" s="6"/>
      <c r="CX16" s="6"/>
      <c r="CY16" s="6"/>
      <c r="CZ16" s="6"/>
      <c r="DA16" s="6"/>
      <c r="DB16" s="6"/>
      <c r="DC16" s="6"/>
      <c r="DD16" s="6"/>
      <c r="DE16" s="6"/>
      <c r="DF16" s="6"/>
      <c r="DH16" s="6"/>
      <c r="DI16" s="6"/>
      <c r="DJ16" s="6"/>
      <c r="DK16" s="6"/>
      <c r="DL16" s="6"/>
      <c r="DM16" s="6"/>
      <c r="DN16" s="6"/>
      <c r="DO16" s="6"/>
      <c r="DP16" s="6"/>
      <c r="DQ16" s="6"/>
      <c r="DR16" s="6"/>
      <c r="DS16" s="6"/>
      <c r="DT16" s="6"/>
      <c r="DU16" s="6"/>
      <c r="DV16" s="6"/>
      <c r="DX16" s="6"/>
      <c r="DY16" s="6"/>
      <c r="DZ16" s="6"/>
      <c r="EA16" s="6"/>
      <c r="EB16" s="6"/>
      <c r="EC16" s="6"/>
      <c r="ED16" s="6"/>
      <c r="EE16" s="6"/>
      <c r="EF16" s="6"/>
      <c r="EG16" s="6"/>
      <c r="EH16" s="6"/>
      <c r="EI16" s="6"/>
      <c r="EJ16" s="6"/>
      <c r="EK16" s="6"/>
      <c r="EL16" s="6"/>
      <c r="EN16" s="1"/>
      <c r="EO16" s="1"/>
      <c r="EP16" s="1"/>
      <c r="EQ16" s="1"/>
      <c r="ER16" s="1"/>
      <c r="ES16" s="1"/>
      <c r="ET16" s="1"/>
      <c r="EU16" s="1"/>
      <c r="EV16" s="1"/>
      <c r="EW16" s="1"/>
      <c r="EX16" s="1"/>
      <c r="EY16" s="1"/>
      <c r="EZ16" s="1"/>
      <c r="FA16" s="1"/>
      <c r="FB16" s="2"/>
      <c r="FD16" s="2"/>
      <c r="FE16" s="2"/>
      <c r="FF16" s="2"/>
      <c r="FG16" s="2"/>
      <c r="FH16" s="2"/>
      <c r="FI16" s="2"/>
      <c r="FJ16" s="2"/>
      <c r="FK16" s="2"/>
      <c r="FL16" s="2"/>
      <c r="FM16" s="2"/>
      <c r="FN16" s="2"/>
      <c r="FO16" s="2"/>
      <c r="FP16" s="2"/>
      <c r="FQ16" s="2"/>
      <c r="FR16" s="2"/>
      <c r="FT16" s="2"/>
      <c r="FU16" s="2"/>
      <c r="FV16" s="2"/>
      <c r="FW16" s="2"/>
      <c r="FX16" s="2"/>
      <c r="FY16" s="2"/>
      <c r="FZ16" s="2"/>
      <c r="GA16" s="2"/>
      <c r="GB16" s="2"/>
      <c r="GC16" s="2"/>
      <c r="GD16" s="2"/>
      <c r="GE16" s="2"/>
      <c r="GF16" s="2"/>
      <c r="GG16" s="2"/>
      <c r="GH16" s="2"/>
      <c r="GJ16" s="6"/>
    </row>
    <row r="17" spans="1:192" x14ac:dyDescent="0.25">
      <c r="A17" s="8" t="s">
        <v>63</v>
      </c>
      <c r="B17" s="8" t="s">
        <v>182</v>
      </c>
      <c r="C17" s="22">
        <f>Baseline!CC17*'Summary all tools'!B$5</f>
        <v>1660.1250374770862</v>
      </c>
      <c r="D17" s="22">
        <f>Baseline!CD17*'Summary all tools'!C$5</f>
        <v>1767.0544118797698</v>
      </c>
      <c r="E17" s="22">
        <f>Baseline!CE17*'Summary all tools'!D$5</f>
        <v>1918.879495742824</v>
      </c>
      <c r="F17" s="22">
        <f>Baseline!CF17*'Summary all tools'!E$5</f>
        <v>1438.5518455491847</v>
      </c>
      <c r="G17" s="22">
        <f>Baseline!CG17*'Summary all tools'!F$5</f>
        <v>1085.0278376505642</v>
      </c>
      <c r="H17" s="22">
        <f>Baseline!CH17*'Summary all tools'!G$5</f>
        <v>917.67960051859461</v>
      </c>
      <c r="I17" s="22">
        <f>Baseline!CI17*'Summary all tools'!H$5</f>
        <v>521.20173375825436</v>
      </c>
      <c r="J17" s="27">
        <f>Baseline!CJ17*'Summary all tools'!J$5</f>
        <v>1275.4086368735141</v>
      </c>
      <c r="K17" s="27">
        <f>Baseline!CK17*'Summary all tools'!K$5</f>
        <v>1354.4427282327954</v>
      </c>
      <c r="L17" s="27">
        <f>Baseline!CL17*'Summary all tools'!L$5</f>
        <v>1617.9273975784938</v>
      </c>
      <c r="M17" s="27">
        <f>Baseline!CM17*'Summary all tools'!M$5</f>
        <v>1249.0880782510183</v>
      </c>
      <c r="N17" s="27">
        <f>Baseline!CN17*'Summary all tools'!N$5</f>
        <v>981.84068387744583</v>
      </c>
      <c r="O17" s="27">
        <f>Baseline!CO17*'Summary all tools'!O$5</f>
        <v>1154.2785384798306</v>
      </c>
      <c r="P17" s="27">
        <f>Baseline!CP17*'Summary all tools'!P$5</f>
        <v>682.61996811284928</v>
      </c>
      <c r="Q17" s="28"/>
      <c r="R17" s="29">
        <f>Baseline!CR17*'Summary all tools'!B$12</f>
        <v>93.850548280713895</v>
      </c>
      <c r="S17" s="29">
        <f>Baseline!CS17*'Summary all tools'!C$12</f>
        <v>77.62394603602003</v>
      </c>
      <c r="T17" s="29">
        <f>Baseline!CT17*'Summary all tools'!D$12</f>
        <v>68.120935187477528</v>
      </c>
      <c r="U17" s="29">
        <f>Baseline!CU17*'Summary all tools'!E$12</f>
        <v>40.371024975932322</v>
      </c>
      <c r="V17" s="29">
        <f>Baseline!CV17*'Summary all tools'!F$12</f>
        <v>18.522866506562988</v>
      </c>
      <c r="W17" s="29">
        <f>Baseline!CW17*'Summary all tools'!G$12</f>
        <v>15.22039383259604</v>
      </c>
      <c r="X17" s="29">
        <f>Baseline!CX17*'Summary all tools'!H$12</f>
        <v>8.1125880346757544</v>
      </c>
      <c r="Y17" s="29">
        <f>Baseline!CY17*'Summary all tools'!J$12</f>
        <v>71.827820341446639</v>
      </c>
      <c r="Z17" s="29">
        <f>Baseline!CZ17*'Summary all tools'!K$12</f>
        <v>58.315963714862299</v>
      </c>
      <c r="AA17" s="29">
        <f>Baseline!DA17*'Summary all tools'!L$12</f>
        <v>56.756546087287433</v>
      </c>
      <c r="AB17" s="29">
        <f>Baseline!DB17*'Summary all tools'!M$12</f>
        <v>38.417061783030029</v>
      </c>
      <c r="AC17" s="29">
        <f>Baseline!DC17*'Summary all tools'!N$12</f>
        <v>19.640871708893727</v>
      </c>
      <c r="AD17" s="29">
        <f>Baseline!DD17*'Summary all tools'!O$12</f>
        <v>17.974888714346076</v>
      </c>
      <c r="AE17" s="29">
        <f>Baseline!DE17*'Summary all tools'!P$12</f>
        <v>8.4027458780391449</v>
      </c>
      <c r="AF17" s="29">
        <f t="shared" si="0"/>
        <v>18217.284195064112</v>
      </c>
      <c r="AH17" s="6">
        <f>C17*'Summary all tools'!B$6</f>
        <v>223.83708370477567</v>
      </c>
      <c r="AI17" s="6">
        <f>D17*'Summary all tools'!C$6</f>
        <v>238.25452744446332</v>
      </c>
      <c r="AJ17" s="6">
        <f>E17*'Summary all tools'!D$6</f>
        <v>347.99062808258259</v>
      </c>
      <c r="AK17" s="6">
        <f>F17*'Summary all tools'!E$6</f>
        <v>260.88275025745128</v>
      </c>
      <c r="AL17" s="6">
        <f>G17*'Summary all tools'!F$6</f>
        <v>196.77083399389818</v>
      </c>
      <c r="AM17" s="6">
        <f>H17*'Summary all tools'!G$6</f>
        <v>232.38836464149253</v>
      </c>
      <c r="AN17" s="6">
        <f>I17*'Summary all tools'!H$6</f>
        <v>131.98639098868918</v>
      </c>
      <c r="AO17" s="6">
        <f>J17*'Summary all tools'!J$6</f>
        <v>131.51695775913933</v>
      </c>
      <c r="AP17" s="6">
        <f>K17*'Summary all tools'!K$6</f>
        <v>139.6667561487055</v>
      </c>
      <c r="AQ17" s="6">
        <f>L17*'Summary all tools'!L$6</f>
        <v>338.09371558685899</v>
      </c>
      <c r="AR17" s="6">
        <f>M17*'Summary all tools'!M$6</f>
        <v>261.01840546318311</v>
      </c>
      <c r="AS17" s="6">
        <f>N17*'Summary all tools'!N$6</f>
        <v>205.17247277182813</v>
      </c>
      <c r="AT17" s="6">
        <f>O17*'Summary all tools'!O$6</f>
        <v>280.95342725462154</v>
      </c>
      <c r="AU17" s="6">
        <f>P17*'Summary all tools'!P$6</f>
        <v>166.15090132952051</v>
      </c>
      <c r="AV17" s="6"/>
      <c r="AW17" s="6">
        <f>R17*'Summary all tools'!B$13</f>
        <v>12.654006509759176</v>
      </c>
      <c r="AX17" s="6">
        <f>S17*'Summary all tools'!C$13</f>
        <v>10.466150027328544</v>
      </c>
      <c r="AY17" s="6">
        <f>T17*'Summary all tools'!D$13</f>
        <v>12.353796616231239</v>
      </c>
      <c r="AZ17" s="6">
        <f>U17*'Summary all tools'!E$13</f>
        <v>7.3213239126690768</v>
      </c>
      <c r="BA17" s="6">
        <f>V17*'Summary all tools'!F$13</f>
        <v>3.3591395206468855</v>
      </c>
      <c r="BB17" s="6">
        <f>W17*'Summary all tools'!G$13</f>
        <v>3.8543326341324535</v>
      </c>
      <c r="BC17" s="6">
        <f>X17*'Summary all tools'!H$13</f>
        <v>2.0543892065629912</v>
      </c>
      <c r="BD17" s="6">
        <f>Y17*'Summary all tools'!J$13</f>
        <v>7.4067056946815475</v>
      </c>
      <c r="BE17" s="6">
        <f>Z17*'Summary all tools'!K$13</f>
        <v>6.0133967379834026</v>
      </c>
      <c r="BF17" s="6">
        <f>AA17*'Summary all tools'!L$13</f>
        <v>11.860255027047254</v>
      </c>
      <c r="BG17" s="6">
        <f>AB17*'Summary all tools'!M$13</f>
        <v>8.0279048241559945</v>
      </c>
      <c r="BH17" s="6">
        <f>AC17*'Summary all tools'!N$13</f>
        <v>4.104297450777632</v>
      </c>
      <c r="BI17" s="6">
        <f>AD17*'Summary all tools'!O$13</f>
        <v>4.3751195404420065</v>
      </c>
      <c r="BJ17" s="6">
        <f>AE17*'Summary all tools'!P$13</f>
        <v>2.0452431316048361</v>
      </c>
      <c r="BK17" s="6">
        <f t="shared" si="1"/>
        <v>3250.5792762612327</v>
      </c>
      <c r="BM17" s="6">
        <f>C17*'Summary all tools'!B$7</f>
        <v>31.088483847885509</v>
      </c>
      <c r="BN17" s="6">
        <f>D17*'Summary all tools'!C$7</f>
        <v>33.090906589508798</v>
      </c>
      <c r="BO17" s="6">
        <f>E17*'Summary all tools'!D$7</f>
        <v>128.20707350410939</v>
      </c>
      <c r="BP17" s="6">
        <f>F17*'Summary all tools'!E$7</f>
        <v>96.114697463271526</v>
      </c>
      <c r="BQ17" s="6">
        <f>G17*'Summary all tools'!F$7</f>
        <v>72.494517787225661</v>
      </c>
      <c r="BR17" s="6">
        <f>H17*'Summary all tools'!G$7</f>
        <v>66.154351978235098</v>
      </c>
      <c r="BS17" s="6">
        <f>I17*'Summary all tools'!H$7</f>
        <v>37.572768237656042</v>
      </c>
      <c r="BT17" s="6">
        <f>J17*'Summary all tools'!J$7</f>
        <v>21.409737309627335</v>
      </c>
      <c r="BU17" s="6">
        <f>K17*'Summary all tools'!K$7</f>
        <v>22.736448675370667</v>
      </c>
      <c r="BV17" s="6">
        <f>L17*'Summary all tools'!L$7</f>
        <v>82.904206120915603</v>
      </c>
      <c r="BW17" s="6">
        <f>M17*'Summary all tools'!M$7</f>
        <v>64.004513217025746</v>
      </c>
      <c r="BX17" s="6">
        <f>N17*'Summary all tools'!N$7</f>
        <v>50.310491407651341</v>
      </c>
      <c r="BY17" s="6">
        <f>O17*'Summary all tools'!O$7</f>
        <v>77.854564178991495</v>
      </c>
      <c r="BZ17" s="6">
        <f>P17*'Summary all tools'!P$7</f>
        <v>46.041816031071946</v>
      </c>
      <c r="CA17" s="6"/>
      <c r="CB17" s="6">
        <f>R17*'Summary all tools'!B$14</f>
        <v>1.757500904133219</v>
      </c>
      <c r="CC17" s="6">
        <f>S17*'Summary all tools'!C$14</f>
        <v>1.4536319482400755</v>
      </c>
      <c r="CD17" s="6">
        <f>T17*'Summary all tools'!D$14</f>
        <v>4.5513987533483524</v>
      </c>
      <c r="CE17" s="6">
        <f>U17*'Summary all tools'!E$14</f>
        <v>2.6973298625622921</v>
      </c>
      <c r="CF17" s="6">
        <f>V17*'Summary all tools'!F$14</f>
        <v>1.2375777181330632</v>
      </c>
      <c r="CG17" s="6">
        <f>W17*'Summary all tools'!G$14</f>
        <v>1.0972187790596035</v>
      </c>
      <c r="CH17" s="6">
        <f>X17*'Summary all tools'!H$14</f>
        <v>0.58482612449603399</v>
      </c>
      <c r="CI17" s="6">
        <f>Y17*'Summary all tools'!J$14</f>
        <v>1.2057427875062985</v>
      </c>
      <c r="CJ17" s="6">
        <f>Z17*'Summary all tools'!K$14</f>
        <v>0.97892505036939115</v>
      </c>
      <c r="CK17" s="6">
        <f>AA17*'Summary all tools'!L$14</f>
        <v>2.9082617690843837</v>
      </c>
      <c r="CL17" s="6">
        <f>AB17*'Summary all tools'!M$14</f>
        <v>1.9685283859999372</v>
      </c>
      <c r="CM17" s="6">
        <f>AC17*'Summary all tools'!N$14</f>
        <v>1.0064177657079252</v>
      </c>
      <c r="CN17" s="6">
        <f>AD17*'Summary all tools'!O$14</f>
        <v>1.2123825232550138</v>
      </c>
      <c r="CO17" s="6">
        <f>AE17*'Summary all tools'!P$14</f>
        <v>0.56675412080615928</v>
      </c>
      <c r="CP17" s="6">
        <f t="shared" si="2"/>
        <v>853.21107284124787</v>
      </c>
      <c r="CR17" s="6"/>
      <c r="CS17" s="6"/>
      <c r="CT17" s="6"/>
      <c r="CU17" s="6"/>
      <c r="CV17" s="6"/>
      <c r="CW17" s="6"/>
      <c r="CX17" s="6"/>
      <c r="CY17" s="6"/>
      <c r="CZ17" s="6"/>
      <c r="DA17" s="6"/>
      <c r="DB17" s="6"/>
      <c r="DC17" s="6"/>
      <c r="DD17" s="6"/>
      <c r="DE17" s="6"/>
      <c r="DF17" s="6"/>
      <c r="DH17" s="6"/>
      <c r="DI17" s="6"/>
      <c r="DJ17" s="6"/>
      <c r="DK17" s="6"/>
      <c r="DL17" s="6"/>
      <c r="DM17" s="6"/>
      <c r="DN17" s="6"/>
      <c r="DO17" s="6"/>
      <c r="DP17" s="6"/>
      <c r="DQ17" s="6"/>
      <c r="DR17" s="6"/>
      <c r="DS17" s="6"/>
      <c r="DT17" s="6"/>
      <c r="DU17" s="6"/>
      <c r="DV17" s="6"/>
      <c r="DX17" s="6"/>
      <c r="DY17" s="6"/>
      <c r="DZ17" s="6"/>
      <c r="EA17" s="6"/>
      <c r="EB17" s="6"/>
      <c r="EC17" s="6"/>
      <c r="ED17" s="6"/>
      <c r="EE17" s="6"/>
      <c r="EF17" s="6"/>
      <c r="EG17" s="6"/>
      <c r="EH17" s="6"/>
      <c r="EI17" s="6"/>
      <c r="EJ17" s="6"/>
      <c r="EK17" s="6"/>
      <c r="EL17" s="6"/>
      <c r="EN17" s="1"/>
      <c r="EO17" s="1"/>
      <c r="EP17" s="1"/>
      <c r="EQ17" s="1"/>
      <c r="ER17" s="1"/>
      <c r="ES17" s="1"/>
      <c r="ET17" s="1"/>
      <c r="EU17" s="1"/>
      <c r="EV17" s="1"/>
      <c r="EW17" s="1"/>
      <c r="EX17" s="1"/>
      <c r="EY17" s="1"/>
      <c r="EZ17" s="1"/>
      <c r="FA17" s="1"/>
      <c r="FB17" s="2"/>
      <c r="FD17" s="2"/>
      <c r="FE17" s="2"/>
      <c r="FF17" s="2"/>
      <c r="FG17" s="2"/>
      <c r="FH17" s="2"/>
      <c r="FI17" s="2"/>
      <c r="FJ17" s="2"/>
      <c r="FK17" s="2"/>
      <c r="FL17" s="2"/>
      <c r="FM17" s="2"/>
      <c r="FN17" s="2"/>
      <c r="FO17" s="2"/>
      <c r="FP17" s="2"/>
      <c r="FQ17" s="2"/>
      <c r="FR17" s="2"/>
      <c r="FT17" s="2"/>
      <c r="FU17" s="2"/>
      <c r="FV17" s="2"/>
      <c r="FW17" s="2"/>
      <c r="FX17" s="2"/>
      <c r="FY17" s="2"/>
      <c r="FZ17" s="2"/>
      <c r="GA17" s="2"/>
      <c r="GB17" s="2"/>
      <c r="GC17" s="2"/>
      <c r="GD17" s="2"/>
      <c r="GE17" s="2"/>
      <c r="GF17" s="2"/>
      <c r="GG17" s="2"/>
      <c r="GH17" s="2"/>
      <c r="GJ17" s="6"/>
    </row>
    <row r="18" spans="1:192" x14ac:dyDescent="0.25">
      <c r="A18" s="8" t="s">
        <v>69</v>
      </c>
      <c r="B18" s="8" t="s">
        <v>183</v>
      </c>
      <c r="C18" s="22">
        <f>Baseline!CC18*'Summary all tools'!B$5</f>
        <v>1256.890991138526</v>
      </c>
      <c r="D18" s="22">
        <f>Baseline!CD18*'Summary all tools'!C$5</f>
        <v>1360.4432139098565</v>
      </c>
      <c r="E18" s="22">
        <f>Baseline!CE18*'Summary all tools'!D$5</f>
        <v>1499.4022359779069</v>
      </c>
      <c r="F18" s="22">
        <f>Baseline!CF18*'Summary all tools'!E$5</f>
        <v>1148.684272301939</v>
      </c>
      <c r="G18" s="22">
        <f>Baseline!CG18*'Summary all tools'!F$5</f>
        <v>884.15969419012379</v>
      </c>
      <c r="H18" s="22">
        <f>Baseline!CH18*'Summary all tools'!G$5</f>
        <v>737.20421950737875</v>
      </c>
      <c r="I18" s="22">
        <f>Baseline!CI18*'Summary all tools'!H$5</f>
        <v>421.7895132202882</v>
      </c>
      <c r="J18" s="27">
        <f>Baseline!CJ18*'Summary all tools'!J$5</f>
        <v>953.09177652464223</v>
      </c>
      <c r="K18" s="27">
        <f>Baseline!CK18*'Summary all tools'!K$5</f>
        <v>1035.7179312838236</v>
      </c>
      <c r="L18" s="27">
        <f>Baseline!CL18*'Summary all tools'!L$5</f>
        <v>1268.5971953780197</v>
      </c>
      <c r="M18" s="27">
        <f>Baseline!CM18*'Summary all tools'!M$5</f>
        <v>1003.3303436033799</v>
      </c>
      <c r="N18" s="27">
        <f>Baseline!CN18*'Summary all tools'!N$5</f>
        <v>790.20396437226248</v>
      </c>
      <c r="O18" s="27">
        <f>Baseline!CO18*'Summary all tools'!O$5</f>
        <v>899.07897772682645</v>
      </c>
      <c r="P18" s="27">
        <f>Baseline!CP18*'Summary all tools'!P$5</f>
        <v>543.72094277691326</v>
      </c>
      <c r="Q18" s="28"/>
      <c r="R18" s="29">
        <f>Baseline!CR18*'Summary all tools'!B$12</f>
        <v>82.022493708445779</v>
      </c>
      <c r="S18" s="29">
        <f>Baseline!CS18*'Summary all tools'!C$12</f>
        <v>55.740290655666882</v>
      </c>
      <c r="T18" s="29">
        <f>Baseline!CT18*'Summary all tools'!D$12</f>
        <v>63.023579220984445</v>
      </c>
      <c r="U18" s="29">
        <f>Baseline!CU18*'Summary all tools'!E$12</f>
        <v>46.16163182917083</v>
      </c>
      <c r="V18" s="29">
        <f>Baseline!CV18*'Summary all tools'!F$12</f>
        <v>19.739032768355756</v>
      </c>
      <c r="W18" s="29">
        <f>Baseline!CW18*'Summary all tools'!G$12</f>
        <v>12.648411425524005</v>
      </c>
      <c r="X18" s="29">
        <f>Baseline!CX18*'Summary all tools'!H$12</f>
        <v>10.359804673451164</v>
      </c>
      <c r="Y18" s="29">
        <f>Baseline!CY18*'Summary all tools'!J$12</f>
        <v>56.068374233687727</v>
      </c>
      <c r="Z18" s="29">
        <f>Baseline!CZ18*'Summary all tools'!K$12</f>
        <v>41.084251098002724</v>
      </c>
      <c r="AA18" s="29">
        <f>Baseline!DA18*'Summary all tools'!L$12</f>
        <v>56.04797259930934</v>
      </c>
      <c r="AB18" s="29">
        <f>Baseline!DB18*'Summary all tools'!M$12</f>
        <v>39.4316829079226</v>
      </c>
      <c r="AC18" s="29">
        <f>Baseline!DC18*'Summary all tools'!N$12</f>
        <v>17.516736545000523</v>
      </c>
      <c r="AD18" s="29">
        <f>Baseline!DD18*'Summary all tools'!O$12</f>
        <v>14.946948194955361</v>
      </c>
      <c r="AE18" s="29">
        <f>Baseline!DE18*'Summary all tools'!P$12</f>
        <v>10.845888086104798</v>
      </c>
      <c r="AF18" s="29">
        <f t="shared" si="0"/>
        <v>14327.952369858467</v>
      </c>
      <c r="AH18" s="6">
        <f>C18*'Summary all tools'!B$6</f>
        <v>169.46844824339675</v>
      </c>
      <c r="AI18" s="6">
        <f>D18*'Summary all tools'!C$6</f>
        <v>183.43054569571098</v>
      </c>
      <c r="AJ18" s="6">
        <f>E18*'Summary all tools'!D$6</f>
        <v>271.91802664210206</v>
      </c>
      <c r="AK18" s="6">
        <f>F18*'Summary all tools'!E$6</f>
        <v>208.31498917663652</v>
      </c>
      <c r="AL18" s="6">
        <f>G18*'Summary all tools'!F$6</f>
        <v>160.34320445298133</v>
      </c>
      <c r="AM18" s="6">
        <f>H18*'Summary all tools'!G$6</f>
        <v>186.68572656656355</v>
      </c>
      <c r="AN18" s="6">
        <f>I18*'Summary all tools'!H$6</f>
        <v>106.81176212787335</v>
      </c>
      <c r="AO18" s="6">
        <f>J18*'Summary all tools'!J$6</f>
        <v>98.280446979759262</v>
      </c>
      <c r="AP18" s="6">
        <f>K18*'Summary all tools'!K$6</f>
        <v>106.8006499884998</v>
      </c>
      <c r="AQ18" s="6">
        <f>L18*'Summary all tools'!L$6</f>
        <v>265.09517053135556</v>
      </c>
      <c r="AR18" s="6">
        <f>M18*'Summary all tools'!M$6</f>
        <v>209.66310622936922</v>
      </c>
      <c r="AS18" s="6">
        <f>N18*'Summary all tools'!N$6</f>
        <v>165.12668911221817</v>
      </c>
      <c r="AT18" s="6">
        <f>O18*'Summary all tools'!O$6</f>
        <v>218.83740513585514</v>
      </c>
      <c r="AU18" s="6">
        <f>P18*'Summary all tools'!P$6</f>
        <v>132.34263416564164</v>
      </c>
      <c r="AV18" s="6"/>
      <c r="AW18" s="6">
        <f>R18*'Summary all tools'!B$13</f>
        <v>11.059212634846622</v>
      </c>
      <c r="AX18" s="6">
        <f>S18*'Summary all tools'!C$13</f>
        <v>7.5155448075056466</v>
      </c>
      <c r="AY18" s="6">
        <f>T18*'Summary all tools'!D$13</f>
        <v>11.429386246389983</v>
      </c>
      <c r="AZ18" s="6">
        <f>U18*'Summary all tools'!E$13</f>
        <v>8.3714559925148269</v>
      </c>
      <c r="BA18" s="6">
        <f>V18*'Summary all tools'!F$13</f>
        <v>3.5796924330278057</v>
      </c>
      <c r="BB18" s="6">
        <f>W18*'Summary all tools'!G$13</f>
        <v>3.2030173110846367</v>
      </c>
      <c r="BC18" s="6">
        <f>X18*'Summary all tools'!H$13</f>
        <v>2.6234625513175773</v>
      </c>
      <c r="BD18" s="6">
        <f>Y18*'Summary all tools'!J$13</f>
        <v>5.7816309161836266</v>
      </c>
      <c r="BE18" s="6">
        <f>Z18*'Summary all tools'!K$13</f>
        <v>4.236505508906756</v>
      </c>
      <c r="BF18" s="6">
        <f>AA18*'Summary all tools'!L$13</f>
        <v>11.712186427878091</v>
      </c>
      <c r="BG18" s="6">
        <f>AB18*'Summary all tools'!M$13</f>
        <v>8.2399273330406704</v>
      </c>
      <c r="BH18" s="6">
        <f>AC18*'Summary all tools'!N$13</f>
        <v>3.6604229289392602</v>
      </c>
      <c r="BI18" s="6">
        <f>AD18*'Summary all tools'!O$13</f>
        <v>3.6381134902677275</v>
      </c>
      <c r="BJ18" s="6">
        <f>AE18*'Summary all tools'!P$13</f>
        <v>2.6399082438319597</v>
      </c>
      <c r="BK18" s="6">
        <f t="shared" si="1"/>
        <v>2570.8092718736984</v>
      </c>
      <c r="BM18" s="6">
        <f>C18*'Summary all tools'!B$7</f>
        <v>23.537284478249553</v>
      </c>
      <c r="BN18" s="6">
        <f>D18*'Summary all tools'!C$7</f>
        <v>25.476464679959861</v>
      </c>
      <c r="BO18" s="6">
        <f>E18*'Summary all tools'!D$7</f>
        <v>100.18032560498497</v>
      </c>
      <c r="BP18" s="6">
        <f>F18*'Summary all tools'!E$7</f>
        <v>76.747627591392401</v>
      </c>
      <c r="BQ18" s="6">
        <f>G18*'Summary all tools'!F$7</f>
        <v>59.073812166887862</v>
      </c>
      <c r="BR18" s="6">
        <f>H18*'Summary all tools'!G$7</f>
        <v>53.144111942306417</v>
      </c>
      <c r="BS18" s="6">
        <f>I18*'Summary all tools'!H$7</f>
        <v>30.406268051000442</v>
      </c>
      <c r="BT18" s="6">
        <f>J18*'Summary all tools'!J$7</f>
        <v>15.999142531588719</v>
      </c>
      <c r="BU18" s="6">
        <f>K18*'Summary all tools'!K$7</f>
        <v>17.386152323709268</v>
      </c>
      <c r="BV18" s="6">
        <f>L18*'Summary all tools'!L$7</f>
        <v>65.004179747152321</v>
      </c>
      <c r="BW18" s="6">
        <f>M18*'Summary all tools'!M$7</f>
        <v>51.4116429068185</v>
      </c>
      <c r="BX18" s="6">
        <f>N18*'Summary all tools'!N$7</f>
        <v>40.490835644375338</v>
      </c>
      <c r="BY18" s="6">
        <f>O18*'Summary all tools'!O$7</f>
        <v>60.641690579815268</v>
      </c>
      <c r="BZ18" s="6">
        <f>P18*'Summary all tools'!P$7</f>
        <v>36.673260069997077</v>
      </c>
      <c r="CA18" s="6"/>
      <c r="CB18" s="6">
        <f>R18*'Summary all tools'!B$14</f>
        <v>1.5360017548398086</v>
      </c>
      <c r="CC18" s="6">
        <f>S18*'Summary all tools'!C$14</f>
        <v>1.0438256677091178</v>
      </c>
      <c r="CD18" s="6">
        <f>T18*'Summary all tools'!D$14</f>
        <v>4.2108265118278894</v>
      </c>
      <c r="CE18" s="6">
        <f>U18*'Summary all tools'!E$14</f>
        <v>3.0842206288212526</v>
      </c>
      <c r="CF18" s="6">
        <f>V18*'Summary all tools'!F$14</f>
        <v>1.3188340542734023</v>
      </c>
      <c r="CG18" s="6">
        <f>W18*'Summary all tools'!G$14</f>
        <v>0.91180784768102807</v>
      </c>
      <c r="CH18" s="6">
        <f>X18*'Summary all tools'!H$14</f>
        <v>0.74682510584952932</v>
      </c>
      <c r="CI18" s="6">
        <f>Y18*'Summary all tools'!J$14</f>
        <v>0.94119573054152061</v>
      </c>
      <c r="CJ18" s="6">
        <f>Z18*'Summary all tools'!K$14</f>
        <v>0.68966368749644857</v>
      </c>
      <c r="CK18" s="6">
        <f>AA18*'Summary all tools'!L$14</f>
        <v>2.8719537600927123</v>
      </c>
      <c r="CL18" s="6">
        <f>AB18*'Summary all tools'!M$14</f>
        <v>2.0205185797494365</v>
      </c>
      <c r="CM18" s="6">
        <f>AC18*'Summary all tools'!N$14</f>
        <v>0.89757497108089146</v>
      </c>
      <c r="CN18" s="6">
        <f>AD18*'Summary all tools'!O$14</f>
        <v>1.0081519310380449</v>
      </c>
      <c r="CO18" s="6">
        <f>AE18*'Summary all tools'!P$14</f>
        <v>0.73154083865222974</v>
      </c>
      <c r="CP18" s="6">
        <f t="shared" si="2"/>
        <v>678.18573938789177</v>
      </c>
      <c r="CR18" s="6"/>
      <c r="CS18" s="6"/>
      <c r="CT18" s="6"/>
      <c r="CU18" s="6"/>
      <c r="CV18" s="6"/>
      <c r="CW18" s="6"/>
      <c r="CX18" s="6"/>
      <c r="CY18" s="6"/>
      <c r="CZ18" s="6"/>
      <c r="DA18" s="6"/>
      <c r="DB18" s="6"/>
      <c r="DC18" s="6"/>
      <c r="DD18" s="6"/>
      <c r="DE18" s="6"/>
      <c r="DF18" s="6"/>
      <c r="DH18" s="6"/>
      <c r="DI18" s="6"/>
      <c r="DJ18" s="6"/>
      <c r="DK18" s="6"/>
      <c r="DL18" s="6"/>
      <c r="DM18" s="6"/>
      <c r="DN18" s="6"/>
      <c r="DO18" s="6"/>
      <c r="DP18" s="6"/>
      <c r="DQ18" s="6"/>
      <c r="DR18" s="6"/>
      <c r="DS18" s="6"/>
      <c r="DT18" s="6"/>
      <c r="DU18" s="6"/>
      <c r="DV18" s="6"/>
      <c r="DX18" s="6"/>
      <c r="DY18" s="6"/>
      <c r="DZ18" s="6"/>
      <c r="EA18" s="6"/>
      <c r="EB18" s="6"/>
      <c r="EC18" s="6"/>
      <c r="ED18" s="6"/>
      <c r="EE18" s="6"/>
      <c r="EF18" s="6"/>
      <c r="EG18" s="6"/>
      <c r="EH18" s="6"/>
      <c r="EI18" s="6"/>
      <c r="EJ18" s="6"/>
      <c r="EK18" s="6"/>
      <c r="EL18" s="6"/>
      <c r="EN18" s="1"/>
      <c r="EO18" s="1"/>
      <c r="EP18" s="1"/>
      <c r="EQ18" s="1"/>
      <c r="ER18" s="1"/>
      <c r="ES18" s="1"/>
      <c r="ET18" s="1"/>
      <c r="EU18" s="1"/>
      <c r="EV18" s="1"/>
      <c r="EW18" s="1"/>
      <c r="EX18" s="1"/>
      <c r="EY18" s="1"/>
      <c r="EZ18" s="1"/>
      <c r="FA18" s="1"/>
      <c r="FB18" s="2"/>
      <c r="FD18" s="2"/>
      <c r="FE18" s="2"/>
      <c r="FF18" s="2"/>
      <c r="FG18" s="2"/>
      <c r="FH18" s="2"/>
      <c r="FI18" s="2"/>
      <c r="FJ18" s="2"/>
      <c r="FK18" s="2"/>
      <c r="FL18" s="2"/>
      <c r="FM18" s="2"/>
      <c r="FN18" s="2"/>
      <c r="FO18" s="2"/>
      <c r="FP18" s="2"/>
      <c r="FQ18" s="2"/>
      <c r="FR18" s="2"/>
      <c r="FT18" s="2"/>
      <c r="FU18" s="2"/>
      <c r="FV18" s="2"/>
      <c r="FW18" s="2"/>
      <c r="FX18" s="2"/>
      <c r="FY18" s="2"/>
      <c r="FZ18" s="2"/>
      <c r="GA18" s="2"/>
      <c r="GB18" s="2"/>
      <c r="GC18" s="2"/>
      <c r="GD18" s="2"/>
      <c r="GE18" s="2"/>
      <c r="GF18" s="2"/>
      <c r="GG18" s="2"/>
      <c r="GH18" s="2"/>
      <c r="GJ18" s="6"/>
    </row>
    <row r="19" spans="1:192" x14ac:dyDescent="0.25">
      <c r="A19" s="8" t="s">
        <v>72</v>
      </c>
      <c r="B19" s="8" t="s">
        <v>184</v>
      </c>
      <c r="C19" s="22">
        <f>Baseline!CC19*'Summary all tools'!B$5</f>
        <v>744.43276964390941</v>
      </c>
      <c r="D19" s="22">
        <f>Baseline!CD19*'Summary all tools'!C$5</f>
        <v>786.70025768141841</v>
      </c>
      <c r="E19" s="22">
        <f>Baseline!CE19*'Summary all tools'!D$5</f>
        <v>856.61917378562282</v>
      </c>
      <c r="F19" s="22">
        <f>Baseline!CF19*'Summary all tools'!E$5</f>
        <v>648.30580630256839</v>
      </c>
      <c r="G19" s="22">
        <f>Baseline!CG19*'Summary all tools'!F$5</f>
        <v>509.00626851653647</v>
      </c>
      <c r="H19" s="22">
        <f>Baseline!CH19*'Summary all tools'!G$5</f>
        <v>412.21513109983493</v>
      </c>
      <c r="I19" s="22">
        <f>Baseline!CI19*'Summary all tools'!H$5</f>
        <v>233.13092647624893</v>
      </c>
      <c r="J19" s="27">
        <f>Baseline!CJ19*'Summary all tools'!J$5</f>
        <v>560.91586065961985</v>
      </c>
      <c r="K19" s="27">
        <f>Baseline!CK19*'Summary all tools'!K$5</f>
        <v>599.35372852606361</v>
      </c>
      <c r="L19" s="27">
        <f>Baseline!CL19*'Summary all tools'!L$5</f>
        <v>727.91829261951875</v>
      </c>
      <c r="M19" s="27">
        <f>Baseline!CM19*'Summary all tools'!M$5</f>
        <v>550.83580949860061</v>
      </c>
      <c r="N19" s="27">
        <f>Baseline!CN19*'Summary all tools'!N$5</f>
        <v>442.33742776534882</v>
      </c>
      <c r="O19" s="27">
        <f>Baseline!CO19*'Summary all tools'!O$5</f>
        <v>501.15510786060815</v>
      </c>
      <c r="P19" s="27">
        <f>Baseline!CP19*'Summary all tools'!P$5</f>
        <v>301.63653705200443</v>
      </c>
      <c r="Q19" s="28"/>
      <c r="R19" s="29">
        <f>Baseline!CR19*'Summary all tools'!B$12</f>
        <v>56.511875673007751</v>
      </c>
      <c r="S19" s="29">
        <f>Baseline!CS19*'Summary all tools'!C$12</f>
        <v>53.860251088290653</v>
      </c>
      <c r="T19" s="29">
        <f>Baseline!CT19*'Summary all tools'!D$12</f>
        <v>63.134133903147756</v>
      </c>
      <c r="U19" s="29">
        <f>Baseline!CU19*'Summary all tools'!E$12</f>
        <v>41.645527686155241</v>
      </c>
      <c r="V19" s="29">
        <f>Baseline!CV19*'Summary all tools'!F$12</f>
        <v>18.747708946909448</v>
      </c>
      <c r="W19" s="29">
        <f>Baseline!CW19*'Summary all tools'!G$12</f>
        <v>13.122298315996442</v>
      </c>
      <c r="X19" s="29">
        <f>Baseline!CX19*'Summary all tools'!H$12</f>
        <v>8.1732044340588104</v>
      </c>
      <c r="Y19" s="29">
        <f>Baseline!CY19*'Summary all tools'!J$12</f>
        <v>47.257173218359711</v>
      </c>
      <c r="Z19" s="29">
        <f>Baseline!CZ19*'Summary all tools'!K$12</f>
        <v>44.498650635938674</v>
      </c>
      <c r="AA19" s="29">
        <f>Baseline!DA19*'Summary all tools'!L$12</f>
        <v>50.722567362268478</v>
      </c>
      <c r="AB19" s="29">
        <f>Baseline!DB19*'Summary all tools'!M$12</f>
        <v>32.41405537930337</v>
      </c>
      <c r="AC19" s="29">
        <f>Baseline!DC19*'Summary all tools'!N$12</f>
        <v>16.9637662416309</v>
      </c>
      <c r="AD19" s="29">
        <f>Baseline!DD19*'Summary all tools'!O$12</f>
        <v>16.016927731032279</v>
      </c>
      <c r="AE19" s="29">
        <f>Baseline!DE19*'Summary all tools'!P$12</f>
        <v>8.6466923520971513</v>
      </c>
      <c r="AF19" s="29">
        <f t="shared" si="0"/>
        <v>8346.2779304561027</v>
      </c>
      <c r="AH19" s="6">
        <f>C19*'Summary all tools'!B$6</f>
        <v>100.37295770479678</v>
      </c>
      <c r="AI19" s="6">
        <f>D19*'Summary all tools'!C$6</f>
        <v>106.07194485592159</v>
      </c>
      <c r="AJ19" s="6">
        <f>E19*'Summary all tools'!D$6</f>
        <v>155.34870479078475</v>
      </c>
      <c r="AK19" s="6">
        <f>F19*'Summary all tools'!E$6</f>
        <v>117.57087676705902</v>
      </c>
      <c r="AL19" s="6">
        <f>G19*'Summary all tools'!F$6</f>
        <v>92.308772631119311</v>
      </c>
      <c r="AM19" s="6">
        <f>H19*'Summary all tools'!G$6</f>
        <v>104.3871958607715</v>
      </c>
      <c r="AN19" s="6">
        <f>I19*'Summary all tools'!H$6</f>
        <v>59.036851991212757</v>
      </c>
      <c r="AO19" s="6">
        <f>J19*'Summary all tools'!J$6</f>
        <v>57.84024462437327</v>
      </c>
      <c r="AP19" s="6">
        <f>K19*'Summary all tools'!K$6</f>
        <v>61.803861694534135</v>
      </c>
      <c r="AQ19" s="6">
        <f>L19*'Summary all tools'!L$6</f>
        <v>152.11102832161279</v>
      </c>
      <c r="AR19" s="6">
        <f>M19*'Summary all tools'!M$6</f>
        <v>115.10660230515192</v>
      </c>
      <c r="AS19" s="6">
        <f>N19*'Summary all tools'!N$6</f>
        <v>92.434002119100114</v>
      </c>
      <c r="AT19" s="6">
        <f>O19*'Summary all tools'!O$6</f>
        <v>121.98203505111577</v>
      </c>
      <c r="AU19" s="6">
        <f>P19*'Summary all tools'!P$6</f>
        <v>73.418863857232751</v>
      </c>
      <c r="AV19" s="6"/>
      <c r="AW19" s="6">
        <f>R19*'Summary all tools'!B$13</f>
        <v>7.6195787424280113</v>
      </c>
      <c r="AX19" s="6">
        <f>S19*'Summary all tools'!C$13</f>
        <v>7.2620563265110993</v>
      </c>
      <c r="AY19" s="6">
        <f>T19*'Summary all tools'!D$13</f>
        <v>11.44943544352239</v>
      </c>
      <c r="AZ19" s="6">
        <f>U19*'Summary all tools'!E$13</f>
        <v>7.5524561956537033</v>
      </c>
      <c r="BA19" s="6">
        <f>V19*'Summary all tools'!F$13</f>
        <v>3.3999149118110377</v>
      </c>
      <c r="BB19" s="6">
        <f>W19*'Summary all tools'!G$13</f>
        <v>3.3230219395406886</v>
      </c>
      <c r="BC19" s="6">
        <f>X19*'Summary all tools'!H$13</f>
        <v>2.0697393853346711</v>
      </c>
      <c r="BD19" s="6">
        <f>Y19*'Summary all tools'!J$13</f>
        <v>4.8730418426605935</v>
      </c>
      <c r="BE19" s="6">
        <f>Z19*'Summary all tools'!K$13</f>
        <v>4.5885898737298874</v>
      </c>
      <c r="BF19" s="6">
        <f>AA19*'Summary all tools'!L$13</f>
        <v>10.599351546478841</v>
      </c>
      <c r="BG19" s="6">
        <f>AB19*'Summary all tools'!M$13</f>
        <v>6.7734735420321694</v>
      </c>
      <c r="BH19" s="6">
        <f>AC19*'Summary all tools'!N$13</f>
        <v>3.5448702874825178</v>
      </c>
      <c r="BI19" s="6">
        <f>AD19*'Summary all tools'!O$13</f>
        <v>3.8985483920107895</v>
      </c>
      <c r="BJ19" s="6">
        <f>AE19*'Summary all tools'!P$13</f>
        <v>2.1046201326218874</v>
      </c>
      <c r="BK19" s="6">
        <f t="shared" si="1"/>
        <v>1488.8526411366051</v>
      </c>
      <c r="BM19" s="6">
        <f>C19*'Summary all tools'!B$7</f>
        <v>13.940688570110664</v>
      </c>
      <c r="BN19" s="6">
        <f>D19*'Summary all tools'!C$7</f>
        <v>14.732214563322442</v>
      </c>
      <c r="BO19" s="6">
        <f>E19*'Summary all tools'!D$7</f>
        <v>57.233733343973334</v>
      </c>
      <c r="BP19" s="6">
        <f>F19*'Summary all tools'!E$7</f>
        <v>43.315586177337536</v>
      </c>
      <c r="BQ19" s="6">
        <f>G19*'Summary all tools'!F$7</f>
        <v>34.008495179886069</v>
      </c>
      <c r="BR19" s="6">
        <f>H19*'Summary all tools'!G$7</f>
        <v>29.716063055256122</v>
      </c>
      <c r="BS19" s="6">
        <f>I19*'Summary all tools'!H$7</f>
        <v>16.806111150783195</v>
      </c>
      <c r="BT19" s="6">
        <f>J19*'Summary all tools'!J$7</f>
        <v>9.4158537760607643</v>
      </c>
      <c r="BU19" s="6">
        <f>K19*'Summary all tools'!K$7</f>
        <v>10.061093764226488</v>
      </c>
      <c r="BV19" s="6">
        <f>L19*'Summary all tools'!L$7</f>
        <v>37.299255986908882</v>
      </c>
      <c r="BW19" s="6">
        <f>M19*'Summary all tools'!M$7</f>
        <v>28.22537374532461</v>
      </c>
      <c r="BX19" s="6">
        <f>N19*'Summary all tools'!N$7</f>
        <v>22.665808948744854</v>
      </c>
      <c r="BY19" s="6">
        <f>O19*'Summary all tools'!O$7</f>
        <v>33.802250676815213</v>
      </c>
      <c r="BZ19" s="6">
        <f>P19*'Summary all tools'!P$7</f>
        <v>20.344986370076544</v>
      </c>
      <c r="CA19" s="6"/>
      <c r="CB19" s="6">
        <f>R19*'Summary all tools'!B$14</f>
        <v>1.0582748253372238</v>
      </c>
      <c r="CC19" s="6">
        <f>S19*'Summary all tools'!C$14</f>
        <v>1.0086189342376528</v>
      </c>
      <c r="CD19" s="6">
        <f>T19*'Summary all tools'!D$14</f>
        <v>4.2182130581398285</v>
      </c>
      <c r="CE19" s="6">
        <f>U19*'Summary all tools'!E$14</f>
        <v>2.7824838615566279</v>
      </c>
      <c r="CF19" s="6">
        <f>V19*'Summary all tools'!F$14</f>
        <v>1.2526002306672246</v>
      </c>
      <c r="CG19" s="6">
        <f>W19*'Summary all tools'!G$14</f>
        <v>0.9459697492123128</v>
      </c>
      <c r="CH19" s="6">
        <f>X19*'Summary all tools'!H$14</f>
        <v>0.58919588341643914</v>
      </c>
      <c r="CI19" s="6">
        <f>Y19*'Summary all tools'!J$14</f>
        <v>0.79328588136335243</v>
      </c>
      <c r="CJ19" s="6">
        <f>Z19*'Summary all tools'!K$14</f>
        <v>0.74697974688626068</v>
      </c>
      <c r="CK19" s="6">
        <f>AA19*'Summary all tools'!L$14</f>
        <v>2.599074708715118</v>
      </c>
      <c r="CL19" s="6">
        <f>AB19*'Summary all tools'!M$14</f>
        <v>1.6609283781228308</v>
      </c>
      <c r="CM19" s="6">
        <f>AC19*'Summary all tools'!N$14</f>
        <v>0.86924022375050247</v>
      </c>
      <c r="CN19" s="6">
        <f>AD19*'Summary all tools'!O$14</f>
        <v>1.0803206387499777</v>
      </c>
      <c r="CO19" s="6">
        <f>AE19*'Summary all tools'!P$14</f>
        <v>0.58320798855787237</v>
      </c>
      <c r="CP19" s="6">
        <f t="shared" si="2"/>
        <v>391.7559094175399</v>
      </c>
      <c r="CR19" s="6"/>
      <c r="CS19" s="6"/>
      <c r="CT19" s="6"/>
      <c r="CU19" s="6"/>
      <c r="CV19" s="6"/>
      <c r="CW19" s="6"/>
      <c r="CX19" s="6"/>
      <c r="CY19" s="6"/>
      <c r="CZ19" s="6"/>
      <c r="DA19" s="6"/>
      <c r="DB19" s="6"/>
      <c r="DC19" s="6"/>
      <c r="DD19" s="6"/>
      <c r="DE19" s="6"/>
      <c r="DF19" s="6"/>
      <c r="DH19" s="6"/>
      <c r="DI19" s="6"/>
      <c r="DJ19" s="6"/>
      <c r="DK19" s="6"/>
      <c r="DL19" s="6"/>
      <c r="DM19" s="6"/>
      <c r="DN19" s="6"/>
      <c r="DO19" s="6"/>
      <c r="DP19" s="6"/>
      <c r="DQ19" s="6"/>
      <c r="DR19" s="6"/>
      <c r="DS19" s="6"/>
      <c r="DT19" s="6"/>
      <c r="DU19" s="6"/>
      <c r="DV19" s="6"/>
      <c r="DX19" s="6"/>
      <c r="DY19" s="6"/>
      <c r="DZ19" s="6"/>
      <c r="EA19" s="6"/>
      <c r="EB19" s="6"/>
      <c r="EC19" s="6"/>
      <c r="ED19" s="6"/>
      <c r="EE19" s="6"/>
      <c r="EF19" s="6"/>
      <c r="EG19" s="6"/>
      <c r="EH19" s="6"/>
      <c r="EI19" s="6"/>
      <c r="EJ19" s="6"/>
      <c r="EK19" s="6"/>
      <c r="EL19" s="6"/>
      <c r="EN19" s="1"/>
      <c r="EO19" s="1"/>
      <c r="EP19" s="1"/>
      <c r="EQ19" s="1"/>
      <c r="ER19" s="1"/>
      <c r="ES19" s="1"/>
      <c r="ET19" s="1"/>
      <c r="EU19" s="1"/>
      <c r="EV19" s="1"/>
      <c r="EW19" s="1"/>
      <c r="EX19" s="1"/>
      <c r="EY19" s="1"/>
      <c r="EZ19" s="1"/>
      <c r="FA19" s="1"/>
      <c r="FB19" s="2"/>
      <c r="FD19" s="2"/>
      <c r="FE19" s="2"/>
      <c r="FF19" s="2"/>
      <c r="FG19" s="2"/>
      <c r="FH19" s="2"/>
      <c r="FI19" s="2"/>
      <c r="FJ19" s="2"/>
      <c r="FK19" s="2"/>
      <c r="FL19" s="2"/>
      <c r="FM19" s="2"/>
      <c r="FN19" s="2"/>
      <c r="FO19" s="2"/>
      <c r="FP19" s="2"/>
      <c r="FQ19" s="2"/>
      <c r="FR19" s="2"/>
      <c r="FT19" s="2"/>
      <c r="FU19" s="2"/>
      <c r="FV19" s="2"/>
      <c r="FW19" s="2"/>
      <c r="FX19" s="2"/>
      <c r="FY19" s="2"/>
      <c r="FZ19" s="2"/>
      <c r="GA19" s="2"/>
      <c r="GB19" s="2"/>
      <c r="GC19" s="2"/>
      <c r="GD19" s="2"/>
      <c r="GE19" s="2"/>
      <c r="GF19" s="2"/>
      <c r="GG19" s="2"/>
      <c r="GH19" s="2"/>
      <c r="GJ19" s="6"/>
    </row>
    <row r="20" spans="1:192" x14ac:dyDescent="0.25">
      <c r="A20" s="8" t="s">
        <v>74</v>
      </c>
      <c r="B20" s="8" t="s">
        <v>185</v>
      </c>
      <c r="C20" s="22">
        <f>Baseline!CC20*'Summary all tools'!B$5</f>
        <v>775.24569087536736</v>
      </c>
      <c r="D20" s="22">
        <f>Baseline!CD20*'Summary all tools'!C$5</f>
        <v>828.39363123929422</v>
      </c>
      <c r="E20" s="22">
        <f>Baseline!CE20*'Summary all tools'!D$5</f>
        <v>951.50241611382955</v>
      </c>
      <c r="F20" s="22">
        <f>Baseline!CF20*'Summary all tools'!E$5</f>
        <v>738.98664083342453</v>
      </c>
      <c r="G20" s="22">
        <f>Baseline!CG20*'Summary all tools'!F$5</f>
        <v>598.31704360396975</v>
      </c>
      <c r="H20" s="22">
        <f>Baseline!CH20*'Summary all tools'!G$5</f>
        <v>527.90368971108023</v>
      </c>
      <c r="I20" s="22">
        <f>Baseline!CI20*'Summary all tools'!H$5</f>
        <v>316.12986835262092</v>
      </c>
      <c r="J20" s="27">
        <f>Baseline!CJ20*'Summary all tools'!J$5</f>
        <v>602.4184246060895</v>
      </c>
      <c r="K20" s="27">
        <f>Baseline!CK20*'Summary all tools'!K$5</f>
        <v>657.91426090982975</v>
      </c>
      <c r="L20" s="27">
        <f>Baseline!CL20*'Summary all tools'!L$5</f>
        <v>839.79089236541017</v>
      </c>
      <c r="M20" s="27">
        <f>Baseline!CM20*'Summary all tools'!M$5</f>
        <v>673.21868877981103</v>
      </c>
      <c r="N20" s="27">
        <f>Baseline!CN20*'Summary all tools'!N$5</f>
        <v>552.07331417717046</v>
      </c>
      <c r="O20" s="27">
        <f>Baseline!CO20*'Summary all tools'!O$5</f>
        <v>638.38968717713396</v>
      </c>
      <c r="P20" s="27">
        <f>Baseline!CP20*'Summary all tools'!P$5</f>
        <v>393.66982381362857</v>
      </c>
      <c r="Q20" s="28"/>
      <c r="R20" s="29">
        <f>Baseline!CR20*'Summary all tools'!B$12</f>
        <v>14.221422351522556</v>
      </c>
      <c r="S20" s="29">
        <f>Baseline!CS20*'Summary all tools'!C$12</f>
        <v>11.799558064481655</v>
      </c>
      <c r="T20" s="29">
        <f>Baseline!CT20*'Summary all tools'!D$12</f>
        <v>13.091057997943228</v>
      </c>
      <c r="U20" s="29">
        <f>Baseline!CU20*'Summary all tools'!E$12</f>
        <v>7.1739705035573769</v>
      </c>
      <c r="V20" s="29">
        <f>Baseline!CV20*'Summary all tools'!F$12</f>
        <v>3.2651895788272531</v>
      </c>
      <c r="W20" s="29">
        <f>Baseline!CW20*'Summary all tools'!G$12</f>
        <v>2.4585856411756764</v>
      </c>
      <c r="X20" s="29">
        <f>Baseline!CX20*'Summary all tools'!H$12</f>
        <v>1.3988047272239865</v>
      </c>
      <c r="Y20" s="29">
        <f>Baseline!CY20*'Summary all tools'!J$12</f>
        <v>11.245775267749757</v>
      </c>
      <c r="Z20" s="29">
        <f>Baseline!CZ20*'Summary all tools'!K$12</f>
        <v>10.91407794147981</v>
      </c>
      <c r="AA20" s="29">
        <f>Baseline!DA20*'Summary all tools'!L$12</f>
        <v>11.550798470721439</v>
      </c>
      <c r="AB20" s="29">
        <f>Baseline!DB20*'Summary all tools'!M$12</f>
        <v>7.4198362817873829</v>
      </c>
      <c r="AC20" s="29">
        <f>Baseline!DC20*'Summary all tools'!N$12</f>
        <v>3.4404839191128986</v>
      </c>
      <c r="AD20" s="29">
        <f>Baseline!DD20*'Summary all tools'!O$12</f>
        <v>2.6378567071343784</v>
      </c>
      <c r="AE20" s="29">
        <f>Baseline!DE20*'Summary all tools'!P$12</f>
        <v>1.9124955556806511</v>
      </c>
      <c r="AF20" s="29">
        <f t="shared" si="0"/>
        <v>9196.483985567058</v>
      </c>
      <c r="AH20" s="6">
        <f>C20*'Summary all tools'!B$6</f>
        <v>104.527508882072</v>
      </c>
      <c r="AI20" s="6">
        <f>D20*'Summary all tools'!C$6</f>
        <v>111.69352331316327</v>
      </c>
      <c r="AJ20" s="6">
        <f>E20*'Summary all tools'!D$6</f>
        <v>172.55587135103957</v>
      </c>
      <c r="AK20" s="6">
        <f>F20*'Summary all tools'!E$6</f>
        <v>134.01593266215554</v>
      </c>
      <c r="AL20" s="6">
        <f>G20*'Summary all tools'!F$6</f>
        <v>108.50536693845854</v>
      </c>
      <c r="AM20" s="6">
        <f>H20*'Summary all tools'!G$6</f>
        <v>133.68355913201106</v>
      </c>
      <c r="AN20" s="6">
        <f>I20*'Summary all tools'!H$6</f>
        <v>80.055068325894752</v>
      </c>
      <c r="AO20" s="6">
        <f>J20*'Summary all tools'!J$6</f>
        <v>62.119885510939682</v>
      </c>
      <c r="AP20" s="6">
        <f>K20*'Summary all tools'!K$6</f>
        <v>67.842477743699462</v>
      </c>
      <c r="AQ20" s="6">
        <f>L20*'Summary all tools'!L$6</f>
        <v>175.4887293093451</v>
      </c>
      <c r="AR20" s="6">
        <f>M20*'Summary all tools'!M$6</f>
        <v>140.6806067025866</v>
      </c>
      <c r="AS20" s="6">
        <f>N20*'Summary all tools'!N$6</f>
        <v>115.36520016032144</v>
      </c>
      <c r="AT20" s="6">
        <f>O20*'Summary all tools'!O$6</f>
        <v>155.38517312522615</v>
      </c>
      <c r="AU20" s="6">
        <f>P20*'Summary all tools'!P$6</f>
        <v>95.819927790413999</v>
      </c>
      <c r="AV20" s="6"/>
      <c r="AW20" s="6">
        <f>R20*'Summary all tools'!B$13</f>
        <v>1.917495148519895</v>
      </c>
      <c r="AX20" s="6">
        <f>S20*'Summary all tools'!C$13</f>
        <v>1.5909516491435938</v>
      </c>
      <c r="AY20" s="6">
        <f>T20*'Summary all tools'!D$13</f>
        <v>2.3740758630631258</v>
      </c>
      <c r="AZ20" s="6">
        <f>U20*'Summary all tools'!E$13</f>
        <v>1.3010063982222262</v>
      </c>
      <c r="BA20" s="6">
        <f>V20*'Summary all tools'!F$13</f>
        <v>0.59214524667425217</v>
      </c>
      <c r="BB20" s="6">
        <f>W20*'Summary all tools'!G$13</f>
        <v>0.62259932133284224</v>
      </c>
      <c r="BC20" s="6">
        <f>X20*'Summary all tools'!H$13</f>
        <v>0.35422596604378215</v>
      </c>
      <c r="BD20" s="6">
        <f>Y20*'Summary all tools'!J$13</f>
        <v>1.1596362985929005</v>
      </c>
      <c r="BE20" s="6">
        <f>Z20*'Summary all tools'!K$13</f>
        <v>1.1254324975626662</v>
      </c>
      <c r="BF20" s="6">
        <f>AA20*'Summary all tools'!L$13</f>
        <v>2.4137377108553206</v>
      </c>
      <c r="BG20" s="6">
        <f>AB20*'Summary all tools'!M$13</f>
        <v>1.5505022174111343</v>
      </c>
      <c r="BH20" s="6">
        <f>AC20*'Summary all tools'!N$13</f>
        <v>0.71894820087147038</v>
      </c>
      <c r="BI20" s="6">
        <f>AD20*'Summary all tools'!O$13</f>
        <v>0.64205896390660822</v>
      </c>
      <c r="BJ20" s="6">
        <f>AE20*'Summary all tools'!P$13</f>
        <v>0.46550478334748985</v>
      </c>
      <c r="BK20" s="6">
        <f t="shared" si="1"/>
        <v>1674.5671512128743</v>
      </c>
      <c r="BM20" s="6">
        <f>C20*'Summary all tools'!B$7</f>
        <v>14.517709566954446</v>
      </c>
      <c r="BN20" s="6">
        <f>D20*'Summary all tools'!C$7</f>
        <v>15.512989349050454</v>
      </c>
      <c r="BO20" s="6">
        <f>E20*'Summary all tools'!D$7</f>
        <v>63.573215760909321</v>
      </c>
      <c r="BP20" s="6">
        <f>F20*'Summary all tools'!E$7</f>
        <v>49.374290980794157</v>
      </c>
      <c r="BQ20" s="6">
        <f>G20*'Summary all tools'!F$7</f>
        <v>39.97566150364262</v>
      </c>
      <c r="BR20" s="6">
        <f>H20*'Summary all tools'!G$7</f>
        <v>38.0559036945141</v>
      </c>
      <c r="BS20" s="6">
        <f>I20*'Summary all tools'!H$7</f>
        <v>22.789399012480988</v>
      </c>
      <c r="BT20" s="6">
        <f>J20*'Summary all tools'!J$7</f>
        <v>10.112539501780878</v>
      </c>
      <c r="BU20" s="6">
        <f>K20*'Summary all tools'!K$7</f>
        <v>11.044124283858054</v>
      </c>
      <c r="BV20" s="6">
        <f>L20*'Summary all tools'!L$7</f>
        <v>43.031719064360487</v>
      </c>
      <c r="BW20" s="6">
        <f>M20*'Summary all tools'!M$7</f>
        <v>34.496393980710891</v>
      </c>
      <c r="BX20" s="6">
        <f>N20*'Summary all tools'!N$7</f>
        <v>28.288784713642038</v>
      </c>
      <c r="BY20" s="6">
        <f>O20*'Summary all tools'!O$7</f>
        <v>43.058541950363875</v>
      </c>
      <c r="BZ20" s="6">
        <f>P20*'Summary all tools'!P$7</f>
        <v>26.552510110596646</v>
      </c>
      <c r="CA20" s="6"/>
      <c r="CB20" s="6">
        <f>R20*'Summary all tools'!B$14</f>
        <v>0.26631877062776321</v>
      </c>
      <c r="CC20" s="6">
        <f>S20*'Summary all tools'!C$14</f>
        <v>0.22096550682549917</v>
      </c>
      <c r="CD20" s="6">
        <f>T20*'Summary all tools'!D$14</f>
        <v>0.87465952849694117</v>
      </c>
      <c r="CE20" s="6">
        <f>U20*'Summary all tools'!E$14</f>
        <v>0.4793181467134518</v>
      </c>
      <c r="CF20" s="6">
        <f>V20*'Summary all tools'!F$14</f>
        <v>0.21815877509051398</v>
      </c>
      <c r="CG20" s="6">
        <f>W20*'Summary all tools'!G$14</f>
        <v>0.17723630315314487</v>
      </c>
      <c r="CH20" s="6">
        <f>X20*'Summary all tools'!H$14</f>
        <v>0.10083804872779199</v>
      </c>
      <c r="CI20" s="6">
        <f>Y20*'Summary all tools'!J$14</f>
        <v>0.18877800209651868</v>
      </c>
      <c r="CJ20" s="6">
        <f>Z20*'Summary all tools'!K$14</f>
        <v>0.18320994146368985</v>
      </c>
      <c r="CK20" s="6">
        <f>AA20*'Summary all tools'!L$14</f>
        <v>0.59187438120590241</v>
      </c>
      <c r="CL20" s="6">
        <f>AB20*'Summary all tools'!M$14</f>
        <v>0.38019977744947353</v>
      </c>
      <c r="CM20" s="6">
        <f>AC20*'Summary all tools'!N$14</f>
        <v>0.17629381170794675</v>
      </c>
      <c r="CN20" s="6">
        <f>AD20*'Summary all tools'!O$14</f>
        <v>0.1779199538536384</v>
      </c>
      <c r="CO20" s="6">
        <f>AE20*'Summary all tools'!P$14</f>
        <v>0.12899530140954538</v>
      </c>
      <c r="CP20" s="6">
        <f t="shared" si="2"/>
        <v>444.54854972248069</v>
      </c>
      <c r="CR20" s="6"/>
      <c r="CS20" s="6"/>
      <c r="CT20" s="6"/>
      <c r="CU20" s="6"/>
      <c r="CV20" s="6"/>
      <c r="CW20" s="6"/>
      <c r="CX20" s="6"/>
      <c r="CY20" s="6"/>
      <c r="CZ20" s="6"/>
      <c r="DA20" s="6"/>
      <c r="DB20" s="6"/>
      <c r="DC20" s="6"/>
      <c r="DD20" s="6"/>
      <c r="DE20" s="6"/>
      <c r="DF20" s="6"/>
      <c r="DH20" s="6"/>
      <c r="DI20" s="6"/>
      <c r="DJ20" s="6"/>
      <c r="DK20" s="6"/>
      <c r="DL20" s="6"/>
      <c r="DM20" s="6"/>
      <c r="DN20" s="6"/>
      <c r="DO20" s="6"/>
      <c r="DP20" s="6"/>
      <c r="DQ20" s="6"/>
      <c r="DR20" s="6"/>
      <c r="DS20" s="6"/>
      <c r="DT20" s="6"/>
      <c r="DU20" s="6"/>
      <c r="DV20" s="6"/>
      <c r="DX20" s="6"/>
      <c r="DY20" s="6"/>
      <c r="DZ20" s="6"/>
      <c r="EA20" s="6"/>
      <c r="EB20" s="6"/>
      <c r="EC20" s="6"/>
      <c r="ED20" s="6"/>
      <c r="EE20" s="6"/>
      <c r="EF20" s="6"/>
      <c r="EG20" s="6"/>
      <c r="EH20" s="6"/>
      <c r="EI20" s="6"/>
      <c r="EJ20" s="6"/>
      <c r="EK20" s="6"/>
      <c r="EL20" s="6"/>
      <c r="EN20" s="1"/>
      <c r="EO20" s="1"/>
      <c r="EP20" s="1"/>
      <c r="EQ20" s="1"/>
      <c r="ER20" s="1"/>
      <c r="ES20" s="1"/>
      <c r="ET20" s="1"/>
      <c r="EU20" s="1"/>
      <c r="EV20" s="1"/>
      <c r="EW20" s="1"/>
      <c r="EX20" s="1"/>
      <c r="EY20" s="1"/>
      <c r="EZ20" s="1"/>
      <c r="FA20" s="1"/>
      <c r="FB20" s="2"/>
      <c r="FD20" s="2"/>
      <c r="FE20" s="2"/>
      <c r="FF20" s="2"/>
      <c r="FG20" s="2"/>
      <c r="FH20" s="2"/>
      <c r="FI20" s="2"/>
      <c r="FJ20" s="2"/>
      <c r="FK20" s="2"/>
      <c r="FL20" s="2"/>
      <c r="FM20" s="2"/>
      <c r="FN20" s="2"/>
      <c r="FO20" s="2"/>
      <c r="FP20" s="2"/>
      <c r="FQ20" s="2"/>
      <c r="FR20" s="2"/>
      <c r="FT20" s="2"/>
      <c r="FU20" s="2"/>
      <c r="FV20" s="2"/>
      <c r="FW20" s="2"/>
      <c r="FX20" s="2"/>
      <c r="FY20" s="2"/>
      <c r="FZ20" s="2"/>
      <c r="GA20" s="2"/>
      <c r="GB20" s="2"/>
      <c r="GC20" s="2"/>
      <c r="GD20" s="2"/>
      <c r="GE20" s="2"/>
      <c r="GF20" s="2"/>
      <c r="GG20" s="2"/>
      <c r="GH20" s="2"/>
      <c r="GJ20" s="6"/>
    </row>
    <row r="21" spans="1:192" x14ac:dyDescent="0.25">
      <c r="A21" s="8" t="s">
        <v>84</v>
      </c>
      <c r="B21" s="8" t="s">
        <v>186</v>
      </c>
      <c r="C21" s="22">
        <f>Baseline!CC21*'Summary all tools'!B$5</f>
        <v>927.68272908757001</v>
      </c>
      <c r="D21" s="22">
        <f>Baseline!CD21*'Summary all tools'!C$5</f>
        <v>979.52869380349671</v>
      </c>
      <c r="E21" s="22">
        <f>Baseline!CE21*'Summary all tools'!D$5</f>
        <v>1096.4545008240723</v>
      </c>
      <c r="F21" s="22">
        <f>Baseline!CF21*'Summary all tools'!E$5</f>
        <v>859.06234897491095</v>
      </c>
      <c r="G21" s="22">
        <f>Baseline!CG21*'Summary all tools'!F$5</f>
        <v>695.31228692548268</v>
      </c>
      <c r="H21" s="22">
        <f>Baseline!CH21*'Summary all tools'!G$5</f>
        <v>624.15853820273333</v>
      </c>
      <c r="I21" s="22">
        <f>Baseline!CI21*'Summary all tools'!H$5</f>
        <v>378.02224018819163</v>
      </c>
      <c r="J21" s="27">
        <f>Baseline!CJ21*'Summary all tools'!J$5</f>
        <v>696.99035076712471</v>
      </c>
      <c r="K21" s="27">
        <f>Baseline!CK21*'Summary all tools'!K$5</f>
        <v>747.79231468141529</v>
      </c>
      <c r="L21" s="27">
        <f>Baseline!CL21*'Summary all tools'!L$5</f>
        <v>939.57305927378502</v>
      </c>
      <c r="M21" s="27">
        <f>Baseline!CM21*'Summary all tools'!M$5</f>
        <v>763.58701325620996</v>
      </c>
      <c r="N21" s="27">
        <f>Baseline!CN21*'Summary all tools'!N$5</f>
        <v>654.7442679746888</v>
      </c>
      <c r="O21" s="27">
        <f>Baseline!CO21*'Summary all tools'!O$5</f>
        <v>783.30370379414455</v>
      </c>
      <c r="P21" s="27">
        <f>Baseline!CP21*'Summary all tools'!P$5</f>
        <v>473.48748045586302</v>
      </c>
      <c r="Q21" s="28"/>
      <c r="R21" s="29">
        <f>Baseline!CR21*'Summary all tools'!B$12</f>
        <v>23.297367061364909</v>
      </c>
      <c r="S21" s="29">
        <f>Baseline!CS21*'Summary all tools'!C$12</f>
        <v>17.643478168577232</v>
      </c>
      <c r="T21" s="29">
        <f>Baseline!CT21*'Summary all tools'!D$12</f>
        <v>14.719175017661668</v>
      </c>
      <c r="U21" s="29">
        <f>Baseline!CU21*'Summary all tools'!E$12</f>
        <v>7.428224994097425</v>
      </c>
      <c r="V21" s="29">
        <f>Baseline!CV21*'Summary all tools'!F$12</f>
        <v>4.424652028639855</v>
      </c>
      <c r="W21" s="29">
        <f>Baseline!CW21*'Summary all tools'!G$12</f>
        <v>2.9654645287995298</v>
      </c>
      <c r="X21" s="29">
        <f>Baseline!CX21*'Summary all tools'!H$12</f>
        <v>1.886302321253811</v>
      </c>
      <c r="Y21" s="29">
        <f>Baseline!CY21*'Summary all tools'!J$12</f>
        <v>18.418819049230073</v>
      </c>
      <c r="Z21" s="29">
        <f>Baseline!CZ21*'Summary all tools'!K$12</f>
        <v>13.352544495610587</v>
      </c>
      <c r="AA21" s="29">
        <f>Baseline!DA21*'Summary all tools'!L$12</f>
        <v>13.384912571694727</v>
      </c>
      <c r="AB21" s="29">
        <f>Baseline!DB21*'Summary all tools'!M$12</f>
        <v>8.7862192173073215</v>
      </c>
      <c r="AC21" s="29">
        <f>Baseline!DC21*'Summary all tools'!N$12</f>
        <v>4.4663602350780769</v>
      </c>
      <c r="AD21" s="29">
        <f>Baseline!DD21*'Summary all tools'!O$12</f>
        <v>3.1381419913873549</v>
      </c>
      <c r="AE21" s="29">
        <f>Baseline!DE21*'Summary all tools'!P$12</f>
        <v>1.351044488822835</v>
      </c>
      <c r="AF21" s="29">
        <f t="shared" si="0"/>
        <v>10754.962234379214</v>
      </c>
      <c r="AH21" s="6">
        <f>C21*'Summary all tools'!B$6</f>
        <v>125.08081740506562</v>
      </c>
      <c r="AI21" s="6">
        <f>D21*'Summary all tools'!C$6</f>
        <v>132.07128455777485</v>
      </c>
      <c r="AJ21" s="6">
        <f>E21*'Summary all tools'!D$6</f>
        <v>198.84307026692059</v>
      </c>
      <c r="AK21" s="6">
        <f>F21*'Summary all tools'!E$6</f>
        <v>155.79177694332085</v>
      </c>
      <c r="AL21" s="6">
        <f>G21*'Summary all tools'!F$6</f>
        <v>126.09554689470941</v>
      </c>
      <c r="AM21" s="6">
        <f>H21*'Summary all tools'!G$6</f>
        <v>158.05863167056276</v>
      </c>
      <c r="AN21" s="6">
        <f>I21*'Summary all tools'!H$6</f>
        <v>95.728367663183462</v>
      </c>
      <c r="AO21" s="6">
        <f>J21*'Summary all tools'!J$6</f>
        <v>71.871906673828207</v>
      </c>
      <c r="AP21" s="6">
        <f>K21*'Summary all tools'!K$6</f>
        <v>77.110478492328198</v>
      </c>
      <c r="AQ21" s="6">
        <f>L21*'Summary all tools'!L$6</f>
        <v>196.3399267177405</v>
      </c>
      <c r="AR21" s="6">
        <f>M21*'Summary all tools'!M$6</f>
        <v>159.56462006394779</v>
      </c>
      <c r="AS21" s="6">
        <f>N21*'Summary all tools'!N$6</f>
        <v>136.82005920047538</v>
      </c>
      <c r="AT21" s="6">
        <f>O21*'Summary all tools'!O$6</f>
        <v>190.65749975048092</v>
      </c>
      <c r="AU21" s="6">
        <f>P21*'Summary all tools'!P$6</f>
        <v>115.24768585875844</v>
      </c>
      <c r="AV21" s="6"/>
      <c r="AW21" s="6">
        <f>R21*'Summary all tools'!B$13</f>
        <v>3.1412180307458302</v>
      </c>
      <c r="AX21" s="6">
        <f>S21*'Summary all tools'!C$13</f>
        <v>2.378895932841874</v>
      </c>
      <c r="AY21" s="6">
        <f>T21*'Summary all tools'!D$13</f>
        <v>2.6693364385920937</v>
      </c>
      <c r="AZ21" s="6">
        <f>U21*'Summary all tools'!E$13</f>
        <v>1.3471156927621615</v>
      </c>
      <c r="BA21" s="6">
        <f>V21*'Summary all tools'!F$13</f>
        <v>0.80241486862998834</v>
      </c>
      <c r="BB21" s="6">
        <f>W21*'Summary all tools'!G$13</f>
        <v>0.75095866995477922</v>
      </c>
      <c r="BC21" s="6">
        <f>X21*'Summary all tools'!H$13</f>
        <v>0.4776772976188024</v>
      </c>
      <c r="BD21" s="6">
        <f>Y21*'Summary all tools'!J$13</f>
        <v>1.8993026837335567</v>
      </c>
      <c r="BE21" s="6">
        <f>Z21*'Summary all tools'!K$13</f>
        <v>1.3768810870773507</v>
      </c>
      <c r="BF21" s="6">
        <f>AA21*'Summary all tools'!L$13</f>
        <v>2.7970073508505391</v>
      </c>
      <c r="BG21" s="6">
        <f>AB21*'Summary all tools'!M$13</f>
        <v>1.8360313976919223</v>
      </c>
      <c r="BH21" s="6">
        <f>AC21*'Summary all tools'!N$13</f>
        <v>0.93332267522448198</v>
      </c>
      <c r="BI21" s="6">
        <f>AD21*'Summary all tools'!O$13</f>
        <v>0.76382928236114511</v>
      </c>
      <c r="BJ21" s="6">
        <f>AE21*'Summary all tools'!P$13</f>
        <v>0.32884660578385722</v>
      </c>
      <c r="BK21" s="6">
        <f t="shared" si="1"/>
        <v>1960.7845101729652</v>
      </c>
      <c r="BM21" s="6">
        <f>C21*'Summary all tools'!B$7</f>
        <v>17.372335750703559</v>
      </c>
      <c r="BN21" s="6">
        <f>D21*'Summary all tools'!C$7</f>
        <v>18.343233966357616</v>
      </c>
      <c r="BO21" s="6">
        <f>E21*'Summary all tools'!D$7</f>
        <v>73.25797325623391</v>
      </c>
      <c r="BP21" s="6">
        <f>F21*'Summary all tools'!E$7</f>
        <v>57.396970452802428</v>
      </c>
      <c r="BQ21" s="6">
        <f>G21*'Summary all tools'!F$7</f>
        <v>46.45625411910347</v>
      </c>
      <c r="BR21" s="6">
        <f>H21*'Summary all tools'!G$7</f>
        <v>44.994792957313493</v>
      </c>
      <c r="BS21" s="6">
        <f>I21*'Summary all tools'!H$7</f>
        <v>27.251141159592372</v>
      </c>
      <c r="BT21" s="6">
        <f>J21*'Summary all tools'!J$7</f>
        <v>11.700077830623197</v>
      </c>
      <c r="BU21" s="6">
        <f>K21*'Summary all tools'!K$7</f>
        <v>12.552868591774358</v>
      </c>
      <c r="BV21" s="6">
        <f>L21*'Summary all tools'!L$7</f>
        <v>48.144656359905717</v>
      </c>
      <c r="BW21" s="6">
        <f>M21*'Summary all tools'!M$7</f>
        <v>39.126956644033172</v>
      </c>
      <c r="BX21" s="6">
        <f>N21*'Summary all tools'!N$7</f>
        <v>33.54974631735795</v>
      </c>
      <c r="BY21" s="6">
        <f>O21*'Summary all tools'!O$7</f>
        <v>52.832801135675439</v>
      </c>
      <c r="BZ21" s="6">
        <f>P21*'Summary all tools'!P$7</f>
        <v>31.936105719896918</v>
      </c>
      <c r="CA21" s="6"/>
      <c r="CB21" s="6">
        <f>R21*'Summary all tools'!B$14</f>
        <v>0.43628028204803204</v>
      </c>
      <c r="CC21" s="6">
        <f>S21*'Summary all tools'!C$14</f>
        <v>0.33040221289470473</v>
      </c>
      <c r="CD21" s="6">
        <f>T21*'Summary all tools'!D$14</f>
        <v>0.98343974053392946</v>
      </c>
      <c r="CE21" s="6">
        <f>U21*'Summary all tools'!E$14</f>
        <v>0.49630578154395427</v>
      </c>
      <c r="CF21" s="6">
        <f>V21*'Summary all tools'!F$14</f>
        <v>0.29562653054789051</v>
      </c>
      <c r="CG21" s="6">
        <f>W21*'Summary all tools'!G$14</f>
        <v>0.21377655568055759</v>
      </c>
      <c r="CH21" s="6">
        <f>X21*'Summary all tools'!H$14</f>
        <v>0.13598112851922112</v>
      </c>
      <c r="CI21" s="6">
        <f>Y21*'Summary all tools'!J$14</f>
        <v>0.30918880897988132</v>
      </c>
      <c r="CJ21" s="6">
        <f>Z21*'Summary all tools'!K$14</f>
        <v>0.22414343278003385</v>
      </c>
      <c r="CK21" s="6">
        <f>AA21*'Summary all tools'!L$14</f>
        <v>0.68585620863768015</v>
      </c>
      <c r="CL21" s="6">
        <f>AB21*'Summary all tools'!M$14</f>
        <v>0.4502145956026169</v>
      </c>
      <c r="CM21" s="6">
        <f>AC21*'Summary all tools'!N$14</f>
        <v>0.22886073262209519</v>
      </c>
      <c r="CN21" s="6">
        <f>AD21*'Summary all tools'!O$14</f>
        <v>0.21166353607597993</v>
      </c>
      <c r="CO21" s="6">
        <f>AE21*'Summary all tools'!P$14</f>
        <v>9.1126167867815841E-2</v>
      </c>
      <c r="CP21" s="6">
        <f t="shared" si="2"/>
        <v>520.00877997570808</v>
      </c>
      <c r="CR21" s="6"/>
      <c r="CS21" s="6"/>
      <c r="CT21" s="6"/>
      <c r="CU21" s="6"/>
      <c r="CV21" s="6"/>
      <c r="CW21" s="6"/>
      <c r="CX21" s="6"/>
      <c r="CY21" s="6"/>
      <c r="CZ21" s="6"/>
      <c r="DA21" s="6"/>
      <c r="DB21" s="6"/>
      <c r="DC21" s="6"/>
      <c r="DD21" s="6"/>
      <c r="DE21" s="6"/>
      <c r="DF21" s="6"/>
      <c r="DH21" s="6"/>
      <c r="DI21" s="6"/>
      <c r="DJ21" s="6"/>
      <c r="DK21" s="6"/>
      <c r="DL21" s="6"/>
      <c r="DM21" s="6"/>
      <c r="DN21" s="6"/>
      <c r="DO21" s="6"/>
      <c r="DP21" s="6"/>
      <c r="DQ21" s="6"/>
      <c r="DR21" s="6"/>
      <c r="DS21" s="6"/>
      <c r="DT21" s="6"/>
      <c r="DU21" s="6"/>
      <c r="DV21" s="6"/>
      <c r="DX21" s="6"/>
      <c r="DY21" s="6"/>
      <c r="DZ21" s="6"/>
      <c r="EA21" s="6"/>
      <c r="EB21" s="6"/>
      <c r="EC21" s="6"/>
      <c r="ED21" s="6"/>
      <c r="EE21" s="6"/>
      <c r="EF21" s="6"/>
      <c r="EG21" s="6"/>
      <c r="EH21" s="6"/>
      <c r="EI21" s="6"/>
      <c r="EJ21" s="6"/>
      <c r="EK21" s="6"/>
      <c r="EL21" s="6"/>
      <c r="EN21" s="1"/>
      <c r="EO21" s="1"/>
      <c r="EP21" s="1"/>
      <c r="EQ21" s="1"/>
      <c r="ER21" s="1"/>
      <c r="ES21" s="1"/>
      <c r="ET21" s="1"/>
      <c r="EU21" s="1"/>
      <c r="EV21" s="1"/>
      <c r="EW21" s="1"/>
      <c r="EX21" s="1"/>
      <c r="EY21" s="1"/>
      <c r="EZ21" s="1"/>
      <c r="FA21" s="1"/>
      <c r="FB21" s="2"/>
      <c r="FD21" s="2"/>
      <c r="FE21" s="2"/>
      <c r="FF21" s="2"/>
      <c r="FG21" s="2"/>
      <c r="FH21" s="2"/>
      <c r="FI21" s="2"/>
      <c r="FJ21" s="2"/>
      <c r="FK21" s="2"/>
      <c r="FL21" s="2"/>
      <c r="FM21" s="2"/>
      <c r="FN21" s="2"/>
      <c r="FO21" s="2"/>
      <c r="FP21" s="2"/>
      <c r="FQ21" s="2"/>
      <c r="FR21" s="2"/>
      <c r="FT21" s="2"/>
      <c r="FU21" s="2"/>
      <c r="FV21" s="2"/>
      <c r="FW21" s="2"/>
      <c r="FX21" s="2"/>
      <c r="FY21" s="2"/>
      <c r="FZ21" s="2"/>
      <c r="GA21" s="2"/>
      <c r="GB21" s="2"/>
      <c r="GC21" s="2"/>
      <c r="GD21" s="2"/>
      <c r="GE21" s="2"/>
      <c r="GF21" s="2"/>
      <c r="GG21" s="2"/>
      <c r="GH21" s="2"/>
      <c r="GJ21" s="6"/>
    </row>
    <row r="22" spans="1:192" x14ac:dyDescent="0.25">
      <c r="A22" s="8" t="s">
        <v>90</v>
      </c>
      <c r="B22" s="8" t="s">
        <v>187</v>
      </c>
      <c r="C22" s="22">
        <f>Baseline!CC22*'Summary all tools'!B$5</f>
        <v>846.14738493094023</v>
      </c>
      <c r="D22" s="22">
        <f>Baseline!CD22*'Summary all tools'!C$5</f>
        <v>851.04446231337897</v>
      </c>
      <c r="E22" s="22">
        <f>Baseline!CE22*'Summary all tools'!D$5</f>
        <v>911.80282217032538</v>
      </c>
      <c r="F22" s="22">
        <f>Baseline!CF22*'Summary all tools'!E$5</f>
        <v>671.71965113464398</v>
      </c>
      <c r="G22" s="22">
        <f>Baseline!CG22*'Summary all tools'!F$5</f>
        <v>510.65019909777885</v>
      </c>
      <c r="H22" s="22">
        <f>Baseline!CH22*'Summary all tools'!G$5</f>
        <v>407.07182918451036</v>
      </c>
      <c r="I22" s="22">
        <f>Baseline!CI22*'Summary all tools'!H$5</f>
        <v>224.81917882504786</v>
      </c>
      <c r="J22" s="27">
        <f>Baseline!CJ22*'Summary all tools'!J$5</f>
        <v>643.41056799940236</v>
      </c>
      <c r="K22" s="27">
        <f>Baseline!CK22*'Summary all tools'!K$5</f>
        <v>644.64243641181884</v>
      </c>
      <c r="L22" s="27">
        <f>Baseline!CL22*'Summary all tools'!L$5</f>
        <v>767.23209165364392</v>
      </c>
      <c r="M22" s="27">
        <f>Baseline!CM22*'Summary all tools'!M$5</f>
        <v>576.51716492712649</v>
      </c>
      <c r="N22" s="27">
        <f>Baseline!CN22*'Summary all tools'!N$5</f>
        <v>458.5183004053963</v>
      </c>
      <c r="O22" s="27">
        <f>Baseline!CO22*'Summary all tools'!O$5</f>
        <v>510.57051877905224</v>
      </c>
      <c r="P22" s="27">
        <f>Baseline!CP22*'Summary all tools'!P$5</f>
        <v>278.53873195528462</v>
      </c>
      <c r="Q22" s="28"/>
      <c r="R22" s="29">
        <f>Baseline!CR22*'Summary all tools'!B$12</f>
        <v>59.822075968389221</v>
      </c>
      <c r="S22" s="29">
        <f>Baseline!CS22*'Summary all tools'!C$12</f>
        <v>53.129099420190322</v>
      </c>
      <c r="T22" s="29">
        <f>Baseline!CT22*'Summary all tools'!D$12</f>
        <v>49.574731285193053</v>
      </c>
      <c r="U22" s="29">
        <f>Baseline!CU22*'Summary all tools'!E$12</f>
        <v>29.460777988351456</v>
      </c>
      <c r="V22" s="29">
        <f>Baseline!CV22*'Summary all tools'!F$12</f>
        <v>12.593967559957575</v>
      </c>
      <c r="W22" s="29">
        <f>Baseline!CW22*'Summary all tools'!G$12</f>
        <v>8.7437265131335629</v>
      </c>
      <c r="X22" s="29">
        <f>Baseline!CX22*'Summary all tools'!H$12</f>
        <v>7.4811842783079081</v>
      </c>
      <c r="Y22" s="29">
        <f>Baseline!CY22*'Summary all tools'!J$12</f>
        <v>45.202767750617994</v>
      </c>
      <c r="Z22" s="29">
        <f>Baseline!CZ22*'Summary all tools'!K$12</f>
        <v>38.440110509184962</v>
      </c>
      <c r="AA22" s="29">
        <f>Baseline!DA22*'Summary all tools'!L$12</f>
        <v>42.003574088770328</v>
      </c>
      <c r="AB22" s="29">
        <f>Baseline!DB22*'Summary all tools'!M$12</f>
        <v>25.912855525843856</v>
      </c>
      <c r="AC22" s="29">
        <f>Baseline!DC22*'Summary all tools'!N$12</f>
        <v>12.941882342404945</v>
      </c>
      <c r="AD22" s="29">
        <f>Baseline!DD22*'Summary all tools'!O$12</f>
        <v>13.078715335803642</v>
      </c>
      <c r="AE22" s="29">
        <f>Baseline!DE22*'Summary all tools'!P$12</f>
        <v>8.9514928909232303</v>
      </c>
      <c r="AF22" s="29">
        <f t="shared" si="0"/>
        <v>8710.0223012454226</v>
      </c>
      <c r="AH22" s="6">
        <f>C22*'Summary all tools'!B$6</f>
        <v>114.08728785585711</v>
      </c>
      <c r="AI22" s="6">
        <f>D22*'Summary all tools'!C$6</f>
        <v>114.7475679523657</v>
      </c>
      <c r="AJ22" s="6">
        <f>E22*'Summary all tools'!D$6</f>
        <v>165.35631209696797</v>
      </c>
      <c r="AK22" s="6">
        <f>F22*'Summary all tools'!E$6</f>
        <v>121.81699987537229</v>
      </c>
      <c r="AL22" s="6">
        <f>G22*'Summary all tools'!F$6</f>
        <v>92.60690101112435</v>
      </c>
      <c r="AM22" s="6">
        <f>H22*'Summary all tools'!G$6</f>
        <v>103.08473308369301</v>
      </c>
      <c r="AN22" s="6">
        <f>I22*'Summary all tools'!H$6</f>
        <v>56.93202864885685</v>
      </c>
      <c r="AO22" s="6">
        <f>J22*'Summary all tools'!J$6</f>
        <v>66.346893103055876</v>
      </c>
      <c r="AP22" s="6">
        <f>K22*'Summary all tools'!K$6</f>
        <v>66.473920301458534</v>
      </c>
      <c r="AQ22" s="6">
        <f>L22*'Summary all tools'!L$6</f>
        <v>160.32632179471662</v>
      </c>
      <c r="AR22" s="6">
        <f>M22*'Summary all tools'!M$6</f>
        <v>120.47316256683747</v>
      </c>
      <c r="AS22" s="6">
        <f>N22*'Summary all tools'!N$6</f>
        <v>95.815273343321394</v>
      </c>
      <c r="AT22" s="6">
        <f>O22*'Summary all tools'!O$6</f>
        <v>124.27376263537049</v>
      </c>
      <c r="AU22" s="6">
        <f>P22*'Summary all tools'!P$6</f>
        <v>67.79681745539186</v>
      </c>
      <c r="AV22" s="6"/>
      <c r="AW22" s="6">
        <f>R22*'Summary all tools'!B$13</f>
        <v>8.0658978833783213</v>
      </c>
      <c r="AX22" s="6">
        <f>S22*'Summary all tools'!C$13</f>
        <v>7.163474079126785</v>
      </c>
      <c r="AY22" s="6">
        <f>T22*'Summary all tools'!D$13</f>
        <v>8.9904248365952153</v>
      </c>
      <c r="AZ22" s="6">
        <f>U22*'Summary all tools'!E$13</f>
        <v>5.3427402078728408</v>
      </c>
      <c r="BA22" s="6">
        <f>V22*'Summary all tools'!F$13</f>
        <v>2.2839280376721884</v>
      </c>
      <c r="BB22" s="6">
        <f>W22*'Summary all tools'!G$13</f>
        <v>2.2142154016622886</v>
      </c>
      <c r="BC22" s="6">
        <f>X22*'Summary all tools'!H$13</f>
        <v>1.8944958338783426</v>
      </c>
      <c r="BD22" s="6">
        <f>Y22*'Summary all tools'!J$13</f>
        <v>4.6611966745241578</v>
      </c>
      <c r="BE22" s="6">
        <f>Z22*'Summary all tools'!K$13</f>
        <v>3.9638483258871782</v>
      </c>
      <c r="BF22" s="6">
        <f>AA22*'Summary all tools'!L$13</f>
        <v>8.7773681642666581</v>
      </c>
      <c r="BG22" s="6">
        <f>AB22*'Summary all tools'!M$13</f>
        <v>5.414936182742391</v>
      </c>
      <c r="BH22" s="6">
        <f>AC22*'Summary all tools'!N$13</f>
        <v>2.7044285759549163</v>
      </c>
      <c r="BI22" s="6">
        <f>AD22*'Summary all tools'!O$13</f>
        <v>3.1833823251369568</v>
      </c>
      <c r="BJ22" s="6">
        <f>AE22*'Summary all tools'!P$13</f>
        <v>2.1788091200780886</v>
      </c>
      <c r="BK22" s="6">
        <f t="shared" si="1"/>
        <v>1536.9771273731662</v>
      </c>
      <c r="BM22" s="6">
        <f>C22*'Summary all tools'!B$7</f>
        <v>15.845456646646822</v>
      </c>
      <c r="BN22" s="6">
        <f>D22*'Summary all tools'!C$7</f>
        <v>15.937162215606348</v>
      </c>
      <c r="BO22" s="6">
        <f>E22*'Summary all tools'!D$7</f>
        <v>60.920746562040833</v>
      </c>
      <c r="BP22" s="6">
        <f>F22*'Summary all tools'!E$7</f>
        <v>44.879947322505586</v>
      </c>
      <c r="BQ22" s="6">
        <f>G22*'Summary all tools'!F$7</f>
        <v>34.118331951466871</v>
      </c>
      <c r="BR22" s="6">
        <f>H22*'Summary all tools'!G$7</f>
        <v>29.345288980029395</v>
      </c>
      <c r="BS22" s="6">
        <f>I22*'Summary all tools'!H$7</f>
        <v>16.206927863543189</v>
      </c>
      <c r="BT22" s="6">
        <f>J22*'Summary all tools'!J$7</f>
        <v>10.800657016776539</v>
      </c>
      <c r="BU22" s="6">
        <f>K22*'Summary all tools'!K$7</f>
        <v>10.821335863028134</v>
      </c>
      <c r="BV22" s="6">
        <f>L22*'Summary all tools'!L$7</f>
        <v>39.313734079930512</v>
      </c>
      <c r="BW22" s="6">
        <f>M22*'Summary all tools'!M$7</f>
        <v>29.541311893783902</v>
      </c>
      <c r="BX22" s="6">
        <f>N22*'Summary all tools'!N$7</f>
        <v>23.494932927097967</v>
      </c>
      <c r="BY22" s="6">
        <f>O22*'Summary all tools'!O$7</f>
        <v>34.437307718235189</v>
      </c>
      <c r="BZ22" s="6">
        <f>P22*'Summary all tools'!P$7</f>
        <v>18.787069897277259</v>
      </c>
      <c r="CA22" s="6"/>
      <c r="CB22" s="6">
        <f>R22*'Summary all tools'!B$14</f>
        <v>1.1202635949136559</v>
      </c>
      <c r="CC22" s="6">
        <f>S22*'Summary all tools'!C$14</f>
        <v>0.99492695543427567</v>
      </c>
      <c r="CD22" s="6">
        <f>T22*'Summary all tools'!D$14</f>
        <v>3.312261781903501</v>
      </c>
      <c r="CE22" s="6">
        <f>U22*'Summary all tools'!E$14</f>
        <v>1.9683779713215732</v>
      </c>
      <c r="CF22" s="6">
        <f>V22*'Summary all tools'!F$14</f>
        <v>0.84144717177396433</v>
      </c>
      <c r="CG22" s="6">
        <f>W22*'Summary all tools'!G$14</f>
        <v>0.63032409244400911</v>
      </c>
      <c r="CH22" s="6">
        <f>X22*'Summary all tools'!H$14</f>
        <v>0.53930903300186395</v>
      </c>
      <c r="CI22" s="6">
        <f>Y22*'Summary all tools'!J$14</f>
        <v>0.75879945864346754</v>
      </c>
      <c r="CJ22" s="6">
        <f>Z22*'Summary all tools'!K$14</f>
        <v>0.6452776344467499</v>
      </c>
      <c r="CK22" s="6">
        <f>AA22*'Summary all tools'!L$14</f>
        <v>2.1523048372148126</v>
      </c>
      <c r="CL22" s="6">
        <f>AB22*'Summary all tools'!M$14</f>
        <v>1.3278004432778276</v>
      </c>
      <c r="CM22" s="6">
        <f>AC22*'Summary all tools'!N$14</f>
        <v>0.66315489985101395</v>
      </c>
      <c r="CN22" s="6">
        <f>AD22*'Summary all tools'!O$14</f>
        <v>0.88214209009819278</v>
      </c>
      <c r="CO22" s="6">
        <f>AE22*'Summary all tools'!P$14</f>
        <v>0.60376638267224125</v>
      </c>
      <c r="CP22" s="6">
        <f t="shared" si="2"/>
        <v>400.89036728496569</v>
      </c>
      <c r="CR22" s="6"/>
      <c r="CS22" s="6"/>
      <c r="CT22" s="6"/>
      <c r="CU22" s="6"/>
      <c r="CV22" s="6"/>
      <c r="CW22" s="6"/>
      <c r="CX22" s="6"/>
      <c r="CY22" s="6"/>
      <c r="CZ22" s="6"/>
      <c r="DA22" s="6"/>
      <c r="DB22" s="6"/>
      <c r="DC22" s="6"/>
      <c r="DD22" s="6"/>
      <c r="DE22" s="6"/>
      <c r="DF22" s="6"/>
      <c r="DH22" s="6"/>
      <c r="DI22" s="6"/>
      <c r="DJ22" s="6"/>
      <c r="DK22" s="6"/>
      <c r="DL22" s="6"/>
      <c r="DM22" s="6"/>
      <c r="DN22" s="6"/>
      <c r="DO22" s="6"/>
      <c r="DP22" s="6"/>
      <c r="DQ22" s="6"/>
      <c r="DR22" s="6"/>
      <c r="DS22" s="6"/>
      <c r="DT22" s="6"/>
      <c r="DU22" s="6"/>
      <c r="DV22" s="6"/>
      <c r="DX22" s="6"/>
      <c r="DY22" s="6"/>
      <c r="DZ22" s="6"/>
      <c r="EA22" s="6"/>
      <c r="EB22" s="6"/>
      <c r="EC22" s="6"/>
      <c r="ED22" s="6"/>
      <c r="EE22" s="6"/>
      <c r="EF22" s="6"/>
      <c r="EG22" s="6"/>
      <c r="EH22" s="6"/>
      <c r="EI22" s="6"/>
      <c r="EJ22" s="6"/>
      <c r="EK22" s="6"/>
      <c r="EL22" s="6"/>
      <c r="EN22" s="1"/>
      <c r="EO22" s="1"/>
      <c r="EP22" s="1"/>
      <c r="EQ22" s="1"/>
      <c r="ER22" s="1"/>
      <c r="ES22" s="1"/>
      <c r="ET22" s="1"/>
      <c r="EU22" s="1"/>
      <c r="EV22" s="1"/>
      <c r="EW22" s="1"/>
      <c r="EX22" s="1"/>
      <c r="EY22" s="1"/>
      <c r="EZ22" s="1"/>
      <c r="FA22" s="1"/>
      <c r="FB22" s="2"/>
      <c r="FD22" s="2"/>
      <c r="FE22" s="2"/>
      <c r="FF22" s="2"/>
      <c r="FG22" s="2"/>
      <c r="FH22" s="2"/>
      <c r="FI22" s="2"/>
      <c r="FJ22" s="2"/>
      <c r="FK22" s="2"/>
      <c r="FL22" s="2"/>
      <c r="FM22" s="2"/>
      <c r="FN22" s="2"/>
      <c r="FO22" s="2"/>
      <c r="FP22" s="2"/>
      <c r="FQ22" s="2"/>
      <c r="FR22" s="2"/>
      <c r="FT22" s="2"/>
      <c r="FU22" s="2"/>
      <c r="FV22" s="2"/>
      <c r="FW22" s="2"/>
      <c r="FX22" s="2"/>
      <c r="FY22" s="2"/>
      <c r="FZ22" s="2"/>
      <c r="GA22" s="2"/>
      <c r="GB22" s="2"/>
      <c r="GC22" s="2"/>
      <c r="GD22" s="2"/>
      <c r="GE22" s="2"/>
      <c r="GF22" s="2"/>
      <c r="GG22" s="2"/>
      <c r="GH22" s="2"/>
      <c r="GJ22" s="6"/>
    </row>
    <row r="23" spans="1:192" x14ac:dyDescent="0.25">
      <c r="A23" s="8" t="s">
        <v>89</v>
      </c>
      <c r="B23" s="8" t="s">
        <v>188</v>
      </c>
      <c r="C23" s="22">
        <f>Baseline!CC23*'Summary all tools'!B$5</f>
        <v>640.06448755543056</v>
      </c>
      <c r="D23" s="22">
        <f>Baseline!CD23*'Summary all tools'!C$5</f>
        <v>722.57213099266619</v>
      </c>
      <c r="E23" s="22">
        <f>Baseline!CE23*'Summary all tools'!D$5</f>
        <v>850.25646396920251</v>
      </c>
      <c r="F23" s="22">
        <f>Baseline!CF23*'Summary all tools'!E$5</f>
        <v>673.34454200307493</v>
      </c>
      <c r="G23" s="22">
        <f>Baseline!CG23*'Summary all tools'!F$5</f>
        <v>514.25000546363015</v>
      </c>
      <c r="H23" s="22">
        <f>Baseline!CH23*'Summary all tools'!G$5</f>
        <v>432.2483130029841</v>
      </c>
      <c r="I23" s="22">
        <f>Baseline!CI23*'Summary all tools'!H$5</f>
        <v>246.60302876771095</v>
      </c>
      <c r="J23" s="27">
        <f>Baseline!CJ23*'Summary all tools'!J$5</f>
        <v>504.11545566964719</v>
      </c>
      <c r="K23" s="27">
        <f>Baseline!CK23*'Summary all tools'!K$5</f>
        <v>571.95703593347275</v>
      </c>
      <c r="L23" s="27">
        <f>Baseline!CL23*'Summary all tools'!L$5</f>
        <v>737.12427247299934</v>
      </c>
      <c r="M23" s="27">
        <f>Baseline!CM23*'Summary all tools'!M$5</f>
        <v>587.82016767649782</v>
      </c>
      <c r="N23" s="27">
        <f>Baseline!CN23*'Summary all tools'!N$5</f>
        <v>467.36699884785958</v>
      </c>
      <c r="O23" s="27">
        <f>Baseline!CO23*'Summary all tools'!O$5</f>
        <v>526.04053868805875</v>
      </c>
      <c r="P23" s="27">
        <f>Baseline!CP23*'Summary all tools'!P$5</f>
        <v>328.61695543964487</v>
      </c>
      <c r="Q23" s="28"/>
      <c r="R23" s="29">
        <f>Baseline!CR23*'Summary all tools'!B$12</f>
        <v>12.931530945837569</v>
      </c>
      <c r="S23" s="29">
        <f>Baseline!CS23*'Summary all tools'!C$12</f>
        <v>9.5957426480711128</v>
      </c>
      <c r="T23" s="29">
        <f>Baseline!CT23*'Summary all tools'!D$12</f>
        <v>7.9192720628780133</v>
      </c>
      <c r="U23" s="29">
        <f>Baseline!CU23*'Summary all tools'!E$12</f>
        <v>5.5372010436249761</v>
      </c>
      <c r="V23" s="29">
        <f>Baseline!CV23*'Summary all tools'!F$12</f>
        <v>2.0172185946849206</v>
      </c>
      <c r="W23" s="29">
        <f>Baseline!CW23*'Summary all tools'!G$12</f>
        <v>2.0628225609043058</v>
      </c>
      <c r="X23" s="29">
        <f>Baseline!CX23*'Summary all tools'!H$12</f>
        <v>0.94539645354769741</v>
      </c>
      <c r="Y23" s="29">
        <f>Baseline!CY23*'Summary all tools'!J$12</f>
        <v>10.153359711827859</v>
      </c>
      <c r="Z23" s="29">
        <f>Baseline!CZ23*'Summary all tools'!K$12</f>
        <v>7.639462872473131</v>
      </c>
      <c r="AA23" s="29">
        <f>Baseline!DA23*'Summary all tools'!L$12</f>
        <v>7.2577331540738603</v>
      </c>
      <c r="AB23" s="29">
        <f>Baseline!DB23*'Summary all tools'!M$12</f>
        <v>4.4652006740043815</v>
      </c>
      <c r="AC23" s="29">
        <f>Baseline!DC23*'Summary all tools'!N$12</f>
        <v>2.3890832052053095</v>
      </c>
      <c r="AD23" s="29">
        <f>Baseline!DD23*'Summary all tools'!O$12</f>
        <v>2.7952344656818107</v>
      </c>
      <c r="AE23" s="29">
        <f>Baseline!DE23*'Summary all tools'!P$12</f>
        <v>1.0412720393522115</v>
      </c>
      <c r="AF23" s="29">
        <f t="shared" si="0"/>
        <v>7879.1309269150461</v>
      </c>
      <c r="AH23" s="6">
        <f>C23*'Summary all tools'!B$6</f>
        <v>86.300829782754676</v>
      </c>
      <c r="AI23" s="6">
        <f>D23*'Summary all tools'!C$6</f>
        <v>97.42545586417971</v>
      </c>
      <c r="AJ23" s="6">
        <f>E23*'Summary all tools'!D$6</f>
        <v>154.19482129250588</v>
      </c>
      <c r="AK23" s="6">
        <f>F23*'Summary all tools'!E$6</f>
        <v>122.11167538528598</v>
      </c>
      <c r="AL23" s="6">
        <f>G23*'Summary all tools'!F$6</f>
        <v>93.259729331510016</v>
      </c>
      <c r="AM23" s="6">
        <f>H23*'Summary all tools'!G$6</f>
        <v>109.46029368097749</v>
      </c>
      <c r="AN23" s="6">
        <f>I23*'Summary all tools'!H$6</f>
        <v>62.448456453191127</v>
      </c>
      <c r="AO23" s="6">
        <f>J23*'Summary all tools'!J$6</f>
        <v>51.983128522289753</v>
      </c>
      <c r="AP23" s="6">
        <f>K23*'Summary all tools'!K$6</f>
        <v>58.97878308186889</v>
      </c>
      <c r="AQ23" s="6">
        <f>L23*'Summary all tools'!L$6</f>
        <v>154.03477591309272</v>
      </c>
      <c r="AR23" s="6">
        <f>M23*'Summary all tools'!M$6</f>
        <v>122.83511910613764</v>
      </c>
      <c r="AS23" s="6">
        <f>N23*'Summary all tools'!N$6</f>
        <v>97.664360848111556</v>
      </c>
      <c r="AT23" s="6">
        <f>O23*'Summary all tools'!O$6</f>
        <v>128.03919270119906</v>
      </c>
      <c r="AU23" s="6">
        <f>P23*'Summary all tools'!P$6</f>
        <v>79.985945165661363</v>
      </c>
      <c r="AV23" s="6"/>
      <c r="AW23" s="6">
        <f>R23*'Summary all tools'!B$13</f>
        <v>1.7435772061803463</v>
      </c>
      <c r="AX23" s="6">
        <f>S23*'Summary all tools'!C$13</f>
        <v>1.2938079974927343</v>
      </c>
      <c r="AY23" s="6">
        <f>T23*'Summary all tools'!D$13</f>
        <v>1.4361675473794928</v>
      </c>
      <c r="AZ23" s="6">
        <f>U23*'Summary all tools'!E$13</f>
        <v>1.0041766944018862</v>
      </c>
      <c r="BA23" s="6">
        <f>V23*'Summary all tools'!F$13</f>
        <v>0.36582451753830791</v>
      </c>
      <c r="BB23" s="6">
        <f>W23*'Summary all tools'!G$13</f>
        <v>0.52237835645820685</v>
      </c>
      <c r="BC23" s="6">
        <f>X23*'Summary all tools'!H$13</f>
        <v>0.23940723500191227</v>
      </c>
      <c r="BD23" s="6">
        <f>Y23*'Summary all tools'!J$13</f>
        <v>1.0469891309558703</v>
      </c>
      <c r="BE23" s="6">
        <f>Z23*'Summary all tools'!K$13</f>
        <v>0.78776235855238519</v>
      </c>
      <c r="BF23" s="6">
        <f>AA23*'Summary all tools'!L$13</f>
        <v>1.5166279849585889</v>
      </c>
      <c r="BG23" s="6">
        <f>AB23*'Summary all tools'!M$13</f>
        <v>0.93308036502413405</v>
      </c>
      <c r="BH23" s="6">
        <f>AC23*'Summary all tools'!N$13</f>
        <v>0.49923996521904385</v>
      </c>
      <c r="BI23" s="6">
        <f>AD23*'Summary all tools'!O$13</f>
        <v>0.68036498724806538</v>
      </c>
      <c r="BJ23" s="6">
        <f>AE23*'Summary all tools'!P$13</f>
        <v>0.25344744652854412</v>
      </c>
      <c r="BK23" s="6">
        <f t="shared" si="1"/>
        <v>1431.045418921705</v>
      </c>
      <c r="BM23" s="6">
        <f>C23*'Summary all tools'!B$7</f>
        <v>11.986226358715928</v>
      </c>
      <c r="BN23" s="6">
        <f>D23*'Summary all tools'!C$7</f>
        <v>13.531313314469404</v>
      </c>
      <c r="BO23" s="6">
        <f>E23*'Summary all tools'!D$7</f>
        <v>56.808618370923227</v>
      </c>
      <c r="BP23" s="6">
        <f>F23*'Summary all tools'!E$7</f>
        <v>44.988511984052735</v>
      </c>
      <c r="BQ23" s="6">
        <f>G23*'Summary all tools'!F$7</f>
        <v>34.358847648451061</v>
      </c>
      <c r="BR23" s="6">
        <f>H23*'Summary all tools'!G$7</f>
        <v>31.16022958801549</v>
      </c>
      <c r="BS23" s="6">
        <f>I23*'Summary all tools'!H$7</f>
        <v>17.77729782244127</v>
      </c>
      <c r="BT23" s="6">
        <f>J23*'Summary all tools'!J$7</f>
        <v>8.4623697594425185</v>
      </c>
      <c r="BU23" s="6">
        <f>K23*'Summary all tools'!K$7</f>
        <v>9.6011972458856327</v>
      </c>
      <c r="BV23" s="6">
        <f>L23*'Summary all tools'!L$7</f>
        <v>37.770979534244958</v>
      </c>
      <c r="BW23" s="6">
        <f>M23*'Summary all tools'!M$7</f>
        <v>30.120488976217661</v>
      </c>
      <c r="BX23" s="6">
        <f>N23*'Summary all tools'!N$7</f>
        <v>23.948349020226591</v>
      </c>
      <c r="BY23" s="6">
        <f>O23*'Summary all tools'!O$7</f>
        <v>35.480740146115394</v>
      </c>
      <c r="BZ23" s="6">
        <f>P23*'Summary all tools'!P$7</f>
        <v>22.164779985665195</v>
      </c>
      <c r="CA23" s="6"/>
      <c r="CB23" s="6">
        <f>R23*'Summary all tools'!B$14</f>
        <v>0.24216350085838145</v>
      </c>
      <c r="CC23" s="6">
        <f>S23*'Summary all tools'!C$14</f>
        <v>0.17969555520732422</v>
      </c>
      <c r="CD23" s="6">
        <f>T23*'Summary all tools'!D$14</f>
        <v>0.52911435956086583</v>
      </c>
      <c r="CE23" s="6">
        <f>U23*'Summary all tools'!E$14</f>
        <v>0.36995983477964234</v>
      </c>
      <c r="CF23" s="6">
        <f>V23*'Summary all tools'!F$14</f>
        <v>0.13477745382990294</v>
      </c>
      <c r="CG23" s="6">
        <f>W23*'Summary all tools'!G$14</f>
        <v>0.14870624745890559</v>
      </c>
      <c r="CH23" s="6">
        <f>X23*'Summary all tools'!H$14</f>
        <v>6.815242456258816E-2</v>
      </c>
      <c r="CI23" s="6">
        <f>Y23*'Summary all tools'!J$14</f>
        <v>0.17044009108583935</v>
      </c>
      <c r="CJ23" s="6">
        <f>Z23*'Summary all tools'!K$14</f>
        <v>0.12824038395038828</v>
      </c>
      <c r="CK23" s="6">
        <f>AA23*'Summary all tools'!L$14</f>
        <v>0.37189345225038195</v>
      </c>
      <c r="CL23" s="6">
        <f>AB23*'Summary all tools'!M$14</f>
        <v>0.22880131556147348</v>
      </c>
      <c r="CM23" s="6">
        <f>AC23*'Summary all tools'!N$14</f>
        <v>0.12241899530275405</v>
      </c>
      <c r="CN23" s="6">
        <f>AD23*'Summary all tools'!O$14</f>
        <v>0.18853487598440363</v>
      </c>
      <c r="CO23" s="6">
        <f>AE23*'Summary all tools'!P$14</f>
        <v>7.0232424941644764E-2</v>
      </c>
      <c r="CP23" s="6">
        <f t="shared" si="2"/>
        <v>381.11308067020167</v>
      </c>
      <c r="CR23" s="6"/>
      <c r="CS23" s="6"/>
      <c r="CT23" s="6"/>
      <c r="CU23" s="6"/>
      <c r="CV23" s="6"/>
      <c r="CW23" s="6"/>
      <c r="CX23" s="6"/>
      <c r="CY23" s="6"/>
      <c r="CZ23" s="6"/>
      <c r="DA23" s="6"/>
      <c r="DB23" s="6"/>
      <c r="DC23" s="6"/>
      <c r="DD23" s="6"/>
      <c r="DE23" s="6"/>
      <c r="DF23" s="6"/>
      <c r="DH23" s="6"/>
      <c r="DI23" s="6"/>
      <c r="DJ23" s="6"/>
      <c r="DK23" s="6"/>
      <c r="DL23" s="6"/>
      <c r="DM23" s="6"/>
      <c r="DN23" s="6"/>
      <c r="DO23" s="6"/>
      <c r="DP23" s="6"/>
      <c r="DQ23" s="6"/>
      <c r="DR23" s="6"/>
      <c r="DS23" s="6"/>
      <c r="DT23" s="6"/>
      <c r="DU23" s="6"/>
      <c r="DV23" s="6"/>
      <c r="DX23" s="6"/>
      <c r="DY23" s="6"/>
      <c r="DZ23" s="6"/>
      <c r="EA23" s="6"/>
      <c r="EB23" s="6"/>
      <c r="EC23" s="6"/>
      <c r="ED23" s="6"/>
      <c r="EE23" s="6"/>
      <c r="EF23" s="6"/>
      <c r="EG23" s="6"/>
      <c r="EH23" s="6"/>
      <c r="EI23" s="6"/>
      <c r="EJ23" s="6"/>
      <c r="EK23" s="6"/>
      <c r="EL23" s="6"/>
      <c r="EN23" s="1"/>
      <c r="EO23" s="1"/>
      <c r="EP23" s="1"/>
      <c r="EQ23" s="1"/>
      <c r="ER23" s="1"/>
      <c r="ES23" s="1"/>
      <c r="ET23" s="1"/>
      <c r="EU23" s="1"/>
      <c r="EV23" s="1"/>
      <c r="EW23" s="1"/>
      <c r="EX23" s="1"/>
      <c r="EY23" s="1"/>
      <c r="EZ23" s="1"/>
      <c r="FA23" s="1"/>
      <c r="FB23" s="2"/>
      <c r="FD23" s="2"/>
      <c r="FE23" s="2"/>
      <c r="FF23" s="2"/>
      <c r="FG23" s="2"/>
      <c r="FH23" s="2"/>
      <c r="FI23" s="2"/>
      <c r="FJ23" s="2"/>
      <c r="FK23" s="2"/>
      <c r="FL23" s="2"/>
      <c r="FM23" s="2"/>
      <c r="FN23" s="2"/>
      <c r="FO23" s="2"/>
      <c r="FP23" s="2"/>
      <c r="FQ23" s="2"/>
      <c r="FR23" s="2"/>
      <c r="FT23" s="2"/>
      <c r="FU23" s="2"/>
      <c r="FV23" s="2"/>
      <c r="FW23" s="2"/>
      <c r="FX23" s="2"/>
      <c r="FY23" s="2"/>
      <c r="FZ23" s="2"/>
      <c r="GA23" s="2"/>
      <c r="GB23" s="2"/>
      <c r="GC23" s="2"/>
      <c r="GD23" s="2"/>
      <c r="GE23" s="2"/>
      <c r="GF23" s="2"/>
      <c r="GG23" s="2"/>
      <c r="GH23" s="2"/>
      <c r="GJ23" s="6"/>
    </row>
    <row r="24" spans="1:192" x14ac:dyDescent="0.25">
      <c r="A24" s="8" t="s">
        <v>92</v>
      </c>
      <c r="B24" s="8" t="s">
        <v>189</v>
      </c>
      <c r="C24" s="22">
        <f>Baseline!CC24*'Summary all tools'!B$5</f>
        <v>916.62856212183317</v>
      </c>
      <c r="D24" s="22">
        <f>Baseline!CD24*'Summary all tools'!C$5</f>
        <v>975.65062484045939</v>
      </c>
      <c r="E24" s="22">
        <f>Baseline!CE24*'Summary all tools'!D$5</f>
        <v>1079.3555576015121</v>
      </c>
      <c r="F24" s="22">
        <f>Baseline!CF24*'Summary all tools'!E$5</f>
        <v>824.13702770339557</v>
      </c>
      <c r="G24" s="22">
        <f>Baseline!CG24*'Summary all tools'!F$5</f>
        <v>627.89762853201</v>
      </c>
      <c r="H24" s="22">
        <f>Baseline!CH24*'Summary all tools'!G$5</f>
        <v>499.16147864497765</v>
      </c>
      <c r="I24" s="22">
        <f>Baseline!CI24*'Summary all tools'!H$5</f>
        <v>291.09294738441162</v>
      </c>
      <c r="J24" s="27">
        <f>Baseline!CJ24*'Summary all tools'!J$5</f>
        <v>698.91737650929019</v>
      </c>
      <c r="K24" s="27">
        <f>Baseline!CK24*'Summary all tools'!K$5</f>
        <v>739.95805773258644</v>
      </c>
      <c r="L24" s="27">
        <f>Baseline!CL24*'Summary all tools'!L$5</f>
        <v>921.83098450424541</v>
      </c>
      <c r="M24" s="27">
        <f>Baseline!CM24*'Summary all tools'!M$5</f>
        <v>709.8071418876317</v>
      </c>
      <c r="N24" s="27">
        <f>Baseline!CN24*'Summary all tools'!N$5</f>
        <v>548.92484951576625</v>
      </c>
      <c r="O24" s="27">
        <f>Baseline!CO24*'Summary all tools'!O$5</f>
        <v>616.95849594657204</v>
      </c>
      <c r="P24" s="27">
        <f>Baseline!CP24*'Summary all tools'!P$5</f>
        <v>379.8563044645054</v>
      </c>
      <c r="Q24" s="28"/>
      <c r="R24" s="29">
        <f>Baseline!CR24*'Summary all tools'!B$12</f>
        <v>31.365216900229473</v>
      </c>
      <c r="S24" s="29">
        <f>Baseline!CS24*'Summary all tools'!C$12</f>
        <v>31.940062892624919</v>
      </c>
      <c r="T24" s="29">
        <f>Baseline!CT24*'Summary all tools'!D$12</f>
        <v>29.004187665999282</v>
      </c>
      <c r="U24" s="29">
        <f>Baseline!CU24*'Summary all tools'!E$12</f>
        <v>17.949404851641184</v>
      </c>
      <c r="V24" s="29">
        <f>Baseline!CV24*'Summary all tools'!F$12</f>
        <v>7.6408271878943239</v>
      </c>
      <c r="W24" s="29">
        <f>Baseline!CW24*'Summary all tools'!G$12</f>
        <v>6.208416009861069</v>
      </c>
      <c r="X24" s="29">
        <f>Baseline!CX24*'Summary all tools'!H$12</f>
        <v>4.375706147402175</v>
      </c>
      <c r="Y24" s="29">
        <f>Baseline!CY24*'Summary all tools'!J$12</f>
        <v>24.042146551371705</v>
      </c>
      <c r="Z24" s="29">
        <f>Baseline!CZ24*'Summary all tools'!K$12</f>
        <v>22.505253499751387</v>
      </c>
      <c r="AA24" s="29">
        <f>Baseline!DA24*'Summary all tools'!L$12</f>
        <v>23.127147910810841</v>
      </c>
      <c r="AB24" s="29">
        <f>Baseline!DB24*'Summary all tools'!M$12</f>
        <v>13.736498466005523</v>
      </c>
      <c r="AC24" s="29">
        <f>Baseline!DC24*'Summary all tools'!N$12</f>
        <v>8.2930492752533773</v>
      </c>
      <c r="AD24" s="29">
        <f>Baseline!DD24*'Summary all tools'!O$12</f>
        <v>7.6011889616985364</v>
      </c>
      <c r="AE24" s="29">
        <f>Baseline!DE24*'Summary all tools'!P$12</f>
        <v>5.1131991951631779</v>
      </c>
      <c r="AF24" s="29">
        <f t="shared" si="0"/>
        <v>10063.079342904901</v>
      </c>
      <c r="AH24" s="6">
        <f>C24*'Summary all tools'!B$6</f>
        <v>123.5903679265393</v>
      </c>
      <c r="AI24" s="6">
        <f>D24*'Summary all tools'!C$6</f>
        <v>131.54839885489341</v>
      </c>
      <c r="AJ24" s="6">
        <f>E24*'Summary all tools'!D$6</f>
        <v>195.74216059293207</v>
      </c>
      <c r="AK24" s="6">
        <f>F24*'Summary all tools'!E$6</f>
        <v>149.45803659525603</v>
      </c>
      <c r="AL24" s="6">
        <f>G24*'Summary all tools'!F$6</f>
        <v>113.86983424919711</v>
      </c>
      <c r="AM24" s="6">
        <f>H24*'Summary all tools'!G$6</f>
        <v>126.40503248495736</v>
      </c>
      <c r="AN24" s="6">
        <f>I24*'Summary all tools'!H$6</f>
        <v>73.714849892170776</v>
      </c>
      <c r="AO24" s="6">
        <f>J24*'Summary all tools'!J$6</f>
        <v>72.070616762348862</v>
      </c>
      <c r="AP24" s="6">
        <f>K24*'Summary all tools'!K$6</f>
        <v>76.302629454439369</v>
      </c>
      <c r="AQ24" s="6">
        <f>L24*'Summary all tools'!L$6</f>
        <v>192.63241549688394</v>
      </c>
      <c r="AR24" s="6">
        <f>M24*'Summary all tools'!M$6</f>
        <v>148.32639234000951</v>
      </c>
      <c r="AS24" s="6">
        <f>N24*'Summary all tools'!N$6</f>
        <v>114.70727439841072</v>
      </c>
      <c r="AT24" s="6">
        <f>O24*'Summary all tools'!O$6</f>
        <v>150.16878347086652</v>
      </c>
      <c r="AU24" s="6">
        <f>P24*'Summary all tools'!P$6</f>
        <v>92.457692875524771</v>
      </c>
      <c r="AV24" s="6"/>
      <c r="AW24" s="6">
        <f>R24*'Summary all tools'!B$13</f>
        <v>4.229018009019704</v>
      </c>
      <c r="AX24" s="6">
        <f>S24*'Summary all tools'!C$13</f>
        <v>4.3065253338370679</v>
      </c>
      <c r="AY24" s="6">
        <f>T24*'Summary all tools'!D$13</f>
        <v>5.2599371171085334</v>
      </c>
      <c r="AZ24" s="6">
        <f>U24*'Summary all tools'!E$13</f>
        <v>3.255141702169877</v>
      </c>
      <c r="BA24" s="6">
        <f>V24*'Summary all tools'!F$13</f>
        <v>1.3856713035314963</v>
      </c>
      <c r="BB24" s="6">
        <f>W24*'Summary all tools'!G$13</f>
        <v>1.5721866790221191</v>
      </c>
      <c r="BC24" s="6">
        <f>X24*'Summary all tools'!H$13</f>
        <v>1.1080808543328982</v>
      </c>
      <c r="BD24" s="6">
        <f>Y24*'Summary all tools'!J$13</f>
        <v>2.4791661911486411</v>
      </c>
      <c r="BE24" s="6">
        <f>Z24*'Summary all tools'!K$13</f>
        <v>2.3206856126841955</v>
      </c>
      <c r="BF24" s="6">
        <f>AA24*'Summary all tools'!L$13</f>
        <v>4.8328147355657558</v>
      </c>
      <c r="BG24" s="6">
        <f>AB24*'Summary all tools'!M$13</f>
        <v>2.8704772615111618</v>
      </c>
      <c r="BH24" s="6">
        <f>AC24*'Summary all tools'!N$13</f>
        <v>1.7329750687278873</v>
      </c>
      <c r="BI24" s="6">
        <f>AD24*'Summary all tools'!O$13</f>
        <v>1.8501427678034561</v>
      </c>
      <c r="BJ24" s="6">
        <f>AE24*'Summary all tools'!P$13</f>
        <v>1.244561680934146</v>
      </c>
      <c r="BK24" s="6">
        <f t="shared" si="1"/>
        <v>1799.4418697118265</v>
      </c>
      <c r="BM24" s="6">
        <f>C24*'Summary all tools'!B$7</f>
        <v>17.165328878686015</v>
      </c>
      <c r="BN24" s="6">
        <f>D24*'Summary all tools'!C$7</f>
        <v>18.270610952068527</v>
      </c>
      <c r="BO24" s="6">
        <f>E24*'Summary all tools'!D$7</f>
        <v>72.11553285002762</v>
      </c>
      <c r="BP24" s="6">
        <f>F24*'Summary all tools'!E$7</f>
        <v>55.063487166673276</v>
      </c>
      <c r="BQ24" s="6">
        <f>G24*'Summary all tools'!F$7</f>
        <v>41.952044197072624</v>
      </c>
      <c r="BR24" s="6">
        <f>H24*'Summary all tools'!G$7</f>
        <v>35.983914357031658</v>
      </c>
      <c r="BS24" s="6">
        <f>I24*'Summary all tools'!H$7</f>
        <v>20.984519312369784</v>
      </c>
      <c r="BT24" s="6">
        <f>J24*'Summary all tools'!J$7</f>
        <v>11.732425984568421</v>
      </c>
      <c r="BU24" s="6">
        <f>K24*'Summary all tools'!K$7</f>
        <v>12.421358283280828</v>
      </c>
      <c r="BV24" s="6">
        <f>L24*'Summary all tools'!L$7</f>
        <v>47.235534834484952</v>
      </c>
      <c r="BW24" s="6">
        <f>M24*'Summary all tools'!M$7</f>
        <v>36.371222642760948</v>
      </c>
      <c r="BX24" s="6">
        <f>N24*'Summary all tools'!N$7</f>
        <v>28.127454258614122</v>
      </c>
      <c r="BY24" s="6">
        <f>O24*'Summary all tools'!O$7</f>
        <v>41.613036383493125</v>
      </c>
      <c r="BZ24" s="6">
        <f>P24*'Summary all tools'!P$7</f>
        <v>25.620806459482768</v>
      </c>
      <c r="CA24" s="6"/>
      <c r="CB24" s="6">
        <f>R24*'Summary all tools'!B$14</f>
        <v>0.58736361236384782</v>
      </c>
      <c r="CC24" s="6">
        <f>S24*'Summary all tools'!C$14</f>
        <v>0.59812851858848171</v>
      </c>
      <c r="CD24" s="6">
        <f>T24*'Summary all tools'!D$14</f>
        <v>1.9378715694610389</v>
      </c>
      <c r="CE24" s="6">
        <f>U24*'Summary all tools'!E$14</f>
        <v>1.1992627323783758</v>
      </c>
      <c r="CF24" s="6">
        <f>V24*'Summary all tools'!F$14</f>
        <v>0.51051048024844603</v>
      </c>
      <c r="CG24" s="6">
        <f>W24*'Summary all tools'!G$14</f>
        <v>0.44755679183841346</v>
      </c>
      <c r="CH24" s="6">
        <f>X24*'Summary all tools'!H$14</f>
        <v>0.31543907532104404</v>
      </c>
      <c r="CI24" s="6">
        <f>Y24*'Summary all tools'!J$14</f>
        <v>0.4035851939079183</v>
      </c>
      <c r="CJ24" s="6">
        <f>Z24*'Summary all tools'!K$14</f>
        <v>0.37778602997184579</v>
      </c>
      <c r="CK24" s="6">
        <f>AA24*'Summary all tools'!L$14</f>
        <v>1.1850580194490743</v>
      </c>
      <c r="CL24" s="6">
        <f>AB24*'Summary all tools'!M$14</f>
        <v>0.70387181891461448</v>
      </c>
      <c r="CM24" s="6">
        <f>AC24*'Summary all tools'!N$14</f>
        <v>0.42494407815549728</v>
      </c>
      <c r="CN24" s="6">
        <f>AD24*'Summary all tools'!O$14</f>
        <v>0.51269016457204197</v>
      </c>
      <c r="CO24" s="6">
        <f>AE24*'Summary all tools'!P$14</f>
        <v>0.34487853809018498</v>
      </c>
      <c r="CP24" s="6">
        <f t="shared" si="2"/>
        <v>474.20622318387547</v>
      </c>
      <c r="CR24" s="6"/>
      <c r="CS24" s="6"/>
      <c r="CT24" s="6"/>
      <c r="CU24" s="6"/>
      <c r="CV24" s="6"/>
      <c r="CW24" s="6"/>
      <c r="CX24" s="6"/>
      <c r="CY24" s="6"/>
      <c r="CZ24" s="6"/>
      <c r="DA24" s="6"/>
      <c r="DB24" s="6"/>
      <c r="DC24" s="6"/>
      <c r="DD24" s="6"/>
      <c r="DE24" s="6"/>
      <c r="DF24" s="6"/>
      <c r="DH24" s="6"/>
      <c r="DI24" s="6"/>
      <c r="DJ24" s="6"/>
      <c r="DK24" s="6"/>
      <c r="DL24" s="6"/>
      <c r="DM24" s="6"/>
      <c r="DN24" s="6"/>
      <c r="DO24" s="6"/>
      <c r="DP24" s="6"/>
      <c r="DQ24" s="6"/>
      <c r="DR24" s="6"/>
      <c r="DS24" s="6"/>
      <c r="DT24" s="6"/>
      <c r="DU24" s="6"/>
      <c r="DV24" s="6"/>
      <c r="DX24" s="6"/>
      <c r="DY24" s="6"/>
      <c r="DZ24" s="6"/>
      <c r="EA24" s="6"/>
      <c r="EB24" s="6"/>
      <c r="EC24" s="6"/>
      <c r="ED24" s="6"/>
      <c r="EE24" s="6"/>
      <c r="EF24" s="6"/>
      <c r="EG24" s="6"/>
      <c r="EH24" s="6"/>
      <c r="EI24" s="6"/>
      <c r="EJ24" s="6"/>
      <c r="EK24" s="6"/>
      <c r="EL24" s="6"/>
      <c r="EN24" s="1"/>
      <c r="EO24" s="1"/>
      <c r="EP24" s="1"/>
      <c r="EQ24" s="1"/>
      <c r="ER24" s="1"/>
      <c r="ES24" s="1"/>
      <c r="ET24" s="1"/>
      <c r="EU24" s="1"/>
      <c r="EV24" s="1"/>
      <c r="EW24" s="1"/>
      <c r="EX24" s="1"/>
      <c r="EY24" s="1"/>
      <c r="EZ24" s="1"/>
      <c r="FA24" s="1"/>
      <c r="FB24" s="2"/>
      <c r="FD24" s="2"/>
      <c r="FE24" s="2"/>
      <c r="FF24" s="2"/>
      <c r="FG24" s="2"/>
      <c r="FH24" s="2"/>
      <c r="FI24" s="2"/>
      <c r="FJ24" s="2"/>
      <c r="FK24" s="2"/>
      <c r="FL24" s="2"/>
      <c r="FM24" s="2"/>
      <c r="FN24" s="2"/>
      <c r="FO24" s="2"/>
      <c r="FP24" s="2"/>
      <c r="FQ24" s="2"/>
      <c r="FR24" s="2"/>
      <c r="FT24" s="2"/>
      <c r="FU24" s="2"/>
      <c r="FV24" s="2"/>
      <c r="FW24" s="2"/>
      <c r="FX24" s="2"/>
      <c r="FY24" s="2"/>
      <c r="FZ24" s="2"/>
      <c r="GA24" s="2"/>
      <c r="GB24" s="2"/>
      <c r="GC24" s="2"/>
      <c r="GD24" s="2"/>
      <c r="GE24" s="2"/>
      <c r="GF24" s="2"/>
      <c r="GG24" s="2"/>
      <c r="GH24" s="2"/>
      <c r="GJ24" s="6"/>
    </row>
    <row r="25" spans="1:192" x14ac:dyDescent="0.25">
      <c r="A25" s="8" t="s">
        <v>94</v>
      </c>
      <c r="B25" s="8" t="s">
        <v>190</v>
      </c>
      <c r="C25" s="22">
        <f>Baseline!CC25*'Summary all tools'!B$5</f>
        <v>735.82879535796872</v>
      </c>
      <c r="D25" s="22">
        <f>Baseline!CD25*'Summary all tools'!C$5</f>
        <v>751.69361197119667</v>
      </c>
      <c r="E25" s="22">
        <f>Baseline!CE25*'Summary all tools'!D$5</f>
        <v>818.54905160282544</v>
      </c>
      <c r="F25" s="22">
        <f>Baseline!CF25*'Summary all tools'!E$5</f>
        <v>606.8060010485782</v>
      </c>
      <c r="G25" s="22">
        <f>Baseline!CG25*'Summary all tools'!F$5</f>
        <v>439.26486529791737</v>
      </c>
      <c r="H25" s="22">
        <f>Baseline!CH25*'Summary all tools'!G$5</f>
        <v>350.61282662324891</v>
      </c>
      <c r="I25" s="22">
        <f>Baseline!CI25*'Summary all tools'!H$5</f>
        <v>202.16391166352679</v>
      </c>
      <c r="J25" s="27">
        <f>Baseline!CJ25*'Summary all tools'!J$5</f>
        <v>566.83686464138088</v>
      </c>
      <c r="K25" s="27">
        <f>Baseline!CK25*'Summary all tools'!K$5</f>
        <v>575.62862510396212</v>
      </c>
      <c r="L25" s="27">
        <f>Baseline!CL25*'Summary all tools'!L$5</f>
        <v>693.27519923575949</v>
      </c>
      <c r="M25" s="27">
        <f>Baseline!CM25*'Summary all tools'!M$5</f>
        <v>524.53315777178375</v>
      </c>
      <c r="N25" s="27">
        <f>Baseline!CN25*'Summary all tools'!N$5</f>
        <v>396.94683487498418</v>
      </c>
      <c r="O25" s="27">
        <f>Baseline!CO25*'Summary all tools'!O$5</f>
        <v>430.80100998545907</v>
      </c>
      <c r="P25" s="27">
        <f>Baseline!CP25*'Summary all tools'!P$5</f>
        <v>271.90223349259196</v>
      </c>
      <c r="Q25" s="28"/>
      <c r="R25" s="29">
        <f>Baseline!CR25*'Summary all tools'!B$12</f>
        <v>54.142034010803201</v>
      </c>
      <c r="S25" s="29">
        <f>Baseline!CS25*'Summary all tools'!C$12</f>
        <v>40.848224797445944</v>
      </c>
      <c r="T25" s="29">
        <f>Baseline!CT25*'Summary all tools'!D$12</f>
        <v>36.483852878824493</v>
      </c>
      <c r="U25" s="29">
        <f>Baseline!CU25*'Summary all tools'!E$12</f>
        <v>20.332582032812407</v>
      </c>
      <c r="V25" s="29">
        <f>Baseline!CV25*'Summary all tools'!F$12</f>
        <v>8.6654609044695388</v>
      </c>
      <c r="W25" s="29">
        <f>Baseline!CW25*'Summary all tools'!G$12</f>
        <v>6.2442615315036614</v>
      </c>
      <c r="X25" s="29">
        <f>Baseline!CX25*'Summary all tools'!H$12</f>
        <v>5.0015899962538315</v>
      </c>
      <c r="Y25" s="29">
        <f>Baseline!CY25*'Summary all tools'!J$12</f>
        <v>42.154564168673872</v>
      </c>
      <c r="Z25" s="29">
        <f>Baseline!CZ25*'Summary all tools'!K$12</f>
        <v>30.336914808224574</v>
      </c>
      <c r="AA25" s="29">
        <f>Baseline!DA25*'Summary all tools'!L$12</f>
        <v>33.061367065434716</v>
      </c>
      <c r="AB25" s="29">
        <f>Baseline!DB25*'Summary all tools'!M$12</f>
        <v>19.598928599002761</v>
      </c>
      <c r="AC25" s="29">
        <f>Baseline!DC25*'Summary all tools'!N$12</f>
        <v>10.563515044670529</v>
      </c>
      <c r="AD25" s="29">
        <f>Baseline!DD25*'Summary all tools'!O$12</f>
        <v>8.8836543432135908</v>
      </c>
      <c r="AE25" s="29">
        <f>Baseline!DE25*'Summary all tools'!P$12</f>
        <v>6.3914766728419927</v>
      </c>
      <c r="AF25" s="29">
        <f t="shared" si="0"/>
        <v>7687.5514155253595</v>
      </c>
      <c r="AH25" s="6">
        <f>C25*'Summary all tools'!B$6</f>
        <v>99.212871284220498</v>
      </c>
      <c r="AI25" s="6">
        <f>D25*'Summary all tools'!C$6</f>
        <v>101.35194768150966</v>
      </c>
      <c r="AJ25" s="6">
        <f>E25*'Summary all tools'!D$6</f>
        <v>148.44465179581343</v>
      </c>
      <c r="AK25" s="6">
        <f>F25*'Summary all tools'!E$6</f>
        <v>110.0448474735674</v>
      </c>
      <c r="AL25" s="6">
        <f>G25*'Summary all tools'!F$6</f>
        <v>79.661102590738309</v>
      </c>
      <c r="AM25" s="6">
        <f>H25*'Summary all tools'!G$6</f>
        <v>88.787351658752485</v>
      </c>
      <c r="AN25" s="6">
        <f>I25*'Summary all tools'!H$6</f>
        <v>51.194927722556692</v>
      </c>
      <c r="AO25" s="6">
        <f>J25*'Summary all tools'!J$6</f>
        <v>58.45080378796014</v>
      </c>
      <c r="AP25" s="6">
        <f>K25*'Summary all tools'!K$6</f>
        <v>59.357388200168756</v>
      </c>
      <c r="AQ25" s="6">
        <f>L25*'Summary all tools'!L$6</f>
        <v>144.87175900763268</v>
      </c>
      <c r="AR25" s="6">
        <f>M25*'Summary all tools'!M$6</f>
        <v>109.61021151195801</v>
      </c>
      <c r="AS25" s="6">
        <f>N25*'Summary all tools'!N$6</f>
        <v>82.948858208463463</v>
      </c>
      <c r="AT25" s="6">
        <f>O25*'Summary all tools'!O$6</f>
        <v>104.85772383810294</v>
      </c>
      <c r="AU25" s="6">
        <f>P25*'Summary all tools'!P$6</f>
        <v>66.18148205244907</v>
      </c>
      <c r="AV25" s="6"/>
      <c r="AW25" s="6">
        <f>R25*'Summary all tools'!B$13</f>
        <v>7.3000495295464987</v>
      </c>
      <c r="AX25" s="6">
        <f>S25*'Summary all tools'!C$13</f>
        <v>5.5076258153859694</v>
      </c>
      <c r="AY25" s="6">
        <f>T25*'Summary all tools'!D$13</f>
        <v>6.6163815426355725</v>
      </c>
      <c r="AZ25" s="6">
        <f>U25*'Summary all tools'!E$13</f>
        <v>3.6873331586671547</v>
      </c>
      <c r="BA25" s="6">
        <f>V25*'Summary all tools'!F$13</f>
        <v>1.5714896060234773</v>
      </c>
      <c r="BB25" s="6">
        <f>W25*'Summary all tools'!G$13</f>
        <v>1.581264010750465</v>
      </c>
      <c r="BC25" s="6">
        <f>X25*'Summary all tools'!H$13</f>
        <v>1.2665763946151107</v>
      </c>
      <c r="BD25" s="6">
        <f>Y25*'Summary all tools'!J$13</f>
        <v>4.3468735233884326</v>
      </c>
      <c r="BE25" s="6">
        <f>Z25*'Summary all tools'!K$13</f>
        <v>3.1282669946130857</v>
      </c>
      <c r="BF25" s="6">
        <f>AA25*'Summary all tools'!L$13</f>
        <v>6.9087404356112572</v>
      </c>
      <c r="BG25" s="6">
        <f>AB25*'Summary all tools'!M$13</f>
        <v>4.0955327176458933</v>
      </c>
      <c r="BH25" s="6">
        <f>AC25*'Summary all tools'!N$13</f>
        <v>2.2074278836341135</v>
      </c>
      <c r="BI25" s="6">
        <f>AD25*'Summary all tools'!O$13</f>
        <v>2.1622970982015484</v>
      </c>
      <c r="BJ25" s="6">
        <f>AE25*'Summary all tools'!P$13</f>
        <v>1.5556966681697519</v>
      </c>
      <c r="BK25" s="6">
        <f t="shared" si="1"/>
        <v>1356.9114821927819</v>
      </c>
      <c r="BM25" s="6">
        <f>C25*'Summary all tools'!B$7</f>
        <v>13.779565456141738</v>
      </c>
      <c r="BN25" s="6">
        <f>D25*'Summary all tools'!C$7</f>
        <v>14.076659400209676</v>
      </c>
      <c r="BO25" s="6">
        <f>E25*'Summary all tools'!D$7</f>
        <v>54.69013487214179</v>
      </c>
      <c r="BP25" s="6">
        <f>F25*'Summary all tools'!E$7</f>
        <v>40.542838542893257</v>
      </c>
      <c r="BQ25" s="6">
        <f>G25*'Summary all tools'!F$7</f>
        <v>29.348827270272015</v>
      </c>
      <c r="BR25" s="6">
        <f>H25*'Summary all tools'!G$7</f>
        <v>25.275231494097426</v>
      </c>
      <c r="BS25" s="6">
        <f>I25*'Summary all tools'!H$7</f>
        <v>14.573738548757014</v>
      </c>
      <c r="BT25" s="6">
        <f>J25*'Summary all tools'!J$7</f>
        <v>9.5152471282725806</v>
      </c>
      <c r="BU25" s="6">
        <f>K25*'Summary all tools'!K$7</f>
        <v>9.6628306372367749</v>
      </c>
      <c r="BV25" s="6">
        <f>L25*'Summary all tools'!L$7</f>
        <v>35.524109488461654</v>
      </c>
      <c r="BW25" s="6">
        <f>M25*'Summary all tools'!M$7</f>
        <v>26.877599757721505</v>
      </c>
      <c r="BX25" s="6">
        <f>N25*'Summary all tools'!N$7</f>
        <v>20.339949905523607</v>
      </c>
      <c r="BY25" s="6">
        <f>O25*'Summary all tools'!O$7</f>
        <v>29.056959617787559</v>
      </c>
      <c r="BZ25" s="6">
        <f>P25*'Summary all tools'!P$7</f>
        <v>18.339446833811188</v>
      </c>
      <c r="CA25" s="6"/>
      <c r="CB25" s="6">
        <f>R25*'Summary all tools'!B$14</f>
        <v>1.0138957679925693</v>
      </c>
      <c r="CC25" s="6">
        <f>S25*'Summary all tools'!C$14</f>
        <v>0.76494802991471811</v>
      </c>
      <c r="CD25" s="6">
        <f>T25*'Summary all tools'!D$14</f>
        <v>2.437614252549948</v>
      </c>
      <c r="CE25" s="6">
        <f>U25*'Summary all tools'!E$14</f>
        <v>1.3584911637194781</v>
      </c>
      <c r="CF25" s="6">
        <f>V25*'Summary all tools'!F$14</f>
        <v>0.57896985485075481</v>
      </c>
      <c r="CG25" s="6">
        <f>W25*'Summary all tools'!G$14</f>
        <v>0.45014084977567981</v>
      </c>
      <c r="CH25" s="6">
        <f>X25*'Summary all tools'!H$14</f>
        <v>0.36055824372254974</v>
      </c>
      <c r="CI25" s="6">
        <f>Y25*'Summary all tools'!J$14</f>
        <v>0.70763057357486114</v>
      </c>
      <c r="CJ25" s="6">
        <f>Z25*'Summary all tools'!K$14</f>
        <v>0.50925276656492091</v>
      </c>
      <c r="CK25" s="6">
        <f>AA25*'Summary all tools'!L$14</f>
        <v>1.6940972715675113</v>
      </c>
      <c r="CL25" s="6">
        <f>AB25*'Summary all tools'!M$14</f>
        <v>1.0042685591162344</v>
      </c>
      <c r="CM25" s="6">
        <f>AC25*'Summary all tools'!N$14</f>
        <v>0.54128499828575971</v>
      </c>
      <c r="CN25" s="6">
        <f>AD25*'Summary all tools'!O$14</f>
        <v>0.59919076215223632</v>
      </c>
      <c r="CO25" s="6">
        <f>AE25*'Summary all tools'!P$14</f>
        <v>0.43109666708318423</v>
      </c>
      <c r="CP25" s="6">
        <f t="shared" si="2"/>
        <v>354.05457871419816</v>
      </c>
      <c r="CR25" s="6"/>
      <c r="CS25" s="6"/>
      <c r="CT25" s="6"/>
      <c r="CU25" s="6"/>
      <c r="CV25" s="6"/>
      <c r="CW25" s="6"/>
      <c r="CX25" s="6"/>
      <c r="CY25" s="6"/>
      <c r="CZ25" s="6"/>
      <c r="DA25" s="6"/>
      <c r="DB25" s="6"/>
      <c r="DC25" s="6"/>
      <c r="DD25" s="6"/>
      <c r="DE25" s="6"/>
      <c r="DF25" s="6"/>
      <c r="DH25" s="6"/>
      <c r="DI25" s="6"/>
      <c r="DJ25" s="6"/>
      <c r="DK25" s="6"/>
      <c r="DL25" s="6"/>
      <c r="DM25" s="6"/>
      <c r="DN25" s="6"/>
      <c r="DO25" s="6"/>
      <c r="DP25" s="6"/>
      <c r="DQ25" s="6"/>
      <c r="DR25" s="6"/>
      <c r="DS25" s="6"/>
      <c r="DT25" s="6"/>
      <c r="DU25" s="6"/>
      <c r="DV25" s="6"/>
      <c r="DX25" s="6"/>
      <c r="DY25" s="6"/>
      <c r="DZ25" s="6"/>
      <c r="EA25" s="6"/>
      <c r="EB25" s="6"/>
      <c r="EC25" s="6"/>
      <c r="ED25" s="6"/>
      <c r="EE25" s="6"/>
      <c r="EF25" s="6"/>
      <c r="EG25" s="6"/>
      <c r="EH25" s="6"/>
      <c r="EI25" s="6"/>
      <c r="EJ25" s="6"/>
      <c r="EK25" s="6"/>
      <c r="EL25" s="6"/>
      <c r="EN25" s="1"/>
      <c r="EO25" s="1"/>
      <c r="EP25" s="1"/>
      <c r="EQ25" s="1"/>
      <c r="ER25" s="1"/>
      <c r="ES25" s="1"/>
      <c r="ET25" s="1"/>
      <c r="EU25" s="1"/>
      <c r="EV25" s="1"/>
      <c r="EW25" s="1"/>
      <c r="EX25" s="1"/>
      <c r="EY25" s="1"/>
      <c r="EZ25" s="1"/>
      <c r="FA25" s="1"/>
      <c r="FB25" s="2"/>
      <c r="FD25" s="2"/>
      <c r="FE25" s="2"/>
      <c r="FF25" s="2"/>
      <c r="FG25" s="2"/>
      <c r="FH25" s="2"/>
      <c r="FI25" s="2"/>
      <c r="FJ25" s="2"/>
      <c r="FK25" s="2"/>
      <c r="FL25" s="2"/>
      <c r="FM25" s="2"/>
      <c r="FN25" s="2"/>
      <c r="FO25" s="2"/>
      <c r="FP25" s="2"/>
      <c r="FQ25" s="2"/>
      <c r="FR25" s="2"/>
      <c r="FT25" s="2"/>
      <c r="FU25" s="2"/>
      <c r="FV25" s="2"/>
      <c r="FW25" s="2"/>
      <c r="FX25" s="2"/>
      <c r="FY25" s="2"/>
      <c r="FZ25" s="2"/>
      <c r="GA25" s="2"/>
      <c r="GB25" s="2"/>
      <c r="GC25" s="2"/>
      <c r="GD25" s="2"/>
      <c r="GE25" s="2"/>
      <c r="GF25" s="2"/>
      <c r="GG25" s="2"/>
      <c r="GH25" s="2"/>
      <c r="GJ25" s="6"/>
    </row>
    <row r="26" spans="1:192" x14ac:dyDescent="0.25">
      <c r="A26" s="8" t="s">
        <v>113</v>
      </c>
      <c r="B26" s="8" t="s">
        <v>191</v>
      </c>
      <c r="C26" s="22">
        <f>Baseline!CC26*'Summary all tools'!B$5</f>
        <v>564.02014545378563</v>
      </c>
      <c r="D26" s="22">
        <f>Baseline!CD26*'Summary all tools'!C$5</f>
        <v>629.11261748804407</v>
      </c>
      <c r="E26" s="22">
        <f>Baseline!CE26*'Summary all tools'!D$5</f>
        <v>721.91178574301239</v>
      </c>
      <c r="F26" s="22">
        <f>Baseline!CF26*'Summary all tools'!E$5</f>
        <v>574.00690332233796</v>
      </c>
      <c r="G26" s="22">
        <f>Baseline!CG26*'Summary all tools'!F$5</f>
        <v>468.59708686391872</v>
      </c>
      <c r="H26" s="22">
        <f>Baseline!CH26*'Summary all tools'!G$5</f>
        <v>388.76772073597851</v>
      </c>
      <c r="I26" s="22">
        <f>Baseline!CI26*'Summary all tools'!H$5</f>
        <v>226.42978644608334</v>
      </c>
      <c r="J26" s="27">
        <f>Baseline!CJ26*'Summary all tools'!J$5</f>
        <v>447.09647467181946</v>
      </c>
      <c r="K26" s="27">
        <f>Baseline!CK26*'Summary all tools'!K$5</f>
        <v>497.35463991708701</v>
      </c>
      <c r="L26" s="27">
        <f>Baseline!CL26*'Summary all tools'!L$5</f>
        <v>627.95170992373903</v>
      </c>
      <c r="M26" s="27">
        <f>Baseline!CM26*'Summary all tools'!M$5</f>
        <v>500.93043102547381</v>
      </c>
      <c r="N26" s="27">
        <f>Baseline!CN26*'Summary all tools'!N$5</f>
        <v>421.16379460653724</v>
      </c>
      <c r="O26" s="27">
        <f>Baseline!CO26*'Summary all tools'!O$5</f>
        <v>477.45900051737652</v>
      </c>
      <c r="P26" s="27">
        <f>Baseline!CP26*'Summary all tools'!P$5</f>
        <v>295.63266678400083</v>
      </c>
      <c r="Q26" s="28"/>
      <c r="R26" s="29">
        <f>Baseline!CR26*'Summary all tools'!B$12</f>
        <v>8.4172700707708223</v>
      </c>
      <c r="S26" s="29">
        <f>Baseline!CS26*'Summary all tools'!C$12</f>
        <v>6.4168439335791341</v>
      </c>
      <c r="T26" s="29">
        <f>Baseline!CT26*'Summary all tools'!D$12</f>
        <v>6.0922528165872052</v>
      </c>
      <c r="U26" s="29">
        <f>Baseline!CU26*'Summary all tools'!E$12</f>
        <v>3.3025701007214892</v>
      </c>
      <c r="V26" s="29">
        <f>Baseline!CV26*'Summary all tools'!F$12</f>
        <v>1.4313122864449783</v>
      </c>
      <c r="W26" s="29">
        <f>Baseline!CW26*'Summary all tools'!G$12</f>
        <v>0.99972412918284392</v>
      </c>
      <c r="X26" s="29">
        <f>Baseline!CX26*'Summary all tools'!H$12</f>
        <v>0.63546122485900403</v>
      </c>
      <c r="Y26" s="29">
        <f>Baseline!CY26*'Summary all tools'!J$12</f>
        <v>8.1951059272010269</v>
      </c>
      <c r="Z26" s="29">
        <f>Baseline!CZ26*'Summary all tools'!K$12</f>
        <v>6.1199100349941675</v>
      </c>
      <c r="AA26" s="29">
        <f>Baseline!DA26*'Summary all tools'!L$12</f>
        <v>6.7836415252783819</v>
      </c>
      <c r="AB26" s="29">
        <f>Baseline!DB26*'Summary all tools'!M$12</f>
        <v>3.9486148101625282</v>
      </c>
      <c r="AC26" s="29">
        <f>Baseline!DC26*'Summary all tools'!N$12</f>
        <v>1.8676886678782143</v>
      </c>
      <c r="AD26" s="29">
        <f>Baseline!DD26*'Summary all tools'!O$12</f>
        <v>1.7102835911921086</v>
      </c>
      <c r="AE26" s="29">
        <f>Baseline!DE26*'Summary all tools'!P$12</f>
        <v>0.92188464695345551</v>
      </c>
      <c r="AF26" s="29">
        <f t="shared" si="0"/>
        <v>6897.2773272650011</v>
      </c>
      <c r="AH26" s="6">
        <f>C26*'Summary all tools'!B$6</f>
        <v>76.047660061184573</v>
      </c>
      <c r="AI26" s="6">
        <f>D26*'Summary all tools'!C$6</f>
        <v>84.824173144455372</v>
      </c>
      <c r="AJ26" s="6">
        <f>E26*'Summary all tools'!D$6</f>
        <v>130.91939139392369</v>
      </c>
      <c r="AK26" s="6">
        <f>F26*'Summary all tools'!E$6</f>
        <v>104.09669979487333</v>
      </c>
      <c r="AL26" s="6">
        <f>G26*'Summary all tools'!F$6</f>
        <v>84.9805289687136</v>
      </c>
      <c r="AM26" s="6">
        <f>H26*'Summary all tools'!G$6</f>
        <v>98.44949674829769</v>
      </c>
      <c r="AN26" s="6">
        <f>I26*'Summary all tools'!H$6</f>
        <v>57.339890467862134</v>
      </c>
      <c r="AO26" s="6">
        <f>J26*'Summary all tools'!J$6</f>
        <v>46.103473407405843</v>
      </c>
      <c r="AP26" s="6">
        <f>K26*'Summary all tools'!K$6</f>
        <v>51.285970063392661</v>
      </c>
      <c r="AQ26" s="6">
        <f>L26*'Summary all tools'!L$6</f>
        <v>131.22129406733058</v>
      </c>
      <c r="AR26" s="6">
        <f>M26*'Summary all tools'!M$6</f>
        <v>104.67801641124792</v>
      </c>
      <c r="AS26" s="6">
        <f>N26*'Summary all tools'!N$6</f>
        <v>88.009407840117063</v>
      </c>
      <c r="AT26" s="6">
        <f>O26*'Summary all tools'!O$6</f>
        <v>116.21436082974267</v>
      </c>
      <c r="AU26" s="6">
        <f>P26*'Summary all tools'!P$6</f>
        <v>71.957511270006066</v>
      </c>
      <c r="AV26" s="6"/>
      <c r="AW26" s="6">
        <f>R26*'Summary all tools'!B$13</f>
        <v>1.1349128185308974</v>
      </c>
      <c r="AX26" s="6">
        <f>S26*'Summary all tools'!C$13</f>
        <v>0.86519244048257982</v>
      </c>
      <c r="AY26" s="6">
        <f>T26*'Summary all tools'!D$13</f>
        <v>1.1048358632136854</v>
      </c>
      <c r="AZ26" s="6">
        <f>U26*'Summary all tools'!E$13</f>
        <v>0.59892423999868416</v>
      </c>
      <c r="BA26" s="6">
        <f>V26*'Summary all tools'!F$13</f>
        <v>0.25956984930389843</v>
      </c>
      <c r="BB26" s="6">
        <f>W26*'Summary all tools'!G$13</f>
        <v>0.25316489038456491</v>
      </c>
      <c r="BC26" s="6">
        <f>X26*'Summary all tools'!H$13</f>
        <v>0.16092086470551487</v>
      </c>
      <c r="BD26" s="6">
        <f>Y26*'Summary all tools'!J$13</f>
        <v>0.84505888457948242</v>
      </c>
      <c r="BE26" s="6">
        <f>Z26*'Summary all tools'!K$13</f>
        <v>0.63106985972361918</v>
      </c>
      <c r="BF26" s="6">
        <f>AA26*'Summary all tools'!L$13</f>
        <v>1.4175583971958827</v>
      </c>
      <c r="BG26" s="6">
        <f>AB26*'Summary all tools'!M$13</f>
        <v>0.82513087706358668</v>
      </c>
      <c r="BH26" s="6">
        <f>AC26*'Summary all tools'!N$13</f>
        <v>0.39028562235085179</v>
      </c>
      <c r="BI26" s="6">
        <f>AD26*'Summary all tools'!O$13</f>
        <v>0.41628603539280062</v>
      </c>
      <c r="BJ26" s="6">
        <f>AE26*'Summary all tools'!P$13</f>
        <v>0.22438834515289388</v>
      </c>
      <c r="BK26" s="6">
        <f t="shared" si="1"/>
        <v>1255.2551734566325</v>
      </c>
      <c r="BM26" s="6">
        <f>C26*'Summary all tools'!B$7</f>
        <v>10.562175008497858</v>
      </c>
      <c r="BN26" s="6">
        <f>D26*'Summary all tools'!C$7</f>
        <v>11.781135158952136</v>
      </c>
      <c r="BO26" s="6">
        <f>E26*'Summary all tools'!D$7</f>
        <v>48.233459987235044</v>
      </c>
      <c r="BP26" s="6">
        <f>F26*'Summary all tools'!E$7</f>
        <v>38.351415713900707</v>
      </c>
      <c r="BQ26" s="6">
        <f>G26*'Summary all tools'!F$7</f>
        <v>31.308615935841857</v>
      </c>
      <c r="BR26" s="6">
        <f>H26*'Summary all tools'!G$7</f>
        <v>28.025769147325622</v>
      </c>
      <c r="BS26" s="6">
        <f>I26*'Summary all tools'!H$7</f>
        <v>16.323034512749075</v>
      </c>
      <c r="BT26" s="6">
        <f>J26*'Summary all tools'!J$7</f>
        <v>7.5052166012056025</v>
      </c>
      <c r="BU26" s="6">
        <f>K26*'Summary all tools'!K$7</f>
        <v>8.3488788475290381</v>
      </c>
      <c r="BV26" s="6">
        <f>L26*'Summary all tools'!L$7</f>
        <v>32.1768690433301</v>
      </c>
      <c r="BW26" s="6">
        <f>M26*'Summary all tools'!M$7</f>
        <v>25.668172606589529</v>
      </c>
      <c r="BX26" s="6">
        <f>N26*'Summary all tools'!N$7</f>
        <v>21.580850964626407</v>
      </c>
      <c r="BY26" s="6">
        <f>O26*'Summary all tools'!O$7</f>
        <v>32.203979507037126</v>
      </c>
      <c r="BZ26" s="6">
        <f>P26*'Summary all tools'!P$7</f>
        <v>19.940033243495655</v>
      </c>
      <c r="CA26" s="6"/>
      <c r="CB26" s="6">
        <f>R26*'Summary all tools'!B$14</f>
        <v>0.15762678035151353</v>
      </c>
      <c r="CC26" s="6">
        <f>S26*'Summary all tools'!C$14</f>
        <v>0.12016561673369165</v>
      </c>
      <c r="CD26" s="6">
        <f>T26*'Summary all tools'!D$14</f>
        <v>0.40704479171030522</v>
      </c>
      <c r="CE26" s="6">
        <f>U26*'Summary all tools'!E$14</f>
        <v>0.22065629894688366</v>
      </c>
      <c r="CF26" s="6">
        <f>V26*'Summary all tools'!F$14</f>
        <v>9.5630997111962587E-2</v>
      </c>
      <c r="CG26" s="6">
        <f>W26*'Summary all tools'!G$14</f>
        <v>7.2068837408744757E-2</v>
      </c>
      <c r="CH26" s="6">
        <f>X26*'Summary all tools'!H$14</f>
        <v>4.5809589222737812E-2</v>
      </c>
      <c r="CI26" s="6">
        <f>Y26*'Summary all tools'!J$14</f>
        <v>0.13756772539665993</v>
      </c>
      <c r="CJ26" s="6">
        <f>Z26*'Summary all tools'!K$14</f>
        <v>0.10273230274570545</v>
      </c>
      <c r="CK26" s="6">
        <f>AA26*'Summary all tools'!L$14</f>
        <v>0.34760052651546552</v>
      </c>
      <c r="CL26" s="6">
        <f>AB26*'Summary all tools'!M$14</f>
        <v>0.20233094303474924</v>
      </c>
      <c r="CM26" s="6">
        <f>AC26*'Summary all tools'!N$14</f>
        <v>9.5702221572622662E-2</v>
      </c>
      <c r="CN26" s="6">
        <f>AD26*'Summary all tools'!O$14</f>
        <v>0.11535637125342667</v>
      </c>
      <c r="CO26" s="6">
        <f>AE26*'Summary all tools'!P$14</f>
        <v>6.2179902873693474E-2</v>
      </c>
      <c r="CP26" s="6">
        <f t="shared" si="2"/>
        <v>334.19207918319393</v>
      </c>
      <c r="CR26" s="6"/>
      <c r="CS26" s="6"/>
      <c r="CT26" s="6"/>
      <c r="CU26" s="6"/>
      <c r="CV26" s="6"/>
      <c r="CW26" s="6"/>
      <c r="CX26" s="6"/>
      <c r="CY26" s="6"/>
      <c r="CZ26" s="6"/>
      <c r="DA26" s="6"/>
      <c r="DB26" s="6"/>
      <c r="DC26" s="6"/>
      <c r="DD26" s="6"/>
      <c r="DE26" s="6"/>
      <c r="DF26" s="6"/>
      <c r="DH26" s="6"/>
      <c r="DI26" s="6"/>
      <c r="DJ26" s="6"/>
      <c r="DK26" s="6"/>
      <c r="DL26" s="6"/>
      <c r="DM26" s="6"/>
      <c r="DN26" s="6"/>
      <c r="DO26" s="6"/>
      <c r="DP26" s="6"/>
      <c r="DQ26" s="6"/>
      <c r="DR26" s="6"/>
      <c r="DS26" s="6"/>
      <c r="DT26" s="6"/>
      <c r="DU26" s="6"/>
      <c r="DV26" s="6"/>
      <c r="DX26" s="6"/>
      <c r="DY26" s="6"/>
      <c r="DZ26" s="6"/>
      <c r="EA26" s="6"/>
      <c r="EB26" s="6"/>
      <c r="EC26" s="6"/>
      <c r="ED26" s="6"/>
      <c r="EE26" s="6"/>
      <c r="EF26" s="6"/>
      <c r="EG26" s="6"/>
      <c r="EH26" s="6"/>
      <c r="EI26" s="6"/>
      <c r="EJ26" s="6"/>
      <c r="EK26" s="6"/>
      <c r="EL26" s="6"/>
      <c r="EN26" s="1"/>
      <c r="EO26" s="1"/>
      <c r="EP26" s="1"/>
      <c r="EQ26" s="1"/>
      <c r="ER26" s="1"/>
      <c r="ES26" s="1"/>
      <c r="ET26" s="1"/>
      <c r="EU26" s="1"/>
      <c r="EV26" s="1"/>
      <c r="EW26" s="1"/>
      <c r="EX26" s="1"/>
      <c r="EY26" s="1"/>
      <c r="EZ26" s="1"/>
      <c r="FA26" s="1"/>
      <c r="FB26" s="2"/>
      <c r="FD26" s="2"/>
      <c r="FE26" s="2"/>
      <c r="FF26" s="2"/>
      <c r="FG26" s="2"/>
      <c r="FH26" s="2"/>
      <c r="FI26" s="2"/>
      <c r="FJ26" s="2"/>
      <c r="FK26" s="2"/>
      <c r="FL26" s="2"/>
      <c r="FM26" s="2"/>
      <c r="FN26" s="2"/>
      <c r="FO26" s="2"/>
      <c r="FP26" s="2"/>
      <c r="FQ26" s="2"/>
      <c r="FR26" s="2"/>
      <c r="FT26" s="2"/>
      <c r="FU26" s="2"/>
      <c r="FV26" s="2"/>
      <c r="FW26" s="2"/>
      <c r="FX26" s="2"/>
      <c r="FY26" s="2"/>
      <c r="FZ26" s="2"/>
      <c r="GA26" s="2"/>
      <c r="GB26" s="2"/>
      <c r="GC26" s="2"/>
      <c r="GD26" s="2"/>
      <c r="GE26" s="2"/>
      <c r="GF26" s="2"/>
      <c r="GG26" s="2"/>
      <c r="GH26" s="2"/>
      <c r="GJ26" s="6"/>
    </row>
    <row r="27" spans="1:192" x14ac:dyDescent="0.25">
      <c r="A27" s="8" t="s">
        <v>120</v>
      </c>
      <c r="B27" s="8" t="s">
        <v>192</v>
      </c>
      <c r="C27" s="22">
        <f>Baseline!CC27*'Summary all tools'!B$5</f>
        <v>994.90468211435359</v>
      </c>
      <c r="D27" s="22">
        <f>Baseline!CD27*'Summary all tools'!C$5</f>
        <v>1067.1452655516805</v>
      </c>
      <c r="E27" s="22">
        <f>Baseline!CE27*'Summary all tools'!D$5</f>
        <v>1158.3193451929135</v>
      </c>
      <c r="F27" s="22">
        <f>Baseline!CF27*'Summary all tools'!E$5</f>
        <v>873.72861086491196</v>
      </c>
      <c r="G27" s="22">
        <f>Baseline!CG27*'Summary all tools'!F$5</f>
        <v>676.07989048537365</v>
      </c>
      <c r="H27" s="22">
        <f>Baseline!CH27*'Summary all tools'!G$5</f>
        <v>556.97572837662221</v>
      </c>
      <c r="I27" s="22">
        <f>Baseline!CI27*'Summary all tools'!H$5</f>
        <v>343.38668469387949</v>
      </c>
      <c r="J27" s="27">
        <f>Baseline!CJ27*'Summary all tools'!J$5</f>
        <v>738.41168057048571</v>
      </c>
      <c r="K27" s="27">
        <f>Baseline!CK27*'Summary all tools'!K$5</f>
        <v>799.03290042133494</v>
      </c>
      <c r="L27" s="27">
        <f>Baseline!CL27*'Summary all tools'!L$5</f>
        <v>974.03298678339502</v>
      </c>
      <c r="M27" s="27">
        <f>Baseline!CM27*'Summary all tools'!M$5</f>
        <v>756.70399536629031</v>
      </c>
      <c r="N27" s="27">
        <f>Baseline!CN27*'Summary all tools'!N$5</f>
        <v>604.62166881504868</v>
      </c>
      <c r="O27" s="27">
        <f>Baseline!CO27*'Summary all tools'!O$5</f>
        <v>683.66076929375845</v>
      </c>
      <c r="P27" s="27">
        <f>Baseline!CP27*'Summary all tools'!P$5</f>
        <v>434.04941009411408</v>
      </c>
      <c r="Q27" s="28"/>
      <c r="R27" s="29">
        <f>Baseline!CR27*'Summary all tools'!B$12</f>
        <v>35.51864555426836</v>
      </c>
      <c r="S27" s="29">
        <f>Baseline!CS27*'Summary all tools'!C$12</f>
        <v>28.501915969172927</v>
      </c>
      <c r="T27" s="29">
        <f>Baseline!CT27*'Summary all tools'!D$12</f>
        <v>26.56469387228849</v>
      </c>
      <c r="U27" s="29">
        <f>Baseline!CU27*'Summary all tools'!E$12</f>
        <v>16.145277687679311</v>
      </c>
      <c r="V27" s="29">
        <f>Baseline!CV27*'Summary all tools'!F$12</f>
        <v>7.1299182807661898</v>
      </c>
      <c r="W27" s="29">
        <f>Baseline!CW27*'Summary all tools'!G$12</f>
        <v>4.8148209964310729</v>
      </c>
      <c r="X27" s="29">
        <f>Baseline!CX27*'Summary all tools'!H$12</f>
        <v>3.9600705627537649</v>
      </c>
      <c r="Y27" s="29">
        <f>Baseline!CY27*'Summary all tools'!J$12</f>
        <v>23.725199883713735</v>
      </c>
      <c r="Z27" s="29">
        <f>Baseline!CZ27*'Summary all tools'!K$12</f>
        <v>19.501937842575259</v>
      </c>
      <c r="AA27" s="29">
        <f>Baseline!DA27*'Summary all tools'!L$12</f>
        <v>23.901181554503719</v>
      </c>
      <c r="AB27" s="29">
        <f>Baseline!DB27*'Summary all tools'!M$12</f>
        <v>13.045153763388438</v>
      </c>
      <c r="AC27" s="29">
        <f>Baseline!DC27*'Summary all tools'!N$12</f>
        <v>6.8280831665669277</v>
      </c>
      <c r="AD27" s="29">
        <f>Baseline!DD27*'Summary all tools'!O$12</f>
        <v>5.4796920341725359</v>
      </c>
      <c r="AE27" s="29">
        <f>Baseline!DE27*'Summary all tools'!P$12</f>
        <v>4.4940404841495853</v>
      </c>
      <c r="AF27" s="29">
        <f t="shared" si="0"/>
        <v>10880.664250276594</v>
      </c>
      <c r="AH27" s="6">
        <f>C27*'Summary all tools'!B$6</f>
        <v>134.14445152103644</v>
      </c>
      <c r="AI27" s="6">
        <f>D27*'Summary all tools'!C$6</f>
        <v>143.88475490584455</v>
      </c>
      <c r="AJ27" s="6">
        <f>E27*'Summary all tools'!D$6</f>
        <v>210.06231884188665</v>
      </c>
      <c r="AK27" s="6">
        <f>F27*'Summary all tools'!E$6</f>
        <v>158.45151753570724</v>
      </c>
      <c r="AL27" s="6">
        <f>G27*'Summary all tools'!F$6</f>
        <v>122.60773344338274</v>
      </c>
      <c r="AM27" s="6">
        <f>H27*'Summary all tools'!G$6</f>
        <v>141.04560958890431</v>
      </c>
      <c r="AN27" s="6">
        <f>I27*'Summary all tools'!H$6</f>
        <v>86.957441410464853</v>
      </c>
      <c r="AO27" s="6">
        <f>J27*'Summary all tools'!J$6</f>
        <v>76.143170898155603</v>
      </c>
      <c r="AP27" s="6">
        <f>K27*'Summary all tools'!K$6</f>
        <v>82.394279899562108</v>
      </c>
      <c r="AQ27" s="6">
        <f>L27*'Summary all tools'!L$6</f>
        <v>203.54092037667419</v>
      </c>
      <c r="AR27" s="6">
        <f>M27*'Summary all tools'!M$6</f>
        <v>158.12629526869637</v>
      </c>
      <c r="AS27" s="6">
        <f>N27*'Summary all tools'!N$6</f>
        <v>126.34608131363306</v>
      </c>
      <c r="AT27" s="6">
        <f>O27*'Summary all tools'!O$6</f>
        <v>166.40423416827551</v>
      </c>
      <c r="AU27" s="6">
        <f>P27*'Summary all tools'!P$6</f>
        <v>105.64839014020959</v>
      </c>
      <c r="AV27" s="6"/>
      <c r="AW27" s="6">
        <f>R27*'Summary all tools'!B$13</f>
        <v>4.7890308612496666</v>
      </c>
      <c r="AX27" s="6">
        <f>S27*'Summary all tools'!C$13</f>
        <v>3.8429549621356753</v>
      </c>
      <c r="AY27" s="6">
        <f>T27*'Summary all tools'!D$13</f>
        <v>4.8175325891741974</v>
      </c>
      <c r="AZ27" s="6">
        <f>U27*'Summary all tools'!E$13</f>
        <v>2.9279615189844272</v>
      </c>
      <c r="BA27" s="6">
        <f>V27*'Summary all tools'!F$13</f>
        <v>1.2930174855721357</v>
      </c>
      <c r="BB27" s="6">
        <f>W27*'Summary all tools'!G$13</f>
        <v>1.2192799935509371</v>
      </c>
      <c r="BC27" s="6">
        <f>X27*'Summary all tools'!H$13</f>
        <v>1.002827480771286</v>
      </c>
      <c r="BD27" s="6">
        <f>Y27*'Summary all tools'!J$13</f>
        <v>2.4464834412462602</v>
      </c>
      <c r="BE27" s="6">
        <f>Z27*'Summary all tools'!K$13</f>
        <v>2.0109911923998469</v>
      </c>
      <c r="BF27" s="6">
        <f>AA27*'Summary all tools'!L$13</f>
        <v>4.9945623584671495</v>
      </c>
      <c r="BG27" s="6">
        <f>AB27*'Summary all tools'!M$13</f>
        <v>2.7260089129258462</v>
      </c>
      <c r="BH27" s="6">
        <f>AC27*'Summary all tools'!N$13</f>
        <v>1.4268452413722723</v>
      </c>
      <c r="BI27" s="6">
        <f>AD27*'Summary all tools'!O$13</f>
        <v>1.333766682804459</v>
      </c>
      <c r="BJ27" s="6">
        <f>AE27*'Summary all tools'!P$13</f>
        <v>1.0938573612446205</v>
      </c>
      <c r="BK27" s="6">
        <f t="shared" si="1"/>
        <v>1951.6823193943319</v>
      </c>
      <c r="BM27" s="6">
        <f>C27*'Summary all tools'!B$7</f>
        <v>18.631173822366172</v>
      </c>
      <c r="BN27" s="6">
        <f>D27*'Summary all tools'!C$7</f>
        <v>19.983993736922855</v>
      </c>
      <c r="BO27" s="6">
        <f>E27*'Summary all tools'!D$7</f>
        <v>77.391380625958249</v>
      </c>
      <c r="BP27" s="6">
        <f>F27*'Summary all tools'!E$7</f>
        <v>58.376874881576356</v>
      </c>
      <c r="BQ27" s="6">
        <f>G27*'Summary all tools'!F$7</f>
        <v>45.171270215983121</v>
      </c>
      <c r="BR27" s="6">
        <f>H27*'Summary all tools'!G$7</f>
        <v>40.151669882972762</v>
      </c>
      <c r="BS27" s="6">
        <f>I27*'Summary all tools'!H$7</f>
        <v>24.754308138745468</v>
      </c>
      <c r="BT27" s="6">
        <f>J27*'Summary all tools'!J$7</f>
        <v>12.395399913653238</v>
      </c>
      <c r="BU27" s="6">
        <f>K27*'Summary all tools'!K$7</f>
        <v>13.413022309231042</v>
      </c>
      <c r="BV27" s="6">
        <f>L27*'Summary all tools'!L$7</f>
        <v>49.910417257115512</v>
      </c>
      <c r="BW27" s="6">
        <f>M27*'Summary all tools'!M$7</f>
        <v>38.774263973933209</v>
      </c>
      <c r="BX27" s="6">
        <f>N27*'Summary all tools'!N$7</f>
        <v>30.981414574990481</v>
      </c>
      <c r="BY27" s="6">
        <f>O27*'Summary all tools'!O$7</f>
        <v>46.112016697232974</v>
      </c>
      <c r="BZ27" s="6">
        <f>P27*'Summary all tools'!P$7</f>
        <v>29.276059918371327</v>
      </c>
      <c r="CA27" s="6"/>
      <c r="CB27" s="6">
        <f>R27*'Summary all tools'!B$14</f>
        <v>0.6651431751735648</v>
      </c>
      <c r="CC27" s="6">
        <f>S27*'Summary all tools'!C$14</f>
        <v>0.53374374474106612</v>
      </c>
      <c r="CD27" s="6">
        <f>T27*'Summary all tools'!D$14</f>
        <v>1.7748804275904939</v>
      </c>
      <c r="CE27" s="6">
        <f>U27*'Summary all tools'!E$14</f>
        <v>1.0787226648889996</v>
      </c>
      <c r="CF27" s="6">
        <f>V27*'Summary all tools'!F$14</f>
        <v>0.47637486310552374</v>
      </c>
      <c r="CG27" s="6">
        <f>W27*'Summary all tools'!G$14</f>
        <v>0.34709430473347841</v>
      </c>
      <c r="CH27" s="6">
        <f>X27*'Summary all tools'!H$14</f>
        <v>0.28547643613197193</v>
      </c>
      <c r="CI27" s="6">
        <f>Y27*'Summary all tools'!J$14</f>
        <v>0.39826474624939123</v>
      </c>
      <c r="CJ27" s="6">
        <f>Z27*'Summary all tools'!K$14</f>
        <v>0.32737065922788205</v>
      </c>
      <c r="CK27" s="6">
        <f>AA27*'Summary all tools'!L$14</f>
        <v>1.2247202718080368</v>
      </c>
      <c r="CL27" s="6">
        <f>AB27*'Summary all tools'!M$14</f>
        <v>0.66844662998947957</v>
      </c>
      <c r="CM27" s="6">
        <f>AC27*'Summary all tools'!N$14</f>
        <v>0.34987776033649587</v>
      </c>
      <c r="CN27" s="6">
        <f>AD27*'Summary all tools'!O$14</f>
        <v>0.3695979964397898</v>
      </c>
      <c r="CO27" s="6">
        <f>AE27*'Summary all tools'!P$14</f>
        <v>0.30311710010393095</v>
      </c>
      <c r="CP27" s="6">
        <f t="shared" si="2"/>
        <v>514.12609672957285</v>
      </c>
      <c r="CR27" s="6"/>
      <c r="CS27" s="6"/>
      <c r="CT27" s="6"/>
      <c r="CU27" s="6"/>
      <c r="CV27" s="6"/>
      <c r="CW27" s="6"/>
      <c r="CX27" s="6"/>
      <c r="CY27" s="6"/>
      <c r="CZ27" s="6"/>
      <c r="DA27" s="6"/>
      <c r="DB27" s="6"/>
      <c r="DC27" s="6"/>
      <c r="DD27" s="6"/>
      <c r="DE27" s="6"/>
      <c r="DF27" s="6"/>
      <c r="DH27" s="6"/>
      <c r="DI27" s="6"/>
      <c r="DJ27" s="6"/>
      <c r="DK27" s="6"/>
      <c r="DL27" s="6"/>
      <c r="DM27" s="6"/>
      <c r="DN27" s="6"/>
      <c r="DO27" s="6"/>
      <c r="DP27" s="6"/>
      <c r="DQ27" s="6"/>
      <c r="DR27" s="6"/>
      <c r="DS27" s="6"/>
      <c r="DT27" s="6"/>
      <c r="DU27" s="6"/>
      <c r="DV27" s="6"/>
      <c r="DX27" s="6"/>
      <c r="DY27" s="6"/>
      <c r="DZ27" s="6"/>
      <c r="EA27" s="6"/>
      <c r="EB27" s="6"/>
      <c r="EC27" s="6"/>
      <c r="ED27" s="6"/>
      <c r="EE27" s="6"/>
      <c r="EF27" s="6"/>
      <c r="EG27" s="6"/>
      <c r="EH27" s="6"/>
      <c r="EI27" s="6"/>
      <c r="EJ27" s="6"/>
      <c r="EK27" s="6"/>
      <c r="EL27" s="6"/>
      <c r="EN27" s="1"/>
      <c r="EO27" s="1"/>
      <c r="EP27" s="1"/>
      <c r="EQ27" s="1"/>
      <c r="ER27" s="1"/>
      <c r="ES27" s="1"/>
      <c r="ET27" s="1"/>
      <c r="EU27" s="1"/>
      <c r="EV27" s="1"/>
      <c r="EW27" s="1"/>
      <c r="EX27" s="1"/>
      <c r="EY27" s="1"/>
      <c r="EZ27" s="1"/>
      <c r="FA27" s="1"/>
      <c r="FB27" s="2"/>
      <c r="FD27" s="2"/>
      <c r="FE27" s="2"/>
      <c r="FF27" s="2"/>
      <c r="FG27" s="2"/>
      <c r="FH27" s="2"/>
      <c r="FI27" s="2"/>
      <c r="FJ27" s="2"/>
      <c r="FK27" s="2"/>
      <c r="FL27" s="2"/>
      <c r="FM27" s="2"/>
      <c r="FN27" s="2"/>
      <c r="FO27" s="2"/>
      <c r="FP27" s="2"/>
      <c r="FQ27" s="2"/>
      <c r="FR27" s="2"/>
      <c r="FT27" s="2"/>
      <c r="FU27" s="2"/>
      <c r="FV27" s="2"/>
      <c r="FW27" s="2"/>
      <c r="FX27" s="2"/>
      <c r="FY27" s="2"/>
      <c r="FZ27" s="2"/>
      <c r="GA27" s="2"/>
      <c r="GB27" s="2"/>
      <c r="GC27" s="2"/>
      <c r="GD27" s="2"/>
      <c r="GE27" s="2"/>
      <c r="GF27" s="2"/>
      <c r="GG27" s="2"/>
      <c r="GH27" s="2"/>
      <c r="GJ27" s="6"/>
    </row>
    <row r="28" spans="1:192" x14ac:dyDescent="0.25">
      <c r="A28" s="8" t="s">
        <v>124</v>
      </c>
      <c r="B28" s="8" t="s">
        <v>193</v>
      </c>
      <c r="C28" s="22">
        <f>Baseline!CC28*'Summary all tools'!B$5</f>
        <v>790.21217140718431</v>
      </c>
      <c r="D28" s="22">
        <f>Baseline!CD28*'Summary all tools'!C$5</f>
        <v>846.42991708393606</v>
      </c>
      <c r="E28" s="22">
        <f>Baseline!CE28*'Summary all tools'!D$5</f>
        <v>931.47179494260115</v>
      </c>
      <c r="F28" s="22">
        <f>Baseline!CF28*'Summary all tools'!E$5</f>
        <v>725.49614812375796</v>
      </c>
      <c r="G28" s="22">
        <f>Baseline!CG28*'Summary all tools'!F$5</f>
        <v>573.75841371380523</v>
      </c>
      <c r="H28" s="22">
        <f>Baseline!CH28*'Summary all tools'!G$5</f>
        <v>502.97398545016023</v>
      </c>
      <c r="I28" s="22">
        <f>Baseline!CI28*'Summary all tools'!H$5</f>
        <v>291.55118832610748</v>
      </c>
      <c r="J28" s="27">
        <f>Baseline!CJ28*'Summary all tools'!J$5</f>
        <v>600.57148526386743</v>
      </c>
      <c r="K28" s="27">
        <f>Baseline!CK28*'Summary all tools'!K$5</f>
        <v>645.50575423366456</v>
      </c>
      <c r="L28" s="27">
        <f>Baseline!CL28*'Summary all tools'!L$5</f>
        <v>799.0095732260404</v>
      </c>
      <c r="M28" s="27">
        <f>Baseline!CM28*'Summary all tools'!M$5</f>
        <v>640.93147587405122</v>
      </c>
      <c r="N28" s="27">
        <f>Baseline!CN28*'Summary all tools'!N$5</f>
        <v>536.02064899571928</v>
      </c>
      <c r="O28" s="27">
        <f>Baseline!CO28*'Summary all tools'!O$5</f>
        <v>629.78679460392937</v>
      </c>
      <c r="P28" s="27">
        <f>Baseline!CP28*'Summary all tools'!P$5</f>
        <v>374.06929796929199</v>
      </c>
      <c r="Q28" s="28"/>
      <c r="R28" s="29">
        <f>Baseline!CR28*'Summary all tools'!B$12</f>
        <v>27.858822733723294</v>
      </c>
      <c r="S28" s="29">
        <f>Baseline!CS28*'Summary all tools'!C$12</f>
        <v>25.252568253918724</v>
      </c>
      <c r="T28" s="29">
        <f>Baseline!CT28*'Summary all tools'!D$12</f>
        <v>20.623442073273893</v>
      </c>
      <c r="U28" s="29">
        <f>Baseline!CU28*'Summary all tools'!E$12</f>
        <v>10.775203293836759</v>
      </c>
      <c r="V28" s="29">
        <f>Baseline!CV28*'Summary all tools'!F$12</f>
        <v>4.2401617850164746</v>
      </c>
      <c r="W28" s="29">
        <f>Baseline!CW28*'Summary all tools'!G$12</f>
        <v>3.5328493501337452</v>
      </c>
      <c r="X28" s="29">
        <f>Baseline!CX28*'Summary all tools'!H$12</f>
        <v>2.9082863271687303</v>
      </c>
      <c r="Y28" s="29">
        <f>Baseline!CY28*'Summary all tools'!J$12</f>
        <v>19.534274720499564</v>
      </c>
      <c r="Z28" s="29">
        <f>Baseline!CZ28*'Summary all tools'!K$12</f>
        <v>18.72044065098984</v>
      </c>
      <c r="AA28" s="29">
        <f>Baseline!DA28*'Summary all tools'!L$12</f>
        <v>16.668711294310278</v>
      </c>
      <c r="AB28" s="29">
        <f>Baseline!DB28*'Summary all tools'!M$12</f>
        <v>10.679817971684924</v>
      </c>
      <c r="AC28" s="29">
        <f>Baseline!DC28*'Summary all tools'!N$12</f>
        <v>5.4918893384059588</v>
      </c>
      <c r="AD28" s="29">
        <f>Baseline!DD28*'Summary all tools'!O$12</f>
        <v>5.0025617727404317</v>
      </c>
      <c r="AE28" s="29">
        <f>Baseline!DE28*'Summary all tools'!P$12</f>
        <v>2.8178478189777172</v>
      </c>
      <c r="AF28" s="29">
        <f t="shared" si="0"/>
        <v>9061.8955265987988</v>
      </c>
      <c r="AH28" s="6">
        <f>C28*'Summary all tools'!B$6</f>
        <v>106.54546131332822</v>
      </c>
      <c r="AI28" s="6">
        <f>D28*'Summary all tools'!C$6</f>
        <v>114.12538207873295</v>
      </c>
      <c r="AJ28" s="6">
        <f>E28*'Summary all tools'!D$6</f>
        <v>168.92329908283588</v>
      </c>
      <c r="AK28" s="6">
        <f>F28*'Summary all tools'!E$6</f>
        <v>131.56941893286947</v>
      </c>
      <c r="AL28" s="6">
        <f>G28*'Summary all tools'!F$6</f>
        <v>104.05163596718788</v>
      </c>
      <c r="AM28" s="6">
        <f>H28*'Summary all tools'!G$6</f>
        <v>127.37049169440286</v>
      </c>
      <c r="AN28" s="6">
        <f>I28*'Summary all tools'!H$6</f>
        <v>73.830892422692642</v>
      </c>
      <c r="AO28" s="6">
        <f>J28*'Summary all tools'!J$6</f>
        <v>61.929433732245322</v>
      </c>
      <c r="AP28" s="6">
        <f>K28*'Summary all tools'!K$6</f>
        <v>66.562943482128475</v>
      </c>
      <c r="AQ28" s="6">
        <f>L28*'Summary all tools'!L$6</f>
        <v>166.96677230744319</v>
      </c>
      <c r="AR28" s="6">
        <f>M28*'Summary all tools'!M$6</f>
        <v>133.9336390737609</v>
      </c>
      <c r="AS28" s="6">
        <f>N28*'Summary all tools'!N$6</f>
        <v>112.01072008637529</v>
      </c>
      <c r="AT28" s="6">
        <f>O28*'Summary all tools'!O$6</f>
        <v>153.29121393585379</v>
      </c>
      <c r="AU28" s="6">
        <f>P28*'Summary all tools'!P$6</f>
        <v>91.049125312173715</v>
      </c>
      <c r="AV28" s="6"/>
      <c r="AW28" s="6">
        <f>R28*'Summary all tools'!B$13</f>
        <v>3.7562457618503315</v>
      </c>
      <c r="AX28" s="6">
        <f>S28*'Summary all tools'!C$13</f>
        <v>3.4048406634497157</v>
      </c>
      <c r="AY28" s="6">
        <f>T28*'Summary all tools'!D$13</f>
        <v>3.7400809046245604</v>
      </c>
      <c r="AZ28" s="6">
        <f>U28*'Summary all tools'!E$13</f>
        <v>1.9540934020394121</v>
      </c>
      <c r="BA28" s="6">
        <f>V28*'Summary all tools'!F$13</f>
        <v>0.76895738685687898</v>
      </c>
      <c r="BB28" s="6">
        <f>W28*'Summary all tools'!G$13</f>
        <v>0.89464022360133655</v>
      </c>
      <c r="BC28" s="6">
        <f>X28*'Summary all tools'!H$13</f>
        <v>0.73647916233293165</v>
      </c>
      <c r="BD28" s="6">
        <f>Y28*'Summary all tools'!J$13</f>
        <v>2.0143256906030724</v>
      </c>
      <c r="BE28" s="6">
        <f>Z28*'Summary all tools'!K$13</f>
        <v>1.9304051510613023</v>
      </c>
      <c r="BF28" s="6">
        <f>AA28*'Summary all tools'!L$13</f>
        <v>3.4832134890432203</v>
      </c>
      <c r="BG28" s="6">
        <f>AB28*'Summary all tools'!M$13</f>
        <v>2.2317313775898842</v>
      </c>
      <c r="BH28" s="6">
        <f>AC28*'Summary all tools'!N$13</f>
        <v>1.1476245935339913</v>
      </c>
      <c r="BI28" s="6">
        <f>AD28*'Summary all tools'!O$13</f>
        <v>1.2176323376464981</v>
      </c>
      <c r="BJ28" s="6">
        <f>AE28*'Summary all tools'!P$13</f>
        <v>0.68586911722918042</v>
      </c>
      <c r="BK28" s="6">
        <f t="shared" si="1"/>
        <v>1640.1265686834931</v>
      </c>
      <c r="BM28" s="6">
        <f>C28*'Summary all tools'!B$7</f>
        <v>14.797980737962254</v>
      </c>
      <c r="BN28" s="6">
        <f>D28*'Summary all tools'!C$7</f>
        <v>15.850747510935133</v>
      </c>
      <c r="BO28" s="6">
        <f>E28*'Summary all tools'!D$7</f>
        <v>62.23489966209744</v>
      </c>
      <c r="BP28" s="6">
        <f>F28*'Summary all tools'!E$7</f>
        <v>48.472943817372965</v>
      </c>
      <c r="BQ28" s="6">
        <f>G28*'Summary all tools'!F$7</f>
        <v>38.334813251069221</v>
      </c>
      <c r="BR28" s="6">
        <f>H28*'Summary all tools'!G$7</f>
        <v>36.258753110085486</v>
      </c>
      <c r="BS28" s="6">
        <f>I28*'Summary all tools'!H$7</f>
        <v>21.017553317408858</v>
      </c>
      <c r="BT28" s="6">
        <f>J28*'Summary all tools'!J$7</f>
        <v>10.081535723853889</v>
      </c>
      <c r="BU28" s="6">
        <f>K28*'Summary all tools'!K$7</f>
        <v>10.83582800871859</v>
      </c>
      <c r="BV28" s="6">
        <f>L28*'Summary all tools'!L$7</f>
        <v>40.942043784200628</v>
      </c>
      <c r="BW28" s="6">
        <f>M28*'Summary all tools'!M$7</f>
        <v>32.841965136860907</v>
      </c>
      <c r="BX28" s="6">
        <f>N28*'Summary all tools'!N$7</f>
        <v>27.466230212751025</v>
      </c>
      <c r="BY28" s="6">
        <f>O28*'Summary all tools'!O$7</f>
        <v>42.478288199092006</v>
      </c>
      <c r="BZ28" s="6">
        <f>P28*'Summary all tools'!P$7</f>
        <v>25.230480508192713</v>
      </c>
      <c r="CA28" s="6"/>
      <c r="CB28" s="6">
        <f>R28*'Summary all tools'!B$14</f>
        <v>0.5217008002569905</v>
      </c>
      <c r="CC28" s="6">
        <f>S28*'Summary all tools'!C$14</f>
        <v>0.47289453659023828</v>
      </c>
      <c r="CD28" s="6">
        <f>T28*'Summary all tools'!D$14</f>
        <v>1.3779245438090488</v>
      </c>
      <c r="CE28" s="6">
        <f>U28*'Summary all tools'!E$14</f>
        <v>0.71992914811978348</v>
      </c>
      <c r="CF28" s="6">
        <f>V28*'Summary all tools'!F$14</f>
        <v>0.28330008989463967</v>
      </c>
      <c r="CG28" s="6">
        <f>W28*'Summary all tools'!G$14</f>
        <v>0.2546786037989206</v>
      </c>
      <c r="CH28" s="6">
        <f>X28*'Summary all tools'!H$14</f>
        <v>0.20965465205098055</v>
      </c>
      <c r="CI28" s="6">
        <f>Y28*'Summary all tools'!J$14</f>
        <v>0.32791348451677926</v>
      </c>
      <c r="CJ28" s="6">
        <f>Z28*'Summary all tools'!K$14</f>
        <v>0.31425200133556086</v>
      </c>
      <c r="CK28" s="6">
        <f>AA28*'Summary all tools'!L$14</f>
        <v>0.85412131532094293</v>
      </c>
      <c r="CL28" s="6">
        <f>AB28*'Summary all tools'!M$14</f>
        <v>0.54724447573085278</v>
      </c>
      <c r="CM28" s="6">
        <f>AC28*'Summary all tools'!N$14</f>
        <v>0.28140986201599788</v>
      </c>
      <c r="CN28" s="6">
        <f>AD28*'Summary all tools'!O$14</f>
        <v>0.33741618995023437</v>
      </c>
      <c r="CO28" s="6">
        <f>AE28*'Summary all tools'!P$14</f>
        <v>0.19006011682254395</v>
      </c>
      <c r="CP28" s="6">
        <f t="shared" si="2"/>
        <v>433.53656280081464</v>
      </c>
      <c r="CR28" s="6"/>
      <c r="CS28" s="6"/>
      <c r="CT28" s="6"/>
      <c r="CU28" s="6"/>
      <c r="CV28" s="6"/>
      <c r="CW28" s="6"/>
      <c r="CX28" s="6"/>
      <c r="CY28" s="6"/>
      <c r="CZ28" s="6"/>
      <c r="DA28" s="6"/>
      <c r="DB28" s="6"/>
      <c r="DC28" s="6"/>
      <c r="DD28" s="6"/>
      <c r="DE28" s="6"/>
      <c r="DF28" s="6"/>
      <c r="DH28" s="6"/>
      <c r="DI28" s="6"/>
      <c r="DJ28" s="6"/>
      <c r="DK28" s="6"/>
      <c r="DL28" s="6"/>
      <c r="DM28" s="6"/>
      <c r="DN28" s="6"/>
      <c r="DO28" s="6"/>
      <c r="DP28" s="6"/>
      <c r="DQ28" s="6"/>
      <c r="DR28" s="6"/>
      <c r="DS28" s="6"/>
      <c r="DT28" s="6"/>
      <c r="DU28" s="6"/>
      <c r="DV28" s="6"/>
      <c r="DX28" s="6"/>
      <c r="DY28" s="6"/>
      <c r="DZ28" s="6"/>
      <c r="EA28" s="6"/>
      <c r="EB28" s="6"/>
      <c r="EC28" s="6"/>
      <c r="ED28" s="6"/>
      <c r="EE28" s="6"/>
      <c r="EF28" s="6"/>
      <c r="EG28" s="6"/>
      <c r="EH28" s="6"/>
      <c r="EI28" s="6"/>
      <c r="EJ28" s="6"/>
      <c r="EK28" s="6"/>
      <c r="EL28" s="6"/>
      <c r="EN28" s="1"/>
      <c r="EO28" s="1"/>
      <c r="EP28" s="1"/>
      <c r="EQ28" s="1"/>
      <c r="ER28" s="1"/>
      <c r="ES28" s="1"/>
      <c r="ET28" s="1"/>
      <c r="EU28" s="1"/>
      <c r="EV28" s="1"/>
      <c r="EW28" s="1"/>
      <c r="EX28" s="1"/>
      <c r="EY28" s="1"/>
      <c r="EZ28" s="1"/>
      <c r="FA28" s="1"/>
      <c r="FB28" s="2"/>
      <c r="FD28" s="2"/>
      <c r="FE28" s="2"/>
      <c r="FF28" s="2"/>
      <c r="FG28" s="2"/>
      <c r="FH28" s="2"/>
      <c r="FI28" s="2"/>
      <c r="FJ28" s="2"/>
      <c r="FK28" s="2"/>
      <c r="FL28" s="2"/>
      <c r="FM28" s="2"/>
      <c r="FN28" s="2"/>
      <c r="FO28" s="2"/>
      <c r="FP28" s="2"/>
      <c r="FQ28" s="2"/>
      <c r="FR28" s="2"/>
      <c r="FT28" s="2"/>
      <c r="FU28" s="2"/>
      <c r="FV28" s="2"/>
      <c r="FW28" s="2"/>
      <c r="FX28" s="2"/>
      <c r="FY28" s="2"/>
      <c r="FZ28" s="2"/>
      <c r="GA28" s="2"/>
      <c r="GB28" s="2"/>
      <c r="GC28" s="2"/>
      <c r="GD28" s="2"/>
      <c r="GE28" s="2"/>
      <c r="GF28" s="2"/>
      <c r="GG28" s="2"/>
      <c r="GH28" s="2"/>
      <c r="GJ28" s="6"/>
    </row>
    <row r="29" spans="1:192" x14ac:dyDescent="0.25">
      <c r="A29" s="8" t="s">
        <v>126</v>
      </c>
      <c r="B29" s="8" t="s">
        <v>194</v>
      </c>
      <c r="C29" s="22">
        <f>Baseline!CC29*'Summary all tools'!B$5</f>
        <v>1405.3550762343893</v>
      </c>
      <c r="D29" s="22">
        <f>Baseline!CD29*'Summary all tools'!C$5</f>
        <v>1380.0503066316453</v>
      </c>
      <c r="E29" s="22">
        <f>Baseline!CE29*'Summary all tools'!D$5</f>
        <v>1517.879074894309</v>
      </c>
      <c r="F29" s="22">
        <f>Baseline!CF29*'Summary all tools'!E$5</f>
        <v>1091.3514862427855</v>
      </c>
      <c r="G29" s="22">
        <f>Baseline!CG29*'Summary all tools'!F$5</f>
        <v>777.44197834129147</v>
      </c>
      <c r="H29" s="22">
        <f>Baseline!CH29*'Summary all tools'!G$5</f>
        <v>613.9431206510543</v>
      </c>
      <c r="I29" s="22">
        <f>Baseline!CI29*'Summary all tools'!H$5</f>
        <v>352.93604233308025</v>
      </c>
      <c r="J29" s="27">
        <f>Baseline!CJ29*'Summary all tools'!J$5</f>
        <v>1056.9289293739987</v>
      </c>
      <c r="K29" s="27">
        <f>Baseline!CK29*'Summary all tools'!K$5</f>
        <v>1046.7177129874619</v>
      </c>
      <c r="L29" s="27">
        <f>Baseline!CL29*'Summary all tools'!L$5</f>
        <v>1261.5430875936192</v>
      </c>
      <c r="M29" s="27">
        <f>Baseline!CM29*'Summary all tools'!M$5</f>
        <v>932.1375601304228</v>
      </c>
      <c r="N29" s="27">
        <f>Baseline!CN29*'Summary all tools'!N$5</f>
        <v>689.82656608887828</v>
      </c>
      <c r="O29" s="27">
        <f>Baseline!CO29*'Summary all tools'!O$5</f>
        <v>773.57669640609822</v>
      </c>
      <c r="P29" s="27">
        <f>Baseline!CP29*'Summary all tools'!P$5</f>
        <v>474.24271448969438</v>
      </c>
      <c r="Q29" s="28"/>
      <c r="R29" s="29">
        <f>Baseline!CR29*'Summary all tools'!B$12</f>
        <v>115.29199665875049</v>
      </c>
      <c r="S29" s="29">
        <f>Baseline!CS29*'Summary all tools'!C$12</f>
        <v>82.48223599888523</v>
      </c>
      <c r="T29" s="29">
        <f>Baseline!CT29*'Summary all tools'!D$12</f>
        <v>76.084689467623249</v>
      </c>
      <c r="U29" s="29">
        <f>Baseline!CU29*'Summary all tools'!E$12</f>
        <v>52.134067984410578</v>
      </c>
      <c r="V29" s="29">
        <f>Baseline!CV29*'Summary all tools'!F$12</f>
        <v>24.720722500152014</v>
      </c>
      <c r="W29" s="29">
        <f>Baseline!CW29*'Summary all tools'!G$12</f>
        <v>16.733820035025989</v>
      </c>
      <c r="X29" s="29">
        <f>Baseline!CX29*'Summary all tools'!H$12</f>
        <v>10.336817100473214</v>
      </c>
      <c r="Y29" s="29">
        <f>Baseline!CY29*'Summary all tools'!J$12</f>
        <v>91.807157057937957</v>
      </c>
      <c r="Z29" s="29">
        <f>Baseline!CZ29*'Summary all tools'!K$12</f>
        <v>65.409033895177373</v>
      </c>
      <c r="AA29" s="29">
        <f>Baseline!DA29*'Summary all tools'!L$12</f>
        <v>76.201054107571309</v>
      </c>
      <c r="AB29" s="29">
        <f>Baseline!DB29*'Summary all tools'!M$12</f>
        <v>51.487907724891933</v>
      </c>
      <c r="AC29" s="29">
        <f>Baseline!DC29*'Summary all tools'!N$12</f>
        <v>28.751245783460295</v>
      </c>
      <c r="AD29" s="29">
        <f>Baseline!DD29*'Summary all tools'!O$12</f>
        <v>22.043172379118829</v>
      </c>
      <c r="AE29" s="29">
        <f>Baseline!DE29*'Summary all tools'!P$12</f>
        <v>11.982870727079177</v>
      </c>
      <c r="AF29" s="29">
        <f t="shared" si="0"/>
        <v>14099.397143819282</v>
      </c>
      <c r="AH29" s="6">
        <f>C29*'Summary all tools'!B$6</f>
        <v>189.4860776945244</v>
      </c>
      <c r="AI29" s="6">
        <f>D29*'Summary all tools'!C$6</f>
        <v>186.0741986469634</v>
      </c>
      <c r="AJ29" s="6">
        <f>E29*'Summary all tools'!D$6</f>
        <v>275.26881901534091</v>
      </c>
      <c r="AK29" s="6">
        <f>F29*'Summary all tools'!E$6</f>
        <v>197.91763370188548</v>
      </c>
      <c r="AL29" s="6">
        <f>G29*'Summary all tools'!F$6</f>
        <v>140.98984482400806</v>
      </c>
      <c r="AM29" s="6">
        <f>H29*'Summary all tools'!G$6</f>
        <v>155.47173295599711</v>
      </c>
      <c r="AN29" s="6">
        <f>I29*'Summary all tools'!H$6</f>
        <v>89.375670609301281</v>
      </c>
      <c r="AO29" s="6">
        <f>J29*'Summary all tools'!J$6</f>
        <v>108.98787521122767</v>
      </c>
      <c r="AP29" s="6">
        <f>K29*'Summary all tools'!K$6</f>
        <v>107.93492004427065</v>
      </c>
      <c r="AQ29" s="6">
        <f>L29*'Summary all tools'!L$6</f>
        <v>263.62109356439919</v>
      </c>
      <c r="AR29" s="6">
        <f>M29*'Summary all tools'!M$6</f>
        <v>194.78615147641341</v>
      </c>
      <c r="AS29" s="6">
        <f>N29*'Summary all tools'!N$6</f>
        <v>144.15110788566631</v>
      </c>
      <c r="AT29" s="6">
        <f>O29*'Summary all tools'!O$6</f>
        <v>188.28992903726146</v>
      </c>
      <c r="AU29" s="6">
        <f>P29*'Summary all tools'!P$6</f>
        <v>115.43151115145054</v>
      </c>
      <c r="AV29" s="6"/>
      <c r="AW29" s="6">
        <f>R29*'Summary all tools'!B$13</f>
        <v>15.544988313539392</v>
      </c>
      <c r="AX29" s="6">
        <f>S29*'Summary all tools'!C$13</f>
        <v>11.121200359400255</v>
      </c>
      <c r="AY29" s="6">
        <f>T29*'Summary all tools'!D$13</f>
        <v>13.798031056169561</v>
      </c>
      <c r="AZ29" s="6">
        <f>U29*'Summary all tools'!E$13</f>
        <v>9.4545629898306984</v>
      </c>
      <c r="BA29" s="6">
        <f>V29*'Summary all tools'!F$13</f>
        <v>4.4831266208058347</v>
      </c>
      <c r="BB29" s="6">
        <f>W29*'Summary all tools'!G$13</f>
        <v>4.2375847408476162</v>
      </c>
      <c r="BC29" s="6">
        <f>X29*'Summary all tools'!H$13</f>
        <v>2.6176412990107769</v>
      </c>
      <c r="BD29" s="6">
        <f>Y29*'Summary all tools'!J$13</f>
        <v>9.466925068324537</v>
      </c>
      <c r="BE29" s="6">
        <f>Z29*'Summary all tools'!K$13</f>
        <v>6.7448164448264434</v>
      </c>
      <c r="BF29" s="6">
        <f>AA29*'Summary all tools'!L$13</f>
        <v>15.923518912791121</v>
      </c>
      <c r="BG29" s="6">
        <f>AB29*'Summary all tools'!M$13</f>
        <v>10.759282559004639</v>
      </c>
      <c r="BH29" s="6">
        <f>AC29*'Summary all tools'!N$13</f>
        <v>6.0080665728447853</v>
      </c>
      <c r="BI29" s="6">
        <f>AD29*'Summary all tools'!O$13</f>
        <v>5.3653469427180731</v>
      </c>
      <c r="BJ29" s="6">
        <f>AE29*'Summary all tools'!P$13</f>
        <v>2.9166518192010904</v>
      </c>
      <c r="BK29" s="6">
        <f t="shared" si="1"/>
        <v>2476.2283095180246</v>
      </c>
      <c r="BM29" s="6">
        <f>C29*'Summary all tools'!B$7</f>
        <v>26.317510790906169</v>
      </c>
      <c r="BN29" s="6">
        <f>D29*'Summary all tools'!C$7</f>
        <v>25.843638700967141</v>
      </c>
      <c r="BO29" s="6">
        <f>E29*'Summary all tools'!D$7</f>
        <v>101.4148280582835</v>
      </c>
      <c r="BP29" s="6">
        <f>F29*'Summary all tools'!E$7</f>
        <v>72.917022942799917</v>
      </c>
      <c r="BQ29" s="6">
        <f>G29*'Summary all tools'!F$7</f>
        <v>51.943627040424033</v>
      </c>
      <c r="BR29" s="6">
        <f>H29*'Summary all tools'!G$7</f>
        <v>44.258376534918888</v>
      </c>
      <c r="BS29" s="6">
        <f>I29*'Summary all tools'!H$7</f>
        <v>25.442709151552918</v>
      </c>
      <c r="BT29" s="6">
        <f>J29*'Summary all tools'!J$7</f>
        <v>17.742212243688229</v>
      </c>
      <c r="BU29" s="6">
        <f>K29*'Summary all tools'!K$7</f>
        <v>17.570800937439408</v>
      </c>
      <c r="BV29" s="6">
        <f>L29*'Summary all tools'!L$7</f>
        <v>64.642720261002097</v>
      </c>
      <c r="BW29" s="6">
        <f>M29*'Summary all tools'!M$7</f>
        <v>47.763654001879146</v>
      </c>
      <c r="BX29" s="6">
        <f>N29*'Summary all tools'!N$7</f>
        <v>35.347398102232354</v>
      </c>
      <c r="BY29" s="6">
        <f>O29*'Summary all tools'!O$7</f>
        <v>52.176727323578469</v>
      </c>
      <c r="BZ29" s="6">
        <f>P29*'Summary all tools'!P$7</f>
        <v>31.987045258835689</v>
      </c>
      <c r="CA29" s="6"/>
      <c r="CB29" s="6">
        <f>R29*'Summary all tools'!B$14</f>
        <v>2.1590261546582488</v>
      </c>
      <c r="CC29" s="6">
        <f>S29*'Summary all tools'!C$14</f>
        <v>1.5446111610278133</v>
      </c>
      <c r="CD29" s="6">
        <f>T29*'Summary all tools'!D$14</f>
        <v>5.0834851259572069</v>
      </c>
      <c r="CE29" s="6">
        <f>U29*'Summary all tools'!E$14</f>
        <v>3.4832600488849947</v>
      </c>
      <c r="CF29" s="6">
        <f>V29*'Summary all tools'!F$14</f>
        <v>1.6516782287179395</v>
      </c>
      <c r="CG29" s="6">
        <f>W29*'Summary all tools'!G$14</f>
        <v>1.2063197437449418</v>
      </c>
      <c r="CH29" s="6">
        <f>X29*'Summary all tools'!H$14</f>
        <v>0.7451679610322649</v>
      </c>
      <c r="CI29" s="6">
        <f>Y29*'Summary all tools'!J$14</f>
        <v>1.5411273367039944</v>
      </c>
      <c r="CJ29" s="6">
        <f>Z29*'Summary all tools'!K$14</f>
        <v>1.0979933747391886</v>
      </c>
      <c r="CK29" s="6">
        <f>AA29*'Summary all tools'!L$14</f>
        <v>3.9046176644392023</v>
      </c>
      <c r="CL29" s="6">
        <f>AB29*'Summary all tools'!M$14</f>
        <v>2.6382915087214438</v>
      </c>
      <c r="CM29" s="6">
        <f>AC29*'Summary all tools'!N$14</f>
        <v>1.4732423780155794</v>
      </c>
      <c r="CN29" s="6">
        <f>AD29*'Summary all tools'!O$14</f>
        <v>1.4867828877411526</v>
      </c>
      <c r="CO29" s="6">
        <f>AE29*'Summary all tools'!P$14</f>
        <v>0.80822881736897667</v>
      </c>
      <c r="CP29" s="6">
        <f t="shared" si="2"/>
        <v>644.1921037402609</v>
      </c>
      <c r="CR29" s="6"/>
      <c r="CS29" s="6"/>
      <c r="CT29" s="6"/>
      <c r="CU29" s="6"/>
      <c r="CV29" s="6"/>
      <c r="CW29" s="6"/>
      <c r="CX29" s="6"/>
      <c r="CY29" s="6"/>
      <c r="CZ29" s="6"/>
      <c r="DA29" s="6"/>
      <c r="DB29" s="6"/>
      <c r="DC29" s="6"/>
      <c r="DD29" s="6"/>
      <c r="DE29" s="6"/>
      <c r="DF29" s="6"/>
      <c r="DH29" s="6"/>
      <c r="DI29" s="6"/>
      <c r="DJ29" s="6"/>
      <c r="DK29" s="6"/>
      <c r="DL29" s="6"/>
      <c r="DM29" s="6"/>
      <c r="DN29" s="6"/>
      <c r="DO29" s="6"/>
      <c r="DP29" s="6"/>
      <c r="DQ29" s="6"/>
      <c r="DR29" s="6"/>
      <c r="DS29" s="6"/>
      <c r="DT29" s="6"/>
      <c r="DU29" s="6"/>
      <c r="DV29" s="6"/>
      <c r="DX29" s="6"/>
      <c r="DY29" s="6"/>
      <c r="DZ29" s="6"/>
      <c r="EA29" s="6"/>
      <c r="EB29" s="6"/>
      <c r="EC29" s="6"/>
      <c r="ED29" s="6"/>
      <c r="EE29" s="6"/>
      <c r="EF29" s="6"/>
      <c r="EG29" s="6"/>
      <c r="EH29" s="6"/>
      <c r="EI29" s="6"/>
      <c r="EJ29" s="6"/>
      <c r="EK29" s="6"/>
      <c r="EL29" s="6"/>
      <c r="EN29" s="1"/>
      <c r="EO29" s="1"/>
      <c r="EP29" s="1"/>
      <c r="EQ29" s="1"/>
      <c r="ER29" s="1"/>
      <c r="ES29" s="1"/>
      <c r="ET29" s="1"/>
      <c r="EU29" s="1"/>
      <c r="EV29" s="1"/>
      <c r="EW29" s="1"/>
      <c r="EX29" s="1"/>
      <c r="EY29" s="1"/>
      <c r="EZ29" s="1"/>
      <c r="FA29" s="1"/>
      <c r="FB29" s="2"/>
      <c r="FD29" s="2"/>
      <c r="FE29" s="2"/>
      <c r="FF29" s="2"/>
      <c r="FG29" s="2"/>
      <c r="FH29" s="2"/>
      <c r="FI29" s="2"/>
      <c r="FJ29" s="2"/>
      <c r="FK29" s="2"/>
      <c r="FL29" s="2"/>
      <c r="FM29" s="2"/>
      <c r="FN29" s="2"/>
      <c r="FO29" s="2"/>
      <c r="FP29" s="2"/>
      <c r="FQ29" s="2"/>
      <c r="FR29" s="2"/>
      <c r="FT29" s="2"/>
      <c r="FU29" s="2"/>
      <c r="FV29" s="2"/>
      <c r="FW29" s="2"/>
      <c r="FX29" s="2"/>
      <c r="FY29" s="2"/>
      <c r="FZ29" s="2"/>
      <c r="GA29" s="2"/>
      <c r="GB29" s="2"/>
      <c r="GC29" s="2"/>
      <c r="GD29" s="2"/>
      <c r="GE29" s="2"/>
      <c r="GF29" s="2"/>
      <c r="GG29" s="2"/>
      <c r="GH29" s="2"/>
      <c r="GJ29" s="6"/>
    </row>
    <row r="30" spans="1:192" x14ac:dyDescent="0.25">
      <c r="A30" s="8" t="s">
        <v>140</v>
      </c>
      <c r="B30" s="8" t="s">
        <v>195</v>
      </c>
      <c r="C30" s="22">
        <f>Baseline!CC30*'Summary all tools'!B$5</f>
        <v>622.73341021416707</v>
      </c>
      <c r="D30" s="22">
        <f>Baseline!CD30*'Summary all tools'!C$5</f>
        <v>642.9871437384935</v>
      </c>
      <c r="E30" s="22">
        <f>Baseline!CE30*'Summary all tools'!D$5</f>
        <v>711.75244476627165</v>
      </c>
      <c r="F30" s="22">
        <f>Baseline!CF30*'Summary all tools'!E$5</f>
        <v>539.24629742082607</v>
      </c>
      <c r="G30" s="22">
        <f>Baseline!CG30*'Summary all tools'!F$5</f>
        <v>408.25609972898303</v>
      </c>
      <c r="H30" s="22">
        <f>Baseline!CH30*'Summary all tools'!G$5</f>
        <v>333.54913265698258</v>
      </c>
      <c r="I30" s="22">
        <f>Baseline!CI30*'Summary all tools'!H$5</f>
        <v>206.22792139209267</v>
      </c>
      <c r="J30" s="27">
        <f>Baseline!CJ30*'Summary all tools'!J$5</f>
        <v>470.22361652053195</v>
      </c>
      <c r="K30" s="27">
        <f>Baseline!CK30*'Summary all tools'!K$5</f>
        <v>495.42481059911302</v>
      </c>
      <c r="L30" s="27">
        <f>Baseline!CL30*'Summary all tools'!L$5</f>
        <v>603.53768898300632</v>
      </c>
      <c r="M30" s="27">
        <f>Baseline!CM30*'Summary all tools'!M$5</f>
        <v>449.04603656118508</v>
      </c>
      <c r="N30" s="27">
        <f>Baseline!CN30*'Summary all tools'!N$5</f>
        <v>363.11571044477057</v>
      </c>
      <c r="O30" s="27">
        <f>Baseline!CO30*'Summary all tools'!O$5</f>
        <v>410.46355626694697</v>
      </c>
      <c r="P30" s="27">
        <f>Baseline!CP30*'Summary all tools'!P$5</f>
        <v>263.30254876030716</v>
      </c>
      <c r="Q30" s="28"/>
      <c r="R30" s="29">
        <f>Baseline!CR30*'Summary all tools'!B$12</f>
        <v>40.408890573582845</v>
      </c>
      <c r="S30" s="29">
        <f>Baseline!CS30*'Summary all tools'!C$12</f>
        <v>34.349951442055414</v>
      </c>
      <c r="T30" s="29">
        <f>Baseline!CT30*'Summary all tools'!D$12</f>
        <v>34.268058378935152</v>
      </c>
      <c r="U30" s="29">
        <f>Baseline!CU30*'Summary all tools'!E$12</f>
        <v>22.78267438485782</v>
      </c>
      <c r="V30" s="29">
        <f>Baseline!CV30*'Summary all tools'!F$12</f>
        <v>11.766456075718834</v>
      </c>
      <c r="W30" s="29">
        <f>Baseline!CW30*'Summary all tools'!G$12</f>
        <v>7.9389610315273416</v>
      </c>
      <c r="X30" s="29">
        <f>Baseline!CX30*'Summary all tools'!H$12</f>
        <v>5.8730957205354786</v>
      </c>
      <c r="Y30" s="29">
        <f>Baseline!CY30*'Summary all tools'!J$12</f>
        <v>29.842086813959899</v>
      </c>
      <c r="Z30" s="29">
        <f>Baseline!CZ30*'Summary all tools'!K$12</f>
        <v>25.836403872743741</v>
      </c>
      <c r="AA30" s="29">
        <f>Baseline!DA30*'Summary all tools'!L$12</f>
        <v>28.816030879854424</v>
      </c>
      <c r="AB30" s="29">
        <f>Baseline!DB30*'Summary all tools'!M$12</f>
        <v>20.042676656943563</v>
      </c>
      <c r="AC30" s="29">
        <f>Baseline!DC30*'Summary all tools'!N$12</f>
        <v>10.681079784424426</v>
      </c>
      <c r="AD30" s="29">
        <f>Baseline!DD30*'Summary all tools'!O$12</f>
        <v>10.195831218628003</v>
      </c>
      <c r="AE30" s="29">
        <f>Baseline!DE30*'Summary all tools'!P$12</f>
        <v>7.645280068738483</v>
      </c>
      <c r="AF30" s="29">
        <f t="shared" si="0"/>
        <v>6810.3138949561835</v>
      </c>
      <c r="AH30" s="6">
        <f>C30*'Summary all tools'!B$6</f>
        <v>83.964055309775333</v>
      </c>
      <c r="AI30" s="6">
        <f>D30*'Summary all tools'!C$6</f>
        <v>86.694895784965411</v>
      </c>
      <c r="AJ30" s="6">
        <f>E30*'Summary all tools'!D$6</f>
        <v>129.07698521091712</v>
      </c>
      <c r="AK30" s="6">
        <f>F30*'Summary all tools'!E$6</f>
        <v>97.792830736375947</v>
      </c>
      <c r="AL30" s="6">
        <f>G30*'Summary all tools'!F$6</f>
        <v>74.037633357605586</v>
      </c>
      <c r="AM30" s="6">
        <f>H30*'Summary all tools'!G$6</f>
        <v>84.466231375243268</v>
      </c>
      <c r="AN30" s="6">
        <f>I30*'Summary all tools'!H$6</f>
        <v>52.224076212045645</v>
      </c>
      <c r="AO30" s="6">
        <f>J30*'Summary all tools'!J$6</f>
        <v>48.488286595642379</v>
      </c>
      <c r="AP30" s="6">
        <f>K30*'Summary all tools'!K$6</f>
        <v>51.08697087712676</v>
      </c>
      <c r="AQ30" s="6">
        <f>L30*'Summary all tools'!L$6</f>
        <v>126.11956511174111</v>
      </c>
      <c r="AR30" s="6">
        <f>M30*'Summary all tools'!M$6</f>
        <v>93.835881138886549</v>
      </c>
      <c r="AS30" s="6">
        <f>N30*'Summary all tools'!N$6</f>
        <v>75.879263751869587</v>
      </c>
      <c r="AT30" s="6">
        <f>O30*'Summary all tools'!O$6</f>
        <v>99.907551818641053</v>
      </c>
      <c r="AU30" s="6">
        <f>P30*'Summary all tools'!P$6</f>
        <v>64.088303657200868</v>
      </c>
      <c r="AV30" s="6"/>
      <c r="AW30" s="6">
        <f>R30*'Summary all tools'!B$13</f>
        <v>5.448389740258361</v>
      </c>
      <c r="AX30" s="6">
        <f>S30*'Summary all tools'!C$13</f>
        <v>4.6314541270187073</v>
      </c>
      <c r="AY30" s="6">
        <f>T30*'Summary all tools'!D$13</f>
        <v>6.2145450951519692</v>
      </c>
      <c r="AZ30" s="6">
        <f>U30*'Summary all tools'!E$13</f>
        <v>4.1316597452715724</v>
      </c>
      <c r="BA30" s="6">
        <f>V30*'Summary all tools'!F$13</f>
        <v>2.1338580401634006</v>
      </c>
      <c r="BB30" s="6">
        <f>W30*'Summary all tools'!G$13</f>
        <v>2.0104208157472194</v>
      </c>
      <c r="BC30" s="6">
        <f>X30*'Summary all tools'!H$13</f>
        <v>1.4872719292298715</v>
      </c>
      <c r="BD30" s="6">
        <f>Y30*'Summary all tools'!J$13</f>
        <v>3.0772415659479031</v>
      </c>
      <c r="BE30" s="6">
        <f>Z30*'Summary all tools'!K$13</f>
        <v>2.6641855312421603</v>
      </c>
      <c r="BF30" s="6">
        <f>AA30*'Summary all tools'!L$13</f>
        <v>6.0216045313386743</v>
      </c>
      <c r="BG30" s="6">
        <f>AB30*'Summary all tools'!M$13</f>
        <v>4.188261495165948</v>
      </c>
      <c r="BH30" s="6">
        <f>AC30*'Summary all tools'!N$13</f>
        <v>2.2319950550318457</v>
      </c>
      <c r="BI30" s="6">
        <f>AD30*'Summary all tools'!O$13</f>
        <v>2.4816832584930331</v>
      </c>
      <c r="BJ30" s="6">
        <f>AE30*'Summary all tools'!P$13</f>
        <v>1.8608746208366396</v>
      </c>
      <c r="BK30" s="6">
        <f t="shared" si="1"/>
        <v>1216.2459764889338</v>
      </c>
      <c r="BM30" s="6">
        <f>C30*'Summary all tools'!B$7</f>
        <v>11.661674348579908</v>
      </c>
      <c r="BN30" s="6">
        <f>D30*'Summary all tools'!C$7</f>
        <v>12.040957747911865</v>
      </c>
      <c r="BO30" s="6">
        <f>E30*'Summary all tools'!D$7</f>
        <v>47.554678761916833</v>
      </c>
      <c r="BP30" s="6">
        <f>F30*'Summary all tools'!E$7</f>
        <v>36.028937639717455</v>
      </c>
      <c r="BQ30" s="6">
        <f>G30*'Summary all tools'!F$7</f>
        <v>27.277022815959956</v>
      </c>
      <c r="BR30" s="6">
        <f>H30*'Summary all tools'!G$7</f>
        <v>24.045131559375822</v>
      </c>
      <c r="BS30" s="6">
        <f>I30*'Summary all tools'!H$7</f>
        <v>14.866707826786717</v>
      </c>
      <c r="BT30" s="6">
        <f>J30*'Summary all tools'!J$7</f>
        <v>7.8934420039417832</v>
      </c>
      <c r="BU30" s="6">
        <f>K30*'Summary all tools'!K$7</f>
        <v>8.3164836311601711</v>
      </c>
      <c r="BV30" s="6">
        <f>L30*'Summary all tools'!L$7</f>
        <v>30.925870372227703</v>
      </c>
      <c r="BW30" s="6">
        <f>M30*'Summary all tools'!M$7</f>
        <v>23.009564723711645</v>
      </c>
      <c r="BX30" s="6">
        <f>N30*'Summary all tools'!N$7</f>
        <v>18.606409502374152</v>
      </c>
      <c r="BY30" s="6">
        <f>O30*'Summary all tools'!O$7</f>
        <v>27.685225202755952</v>
      </c>
      <c r="BZ30" s="6">
        <f>P30*'Summary all tools'!P$7</f>
        <v>17.759409447176143</v>
      </c>
      <c r="CA30" s="6"/>
      <c r="CB30" s="6">
        <f>R30*'Summary all tools'!B$14</f>
        <v>0.7567207972581057</v>
      </c>
      <c r="CC30" s="6">
        <f>S30*'Summary all tools'!C$14</f>
        <v>0.6432575176414872</v>
      </c>
      <c r="CD30" s="6">
        <f>T30*'Summary all tools'!D$14</f>
        <v>2.2895692455823049</v>
      </c>
      <c r="CE30" s="6">
        <f>U30*'Summary all tools'!E$14</f>
        <v>1.5221904324684741</v>
      </c>
      <c r="CF30" s="6">
        <f>V30*'Summary all tools'!F$14</f>
        <v>0.78615822532335822</v>
      </c>
      <c r="CG30" s="6">
        <f>W30*'Summary all tools'!G$14</f>
        <v>0.57230957528570481</v>
      </c>
      <c r="CH30" s="6">
        <f>X30*'Summary all tools'!H$14</f>
        <v>0.42338397985375908</v>
      </c>
      <c r="CI30" s="6">
        <f>Y30*'Summary all tools'!J$14</f>
        <v>0.50094630143337959</v>
      </c>
      <c r="CJ30" s="6">
        <f>Z30*'Summary all tools'!K$14</f>
        <v>0.43370462136500282</v>
      </c>
      <c r="CK30" s="6">
        <f>AA30*'Summary all tools'!L$14</f>
        <v>1.4765620306730849</v>
      </c>
      <c r="CL30" s="6">
        <f>AB30*'Summary all tools'!M$14</f>
        <v>1.0270066501556347</v>
      </c>
      <c r="CM30" s="6">
        <f>AC30*'Summary all tools'!N$14</f>
        <v>0.54730913226834521</v>
      </c>
      <c r="CN30" s="6">
        <f>AD30*'Summary all tools'!O$14</f>
        <v>0.68769536078722593</v>
      </c>
      <c r="CO30" s="6">
        <f>AE30*'Summary all tools'!P$14</f>
        <v>0.51566405155714101</v>
      </c>
      <c r="CP30" s="6">
        <f t="shared" si="2"/>
        <v>319.85399350524909</v>
      </c>
      <c r="CR30" s="6"/>
      <c r="CS30" s="6"/>
      <c r="CT30" s="6"/>
      <c r="CU30" s="6"/>
      <c r="CV30" s="6"/>
      <c r="CW30" s="6"/>
      <c r="CX30" s="6"/>
      <c r="CY30" s="6"/>
      <c r="CZ30" s="6"/>
      <c r="DA30" s="6"/>
      <c r="DB30" s="6"/>
      <c r="DC30" s="6"/>
      <c r="DD30" s="6"/>
      <c r="DE30" s="6"/>
      <c r="DF30" s="6"/>
      <c r="DH30" s="6"/>
      <c r="DI30" s="6"/>
      <c r="DJ30" s="6"/>
      <c r="DK30" s="6"/>
      <c r="DL30" s="6"/>
      <c r="DM30" s="6"/>
      <c r="DN30" s="6"/>
      <c r="DO30" s="6"/>
      <c r="DP30" s="6"/>
      <c r="DQ30" s="6"/>
      <c r="DR30" s="6"/>
      <c r="DS30" s="6"/>
      <c r="DT30" s="6"/>
      <c r="DU30" s="6"/>
      <c r="DV30" s="6"/>
      <c r="DX30" s="6"/>
      <c r="DY30" s="6"/>
      <c r="DZ30" s="6"/>
      <c r="EA30" s="6"/>
      <c r="EB30" s="6"/>
      <c r="EC30" s="6"/>
      <c r="ED30" s="6"/>
      <c r="EE30" s="6"/>
      <c r="EF30" s="6"/>
      <c r="EG30" s="6"/>
      <c r="EH30" s="6"/>
      <c r="EI30" s="6"/>
      <c r="EJ30" s="6"/>
      <c r="EK30" s="6"/>
      <c r="EL30" s="6"/>
      <c r="EN30" s="1"/>
      <c r="EO30" s="1"/>
      <c r="EP30" s="1"/>
      <c r="EQ30" s="1"/>
      <c r="ER30" s="1"/>
      <c r="ES30" s="1"/>
      <c r="ET30" s="1"/>
      <c r="EU30" s="1"/>
      <c r="EV30" s="1"/>
      <c r="EW30" s="1"/>
      <c r="EX30" s="1"/>
      <c r="EY30" s="1"/>
      <c r="EZ30" s="1"/>
      <c r="FA30" s="1"/>
      <c r="FB30" s="2"/>
      <c r="FD30" s="2"/>
      <c r="FE30" s="2"/>
      <c r="FF30" s="2"/>
      <c r="FG30" s="2"/>
      <c r="FH30" s="2"/>
      <c r="FI30" s="2"/>
      <c r="FJ30" s="2"/>
      <c r="FK30" s="2"/>
      <c r="FL30" s="2"/>
      <c r="FM30" s="2"/>
      <c r="FN30" s="2"/>
      <c r="FO30" s="2"/>
      <c r="FP30" s="2"/>
      <c r="FQ30" s="2"/>
      <c r="FR30" s="2"/>
      <c r="FT30" s="2"/>
      <c r="FU30" s="2"/>
      <c r="FV30" s="2"/>
      <c r="FW30" s="2"/>
      <c r="FX30" s="2"/>
      <c r="FY30" s="2"/>
      <c r="FZ30" s="2"/>
      <c r="GA30" s="2"/>
      <c r="GB30" s="2"/>
      <c r="GC30" s="2"/>
      <c r="GD30" s="2"/>
      <c r="GE30" s="2"/>
      <c r="GF30" s="2"/>
      <c r="GG30" s="2"/>
      <c r="GH30" s="2"/>
      <c r="GJ30" s="6"/>
    </row>
    <row r="31" spans="1:192" x14ac:dyDescent="0.25">
      <c r="A31" s="8" t="s">
        <v>142</v>
      </c>
      <c r="B31" s="8" t="s">
        <v>196</v>
      </c>
      <c r="C31" s="22">
        <f>Baseline!CC31*'Summary all tools'!B$5</f>
        <v>907.35438052998563</v>
      </c>
      <c r="D31" s="22">
        <f>Baseline!CD31*'Summary all tools'!C$5</f>
        <v>979.80323885074415</v>
      </c>
      <c r="E31" s="22">
        <f>Baseline!CE31*'Summary all tools'!D$5</f>
        <v>1057.0609489978192</v>
      </c>
      <c r="F31" s="22">
        <f>Baseline!CF31*'Summary all tools'!E$5</f>
        <v>803.82515843215879</v>
      </c>
      <c r="G31" s="22">
        <f>Baseline!CG31*'Summary all tools'!F$5</f>
        <v>613.77349962128358</v>
      </c>
      <c r="H31" s="22">
        <f>Baseline!CH31*'Summary all tools'!G$5</f>
        <v>520.19649274443498</v>
      </c>
      <c r="I31" s="22">
        <f>Baseline!CI31*'Summary all tools'!H$5</f>
        <v>310.26484683156212</v>
      </c>
      <c r="J31" s="27">
        <f>Baseline!CJ31*'Summary all tools'!J$5</f>
        <v>724.19845593769321</v>
      </c>
      <c r="K31" s="27">
        <f>Baseline!CK31*'Summary all tools'!K$5</f>
        <v>745.31238000058806</v>
      </c>
      <c r="L31" s="27">
        <f>Baseline!CL31*'Summary all tools'!L$5</f>
        <v>919.1199441703302</v>
      </c>
      <c r="M31" s="27">
        <f>Baseline!CM31*'Summary all tools'!M$5</f>
        <v>722.65646574678158</v>
      </c>
      <c r="N31" s="27">
        <f>Baseline!CN31*'Summary all tools'!N$5</f>
        <v>568.74665849433143</v>
      </c>
      <c r="O31" s="27">
        <f>Baseline!CO31*'Summary all tools'!O$5</f>
        <v>679.60703115870831</v>
      </c>
      <c r="P31" s="27">
        <f>Baseline!CP31*'Summary all tools'!P$5</f>
        <v>413.03828538480633</v>
      </c>
      <c r="Q31" s="28"/>
      <c r="R31" s="29">
        <f>Baseline!CR31*'Summary all tools'!B$12</f>
        <v>52.044971133263807</v>
      </c>
      <c r="S31" s="29">
        <f>Baseline!CS31*'Summary all tools'!C$12</f>
        <v>37.471325711484099</v>
      </c>
      <c r="T31" s="29">
        <f>Baseline!CT31*'Summary all tools'!D$12</f>
        <v>38.581291856322395</v>
      </c>
      <c r="U31" s="29">
        <f>Baseline!CU31*'Summary all tools'!E$12</f>
        <v>24.001599335890727</v>
      </c>
      <c r="V31" s="29">
        <f>Baseline!CV31*'Summary all tools'!F$12</f>
        <v>10.967938463774791</v>
      </c>
      <c r="W31" s="29">
        <f>Baseline!CW31*'Summary all tools'!G$12</f>
        <v>6.876777187039691</v>
      </c>
      <c r="X31" s="29">
        <f>Baseline!CX31*'Summary all tools'!H$12</f>
        <v>5.2297000712305577</v>
      </c>
      <c r="Y31" s="29">
        <f>Baseline!CY31*'Summary all tools'!J$12</f>
        <v>38.387221737321681</v>
      </c>
      <c r="Z31" s="29">
        <f>Baseline!CZ31*'Summary all tools'!K$12</f>
        <v>30.360328238743993</v>
      </c>
      <c r="AA31" s="29">
        <f>Baseline!DA31*'Summary all tools'!L$12</f>
        <v>36.128058046454235</v>
      </c>
      <c r="AB31" s="29">
        <f>Baseline!DB31*'Summary all tools'!M$12</f>
        <v>23.530038099564578</v>
      </c>
      <c r="AC31" s="29">
        <f>Baseline!DC31*'Summary all tools'!N$12</f>
        <v>11.729911941062751</v>
      </c>
      <c r="AD31" s="29">
        <f>Baseline!DD31*'Summary all tools'!O$12</f>
        <v>9.3661224582908922</v>
      </c>
      <c r="AE31" s="29">
        <f>Baseline!DE31*'Summary all tools'!P$12</f>
        <v>5.903558953943123</v>
      </c>
      <c r="AF31" s="29">
        <f t="shared" si="0"/>
        <v>10295.536630135613</v>
      </c>
      <c r="AH31" s="6">
        <f>C31*'Summary all tools'!B$6</f>
        <v>122.33991647595312</v>
      </c>
      <c r="AI31" s="6">
        <f>D31*'Summary all tools'!C$6</f>
        <v>132.10830186751605</v>
      </c>
      <c r="AJ31" s="6">
        <f>E31*'Summary all tools'!D$6</f>
        <v>191.69901204292316</v>
      </c>
      <c r="AK31" s="6">
        <f>F31*'Summary all tools'!E$6</f>
        <v>145.7744597156705</v>
      </c>
      <c r="AL31" s="6">
        <f>G31*'Summary all tools'!F$6</f>
        <v>111.30840999005656</v>
      </c>
      <c r="AM31" s="6">
        <f>H31*'Summary all tools'!G$6</f>
        <v>131.73182903140034</v>
      </c>
      <c r="AN31" s="6">
        <f>I31*'Summary all tools'!H$6</f>
        <v>78.569841064554538</v>
      </c>
      <c r="AO31" s="6">
        <f>J31*'Summary all tools'!J$6</f>
        <v>74.677538621872444</v>
      </c>
      <c r="AP31" s="6">
        <f>K31*'Summary all tools'!K$6</f>
        <v>76.854753813010277</v>
      </c>
      <c r="AQ31" s="6">
        <f>L31*'Summary all tools'!L$6</f>
        <v>192.06589706041328</v>
      </c>
      <c r="AR31" s="6">
        <f>M31*'Summary all tools'!M$6</f>
        <v>151.01147923131305</v>
      </c>
      <c r="AS31" s="6">
        <f>N31*'Summary all tools'!N$6</f>
        <v>118.84938179905564</v>
      </c>
      <c r="AT31" s="6">
        <f>O31*'Summary all tools'!O$6</f>
        <v>165.41754717352725</v>
      </c>
      <c r="AU31" s="6">
        <f>P31*'Summary all tools'!P$6</f>
        <v>100.53424541624318</v>
      </c>
      <c r="AV31" s="6"/>
      <c r="AW31" s="6">
        <f>R31*'Summary all tools'!B$13</f>
        <v>7.0172994786423111</v>
      </c>
      <c r="AX31" s="6">
        <f>S31*'Summary all tools'!C$13</f>
        <v>5.0523135790765075</v>
      </c>
      <c r="AY31" s="6">
        <f>T31*'Summary all tools'!D$13</f>
        <v>6.9967541031656619</v>
      </c>
      <c r="AZ31" s="6">
        <f>U31*'Summary all tools'!E$13</f>
        <v>4.3527129485793017</v>
      </c>
      <c r="BA31" s="6">
        <f>V31*'Summary all tools'!F$13</f>
        <v>1.9890461090692904</v>
      </c>
      <c r="BB31" s="6">
        <f>W31*'Summary all tools'!G$13</f>
        <v>1.7414389549435076</v>
      </c>
      <c r="BC31" s="6">
        <f>X31*'Summary all tools'!H$13</f>
        <v>1.3243417925297345</v>
      </c>
      <c r="BD31" s="6">
        <f>Y31*'Summary all tools'!J$13</f>
        <v>3.9583945676374874</v>
      </c>
      <c r="BE31" s="6">
        <f>Z31*'Summary all tools'!K$13</f>
        <v>3.1306813291750397</v>
      </c>
      <c r="BF31" s="6">
        <f>AA31*'Summary all tools'!L$13</f>
        <v>7.5495781826457602</v>
      </c>
      <c r="BG31" s="6">
        <f>AB31*'Summary all tools'!M$13</f>
        <v>4.9170055596367934</v>
      </c>
      <c r="BH31" s="6">
        <f>AC31*'Summary all tools'!N$13</f>
        <v>2.4511665465311272</v>
      </c>
      <c r="BI31" s="6">
        <f>AD31*'Summary all tools'!O$13</f>
        <v>2.2797306863288682</v>
      </c>
      <c r="BJ31" s="6">
        <f>AE31*'Summary all tools'!P$13</f>
        <v>1.4369366368835168</v>
      </c>
      <c r="BK31" s="6">
        <f t="shared" si="1"/>
        <v>1847.1400137783546</v>
      </c>
      <c r="BM31" s="6">
        <f>C31*'Summary all tools'!B$7</f>
        <v>16.991655066104599</v>
      </c>
      <c r="BN31" s="6">
        <f>D31*'Summary all tools'!C$7</f>
        <v>18.348375259377232</v>
      </c>
      <c r="BO31" s="6">
        <f>E31*'Summary all tools'!D$7</f>
        <v>70.625951805287485</v>
      </c>
      <c r="BP31" s="6">
        <f>F31*'Summary all tools'!E$7</f>
        <v>53.706379895247032</v>
      </c>
      <c r="BQ31" s="6">
        <f>G31*'Summary all tools'!F$7</f>
        <v>41.008361575283999</v>
      </c>
      <c r="BR31" s="6">
        <f>H31*'Summary all tools'!G$7</f>
        <v>37.500301695070171</v>
      </c>
      <c r="BS31" s="6">
        <f>I31*'Summary all tools'!H$7</f>
        <v>22.366597091369542</v>
      </c>
      <c r="BT31" s="6">
        <f>J31*'Summary all tools'!J$7</f>
        <v>12.156808612862955</v>
      </c>
      <c r="BU31" s="6">
        <f>K31*'Summary all tools'!K$7</f>
        <v>12.511238992815628</v>
      </c>
      <c r="BV31" s="6">
        <f>L31*'Summary all tools'!L$7</f>
        <v>47.096618436269921</v>
      </c>
      <c r="BW31" s="6">
        <f>M31*'Summary all tools'!M$7</f>
        <v>37.029634754038447</v>
      </c>
      <c r="BX31" s="6">
        <f>N31*'Summary all tools'!N$7</f>
        <v>29.143143429653492</v>
      </c>
      <c r="BY31" s="6">
        <f>O31*'Summary all tools'!O$7</f>
        <v>45.838597409531644</v>
      </c>
      <c r="BZ31" s="6">
        <f>P31*'Summary all tools'!P$7</f>
        <v>27.858887284019193</v>
      </c>
      <c r="CA31" s="6"/>
      <c r="CB31" s="6">
        <f>R31*'Summary all tools'!B$14</f>
        <v>0.97462492758920993</v>
      </c>
      <c r="CC31" s="6">
        <f>S31*'Summary all tools'!C$14</f>
        <v>0.7017102193161816</v>
      </c>
      <c r="CD31" s="6">
        <f>T31*'Summary all tools'!D$14</f>
        <v>2.5777515116926124</v>
      </c>
      <c r="CE31" s="6">
        <f>U31*'Summary all tools'!E$14</f>
        <v>1.6036310863186904</v>
      </c>
      <c r="CF31" s="6">
        <f>V31*'Summary all tools'!F$14</f>
        <v>0.73280646123605442</v>
      </c>
      <c r="CG31" s="6">
        <f>W31*'Summary all tools'!G$14</f>
        <v>0.49573809666275032</v>
      </c>
      <c r="CH31" s="6">
        <f>X31*'Summary all tools'!H$14</f>
        <v>0.37700240809240615</v>
      </c>
      <c r="CI31" s="6">
        <f>Y31*'Summary all tools'!J$14</f>
        <v>0.64438981333633516</v>
      </c>
      <c r="CJ31" s="6">
        <f>Z31*'Summary all tools'!K$14</f>
        <v>0.50964579777268093</v>
      </c>
      <c r="CK31" s="6">
        <f>AA31*'Summary all tools'!L$14</f>
        <v>1.8512375620280792</v>
      </c>
      <c r="CL31" s="6">
        <f>AB31*'Summary all tools'!M$14</f>
        <v>1.2057025127078727</v>
      </c>
      <c r="CM31" s="6">
        <f>AC31*'Summary all tools'!N$14</f>
        <v>0.60105233324901197</v>
      </c>
      <c r="CN31" s="6">
        <f>AD31*'Summary all tools'!O$14</f>
        <v>0.63173259982607188</v>
      </c>
      <c r="CO31" s="6">
        <f>AE31*'Summary all tools'!P$14</f>
        <v>0.39818726082314315</v>
      </c>
      <c r="CP31" s="6">
        <f t="shared" si="2"/>
        <v>485.4877638975824</v>
      </c>
      <c r="CR31" s="6"/>
      <c r="CS31" s="6"/>
      <c r="CT31" s="6"/>
      <c r="CU31" s="6"/>
      <c r="CV31" s="6"/>
      <c r="CW31" s="6"/>
      <c r="CX31" s="6"/>
      <c r="CY31" s="6"/>
      <c r="CZ31" s="6"/>
      <c r="DA31" s="6"/>
      <c r="DB31" s="6"/>
      <c r="DC31" s="6"/>
      <c r="DD31" s="6"/>
      <c r="DE31" s="6"/>
      <c r="DF31" s="6"/>
      <c r="DH31" s="6"/>
      <c r="DI31" s="6"/>
      <c r="DJ31" s="6"/>
      <c r="DK31" s="6"/>
      <c r="DL31" s="6"/>
      <c r="DM31" s="6"/>
      <c r="DN31" s="6"/>
      <c r="DO31" s="6"/>
      <c r="DP31" s="6"/>
      <c r="DQ31" s="6"/>
      <c r="DR31" s="6"/>
      <c r="DS31" s="6"/>
      <c r="DT31" s="6"/>
      <c r="DU31" s="6"/>
      <c r="DV31" s="6"/>
      <c r="DX31" s="6"/>
      <c r="DY31" s="6"/>
      <c r="DZ31" s="6"/>
      <c r="EA31" s="6"/>
      <c r="EB31" s="6"/>
      <c r="EC31" s="6"/>
      <c r="ED31" s="6"/>
      <c r="EE31" s="6"/>
      <c r="EF31" s="6"/>
      <c r="EG31" s="6"/>
      <c r="EH31" s="6"/>
      <c r="EI31" s="6"/>
      <c r="EJ31" s="6"/>
      <c r="EK31" s="6"/>
      <c r="EL31" s="6"/>
      <c r="EN31" s="1"/>
      <c r="EO31" s="1"/>
      <c r="EP31" s="1"/>
      <c r="EQ31" s="1"/>
      <c r="ER31" s="1"/>
      <c r="ES31" s="1"/>
      <c r="ET31" s="1"/>
      <c r="EU31" s="1"/>
      <c r="EV31" s="1"/>
      <c r="EW31" s="1"/>
      <c r="EX31" s="1"/>
      <c r="EY31" s="1"/>
      <c r="EZ31" s="1"/>
      <c r="FA31" s="1"/>
      <c r="FB31" s="2"/>
      <c r="FD31" s="2"/>
      <c r="FE31" s="2"/>
      <c r="FF31" s="2"/>
      <c r="FG31" s="2"/>
      <c r="FH31" s="2"/>
      <c r="FI31" s="2"/>
      <c r="FJ31" s="2"/>
      <c r="FK31" s="2"/>
      <c r="FL31" s="2"/>
      <c r="FM31" s="2"/>
      <c r="FN31" s="2"/>
      <c r="FO31" s="2"/>
      <c r="FP31" s="2"/>
      <c r="FQ31" s="2"/>
      <c r="FR31" s="2"/>
      <c r="FT31" s="2"/>
      <c r="FU31" s="2"/>
      <c r="FV31" s="2"/>
      <c r="FW31" s="2"/>
      <c r="FX31" s="2"/>
      <c r="FY31" s="2"/>
      <c r="FZ31" s="2"/>
      <c r="GA31" s="2"/>
      <c r="GB31" s="2"/>
      <c r="GC31" s="2"/>
      <c r="GD31" s="2"/>
      <c r="GE31" s="2"/>
      <c r="GF31" s="2"/>
      <c r="GG31" s="2"/>
      <c r="GH31" s="2"/>
      <c r="GJ31" s="6"/>
    </row>
    <row r="32" spans="1:192" x14ac:dyDescent="0.25">
      <c r="A32" s="8" t="s">
        <v>150</v>
      </c>
      <c r="B32" s="8" t="s">
        <v>197</v>
      </c>
      <c r="C32" s="22">
        <f>Baseline!CC32*'Summary all tools'!B$5</f>
        <v>643.40224837676431</v>
      </c>
      <c r="D32" s="22">
        <f>Baseline!CD32*'Summary all tools'!C$5</f>
        <v>687.1081131781367</v>
      </c>
      <c r="E32" s="22">
        <f>Baseline!CE32*'Summary all tools'!D$5</f>
        <v>756.41730897164177</v>
      </c>
      <c r="F32" s="22">
        <f>Baseline!CF32*'Summary all tools'!E$5</f>
        <v>582.91193052711435</v>
      </c>
      <c r="G32" s="22">
        <f>Baseline!CG32*'Summary all tools'!F$5</f>
        <v>471.1198268896311</v>
      </c>
      <c r="H32" s="22">
        <f>Baseline!CH32*'Summary all tools'!G$5</f>
        <v>393.11487615482895</v>
      </c>
      <c r="I32" s="22">
        <f>Baseline!CI32*'Summary all tools'!H$5</f>
        <v>230.31346104296264</v>
      </c>
      <c r="J32" s="27">
        <f>Baseline!CJ32*'Summary all tools'!J$5</f>
        <v>495.20541780689405</v>
      </c>
      <c r="K32" s="27">
        <f>Baseline!CK32*'Summary all tools'!K$5</f>
        <v>530.53472484559165</v>
      </c>
      <c r="L32" s="27">
        <f>Baseline!CL32*'Summary all tools'!L$5</f>
        <v>639.41828334940908</v>
      </c>
      <c r="M32" s="27">
        <f>Baseline!CM32*'Summary all tools'!M$5</f>
        <v>503.20049501238816</v>
      </c>
      <c r="N32" s="27">
        <f>Baseline!CN32*'Summary all tools'!N$5</f>
        <v>422.90530661572853</v>
      </c>
      <c r="O32" s="27">
        <f>Baseline!CO32*'Summary all tools'!O$5</f>
        <v>468.99580872483079</v>
      </c>
      <c r="P32" s="27">
        <f>Baseline!CP32*'Summary all tools'!P$5</f>
        <v>291.25494458817218</v>
      </c>
      <c r="Q32" s="28"/>
      <c r="R32" s="29">
        <f>Baseline!CR32*'Summary all tools'!B$12</f>
        <v>21.610998080833401</v>
      </c>
      <c r="S32" s="29">
        <f>Baseline!CS32*'Summary all tools'!C$12</f>
        <v>16.876339621919143</v>
      </c>
      <c r="T32" s="29">
        <f>Baseline!CT32*'Summary all tools'!D$12</f>
        <v>17.632866257055326</v>
      </c>
      <c r="U32" s="29">
        <f>Baseline!CU32*'Summary all tools'!E$12</f>
        <v>9.6461436748711709</v>
      </c>
      <c r="V32" s="29">
        <f>Baseline!CV32*'Summary all tools'!F$12</f>
        <v>4.002005641298723</v>
      </c>
      <c r="W32" s="29">
        <f>Baseline!CW32*'Summary all tools'!G$12</f>
        <v>3.4133020752713992</v>
      </c>
      <c r="X32" s="29">
        <f>Baseline!CX32*'Summary all tools'!H$12</f>
        <v>1.8292178606216334</v>
      </c>
      <c r="Y32" s="29">
        <f>Baseline!CY32*'Summary all tools'!J$12</f>
        <v>15.288220952427599</v>
      </c>
      <c r="Z32" s="29">
        <f>Baseline!CZ32*'Summary all tools'!K$12</f>
        <v>13.762085913414921</v>
      </c>
      <c r="AA32" s="29">
        <f>Baseline!DA32*'Summary all tools'!L$12</f>
        <v>13.973182191168428</v>
      </c>
      <c r="AB32" s="29">
        <f>Baseline!DB32*'Summary all tools'!M$12</f>
        <v>9.3343816099109382</v>
      </c>
      <c r="AC32" s="29">
        <f>Baseline!DC32*'Summary all tools'!N$12</f>
        <v>4.087059354560691</v>
      </c>
      <c r="AD32" s="29">
        <f>Baseline!DD32*'Summary all tools'!O$12</f>
        <v>3.0031449152338054</v>
      </c>
      <c r="AE32" s="29">
        <f>Baseline!DE32*'Summary all tools'!P$12</f>
        <v>2.1270925381208761</v>
      </c>
      <c r="AF32" s="29">
        <f t="shared" si="0"/>
        <v>7252.4887867708012</v>
      </c>
      <c r="AH32" s="6">
        <f>C32*'Summary all tools'!B$6</f>
        <v>86.750864949676085</v>
      </c>
      <c r="AI32" s="6">
        <f>D32*'Summary all tools'!C$6</f>
        <v>92.643790540872359</v>
      </c>
      <c r="AJ32" s="6">
        <f>E32*'Summary all tools'!D$6</f>
        <v>137.17700096622283</v>
      </c>
      <c r="AK32" s="6">
        <f>F32*'Summary all tools'!E$6</f>
        <v>105.71163497811838</v>
      </c>
      <c r="AL32" s="6">
        <f>G32*'Summary all tools'!F$6</f>
        <v>85.438030280278184</v>
      </c>
      <c r="AM32" s="6">
        <f>H32*'Summary all tools'!G$6</f>
        <v>99.550347566010288</v>
      </c>
      <c r="AN32" s="6">
        <f>I32*'Summary all tools'!H$6</f>
        <v>58.323371835278891</v>
      </c>
      <c r="AO32" s="6">
        <f>J32*'Summary all tools'!J$6</f>
        <v>51.06434763955982</v>
      </c>
      <c r="AP32" s="6">
        <f>K32*'Summary all tools'!K$6</f>
        <v>54.707417669929114</v>
      </c>
      <c r="AQ32" s="6">
        <f>L32*'Summary all tools'!L$6</f>
        <v>133.61743150856347</v>
      </c>
      <c r="AR32" s="6">
        <f>M32*'Summary all tools'!M$6</f>
        <v>105.15238526680008</v>
      </c>
      <c r="AS32" s="6">
        <f>N32*'Summary all tools'!N$6</f>
        <v>88.373326682710285</v>
      </c>
      <c r="AT32" s="6">
        <f>O32*'Summary all tools'!O$6</f>
        <v>114.15440505619048</v>
      </c>
      <c r="AU32" s="6">
        <f>P32*'Summary all tools'!P$6</f>
        <v>70.891965984804372</v>
      </c>
      <c r="AV32" s="6"/>
      <c r="AW32" s="6">
        <f>R32*'Summary all tools'!B$13</f>
        <v>2.9138424378651777</v>
      </c>
      <c r="AX32" s="6">
        <f>S32*'Summary all tools'!C$13</f>
        <v>2.2754615220565135</v>
      </c>
      <c r="AY32" s="6">
        <f>T32*'Summary all tools'!D$13</f>
        <v>3.1977371259123828</v>
      </c>
      <c r="AZ32" s="6">
        <f>U32*'Summary all tools'!E$13</f>
        <v>1.7493373624766366</v>
      </c>
      <c r="BA32" s="6">
        <f>V32*'Summary all tools'!F$13</f>
        <v>0.72576754287869649</v>
      </c>
      <c r="BB32" s="6">
        <f>W32*'Summary all tools'!G$13</f>
        <v>0.86436669928314536</v>
      </c>
      <c r="BC32" s="6">
        <f>X32*'Summary all tools'!H$13</f>
        <v>0.46322152847534892</v>
      </c>
      <c r="BD32" s="6">
        <f>Y32*'Summary all tools'!J$13</f>
        <v>1.5764832157179538</v>
      </c>
      <c r="BE32" s="6">
        <f>Z32*'Summary all tools'!K$13</f>
        <v>1.4191119766830733</v>
      </c>
      <c r="BF32" s="6">
        <f>AA32*'Summary all tools'!L$13</f>
        <v>2.9199363906284703</v>
      </c>
      <c r="BG32" s="6">
        <f>AB32*'Summary all tools'!M$13</f>
        <v>1.9505793436243033</v>
      </c>
      <c r="BH32" s="6">
        <f>AC32*'Summary all tools'!N$13</f>
        <v>0.85406124222605306</v>
      </c>
      <c r="BI32" s="6">
        <f>AD32*'Summary all tools'!O$13</f>
        <v>0.73097075649385879</v>
      </c>
      <c r="BJ32" s="6">
        <f>AE32*'Summary all tools'!P$13</f>
        <v>0.51773806646343901</v>
      </c>
      <c r="BK32" s="6">
        <f t="shared" si="1"/>
        <v>1305.7149361357992</v>
      </c>
      <c r="BM32" s="6">
        <f>C32*'Summary all tools'!B$7</f>
        <v>12.048731243010568</v>
      </c>
      <c r="BN32" s="6">
        <f>D32*'Summary all tools'!C$7</f>
        <v>12.867193130676718</v>
      </c>
      <c r="BO32" s="6">
        <f>E32*'Summary all tools'!D$7</f>
        <v>50.538895092818947</v>
      </c>
      <c r="BP32" s="6">
        <f>F32*'Summary all tools'!E$7</f>
        <v>38.946391834043617</v>
      </c>
      <c r="BQ32" s="6">
        <f>G32*'Summary all tools'!F$7</f>
        <v>31.477169050628806</v>
      </c>
      <c r="BR32" s="6">
        <f>H32*'Summary all tools'!G$7</f>
        <v>28.339150037039424</v>
      </c>
      <c r="BS32" s="6">
        <f>I32*'Summary all tools'!H$7</f>
        <v>16.603003661137787</v>
      </c>
      <c r="BT32" s="6">
        <f>J32*'Summary all tools'!J$7</f>
        <v>8.3128007785329938</v>
      </c>
      <c r="BU32" s="6">
        <f>K32*'Summary all tools'!K$7</f>
        <v>8.9058586904535773</v>
      </c>
      <c r="BV32" s="6">
        <f>L32*'Summary all tools'!L$7</f>
        <v>32.764427649609431</v>
      </c>
      <c r="BW32" s="6">
        <f>M32*'Summary all tools'!M$7</f>
        <v>25.784492938985462</v>
      </c>
      <c r="BX32" s="6">
        <f>N32*'Summary all tools'!N$7</f>
        <v>21.670087768940451</v>
      </c>
      <c r="BY32" s="6">
        <f>O32*'Summary all tools'!O$7</f>
        <v>31.633148389064832</v>
      </c>
      <c r="BZ32" s="6">
        <f>P32*'Summary all tools'!P$7</f>
        <v>19.644761658439766</v>
      </c>
      <c r="CA32" s="6"/>
      <c r="CB32" s="6">
        <f>R32*'Summary all tools'!B$14</f>
        <v>0.4047003385923858</v>
      </c>
      <c r="CC32" s="6">
        <f>S32*'Summary all tools'!C$14</f>
        <v>0.31603632250784913</v>
      </c>
      <c r="CD32" s="6">
        <f>T32*'Summary all tools'!D$14</f>
        <v>1.1781136779677202</v>
      </c>
      <c r="CE32" s="6">
        <f>U32*'Summary all tools'!E$14</f>
        <v>0.64449271249139251</v>
      </c>
      <c r="CF32" s="6">
        <f>V32*'Summary all tools'!F$14</f>
        <v>0.26738804211320399</v>
      </c>
      <c r="CG32" s="6">
        <f>W32*'Summary all tools'!G$14</f>
        <v>0.24606059322658883</v>
      </c>
      <c r="CH32" s="6">
        <f>X32*'Summary all tools'!H$14</f>
        <v>0.13186598255867596</v>
      </c>
      <c r="CI32" s="6">
        <f>Y32*'Summary all tools'!J$14</f>
        <v>0.25663680255873667</v>
      </c>
      <c r="CJ32" s="6">
        <f>Z32*'Summary all tools'!K$14</f>
        <v>0.23101822876236078</v>
      </c>
      <c r="CK32" s="6">
        <f>AA32*'Summary all tools'!L$14</f>
        <v>0.71599972797019962</v>
      </c>
      <c r="CL32" s="6">
        <f>AB32*'Summary all tools'!M$14</f>
        <v>0.47830298081208966</v>
      </c>
      <c r="CM32" s="6">
        <f>AC32*'Summary all tools'!N$14</f>
        <v>0.20942497893665668</v>
      </c>
      <c r="CN32" s="6">
        <f>AD32*'Summary all tools'!O$14</f>
        <v>0.20255816143805724</v>
      </c>
      <c r="CO32" s="6">
        <f>AE32*'Summary all tools'!P$14</f>
        <v>0.14346958468263973</v>
      </c>
      <c r="CP32" s="6">
        <f t="shared" si="2"/>
        <v>344.96218005800097</v>
      </c>
      <c r="CR32" s="6"/>
      <c r="CS32" s="6"/>
      <c r="CT32" s="6"/>
      <c r="CU32" s="6"/>
      <c r="CV32" s="6"/>
      <c r="CW32" s="6"/>
      <c r="CX32" s="6"/>
      <c r="CY32" s="6"/>
      <c r="CZ32" s="6"/>
      <c r="DA32" s="6"/>
      <c r="DB32" s="6"/>
      <c r="DC32" s="6"/>
      <c r="DD32" s="6"/>
      <c r="DE32" s="6"/>
      <c r="DF32" s="6"/>
      <c r="DH32" s="6"/>
      <c r="DI32" s="6"/>
      <c r="DJ32" s="6"/>
      <c r="DK32" s="6"/>
      <c r="DL32" s="6"/>
      <c r="DM32" s="6"/>
      <c r="DN32" s="6"/>
      <c r="DO32" s="6"/>
      <c r="DP32" s="6"/>
      <c r="DQ32" s="6"/>
      <c r="DR32" s="6"/>
      <c r="DS32" s="6"/>
      <c r="DT32" s="6"/>
      <c r="DU32" s="6"/>
      <c r="DV32" s="6"/>
      <c r="DX32" s="6"/>
      <c r="DY32" s="6"/>
      <c r="DZ32" s="6"/>
      <c r="EA32" s="6"/>
      <c r="EB32" s="6"/>
      <c r="EC32" s="6"/>
      <c r="ED32" s="6"/>
      <c r="EE32" s="6"/>
      <c r="EF32" s="6"/>
      <c r="EG32" s="6"/>
      <c r="EH32" s="6"/>
      <c r="EI32" s="6"/>
      <c r="EJ32" s="6"/>
      <c r="EK32" s="6"/>
      <c r="EL32" s="6"/>
      <c r="EN32" s="1"/>
      <c r="EO32" s="1"/>
      <c r="EP32" s="1"/>
      <c r="EQ32" s="1"/>
      <c r="ER32" s="1"/>
      <c r="ES32" s="1"/>
      <c r="ET32" s="1"/>
      <c r="EU32" s="1"/>
      <c r="EV32" s="1"/>
      <c r="EW32" s="1"/>
      <c r="EX32" s="1"/>
      <c r="EY32" s="1"/>
      <c r="EZ32" s="1"/>
      <c r="FA32" s="1"/>
      <c r="FB32" s="2"/>
      <c r="FD32" s="2"/>
      <c r="FE32" s="2"/>
      <c r="FF32" s="2"/>
      <c r="FG32" s="2"/>
      <c r="FH32" s="2"/>
      <c r="FI32" s="2"/>
      <c r="FJ32" s="2"/>
      <c r="FK32" s="2"/>
      <c r="FL32" s="2"/>
      <c r="FM32" s="2"/>
      <c r="FN32" s="2"/>
      <c r="FO32" s="2"/>
      <c r="FP32" s="2"/>
      <c r="FQ32" s="2"/>
      <c r="FR32" s="2"/>
      <c r="FT32" s="2"/>
      <c r="FU32" s="2"/>
      <c r="FV32" s="2"/>
      <c r="FW32" s="2"/>
      <c r="FX32" s="2"/>
      <c r="FY32" s="2"/>
      <c r="FZ32" s="2"/>
      <c r="GA32" s="2"/>
      <c r="GB32" s="2"/>
      <c r="GC32" s="2"/>
      <c r="GD32" s="2"/>
      <c r="GE32" s="2"/>
      <c r="GF32" s="2"/>
      <c r="GG32" s="2"/>
      <c r="GH32" s="2"/>
      <c r="GJ32" s="6"/>
    </row>
    <row r="33" spans="1:192" x14ac:dyDescent="0.25">
      <c r="A33" s="8" t="s">
        <v>28</v>
      </c>
      <c r="B33" s="8" t="s">
        <v>198</v>
      </c>
      <c r="C33" s="22">
        <f>Baseline!CC33*'Summary all tools'!B$5</f>
        <v>12.500384255685745</v>
      </c>
      <c r="D33" s="22">
        <f>Baseline!CD33*'Summary all tools'!C$5</f>
        <v>13.425932097136972</v>
      </c>
      <c r="E33" s="22">
        <f>Baseline!CE33*'Summary all tools'!D$5</f>
        <v>12.374492174156382</v>
      </c>
      <c r="F33" s="22">
        <f>Baseline!CF33*'Summary all tools'!E$5</f>
        <v>10.501411143690927</v>
      </c>
      <c r="G33" s="22">
        <f>Baseline!CG33*'Summary all tools'!F$5</f>
        <v>6.6152031601938921</v>
      </c>
      <c r="H33" s="22">
        <f>Baseline!CH33*'Summary all tools'!G$5</f>
        <v>4.6663529779454009</v>
      </c>
      <c r="I33" s="22">
        <f>Baseline!CI33*'Summary all tools'!H$5</f>
        <v>2.32715598162754</v>
      </c>
      <c r="J33" s="27">
        <f>Baseline!CJ33*'Summary all tools'!J$5</f>
        <v>5.1009997372721951</v>
      </c>
      <c r="K33" s="27">
        <f>Baseline!CK33*'Summary all tools'!K$5</f>
        <v>5.9036072241997744</v>
      </c>
      <c r="L33" s="27">
        <f>Baseline!CL33*'Summary all tools'!L$5</f>
        <v>6.9055320601358314</v>
      </c>
      <c r="M33" s="27">
        <f>Baseline!CM33*'Summary all tools'!M$5</f>
        <v>4.7790505480567456</v>
      </c>
      <c r="N33" s="27">
        <f>Baseline!CN33*'Summary all tools'!N$5</f>
        <v>4.8834574807773947</v>
      </c>
      <c r="O33" s="27">
        <f>Baseline!CO33*'Summary all tools'!O$5</f>
        <v>5.3132148771615517</v>
      </c>
      <c r="P33" s="27">
        <f>Baseline!CP33*'Summary all tools'!P$5</f>
        <v>2.4194728453363759</v>
      </c>
      <c r="Q33" s="28"/>
      <c r="R33" s="29">
        <f>Baseline!CR33*'Summary all tools'!B$12</f>
        <v>1.3158299216511309</v>
      </c>
      <c r="S33" s="29">
        <f>Baseline!CS33*'Summary all tools'!C$12</f>
        <v>0.9329197529732639</v>
      </c>
      <c r="T33" s="29">
        <f>Baseline!CT33*'Summary all tools'!D$12</f>
        <v>0.78154687415724522</v>
      </c>
      <c r="U33" s="29">
        <f>Baseline!CU33*'Summary all tools'!E$12</f>
        <v>0.60008063678233869</v>
      </c>
      <c r="V33" s="29">
        <f>Baseline!CV33*'Summary all tools'!F$12</f>
        <v>0.22909794494177979</v>
      </c>
      <c r="W33" s="29">
        <f>Baseline!CW33*'Summary all tools'!G$12</f>
        <v>0.20624764543405086</v>
      </c>
      <c r="X33" s="29">
        <f>Baseline!CX33*'Summary all tools'!H$12</f>
        <v>0.21155963469341274</v>
      </c>
      <c r="Y33" s="29">
        <f>Baseline!CY33*'Summary all tools'!J$12</f>
        <v>1.4461597193297462</v>
      </c>
      <c r="Z33" s="29">
        <f>Baseline!CZ33*'Summary all tools'!K$12</f>
        <v>1.0120469527199616</v>
      </c>
      <c r="AA33" s="29">
        <f>Baseline!DA33*'Summary all tools'!L$12</f>
        <v>0.88057120229920016</v>
      </c>
      <c r="AB33" s="29">
        <f>Baseline!DB33*'Summary all tools'!M$12</f>
        <v>0.76669260129252592</v>
      </c>
      <c r="AC33" s="29">
        <f>Baseline!DC33*'Summary all tools'!N$12</f>
        <v>0.5051852566321442</v>
      </c>
      <c r="AD33" s="29">
        <f>Baseline!DD33*'Summary all tools'!O$12</f>
        <v>0.27964288827166067</v>
      </c>
      <c r="AE33" s="29">
        <f>Baseline!DE33*'Summary all tools'!P$12</f>
        <v>0.11098499290533835</v>
      </c>
      <c r="AF33" s="29">
        <f t="shared" si="0"/>
        <v>106.99483258746052</v>
      </c>
      <c r="AH33" s="6">
        <f>C33*'Summary all tools'!B$6</f>
        <v>1.6854450681823476</v>
      </c>
      <c r="AI33" s="6">
        <f>D33*'Summary all tools'!C$6</f>
        <v>1.81023803556903</v>
      </c>
      <c r="AJ33" s="6">
        <f>E33*'Summary all tools'!D$6</f>
        <v>2.2441259669725597</v>
      </c>
      <c r="AK33" s="6">
        <f>F33*'Summary all tools'!E$6</f>
        <v>1.9044409342816879</v>
      </c>
      <c r="AL33" s="6">
        <f>G33*'Summary all tools'!F$6</f>
        <v>1.1996734071717263</v>
      </c>
      <c r="AM33" s="6">
        <f>H33*'Summary all tools'!G$6</f>
        <v>1.1816827319381145</v>
      </c>
      <c r="AN33" s="6">
        <f>I33*'Summary all tools'!H$6</f>
        <v>0.58931676429385016</v>
      </c>
      <c r="AO33" s="6">
        <f>J33*'Summary all tools'!J$6</f>
        <v>0.52600237098969882</v>
      </c>
      <c r="AP33" s="6">
        <f>K33*'Summary all tools'!K$6</f>
        <v>0.60876525333474885</v>
      </c>
      <c r="AQ33" s="6">
        <f>L33*'Summary all tools'!L$6</f>
        <v>1.4430295177705781</v>
      </c>
      <c r="AR33" s="6">
        <f>M33*'Summary all tools'!M$6</f>
        <v>0.99866468618319493</v>
      </c>
      <c r="AS33" s="6">
        <f>N33*'Summary all tools'!N$6</f>
        <v>1.020482307832586</v>
      </c>
      <c r="AT33" s="6">
        <f>O33*'Summary all tools'!O$6</f>
        <v>1.2932458498663015</v>
      </c>
      <c r="AU33" s="6">
        <f>P33*'Summary all tools'!P$6</f>
        <v>0.58890394769184518</v>
      </c>
      <c r="AV33" s="6"/>
      <c r="AW33" s="6">
        <f>R33*'Summary all tools'!B$13</f>
        <v>0.17741527033498394</v>
      </c>
      <c r="AX33" s="6">
        <f>S33*'Summary all tools'!C$13</f>
        <v>0.12578693298515917</v>
      </c>
      <c r="AY33" s="6">
        <f>T33*'Summary all tools'!D$13</f>
        <v>0.14173427159826693</v>
      </c>
      <c r="AZ33" s="6">
        <f>U33*'Summary all tools'!E$13</f>
        <v>0.10882519624466788</v>
      </c>
      <c r="BA33" s="6">
        <f>V33*'Summary all tools'!F$13</f>
        <v>4.1547130984302211E-2</v>
      </c>
      <c r="BB33" s="6">
        <f>W33*'Summary all tools'!G$13</f>
        <v>5.222907102488903E-2</v>
      </c>
      <c r="BC33" s="6">
        <f>X33*'Summary all tools'!H$13</f>
        <v>5.3574251299440934E-2</v>
      </c>
      <c r="BD33" s="6">
        <f>Y33*'Summary all tools'!J$13</f>
        <v>0.14912438352800739</v>
      </c>
      <c r="BE33" s="6">
        <f>Z33*'Summary all tools'!K$13</f>
        <v>0.10435975771452841</v>
      </c>
      <c r="BF33" s="6">
        <f>AA33*'Summary all tools'!L$13</f>
        <v>0.1840104754204093</v>
      </c>
      <c r="BG33" s="6">
        <f>AB33*'Summary all tools'!M$13</f>
        <v>0.16021358601869437</v>
      </c>
      <c r="BH33" s="6">
        <f>AC33*'Summary all tools'!N$13</f>
        <v>0.10556713529302612</v>
      </c>
      <c r="BI33" s="6">
        <f>AD33*'Summary all tools'!O$13</f>
        <v>6.8065571045594825E-2</v>
      </c>
      <c r="BJ33" s="6">
        <f>AE33*'Summary all tools'!P$13</f>
        <v>2.7013942554671797E-2</v>
      </c>
      <c r="BK33" s="6">
        <f t="shared" si="1"/>
        <v>18.593483818124909</v>
      </c>
      <c r="BM33" s="6">
        <f>C33*'Summary all tools'!B$7</f>
        <v>0.23408959280310385</v>
      </c>
      <c r="BN33" s="6">
        <f>D33*'Summary all tools'!C$7</f>
        <v>0.25142194938458751</v>
      </c>
      <c r="BO33" s="6">
        <f>E33*'Summary all tools'!D$7</f>
        <v>0.82678325098989047</v>
      </c>
      <c r="BP33" s="6">
        <f>F33*'Summary all tools'!E$7</f>
        <v>0.70163613368272715</v>
      </c>
      <c r="BQ33" s="6">
        <f>G33*'Summary all tools'!F$7</f>
        <v>0.44198493948432027</v>
      </c>
      <c r="BR33" s="6">
        <f>H33*'Summary all tools'!G$7</f>
        <v>0.33639143463931725</v>
      </c>
      <c r="BS33" s="6">
        <f>I33*'Summary all tools'!H$7</f>
        <v>0.16776170662379677</v>
      </c>
      <c r="BT33" s="6">
        <f>J33*'Summary all tools'!J$7</f>
        <v>8.562829295181143E-2</v>
      </c>
      <c r="BU33" s="6">
        <f>K33*'Summary all tools'!K$7</f>
        <v>9.9101320310307967E-2</v>
      </c>
      <c r="BV33" s="6">
        <f>L33*'Summary all tools'!L$7</f>
        <v>0.35384631853378157</v>
      </c>
      <c r="BW33" s="6">
        <f>M33*'Summary all tools'!M$7</f>
        <v>0.24488329469626235</v>
      </c>
      <c r="BX33" s="6">
        <f>N33*'Summary all tools'!N$7</f>
        <v>0.2502332095834694</v>
      </c>
      <c r="BY33" s="6">
        <f>O33*'Summary all tools'!O$7</f>
        <v>0.35836933189066184</v>
      </c>
      <c r="BZ33" s="6">
        <f>P33*'Summary all tools'!P$7</f>
        <v>0.16319025056521008</v>
      </c>
      <c r="CA33" s="6"/>
      <c r="CB33" s="6">
        <f>R33*'Summary all tools'!B$14</f>
        <v>2.4641009768747769E-2</v>
      </c>
      <c r="CC33" s="6">
        <f>S33*'Summary all tools'!C$14</f>
        <v>1.7470407359049887E-2</v>
      </c>
      <c r="CD33" s="6">
        <f>T33*'Summary all tools'!D$14</f>
        <v>5.2217889536203613E-2</v>
      </c>
      <c r="CE33" s="6">
        <f>U33*'Summary all tools'!E$14</f>
        <v>4.0093493353298697E-2</v>
      </c>
      <c r="CF33" s="6">
        <f>V33*'Summary all tools'!F$14</f>
        <v>1.530683773105871E-2</v>
      </c>
      <c r="CG33" s="6">
        <f>W33*'Summary all tools'!G$14</f>
        <v>1.4868129707815125E-2</v>
      </c>
      <c r="CH33" s="6">
        <f>X33*'Summary all tools'!H$14</f>
        <v>1.5251064238526981E-2</v>
      </c>
      <c r="CI33" s="6">
        <f>Y33*'Summary all tools'!J$14</f>
        <v>2.4276062434791901E-2</v>
      </c>
      <c r="CJ33" s="6">
        <f>Z33*'Summary all tools'!K$14</f>
        <v>1.698879776748137E-2</v>
      </c>
      <c r="CK33" s="6">
        <f>AA33*'Summary all tools'!L$14</f>
        <v>4.5121342631824504E-2</v>
      </c>
      <c r="CL33" s="6">
        <f>AB33*'Summary all tools'!M$14</f>
        <v>3.9286090058223901E-2</v>
      </c>
      <c r="CM33" s="6">
        <f>AC33*'Summary all tools'!N$14</f>
        <v>2.5886194094841653E-2</v>
      </c>
      <c r="CN33" s="6">
        <f>AD33*'Summary all tools'!O$14</f>
        <v>1.8861543783719046E-2</v>
      </c>
      <c r="CO33" s="6">
        <f>AE33*'Summary all tools'!P$14</f>
        <v>7.4857913103307389E-3</v>
      </c>
      <c r="CP33" s="6">
        <f t="shared" si="2"/>
        <v>4.8730756799151607</v>
      </c>
      <c r="CR33" s="6"/>
      <c r="CS33" s="6"/>
      <c r="CT33" s="6"/>
      <c r="CU33" s="6"/>
      <c r="CV33" s="6"/>
      <c r="CW33" s="6"/>
      <c r="CX33" s="6"/>
      <c r="CY33" s="6"/>
      <c r="CZ33" s="6"/>
      <c r="DA33" s="6"/>
      <c r="DB33" s="6"/>
      <c r="DC33" s="6"/>
      <c r="DD33" s="6"/>
      <c r="DE33" s="6"/>
      <c r="DF33" s="6"/>
      <c r="DH33" s="6"/>
      <c r="DI33" s="6"/>
      <c r="DJ33" s="6"/>
      <c r="DK33" s="6"/>
      <c r="DL33" s="6"/>
      <c r="DM33" s="6"/>
      <c r="DN33" s="6"/>
      <c r="DO33" s="6"/>
      <c r="DP33" s="6"/>
      <c r="DQ33" s="6"/>
      <c r="DR33" s="6"/>
      <c r="DS33" s="6"/>
      <c r="DT33" s="6"/>
      <c r="DU33" s="6"/>
      <c r="DV33" s="6"/>
      <c r="DX33" s="6"/>
      <c r="DY33" s="6"/>
      <c r="DZ33" s="6"/>
      <c r="EA33" s="6"/>
      <c r="EB33" s="6"/>
      <c r="EC33" s="6"/>
      <c r="ED33" s="6"/>
      <c r="EE33" s="6"/>
      <c r="EF33" s="6"/>
      <c r="EG33" s="6"/>
      <c r="EH33" s="6"/>
      <c r="EI33" s="6"/>
      <c r="EJ33" s="6"/>
      <c r="EK33" s="6"/>
      <c r="EL33" s="6"/>
      <c r="EN33" s="1"/>
      <c r="EO33" s="1"/>
      <c r="EP33" s="1"/>
      <c r="EQ33" s="1"/>
      <c r="ER33" s="1"/>
      <c r="ES33" s="1"/>
      <c r="ET33" s="1"/>
      <c r="EU33" s="1"/>
      <c r="EV33" s="1"/>
      <c r="EW33" s="1"/>
      <c r="EX33" s="1"/>
      <c r="EY33" s="1"/>
      <c r="EZ33" s="1"/>
      <c r="FA33" s="1"/>
      <c r="FB33" s="2"/>
      <c r="FD33" s="2"/>
      <c r="FE33" s="2"/>
      <c r="FF33" s="2"/>
      <c r="FG33" s="2"/>
      <c r="FH33" s="2"/>
      <c r="FI33" s="2"/>
      <c r="FJ33" s="2"/>
      <c r="FK33" s="2"/>
      <c r="FL33" s="2"/>
      <c r="FM33" s="2"/>
      <c r="FN33" s="2"/>
      <c r="FO33" s="2"/>
      <c r="FP33" s="2"/>
      <c r="FQ33" s="2"/>
      <c r="FR33" s="2"/>
      <c r="FT33" s="2"/>
      <c r="FU33" s="2"/>
      <c r="FV33" s="2"/>
      <c r="FW33" s="2"/>
      <c r="FX33" s="2"/>
      <c r="FY33" s="2"/>
      <c r="FZ33" s="2"/>
      <c r="GA33" s="2"/>
      <c r="GB33" s="2"/>
      <c r="GC33" s="2"/>
      <c r="GD33" s="2"/>
      <c r="GE33" s="2"/>
      <c r="GF33" s="2"/>
      <c r="GG33" s="2"/>
      <c r="GH33" s="2"/>
      <c r="GJ33" s="6"/>
    </row>
    <row r="34" spans="1:192" x14ac:dyDescent="0.25">
      <c r="A34" s="8" t="s">
        <v>3</v>
      </c>
      <c r="B34" s="8" t="s">
        <v>199</v>
      </c>
      <c r="C34" s="22">
        <f>Baseline!CC34*'Summary all tools'!B$5</f>
        <v>153.91661297102357</v>
      </c>
      <c r="D34" s="22">
        <f>Baseline!CD34*'Summary all tools'!C$5</f>
        <v>137.5316858786442</v>
      </c>
      <c r="E34" s="22">
        <f>Baseline!CE34*'Summary all tools'!D$5</f>
        <v>148.13146319866698</v>
      </c>
      <c r="F34" s="22">
        <f>Baseline!CF34*'Summary all tools'!E$5</f>
        <v>120.6852796991609</v>
      </c>
      <c r="G34" s="22">
        <f>Baseline!CG34*'Summary all tools'!F$5</f>
        <v>79.710193486952122</v>
      </c>
      <c r="H34" s="22">
        <f>Baseline!CH34*'Summary all tools'!G$5</f>
        <v>48.813016959212007</v>
      </c>
      <c r="I34" s="22">
        <f>Baseline!CI34*'Summary all tools'!H$5</f>
        <v>26.186750213936492</v>
      </c>
      <c r="J34" s="27">
        <f>Baseline!CJ34*'Summary all tools'!J$5</f>
        <v>117.68399520112402</v>
      </c>
      <c r="K34" s="27">
        <f>Baseline!CK34*'Summary all tools'!K$5</f>
        <v>117.81951354110886</v>
      </c>
      <c r="L34" s="27">
        <f>Baseline!CL34*'Summary all tools'!L$5</f>
        <v>138.32739474775462</v>
      </c>
      <c r="M34" s="27">
        <f>Baseline!CM34*'Summary all tools'!M$5</f>
        <v>95.763844225943899</v>
      </c>
      <c r="N34" s="27">
        <f>Baseline!CN34*'Summary all tools'!N$5</f>
        <v>70.687623740222037</v>
      </c>
      <c r="O34" s="27">
        <f>Baseline!CO34*'Summary all tools'!O$5</f>
        <v>63.005906806858626</v>
      </c>
      <c r="P34" s="27">
        <f>Baseline!CP34*'Summary all tools'!P$5</f>
        <v>37.147127986642879</v>
      </c>
      <c r="Q34" s="28"/>
      <c r="R34" s="29">
        <f>Baseline!CR34*'Summary all tools'!B$12</f>
        <v>108.01578080765472</v>
      </c>
      <c r="S34" s="29">
        <f>Baseline!CS34*'Summary all tools'!C$12</f>
        <v>75.313248290199155</v>
      </c>
      <c r="T34" s="29">
        <f>Baseline!CT34*'Summary all tools'!D$12</f>
        <v>57.943270672001219</v>
      </c>
      <c r="U34" s="29">
        <f>Baseline!CU34*'Summary all tools'!E$12</f>
        <v>30.141884490717267</v>
      </c>
      <c r="V34" s="29">
        <f>Baseline!CV34*'Summary all tools'!F$12</f>
        <v>10.353381132953318</v>
      </c>
      <c r="W34" s="29">
        <f>Baseline!CW34*'Summary all tools'!G$12</f>
        <v>6.795537655105985</v>
      </c>
      <c r="X34" s="29">
        <f>Baseline!CX34*'Summary all tools'!H$12</f>
        <v>3.9624687823719684</v>
      </c>
      <c r="Y34" s="29">
        <f>Baseline!CY34*'Summary all tools'!J$12</f>
        <v>80.182779505454832</v>
      </c>
      <c r="Z34" s="29">
        <f>Baseline!CZ34*'Summary all tools'!K$12</f>
        <v>54.275794357922578</v>
      </c>
      <c r="AA34" s="29">
        <f>Baseline!DA34*'Summary all tools'!L$12</f>
        <v>47.714672617016554</v>
      </c>
      <c r="AB34" s="29">
        <f>Baseline!DB34*'Summary all tools'!M$12</f>
        <v>25.430932891542614</v>
      </c>
      <c r="AC34" s="29">
        <f>Baseline!DC34*'Summary all tools'!N$12</f>
        <v>11.270408321489704</v>
      </c>
      <c r="AD34" s="29">
        <f>Baseline!DD34*'Summary all tools'!O$12</f>
        <v>10.561683799993643</v>
      </c>
      <c r="AE34" s="29">
        <f>Baseline!DE34*'Summary all tools'!P$12</f>
        <v>5.5685110439747216</v>
      </c>
      <c r="AF34" s="29">
        <f t="shared" si="0"/>
        <v>1882.9407630256496</v>
      </c>
      <c r="AH34" s="6">
        <f>C34*'Summary all tools'!B$6</f>
        <v>20.752801748902055</v>
      </c>
      <c r="AI34" s="6">
        <f>D34*'Summary all tools'!C$6</f>
        <v>18.54359809599697</v>
      </c>
      <c r="AJ34" s="6">
        <f>E34*'Summary all tools'!D$6</f>
        <v>26.863782239405833</v>
      </c>
      <c r="AK34" s="6">
        <f>F34*'Summary all tools'!E$6</f>
        <v>21.886390664972645</v>
      </c>
      <c r="AL34" s="6">
        <f>G34*'Summary all tools'!F$6</f>
        <v>14.455519670541243</v>
      </c>
      <c r="AM34" s="6">
        <f>H34*'Summary all tools'!G$6</f>
        <v>12.361152168968658</v>
      </c>
      <c r="AN34" s="6">
        <f>I34*'Summary all tools'!H$6</f>
        <v>6.6313951558397397</v>
      </c>
      <c r="AO34" s="6">
        <f>J34*'Summary all tools'!J$6</f>
        <v>12.135280080691446</v>
      </c>
      <c r="AP34" s="6">
        <f>K34*'Summary all tools'!K$6</f>
        <v>12.149254393927292</v>
      </c>
      <c r="AQ34" s="6">
        <f>L34*'Summary all tools'!L$6</f>
        <v>28.905884731116057</v>
      </c>
      <c r="AR34" s="6">
        <f>M34*'Summary all tools'!M$6</f>
        <v>20.011499874276506</v>
      </c>
      <c r="AS34" s="6">
        <f>N34*'Summary all tools'!N$6</f>
        <v>14.771392951319417</v>
      </c>
      <c r="AT34" s="6">
        <f>O34*'Summary all tools'!O$6</f>
        <v>15.33574857762248</v>
      </c>
      <c r="AU34" s="6">
        <f>P34*'Summary all tools'!P$6</f>
        <v>9.0416763134643965</v>
      </c>
      <c r="AV34" s="6"/>
      <c r="AW34" s="6">
        <f>R34*'Summary all tools'!B$13</f>
        <v>14.563925502155692</v>
      </c>
      <c r="AX34" s="6">
        <f>S34*'Summary all tools'!C$13</f>
        <v>10.154595275083032</v>
      </c>
      <c r="AY34" s="6">
        <f>T34*'Summary all tools'!D$13</f>
        <v>10.508067441985537</v>
      </c>
      <c r="AZ34" s="6">
        <f>U34*'Summary all tools'!E$13</f>
        <v>5.4662595221785351</v>
      </c>
      <c r="BA34" s="6">
        <f>V34*'Summary all tools'!F$13</f>
        <v>1.8775955505429291</v>
      </c>
      <c r="BB34" s="6">
        <f>W34*'Summary all tools'!G$13</f>
        <v>1.7208662823466172</v>
      </c>
      <c r="BC34" s="6">
        <f>X34*'Summary all tools'!H$13</f>
        <v>1.0034347933178551</v>
      </c>
      <c r="BD34" s="6">
        <f>Y34*'Summary all tools'!J$13</f>
        <v>8.2682482463658449</v>
      </c>
      <c r="BE34" s="6">
        <f>Z34*'Summary all tools'!K$13</f>
        <v>5.5967845500975315</v>
      </c>
      <c r="BF34" s="6">
        <f>AA34*'Summary all tools'!L$13</f>
        <v>9.9708002826591837</v>
      </c>
      <c r="BG34" s="6">
        <f>AB34*'Summary all tools'!M$13</f>
        <v>5.3142301718916105</v>
      </c>
      <c r="BH34" s="6">
        <f>AC34*'Summary all tools'!N$13</f>
        <v>2.3551453738261108</v>
      </c>
      <c r="BI34" s="6">
        <f>AD34*'Summary all tools'!O$13</f>
        <v>2.570732420526312</v>
      </c>
      <c r="BJ34" s="6">
        <f>AE34*'Summary all tools'!P$13</f>
        <v>1.3553853860700935</v>
      </c>
      <c r="BK34" s="6">
        <f t="shared" si="1"/>
        <v>314.57144746609163</v>
      </c>
      <c r="BM34" s="6">
        <f>C34*'Summary all tools'!B$7</f>
        <v>2.8823335762363964</v>
      </c>
      <c r="BN34" s="6">
        <f>D34*'Summary all tools'!C$7</f>
        <v>2.5754997355551348</v>
      </c>
      <c r="BO34" s="6">
        <f>E34*'Summary all tools'!D$7</f>
        <v>9.8971829303074124</v>
      </c>
      <c r="BP34" s="6">
        <f>F34*'Summary all tools'!E$7</f>
        <v>8.0634070870951859</v>
      </c>
      <c r="BQ34" s="6">
        <f>G34*'Summary all tools'!F$7</f>
        <v>5.3257177733573009</v>
      </c>
      <c r="BR34" s="6">
        <f>H34*'Summary all tools'!G$7</f>
        <v>3.5188681356918079</v>
      </c>
      <c r="BS34" s="6">
        <f>I34*'Summary all tools'!H$7</f>
        <v>1.8877694239251814</v>
      </c>
      <c r="BT34" s="6">
        <f>J34*'Summary all tools'!J$7</f>
        <v>1.9755107108102352</v>
      </c>
      <c r="BU34" s="6">
        <f>K34*'Summary all tools'!K$7</f>
        <v>1.9777855990114197</v>
      </c>
      <c r="BV34" s="6">
        <f>L34*'Summary all tools'!L$7</f>
        <v>7.0880330375150482</v>
      </c>
      <c r="BW34" s="6">
        <f>M34*'Summary all tools'!M$7</f>
        <v>4.9070344519298708</v>
      </c>
      <c r="BX34" s="6">
        <f>N34*'Summary all tools'!N$7</f>
        <v>3.6221040187143396</v>
      </c>
      <c r="BY34" s="6">
        <f>O34*'Summary all tools'!O$7</f>
        <v>4.2496652684977958</v>
      </c>
      <c r="BZ34" s="6">
        <f>P34*'Summary all tools'!P$7</f>
        <v>2.5055247615624228</v>
      </c>
      <c r="CA34" s="6"/>
      <c r="CB34" s="6">
        <f>R34*'Summary all tools'!B$14</f>
        <v>2.0227674308549575</v>
      </c>
      <c r="CC34" s="6">
        <f>S34*'Summary all tools'!C$14</f>
        <v>1.4103604548726434</v>
      </c>
      <c r="CD34" s="6">
        <f>T34*'Summary all tools'!D$14</f>
        <v>3.871393268099935</v>
      </c>
      <c r="CE34" s="6">
        <f>U34*'Summary all tools'!E$14</f>
        <v>2.0138850871184077</v>
      </c>
      <c r="CF34" s="6">
        <f>V34*'Summary all tools'!F$14</f>
        <v>0.69174572914739507</v>
      </c>
      <c r="CG34" s="6">
        <f>W34*'Summary all tools'!G$14</f>
        <v>0.48988164241983995</v>
      </c>
      <c r="CH34" s="6">
        <f>X34*'Summary all tools'!H$14</f>
        <v>0.28564932072552079</v>
      </c>
      <c r="CI34" s="6">
        <f>Y34*'Summary all tools'!J$14</f>
        <v>1.3459939005711843</v>
      </c>
      <c r="CJ34" s="6">
        <f>Z34*'Summary all tools'!K$14</f>
        <v>0.91110446164378422</v>
      </c>
      <c r="CK34" s="6">
        <f>AA34*'Summary all tools'!L$14</f>
        <v>2.4449471957478455</v>
      </c>
      <c r="CL34" s="6">
        <f>AB34*'Summary all tools'!M$14</f>
        <v>1.3031062490462186</v>
      </c>
      <c r="CM34" s="6">
        <f>AC34*'Summary all tools'!N$14</f>
        <v>0.57750691158954448</v>
      </c>
      <c r="CN34" s="6">
        <f>AD34*'Summary all tools'!O$14</f>
        <v>0.71237163460367681</v>
      </c>
      <c r="CO34" s="6">
        <f>AE34*'Summary all tools'!P$14</f>
        <v>0.37558872144111022</v>
      </c>
      <c r="CP34" s="6">
        <f t="shared" si="2"/>
        <v>78.932738518091611</v>
      </c>
      <c r="CR34" s="6"/>
      <c r="CS34" s="6"/>
      <c r="CT34" s="6"/>
      <c r="CU34" s="6"/>
      <c r="CV34" s="6"/>
      <c r="CW34" s="6"/>
      <c r="CX34" s="6"/>
      <c r="CY34" s="6"/>
      <c r="CZ34" s="6"/>
      <c r="DA34" s="6"/>
      <c r="DB34" s="6"/>
      <c r="DC34" s="6"/>
      <c r="DD34" s="6"/>
      <c r="DE34" s="6"/>
      <c r="DF34" s="6"/>
      <c r="DH34" s="6"/>
      <c r="DI34" s="6"/>
      <c r="DJ34" s="6"/>
      <c r="DK34" s="6"/>
      <c r="DL34" s="6"/>
      <c r="DM34" s="6"/>
      <c r="DN34" s="6"/>
      <c r="DO34" s="6"/>
      <c r="DP34" s="6"/>
      <c r="DQ34" s="6"/>
      <c r="DR34" s="6"/>
      <c r="DS34" s="6"/>
      <c r="DT34" s="6"/>
      <c r="DU34" s="6"/>
      <c r="DV34" s="6"/>
      <c r="DX34" s="6"/>
      <c r="DY34" s="6"/>
      <c r="DZ34" s="6"/>
      <c r="EA34" s="6"/>
      <c r="EB34" s="6"/>
      <c r="EC34" s="6"/>
      <c r="ED34" s="6"/>
      <c r="EE34" s="6"/>
      <c r="EF34" s="6"/>
      <c r="EG34" s="6"/>
      <c r="EH34" s="6"/>
      <c r="EI34" s="6"/>
      <c r="EJ34" s="6"/>
      <c r="EK34" s="6"/>
      <c r="EL34" s="6"/>
      <c r="EN34" s="1"/>
      <c r="EO34" s="1"/>
      <c r="EP34" s="1"/>
      <c r="EQ34" s="1"/>
      <c r="ER34" s="1"/>
      <c r="ES34" s="1"/>
      <c r="ET34" s="1"/>
      <c r="EU34" s="1"/>
      <c r="EV34" s="1"/>
      <c r="EW34" s="1"/>
      <c r="EX34" s="1"/>
      <c r="EY34" s="1"/>
      <c r="EZ34" s="1"/>
      <c r="FA34" s="1"/>
      <c r="FB34" s="2"/>
      <c r="FD34" s="2"/>
      <c r="FE34" s="2"/>
      <c r="FF34" s="2"/>
      <c r="FG34" s="2"/>
      <c r="FH34" s="2"/>
      <c r="FI34" s="2"/>
      <c r="FJ34" s="2"/>
      <c r="FK34" s="2"/>
      <c r="FL34" s="2"/>
      <c r="FM34" s="2"/>
      <c r="FN34" s="2"/>
      <c r="FO34" s="2"/>
      <c r="FP34" s="2"/>
      <c r="FQ34" s="2"/>
      <c r="FR34" s="2"/>
      <c r="FT34" s="2"/>
      <c r="FU34" s="2"/>
      <c r="FV34" s="2"/>
      <c r="FW34" s="2"/>
      <c r="FX34" s="2"/>
      <c r="FY34" s="2"/>
      <c r="FZ34" s="2"/>
      <c r="GA34" s="2"/>
      <c r="GB34" s="2"/>
      <c r="GC34" s="2"/>
      <c r="GD34" s="2"/>
      <c r="GE34" s="2"/>
      <c r="GF34" s="2"/>
      <c r="GG34" s="2"/>
      <c r="GH34" s="2"/>
      <c r="GJ34" s="6"/>
    </row>
    <row r="35" spans="1:192" x14ac:dyDescent="0.25">
      <c r="A35" s="8" t="s">
        <v>4</v>
      </c>
      <c r="B35" s="8" t="s">
        <v>200</v>
      </c>
      <c r="C35" s="22">
        <f>Baseline!CC35*'Summary all tools'!B$5</f>
        <v>362.32837124325596</v>
      </c>
      <c r="D35" s="22">
        <f>Baseline!CD35*'Summary all tools'!C$5</f>
        <v>319.0928023207648</v>
      </c>
      <c r="E35" s="22">
        <f>Baseline!CE35*'Summary all tools'!D$5</f>
        <v>306.37494122657739</v>
      </c>
      <c r="F35" s="22">
        <f>Baseline!CF35*'Summary all tools'!E$5</f>
        <v>232.42465226394356</v>
      </c>
      <c r="G35" s="22">
        <f>Baseline!CG35*'Summary all tools'!F$5</f>
        <v>170.56180074651698</v>
      </c>
      <c r="H35" s="22">
        <f>Baseline!CH35*'Summary all tools'!G$5</f>
        <v>124.57704849967202</v>
      </c>
      <c r="I35" s="22">
        <f>Baseline!CI35*'Summary all tools'!H$5</f>
        <v>65.454540729171129</v>
      </c>
      <c r="J35" s="27">
        <f>Baseline!CJ35*'Summary all tools'!J$5</f>
        <v>249.6958781128412</v>
      </c>
      <c r="K35" s="27">
        <f>Baseline!CK35*'Summary all tools'!K$5</f>
        <v>238.49517282448141</v>
      </c>
      <c r="L35" s="27">
        <f>Baseline!CL35*'Summary all tools'!L$5</f>
        <v>262.77953301780099</v>
      </c>
      <c r="M35" s="27">
        <f>Baseline!CM35*'Summary all tools'!M$5</f>
        <v>202.57284026524593</v>
      </c>
      <c r="N35" s="27">
        <f>Baseline!CN35*'Summary all tools'!N$5</f>
        <v>154.73397996123626</v>
      </c>
      <c r="O35" s="27">
        <f>Baseline!CO35*'Summary all tools'!O$5</f>
        <v>158.16350234947112</v>
      </c>
      <c r="P35" s="27">
        <f>Baseline!CP35*'Summary all tools'!P$5</f>
        <v>97.247835836250061</v>
      </c>
      <c r="Q35" s="28"/>
      <c r="R35" s="29">
        <f>Baseline!CR35*'Summary all tools'!B$12</f>
        <v>134.29976492804846</v>
      </c>
      <c r="S35" s="29">
        <f>Baseline!CS35*'Summary all tools'!C$12</f>
        <v>112.44078479312952</v>
      </c>
      <c r="T35" s="29">
        <f>Baseline!CT35*'Summary all tools'!D$12</f>
        <v>109.5751600176052</v>
      </c>
      <c r="U35" s="29">
        <f>Baseline!CU35*'Summary all tools'!E$12</f>
        <v>75.769347997988149</v>
      </c>
      <c r="V35" s="29">
        <f>Baseline!CV35*'Summary all tools'!F$12</f>
        <v>39.250514914405599</v>
      </c>
      <c r="W35" s="29">
        <f>Baseline!CW35*'Summary all tools'!G$12</f>
        <v>28.260191053663451</v>
      </c>
      <c r="X35" s="29">
        <f>Baseline!CX35*'Summary all tools'!H$12</f>
        <v>20.278358686586778</v>
      </c>
      <c r="Y35" s="29">
        <f>Baseline!CY35*'Summary all tools'!J$12</f>
        <v>115.70425914049542</v>
      </c>
      <c r="Z35" s="29">
        <f>Baseline!CZ35*'Summary all tools'!K$12</f>
        <v>100.72015219881912</v>
      </c>
      <c r="AA35" s="29">
        <f>Baseline!DA35*'Summary all tools'!L$12</f>
        <v>108.35805582493548</v>
      </c>
      <c r="AB35" s="29">
        <f>Baseline!DB35*'Summary all tools'!M$12</f>
        <v>75.255365314349277</v>
      </c>
      <c r="AC35" s="29">
        <f>Baseline!DC35*'Summary all tools'!N$12</f>
        <v>42.250848995179069</v>
      </c>
      <c r="AD35" s="29">
        <f>Baseline!DD35*'Summary all tools'!O$12</f>
        <v>40.837069253079875</v>
      </c>
      <c r="AE35" s="29">
        <f>Baseline!DE35*'Summary all tools'!P$12</f>
        <v>25.592673400782409</v>
      </c>
      <c r="AF35" s="29">
        <f t="shared" si="0"/>
        <v>3973.0954459162972</v>
      </c>
      <c r="AH35" s="6">
        <f>C35*'Summary all tools'!B$6</f>
        <v>48.853263538416535</v>
      </c>
      <c r="AI35" s="6">
        <f>D35*'Summary all tools'!C$6</f>
        <v>43.023748627518849</v>
      </c>
      <c r="AJ35" s="6">
        <f>E35*'Summary all tools'!D$6</f>
        <v>55.561388019797811</v>
      </c>
      <c r="AK35" s="6">
        <f>F35*'Summary all tools'!E$6</f>
        <v>42.150432532447915</v>
      </c>
      <c r="AL35" s="6">
        <f>G35*'Summary all tools'!F$6</f>
        <v>30.931545362988025</v>
      </c>
      <c r="AM35" s="6">
        <f>H35*'Summary all tools'!G$6</f>
        <v>31.547237790120267</v>
      </c>
      <c r="AN35" s="6">
        <f>I35*'Summary all tools'!H$6</f>
        <v>16.575364288163481</v>
      </c>
      <c r="AO35" s="6">
        <f>J35*'Summary all tools'!J$6</f>
        <v>25.748016208278589</v>
      </c>
      <c r="AP35" s="6">
        <f>K35*'Summary all tools'!K$6</f>
        <v>24.593027413555635</v>
      </c>
      <c r="AQ35" s="6">
        <f>L35*'Summary all tools'!L$6</f>
        <v>54.912296331181786</v>
      </c>
      <c r="AR35" s="6">
        <f>M35*'Summary all tools'!M$6</f>
        <v>42.331073906508557</v>
      </c>
      <c r="AS35" s="6">
        <f>N35*'Summary all tools'!N$6</f>
        <v>32.334322473885237</v>
      </c>
      <c r="AT35" s="6">
        <f>O35*'Summary all tools'!O$6</f>
        <v>38.497274765413792</v>
      </c>
      <c r="AU35" s="6">
        <f>P35*'Summary all tools'!P$6</f>
        <v>23.670294353104854</v>
      </c>
      <c r="AV35" s="6"/>
      <c r="AW35" s="6">
        <f>R35*'Summary all tools'!B$13</f>
        <v>18.107833473444735</v>
      </c>
      <c r="AX35" s="6">
        <f>S35*'Summary all tools'!C$13</f>
        <v>15.160555253006228</v>
      </c>
      <c r="AY35" s="6">
        <f>T35*'Summary all tools'!D$13</f>
        <v>19.87155985634984</v>
      </c>
      <c r="AZ35" s="6">
        <f>U35*'Summary all tools'!E$13</f>
        <v>13.740843579664517</v>
      </c>
      <c r="BA35" s="6">
        <f>V35*'Summary all tools'!F$13</f>
        <v>7.1181183435082103</v>
      </c>
      <c r="BB35" s="6">
        <f>W35*'Summary all tools'!G$13</f>
        <v>7.1564624294859387</v>
      </c>
      <c r="BC35" s="6">
        <f>X35*'Summary all tools'!H$13</f>
        <v>5.1351851017789061</v>
      </c>
      <c r="BD35" s="6">
        <f>Y35*'Summary all tools'!J$13</f>
        <v>11.931134635590654</v>
      </c>
      <c r="BE35" s="6">
        <f>Z35*'Summary all tools'!K$13</f>
        <v>10.386010898199574</v>
      </c>
      <c r="BF35" s="6">
        <f>AA35*'Summary all tools'!L$13</f>
        <v>22.643276677588599</v>
      </c>
      <c r="BG35" s="6">
        <f>AB35*'Summary all tools'!M$13</f>
        <v>15.725900998434875</v>
      </c>
      <c r="BH35" s="6">
        <f>AC35*'Summary all tools'!N$13</f>
        <v>8.8290405025954648</v>
      </c>
      <c r="BI35" s="6">
        <f>AD35*'Summary all tools'!O$13</f>
        <v>9.9398145102804385</v>
      </c>
      <c r="BJ35" s="6">
        <f>AE35*'Summary all tools'!P$13</f>
        <v>6.2293017368473311</v>
      </c>
      <c r="BK35" s="6">
        <f t="shared" si="1"/>
        <v>682.70432360815676</v>
      </c>
      <c r="BM35" s="6">
        <f>C35*'Summary all tools'!B$7</f>
        <v>6.7851754914467408</v>
      </c>
      <c r="BN35" s="6">
        <f>D35*'Summary all tools'!C$7</f>
        <v>5.9755206427109515</v>
      </c>
      <c r="BO35" s="6">
        <f>E35*'Summary all tools'!D$7</f>
        <v>20.469985059925509</v>
      </c>
      <c r="BP35" s="6">
        <f>F35*'Summary all tools'!E$7</f>
        <v>15.529106722480812</v>
      </c>
      <c r="BQ35" s="6">
        <f>G35*'Summary all tools'!F$7</f>
        <v>11.395832502153485</v>
      </c>
      <c r="BR35" s="6">
        <f>H35*'Summary all tools'!G$7</f>
        <v>8.980600538793361</v>
      </c>
      <c r="BS35" s="6">
        <f>I35*'Summary all tools'!H$7</f>
        <v>4.7185343594042033</v>
      </c>
      <c r="BT35" s="6">
        <f>J35*'Summary all tools'!J$7</f>
        <v>4.1915375222779101</v>
      </c>
      <c r="BU35" s="6">
        <f>K35*'Summary all tools'!K$7</f>
        <v>4.0035160905788247</v>
      </c>
      <c r="BV35" s="6">
        <f>L35*'Summary all tools'!L$7</f>
        <v>13.46508415783768</v>
      </c>
      <c r="BW35" s="6">
        <f>M35*'Summary all tools'!M$7</f>
        <v>10.380033448339262</v>
      </c>
      <c r="BX35" s="6">
        <f>N35*'Summary all tools'!N$7</f>
        <v>7.9287227522170696</v>
      </c>
      <c r="BY35" s="6">
        <f>O35*'Summary all tools'!O$7</f>
        <v>10.667919513307435</v>
      </c>
      <c r="BZ35" s="6">
        <f>P35*'Summary all tools'!P$7</f>
        <v>6.5592381942338749</v>
      </c>
      <c r="CA35" s="6"/>
      <c r="CB35" s="6">
        <f>R35*'Summary all tools'!B$14</f>
        <v>2.5149768713117688</v>
      </c>
      <c r="CC35" s="6">
        <f>S35*'Summary all tools'!C$14</f>
        <v>2.1056326740286426</v>
      </c>
      <c r="CD35" s="6">
        <f>T35*'Summary all tools'!D$14</f>
        <v>7.3211009997078369</v>
      </c>
      <c r="CE35" s="6">
        <f>U35*'Summary all tools'!E$14</f>
        <v>5.0624160556658753</v>
      </c>
      <c r="CF35" s="6">
        <f>V35*'Summary all tools'!F$14</f>
        <v>2.6224646528714461</v>
      </c>
      <c r="CG35" s="6">
        <f>W35*'Summary all tools'!G$14</f>
        <v>2.0372411295616906</v>
      </c>
      <c r="CH35" s="6">
        <f>X35*'Summary all tools'!H$14</f>
        <v>1.4618410143750171</v>
      </c>
      <c r="CI35" s="6">
        <f>Y35*'Summary all tools'!J$14</f>
        <v>1.9422777313752229</v>
      </c>
      <c r="CJ35" s="6">
        <f>Z35*'Summary all tools'!K$14</f>
        <v>1.6907459601720236</v>
      </c>
      <c r="CK35" s="6">
        <f>AA35*'Summary all tools'!L$14</f>
        <v>5.5523743577228739</v>
      </c>
      <c r="CL35" s="6">
        <f>AB35*'Summary all tools'!M$14</f>
        <v>3.8561596318001228</v>
      </c>
      <c r="CM35" s="6">
        <f>AC35*'Summary all tools'!N$14</f>
        <v>2.1649754489122981</v>
      </c>
      <c r="CN35" s="6">
        <f>AD35*'Summary all tools'!O$14</f>
        <v>2.7544064305596394</v>
      </c>
      <c r="CO35" s="6">
        <f>AE35*'Summary all tools'!P$14</f>
        <v>1.7261920475601038</v>
      </c>
      <c r="CP35" s="6">
        <f t="shared" si="2"/>
        <v>173.86361200133163</v>
      </c>
      <c r="CR35" s="6"/>
      <c r="CS35" s="6"/>
      <c r="CT35" s="6"/>
      <c r="CU35" s="6"/>
      <c r="CV35" s="6"/>
      <c r="CW35" s="6"/>
      <c r="CX35" s="6"/>
      <c r="CY35" s="6"/>
      <c r="CZ35" s="6"/>
      <c r="DA35" s="6"/>
      <c r="DB35" s="6"/>
      <c r="DC35" s="6"/>
      <c r="DD35" s="6"/>
      <c r="DE35" s="6"/>
      <c r="DF35" s="6"/>
      <c r="DH35" s="6"/>
      <c r="DI35" s="6"/>
      <c r="DJ35" s="6"/>
      <c r="DK35" s="6"/>
      <c r="DL35" s="6"/>
      <c r="DM35" s="6"/>
      <c r="DN35" s="6"/>
      <c r="DO35" s="6"/>
      <c r="DP35" s="6"/>
      <c r="DQ35" s="6"/>
      <c r="DR35" s="6"/>
      <c r="DS35" s="6"/>
      <c r="DT35" s="6"/>
      <c r="DU35" s="6"/>
      <c r="DV35" s="6"/>
      <c r="DX35" s="6"/>
      <c r="DY35" s="6"/>
      <c r="DZ35" s="6"/>
      <c r="EA35" s="6"/>
      <c r="EB35" s="6"/>
      <c r="EC35" s="6"/>
      <c r="ED35" s="6"/>
      <c r="EE35" s="6"/>
      <c r="EF35" s="6"/>
      <c r="EG35" s="6"/>
      <c r="EH35" s="6"/>
      <c r="EI35" s="6"/>
      <c r="EJ35" s="6"/>
      <c r="EK35" s="6"/>
      <c r="EL35" s="6"/>
      <c r="EN35" s="1"/>
      <c r="EO35" s="1"/>
      <c r="EP35" s="1"/>
      <c r="EQ35" s="1"/>
      <c r="ER35" s="1"/>
      <c r="ES35" s="1"/>
      <c r="ET35" s="1"/>
      <c r="EU35" s="1"/>
      <c r="EV35" s="1"/>
      <c r="EW35" s="1"/>
      <c r="EX35" s="1"/>
      <c r="EY35" s="1"/>
      <c r="EZ35" s="1"/>
      <c r="FA35" s="1"/>
      <c r="FB35" s="2"/>
      <c r="FD35" s="2"/>
      <c r="FE35" s="2"/>
      <c r="FF35" s="2"/>
      <c r="FG35" s="2"/>
      <c r="FH35" s="2"/>
      <c r="FI35" s="2"/>
      <c r="FJ35" s="2"/>
      <c r="FK35" s="2"/>
      <c r="FL35" s="2"/>
      <c r="FM35" s="2"/>
      <c r="FN35" s="2"/>
      <c r="FO35" s="2"/>
      <c r="FP35" s="2"/>
      <c r="FQ35" s="2"/>
      <c r="FR35" s="2"/>
      <c r="FT35" s="2"/>
      <c r="FU35" s="2"/>
      <c r="FV35" s="2"/>
      <c r="FW35" s="2"/>
      <c r="FX35" s="2"/>
      <c r="FY35" s="2"/>
      <c r="FZ35" s="2"/>
      <c r="GA35" s="2"/>
      <c r="GB35" s="2"/>
      <c r="GC35" s="2"/>
      <c r="GD35" s="2"/>
      <c r="GE35" s="2"/>
      <c r="GF35" s="2"/>
      <c r="GG35" s="2"/>
      <c r="GH35" s="2"/>
      <c r="GJ35" s="6"/>
    </row>
    <row r="36" spans="1:192" x14ac:dyDescent="0.25">
      <c r="A36" s="8" t="s">
        <v>8</v>
      </c>
      <c r="B36" s="8" t="s">
        <v>201</v>
      </c>
      <c r="C36" s="22">
        <f>Baseline!CC36*'Summary all tools'!B$5</f>
        <v>227.90813855016305</v>
      </c>
      <c r="D36" s="22">
        <f>Baseline!CD36*'Summary all tools'!C$5</f>
        <v>237.16268074008013</v>
      </c>
      <c r="E36" s="22">
        <f>Baseline!CE36*'Summary all tools'!D$5</f>
        <v>267.18603927366996</v>
      </c>
      <c r="F36" s="22">
        <f>Baseline!CF36*'Summary all tools'!E$5</f>
        <v>203.85975573373943</v>
      </c>
      <c r="G36" s="22">
        <f>Baseline!CG36*'Summary all tools'!F$5</f>
        <v>139.80119832813116</v>
      </c>
      <c r="H36" s="22">
        <f>Baseline!CH36*'Summary all tools'!G$5</f>
        <v>106.02845718717295</v>
      </c>
      <c r="I36" s="22">
        <f>Baseline!CI36*'Summary all tools'!H$5</f>
        <v>57.469302641237384</v>
      </c>
      <c r="J36" s="27">
        <f>Baseline!CJ36*'Summary all tools'!J$5</f>
        <v>178.49040337128159</v>
      </c>
      <c r="K36" s="27">
        <f>Baseline!CK36*'Summary all tools'!K$5</f>
        <v>201.62523942525166</v>
      </c>
      <c r="L36" s="27">
        <f>Baseline!CL36*'Summary all tools'!L$5</f>
        <v>235.99810537112464</v>
      </c>
      <c r="M36" s="27">
        <f>Baseline!CM36*'Summary all tools'!M$5</f>
        <v>173.39188671761906</v>
      </c>
      <c r="N36" s="27">
        <f>Baseline!CN36*'Summary all tools'!N$5</f>
        <v>126.02541037525745</v>
      </c>
      <c r="O36" s="27">
        <f>Baseline!CO36*'Summary all tools'!O$5</f>
        <v>135.20550117550542</v>
      </c>
      <c r="P36" s="27">
        <f>Baseline!CP36*'Summary all tools'!P$5</f>
        <v>85.219411686114157</v>
      </c>
      <c r="Q36" s="28"/>
      <c r="R36" s="29">
        <f>Baseline!CR36*'Summary all tools'!B$12</f>
        <v>48.452124720994625</v>
      </c>
      <c r="S36" s="29">
        <f>Baseline!CS36*'Summary all tools'!C$12</f>
        <v>43.870103377426211</v>
      </c>
      <c r="T36" s="29">
        <f>Baseline!CT36*'Summary all tools'!D$12</f>
        <v>43.150304054883797</v>
      </c>
      <c r="U36" s="29">
        <f>Baseline!CU36*'Summary all tools'!E$12</f>
        <v>25.921983618987419</v>
      </c>
      <c r="V36" s="29">
        <f>Baseline!CV36*'Summary all tools'!F$12</f>
        <v>10.189803409997094</v>
      </c>
      <c r="W36" s="29">
        <f>Baseline!CW36*'Summary all tools'!G$12</f>
        <v>6.122567160944091</v>
      </c>
      <c r="X36" s="29">
        <f>Baseline!CX36*'Summary all tools'!H$12</f>
        <v>4.0748405295742893</v>
      </c>
      <c r="Y36" s="29">
        <f>Baseline!CY36*'Summary all tools'!J$12</f>
        <v>39.783444964141225</v>
      </c>
      <c r="Z36" s="29">
        <f>Baseline!CZ36*'Summary all tools'!K$12</f>
        <v>35.72100698478868</v>
      </c>
      <c r="AA36" s="29">
        <f>Baseline!DA36*'Summary all tools'!L$12</f>
        <v>36.790312458658015</v>
      </c>
      <c r="AB36" s="29">
        <f>Baseline!DB36*'Summary all tools'!M$12</f>
        <v>20.925542754458117</v>
      </c>
      <c r="AC36" s="29">
        <f>Baseline!DC36*'Summary all tools'!N$12</f>
        <v>9.3124245296821115</v>
      </c>
      <c r="AD36" s="29">
        <f>Baseline!DD36*'Summary all tools'!O$12</f>
        <v>9.9936908117030026</v>
      </c>
      <c r="AE36" s="29">
        <f>Baseline!DE36*'Summary all tools'!P$12</f>
        <v>5.5749262710960146</v>
      </c>
      <c r="AF36" s="29">
        <f t="shared" si="0"/>
        <v>2715.2546062236834</v>
      </c>
      <c r="AH36" s="6">
        <f>C36*'Summary all tools'!B$6</f>
        <v>30.7291872202467</v>
      </c>
      <c r="AI36" s="6">
        <f>D36*'Summary all tools'!C$6</f>
        <v>31.976990661583837</v>
      </c>
      <c r="AJ36" s="6">
        <f>E36*'Summary all tools'!D$6</f>
        <v>48.454443245665551</v>
      </c>
      <c r="AK36" s="6">
        <f>F36*'Summary all tools'!E$6</f>
        <v>36.970161282109864</v>
      </c>
      <c r="AL36" s="6">
        <f>G36*'Summary all tools'!F$6</f>
        <v>25.353080754073712</v>
      </c>
      <c r="AM36" s="6">
        <f>H36*'Summary all tools'!G$6</f>
        <v>26.850089897675957</v>
      </c>
      <c r="AN36" s="6">
        <f>I36*'Summary all tools'!H$6</f>
        <v>14.553224513585066</v>
      </c>
      <c r="AO36" s="6">
        <f>J36*'Summary all tools'!J$6</f>
        <v>18.405485239724481</v>
      </c>
      <c r="AP36" s="6">
        <f>K36*'Summary all tools'!K$6</f>
        <v>20.791091835217799</v>
      </c>
      <c r="AQ36" s="6">
        <f>L36*'Summary all tools'!L$6</f>
        <v>49.315857087160552</v>
      </c>
      <c r="AR36" s="6">
        <f>M36*'Summary all tools'!M$6</f>
        <v>36.233212516652181</v>
      </c>
      <c r="AS36" s="6">
        <f>N36*'Summary all tools'!N$6</f>
        <v>26.335173825414085</v>
      </c>
      <c r="AT36" s="6">
        <f>O36*'Summary all tools'!O$6</f>
        <v>32.909256884360559</v>
      </c>
      <c r="AU36" s="6">
        <f>P36*'Summary all tools'!P$6</f>
        <v>20.742554750579107</v>
      </c>
      <c r="AV36" s="6"/>
      <c r="AW36" s="6">
        <f>R36*'Summary all tools'!B$13</f>
        <v>6.5328707488981514</v>
      </c>
      <c r="AX36" s="6">
        <f>S36*'Summary all tools'!C$13</f>
        <v>5.9150701183046577</v>
      </c>
      <c r="AY36" s="6">
        <f>T36*'Summary all tools'!D$13</f>
        <v>7.8253488263996314</v>
      </c>
      <c r="AZ36" s="6">
        <f>U36*'Summary all tools'!E$13</f>
        <v>4.7009764712847959</v>
      </c>
      <c r="BA36" s="6">
        <f>V36*'Summary all tools'!F$13</f>
        <v>1.8479305743533643</v>
      </c>
      <c r="BB36" s="6">
        <f>W36*'Summary all tools'!G$13</f>
        <v>1.5504467671891691</v>
      </c>
      <c r="BC36" s="6">
        <f>X36*'Summary all tools'!H$13</f>
        <v>1.0318912246796259</v>
      </c>
      <c r="BD36" s="6">
        <f>Y36*'Summary all tools'!J$13</f>
        <v>4.1023696245996941</v>
      </c>
      <c r="BE36" s="6">
        <f>Z36*'Summary all tools'!K$13</f>
        <v>3.6834611519086646</v>
      </c>
      <c r="BF36" s="6">
        <f>AA36*'Summary all tools'!L$13</f>
        <v>7.6879676154601615</v>
      </c>
      <c r="BG36" s="6">
        <f>AB36*'Summary all tools'!M$13</f>
        <v>4.3727515283535379</v>
      </c>
      <c r="BH36" s="6">
        <f>AC36*'Summary all tools'!N$13</f>
        <v>1.9459910346253251</v>
      </c>
      <c r="BI36" s="6">
        <f>AD36*'Summary all tools'!O$13</f>
        <v>2.4324819277752177</v>
      </c>
      <c r="BJ36" s="6">
        <f>AE36*'Summary all tools'!P$13</f>
        <v>1.3569468636392059</v>
      </c>
      <c r="BK36" s="6">
        <f t="shared" si="1"/>
        <v>474.60631419152065</v>
      </c>
      <c r="BM36" s="6">
        <f>C36*'Summary all tools'!B$7</f>
        <v>4.2679426694787086</v>
      </c>
      <c r="BN36" s="6">
        <f>D36*'Summary all tools'!C$7</f>
        <v>4.4412487029977559</v>
      </c>
      <c r="BO36" s="6">
        <f>E36*'Summary all tools'!D$7</f>
        <v>17.851636985245204</v>
      </c>
      <c r="BP36" s="6">
        <f>F36*'Summary all tools'!E$7</f>
        <v>13.620585735514164</v>
      </c>
      <c r="BQ36" s="6">
        <f>G36*'Summary all tools'!F$7</f>
        <v>9.3406086988692643</v>
      </c>
      <c r="BR36" s="6">
        <f>H36*'Summary all tools'!G$7</f>
        <v>7.6434562482435204</v>
      </c>
      <c r="BS36" s="6">
        <f>I36*'Summary all tools'!H$7</f>
        <v>4.1428887301446542</v>
      </c>
      <c r="BT36" s="6">
        <f>J36*'Summary all tools'!J$7</f>
        <v>2.9962417832109618</v>
      </c>
      <c r="BU36" s="6">
        <f>K36*'Summary all tools'!K$7</f>
        <v>3.3845963452680135</v>
      </c>
      <c r="BV36" s="6">
        <f>L36*'Summary all tools'!L$7</f>
        <v>12.092777216775001</v>
      </c>
      <c r="BW36" s="6">
        <f>M36*'Summary all tools'!M$7</f>
        <v>8.8847724178763965</v>
      </c>
      <c r="BX36" s="6">
        <f>N36*'Summary all tools'!N$7</f>
        <v>6.4576671449291245</v>
      </c>
      <c r="BY36" s="6">
        <f>O36*'Summary all tools'!O$7</f>
        <v>9.119432630605937</v>
      </c>
      <c r="BZ36" s="6">
        <f>P36*'Summary all tools'!P$7</f>
        <v>5.7479368585942092</v>
      </c>
      <c r="CA36" s="6"/>
      <c r="CB36" s="6">
        <f>R36*'Summary all tools'!B$14</f>
        <v>0.90734315956918776</v>
      </c>
      <c r="CC36" s="6">
        <f>S36*'Summary all tools'!C$14</f>
        <v>0.82153751643120254</v>
      </c>
      <c r="CD36" s="6">
        <f>T36*'Summary all tools'!D$14</f>
        <v>2.8830232518314434</v>
      </c>
      <c r="CE36" s="6">
        <f>U36*'Summary all tools'!E$14</f>
        <v>1.7319386999470303</v>
      </c>
      <c r="CF36" s="6">
        <f>V36*'Summary all tools'!F$14</f>
        <v>0.68081652739334475</v>
      </c>
      <c r="CG36" s="6">
        <f>W36*'Summary all tools'!G$14</f>
        <v>0.44136805781297511</v>
      </c>
      <c r="CH36" s="6">
        <f>X36*'Summary all tools'!H$14</f>
        <v>0.29375005666062343</v>
      </c>
      <c r="CI36" s="6">
        <f>Y36*'Summary all tools'!J$14</f>
        <v>0.66782761330692697</v>
      </c>
      <c r="CJ36" s="6">
        <f>Z36*'Summary all tools'!K$14</f>
        <v>0.5996332107758291</v>
      </c>
      <c r="CK36" s="6">
        <f>AA36*'Summary all tools'!L$14</f>
        <v>1.8851721355917637</v>
      </c>
      <c r="CL36" s="6">
        <f>AB36*'Summary all tools'!M$14</f>
        <v>1.0722455854966528</v>
      </c>
      <c r="CM36" s="6">
        <f>AC36*'Summary all tools'!N$14</f>
        <v>0.4771778782223019</v>
      </c>
      <c r="CN36" s="6">
        <f>AD36*'Summary all tools'!O$14</f>
        <v>0.6740612570943374</v>
      </c>
      <c r="CO36" s="6">
        <f>AE36*'Summary all tools'!P$14</f>
        <v>0.37602142004459921</v>
      </c>
      <c r="CP36" s="6">
        <f t="shared" si="2"/>
        <v>123.50370853793116</v>
      </c>
      <c r="CR36" s="6"/>
      <c r="CS36" s="6"/>
      <c r="CT36" s="6"/>
      <c r="CU36" s="6"/>
      <c r="CV36" s="6"/>
      <c r="CW36" s="6"/>
      <c r="CX36" s="6"/>
      <c r="CY36" s="6"/>
      <c r="CZ36" s="6"/>
      <c r="DA36" s="6"/>
      <c r="DB36" s="6"/>
      <c r="DC36" s="6"/>
      <c r="DD36" s="6"/>
      <c r="DE36" s="6"/>
      <c r="DF36" s="6"/>
      <c r="DH36" s="6"/>
      <c r="DI36" s="6"/>
      <c r="DJ36" s="6"/>
      <c r="DK36" s="6"/>
      <c r="DL36" s="6"/>
      <c r="DM36" s="6"/>
      <c r="DN36" s="6"/>
      <c r="DO36" s="6"/>
      <c r="DP36" s="6"/>
      <c r="DQ36" s="6"/>
      <c r="DR36" s="6"/>
      <c r="DS36" s="6"/>
      <c r="DT36" s="6"/>
      <c r="DU36" s="6"/>
      <c r="DV36" s="6"/>
      <c r="DX36" s="6"/>
      <c r="DY36" s="6"/>
      <c r="DZ36" s="6"/>
      <c r="EA36" s="6"/>
      <c r="EB36" s="6"/>
      <c r="EC36" s="6"/>
      <c r="ED36" s="6"/>
      <c r="EE36" s="6"/>
      <c r="EF36" s="6"/>
      <c r="EG36" s="6"/>
      <c r="EH36" s="6"/>
      <c r="EI36" s="6"/>
      <c r="EJ36" s="6"/>
      <c r="EK36" s="6"/>
      <c r="EL36" s="6"/>
      <c r="EN36" s="1"/>
      <c r="EO36" s="1"/>
      <c r="EP36" s="1"/>
      <c r="EQ36" s="1"/>
      <c r="ER36" s="1"/>
      <c r="ES36" s="1"/>
      <c r="ET36" s="1"/>
      <c r="EU36" s="1"/>
      <c r="EV36" s="1"/>
      <c r="EW36" s="1"/>
      <c r="EX36" s="1"/>
      <c r="EY36" s="1"/>
      <c r="EZ36" s="1"/>
      <c r="FA36" s="1"/>
      <c r="FB36" s="2"/>
      <c r="FD36" s="2"/>
      <c r="FE36" s="2"/>
      <c r="FF36" s="2"/>
      <c r="FG36" s="2"/>
      <c r="FH36" s="2"/>
      <c r="FI36" s="2"/>
      <c r="FJ36" s="2"/>
      <c r="FK36" s="2"/>
      <c r="FL36" s="2"/>
      <c r="FM36" s="2"/>
      <c r="FN36" s="2"/>
      <c r="FO36" s="2"/>
      <c r="FP36" s="2"/>
      <c r="FQ36" s="2"/>
      <c r="FR36" s="2"/>
      <c r="FT36" s="2"/>
      <c r="FU36" s="2"/>
      <c r="FV36" s="2"/>
      <c r="FW36" s="2"/>
      <c r="FX36" s="2"/>
      <c r="FY36" s="2"/>
      <c r="FZ36" s="2"/>
      <c r="GA36" s="2"/>
      <c r="GB36" s="2"/>
      <c r="GC36" s="2"/>
      <c r="GD36" s="2"/>
      <c r="GE36" s="2"/>
      <c r="GF36" s="2"/>
      <c r="GG36" s="2"/>
      <c r="GH36" s="2"/>
      <c r="GJ36" s="6"/>
    </row>
    <row r="37" spans="1:192" x14ac:dyDescent="0.25">
      <c r="A37" s="8" t="s">
        <v>16</v>
      </c>
      <c r="B37" s="8" t="s">
        <v>202</v>
      </c>
      <c r="C37" s="22">
        <f>Baseline!CC37*'Summary all tools'!B$5</f>
        <v>203.31761526732146</v>
      </c>
      <c r="D37" s="22">
        <f>Baseline!CD37*'Summary all tools'!C$5</f>
        <v>167.25113832508976</v>
      </c>
      <c r="E37" s="22">
        <f>Baseline!CE37*'Summary all tools'!D$5</f>
        <v>158.62959552682366</v>
      </c>
      <c r="F37" s="22">
        <f>Baseline!CF37*'Summary all tools'!E$5</f>
        <v>128.03777049917795</v>
      </c>
      <c r="G37" s="22">
        <f>Baseline!CG37*'Summary all tools'!F$5</f>
        <v>97.286965771809008</v>
      </c>
      <c r="H37" s="22">
        <f>Baseline!CH37*'Summary all tools'!G$5</f>
        <v>59.684389857860694</v>
      </c>
      <c r="I37" s="22">
        <f>Baseline!CI37*'Summary all tools'!H$5</f>
        <v>27.827344060567885</v>
      </c>
      <c r="J37" s="27">
        <f>Baseline!CJ37*'Summary all tools'!J$5</f>
        <v>128.35709156624577</v>
      </c>
      <c r="K37" s="27">
        <f>Baseline!CK37*'Summary all tools'!K$5</f>
        <v>105.90900329804856</v>
      </c>
      <c r="L37" s="27">
        <f>Baseline!CL37*'Summary all tools'!L$5</f>
        <v>121.25114223180849</v>
      </c>
      <c r="M37" s="27">
        <f>Baseline!CM37*'Summary all tools'!M$5</f>
        <v>103.51581867743862</v>
      </c>
      <c r="N37" s="27">
        <f>Baseline!CN37*'Summary all tools'!N$5</f>
        <v>77.062623012887897</v>
      </c>
      <c r="O37" s="27">
        <f>Baseline!CO37*'Summary all tools'!O$5</f>
        <v>69.745968673180826</v>
      </c>
      <c r="P37" s="27">
        <f>Baseline!CP37*'Summary all tools'!P$5</f>
        <v>41.172266200794795</v>
      </c>
      <c r="Q37" s="28"/>
      <c r="R37" s="29">
        <f>Baseline!CR37*'Summary all tools'!B$12</f>
        <v>206.45546615374539</v>
      </c>
      <c r="S37" s="29">
        <f>Baseline!CS37*'Summary all tools'!C$12</f>
        <v>183.00466878143644</v>
      </c>
      <c r="T37" s="29">
        <f>Baseline!CT37*'Summary all tools'!D$12</f>
        <v>202.54022090229742</v>
      </c>
      <c r="U37" s="29">
        <f>Baseline!CU37*'Summary all tools'!E$12</f>
        <v>153.2319221112611</v>
      </c>
      <c r="V37" s="29">
        <f>Baseline!CV37*'Summary all tools'!F$12</f>
        <v>82.495315582859391</v>
      </c>
      <c r="W37" s="29">
        <f>Baseline!CW37*'Summary all tools'!G$12</f>
        <v>50.720619266878714</v>
      </c>
      <c r="X37" s="29">
        <f>Baseline!CX37*'Summary all tools'!H$12</f>
        <v>32.37648341218614</v>
      </c>
      <c r="Y37" s="29">
        <f>Baseline!CY37*'Summary all tools'!J$12</f>
        <v>165.8954862695818</v>
      </c>
      <c r="Z37" s="29">
        <f>Baseline!CZ37*'Summary all tools'!K$12</f>
        <v>158.03017230309678</v>
      </c>
      <c r="AA37" s="29">
        <f>Baseline!DA37*'Summary all tools'!L$12</f>
        <v>189.88765088275218</v>
      </c>
      <c r="AB37" s="29">
        <f>Baseline!DB37*'Summary all tools'!M$12</f>
        <v>139.11720720799369</v>
      </c>
      <c r="AC37" s="29">
        <f>Baseline!DC37*'Summary all tools'!N$12</f>
        <v>81.695082250793135</v>
      </c>
      <c r="AD37" s="29">
        <f>Baseline!DD37*'Summary all tools'!O$12</f>
        <v>68.68921157207204</v>
      </c>
      <c r="AE37" s="29">
        <f>Baseline!DE37*'Summary all tools'!P$12</f>
        <v>45.354284656097271</v>
      </c>
      <c r="AF37" s="29">
        <f t="shared" si="0"/>
        <v>3248.5425243221066</v>
      </c>
      <c r="AH37" s="6">
        <f>C37*'Summary all tools'!B$6</f>
        <v>27.413611047279296</v>
      </c>
      <c r="AI37" s="6">
        <f>D37*'Summary all tools'!C$6</f>
        <v>22.550715279787383</v>
      </c>
      <c r="AJ37" s="6">
        <f>E37*'Summary all tools'!D$6</f>
        <v>28.767628557360826</v>
      </c>
      <c r="AK37" s="6">
        <f>F37*'Summary all tools'!E$6</f>
        <v>23.219771889351655</v>
      </c>
      <c r="AL37" s="6">
        <f>G37*'Summary all tools'!F$6</f>
        <v>17.643084101054939</v>
      </c>
      <c r="AM37" s="6">
        <f>H37*'Summary all tools'!G$6</f>
        <v>15.114161572138475</v>
      </c>
      <c r="AN37" s="6">
        <f>I37*'Summary all tools'!H$6</f>
        <v>7.0468505292011088</v>
      </c>
      <c r="AO37" s="6">
        <f>J37*'Summary all tools'!J$6</f>
        <v>13.235863159109275</v>
      </c>
      <c r="AP37" s="6">
        <f>K37*'Summary all tools'!K$6</f>
        <v>10.921072282532585</v>
      </c>
      <c r="AQ37" s="6">
        <f>L37*'Summary all tools'!L$6</f>
        <v>25.337508504805456</v>
      </c>
      <c r="AR37" s="6">
        <f>M37*'Summary all tools'!M$6</f>
        <v>21.631408066302225</v>
      </c>
      <c r="AS37" s="6">
        <f>N37*'Summary all tools'!N$6</f>
        <v>16.103558531916526</v>
      </c>
      <c r="AT37" s="6">
        <f>O37*'Summary all tools'!O$6</f>
        <v>16.976291495231695</v>
      </c>
      <c r="AU37" s="6">
        <f>P37*'Summary all tools'!P$6</f>
        <v>10.021402037143602</v>
      </c>
      <c r="AV37" s="6"/>
      <c r="AW37" s="6">
        <f>R37*'Summary all tools'!B$13</f>
        <v>27.836692065673535</v>
      </c>
      <c r="AX37" s="6">
        <f>S37*'Summary all tools'!C$13</f>
        <v>24.674786801991427</v>
      </c>
      <c r="AY37" s="6">
        <f>T37*'Summary all tools'!D$13</f>
        <v>36.730862380959955</v>
      </c>
      <c r="AZ37" s="6">
        <f>U37*'Summary all tools'!E$13</f>
        <v>27.788755331484207</v>
      </c>
      <c r="BA37" s="6">
        <f>V37*'Summary all tools'!F$13</f>
        <v>14.960604220973766</v>
      </c>
      <c r="BB37" s="6">
        <f>W37*'Summary all tools'!G$13</f>
        <v>12.844223363331578</v>
      </c>
      <c r="BC37" s="6">
        <f>X37*'Summary all tools'!H$13</f>
        <v>8.1988506977255096</v>
      </c>
      <c r="BD37" s="6">
        <f>Y37*'Summary all tools'!J$13</f>
        <v>17.106728799980857</v>
      </c>
      <c r="BE37" s="6">
        <f>Z37*'Summary all tools'!K$13</f>
        <v>16.295677239887677</v>
      </c>
      <c r="BF37" s="6">
        <f>AA37*'Summary all tools'!L$13</f>
        <v>39.680285732904977</v>
      </c>
      <c r="BG37" s="6">
        <f>AB37*'Summary all tools'!M$13</f>
        <v>29.070929608716053</v>
      </c>
      <c r="BH37" s="6">
        <f>AC37*'Summary all tools'!N$13</f>
        <v>17.071590446322663</v>
      </c>
      <c r="BI37" s="6">
        <f>AD37*'Summary all tools'!O$13</f>
        <v>16.71907495742516</v>
      </c>
      <c r="BJ37" s="6">
        <f>AE37*'Summary all tools'!P$13</f>
        <v>11.039312687554467</v>
      </c>
      <c r="BK37" s="6">
        <f t="shared" si="1"/>
        <v>556.00130138814677</v>
      </c>
      <c r="BM37" s="6">
        <f>C37*'Summary all tools'!B$7</f>
        <v>3.8074459787887913</v>
      </c>
      <c r="BN37" s="6">
        <f>D37*'Summary all tools'!C$7</f>
        <v>3.1320437888593586</v>
      </c>
      <c r="BO37" s="6">
        <f>E37*'Summary all tools'!D$7</f>
        <v>10.598599994817148</v>
      </c>
      <c r="BP37" s="6">
        <f>F37*'Summary all tools'!E$7</f>
        <v>8.5546528013400849</v>
      </c>
      <c r="BQ37" s="6">
        <f>G37*'Summary all tools'!F$7</f>
        <v>6.5000836161781352</v>
      </c>
      <c r="BR37" s="6">
        <f>H37*'Summary all tools'!G$7</f>
        <v>4.3025715424335802</v>
      </c>
      <c r="BS37" s="6">
        <f>I37*'Summary all tools'!H$7</f>
        <v>2.0060377418893669</v>
      </c>
      <c r="BT37" s="6">
        <f>J37*'Summary all tools'!J$7</f>
        <v>2.1546753979945334</v>
      </c>
      <c r="BU37" s="6">
        <f>K37*'Summary all tools'!K$7</f>
        <v>1.7778489762262348</v>
      </c>
      <c r="BV37" s="6">
        <f>L37*'Summary all tools'!L$7</f>
        <v>6.2130289053929086</v>
      </c>
      <c r="BW37" s="6">
        <f>M37*'Summary all tools'!M$7</f>
        <v>5.3042533189400087</v>
      </c>
      <c r="BX37" s="6">
        <f>N37*'Summary all tools'!N$7</f>
        <v>3.9487653105082665</v>
      </c>
      <c r="BY37" s="6">
        <f>O37*'Summary all tools'!O$7</f>
        <v>4.7042735468714341</v>
      </c>
      <c r="BZ37" s="6">
        <f>P37*'Summary all tools'!P$7</f>
        <v>2.7770150223409975</v>
      </c>
      <c r="CA37" s="6"/>
      <c r="CB37" s="6">
        <f>R37*'Summary all tools'!B$14</f>
        <v>3.8662072313435467</v>
      </c>
      <c r="CC37" s="6">
        <f>S37*'Summary all tools'!C$14</f>
        <v>3.4270537224988096</v>
      </c>
      <c r="CD37" s="6">
        <f>T37*'Summary all tools'!D$14</f>
        <v>13.532422982458932</v>
      </c>
      <c r="CE37" s="6">
        <f>U37*'Summary all tools'!E$14</f>
        <v>10.237962490546815</v>
      </c>
      <c r="CF37" s="6">
        <f>V37*'Summary all tools'!F$14</f>
        <v>5.5118015550955981</v>
      </c>
      <c r="CG37" s="6">
        <f>W37*'Summary all tools'!G$14</f>
        <v>3.6563847530651934</v>
      </c>
      <c r="CH37" s="6">
        <f>X37*'Summary all tools'!H$14</f>
        <v>2.3339793957028823</v>
      </c>
      <c r="CI37" s="6">
        <f>Y37*'Summary all tools'!J$14</f>
        <v>2.7848163162759532</v>
      </c>
      <c r="CJ37" s="6">
        <f>Z37*'Summary all tools'!K$14</f>
        <v>2.6527846669584592</v>
      </c>
      <c r="CK37" s="6">
        <f>AA37*'Summary all tools'!L$14</f>
        <v>9.730031750597389</v>
      </c>
      <c r="CL37" s="6">
        <f>AB37*'Summary all tools'!M$14</f>
        <v>7.1285038120989554</v>
      </c>
      <c r="CM37" s="6">
        <f>AC37*'Summary all tools'!N$14</f>
        <v>4.1861371209373583</v>
      </c>
      <c r="CN37" s="6">
        <f>AD37*'Summary all tools'!O$14</f>
        <v>4.6329966749491405</v>
      </c>
      <c r="CO37" s="6">
        <f>AE37*'Summary all tools'!P$14</f>
        <v>3.0590866483584667</v>
      </c>
      <c r="CP37" s="6">
        <f t="shared" si="2"/>
        <v>142.52146506346838</v>
      </c>
      <c r="CR37" s="6"/>
      <c r="CS37" s="6"/>
      <c r="CT37" s="6"/>
      <c r="CU37" s="6"/>
      <c r="CV37" s="6"/>
      <c r="CW37" s="6"/>
      <c r="CX37" s="6"/>
      <c r="CY37" s="6"/>
      <c r="CZ37" s="6"/>
      <c r="DA37" s="6"/>
      <c r="DB37" s="6"/>
      <c r="DC37" s="6"/>
      <c r="DD37" s="6"/>
      <c r="DE37" s="6"/>
      <c r="DF37" s="6"/>
      <c r="DH37" s="6"/>
      <c r="DI37" s="6"/>
      <c r="DJ37" s="6"/>
      <c r="DK37" s="6"/>
      <c r="DL37" s="6"/>
      <c r="DM37" s="6"/>
      <c r="DN37" s="6"/>
      <c r="DO37" s="6"/>
      <c r="DP37" s="6"/>
      <c r="DQ37" s="6"/>
      <c r="DR37" s="6"/>
      <c r="DS37" s="6"/>
      <c r="DT37" s="6"/>
      <c r="DU37" s="6"/>
      <c r="DV37" s="6"/>
      <c r="DX37" s="6"/>
      <c r="DY37" s="6"/>
      <c r="DZ37" s="6"/>
      <c r="EA37" s="6"/>
      <c r="EB37" s="6"/>
      <c r="EC37" s="6"/>
      <c r="ED37" s="6"/>
      <c r="EE37" s="6"/>
      <c r="EF37" s="6"/>
      <c r="EG37" s="6"/>
      <c r="EH37" s="6"/>
      <c r="EI37" s="6"/>
      <c r="EJ37" s="6"/>
      <c r="EK37" s="6"/>
      <c r="EL37" s="6"/>
      <c r="EN37" s="1"/>
      <c r="EO37" s="1"/>
      <c r="EP37" s="1"/>
      <c r="EQ37" s="1"/>
      <c r="ER37" s="1"/>
      <c r="ES37" s="1"/>
      <c r="ET37" s="1"/>
      <c r="EU37" s="1"/>
      <c r="EV37" s="1"/>
      <c r="EW37" s="1"/>
      <c r="EX37" s="1"/>
      <c r="EY37" s="1"/>
      <c r="EZ37" s="1"/>
      <c r="FA37" s="1"/>
      <c r="FB37" s="2"/>
      <c r="FD37" s="2"/>
      <c r="FE37" s="2"/>
      <c r="FF37" s="2"/>
      <c r="FG37" s="2"/>
      <c r="FH37" s="2"/>
      <c r="FI37" s="2"/>
      <c r="FJ37" s="2"/>
      <c r="FK37" s="2"/>
      <c r="FL37" s="2"/>
      <c r="FM37" s="2"/>
      <c r="FN37" s="2"/>
      <c r="FO37" s="2"/>
      <c r="FP37" s="2"/>
      <c r="FQ37" s="2"/>
      <c r="FR37" s="2"/>
      <c r="FT37" s="2"/>
      <c r="FU37" s="2"/>
      <c r="FV37" s="2"/>
      <c r="FW37" s="2"/>
      <c r="FX37" s="2"/>
      <c r="FY37" s="2"/>
      <c r="FZ37" s="2"/>
      <c r="GA37" s="2"/>
      <c r="GB37" s="2"/>
      <c r="GC37" s="2"/>
      <c r="GD37" s="2"/>
      <c r="GE37" s="2"/>
      <c r="GF37" s="2"/>
      <c r="GG37" s="2"/>
      <c r="GH37" s="2"/>
      <c r="GJ37" s="6"/>
    </row>
    <row r="38" spans="1:192" x14ac:dyDescent="0.25">
      <c r="A38" s="8" t="s">
        <v>19</v>
      </c>
      <c r="B38" s="8" t="s">
        <v>203</v>
      </c>
      <c r="C38" s="22">
        <f>Baseline!CC38*'Summary all tools'!B$5</f>
        <v>353.78627182815421</v>
      </c>
      <c r="D38" s="22">
        <f>Baseline!CD38*'Summary all tools'!C$5</f>
        <v>356.36498292586111</v>
      </c>
      <c r="E38" s="22">
        <f>Baseline!CE38*'Summary all tools'!D$5</f>
        <v>378.23199310812868</v>
      </c>
      <c r="F38" s="22">
        <f>Baseline!CF38*'Summary all tools'!E$5</f>
        <v>278.77459131741398</v>
      </c>
      <c r="G38" s="22">
        <f>Baseline!CG38*'Summary all tools'!F$5</f>
        <v>192.13928164233695</v>
      </c>
      <c r="H38" s="22">
        <f>Baseline!CH38*'Summary all tools'!G$5</f>
        <v>155.1531905381309</v>
      </c>
      <c r="I38" s="22">
        <f>Baseline!CI38*'Summary all tools'!H$5</f>
        <v>85.631757257871129</v>
      </c>
      <c r="J38" s="27">
        <f>Baseline!CJ38*'Summary all tools'!J$5</f>
        <v>278.65231154771345</v>
      </c>
      <c r="K38" s="27">
        <f>Baseline!CK38*'Summary all tools'!K$5</f>
        <v>282.11001473671143</v>
      </c>
      <c r="L38" s="27">
        <f>Baseline!CL38*'Summary all tools'!L$5</f>
        <v>334.43656723019973</v>
      </c>
      <c r="M38" s="27">
        <f>Baseline!CM38*'Summary all tools'!M$5</f>
        <v>241.39237652456572</v>
      </c>
      <c r="N38" s="27">
        <f>Baseline!CN38*'Summary all tools'!N$5</f>
        <v>181.97904642917712</v>
      </c>
      <c r="O38" s="27">
        <f>Baseline!CO38*'Summary all tools'!O$5</f>
        <v>204.34122378857714</v>
      </c>
      <c r="P38" s="27">
        <f>Baseline!CP38*'Summary all tools'!P$5</f>
        <v>121.34506476171381</v>
      </c>
      <c r="Q38" s="28"/>
      <c r="R38" s="29">
        <f>Baseline!CR38*'Summary all tools'!B$12</f>
        <v>56.634444632475351</v>
      </c>
      <c r="S38" s="29">
        <f>Baseline!CS38*'Summary all tools'!C$12</f>
        <v>50.624985327961078</v>
      </c>
      <c r="T38" s="29">
        <f>Baseline!CT38*'Summary all tools'!D$12</f>
        <v>40.166593181156706</v>
      </c>
      <c r="U38" s="29">
        <f>Baseline!CU38*'Summary all tools'!E$12</f>
        <v>21.444199332108766</v>
      </c>
      <c r="V38" s="29">
        <f>Baseline!CV38*'Summary all tools'!F$12</f>
        <v>8.7595256025949659</v>
      </c>
      <c r="W38" s="29">
        <f>Baseline!CW38*'Summary all tools'!G$12</f>
        <v>7.2871327437815765</v>
      </c>
      <c r="X38" s="29">
        <f>Baseline!CX38*'Summary all tools'!H$12</f>
        <v>5.6516259898431489</v>
      </c>
      <c r="Y38" s="29">
        <f>Baseline!CY38*'Summary all tools'!J$12</f>
        <v>48.916859974532109</v>
      </c>
      <c r="Z38" s="29">
        <f>Baseline!CZ38*'Summary all tools'!K$12</f>
        <v>41.532650161582758</v>
      </c>
      <c r="AA38" s="29">
        <f>Baseline!DA38*'Summary all tools'!L$12</f>
        <v>37.525432546206382</v>
      </c>
      <c r="AB38" s="29">
        <f>Baseline!DB38*'Summary all tools'!M$12</f>
        <v>21.800477621868733</v>
      </c>
      <c r="AC38" s="29">
        <f>Baseline!DC38*'Summary all tools'!N$12</f>
        <v>10.99884305583114</v>
      </c>
      <c r="AD38" s="29">
        <f>Baseline!DD38*'Summary all tools'!O$12</f>
        <v>11.724734329013659</v>
      </c>
      <c r="AE38" s="29">
        <f>Baseline!DE38*'Summary all tools'!P$12</f>
        <v>6.3486360009016787</v>
      </c>
      <c r="AF38" s="29">
        <f t="shared" si="0"/>
        <v>3813.7548141364132</v>
      </c>
      <c r="AH38" s="6">
        <f>C38*'Summary all tools'!B$6</f>
        <v>47.701519797054502</v>
      </c>
      <c r="AI38" s="6">
        <f>D38*'Summary all tools'!C$6</f>
        <v>48.049211181014982</v>
      </c>
      <c r="AJ38" s="6">
        <f>E38*'Summary all tools'!D$6</f>
        <v>68.59273296454316</v>
      </c>
      <c r="AK38" s="6">
        <f>F38*'Summary all tools'!E$6</f>
        <v>50.556038219824707</v>
      </c>
      <c r="AL38" s="6">
        <f>G38*'Summary all tools'!F$6</f>
        <v>34.844642118691063</v>
      </c>
      <c r="AM38" s="6">
        <f>H38*'Summary all tools'!G$6</f>
        <v>39.29017948932335</v>
      </c>
      <c r="AN38" s="6">
        <f>I38*'Summary all tools'!H$6</f>
        <v>21.684936680828731</v>
      </c>
      <c r="AO38" s="6">
        <f>J38*'Summary all tools'!J$6</f>
        <v>28.733931406598749</v>
      </c>
      <c r="AP38" s="6">
        <f>K38*'Summary all tools'!K$6</f>
        <v>29.090481135919884</v>
      </c>
      <c r="AQ38" s="6">
        <f>L38*'Summary all tools'!L$6</f>
        <v>69.886264249064951</v>
      </c>
      <c r="AR38" s="6">
        <f>M38*'Summary all tools'!M$6</f>
        <v>50.443082684476899</v>
      </c>
      <c r="AS38" s="6">
        <f>N38*'Summary all tools'!N$6</f>
        <v>38.027647012021795</v>
      </c>
      <c r="AT38" s="6">
        <f>O38*'Summary all tools'!O$6</f>
        <v>49.737013414814967</v>
      </c>
      <c r="AU38" s="6">
        <f>P38*'Summary all tools'!P$6</f>
        <v>29.535602273379023</v>
      </c>
      <c r="AV38" s="6"/>
      <c r="AW38" s="6">
        <f>R38*'Summary all tools'!B$13</f>
        <v>7.6361048942663388</v>
      </c>
      <c r="AX38" s="6">
        <f>S38*'Summary all tools'!C$13</f>
        <v>6.8258407183767744</v>
      </c>
      <c r="AY38" s="6">
        <f>T38*'Summary all tools'!D$13</f>
        <v>7.284250011560724</v>
      </c>
      <c r="AZ38" s="6">
        <f>U38*'Summary all tools'!E$13</f>
        <v>3.8889260169095925</v>
      </c>
      <c r="BA38" s="6">
        <f>V38*'Summary all tools'!F$13</f>
        <v>1.5885483288112749</v>
      </c>
      <c r="BB38" s="6">
        <f>W38*'Summary all tools'!G$13</f>
        <v>1.8453552419557779</v>
      </c>
      <c r="BC38" s="6">
        <f>X38*'Summary all tools'!H$13</f>
        <v>1.4311880972430895</v>
      </c>
      <c r="BD38" s="6">
        <f>Y38*'Summary all tools'!J$13</f>
        <v>5.0441846016903611</v>
      </c>
      <c r="BE38" s="6">
        <f>Z38*'Summary all tools'!K$13</f>
        <v>4.2827433020337136</v>
      </c>
      <c r="BF38" s="6">
        <f>AA38*'Summary all tools'!L$13</f>
        <v>7.8415835825139029</v>
      </c>
      <c r="BG38" s="6">
        <f>AB38*'Summary all tools'!M$13</f>
        <v>4.5555841948020328</v>
      </c>
      <c r="BH38" s="6">
        <f>AC38*'Summary all tools'!N$13</f>
        <v>2.2983971477757623</v>
      </c>
      <c r="BI38" s="6">
        <f>AD38*'Summary all tools'!O$13</f>
        <v>2.8538209657130023</v>
      </c>
      <c r="BJ38" s="6">
        <f>AE38*'Summary all tools'!P$13</f>
        <v>1.5452691732399981</v>
      </c>
      <c r="BK38" s="6">
        <f t="shared" si="1"/>
        <v>665.095078904449</v>
      </c>
      <c r="BM38" s="6">
        <f>C38*'Summary all tools'!B$7</f>
        <v>6.6252110829242365</v>
      </c>
      <c r="BN38" s="6">
        <f>D38*'Summary all tools'!C$7</f>
        <v>6.673501552918748</v>
      </c>
      <c r="BO38" s="6">
        <f>E38*'Summary all tools'!D$7</f>
        <v>25.271006881673799</v>
      </c>
      <c r="BP38" s="6">
        <f>F38*'Summary all tools'!E$7</f>
        <v>18.625908817830158</v>
      </c>
      <c r="BQ38" s="6">
        <f>G38*'Summary all tools'!F$7</f>
        <v>12.837499727938814</v>
      </c>
      <c r="BR38" s="6">
        <f>H38*'Summary all tools'!G$7</f>
        <v>11.184795621048252</v>
      </c>
      <c r="BS38" s="6">
        <f>I38*'Summary all tools'!H$7</f>
        <v>6.1730841646154788</v>
      </c>
      <c r="BT38" s="6">
        <f>J38*'Summary all tools'!J$7</f>
        <v>4.6776167406090989</v>
      </c>
      <c r="BU38" s="6">
        <f>K38*'Summary all tools'!K$7</f>
        <v>4.7356597198009114</v>
      </c>
      <c r="BV38" s="6">
        <f>L38*'Summary all tools'!L$7</f>
        <v>17.136861731571482</v>
      </c>
      <c r="BW38" s="6">
        <f>M38*'Summary all tools'!M$7</f>
        <v>12.369185026078627</v>
      </c>
      <c r="BX38" s="6">
        <f>N38*'Summary all tools'!N$7</f>
        <v>9.3247870067792906</v>
      </c>
      <c r="BY38" s="6">
        <f>O38*'Summary all tools'!O$7</f>
        <v>13.782545886033061</v>
      </c>
      <c r="BZ38" s="6">
        <f>P38*'Summary all tools'!P$7</f>
        <v>8.184564485394187</v>
      </c>
      <c r="CA38" s="6"/>
      <c r="CB38" s="6">
        <f>R38*'Summary all tools'!B$14</f>
        <v>1.0605701242036583</v>
      </c>
      <c r="CC38" s="6">
        <f>S38*'Summary all tools'!C$14</f>
        <v>0.94803343310788535</v>
      </c>
      <c r="CD38" s="6">
        <f>T38*'Summary all tools'!D$14</f>
        <v>2.6836710568907933</v>
      </c>
      <c r="CE38" s="6">
        <f>U38*'Summary all tools'!E$14</f>
        <v>1.4327622167561658</v>
      </c>
      <c r="CF38" s="6">
        <f>V38*'Summary all tools'!F$14</f>
        <v>0.58525464745678557</v>
      </c>
      <c r="CG38" s="6">
        <f>W38*'Summary all tools'!G$14</f>
        <v>0.52532010537427254</v>
      </c>
      <c r="CH38" s="6">
        <f>X38*'Summary all tools'!H$14</f>
        <v>0.40741850943416413</v>
      </c>
      <c r="CI38" s="6">
        <f>Y38*'Summary all tools'!J$14</f>
        <v>0.82114633050773322</v>
      </c>
      <c r="CJ38" s="6">
        <f>Z38*'Summary all tools'!K$14</f>
        <v>0.69719077009851149</v>
      </c>
      <c r="CK38" s="6">
        <f>AA38*'Summary all tools'!L$14</f>
        <v>1.9228404187007273</v>
      </c>
      <c r="CL38" s="6">
        <f>AB38*'Summary all tools'!M$14</f>
        <v>1.1170781167330655</v>
      </c>
      <c r="CM38" s="6">
        <f>AC38*'Summary all tools'!N$14</f>
        <v>0.5635916377687693</v>
      </c>
      <c r="CN38" s="6">
        <f>AD38*'Summary all tools'!O$14</f>
        <v>0.79081785796866311</v>
      </c>
      <c r="CO38" s="6">
        <f>AE38*'Summary all tools'!P$14</f>
        <v>0.42820712029542113</v>
      </c>
      <c r="CP38" s="6">
        <f t="shared" si="2"/>
        <v>171.58613079051281</v>
      </c>
      <c r="CR38" s="6"/>
      <c r="CS38" s="6"/>
      <c r="CT38" s="6"/>
      <c r="CU38" s="6"/>
      <c r="CV38" s="6"/>
      <c r="CW38" s="6"/>
      <c r="CX38" s="6"/>
      <c r="CY38" s="6"/>
      <c r="CZ38" s="6"/>
      <c r="DA38" s="6"/>
      <c r="DB38" s="6"/>
      <c r="DC38" s="6"/>
      <c r="DD38" s="6"/>
      <c r="DE38" s="6"/>
      <c r="DF38" s="6"/>
      <c r="DH38" s="6"/>
      <c r="DI38" s="6"/>
      <c r="DJ38" s="6"/>
      <c r="DK38" s="6"/>
      <c r="DL38" s="6"/>
      <c r="DM38" s="6"/>
      <c r="DN38" s="6"/>
      <c r="DO38" s="6"/>
      <c r="DP38" s="6"/>
      <c r="DQ38" s="6"/>
      <c r="DR38" s="6"/>
      <c r="DS38" s="6"/>
      <c r="DT38" s="6"/>
      <c r="DU38" s="6"/>
      <c r="DV38" s="6"/>
      <c r="DX38" s="6"/>
      <c r="DY38" s="6"/>
      <c r="DZ38" s="6"/>
      <c r="EA38" s="6"/>
      <c r="EB38" s="6"/>
      <c r="EC38" s="6"/>
      <c r="ED38" s="6"/>
      <c r="EE38" s="6"/>
      <c r="EF38" s="6"/>
      <c r="EG38" s="6"/>
      <c r="EH38" s="6"/>
      <c r="EI38" s="6"/>
      <c r="EJ38" s="6"/>
      <c r="EK38" s="6"/>
      <c r="EL38" s="6"/>
      <c r="EN38" s="1"/>
      <c r="EO38" s="1"/>
      <c r="EP38" s="1"/>
      <c r="EQ38" s="1"/>
      <c r="ER38" s="1"/>
      <c r="ES38" s="1"/>
      <c r="ET38" s="1"/>
      <c r="EU38" s="1"/>
      <c r="EV38" s="1"/>
      <c r="EW38" s="1"/>
      <c r="EX38" s="1"/>
      <c r="EY38" s="1"/>
      <c r="EZ38" s="1"/>
      <c r="FA38" s="1"/>
      <c r="FB38" s="2"/>
      <c r="FD38" s="2"/>
      <c r="FE38" s="2"/>
      <c r="FF38" s="2"/>
      <c r="FG38" s="2"/>
      <c r="FH38" s="2"/>
      <c r="FI38" s="2"/>
      <c r="FJ38" s="2"/>
      <c r="FK38" s="2"/>
      <c r="FL38" s="2"/>
      <c r="FM38" s="2"/>
      <c r="FN38" s="2"/>
      <c r="FO38" s="2"/>
      <c r="FP38" s="2"/>
      <c r="FQ38" s="2"/>
      <c r="FR38" s="2"/>
      <c r="FT38" s="2"/>
      <c r="FU38" s="2"/>
      <c r="FV38" s="2"/>
      <c r="FW38" s="2"/>
      <c r="FX38" s="2"/>
      <c r="FY38" s="2"/>
      <c r="FZ38" s="2"/>
      <c r="GA38" s="2"/>
      <c r="GB38" s="2"/>
      <c r="GC38" s="2"/>
      <c r="GD38" s="2"/>
      <c r="GE38" s="2"/>
      <c r="GF38" s="2"/>
      <c r="GG38" s="2"/>
      <c r="GH38" s="2"/>
      <c r="GJ38" s="6"/>
    </row>
    <row r="39" spans="1:192" x14ac:dyDescent="0.25">
      <c r="A39" s="8" t="s">
        <v>24</v>
      </c>
      <c r="B39" s="8" t="s">
        <v>204</v>
      </c>
      <c r="C39" s="22">
        <f>Baseline!CC39*'Summary all tools'!B$5</f>
        <v>250.6739007463116</v>
      </c>
      <c r="D39" s="22">
        <f>Baseline!CD39*'Summary all tools'!C$5</f>
        <v>209.22529900245272</v>
      </c>
      <c r="E39" s="22">
        <f>Baseline!CE39*'Summary all tools'!D$5</f>
        <v>198.76773040880451</v>
      </c>
      <c r="F39" s="22">
        <f>Baseline!CF39*'Summary all tools'!E$5</f>
        <v>152.24886223813354</v>
      </c>
      <c r="G39" s="22">
        <f>Baseline!CG39*'Summary all tools'!F$5</f>
        <v>108.73961138737661</v>
      </c>
      <c r="H39" s="22">
        <f>Baseline!CH39*'Summary all tools'!G$5</f>
        <v>75.972977164652676</v>
      </c>
      <c r="I39" s="22">
        <f>Baseline!CI39*'Summary all tools'!H$5</f>
        <v>40.66194922021706</v>
      </c>
      <c r="J39" s="27">
        <f>Baseline!CJ39*'Summary all tools'!J$5</f>
        <v>166.28674496158064</v>
      </c>
      <c r="K39" s="27">
        <f>Baseline!CK39*'Summary all tools'!K$5</f>
        <v>140.71938110580902</v>
      </c>
      <c r="L39" s="27">
        <f>Baseline!CL39*'Summary all tools'!L$5</f>
        <v>152.72118680688681</v>
      </c>
      <c r="M39" s="27">
        <f>Baseline!CM39*'Summary all tools'!M$5</f>
        <v>112.92826407871634</v>
      </c>
      <c r="N39" s="27">
        <f>Baseline!CN39*'Summary all tools'!N$5</f>
        <v>88.232455464462106</v>
      </c>
      <c r="O39" s="27">
        <f>Baseline!CO39*'Summary all tools'!O$5</f>
        <v>96.67293329677959</v>
      </c>
      <c r="P39" s="27">
        <f>Baseline!CP39*'Summary all tools'!P$5</f>
        <v>58.235806318448176</v>
      </c>
      <c r="Q39" s="28"/>
      <c r="R39" s="29">
        <f>Baseline!CR39*'Summary all tools'!B$12</f>
        <v>64.760343245126919</v>
      </c>
      <c r="S39" s="29">
        <f>Baseline!CS39*'Summary all tools'!C$12</f>
        <v>52.473124135486643</v>
      </c>
      <c r="T39" s="29">
        <f>Baseline!CT39*'Summary all tools'!D$12</f>
        <v>39.283487259848194</v>
      </c>
      <c r="U39" s="29">
        <f>Baseline!CU39*'Summary all tools'!E$12</f>
        <v>28.150379194557051</v>
      </c>
      <c r="V39" s="29">
        <f>Baseline!CV39*'Summary all tools'!F$12</f>
        <v>12.335544596496238</v>
      </c>
      <c r="W39" s="29">
        <f>Baseline!CW39*'Summary all tools'!G$12</f>
        <v>9.0539037133187517</v>
      </c>
      <c r="X39" s="29">
        <f>Baseline!CX39*'Summary all tools'!H$12</f>
        <v>7.3213527702466648</v>
      </c>
      <c r="Y39" s="29">
        <f>Baseline!CY39*'Summary all tools'!J$12</f>
        <v>60.303051877187364</v>
      </c>
      <c r="Z39" s="29">
        <f>Baseline!CZ39*'Summary all tools'!K$12</f>
        <v>46.451057840752497</v>
      </c>
      <c r="AA39" s="29">
        <f>Baseline!DA39*'Summary all tools'!L$12</f>
        <v>43.793952789316613</v>
      </c>
      <c r="AB39" s="29">
        <f>Baseline!DB39*'Summary all tools'!M$12</f>
        <v>28.582869649313128</v>
      </c>
      <c r="AC39" s="29">
        <f>Baseline!DC39*'Summary all tools'!N$12</f>
        <v>18.412008283160002</v>
      </c>
      <c r="AD39" s="29">
        <f>Baseline!DD39*'Summary all tools'!O$12</f>
        <v>17.144112339942481</v>
      </c>
      <c r="AE39" s="29">
        <f>Baseline!DE39*'Summary all tools'!P$12</f>
        <v>10.615307698188319</v>
      </c>
      <c r="AF39" s="29">
        <f t="shared" si="0"/>
        <v>2290.7675975935726</v>
      </c>
      <c r="AH39" s="6">
        <f>C39*'Summary all tools'!B$6</f>
        <v>33.79872819051392</v>
      </c>
      <c r="AI39" s="6">
        <f>D39*'Summary all tools'!C$6</f>
        <v>28.210152674488004</v>
      </c>
      <c r="AJ39" s="6">
        <f>E39*'Summary all tools'!D$6</f>
        <v>36.046717629203165</v>
      </c>
      <c r="AK39" s="6">
        <f>F39*'Summary all tools'!E$6</f>
        <v>27.610476485182808</v>
      </c>
      <c r="AL39" s="6">
        <f>G39*'Summary all tools'!F$6</f>
        <v>19.720032314744511</v>
      </c>
      <c r="AM39" s="6">
        <f>H39*'Summary all tools'!G$6</f>
        <v>19.23899791415419</v>
      </c>
      <c r="AN39" s="6">
        <f>I39*'Summary all tools'!H$6</f>
        <v>10.297018564084542</v>
      </c>
      <c r="AO39" s="6">
        <f>J39*'Summary all tools'!J$6</f>
        <v>17.147074420498722</v>
      </c>
      <c r="AP39" s="6">
        <f>K39*'Summary all tools'!K$6</f>
        <v>14.510631624819634</v>
      </c>
      <c r="AQ39" s="6">
        <f>L39*'Summary all tools'!L$6</f>
        <v>31.913714777099642</v>
      </c>
      <c r="AR39" s="6">
        <f>M39*'Summary all tools'!M$6</f>
        <v>23.598300179779795</v>
      </c>
      <c r="AS39" s="6">
        <f>N39*'Summary all tools'!N$6</f>
        <v>18.437686850460054</v>
      </c>
      <c r="AT39" s="6">
        <f>O39*'Summary all tools'!O$6</f>
        <v>23.530362063439021</v>
      </c>
      <c r="AU39" s="6">
        <f>P39*'Summary all tools'!P$6</f>
        <v>14.174697725604689</v>
      </c>
      <c r="AV39" s="6"/>
      <c r="AW39" s="6">
        <f>R39*'Summary all tools'!B$13</f>
        <v>8.7317316735002581</v>
      </c>
      <c r="AX39" s="6">
        <f>S39*'Summary all tools'!C$13</f>
        <v>7.0750279733240413</v>
      </c>
      <c r="AY39" s="6">
        <f>T39*'Summary all tools'!D$13</f>
        <v>7.1240979098256263</v>
      </c>
      <c r="AZ39" s="6">
        <f>U39*'Summary all tools'!E$13</f>
        <v>5.1050981358704783</v>
      </c>
      <c r="BA39" s="6">
        <f>V39*'Summary all tools'!F$13</f>
        <v>2.2370627865892589</v>
      </c>
      <c r="BB39" s="6">
        <f>W39*'Summary all tools'!G$13</f>
        <v>2.2927630475502196</v>
      </c>
      <c r="BC39" s="6">
        <f>X39*'Summary all tools'!H$13</f>
        <v>1.8540209418184714</v>
      </c>
      <c r="BD39" s="6">
        <f>Y39*'Summary all tools'!J$13</f>
        <v>6.2183003134749555</v>
      </c>
      <c r="BE39" s="6">
        <f>Z39*'Summary all tools'!K$13</f>
        <v>4.7899172353773558</v>
      </c>
      <c r="BF39" s="6">
        <f>AA39*'Summary all tools'!L$13</f>
        <v>9.1514985412423027</v>
      </c>
      <c r="BG39" s="6">
        <f>AB39*'Summary all tools'!M$13</f>
        <v>5.9728814879669541</v>
      </c>
      <c r="BH39" s="6">
        <f>AC39*'Summary all tools'!N$13</f>
        <v>3.8475053337908407</v>
      </c>
      <c r="BI39" s="6">
        <f>AD39*'Summary all tools'!O$13</f>
        <v>4.1729071091355596</v>
      </c>
      <c r="BJ39" s="6">
        <f>AE39*'Summary all tools'!P$13</f>
        <v>2.583784571699796</v>
      </c>
      <c r="BK39" s="6">
        <f t="shared" si="1"/>
        <v>389.39118847523889</v>
      </c>
      <c r="BM39" s="6">
        <f>C39*'Summary all tools'!B$7</f>
        <v>4.694267804238045</v>
      </c>
      <c r="BN39" s="6">
        <f>D39*'Summary all tools'!C$7</f>
        <v>3.9180767603455564</v>
      </c>
      <c r="BO39" s="6">
        <f>E39*'Summary all tools'!D$7</f>
        <v>13.280369652864326</v>
      </c>
      <c r="BP39" s="6">
        <f>F39*'Summary all tools'!E$7</f>
        <v>10.172280810330509</v>
      </c>
      <c r="BQ39" s="6">
        <f>G39*'Summary all tools'!F$7</f>
        <v>7.2652750633269259</v>
      </c>
      <c r="BR39" s="6">
        <f>H39*'Summary all tools'!G$7</f>
        <v>5.4767950266570322</v>
      </c>
      <c r="BS39" s="6">
        <f>I39*'Summary all tools'!H$7</f>
        <v>2.9312680583890303</v>
      </c>
      <c r="BT39" s="6">
        <f>J39*'Summary all tools'!J$7</f>
        <v>2.7913842079881643</v>
      </c>
      <c r="BU39" s="6">
        <f>K39*'Summary all tools'!K$7</f>
        <v>2.3621958459008709</v>
      </c>
      <c r="BV39" s="6">
        <f>L39*'Summary all tools'!L$7</f>
        <v>7.8255852326987627</v>
      </c>
      <c r="BW39" s="6">
        <f>M39*'Summary all tools'!M$7</f>
        <v>5.7865563659230146</v>
      </c>
      <c r="BX39" s="6">
        <f>N39*'Summary all tools'!N$7</f>
        <v>4.5211186146721971</v>
      </c>
      <c r="BY39" s="6">
        <f>O39*'Summary all tools'!O$7</f>
        <v>6.5204617766156314</v>
      </c>
      <c r="BZ39" s="6">
        <f>P39*'Summary all tools'!P$7</f>
        <v>3.9279282854085276</v>
      </c>
      <c r="CA39" s="6"/>
      <c r="CB39" s="6">
        <f>R39*'Summary all tools'!B$14</f>
        <v>1.2127405102083693</v>
      </c>
      <c r="CC39" s="6">
        <f>S39*'Summary all tools'!C$14</f>
        <v>0.98264277407278355</v>
      </c>
      <c r="CD39" s="6">
        <f>T39*'Summary all tools'!D$14</f>
        <v>2.6246676509883891</v>
      </c>
      <c r="CE39" s="6">
        <f>U39*'Summary all tools'!E$14</f>
        <v>1.8808256290049132</v>
      </c>
      <c r="CF39" s="6">
        <f>V39*'Summary all tools'!F$14</f>
        <v>0.82418102663814807</v>
      </c>
      <c r="CG39" s="6">
        <f>W39*'Summary all tools'!G$14</f>
        <v>0.65268437120042755</v>
      </c>
      <c r="CH39" s="6">
        <f>X39*'Summary all tools'!H$14</f>
        <v>0.52778698343737507</v>
      </c>
      <c r="CI39" s="6">
        <f>Y39*'Summary all tools'!J$14</f>
        <v>1.0122814463796439</v>
      </c>
      <c r="CJ39" s="6">
        <f>Z39*'Summary all tools'!K$14</f>
        <v>0.77975396854980206</v>
      </c>
      <c r="CK39" s="6">
        <f>AA39*'Summary all tools'!L$14</f>
        <v>2.2440456193084573</v>
      </c>
      <c r="CL39" s="6">
        <f>AB39*'Summary all tools'!M$14</f>
        <v>1.4646146177390234</v>
      </c>
      <c r="CM39" s="6">
        <f>AC39*'Summary all tools'!N$14</f>
        <v>0.94344958376480392</v>
      </c>
      <c r="CN39" s="6">
        <f>AD39*'Summary all tools'!O$14</f>
        <v>1.1563477531339503</v>
      </c>
      <c r="CO39" s="6">
        <f>AE39*'Summary all tools'!P$14</f>
        <v>0.71598849577223267</v>
      </c>
      <c r="CP39" s="6">
        <f t="shared" si="2"/>
        <v>98.495573935556905</v>
      </c>
      <c r="CR39" s="6"/>
      <c r="CS39" s="6"/>
      <c r="CT39" s="6"/>
      <c r="CU39" s="6"/>
      <c r="CV39" s="6"/>
      <c r="CW39" s="6"/>
      <c r="CX39" s="6"/>
      <c r="CY39" s="6"/>
      <c r="CZ39" s="6"/>
      <c r="DA39" s="6"/>
      <c r="DB39" s="6"/>
      <c r="DC39" s="6"/>
      <c r="DD39" s="6"/>
      <c r="DE39" s="6"/>
      <c r="DF39" s="6"/>
      <c r="DH39" s="6"/>
      <c r="DI39" s="6"/>
      <c r="DJ39" s="6"/>
      <c r="DK39" s="6"/>
      <c r="DL39" s="6"/>
      <c r="DM39" s="6"/>
      <c r="DN39" s="6"/>
      <c r="DO39" s="6"/>
      <c r="DP39" s="6"/>
      <c r="DQ39" s="6"/>
      <c r="DR39" s="6"/>
      <c r="DS39" s="6"/>
      <c r="DT39" s="6"/>
      <c r="DU39" s="6"/>
      <c r="DV39" s="6"/>
      <c r="DX39" s="6"/>
      <c r="DY39" s="6"/>
      <c r="DZ39" s="6"/>
      <c r="EA39" s="6"/>
      <c r="EB39" s="6"/>
      <c r="EC39" s="6"/>
      <c r="ED39" s="6"/>
      <c r="EE39" s="6"/>
      <c r="EF39" s="6"/>
      <c r="EG39" s="6"/>
      <c r="EH39" s="6"/>
      <c r="EI39" s="6"/>
      <c r="EJ39" s="6"/>
      <c r="EK39" s="6"/>
      <c r="EL39" s="6"/>
      <c r="EN39" s="1"/>
      <c r="EO39" s="1"/>
      <c r="EP39" s="1"/>
      <c r="EQ39" s="1"/>
      <c r="ER39" s="1"/>
      <c r="ES39" s="1"/>
      <c r="ET39" s="1"/>
      <c r="EU39" s="1"/>
      <c r="EV39" s="1"/>
      <c r="EW39" s="1"/>
      <c r="EX39" s="1"/>
      <c r="EY39" s="1"/>
      <c r="EZ39" s="1"/>
      <c r="FA39" s="1"/>
      <c r="FB39" s="2"/>
      <c r="FD39" s="2"/>
      <c r="FE39" s="2"/>
      <c r="FF39" s="2"/>
      <c r="FG39" s="2"/>
      <c r="FH39" s="2"/>
      <c r="FI39" s="2"/>
      <c r="FJ39" s="2"/>
      <c r="FK39" s="2"/>
      <c r="FL39" s="2"/>
      <c r="FM39" s="2"/>
      <c r="FN39" s="2"/>
      <c r="FO39" s="2"/>
      <c r="FP39" s="2"/>
      <c r="FQ39" s="2"/>
      <c r="FR39" s="2"/>
      <c r="FT39" s="2"/>
      <c r="FU39" s="2"/>
      <c r="FV39" s="2"/>
      <c r="FW39" s="2"/>
      <c r="FX39" s="2"/>
      <c r="FY39" s="2"/>
      <c r="FZ39" s="2"/>
      <c r="GA39" s="2"/>
      <c r="GB39" s="2"/>
      <c r="GC39" s="2"/>
      <c r="GD39" s="2"/>
      <c r="GE39" s="2"/>
      <c r="GF39" s="2"/>
      <c r="GG39" s="2"/>
      <c r="GH39" s="2"/>
      <c r="GJ39" s="6"/>
    </row>
    <row r="40" spans="1:192" x14ac:dyDescent="0.25">
      <c r="A40" s="8" t="s">
        <v>32</v>
      </c>
      <c r="B40" s="8" t="s">
        <v>205</v>
      </c>
      <c r="C40" s="22">
        <f>Baseline!CC40*'Summary all tools'!B$5</f>
        <v>284.90186315584225</v>
      </c>
      <c r="D40" s="22">
        <f>Baseline!CD40*'Summary all tools'!C$5</f>
        <v>277.10878252759505</v>
      </c>
      <c r="E40" s="22">
        <f>Baseline!CE40*'Summary all tools'!D$5</f>
        <v>325.77962771726902</v>
      </c>
      <c r="F40" s="22">
        <f>Baseline!CF40*'Summary all tools'!E$5</f>
        <v>242.16142635874988</v>
      </c>
      <c r="G40" s="22">
        <f>Baseline!CG40*'Summary all tools'!F$5</f>
        <v>177.10805788842873</v>
      </c>
      <c r="H40" s="22">
        <f>Baseline!CH40*'Summary all tools'!G$5</f>
        <v>116.55964423727714</v>
      </c>
      <c r="I40" s="22">
        <f>Baseline!CI40*'Summary all tools'!H$5</f>
        <v>59.166400932775495</v>
      </c>
      <c r="J40" s="27">
        <f>Baseline!CJ40*'Summary all tools'!J$5</f>
        <v>208.323767519076</v>
      </c>
      <c r="K40" s="27">
        <f>Baseline!CK40*'Summary all tools'!K$5</f>
        <v>214.60940037723057</v>
      </c>
      <c r="L40" s="27">
        <f>Baseline!CL40*'Summary all tools'!L$5</f>
        <v>275.28796505812562</v>
      </c>
      <c r="M40" s="27">
        <f>Baseline!CM40*'Summary all tools'!M$5</f>
        <v>208.95331719243308</v>
      </c>
      <c r="N40" s="27">
        <f>Baseline!CN40*'Summary all tools'!N$5</f>
        <v>159.75470543245206</v>
      </c>
      <c r="O40" s="27">
        <f>Baseline!CO40*'Summary all tools'!O$5</f>
        <v>146.63315831483237</v>
      </c>
      <c r="P40" s="27">
        <f>Baseline!CP40*'Summary all tools'!P$5</f>
        <v>84.09287112582399</v>
      </c>
      <c r="Q40" s="28"/>
      <c r="R40" s="29">
        <f>Baseline!CR40*'Summary all tools'!B$12</f>
        <v>182.83455430608322</v>
      </c>
      <c r="S40" s="29">
        <f>Baseline!CS40*'Summary all tools'!C$12</f>
        <v>163.80814730695275</v>
      </c>
      <c r="T40" s="29">
        <f>Baseline!CT40*'Summary all tools'!D$12</f>
        <v>164.06355951494177</v>
      </c>
      <c r="U40" s="29">
        <f>Baseline!CU40*'Summary all tools'!E$12</f>
        <v>93.626799162116782</v>
      </c>
      <c r="V40" s="29">
        <f>Baseline!CV40*'Summary all tools'!F$12</f>
        <v>43.342105614196967</v>
      </c>
      <c r="W40" s="29">
        <f>Baseline!CW40*'Summary all tools'!G$12</f>
        <v>30.207147039431426</v>
      </c>
      <c r="X40" s="29">
        <f>Baseline!CX40*'Summary all tools'!H$12</f>
        <v>21.110625170888916</v>
      </c>
      <c r="Y40" s="29">
        <f>Baseline!CY40*'Summary all tools'!J$12</f>
        <v>150.02761338380608</v>
      </c>
      <c r="Z40" s="29">
        <f>Baseline!CZ40*'Summary all tools'!K$12</f>
        <v>139.78056150909524</v>
      </c>
      <c r="AA40" s="29">
        <f>Baseline!DA40*'Summary all tools'!L$12</f>
        <v>154.9018736259809</v>
      </c>
      <c r="AB40" s="29">
        <f>Baseline!DB40*'Summary all tools'!M$12</f>
        <v>93.790153950823949</v>
      </c>
      <c r="AC40" s="29">
        <f>Baseline!DC40*'Summary all tools'!N$12</f>
        <v>50.655673591953722</v>
      </c>
      <c r="AD40" s="29">
        <f>Baseline!DD40*'Summary all tools'!O$12</f>
        <v>46.081423576996691</v>
      </c>
      <c r="AE40" s="29">
        <f>Baseline!DE40*'Summary all tools'!P$12</f>
        <v>28.776878867987385</v>
      </c>
      <c r="AF40" s="29">
        <f t="shared" si="0"/>
        <v>4143.4481044591666</v>
      </c>
      <c r="AH40" s="6">
        <f>C40*'Summary all tools'!B$6</f>
        <v>38.413734358091091</v>
      </c>
      <c r="AI40" s="6">
        <f>D40*'Summary all tools'!C$6</f>
        <v>37.362981913833039</v>
      </c>
      <c r="AJ40" s="6">
        <f>E40*'Summary all tools'!D$6</f>
        <v>59.08044643624482</v>
      </c>
      <c r="AK40" s="6">
        <f>F40*'Summary all tools'!E$6</f>
        <v>43.916205808084598</v>
      </c>
      <c r="AL40" s="6">
        <f>G40*'Summary all tools'!F$6</f>
        <v>32.118715343936778</v>
      </c>
      <c r="AM40" s="6">
        <f>H40*'Summary all tools'!G$6</f>
        <v>29.516952422378868</v>
      </c>
      <c r="AN40" s="6">
        <f>I40*'Summary all tools'!H$6</f>
        <v>14.982988775952389</v>
      </c>
      <c r="AO40" s="6">
        <f>J40*'Summary all tools'!J$6</f>
        <v>21.481827346091769</v>
      </c>
      <c r="AP40" s="6">
        <f>K40*'Summary all tools'!K$6</f>
        <v>22.129986130026172</v>
      </c>
      <c r="AQ40" s="6">
        <f>L40*'Summary all tools'!L$6</f>
        <v>57.526148022554672</v>
      </c>
      <c r="AR40" s="6">
        <f>M40*'Summary all tools'!M$6</f>
        <v>43.664384137089698</v>
      </c>
      <c r="AS40" s="6">
        <f>N40*'Summary all tools'!N$6</f>
        <v>33.383489285724565</v>
      </c>
      <c r="AT40" s="6">
        <f>O40*'Summary all tools'!O$6</f>
        <v>35.690768739387352</v>
      </c>
      <c r="AU40" s="6">
        <f>P40*'Summary all tools'!P$6</f>
        <v>20.468352796021676</v>
      </c>
      <c r="AV40" s="6"/>
      <c r="AW40" s="6">
        <f>R40*'Summary all tools'!B$13</f>
        <v>24.651850018797738</v>
      </c>
      <c r="AX40" s="6">
        <f>S40*'Summary all tools'!C$13</f>
        <v>22.086491771723967</v>
      </c>
      <c r="AY40" s="6">
        <f>T40*'Summary all tools'!D$13</f>
        <v>29.753083113208969</v>
      </c>
      <c r="AZ40" s="6">
        <f>U40*'Summary all tools'!E$13</f>
        <v>16.979309392836157</v>
      </c>
      <c r="BA40" s="6">
        <f>V40*'Summary all tools'!F$13</f>
        <v>7.860132222251579</v>
      </c>
      <c r="BB40" s="6">
        <f>W40*'Summary all tools'!G$13</f>
        <v>7.6494993427025975</v>
      </c>
      <c r="BC40" s="6">
        <f>X40*'Summary all tools'!H$13</f>
        <v>5.3459438972491338</v>
      </c>
      <c r="BD40" s="6">
        <f>Y40*'Summary all tools'!J$13</f>
        <v>15.470473322550747</v>
      </c>
      <c r="BE40" s="6">
        <f>Z40*'Summary all tools'!K$13</f>
        <v>14.413822889427086</v>
      </c>
      <c r="BF40" s="6">
        <f>AA40*'Summary all tools'!L$13</f>
        <v>32.369406738495606</v>
      </c>
      <c r="BG40" s="6">
        <f>AB40*'Summary all tools'!M$13</f>
        <v>19.599063395648557</v>
      </c>
      <c r="BH40" s="6">
        <f>AC40*'Summary all tools'!N$13</f>
        <v>10.58537294435542</v>
      </c>
      <c r="BI40" s="6">
        <f>AD40*'Summary all tools'!O$13</f>
        <v>11.216299580324709</v>
      </c>
      <c r="BJ40" s="6">
        <f>AE40*'Summary all tools'!P$13</f>
        <v>7.0043429502725898</v>
      </c>
      <c r="BK40" s="6">
        <f t="shared" si="1"/>
        <v>714.72207309526266</v>
      </c>
      <c r="BM40" s="6">
        <f>C40*'Summary all tools'!B$7</f>
        <v>5.3352408830682068</v>
      </c>
      <c r="BN40" s="6">
        <f>D40*'Summary all tools'!C$7</f>
        <v>5.1893030435879224</v>
      </c>
      <c r="BO40" s="6">
        <f>E40*'Summary all tools'!D$7</f>
        <v>21.766480265984935</v>
      </c>
      <c r="BP40" s="6">
        <f>F40*'Summary all tools'!E$7</f>
        <v>16.179654771399591</v>
      </c>
      <c r="BQ40" s="6">
        <f>G40*'Summary all tools'!F$7</f>
        <v>11.833210916187236</v>
      </c>
      <c r="BR40" s="6">
        <f>H40*'Summary all tools'!G$7</f>
        <v>8.4026360910421598</v>
      </c>
      <c r="BS40" s="6">
        <f>I40*'Summary all tools'!H$7</f>
        <v>4.2652303814754973</v>
      </c>
      <c r="BT40" s="6">
        <f>J40*'Summary all tools'!J$7</f>
        <v>3.4970416609916835</v>
      </c>
      <c r="BU40" s="6">
        <f>K40*'Summary all tools'!K$7</f>
        <v>3.6025558816321679</v>
      </c>
      <c r="BV40" s="6">
        <f>L40*'Summary all tools'!L$7</f>
        <v>14.106028633883138</v>
      </c>
      <c r="BW40" s="6">
        <f>M40*'Summary all tools'!M$7</f>
        <v>10.706975420589044</v>
      </c>
      <c r="BX40" s="6">
        <f>N40*'Summary all tools'!N$7</f>
        <v>8.1859897099094727</v>
      </c>
      <c r="BY40" s="6">
        <f>O40*'Summary all tools'!O$7</f>
        <v>9.8902130241675792</v>
      </c>
      <c r="BZ40" s="6">
        <f>P40*'Summary all tools'!P$7</f>
        <v>5.6719531844397411</v>
      </c>
      <c r="CA40" s="6"/>
      <c r="CB40" s="6">
        <f>R40*'Summary all tools'!B$14</f>
        <v>3.4238680581663528</v>
      </c>
      <c r="CC40" s="6">
        <f>S40*'Summary all tools'!C$14</f>
        <v>3.0675683016283286</v>
      </c>
      <c r="CD40" s="6">
        <f>T40*'Summary all tools'!D$14</f>
        <v>10.961662199603305</v>
      </c>
      <c r="CE40" s="6">
        <f>U40*'Summary all tools'!E$14</f>
        <v>6.2555350394659532</v>
      </c>
      <c r="CF40" s="6">
        <f>V40*'Summary all tools'!F$14</f>
        <v>2.8958381871453187</v>
      </c>
      <c r="CG40" s="6">
        <f>W40*'Summary all tools'!G$14</f>
        <v>2.1775947033970899</v>
      </c>
      <c r="CH40" s="6">
        <f>X40*'Summary all tools'!H$14</f>
        <v>1.5218380437424541</v>
      </c>
      <c r="CI40" s="6">
        <f>Y40*'Summary all tools'!J$14</f>
        <v>2.518449145531517</v>
      </c>
      <c r="CJ40" s="6">
        <f>Z40*'Summary all tools'!K$14</f>
        <v>2.3464362843253395</v>
      </c>
      <c r="CK40" s="6">
        <f>AA40*'Summary all tools'!L$14</f>
        <v>7.937325790282447</v>
      </c>
      <c r="CL40" s="6">
        <f>AB40*'Summary all tools'!M$14</f>
        <v>4.8059006027643978</v>
      </c>
      <c r="CM40" s="6">
        <f>AC40*'Summary all tools'!N$14</f>
        <v>2.5956470055124403</v>
      </c>
      <c r="CN40" s="6">
        <f>AD40*'Summary all tools'!O$14</f>
        <v>3.1081312090056419</v>
      </c>
      <c r="CO40" s="6">
        <f>AE40*'Summary all tools'!P$14</f>
        <v>1.9409625042924041</v>
      </c>
      <c r="CP40" s="6">
        <f t="shared" si="2"/>
        <v>184.18927094322137</v>
      </c>
      <c r="CR40" s="6"/>
      <c r="CS40" s="6"/>
      <c r="CT40" s="6"/>
      <c r="CU40" s="6"/>
      <c r="CV40" s="6"/>
      <c r="CW40" s="6"/>
      <c r="CX40" s="6"/>
      <c r="CY40" s="6"/>
      <c r="CZ40" s="6"/>
      <c r="DA40" s="6"/>
      <c r="DB40" s="6"/>
      <c r="DC40" s="6"/>
      <c r="DD40" s="6"/>
      <c r="DE40" s="6"/>
      <c r="DF40" s="6"/>
      <c r="DH40" s="6"/>
      <c r="DI40" s="6"/>
      <c r="DJ40" s="6"/>
      <c r="DK40" s="6"/>
      <c r="DL40" s="6"/>
      <c r="DM40" s="6"/>
      <c r="DN40" s="6"/>
      <c r="DO40" s="6"/>
      <c r="DP40" s="6"/>
      <c r="DQ40" s="6"/>
      <c r="DR40" s="6"/>
      <c r="DS40" s="6"/>
      <c r="DT40" s="6"/>
      <c r="DU40" s="6"/>
      <c r="DV40" s="6"/>
      <c r="DX40" s="6"/>
      <c r="DY40" s="6"/>
      <c r="DZ40" s="6"/>
      <c r="EA40" s="6"/>
      <c r="EB40" s="6"/>
      <c r="EC40" s="6"/>
      <c r="ED40" s="6"/>
      <c r="EE40" s="6"/>
      <c r="EF40" s="6"/>
      <c r="EG40" s="6"/>
      <c r="EH40" s="6"/>
      <c r="EI40" s="6"/>
      <c r="EJ40" s="6"/>
      <c r="EK40" s="6"/>
      <c r="EL40" s="6"/>
      <c r="EN40" s="1"/>
      <c r="EO40" s="1"/>
      <c r="EP40" s="1"/>
      <c r="EQ40" s="1"/>
      <c r="ER40" s="1"/>
      <c r="ES40" s="1"/>
      <c r="ET40" s="1"/>
      <c r="EU40" s="1"/>
      <c r="EV40" s="1"/>
      <c r="EW40" s="1"/>
      <c r="EX40" s="1"/>
      <c r="EY40" s="1"/>
      <c r="EZ40" s="1"/>
      <c r="FA40" s="1"/>
      <c r="FB40" s="2"/>
      <c r="FD40" s="2"/>
      <c r="FE40" s="2"/>
      <c r="FF40" s="2"/>
      <c r="FG40" s="2"/>
      <c r="FH40" s="2"/>
      <c r="FI40" s="2"/>
      <c r="FJ40" s="2"/>
      <c r="FK40" s="2"/>
      <c r="FL40" s="2"/>
      <c r="FM40" s="2"/>
      <c r="FN40" s="2"/>
      <c r="FO40" s="2"/>
      <c r="FP40" s="2"/>
      <c r="FQ40" s="2"/>
      <c r="FR40" s="2"/>
      <c r="FT40" s="2"/>
      <c r="FU40" s="2"/>
      <c r="FV40" s="2"/>
      <c r="FW40" s="2"/>
      <c r="FX40" s="2"/>
      <c r="FY40" s="2"/>
      <c r="FZ40" s="2"/>
      <c r="GA40" s="2"/>
      <c r="GB40" s="2"/>
      <c r="GC40" s="2"/>
      <c r="GD40" s="2"/>
      <c r="GE40" s="2"/>
      <c r="GF40" s="2"/>
      <c r="GG40" s="2"/>
      <c r="GH40" s="2"/>
      <c r="GJ40" s="6"/>
    </row>
    <row r="41" spans="1:192" x14ac:dyDescent="0.25">
      <c r="A41" s="8" t="s">
        <v>41</v>
      </c>
      <c r="B41" s="8" t="s">
        <v>206</v>
      </c>
      <c r="C41" s="22">
        <f>Baseline!CC41*'Summary all tools'!B$5</f>
        <v>279.45629908974405</v>
      </c>
      <c r="D41" s="22">
        <f>Baseline!CD41*'Summary all tools'!C$5</f>
        <v>246.05968566026579</v>
      </c>
      <c r="E41" s="22">
        <f>Baseline!CE41*'Summary all tools'!D$5</f>
        <v>236.90767770044863</v>
      </c>
      <c r="F41" s="22">
        <f>Baseline!CF41*'Summary all tools'!E$5</f>
        <v>177.02814336333239</v>
      </c>
      <c r="G41" s="22">
        <f>Baseline!CG41*'Summary all tools'!F$5</f>
        <v>133.45509915403355</v>
      </c>
      <c r="H41" s="22">
        <f>Baseline!CH41*'Summary all tools'!G$5</f>
        <v>84.335714157018884</v>
      </c>
      <c r="I41" s="22">
        <f>Baseline!CI41*'Summary all tools'!H$5</f>
        <v>40.538258735756337</v>
      </c>
      <c r="J41" s="27">
        <f>Baseline!CJ41*'Summary all tools'!J$5</f>
        <v>195.7987156966511</v>
      </c>
      <c r="K41" s="27">
        <f>Baseline!CK41*'Summary all tools'!K$5</f>
        <v>173.28257381330451</v>
      </c>
      <c r="L41" s="27">
        <f>Baseline!CL41*'Summary all tools'!L$5</f>
        <v>190.27535954032271</v>
      </c>
      <c r="M41" s="27">
        <f>Baseline!CM41*'Summary all tools'!M$5</f>
        <v>147.15943906794305</v>
      </c>
      <c r="N41" s="27">
        <f>Baseline!CN41*'Summary all tools'!N$5</f>
        <v>117.38438719926613</v>
      </c>
      <c r="O41" s="27">
        <f>Baseline!CO41*'Summary all tools'!O$5</f>
        <v>99.12402037627281</v>
      </c>
      <c r="P41" s="27">
        <f>Baseline!CP41*'Summary all tools'!P$5</f>
        <v>56.919649745464916</v>
      </c>
      <c r="Q41" s="28"/>
      <c r="R41" s="29">
        <f>Baseline!CR41*'Summary all tools'!B$12</f>
        <v>193.28130006658205</v>
      </c>
      <c r="S41" s="29">
        <f>Baseline!CS41*'Summary all tools'!C$12</f>
        <v>160.46278509145981</v>
      </c>
      <c r="T41" s="29">
        <f>Baseline!CT41*'Summary all tools'!D$12</f>
        <v>155.21537504512148</v>
      </c>
      <c r="U41" s="29">
        <f>Baseline!CU41*'Summary all tools'!E$12</f>
        <v>104.36915260090521</v>
      </c>
      <c r="V41" s="29">
        <f>Baseline!CV41*'Summary all tools'!F$12</f>
        <v>61.262614457190601</v>
      </c>
      <c r="W41" s="29">
        <f>Baseline!CW41*'Summary all tools'!G$12</f>
        <v>39.753181718377803</v>
      </c>
      <c r="X41" s="29">
        <f>Baseline!CX41*'Summary all tools'!H$12</f>
        <v>25.736410428199964</v>
      </c>
      <c r="Y41" s="29">
        <f>Baseline!CY41*'Summary all tools'!J$12</f>
        <v>144.20477882583438</v>
      </c>
      <c r="Z41" s="29">
        <f>Baseline!CZ41*'Summary all tools'!K$12</f>
        <v>124.41394969460373</v>
      </c>
      <c r="AA41" s="29">
        <f>Baseline!DA41*'Summary all tools'!L$12</f>
        <v>139.21421028295734</v>
      </c>
      <c r="AB41" s="29">
        <f>Baseline!DB41*'Summary all tools'!M$12</f>
        <v>96.258106580080081</v>
      </c>
      <c r="AC41" s="29">
        <f>Baseline!DC41*'Summary all tools'!N$12</f>
        <v>64.747131647622936</v>
      </c>
      <c r="AD41" s="29">
        <f>Baseline!DD41*'Summary all tools'!O$12</f>
        <v>57.499898157418855</v>
      </c>
      <c r="AE41" s="29">
        <f>Baseline!DE41*'Summary all tools'!P$12</f>
        <v>33.987992294054585</v>
      </c>
      <c r="AF41" s="29">
        <f t="shared" si="0"/>
        <v>3578.1319101902332</v>
      </c>
      <c r="AH41" s="6">
        <f>C41*'Summary all tools'!B$6</f>
        <v>37.679501000864363</v>
      </c>
      <c r="AI41" s="6">
        <f>D41*'Summary all tools'!C$6</f>
        <v>33.176586830597635</v>
      </c>
      <c r="AJ41" s="6">
        <f>E41*'Summary all tools'!D$6</f>
        <v>42.963433474310435</v>
      </c>
      <c r="AK41" s="6">
        <f>F41*'Summary all tools'!E$6</f>
        <v>32.104222768533845</v>
      </c>
      <c r="AL41" s="6">
        <f>G41*'Summary all tools'!F$6</f>
        <v>24.202209611634572</v>
      </c>
      <c r="AM41" s="6">
        <f>H41*'Summary all tools'!G$6</f>
        <v>21.35673352959628</v>
      </c>
      <c r="AN41" s="6">
        <f>I41*'Summary all tools'!H$6</f>
        <v>10.265695835117594</v>
      </c>
      <c r="AO41" s="6">
        <f>J41*'Summary all tools'!J$6</f>
        <v>20.190275239702633</v>
      </c>
      <c r="AP41" s="6">
        <f>K41*'Summary all tools'!K$6</f>
        <v>17.868466844057778</v>
      </c>
      <c r="AQ41" s="6">
        <f>L41*'Summary all tools'!L$6</f>
        <v>39.761304115311631</v>
      </c>
      <c r="AR41" s="6">
        <f>M41*'Summary all tools'!M$6</f>
        <v>30.751492071043341</v>
      </c>
      <c r="AS41" s="6">
        <f>N41*'Summary all tools'!N$6</f>
        <v>24.529483634114058</v>
      </c>
      <c r="AT41" s="6">
        <f>O41*'Summary all tools'!O$6</f>
        <v>24.126960971350861</v>
      </c>
      <c r="AU41" s="6">
        <f>P41*'Summary all tools'!P$6</f>
        <v>13.854342899922546</v>
      </c>
      <c r="AV41" s="6"/>
      <c r="AW41" s="6">
        <f>R41*'Summary all tools'!B$13</f>
        <v>26.060400008977354</v>
      </c>
      <c r="AX41" s="6">
        <f>S41*'Summary all tools'!C$13</f>
        <v>21.635431697724918</v>
      </c>
      <c r="AY41" s="6">
        <f>T41*'Summary all tools'!D$13</f>
        <v>28.14845641420338</v>
      </c>
      <c r="AZ41" s="6">
        <f>U41*'Summary all tools'!E$13</f>
        <v>18.927445442308066</v>
      </c>
      <c r="BA41" s="6">
        <f>V41*'Summary all tools'!F$13</f>
        <v>11.110033605672598</v>
      </c>
      <c r="BB41" s="6">
        <f>W41*'Summary all tools'!G$13</f>
        <v>10.066887052528205</v>
      </c>
      <c r="BC41" s="6">
        <f>X41*'Summary all tools'!H$13</f>
        <v>6.5173534725755911</v>
      </c>
      <c r="BD41" s="6">
        <f>Y41*'Summary all tools'!J$13</f>
        <v>14.87003714511002</v>
      </c>
      <c r="BE41" s="6">
        <f>Z41*'Summary all tools'!K$13</f>
        <v>12.829256203520288</v>
      </c>
      <c r="BF41" s="6">
        <f>AA41*'Summary all tools'!L$13</f>
        <v>29.091200067135198</v>
      </c>
      <c r="BG41" s="6">
        <f>AB41*'Summary all tools'!M$13</f>
        <v>20.114784481505925</v>
      </c>
      <c r="BH41" s="6">
        <f>AC41*'Summary all tools'!N$13</f>
        <v>13.530025108110156</v>
      </c>
      <c r="BI41" s="6">
        <f>AD41*'Summary all tools'!O$13</f>
        <v>13.995576384357083</v>
      </c>
      <c r="BJ41" s="6">
        <f>AE41*'Summary all tools'!P$13</f>
        <v>8.2727371272918795</v>
      </c>
      <c r="BK41" s="6">
        <f t="shared" si="1"/>
        <v>608.00033303717817</v>
      </c>
      <c r="BM41" s="6">
        <f>C41*'Summary all tools'!B$7</f>
        <v>5.2332640278978291</v>
      </c>
      <c r="BN41" s="6">
        <f>D41*'Summary all tools'!C$7</f>
        <v>4.6078592820274489</v>
      </c>
      <c r="BO41" s="6">
        <f>E41*'Summary all tools'!D$7</f>
        <v>15.828633385272267</v>
      </c>
      <c r="BP41" s="6">
        <f>F41*'Summary all tools'!E$7</f>
        <v>11.827871546301944</v>
      </c>
      <c r="BQ41" s="6">
        <f>G41*'Summary all tools'!F$7</f>
        <v>8.9166035411285272</v>
      </c>
      <c r="BR41" s="6">
        <f>H41*'Summary all tools'!G$7</f>
        <v>6.0796540704690134</v>
      </c>
      <c r="BS41" s="6">
        <f>I41*'Summary all tools'!H$7</f>
        <v>2.9223513691210665</v>
      </c>
      <c r="BT41" s="6">
        <f>J41*'Summary all tools'!J$7</f>
        <v>3.2867889925097304</v>
      </c>
      <c r="BU41" s="6">
        <f>K41*'Summary all tools'!K$7</f>
        <v>2.9088201839163825</v>
      </c>
      <c r="BV41" s="6">
        <f>L41*'Summary all tools'!L$7</f>
        <v>9.749898327126223</v>
      </c>
      <c r="BW41" s="6">
        <f>M41*'Summary all tools'!M$7</f>
        <v>7.5405957568841915</v>
      </c>
      <c r="BX41" s="6">
        <f>N41*'Summary all tools'!N$7</f>
        <v>6.0148925386333323</v>
      </c>
      <c r="BY41" s="6">
        <f>O41*'Summary all tools'!O$7</f>
        <v>6.6857843655550573</v>
      </c>
      <c r="BZ41" s="6">
        <f>P41*'Summary all tools'!P$7</f>
        <v>3.8391552614243194</v>
      </c>
      <c r="CA41" s="6"/>
      <c r="CB41" s="6">
        <f>R41*'Summary all tools'!B$14</f>
        <v>3.619500001246855</v>
      </c>
      <c r="CC41" s="6">
        <f>S41*'Summary all tools'!C$14</f>
        <v>3.0049210691284607</v>
      </c>
      <c r="CD41" s="6">
        <f>T41*'Summary all tools'!D$14</f>
        <v>10.37048394207493</v>
      </c>
      <c r="CE41" s="6">
        <f>U41*'Summary all tools'!E$14</f>
        <v>6.9732693734819202</v>
      </c>
      <c r="CF41" s="6">
        <f>V41*'Summary all tools'!F$14</f>
        <v>4.0931702757741153</v>
      </c>
      <c r="CG41" s="6">
        <f>W41*'Summary all tools'!G$14</f>
        <v>2.8657561682379562</v>
      </c>
      <c r="CH41" s="6">
        <f>X41*'Summary all tools'!H$14</f>
        <v>1.8553050031419567</v>
      </c>
      <c r="CI41" s="6">
        <f>Y41*'Summary all tools'!J$14</f>
        <v>2.42070372129698</v>
      </c>
      <c r="CJ41" s="6">
        <f>Z41*'Summary all tools'!K$14</f>
        <v>2.0884835680149307</v>
      </c>
      <c r="CK41" s="6">
        <f>AA41*'Summary all tools'!L$14</f>
        <v>7.1334743459641867</v>
      </c>
      <c r="CL41" s="6">
        <f>AB41*'Summary all tools'!M$14</f>
        <v>4.9323609456566251</v>
      </c>
      <c r="CM41" s="6">
        <f>AC41*'Summary all tools'!N$14</f>
        <v>3.3177073062032569</v>
      </c>
      <c r="CN41" s="6">
        <f>AD41*'Summary all tools'!O$14</f>
        <v>3.878292251086902</v>
      </c>
      <c r="CO41" s="6">
        <f>AE41*'Summary all tools'!P$14</f>
        <v>2.2924452280447372</v>
      </c>
      <c r="CP41" s="6">
        <f t="shared" si="2"/>
        <v>154.28804584762111</v>
      </c>
      <c r="CR41" s="6"/>
      <c r="CS41" s="6"/>
      <c r="CT41" s="6"/>
      <c r="CU41" s="6"/>
      <c r="CV41" s="6"/>
      <c r="CW41" s="6"/>
      <c r="CX41" s="6"/>
      <c r="CY41" s="6"/>
      <c r="CZ41" s="6"/>
      <c r="DA41" s="6"/>
      <c r="DB41" s="6"/>
      <c r="DC41" s="6"/>
      <c r="DD41" s="6"/>
      <c r="DE41" s="6"/>
      <c r="DF41" s="6"/>
      <c r="DH41" s="6"/>
      <c r="DI41" s="6"/>
      <c r="DJ41" s="6"/>
      <c r="DK41" s="6"/>
      <c r="DL41" s="6"/>
      <c r="DM41" s="6"/>
      <c r="DN41" s="6"/>
      <c r="DO41" s="6"/>
      <c r="DP41" s="6"/>
      <c r="DQ41" s="6"/>
      <c r="DR41" s="6"/>
      <c r="DS41" s="6"/>
      <c r="DT41" s="6"/>
      <c r="DU41" s="6"/>
      <c r="DV41" s="6"/>
      <c r="DX41" s="6"/>
      <c r="DY41" s="6"/>
      <c r="DZ41" s="6"/>
      <c r="EA41" s="6"/>
      <c r="EB41" s="6"/>
      <c r="EC41" s="6"/>
      <c r="ED41" s="6"/>
      <c r="EE41" s="6"/>
      <c r="EF41" s="6"/>
      <c r="EG41" s="6"/>
      <c r="EH41" s="6"/>
      <c r="EI41" s="6"/>
      <c r="EJ41" s="6"/>
      <c r="EK41" s="6"/>
      <c r="EL41" s="6"/>
      <c r="EN41" s="1"/>
      <c r="EO41" s="1"/>
      <c r="EP41" s="1"/>
      <c r="EQ41" s="1"/>
      <c r="ER41" s="1"/>
      <c r="ES41" s="1"/>
      <c r="ET41" s="1"/>
      <c r="EU41" s="1"/>
      <c r="EV41" s="1"/>
      <c r="EW41" s="1"/>
      <c r="EX41" s="1"/>
      <c r="EY41" s="1"/>
      <c r="EZ41" s="1"/>
      <c r="FA41" s="1"/>
      <c r="FB41" s="2"/>
      <c r="FD41" s="2"/>
      <c r="FE41" s="2"/>
      <c r="FF41" s="2"/>
      <c r="FG41" s="2"/>
      <c r="FH41" s="2"/>
      <c r="FI41" s="2"/>
      <c r="FJ41" s="2"/>
      <c r="FK41" s="2"/>
      <c r="FL41" s="2"/>
      <c r="FM41" s="2"/>
      <c r="FN41" s="2"/>
      <c r="FO41" s="2"/>
      <c r="FP41" s="2"/>
      <c r="FQ41" s="2"/>
      <c r="FR41" s="2"/>
      <c r="FT41" s="2"/>
      <c r="FU41" s="2"/>
      <c r="FV41" s="2"/>
      <c r="FW41" s="2"/>
      <c r="FX41" s="2"/>
      <c r="FY41" s="2"/>
      <c r="FZ41" s="2"/>
      <c r="GA41" s="2"/>
      <c r="GB41" s="2"/>
      <c r="GC41" s="2"/>
      <c r="GD41" s="2"/>
      <c r="GE41" s="2"/>
      <c r="GF41" s="2"/>
      <c r="GG41" s="2"/>
      <c r="GH41" s="2"/>
      <c r="GJ41" s="6"/>
    </row>
    <row r="42" spans="1:192" x14ac:dyDescent="0.25">
      <c r="A42" s="8" t="s">
        <v>44</v>
      </c>
      <c r="B42" s="8" t="s">
        <v>207</v>
      </c>
      <c r="C42" s="22">
        <f>Baseline!CC42*'Summary all tools'!B$5</f>
        <v>277.97203070418357</v>
      </c>
      <c r="D42" s="22">
        <f>Baseline!CD42*'Summary all tools'!C$5</f>
        <v>270.36762910567535</v>
      </c>
      <c r="E42" s="22">
        <f>Baseline!CE42*'Summary all tools'!D$5</f>
        <v>281.57977404077042</v>
      </c>
      <c r="F42" s="22">
        <f>Baseline!CF42*'Summary all tools'!E$5</f>
        <v>214.20179881007647</v>
      </c>
      <c r="G42" s="22">
        <f>Baseline!CG42*'Summary all tools'!F$5</f>
        <v>146.78277206251485</v>
      </c>
      <c r="H42" s="22">
        <f>Baseline!CH42*'Summary all tools'!G$5</f>
        <v>101.02611818785101</v>
      </c>
      <c r="I42" s="22">
        <f>Baseline!CI42*'Summary all tools'!H$5</f>
        <v>56.733969771324475</v>
      </c>
      <c r="J42" s="27">
        <f>Baseline!CJ42*'Summary all tools'!J$5</f>
        <v>207.009736340312</v>
      </c>
      <c r="K42" s="27">
        <f>Baseline!CK42*'Summary all tools'!K$5</f>
        <v>209.44191114356087</v>
      </c>
      <c r="L42" s="27">
        <f>Baseline!CL42*'Summary all tools'!L$5</f>
        <v>254.43142681816389</v>
      </c>
      <c r="M42" s="27">
        <f>Baseline!CM42*'Summary all tools'!M$5</f>
        <v>180.88332409474165</v>
      </c>
      <c r="N42" s="27">
        <f>Baseline!CN42*'Summary all tools'!N$5</f>
        <v>131.62377686482944</v>
      </c>
      <c r="O42" s="27">
        <f>Baseline!CO42*'Summary all tools'!O$5</f>
        <v>123.46198899729342</v>
      </c>
      <c r="P42" s="27">
        <f>Baseline!CP42*'Summary all tools'!P$5</f>
        <v>80.598320762040387</v>
      </c>
      <c r="Q42" s="28"/>
      <c r="R42" s="29">
        <f>Baseline!CR42*'Summary all tools'!B$12</f>
        <v>114.67470189289284</v>
      </c>
      <c r="S42" s="29">
        <f>Baseline!CS42*'Summary all tools'!C$12</f>
        <v>109.94158884991883</v>
      </c>
      <c r="T42" s="29">
        <f>Baseline!CT42*'Summary all tools'!D$12</f>
        <v>99.177922749173206</v>
      </c>
      <c r="U42" s="29">
        <f>Baseline!CU42*'Summary all tools'!E$12</f>
        <v>65.026240139585909</v>
      </c>
      <c r="V42" s="29">
        <f>Baseline!CV42*'Summary all tools'!F$12</f>
        <v>27.269396739016692</v>
      </c>
      <c r="W42" s="29">
        <f>Baseline!CW42*'Summary all tools'!G$12</f>
        <v>18.738344634296443</v>
      </c>
      <c r="X42" s="29">
        <f>Baseline!CX42*'Summary all tools'!H$12</f>
        <v>14.271225385776464</v>
      </c>
      <c r="Y42" s="29">
        <f>Baseline!CY42*'Summary all tools'!J$12</f>
        <v>102.68674585887094</v>
      </c>
      <c r="Z42" s="29">
        <f>Baseline!CZ42*'Summary all tools'!K$12</f>
        <v>97.011124127929222</v>
      </c>
      <c r="AA42" s="29">
        <f>Baseline!DA42*'Summary all tools'!L$12</f>
        <v>100.0347409214764</v>
      </c>
      <c r="AB42" s="29">
        <f>Baseline!DB42*'Summary all tools'!M$12</f>
        <v>59.883085803836515</v>
      </c>
      <c r="AC42" s="29">
        <f>Baseline!DC42*'Summary all tools'!N$12</f>
        <v>32.706798238394782</v>
      </c>
      <c r="AD42" s="29">
        <f>Baseline!DD42*'Summary all tools'!O$12</f>
        <v>30.413302856805014</v>
      </c>
      <c r="AE42" s="29">
        <f>Baseline!DE42*'Summary all tools'!P$12</f>
        <v>19.826864191462882</v>
      </c>
      <c r="AF42" s="29">
        <f t="shared" si="0"/>
        <v>3427.776660092773</v>
      </c>
      <c r="AH42" s="6">
        <f>C42*'Summary all tools'!B$6</f>
        <v>37.47937492640677</v>
      </c>
      <c r="AI42" s="6">
        <f>D42*'Summary all tools'!C$6</f>
        <v>36.454062351327011</v>
      </c>
      <c r="AJ42" s="6">
        <f>E42*'Summary all tools'!D$6</f>
        <v>51.064760784192579</v>
      </c>
      <c r="AK42" s="6">
        <f>F42*'Summary all tools'!E$6</f>
        <v>38.8457006652635</v>
      </c>
      <c r="AL42" s="6">
        <f>G42*'Summary all tools'!F$6</f>
        <v>26.619195814567671</v>
      </c>
      <c r="AM42" s="6">
        <f>H42*'Summary all tools'!G$6</f>
        <v>25.5833238294558</v>
      </c>
      <c r="AN42" s="6">
        <f>I42*'Summary all tools'!H$6</f>
        <v>14.367012677766086</v>
      </c>
      <c r="AO42" s="6">
        <f>J42*'Summary all tools'!J$6</f>
        <v>21.346327728137688</v>
      </c>
      <c r="AP42" s="6">
        <f>K42*'Summary all tools'!K$6</f>
        <v>21.597127527993088</v>
      </c>
      <c r="AQ42" s="6">
        <f>L42*'Summary all tools'!L$6</f>
        <v>53.167816172570674</v>
      </c>
      <c r="AR42" s="6">
        <f>M42*'Summary all tools'!M$6</f>
        <v>37.79867701259213</v>
      </c>
      <c r="AS42" s="6">
        <f>N42*'Summary all tools'!N$6</f>
        <v>27.50504864829502</v>
      </c>
      <c r="AT42" s="6">
        <f>O42*'Summary all tools'!O$6</f>
        <v>30.050865357112475</v>
      </c>
      <c r="AU42" s="6">
        <f>P42*'Summary all tools'!P$6</f>
        <v>19.617773088707779</v>
      </c>
      <c r="AV42" s="6"/>
      <c r="AW42" s="6">
        <f>R42*'Summary all tools'!B$13</f>
        <v>15.461757558592293</v>
      </c>
      <c r="AX42" s="6">
        <f>S42*'Summary all tools'!C$13</f>
        <v>14.823585013472201</v>
      </c>
      <c r="AY42" s="6">
        <f>T42*'Summary all tools'!D$13</f>
        <v>17.986010953778106</v>
      </c>
      <c r="AZ42" s="6">
        <f>U42*'Summary all tools'!E$13</f>
        <v>11.792570715475565</v>
      </c>
      <c r="BA42" s="6">
        <f>V42*'Summary all tools'!F$13</f>
        <v>4.9453311266792381</v>
      </c>
      <c r="BB42" s="6">
        <f>W42*'Summary all tools'!G$13</f>
        <v>4.7452000275390249</v>
      </c>
      <c r="BC42" s="6">
        <f>X42*'Summary all tools'!H$13</f>
        <v>3.6139701993555926</v>
      </c>
      <c r="BD42" s="6">
        <f>Y42*'Summary all tools'!J$13</f>
        <v>10.588801131730095</v>
      </c>
      <c r="BE42" s="6">
        <f>Z42*'Summary all tools'!K$13</f>
        <v>10.003545173863206</v>
      </c>
      <c r="BF42" s="6">
        <f>AA42*'Summary all tools'!L$13</f>
        <v>20.90397708607313</v>
      </c>
      <c r="BG42" s="6">
        <f>AB42*'Summary all tools'!M$13</f>
        <v>12.513599195197221</v>
      </c>
      <c r="BH42" s="6">
        <f>AC42*'Summary all tools'!N$13</f>
        <v>6.8346471899287735</v>
      </c>
      <c r="BI42" s="6">
        <f>AD42*'Summary all tools'!O$13</f>
        <v>7.4026514284891975</v>
      </c>
      <c r="BJ42" s="6">
        <f>AE42*'Summary all tools'!P$13</f>
        <v>4.825893630180115</v>
      </c>
      <c r="BK42" s="6">
        <f t="shared" si="1"/>
        <v>587.93860701474205</v>
      </c>
      <c r="BM42" s="6">
        <f>C42*'Summary all tools'!B$7</f>
        <v>5.2054687397787189</v>
      </c>
      <c r="BN42" s="6">
        <f>D42*'Summary all tools'!C$7</f>
        <v>5.0630642154620853</v>
      </c>
      <c r="BO42" s="6">
        <f>E42*'Summary all tools'!D$7</f>
        <v>18.813332920492005</v>
      </c>
      <c r="BP42" s="6">
        <f>F42*'Summary all tools'!E$7</f>
        <v>14.311573929307606</v>
      </c>
      <c r="BQ42" s="6">
        <f>G42*'Summary all tools'!F$7</f>
        <v>9.807072142209142</v>
      </c>
      <c r="BR42" s="6">
        <f>H42*'Summary all tools'!G$7</f>
        <v>7.282844009845082</v>
      </c>
      <c r="BS42" s="6">
        <f>I42*'Summary all tools'!H$7</f>
        <v>4.0898795214078643</v>
      </c>
      <c r="BT42" s="6">
        <f>J42*'Summary all tools'!J$7</f>
        <v>3.4749835836503213</v>
      </c>
      <c r="BU42" s="6">
        <f>K42*'Summary all tools'!K$7</f>
        <v>3.5158114580453863</v>
      </c>
      <c r="BV42" s="6">
        <f>L42*'Summary all tools'!L$7</f>
        <v>13.037318908216564</v>
      </c>
      <c r="BW42" s="6">
        <f>M42*'Summary all tools'!M$7</f>
        <v>9.2686411065360002</v>
      </c>
      <c r="BX42" s="6">
        <f>N42*'Summary all tools'!N$7</f>
        <v>6.7445330018807716</v>
      </c>
      <c r="BY42" s="6">
        <f>O42*'Summary all tools'!O$7</f>
        <v>8.3273482314889975</v>
      </c>
      <c r="BZ42" s="6">
        <f>P42*'Summary all tools'!P$7</f>
        <v>5.4362503739792629</v>
      </c>
      <c r="CA42" s="6"/>
      <c r="CB42" s="6">
        <f>R42*'Summary all tools'!B$14</f>
        <v>2.1474663275822632</v>
      </c>
      <c r="CC42" s="6">
        <f>S42*'Summary all tools'!C$14</f>
        <v>2.0588312518711391</v>
      </c>
      <c r="CD42" s="6">
        <f>T42*'Summary all tools'!D$14</f>
        <v>6.6264250882340399</v>
      </c>
      <c r="CE42" s="6">
        <f>U42*'Summary all tools'!E$14</f>
        <v>4.34463131622784</v>
      </c>
      <c r="CF42" s="6">
        <f>V42*'Summary all tools'!F$14</f>
        <v>1.8219640993028776</v>
      </c>
      <c r="CG42" s="6">
        <f>W42*'Summary all tools'!G$14</f>
        <v>1.35082336550381</v>
      </c>
      <c r="CH42" s="6">
        <f>X42*'Summary all tools'!H$14</f>
        <v>1.0287944363129058</v>
      </c>
      <c r="CI42" s="6">
        <f>Y42*'Summary all tools'!J$14</f>
        <v>1.7237583237700156</v>
      </c>
      <c r="CJ42" s="6">
        <f>Z42*'Summary all tools'!K$14</f>
        <v>1.6284840980707542</v>
      </c>
      <c r="CK42" s="6">
        <f>AA42*'Summary all tools'!L$14</f>
        <v>5.1258794387305757</v>
      </c>
      <c r="CL42" s="6">
        <f>AB42*'Summary all tools'!M$14</f>
        <v>3.0684687681709661</v>
      </c>
      <c r="CM42" s="6">
        <f>AC42*'Summary all tools'!N$14</f>
        <v>1.6759288128560976</v>
      </c>
      <c r="CN42" s="6">
        <f>AD42*'Summary all tools'!O$14</f>
        <v>2.0513371428343556</v>
      </c>
      <c r="CO42" s="6">
        <f>AE42*'Summary all tools'!P$14</f>
        <v>1.3372958252306342</v>
      </c>
      <c r="CP42" s="6">
        <f t="shared" si="2"/>
        <v>150.36821043699803</v>
      </c>
      <c r="CR42" s="6"/>
      <c r="CS42" s="6"/>
      <c r="CT42" s="6"/>
      <c r="CU42" s="6"/>
      <c r="CV42" s="6"/>
      <c r="CW42" s="6"/>
      <c r="CX42" s="6"/>
      <c r="CY42" s="6"/>
      <c r="CZ42" s="6"/>
      <c r="DA42" s="6"/>
      <c r="DB42" s="6"/>
      <c r="DC42" s="6"/>
      <c r="DD42" s="6"/>
      <c r="DE42" s="6"/>
      <c r="DF42" s="6"/>
      <c r="DH42" s="6"/>
      <c r="DI42" s="6"/>
      <c r="DJ42" s="6"/>
      <c r="DK42" s="6"/>
      <c r="DL42" s="6"/>
      <c r="DM42" s="6"/>
      <c r="DN42" s="6"/>
      <c r="DO42" s="6"/>
      <c r="DP42" s="6"/>
      <c r="DQ42" s="6"/>
      <c r="DR42" s="6"/>
      <c r="DS42" s="6"/>
      <c r="DT42" s="6"/>
      <c r="DU42" s="6"/>
      <c r="DV42" s="6"/>
      <c r="DX42" s="6"/>
      <c r="DY42" s="6"/>
      <c r="DZ42" s="6"/>
      <c r="EA42" s="6"/>
      <c r="EB42" s="6"/>
      <c r="EC42" s="6"/>
      <c r="ED42" s="6"/>
      <c r="EE42" s="6"/>
      <c r="EF42" s="6"/>
      <c r="EG42" s="6"/>
      <c r="EH42" s="6"/>
      <c r="EI42" s="6"/>
      <c r="EJ42" s="6"/>
      <c r="EK42" s="6"/>
      <c r="EL42" s="6"/>
      <c r="EN42" s="1"/>
      <c r="EO42" s="1"/>
      <c r="EP42" s="1"/>
      <c r="EQ42" s="1"/>
      <c r="ER42" s="1"/>
      <c r="ES42" s="1"/>
      <c r="ET42" s="1"/>
      <c r="EU42" s="1"/>
      <c r="EV42" s="1"/>
      <c r="EW42" s="1"/>
      <c r="EX42" s="1"/>
      <c r="EY42" s="1"/>
      <c r="EZ42" s="1"/>
      <c r="FA42" s="1"/>
      <c r="FB42" s="2"/>
      <c r="FD42" s="2"/>
      <c r="FE42" s="2"/>
      <c r="FF42" s="2"/>
      <c r="FG42" s="2"/>
      <c r="FH42" s="2"/>
      <c r="FI42" s="2"/>
      <c r="FJ42" s="2"/>
      <c r="FK42" s="2"/>
      <c r="FL42" s="2"/>
      <c r="FM42" s="2"/>
      <c r="FN42" s="2"/>
      <c r="FO42" s="2"/>
      <c r="FP42" s="2"/>
      <c r="FQ42" s="2"/>
      <c r="FR42" s="2"/>
      <c r="FT42" s="2"/>
      <c r="FU42" s="2"/>
      <c r="FV42" s="2"/>
      <c r="FW42" s="2"/>
      <c r="FX42" s="2"/>
      <c r="FY42" s="2"/>
      <c r="FZ42" s="2"/>
      <c r="GA42" s="2"/>
      <c r="GB42" s="2"/>
      <c r="GC42" s="2"/>
      <c r="GD42" s="2"/>
      <c r="GE42" s="2"/>
      <c r="GF42" s="2"/>
      <c r="GG42" s="2"/>
      <c r="GH42" s="2"/>
      <c r="GJ42" s="6"/>
    </row>
    <row r="43" spans="1:192" x14ac:dyDescent="0.25">
      <c r="A43" s="8" t="s">
        <v>47</v>
      </c>
      <c r="B43" s="8" t="s">
        <v>208</v>
      </c>
      <c r="C43" s="22">
        <f>Baseline!CC43*'Summary all tools'!B$5</f>
        <v>249.9804763462883</v>
      </c>
      <c r="D43" s="22">
        <f>Baseline!CD43*'Summary all tools'!C$5</f>
        <v>215.21629196489462</v>
      </c>
      <c r="E43" s="22">
        <f>Baseline!CE43*'Summary all tools'!D$5</f>
        <v>215.15353147420521</v>
      </c>
      <c r="F43" s="22">
        <f>Baseline!CF43*'Summary all tools'!E$5</f>
        <v>168.34122927740472</v>
      </c>
      <c r="G43" s="22">
        <f>Baseline!CG43*'Summary all tools'!F$5</f>
        <v>115.40466550820285</v>
      </c>
      <c r="H43" s="22">
        <f>Baseline!CH43*'Summary all tools'!G$5</f>
        <v>79.978183652565036</v>
      </c>
      <c r="I43" s="22">
        <f>Baseline!CI43*'Summary all tools'!H$5</f>
        <v>40.190095294200169</v>
      </c>
      <c r="J43" s="27">
        <f>Baseline!CJ43*'Summary all tools'!J$5</f>
        <v>168.78776089078843</v>
      </c>
      <c r="K43" s="27">
        <f>Baseline!CK43*'Summary all tools'!K$5</f>
        <v>163.93349814962693</v>
      </c>
      <c r="L43" s="27">
        <f>Baseline!CL43*'Summary all tools'!L$5</f>
        <v>190.38191888702264</v>
      </c>
      <c r="M43" s="27">
        <f>Baseline!CM43*'Summary all tools'!M$5</f>
        <v>139.32739917346981</v>
      </c>
      <c r="N43" s="27">
        <f>Baseline!CN43*'Summary all tools'!N$5</f>
        <v>101.63004474575622</v>
      </c>
      <c r="O43" s="27">
        <f>Baseline!CO43*'Summary all tools'!O$5</f>
        <v>95.72910764617383</v>
      </c>
      <c r="P43" s="27">
        <f>Baseline!CP43*'Summary all tools'!P$5</f>
        <v>56.469064495269308</v>
      </c>
      <c r="Q43" s="28"/>
      <c r="R43" s="29">
        <f>Baseline!CR43*'Summary all tools'!B$12</f>
        <v>131.72842002706304</v>
      </c>
      <c r="S43" s="29">
        <f>Baseline!CS43*'Summary all tools'!C$12</f>
        <v>95.569368893189008</v>
      </c>
      <c r="T43" s="29">
        <f>Baseline!CT43*'Summary all tools'!D$12</f>
        <v>81.770960935651004</v>
      </c>
      <c r="U43" s="29">
        <f>Baseline!CU43*'Summary all tools'!E$12</f>
        <v>42.619015390036978</v>
      </c>
      <c r="V43" s="29">
        <f>Baseline!CV43*'Summary all tools'!F$12</f>
        <v>15.459432753945462</v>
      </c>
      <c r="W43" s="29">
        <f>Baseline!CW43*'Summary all tools'!G$12</f>
        <v>12.662135699436789</v>
      </c>
      <c r="X43" s="29">
        <f>Baseline!CX43*'Summary all tools'!H$12</f>
        <v>7.556680396606315</v>
      </c>
      <c r="Y43" s="29">
        <f>Baseline!CY43*'Summary all tools'!J$12</f>
        <v>92.834619008103658</v>
      </c>
      <c r="Z43" s="29">
        <f>Baseline!CZ43*'Summary all tools'!K$12</f>
        <v>70.402697341682185</v>
      </c>
      <c r="AA43" s="29">
        <f>Baseline!DA43*'Summary all tools'!L$12</f>
        <v>65.39920671853919</v>
      </c>
      <c r="AB43" s="29">
        <f>Baseline!DB43*'Summary all tools'!M$12</f>
        <v>37.270704626296244</v>
      </c>
      <c r="AC43" s="29">
        <f>Baseline!DC43*'Summary all tools'!N$12</f>
        <v>17.495805171421324</v>
      </c>
      <c r="AD43" s="29">
        <f>Baseline!DD43*'Summary all tools'!O$12</f>
        <v>16.606069693724038</v>
      </c>
      <c r="AE43" s="29">
        <f>Baseline!DE43*'Summary all tools'!P$12</f>
        <v>9.3983753538881558</v>
      </c>
      <c r="AF43" s="29">
        <f t="shared" si="0"/>
        <v>2697.2967595154514</v>
      </c>
      <c r="AH43" s="6">
        <f>C43*'Summary all tools'!B$6</f>
        <v>33.705232765791678</v>
      </c>
      <c r="AI43" s="6">
        <f>D43*'Summary all tools'!C$6</f>
        <v>29.017927006502646</v>
      </c>
      <c r="AJ43" s="6">
        <f>E43*'Summary all tools'!D$6</f>
        <v>39.018298292311812</v>
      </c>
      <c r="AK43" s="6">
        <f>F43*'Summary all tools'!E$6</f>
        <v>30.528842607576333</v>
      </c>
      <c r="AL43" s="6">
        <f>G43*'Summary all tools'!F$6</f>
        <v>20.928746241208593</v>
      </c>
      <c r="AM43" s="6">
        <f>H43*'Summary all tools'!G$6</f>
        <v>20.253255379669888</v>
      </c>
      <c r="AN43" s="6">
        <f>I43*'Summary all tools'!H$6</f>
        <v>10.177528752875089</v>
      </c>
      <c r="AO43" s="6">
        <f>J43*'Summary all tools'!J$6</f>
        <v>17.404972945572908</v>
      </c>
      <c r="AP43" s="6">
        <f>K43*'Summary all tools'!K$6</f>
        <v>16.904413478258892</v>
      </c>
      <c r="AQ43" s="6">
        <f>L43*'Summary all tools'!L$6</f>
        <v>39.783571520826989</v>
      </c>
      <c r="AR43" s="6">
        <f>M43*'Summary all tools'!M$6</f>
        <v>29.114852829684242</v>
      </c>
      <c r="AS43" s="6">
        <f>N43*'Summary all tools'!N$6</f>
        <v>21.23734321748789</v>
      </c>
      <c r="AT43" s="6">
        <f>O43*'Summary all tools'!O$6</f>
        <v>23.300633239391285</v>
      </c>
      <c r="AU43" s="6">
        <f>P43*'Summary all tools'!P$6</f>
        <v>13.744669657206313</v>
      </c>
      <c r="AV43" s="6"/>
      <c r="AW43" s="6">
        <f>R43*'Summary all tools'!B$13</f>
        <v>17.761135284547827</v>
      </c>
      <c r="AX43" s="6">
        <f>S43*'Summary all tools'!C$13</f>
        <v>12.885757603576046</v>
      </c>
      <c r="AY43" s="6">
        <f>T43*'Summary all tools'!D$13</f>
        <v>14.829241814321437</v>
      </c>
      <c r="AZ43" s="6">
        <f>U43*'Summary all tools'!E$13</f>
        <v>7.728999119925942</v>
      </c>
      <c r="BA43" s="6">
        <f>V43*'Summary all tools'!F$13</f>
        <v>2.8035828856274074</v>
      </c>
      <c r="BB43" s="6">
        <f>W43*'Summary all tools'!G$13</f>
        <v>3.2064927741642144</v>
      </c>
      <c r="BC43" s="6">
        <f>X43*'Summary all tools'!H$13</f>
        <v>1.9136140745564973</v>
      </c>
      <c r="BD43" s="6">
        <f>Y43*'Summary all tools'!J$13</f>
        <v>9.5728743821305926</v>
      </c>
      <c r="BE43" s="6">
        <f>Z43*'Summary all tools'!K$13</f>
        <v>7.2597505652094334</v>
      </c>
      <c r="BF43" s="6">
        <f>AA43*'Summary all tools'!L$13</f>
        <v>13.666287392745177</v>
      </c>
      <c r="BG43" s="6">
        <f>AB43*'Summary all tools'!M$13</f>
        <v>7.7883538090178694</v>
      </c>
      <c r="BH43" s="6">
        <f>AC43*'Summary all tools'!N$13</f>
        <v>3.6560489589599401</v>
      </c>
      <c r="BI43" s="6">
        <f>AD43*'Summary all tools'!O$13</f>
        <v>4.041946582343388</v>
      </c>
      <c r="BJ43" s="6">
        <f>AE43*'Summary all tools'!P$13</f>
        <v>2.2875810978672053</v>
      </c>
      <c r="BK43" s="6">
        <f t="shared" si="1"/>
        <v>454.52195427935749</v>
      </c>
      <c r="BM43" s="6">
        <f>C43*'Summary all tools'!B$7</f>
        <v>4.6812823285821779</v>
      </c>
      <c r="BN43" s="6">
        <f>D43*'Summary all tools'!C$7</f>
        <v>4.0302676397920338</v>
      </c>
      <c r="BO43" s="6">
        <f>E43*'Summary all tools'!D$7</f>
        <v>14.375162528746458</v>
      </c>
      <c r="BP43" s="6">
        <f>F43*'Summary all tools'!E$7</f>
        <v>11.247468329107072</v>
      </c>
      <c r="BQ43" s="6">
        <f>G43*'Summary all tools'!F$7</f>
        <v>7.7105907204452722</v>
      </c>
      <c r="BR43" s="6">
        <f>H43*'Summary all tools'!G$7</f>
        <v>5.7655252540666106</v>
      </c>
      <c r="BS43" s="6">
        <f>I43*'Summary all tools'!H$7</f>
        <v>2.8972527106724706</v>
      </c>
      <c r="BT43" s="6">
        <f>J43*'Summary all tools'!J$7</f>
        <v>2.8333676888141941</v>
      </c>
      <c r="BU43" s="6">
        <f>K43*'Summary all tools'!K$7</f>
        <v>2.7518812639026105</v>
      </c>
      <c r="BV43" s="6">
        <f>L43*'Summary all tools'!L$7</f>
        <v>9.7553585338426316</v>
      </c>
      <c r="BW43" s="6">
        <f>M43*'Summary all tools'!M$7</f>
        <v>7.1392742570873242</v>
      </c>
      <c r="BX43" s="6">
        <f>N43*'Summary all tools'!N$7</f>
        <v>5.2076243904951145</v>
      </c>
      <c r="BY43" s="6">
        <f>O43*'Summary all tools'!O$7</f>
        <v>6.4568019819999938</v>
      </c>
      <c r="BZ43" s="6">
        <f>P43*'Summary all tools'!P$7</f>
        <v>3.8087638809125925</v>
      </c>
      <c r="CA43" s="6"/>
      <c r="CB43" s="6">
        <f>R43*'Summary all tools'!B$14</f>
        <v>2.4668243450760867</v>
      </c>
      <c r="CC43" s="6">
        <f>S43*'Summary all tools'!C$14</f>
        <v>1.7896885560522287</v>
      </c>
      <c r="CD43" s="6">
        <f>T43*'Summary all tools'!D$14</f>
        <v>5.4634048789605298</v>
      </c>
      <c r="CE43" s="6">
        <f>U43*'Summary all tools'!E$14</f>
        <v>2.8475259915516631</v>
      </c>
      <c r="CF43" s="6">
        <f>V43*'Summary all tools'!F$14</f>
        <v>1.0328989578627292</v>
      </c>
      <c r="CG43" s="6">
        <f>W43*'Summary all tools'!G$14</f>
        <v>0.91279721308324346</v>
      </c>
      <c r="CH43" s="6">
        <f>X43*'Summary all tools'!H$14</f>
        <v>0.54475145188104668</v>
      </c>
      <c r="CI43" s="6">
        <f>Y43*'Summary all tools'!J$14</f>
        <v>1.5583748994166082</v>
      </c>
      <c r="CJ43" s="6">
        <f>Z43*'Summary all tools'!K$14</f>
        <v>1.1818198594526985</v>
      </c>
      <c r="CK43" s="6">
        <f>AA43*'Summary all tools'!L$14</f>
        <v>3.3511202802133768</v>
      </c>
      <c r="CL43" s="6">
        <f>AB43*'Summary all tools'!M$14</f>
        <v>1.9097879071921213</v>
      </c>
      <c r="CM43" s="6">
        <f>AC43*'Summary all tools'!N$14</f>
        <v>0.89650242671814628</v>
      </c>
      <c r="CN43" s="6">
        <f>AD43*'Summary all tools'!O$14</f>
        <v>1.1200574866734687</v>
      </c>
      <c r="CO43" s="6">
        <f>AE43*'Summary all tools'!P$14</f>
        <v>0.63390801507163508</v>
      </c>
      <c r="CP43" s="6">
        <f t="shared" si="2"/>
        <v>114.37008377767212</v>
      </c>
      <c r="CR43" s="6"/>
      <c r="CS43" s="6"/>
      <c r="CT43" s="6"/>
      <c r="CU43" s="6"/>
      <c r="CV43" s="6"/>
      <c r="CW43" s="6"/>
      <c r="CX43" s="6"/>
      <c r="CY43" s="6"/>
      <c r="CZ43" s="6"/>
      <c r="DA43" s="6"/>
      <c r="DB43" s="6"/>
      <c r="DC43" s="6"/>
      <c r="DD43" s="6"/>
      <c r="DE43" s="6"/>
      <c r="DF43" s="6"/>
      <c r="DH43" s="6"/>
      <c r="DI43" s="6"/>
      <c r="DJ43" s="6"/>
      <c r="DK43" s="6"/>
      <c r="DL43" s="6"/>
      <c r="DM43" s="6"/>
      <c r="DN43" s="6"/>
      <c r="DO43" s="6"/>
      <c r="DP43" s="6"/>
      <c r="DQ43" s="6"/>
      <c r="DR43" s="6"/>
      <c r="DS43" s="6"/>
      <c r="DT43" s="6"/>
      <c r="DU43" s="6"/>
      <c r="DV43" s="6"/>
      <c r="DX43" s="6"/>
      <c r="DY43" s="6"/>
      <c r="DZ43" s="6"/>
      <c r="EA43" s="6"/>
      <c r="EB43" s="6"/>
      <c r="EC43" s="6"/>
      <c r="ED43" s="6"/>
      <c r="EE43" s="6"/>
      <c r="EF43" s="6"/>
      <c r="EG43" s="6"/>
      <c r="EH43" s="6"/>
      <c r="EI43" s="6"/>
      <c r="EJ43" s="6"/>
      <c r="EK43" s="6"/>
      <c r="EL43" s="6"/>
      <c r="EN43" s="1"/>
      <c r="EO43" s="1"/>
      <c r="EP43" s="1"/>
      <c r="EQ43" s="1"/>
      <c r="ER43" s="1"/>
      <c r="ES43" s="1"/>
      <c r="ET43" s="1"/>
      <c r="EU43" s="1"/>
      <c r="EV43" s="1"/>
      <c r="EW43" s="1"/>
      <c r="EX43" s="1"/>
      <c r="EY43" s="1"/>
      <c r="EZ43" s="1"/>
      <c r="FA43" s="1"/>
      <c r="FB43" s="2"/>
      <c r="FD43" s="2"/>
      <c r="FE43" s="2"/>
      <c r="FF43" s="2"/>
      <c r="FG43" s="2"/>
      <c r="FH43" s="2"/>
      <c r="FI43" s="2"/>
      <c r="FJ43" s="2"/>
      <c r="FK43" s="2"/>
      <c r="FL43" s="2"/>
      <c r="FM43" s="2"/>
      <c r="FN43" s="2"/>
      <c r="FO43" s="2"/>
      <c r="FP43" s="2"/>
      <c r="FQ43" s="2"/>
      <c r="FR43" s="2"/>
      <c r="FT43" s="2"/>
      <c r="FU43" s="2"/>
      <c r="FV43" s="2"/>
      <c r="FW43" s="2"/>
      <c r="FX43" s="2"/>
      <c r="FY43" s="2"/>
      <c r="FZ43" s="2"/>
      <c r="GA43" s="2"/>
      <c r="GB43" s="2"/>
      <c r="GC43" s="2"/>
      <c r="GD43" s="2"/>
      <c r="GE43" s="2"/>
      <c r="GF43" s="2"/>
      <c r="GG43" s="2"/>
      <c r="GH43" s="2"/>
      <c r="GJ43" s="6"/>
    </row>
    <row r="44" spans="1:192" x14ac:dyDescent="0.25">
      <c r="A44" s="8" t="s">
        <v>48</v>
      </c>
      <c r="B44" s="8" t="s">
        <v>209</v>
      </c>
      <c r="C44" s="22">
        <f>Baseline!CC44*'Summary all tools'!B$5</f>
        <v>225.99344693388409</v>
      </c>
      <c r="D44" s="22">
        <f>Baseline!CD44*'Summary all tools'!C$5</f>
        <v>167.98024516024861</v>
      </c>
      <c r="E44" s="22">
        <f>Baseline!CE44*'Summary all tools'!D$5</f>
        <v>146.21317506875431</v>
      </c>
      <c r="F44" s="22">
        <f>Baseline!CF44*'Summary all tools'!E$5</f>
        <v>110.32747353536783</v>
      </c>
      <c r="G44" s="22">
        <f>Baseline!CG44*'Summary all tools'!F$5</f>
        <v>76.470782826225289</v>
      </c>
      <c r="H44" s="22">
        <f>Baseline!CH44*'Summary all tools'!G$5</f>
        <v>41.565689953437676</v>
      </c>
      <c r="I44" s="22">
        <f>Baseline!CI44*'Summary all tools'!H$5</f>
        <v>19.409877697372128</v>
      </c>
      <c r="J44" s="27">
        <f>Baseline!CJ44*'Summary all tools'!J$5</f>
        <v>144.34309242135797</v>
      </c>
      <c r="K44" s="27">
        <f>Baseline!CK44*'Summary all tools'!K$5</f>
        <v>116.40499276200698</v>
      </c>
      <c r="L44" s="27">
        <f>Baseline!CL44*'Summary all tools'!L$5</f>
        <v>123.38292020226663</v>
      </c>
      <c r="M44" s="27">
        <f>Baseline!CM44*'Summary all tools'!M$5</f>
        <v>92.502152017505651</v>
      </c>
      <c r="N44" s="27">
        <f>Baseline!CN44*'Summary all tools'!N$5</f>
        <v>63.617581475107158</v>
      </c>
      <c r="O44" s="27">
        <f>Baseline!CO44*'Summary all tools'!O$5</f>
        <v>51.424689446558467</v>
      </c>
      <c r="P44" s="27">
        <f>Baseline!CP44*'Summary all tools'!P$5</f>
        <v>26.312563378104969</v>
      </c>
      <c r="Q44" s="28"/>
      <c r="R44" s="29">
        <f>Baseline!CR44*'Summary all tools'!B$12</f>
        <v>117.36106320758937</v>
      </c>
      <c r="S44" s="29">
        <f>Baseline!CS44*'Summary all tools'!C$12</f>
        <v>98.326367641214489</v>
      </c>
      <c r="T44" s="29">
        <f>Baseline!CT44*'Summary all tools'!D$12</f>
        <v>98.342973018231305</v>
      </c>
      <c r="U44" s="29">
        <f>Baseline!CU44*'Summary all tools'!E$12</f>
        <v>56.25870484863043</v>
      </c>
      <c r="V44" s="29">
        <f>Baseline!CV44*'Summary all tools'!F$12</f>
        <v>26.432488440523805</v>
      </c>
      <c r="W44" s="29">
        <f>Baseline!CW44*'Summary all tools'!G$12</f>
        <v>17.128845055687293</v>
      </c>
      <c r="X44" s="29">
        <f>Baseline!CX44*'Summary all tools'!H$12</f>
        <v>13.577656894823111</v>
      </c>
      <c r="Y44" s="29">
        <f>Baseline!CY44*'Summary all tools'!J$12</f>
        <v>99.644196683138588</v>
      </c>
      <c r="Z44" s="29">
        <f>Baseline!CZ44*'Summary all tools'!K$12</f>
        <v>88.97501042018493</v>
      </c>
      <c r="AA44" s="29">
        <f>Baseline!DA44*'Summary all tools'!L$12</f>
        <v>92.490609466030122</v>
      </c>
      <c r="AB44" s="29">
        <f>Baseline!DB44*'Summary all tools'!M$12</f>
        <v>53.012737740297929</v>
      </c>
      <c r="AC44" s="29">
        <f>Baseline!DC44*'Summary all tools'!N$12</f>
        <v>30.200070286458917</v>
      </c>
      <c r="AD44" s="29">
        <f>Baseline!DD44*'Summary all tools'!O$12</f>
        <v>30.197572386580102</v>
      </c>
      <c r="AE44" s="29">
        <f>Baseline!DE44*'Summary all tools'!P$12</f>
        <v>19.179025669091224</v>
      </c>
      <c r="AF44" s="29">
        <f t="shared" si="0"/>
        <v>2247.076004636679</v>
      </c>
      <c r="AH44" s="6">
        <f>C44*'Summary all tools'!B$6</f>
        <v>30.471026552883245</v>
      </c>
      <c r="AI44" s="6">
        <f>D44*'Summary all tools'!C$6</f>
        <v>22.649021819359362</v>
      </c>
      <c r="AJ44" s="6">
        <f>E44*'Summary all tools'!D$6</f>
        <v>26.515898856080995</v>
      </c>
      <c r="AK44" s="6">
        <f>F44*'Summary all tools'!E$6</f>
        <v>20.007992630863328</v>
      </c>
      <c r="AL44" s="6">
        <f>G44*'Summary all tools'!F$6</f>
        <v>13.868049455269931</v>
      </c>
      <c r="AM44" s="6">
        <f>H44*'Summary all tools'!G$6</f>
        <v>10.525877123144106</v>
      </c>
      <c r="AN44" s="6">
        <f>I44*'Summary all tools'!H$6</f>
        <v>4.915255535194051</v>
      </c>
      <c r="AO44" s="6">
        <f>J44*'Summary all tools'!J$6</f>
        <v>14.884299698125641</v>
      </c>
      <c r="AP44" s="6">
        <f>K44*'Summary all tools'!K$6</f>
        <v>12.003392539007914</v>
      </c>
      <c r="AQ44" s="6">
        <f>L44*'Summary all tools'!L$6</f>
        <v>25.782980122331136</v>
      </c>
      <c r="AR44" s="6">
        <f>M44*'Summary all tools'!M$6</f>
        <v>19.329913271872677</v>
      </c>
      <c r="AS44" s="6">
        <f>N44*'Summary all tools'!N$6</f>
        <v>13.293986200963145</v>
      </c>
      <c r="AT44" s="6">
        <f>O44*'Summary all tools'!O$6</f>
        <v>12.516859894616871</v>
      </c>
      <c r="AU44" s="6">
        <f>P44*'Summary all tools'!P$6</f>
        <v>6.4045242239962246</v>
      </c>
      <c r="AV44" s="6"/>
      <c r="AW44" s="6">
        <f>R44*'Summary all tools'!B$13</f>
        <v>15.823963578551375</v>
      </c>
      <c r="AX44" s="6">
        <f>S44*'Summary all tools'!C$13</f>
        <v>13.257487771849144</v>
      </c>
      <c r="AY44" s="6">
        <f>T44*'Summary all tools'!D$13</f>
        <v>17.834592023130053</v>
      </c>
      <c r="AZ44" s="6">
        <f>U44*'Summary all tools'!E$13</f>
        <v>10.202569822035034</v>
      </c>
      <c r="BA44" s="6">
        <f>V44*'Summary all tools'!F$13</f>
        <v>4.7935570079364025</v>
      </c>
      <c r="BB44" s="6">
        <f>W44*'Summary all tools'!G$13</f>
        <v>4.3376188033810701</v>
      </c>
      <c r="BC44" s="6">
        <f>X44*'Summary all tools'!H$13</f>
        <v>3.4383345556206395</v>
      </c>
      <c r="BD44" s="6">
        <f>Y44*'Summary all tools'!J$13</f>
        <v>10.275061048860813</v>
      </c>
      <c r="BE44" s="6">
        <f>Z44*'Summary all tools'!K$13</f>
        <v>9.1748811704267439</v>
      </c>
      <c r="BF44" s="6">
        <f>AA44*'Summary all tools'!L$13</f>
        <v>19.327501257513099</v>
      </c>
      <c r="BG44" s="6">
        <f>AB44*'Summary all tools'!M$13</f>
        <v>11.077921977756413</v>
      </c>
      <c r="BH44" s="6">
        <f>AC44*'Summary all tools'!N$13</f>
        <v>6.3108233344802054</v>
      </c>
      <c r="BI44" s="6">
        <f>AD44*'Summary all tools'!O$13</f>
        <v>7.3501422524520486</v>
      </c>
      <c r="BJ44" s="6">
        <f>AE44*'Summary all tools'!P$13</f>
        <v>4.6682085939430253</v>
      </c>
      <c r="BK44" s="6">
        <f t="shared" si="1"/>
        <v>371.04174112164475</v>
      </c>
      <c r="BM44" s="6">
        <f>C44*'Summary all tools'!B$7</f>
        <v>4.2320870212337844</v>
      </c>
      <c r="BN44" s="6">
        <f>D44*'Summary all tools'!C$7</f>
        <v>3.1456974749110227</v>
      </c>
      <c r="BO44" s="6">
        <f>E44*'Summary all tools'!D$7</f>
        <v>9.7690153680298408</v>
      </c>
      <c r="BP44" s="6">
        <f>F44*'Summary all tools'!E$7</f>
        <v>7.371365706107543</v>
      </c>
      <c r="BQ44" s="6">
        <f>G44*'Summary all tools'!F$7</f>
        <v>5.1092813782573439</v>
      </c>
      <c r="BR44" s="6">
        <f>H44*'Summary all tools'!G$7</f>
        <v>2.9964175752016069</v>
      </c>
      <c r="BS44" s="6">
        <f>I44*'Summary all tools'!H$7</f>
        <v>1.3992333275369926</v>
      </c>
      <c r="BT44" s="6">
        <f>J44*'Summary all tools'!J$7</f>
        <v>2.4230255322530114</v>
      </c>
      <c r="BU44" s="6">
        <f>K44*'Summary all tools'!K$7</f>
        <v>1.9540406458850093</v>
      </c>
      <c r="BV44" s="6">
        <f>L44*'Summary all tools'!L$7</f>
        <v>6.3222633250160643</v>
      </c>
      <c r="BW44" s="6">
        <f>M44*'Summary all tools'!M$7</f>
        <v>4.7399021049802732</v>
      </c>
      <c r="BX44" s="6">
        <f>N44*'Summary all tools'!N$7</f>
        <v>3.2598280339526484</v>
      </c>
      <c r="BY44" s="6">
        <f>O44*'Summary all tools'!O$7</f>
        <v>3.4685274406769637</v>
      </c>
      <c r="BZ44" s="6">
        <f>P44*'Summary all tools'!P$7</f>
        <v>1.7747476765290739</v>
      </c>
      <c r="CA44" s="6"/>
      <c r="CB44" s="6">
        <f>R44*'Summary all tools'!B$14</f>
        <v>2.1977727192432468</v>
      </c>
      <c r="CC44" s="6">
        <f>S44*'Summary all tools'!C$14</f>
        <v>1.8413177460901591</v>
      </c>
      <c r="CD44" s="6">
        <f>T44*'Summary all tools'!D$14</f>
        <v>6.5706391664163357</v>
      </c>
      <c r="CE44" s="6">
        <f>U44*'Summary all tools'!E$14</f>
        <v>3.7588415133813284</v>
      </c>
      <c r="CF44" s="6">
        <f>V44*'Summary all tools'!F$14</f>
        <v>1.7660473187134116</v>
      </c>
      <c r="CG44" s="6">
        <f>W44*'Summary all tools'!G$14</f>
        <v>1.2347965936632244</v>
      </c>
      <c r="CH44" s="6">
        <f>X44*'Summary all tools'!H$14</f>
        <v>0.97879596838835725</v>
      </c>
      <c r="CI44" s="6">
        <f>Y44*'Summary all tools'!J$14</f>
        <v>1.6726843567912952</v>
      </c>
      <c r="CJ44" s="6">
        <f>Z44*'Summary all tools'!K$14</f>
        <v>1.493585306813656</v>
      </c>
      <c r="CK44" s="6">
        <f>AA44*'Summary all tools'!L$14</f>
        <v>4.7393106531832885</v>
      </c>
      <c r="CL44" s="6">
        <f>AB44*'Summary all tools'!M$14</f>
        <v>2.7164253125532962</v>
      </c>
      <c r="CM44" s="6">
        <f>AC44*'Summary all tools'!N$14</f>
        <v>1.5474815839338436</v>
      </c>
      <c r="CN44" s="6">
        <f>AD44*'Summary all tools'!O$14</f>
        <v>2.0367864073059891</v>
      </c>
      <c r="CO44" s="6">
        <f>AE44*'Summary all tools'!P$14</f>
        <v>1.2935999718155371</v>
      </c>
      <c r="CP44" s="6">
        <f t="shared" si="2"/>
        <v>91.813517228864143</v>
      </c>
      <c r="CR44" s="6"/>
      <c r="CS44" s="6"/>
      <c r="CT44" s="6"/>
      <c r="CU44" s="6"/>
      <c r="CV44" s="6"/>
      <c r="CW44" s="6"/>
      <c r="CX44" s="6"/>
      <c r="CY44" s="6"/>
      <c r="CZ44" s="6"/>
      <c r="DA44" s="6"/>
      <c r="DB44" s="6"/>
      <c r="DC44" s="6"/>
      <c r="DD44" s="6"/>
      <c r="DE44" s="6"/>
      <c r="DF44" s="6"/>
      <c r="DH44" s="6"/>
      <c r="DI44" s="6"/>
      <c r="DJ44" s="6"/>
      <c r="DK44" s="6"/>
      <c r="DL44" s="6"/>
      <c r="DM44" s="6"/>
      <c r="DN44" s="6"/>
      <c r="DO44" s="6"/>
      <c r="DP44" s="6"/>
      <c r="DQ44" s="6"/>
      <c r="DR44" s="6"/>
      <c r="DS44" s="6"/>
      <c r="DT44" s="6"/>
      <c r="DU44" s="6"/>
      <c r="DV44" s="6"/>
      <c r="DX44" s="6"/>
      <c r="DY44" s="6"/>
      <c r="DZ44" s="6"/>
      <c r="EA44" s="6"/>
      <c r="EB44" s="6"/>
      <c r="EC44" s="6"/>
      <c r="ED44" s="6"/>
      <c r="EE44" s="6"/>
      <c r="EF44" s="6"/>
      <c r="EG44" s="6"/>
      <c r="EH44" s="6"/>
      <c r="EI44" s="6"/>
      <c r="EJ44" s="6"/>
      <c r="EK44" s="6"/>
      <c r="EL44" s="6"/>
      <c r="EN44" s="1"/>
      <c r="EO44" s="1"/>
      <c r="EP44" s="1"/>
      <c r="EQ44" s="1"/>
      <c r="ER44" s="1"/>
      <c r="ES44" s="1"/>
      <c r="ET44" s="1"/>
      <c r="EU44" s="1"/>
      <c r="EV44" s="1"/>
      <c r="EW44" s="1"/>
      <c r="EX44" s="1"/>
      <c r="EY44" s="1"/>
      <c r="EZ44" s="1"/>
      <c r="FA44" s="1"/>
      <c r="FB44" s="2"/>
      <c r="FD44" s="2"/>
      <c r="FE44" s="2"/>
      <c r="FF44" s="2"/>
      <c r="FG44" s="2"/>
      <c r="FH44" s="2"/>
      <c r="FI44" s="2"/>
      <c r="FJ44" s="2"/>
      <c r="FK44" s="2"/>
      <c r="FL44" s="2"/>
      <c r="FM44" s="2"/>
      <c r="FN44" s="2"/>
      <c r="FO44" s="2"/>
      <c r="FP44" s="2"/>
      <c r="FQ44" s="2"/>
      <c r="FR44" s="2"/>
      <c r="FT44" s="2"/>
      <c r="FU44" s="2"/>
      <c r="FV44" s="2"/>
      <c r="FW44" s="2"/>
      <c r="FX44" s="2"/>
      <c r="FY44" s="2"/>
      <c r="FZ44" s="2"/>
      <c r="GA44" s="2"/>
      <c r="GB44" s="2"/>
      <c r="GC44" s="2"/>
      <c r="GD44" s="2"/>
      <c r="GE44" s="2"/>
      <c r="GF44" s="2"/>
      <c r="GG44" s="2"/>
      <c r="GH44" s="2"/>
      <c r="GJ44" s="6"/>
    </row>
    <row r="45" spans="1:192" x14ac:dyDescent="0.25">
      <c r="A45" s="8" t="s">
        <v>50</v>
      </c>
      <c r="B45" s="8" t="s">
        <v>210</v>
      </c>
      <c r="C45" s="22">
        <f>Baseline!CC45*'Summary all tools'!B$5</f>
        <v>205.62645495270257</v>
      </c>
      <c r="D45" s="22">
        <f>Baseline!CD45*'Summary all tools'!C$5</f>
        <v>161.64785313689643</v>
      </c>
      <c r="E45" s="22">
        <f>Baseline!CE45*'Summary all tools'!D$5</f>
        <v>152.15802097411219</v>
      </c>
      <c r="F45" s="22">
        <f>Baseline!CF45*'Summary all tools'!E$5</f>
        <v>101.58991607350687</v>
      </c>
      <c r="G45" s="22">
        <f>Baseline!CG45*'Summary all tools'!F$5</f>
        <v>68.660586237430351</v>
      </c>
      <c r="H45" s="22">
        <f>Baseline!CH45*'Summary all tools'!G$5</f>
        <v>47.204383874608602</v>
      </c>
      <c r="I45" s="22">
        <f>Baseline!CI45*'Summary all tools'!H$5</f>
        <v>23.960625361302132</v>
      </c>
      <c r="J45" s="27">
        <f>Baseline!CJ45*'Summary all tools'!J$5</f>
        <v>137.19056428589073</v>
      </c>
      <c r="K45" s="27">
        <f>Baseline!CK45*'Summary all tools'!K$5</f>
        <v>113.45876625168916</v>
      </c>
      <c r="L45" s="27">
        <f>Baseline!CL45*'Summary all tools'!L$5</f>
        <v>126.94300779063407</v>
      </c>
      <c r="M45" s="27">
        <f>Baseline!CM45*'Summary all tools'!M$5</f>
        <v>88.44480997875965</v>
      </c>
      <c r="N45" s="27">
        <f>Baseline!CN45*'Summary all tools'!N$5</f>
        <v>70.820028181958421</v>
      </c>
      <c r="O45" s="27">
        <f>Baseline!CO45*'Summary all tools'!O$5</f>
        <v>65.313007933177772</v>
      </c>
      <c r="P45" s="27">
        <f>Baseline!CP45*'Summary all tools'!P$5</f>
        <v>34.480797482358149</v>
      </c>
      <c r="Q45" s="28"/>
      <c r="R45" s="29">
        <f>Baseline!CR45*'Summary all tools'!B$12</f>
        <v>51.664554375776596</v>
      </c>
      <c r="S45" s="29">
        <f>Baseline!CS45*'Summary all tools'!C$12</f>
        <v>39.108931334877333</v>
      </c>
      <c r="T45" s="29">
        <f>Baseline!CT45*'Summary all tools'!D$12</f>
        <v>36.813862133748295</v>
      </c>
      <c r="U45" s="29">
        <f>Baseline!CU45*'Summary all tools'!E$12</f>
        <v>17.751120566580738</v>
      </c>
      <c r="V45" s="29">
        <f>Baseline!CV45*'Summary all tools'!F$12</f>
        <v>8.9612162184881541</v>
      </c>
      <c r="W45" s="29">
        <f>Baseline!CW45*'Summary all tools'!G$12</f>
        <v>6.7799705319162387</v>
      </c>
      <c r="X45" s="29">
        <f>Baseline!CX45*'Summary all tools'!H$12</f>
        <v>7.1504672536124083</v>
      </c>
      <c r="Y45" s="29">
        <f>Baseline!CY45*'Summary all tools'!J$12</f>
        <v>48.189087747411058</v>
      </c>
      <c r="Z45" s="29">
        <f>Baseline!CZ45*'Summary all tools'!K$12</f>
        <v>41.098641666304793</v>
      </c>
      <c r="AA45" s="29">
        <f>Baseline!DA45*'Summary all tools'!L$12</f>
        <v>40.22920931458868</v>
      </c>
      <c r="AB45" s="29">
        <f>Baseline!DB45*'Summary all tools'!M$12</f>
        <v>26.852542716492035</v>
      </c>
      <c r="AC45" s="29">
        <f>Baseline!DC45*'Summary all tools'!N$12</f>
        <v>13.648098146324436</v>
      </c>
      <c r="AD45" s="29">
        <f>Baseline!DD45*'Summary all tools'!O$12</f>
        <v>15.233704329685175</v>
      </c>
      <c r="AE45" s="29">
        <f>Baseline!DE45*'Summary all tools'!P$12</f>
        <v>9.707794618280742</v>
      </c>
      <c r="AF45" s="29">
        <f t="shared" si="0"/>
        <v>1760.6880234691134</v>
      </c>
      <c r="AH45" s="6">
        <f>C45*'Summary all tools'!B$6</f>
        <v>27.724915274521695</v>
      </c>
      <c r="AI45" s="6">
        <f>D45*'Summary all tools'!C$6</f>
        <v>21.795216153289406</v>
      </c>
      <c r="AJ45" s="6">
        <f>E45*'Summary all tools'!D$6</f>
        <v>27.594002335246483</v>
      </c>
      <c r="AK45" s="6">
        <f>F45*'Summary all tools'!E$6</f>
        <v>18.423428245342286</v>
      </c>
      <c r="AL45" s="6">
        <f>G45*'Summary all tools'!F$6</f>
        <v>12.451662849225622</v>
      </c>
      <c r="AM45" s="6">
        <f>H45*'Summary all tools'!G$6</f>
        <v>11.953790371204025</v>
      </c>
      <c r="AN45" s="6">
        <f>I45*'Summary all tools'!H$6</f>
        <v>6.0676629842853824</v>
      </c>
      <c r="AO45" s="6">
        <f>J45*'Summary all tools'!J$6</f>
        <v>14.146748835235734</v>
      </c>
      <c r="AP45" s="6">
        <f>K45*'Summary all tools'!K$6</f>
        <v>11.699585009166986</v>
      </c>
      <c r="AQ45" s="6">
        <f>L45*'Summary all tools'!L$6</f>
        <v>26.526921563935542</v>
      </c>
      <c r="AR45" s="6">
        <f>M45*'Summary all tools'!M$6</f>
        <v>18.48206197314353</v>
      </c>
      <c r="AS45" s="6">
        <f>N45*'Summary all tools'!N$6</f>
        <v>14.799061133299556</v>
      </c>
      <c r="AT45" s="6">
        <f>O45*'Summary all tools'!O$6</f>
        <v>15.897301051184034</v>
      </c>
      <c r="AU45" s="6">
        <f>P45*'Summary all tools'!P$6</f>
        <v>8.3926867772308693</v>
      </c>
      <c r="AV45" s="6"/>
      <c r="AW45" s="6">
        <f>R45*'Summary all tools'!B$13</f>
        <v>6.9660073315653834</v>
      </c>
      <c r="AX45" s="6">
        <f>S45*'Summary all tools'!C$13</f>
        <v>5.273114337286831</v>
      </c>
      <c r="AY45" s="6">
        <f>T45*'Summary all tools'!D$13</f>
        <v>6.6762290360028107</v>
      </c>
      <c r="AZ45" s="6">
        <f>U45*'Summary all tools'!E$13</f>
        <v>3.2191826578160367</v>
      </c>
      <c r="BA45" s="6">
        <f>V45*'Summary all tools'!F$13</f>
        <v>1.6251251145129031</v>
      </c>
      <c r="BB45" s="6">
        <f>W45*'Summary all tools'!G$13</f>
        <v>1.7169241457902489</v>
      </c>
      <c r="BC45" s="6">
        <f>X45*'Summary all tools'!H$13</f>
        <v>1.8107467906560071</v>
      </c>
      <c r="BD45" s="6">
        <f>Y45*'Summary all tools'!J$13</f>
        <v>4.9691385446970635</v>
      </c>
      <c r="BE45" s="6">
        <f>Z45*'Summary all tools'!K$13</f>
        <v>4.2379894284199189</v>
      </c>
      <c r="BF45" s="6">
        <f>AA45*'Summary all tools'!L$13</f>
        <v>8.4065841722238943</v>
      </c>
      <c r="BG45" s="6">
        <f>AB45*'Summary all tools'!M$13</f>
        <v>5.6112999591708732</v>
      </c>
      <c r="BH45" s="6">
        <f>AC45*'Summary all tools'!N$13</f>
        <v>2.8520044965497817</v>
      </c>
      <c r="BI45" s="6">
        <f>AD45*'Summary all tools'!O$13</f>
        <v>3.7079104380172128</v>
      </c>
      <c r="BJ45" s="6">
        <f>AE45*'Summary all tools'!P$13</f>
        <v>2.3628942912530837</v>
      </c>
      <c r="BK45" s="6">
        <f t="shared" si="1"/>
        <v>295.39019530027321</v>
      </c>
      <c r="BM45" s="6">
        <f>C45*'Summary all tools'!B$7</f>
        <v>3.8506826770169025</v>
      </c>
      <c r="BN45" s="6">
        <f>D45*'Summary all tools'!C$7</f>
        <v>3.0271133546235287</v>
      </c>
      <c r="BO45" s="6">
        <f>E45*'Summary all tools'!D$7</f>
        <v>10.166211386669758</v>
      </c>
      <c r="BP45" s="6">
        <f>F45*'Summary all tools'!E$7</f>
        <v>6.7875788272313704</v>
      </c>
      <c r="BQ45" s="6">
        <f>G45*'Summary all tools'!F$7</f>
        <v>4.5874547339252292</v>
      </c>
      <c r="BR45" s="6">
        <f>H45*'Summary all tools'!G$7</f>
        <v>3.4029038282989563</v>
      </c>
      <c r="BS45" s="6">
        <f>I45*'Summary all tools'!H$7</f>
        <v>1.7272909225337949</v>
      </c>
      <c r="BT45" s="6">
        <f>J45*'Summary all tools'!J$7</f>
        <v>2.3029591127127942</v>
      </c>
      <c r="BU45" s="6">
        <f>K45*'Summary all tools'!K$7</f>
        <v>1.9045836061434631</v>
      </c>
      <c r="BV45" s="6">
        <f>L45*'Summary all tools'!L$7</f>
        <v>6.5046857474784465</v>
      </c>
      <c r="BW45" s="6">
        <f>M45*'Summary all tools'!M$7</f>
        <v>4.5319998708091411</v>
      </c>
      <c r="BX45" s="6">
        <f>N45*'Summary all tools'!N$7</f>
        <v>3.6288885537592783</v>
      </c>
      <c r="BY45" s="6">
        <f>O45*'Summary all tools'!O$7</f>
        <v>4.4052761949064188</v>
      </c>
      <c r="BZ45" s="6">
        <f>P45*'Summary all tools'!P$7</f>
        <v>2.3256842876663852</v>
      </c>
      <c r="CA45" s="6"/>
      <c r="CB45" s="6">
        <f>R45*'Summary all tools'!B$14</f>
        <v>0.96750101827296997</v>
      </c>
      <c r="CC45" s="6">
        <f>S45*'Summary all tools'!C$14</f>
        <v>0.73237699128983769</v>
      </c>
      <c r="CD45" s="6">
        <f>T45*'Summary all tools'!D$14</f>
        <v>2.4596633290536674</v>
      </c>
      <c r="CE45" s="6">
        <f>U45*'Summary all tools'!E$14</f>
        <v>1.1860146634059086</v>
      </c>
      <c r="CF45" s="6">
        <f>V45*'Summary all tools'!F$14</f>
        <v>0.59873030534685912</v>
      </c>
      <c r="CG45" s="6">
        <f>W45*'Summary all tools'!G$14</f>
        <v>0.4887594283636475</v>
      </c>
      <c r="CH45" s="6">
        <f>X45*'Summary all tools'!H$14</f>
        <v>0.51546806449331595</v>
      </c>
      <c r="CI45" s="6">
        <f>Y45*'Summary all tools'!J$14</f>
        <v>0.80892953053208005</v>
      </c>
      <c r="CJ45" s="6">
        <f>Z45*'Summary all tools'!K$14</f>
        <v>0.68990525578928907</v>
      </c>
      <c r="CK45" s="6">
        <f>AA45*'Summary all tools'!L$14</f>
        <v>2.0613846246066254</v>
      </c>
      <c r="CL45" s="6">
        <f>AB45*'Summary all tools'!M$14</f>
        <v>1.3759509478426661</v>
      </c>
      <c r="CM45" s="6">
        <f>AC45*'Summary all tools'!N$14</f>
        <v>0.69934209877082776</v>
      </c>
      <c r="CN45" s="6">
        <f>AD45*'Summary all tools'!O$14</f>
        <v>1.0274932539083841</v>
      </c>
      <c r="CO45" s="6">
        <f>AE45*'Summary all tools'!P$14</f>
        <v>0.65477793613037261</v>
      </c>
      <c r="CP45" s="6">
        <f t="shared" si="2"/>
        <v>73.41961055158194</v>
      </c>
      <c r="CR45" s="6"/>
      <c r="CS45" s="6"/>
      <c r="CT45" s="6"/>
      <c r="CU45" s="6"/>
      <c r="CV45" s="6"/>
      <c r="CW45" s="6"/>
      <c r="CX45" s="6"/>
      <c r="CY45" s="6"/>
      <c r="CZ45" s="6"/>
      <c r="DA45" s="6"/>
      <c r="DB45" s="6"/>
      <c r="DC45" s="6"/>
      <c r="DD45" s="6"/>
      <c r="DE45" s="6"/>
      <c r="DF45" s="6"/>
      <c r="DH45" s="6"/>
      <c r="DI45" s="6"/>
      <c r="DJ45" s="6"/>
      <c r="DK45" s="6"/>
      <c r="DL45" s="6"/>
      <c r="DM45" s="6"/>
      <c r="DN45" s="6"/>
      <c r="DO45" s="6"/>
      <c r="DP45" s="6"/>
      <c r="DQ45" s="6"/>
      <c r="DR45" s="6"/>
      <c r="DS45" s="6"/>
      <c r="DT45" s="6"/>
      <c r="DU45" s="6"/>
      <c r="DV45" s="6"/>
      <c r="DX45" s="6"/>
      <c r="DY45" s="6"/>
      <c r="DZ45" s="6"/>
      <c r="EA45" s="6"/>
      <c r="EB45" s="6"/>
      <c r="EC45" s="6"/>
      <c r="ED45" s="6"/>
      <c r="EE45" s="6"/>
      <c r="EF45" s="6"/>
      <c r="EG45" s="6"/>
      <c r="EH45" s="6"/>
      <c r="EI45" s="6"/>
      <c r="EJ45" s="6"/>
      <c r="EK45" s="6"/>
      <c r="EL45" s="6"/>
      <c r="EN45" s="1"/>
      <c r="EO45" s="1"/>
      <c r="EP45" s="1"/>
      <c r="EQ45" s="1"/>
      <c r="ER45" s="1"/>
      <c r="ES45" s="1"/>
      <c r="ET45" s="1"/>
      <c r="EU45" s="1"/>
      <c r="EV45" s="1"/>
      <c r="EW45" s="1"/>
      <c r="EX45" s="1"/>
      <c r="EY45" s="1"/>
      <c r="EZ45" s="1"/>
      <c r="FA45" s="1"/>
      <c r="FB45" s="2"/>
      <c r="FD45" s="2"/>
      <c r="FE45" s="2"/>
      <c r="FF45" s="2"/>
      <c r="FG45" s="2"/>
      <c r="FH45" s="2"/>
      <c r="FI45" s="2"/>
      <c r="FJ45" s="2"/>
      <c r="FK45" s="2"/>
      <c r="FL45" s="2"/>
      <c r="FM45" s="2"/>
      <c r="FN45" s="2"/>
      <c r="FO45" s="2"/>
      <c r="FP45" s="2"/>
      <c r="FQ45" s="2"/>
      <c r="FR45" s="2"/>
      <c r="FT45" s="2"/>
      <c r="FU45" s="2"/>
      <c r="FV45" s="2"/>
      <c r="FW45" s="2"/>
      <c r="FX45" s="2"/>
      <c r="FY45" s="2"/>
      <c r="FZ45" s="2"/>
      <c r="GA45" s="2"/>
      <c r="GB45" s="2"/>
      <c r="GC45" s="2"/>
      <c r="GD45" s="2"/>
      <c r="GE45" s="2"/>
      <c r="GF45" s="2"/>
      <c r="GG45" s="2"/>
      <c r="GH45" s="2"/>
      <c r="GJ45" s="6"/>
    </row>
    <row r="46" spans="1:192" x14ac:dyDescent="0.25">
      <c r="A46" s="8" t="s">
        <v>52</v>
      </c>
      <c r="B46" s="8" t="s">
        <v>211</v>
      </c>
      <c r="C46" s="22">
        <f>Baseline!CC46*'Summary all tools'!B$5</f>
        <v>300.80616850026775</v>
      </c>
      <c r="D46" s="22">
        <f>Baseline!CD46*'Summary all tools'!C$5</f>
        <v>235.55566685238455</v>
      </c>
      <c r="E46" s="22">
        <f>Baseline!CE46*'Summary all tools'!D$5</f>
        <v>214.61488486872688</v>
      </c>
      <c r="F46" s="22">
        <f>Baseline!CF46*'Summary all tools'!E$5</f>
        <v>141.45766393617535</v>
      </c>
      <c r="G46" s="22">
        <f>Baseline!CG46*'Summary all tools'!F$5</f>
        <v>97.502071037349737</v>
      </c>
      <c r="H46" s="22">
        <f>Baseline!CH46*'Summary all tools'!G$5</f>
        <v>59.030440272381199</v>
      </c>
      <c r="I46" s="22">
        <f>Baseline!CI46*'Summary all tools'!H$5</f>
        <v>27.510240670832481</v>
      </c>
      <c r="J46" s="27">
        <f>Baseline!CJ46*'Summary all tools'!J$5</f>
        <v>182.4532701549721</v>
      </c>
      <c r="K46" s="27">
        <f>Baseline!CK46*'Summary all tools'!K$5</f>
        <v>158.34329012612642</v>
      </c>
      <c r="L46" s="27">
        <f>Baseline!CL46*'Summary all tools'!L$5</f>
        <v>168.93380889116068</v>
      </c>
      <c r="M46" s="27">
        <f>Baseline!CM46*'Summary all tools'!M$5</f>
        <v>128.42563598810884</v>
      </c>
      <c r="N46" s="27">
        <f>Baseline!CN46*'Summary all tools'!N$5</f>
        <v>88.604357711729534</v>
      </c>
      <c r="O46" s="27">
        <f>Baseline!CO46*'Summary all tools'!O$5</f>
        <v>76.415280267377327</v>
      </c>
      <c r="P46" s="27">
        <f>Baseline!CP46*'Summary all tools'!P$5</f>
        <v>40.537561263032892</v>
      </c>
      <c r="Q46" s="28"/>
      <c r="R46" s="29">
        <f>Baseline!CR46*'Summary all tools'!B$12</f>
        <v>99.936002091341933</v>
      </c>
      <c r="S46" s="29">
        <f>Baseline!CS46*'Summary all tools'!C$12</f>
        <v>83.945483151928769</v>
      </c>
      <c r="T46" s="29">
        <f>Baseline!CT46*'Summary all tools'!D$12</f>
        <v>82.455785752777274</v>
      </c>
      <c r="U46" s="29">
        <f>Baseline!CU46*'Summary all tools'!E$12</f>
        <v>45.194141832643872</v>
      </c>
      <c r="V46" s="29">
        <f>Baseline!CV46*'Summary all tools'!F$12</f>
        <v>23.891424532808532</v>
      </c>
      <c r="W46" s="29">
        <f>Baseline!CW46*'Summary all tools'!G$12</f>
        <v>18.443909639352075</v>
      </c>
      <c r="X46" s="29">
        <f>Baseline!CX46*'Summary all tools'!H$12</f>
        <v>14.181461748748882</v>
      </c>
      <c r="Y46" s="29">
        <f>Baseline!CY46*'Summary all tools'!J$12</f>
        <v>87.141860372523993</v>
      </c>
      <c r="Z46" s="29">
        <f>Baseline!CZ46*'Summary all tools'!K$12</f>
        <v>79.052709191661521</v>
      </c>
      <c r="AA46" s="29">
        <f>Baseline!DA46*'Summary all tools'!L$12</f>
        <v>87.885463816059115</v>
      </c>
      <c r="AB46" s="29">
        <f>Baseline!DB46*'Summary all tools'!M$12</f>
        <v>54.665045157236847</v>
      </c>
      <c r="AC46" s="29">
        <f>Baseline!DC46*'Summary all tools'!N$12</f>
        <v>32.985529696485692</v>
      </c>
      <c r="AD46" s="29">
        <f>Baseline!DD46*'Summary all tools'!O$12</f>
        <v>32.239127432021768</v>
      </c>
      <c r="AE46" s="29">
        <f>Baseline!DE46*'Summary all tools'!P$12</f>
        <v>19.230342155138946</v>
      </c>
      <c r="AF46" s="29">
        <f t="shared" si="0"/>
        <v>2681.4386271113549</v>
      </c>
      <c r="AH46" s="6">
        <f>C46*'Summary all tools'!B$6</f>
        <v>40.558135078687783</v>
      </c>
      <c r="AI46" s="6">
        <f>D46*'Summary all tools'!C$6</f>
        <v>31.760314631782187</v>
      </c>
      <c r="AJ46" s="6">
        <f>E46*'Summary all tools'!D$6</f>
        <v>38.920614216281599</v>
      </c>
      <c r="AK46" s="6">
        <f>F46*'Summary all tools'!E$6</f>
        <v>25.653482373153679</v>
      </c>
      <c r="AL46" s="6">
        <f>G46*'Summary all tools'!F$6</f>
        <v>17.682093646274144</v>
      </c>
      <c r="AM46" s="6">
        <f>H46*'Summary all tools'!G$6</f>
        <v>14.948558812044777</v>
      </c>
      <c r="AN46" s="6">
        <f>I46*'Summary all tools'!H$6</f>
        <v>6.9665489314307756</v>
      </c>
      <c r="AO46" s="6">
        <f>J46*'Summary all tools'!J$6</f>
        <v>18.814126179049879</v>
      </c>
      <c r="AP46" s="6">
        <f>K46*'Summary all tools'!K$6</f>
        <v>16.327965168881143</v>
      </c>
      <c r="AQ46" s="6">
        <f>L46*'Summary all tools'!L$6</f>
        <v>35.301620592948709</v>
      </c>
      <c r="AR46" s="6">
        <f>M46*'Summary all tools'!M$6</f>
        <v>26.836742188067578</v>
      </c>
      <c r="AS46" s="6">
        <f>N46*'Summary all tools'!N$6</f>
        <v>18.51540221197871</v>
      </c>
      <c r="AT46" s="6">
        <f>O46*'Summary all tools'!O$6</f>
        <v>18.599613672118235</v>
      </c>
      <c r="AU46" s="6">
        <f>P46*'Summary all tools'!P$6</f>
        <v>9.8669137385094725</v>
      </c>
      <c r="AV46" s="6"/>
      <c r="AW46" s="6">
        <f>R46*'Summary all tools'!B$13</f>
        <v>13.474517135911272</v>
      </c>
      <c r="AX46" s="6">
        <f>S46*'Summary all tools'!C$13</f>
        <v>11.318492110372418</v>
      </c>
      <c r="AY46" s="6">
        <f>T46*'Summary all tools'!D$13</f>
        <v>14.953435448557993</v>
      </c>
      <c r="AZ46" s="6">
        <f>U46*'Summary all tools'!E$13</f>
        <v>8.1960007581960621</v>
      </c>
      <c r="BA46" s="6">
        <f>V46*'Summary all tools'!F$13</f>
        <v>4.3327326428808419</v>
      </c>
      <c r="BB46" s="6">
        <f>W46*'Summary all tools'!G$13</f>
        <v>4.6706388550669766</v>
      </c>
      <c r="BC46" s="6">
        <f>X46*'Summary all tools'!H$13</f>
        <v>3.5912389271323413</v>
      </c>
      <c r="BD46" s="6">
        <f>Y46*'Summary all tools'!J$13</f>
        <v>8.9858513093969581</v>
      </c>
      <c r="BE46" s="6">
        <f>Z46*'Summary all tools'!K$13</f>
        <v>8.1517182140082625</v>
      </c>
      <c r="BF46" s="6">
        <f>AA46*'Summary all tools'!L$13</f>
        <v>18.365176986382249</v>
      </c>
      <c r="BG46" s="6">
        <f>AB46*'Summary all tools'!M$13</f>
        <v>11.423199988822111</v>
      </c>
      <c r="BH46" s="6">
        <f>AC46*'Summary all tools'!N$13</f>
        <v>6.8928929149581784</v>
      </c>
      <c r="BI46" s="6">
        <f>AD46*'Summary all tools'!O$13</f>
        <v>7.8470603426915151</v>
      </c>
      <c r="BJ46" s="6">
        <f>AE46*'Summary all tools'!P$13</f>
        <v>4.6806991169399783</v>
      </c>
      <c r="BK46" s="6">
        <f t="shared" si="1"/>
        <v>447.63578619252581</v>
      </c>
      <c r="BM46" s="6">
        <f>C46*'Summary all tools'!B$7</f>
        <v>5.6330743164844153</v>
      </c>
      <c r="BN46" s="6">
        <f>D46*'Summary all tools'!C$7</f>
        <v>4.411154809969748</v>
      </c>
      <c r="BO46" s="6">
        <f>E46*'Summary all tools'!D$7</f>
        <v>14.339173658630065</v>
      </c>
      <c r="BP46" s="6">
        <f>F46*'Summary all tools'!E$7</f>
        <v>9.4512829795829347</v>
      </c>
      <c r="BQ46" s="6">
        <f>G46*'Summary all tools'!F$7</f>
        <v>6.5144555538904747</v>
      </c>
      <c r="BR46" s="6">
        <f>H46*'Summary all tools'!G$7</f>
        <v>4.2554291508740603</v>
      </c>
      <c r="BS46" s="6">
        <f>I46*'Summary all tools'!H$7</f>
        <v>1.9831781629620457</v>
      </c>
      <c r="BT46" s="6">
        <f>J46*'Summary all tools'!J$7</f>
        <v>3.0627647268220737</v>
      </c>
      <c r="BU46" s="6">
        <f>K46*'Summary all tools'!K$7</f>
        <v>2.658040841445767</v>
      </c>
      <c r="BV46" s="6">
        <f>L46*'Summary all tools'!L$7</f>
        <v>8.6563360840947023</v>
      </c>
      <c r="BW46" s="6">
        <f>M46*'Summary all tools'!M$7</f>
        <v>6.5806570882617814</v>
      </c>
      <c r="BX46" s="6">
        <f>N46*'Summary all tools'!N$7</f>
        <v>4.5401752550445877</v>
      </c>
      <c r="BY46" s="6">
        <f>O46*'Summary all tools'!O$7</f>
        <v>5.1541098127556548</v>
      </c>
      <c r="BZ46" s="6">
        <f>P46*'Summary all tools'!P$7</f>
        <v>2.7342050118761185</v>
      </c>
      <c r="CA46" s="6"/>
      <c r="CB46" s="6">
        <f>R46*'Summary all tools'!B$14</f>
        <v>1.8714607133210102</v>
      </c>
      <c r="CC46" s="6">
        <f>S46*'Summary all tools'!C$14</f>
        <v>1.5720127931072805</v>
      </c>
      <c r="CD46" s="6">
        <f>T46*'Summary all tools'!D$14</f>
        <v>5.5091604284161031</v>
      </c>
      <c r="CE46" s="6">
        <f>U46*'Summary all tools'!E$14</f>
        <v>3.0195792267038124</v>
      </c>
      <c r="CF46" s="6">
        <f>V46*'Summary all tools'!F$14</f>
        <v>1.5962699210613631</v>
      </c>
      <c r="CG46" s="6">
        <f>W46*'Summary all tools'!G$14</f>
        <v>1.3295979222453436</v>
      </c>
      <c r="CH46" s="6">
        <f>X46*'Summary all tools'!H$14</f>
        <v>1.0223234902055571</v>
      </c>
      <c r="CI46" s="6">
        <f>Y46*'Summary all tools'!J$14</f>
        <v>1.4628130038553189</v>
      </c>
      <c r="CJ46" s="6">
        <f>Z46*'Summary all tools'!K$14</f>
        <v>1.3270238953036706</v>
      </c>
      <c r="CK46" s="6">
        <f>AA46*'Summary all tools'!L$14</f>
        <v>4.5033384181167202</v>
      </c>
      <c r="CL46" s="6">
        <f>AB46*'Summary all tools'!M$14</f>
        <v>2.8010911849985254</v>
      </c>
      <c r="CM46" s="6">
        <f>AC46*'Summary all tools'!N$14</f>
        <v>1.6902112894916606</v>
      </c>
      <c r="CN46" s="6">
        <f>AD46*'Summary all tools'!O$14</f>
        <v>2.1744866009868051</v>
      </c>
      <c r="CO46" s="6">
        <f>AE46*'Summary all tools'!P$14</f>
        <v>1.2970612010797529</v>
      </c>
      <c r="CP46" s="6">
        <f t="shared" si="2"/>
        <v>111.15046754158736</v>
      </c>
      <c r="CR46" s="6"/>
      <c r="CS46" s="6"/>
      <c r="CT46" s="6"/>
      <c r="CU46" s="6"/>
      <c r="CV46" s="6"/>
      <c r="CW46" s="6"/>
      <c r="CX46" s="6"/>
      <c r="CY46" s="6"/>
      <c r="CZ46" s="6"/>
      <c r="DA46" s="6"/>
      <c r="DB46" s="6"/>
      <c r="DC46" s="6"/>
      <c r="DD46" s="6"/>
      <c r="DE46" s="6"/>
      <c r="DF46" s="6"/>
      <c r="DH46" s="6"/>
      <c r="DI46" s="6"/>
      <c r="DJ46" s="6"/>
      <c r="DK46" s="6"/>
      <c r="DL46" s="6"/>
      <c r="DM46" s="6"/>
      <c r="DN46" s="6"/>
      <c r="DO46" s="6"/>
      <c r="DP46" s="6"/>
      <c r="DQ46" s="6"/>
      <c r="DR46" s="6"/>
      <c r="DS46" s="6"/>
      <c r="DT46" s="6"/>
      <c r="DU46" s="6"/>
      <c r="DV46" s="6"/>
      <c r="DX46" s="6"/>
      <c r="DY46" s="6"/>
      <c r="DZ46" s="6"/>
      <c r="EA46" s="6"/>
      <c r="EB46" s="6"/>
      <c r="EC46" s="6"/>
      <c r="ED46" s="6"/>
      <c r="EE46" s="6"/>
      <c r="EF46" s="6"/>
      <c r="EG46" s="6"/>
      <c r="EH46" s="6"/>
      <c r="EI46" s="6"/>
      <c r="EJ46" s="6"/>
      <c r="EK46" s="6"/>
      <c r="EL46" s="6"/>
      <c r="EN46" s="1"/>
      <c r="EO46" s="1"/>
      <c r="EP46" s="1"/>
      <c r="EQ46" s="1"/>
      <c r="ER46" s="1"/>
      <c r="ES46" s="1"/>
      <c r="ET46" s="1"/>
      <c r="EU46" s="1"/>
      <c r="EV46" s="1"/>
      <c r="EW46" s="1"/>
      <c r="EX46" s="1"/>
      <c r="EY46" s="1"/>
      <c r="EZ46" s="1"/>
      <c r="FA46" s="1"/>
      <c r="FB46" s="2"/>
      <c r="FD46" s="2"/>
      <c r="FE46" s="2"/>
      <c r="FF46" s="2"/>
      <c r="FG46" s="2"/>
      <c r="FH46" s="2"/>
      <c r="FI46" s="2"/>
      <c r="FJ46" s="2"/>
      <c r="FK46" s="2"/>
      <c r="FL46" s="2"/>
      <c r="FM46" s="2"/>
      <c r="FN46" s="2"/>
      <c r="FO46" s="2"/>
      <c r="FP46" s="2"/>
      <c r="FQ46" s="2"/>
      <c r="FR46" s="2"/>
      <c r="FT46" s="2"/>
      <c r="FU46" s="2"/>
      <c r="FV46" s="2"/>
      <c r="FW46" s="2"/>
      <c r="FX46" s="2"/>
      <c r="FY46" s="2"/>
      <c r="FZ46" s="2"/>
      <c r="GA46" s="2"/>
      <c r="GB46" s="2"/>
      <c r="GC46" s="2"/>
      <c r="GD46" s="2"/>
      <c r="GE46" s="2"/>
      <c r="GF46" s="2"/>
      <c r="GG46" s="2"/>
      <c r="GH46" s="2"/>
      <c r="GJ46" s="6"/>
    </row>
    <row r="47" spans="1:192" x14ac:dyDescent="0.25">
      <c r="A47" s="8" t="s">
        <v>53</v>
      </c>
      <c r="B47" s="8" t="s">
        <v>212</v>
      </c>
      <c r="C47" s="22">
        <f>Baseline!CC47*'Summary all tools'!B$5</f>
        <v>144.60570935062231</v>
      </c>
      <c r="D47" s="22">
        <f>Baseline!CD47*'Summary all tools'!C$5</f>
        <v>129.05180186742567</v>
      </c>
      <c r="E47" s="22">
        <f>Baseline!CE47*'Summary all tools'!D$5</f>
        <v>136.27402666262182</v>
      </c>
      <c r="F47" s="22">
        <f>Baseline!CF47*'Summary all tools'!E$5</f>
        <v>116.08391822436984</v>
      </c>
      <c r="G47" s="22">
        <f>Baseline!CG47*'Summary all tools'!F$5</f>
        <v>96.333218075217104</v>
      </c>
      <c r="H47" s="22">
        <f>Baseline!CH47*'Summary all tools'!G$5</f>
        <v>69.195968676865078</v>
      </c>
      <c r="I47" s="22">
        <f>Baseline!CI47*'Summary all tools'!H$5</f>
        <v>37.349642891443203</v>
      </c>
      <c r="J47" s="27">
        <f>Baseline!CJ47*'Summary all tools'!J$5</f>
        <v>96.954138662317945</v>
      </c>
      <c r="K47" s="27">
        <f>Baseline!CK47*'Summary all tools'!K$5</f>
        <v>95.190963625594392</v>
      </c>
      <c r="L47" s="27">
        <f>Baseline!CL47*'Summary all tools'!L$5</f>
        <v>118.47523295980345</v>
      </c>
      <c r="M47" s="27">
        <f>Baseline!CM47*'Summary all tools'!M$5</f>
        <v>98.655029149314316</v>
      </c>
      <c r="N47" s="27">
        <f>Baseline!CN47*'Summary all tools'!N$5</f>
        <v>84.024010595275044</v>
      </c>
      <c r="O47" s="27">
        <f>Baseline!CO47*'Summary all tools'!O$5</f>
        <v>84.682467249003352</v>
      </c>
      <c r="P47" s="27">
        <f>Baseline!CP47*'Summary all tools'!P$5</f>
        <v>52.725874041687533</v>
      </c>
      <c r="Q47" s="28"/>
      <c r="R47" s="29">
        <f>Baseline!CR47*'Summary all tools'!B$12</f>
        <v>161.29390766947699</v>
      </c>
      <c r="S47" s="29">
        <f>Baseline!CS47*'Summary all tools'!C$12</f>
        <v>132.41287251946537</v>
      </c>
      <c r="T47" s="29">
        <f>Baseline!CT47*'Summary all tools'!D$12</f>
        <v>147.82332767512864</v>
      </c>
      <c r="U47" s="29">
        <f>Baseline!CU47*'Summary all tools'!E$12</f>
        <v>110.73104315254086</v>
      </c>
      <c r="V47" s="29">
        <f>Baseline!CV47*'Summary all tools'!F$12</f>
        <v>64.481329596614046</v>
      </c>
      <c r="W47" s="29">
        <f>Baseline!CW47*'Summary all tools'!G$12</f>
        <v>37.250052441378536</v>
      </c>
      <c r="X47" s="29">
        <f>Baseline!CX47*'Summary all tools'!H$12</f>
        <v>22.428437241927814</v>
      </c>
      <c r="Y47" s="29">
        <f>Baseline!CY47*'Summary all tools'!J$12</f>
        <v>125.51728367955529</v>
      </c>
      <c r="Z47" s="29">
        <f>Baseline!CZ47*'Summary all tools'!K$12</f>
        <v>115.76136522433139</v>
      </c>
      <c r="AA47" s="29">
        <f>Baseline!DA47*'Summary all tools'!L$12</f>
        <v>133.18383797741041</v>
      </c>
      <c r="AB47" s="29">
        <f>Baseline!DB47*'Summary all tools'!M$12</f>
        <v>102.5878161580478</v>
      </c>
      <c r="AC47" s="29">
        <f>Baseline!DC47*'Summary all tools'!N$12</f>
        <v>60.525179416347498</v>
      </c>
      <c r="AD47" s="29">
        <f>Baseline!DD47*'Summary all tools'!O$12</f>
        <v>52.916174441590734</v>
      </c>
      <c r="AE47" s="29">
        <f>Baseline!DE47*'Summary all tools'!P$12</f>
        <v>31.005842784907706</v>
      </c>
      <c r="AF47" s="29">
        <f t="shared" si="0"/>
        <v>2657.5204720102838</v>
      </c>
      <c r="AH47" s="6">
        <f>C47*'Summary all tools'!B$6</f>
        <v>19.497399013567051</v>
      </c>
      <c r="AI47" s="6">
        <f>D47*'Summary all tools'!C$6</f>
        <v>17.400242948416942</v>
      </c>
      <c r="AJ47" s="6">
        <f>E47*'Summary all tools'!D$6</f>
        <v>24.713424805923339</v>
      </c>
      <c r="AK47" s="6">
        <f>F47*'Summary all tools'!E$6</f>
        <v>21.051929369617731</v>
      </c>
      <c r="AL47" s="6">
        <f>G47*'Summary all tools'!F$6</f>
        <v>17.470121045946126</v>
      </c>
      <c r="AM47" s="6">
        <f>H47*'Summary all tools'!G$6</f>
        <v>17.522823860869714</v>
      </c>
      <c r="AN47" s="6">
        <f>I47*'Summary all tools'!H$6</f>
        <v>9.4582274974634348</v>
      </c>
      <c r="AO47" s="6">
        <f>J47*'Summary all tools'!J$6</f>
        <v>9.9976689747713952</v>
      </c>
      <c r="AP47" s="6">
        <f>K47*'Summary all tools'!K$6</f>
        <v>9.81585476235146</v>
      </c>
      <c r="AQ47" s="6">
        <f>L47*'Summary all tools'!L$6</f>
        <v>24.757434589678702</v>
      </c>
      <c r="AR47" s="6">
        <f>M47*'Summary all tools'!M$6</f>
        <v>20.615662616470004</v>
      </c>
      <c r="AS47" s="6">
        <f>N47*'Summary all tools'!N$6</f>
        <v>17.558260020309675</v>
      </c>
      <c r="AT47" s="6">
        <f>O47*'Summary all tools'!O$6</f>
        <v>20.611861529816064</v>
      </c>
      <c r="AU47" s="6">
        <f>P47*'Summary all tools'!P$6</f>
        <v>12.833570514545647</v>
      </c>
      <c r="AV47" s="6"/>
      <c r="AW47" s="6">
        <f>R47*'Summary all tools'!B$13</f>
        <v>21.747493168918247</v>
      </c>
      <c r="AX47" s="6">
        <f>S47*'Summary all tools'!C$13</f>
        <v>17.853421013860498</v>
      </c>
      <c r="AY47" s="6">
        <f>T47*'Summary all tools'!D$13</f>
        <v>26.807901568103357</v>
      </c>
      <c r="AZ47" s="6">
        <f>U47*'Summary all tools'!E$13</f>
        <v>20.081180366136266</v>
      </c>
      <c r="BA47" s="6">
        <f>V47*'Summary all tools'!F$13</f>
        <v>11.693750668402107</v>
      </c>
      <c r="BB47" s="6">
        <f>W47*'Summary all tools'!G$13</f>
        <v>9.4330077346929002</v>
      </c>
      <c r="BC47" s="6">
        <f>X47*'Summary all tools'!H$13</f>
        <v>5.6796597082146212</v>
      </c>
      <c r="BD47" s="6">
        <f>Y47*'Summary all tools'!J$13</f>
        <v>12.943029252328243</v>
      </c>
      <c r="BE47" s="6">
        <f>Z47*'Summary all tools'!K$13</f>
        <v>11.937023272532972</v>
      </c>
      <c r="BF47" s="6">
        <f>AA47*'Summary all tools'!L$13</f>
        <v>27.831050209851171</v>
      </c>
      <c r="BG47" s="6">
        <f>AB47*'Summary all tools'!M$13</f>
        <v>21.437486002602462</v>
      </c>
      <c r="BH47" s="6">
        <f>AC47*'Summary all tools'!N$13</f>
        <v>12.6477756826795</v>
      </c>
      <c r="BI47" s="6">
        <f>AD47*'Summary all tools'!O$13</f>
        <v>12.879889966721498</v>
      </c>
      <c r="BJ47" s="6">
        <f>AE47*'Summary all tools'!P$13</f>
        <v>7.5468766895816417</v>
      </c>
      <c r="BK47" s="6">
        <f t="shared" si="1"/>
        <v>463.82402685437279</v>
      </c>
      <c r="BM47" s="6">
        <f>C47*'Summary all tools'!B$7</f>
        <v>2.7079720852176461</v>
      </c>
      <c r="BN47" s="6">
        <f>D47*'Summary all tools'!C$7</f>
        <v>2.4167004095023534</v>
      </c>
      <c r="BO47" s="6">
        <f>E47*'Summary all tools'!D$7</f>
        <v>9.1049459811296529</v>
      </c>
      <c r="BP47" s="6">
        <f>F47*'Summary all tools'!E$7</f>
        <v>7.7559739782802177</v>
      </c>
      <c r="BQ47" s="6">
        <f>G47*'Summary all tools'!F$7</f>
        <v>6.436360385348574</v>
      </c>
      <c r="BR47" s="6">
        <f>H47*'Summary all tools'!G$7</f>
        <v>4.98824912827678</v>
      </c>
      <c r="BS47" s="6">
        <f>I47*'Summary all tools'!H$7</f>
        <v>2.6924881197158683</v>
      </c>
      <c r="BT47" s="6">
        <f>J47*'Summary all tools'!J$7</f>
        <v>1.6275275075209248</v>
      </c>
      <c r="BU47" s="6">
        <f>K47*'Summary all tools'!K$7</f>
        <v>1.5979298450339585</v>
      </c>
      <c r="BV47" s="6">
        <f>L47*'Summary all tools'!L$7</f>
        <v>6.0707885583886467</v>
      </c>
      <c r="BW47" s="6">
        <f>M47*'Summary all tools'!M$7</f>
        <v>5.0551816377550969</v>
      </c>
      <c r="BX47" s="6">
        <f>N47*'Summary all tools'!N$7</f>
        <v>4.3054737214552459</v>
      </c>
      <c r="BY47" s="6">
        <f>O47*'Summary all tools'!O$7</f>
        <v>5.711720664888789</v>
      </c>
      <c r="BZ47" s="6">
        <f>P47*'Summary all tools'!P$7</f>
        <v>3.5562906245126484</v>
      </c>
      <c r="CA47" s="6"/>
      <c r="CB47" s="6">
        <f>R47*'Summary all tools'!B$14</f>
        <v>3.0204851623497566</v>
      </c>
      <c r="CC47" s="6">
        <f>S47*'Summary all tools'!C$14</f>
        <v>2.479641807480625</v>
      </c>
      <c r="CD47" s="6">
        <f>T47*'Summary all tools'!D$14</f>
        <v>9.8765953145643959</v>
      </c>
      <c r="CE47" s="6">
        <f>U47*'Summary all tools'!E$14</f>
        <v>7.3983296085765193</v>
      </c>
      <c r="CF47" s="6">
        <f>V47*'Summary all tools'!F$14</f>
        <v>4.3082239304639343</v>
      </c>
      <c r="CG47" s="6">
        <f>W47*'Summary all tools'!G$14</f>
        <v>2.6853087711899497</v>
      </c>
      <c r="CH47" s="6">
        <f>X47*'Summary all tools'!H$14</f>
        <v>1.6168374351851842</v>
      </c>
      <c r="CI47" s="6">
        <f>Y47*'Summary all tools'!J$14</f>
        <v>2.1070047620069232</v>
      </c>
      <c r="CJ47" s="6">
        <f>Z47*'Summary all tools'!K$14</f>
        <v>1.9432363466914142</v>
      </c>
      <c r="CK47" s="6">
        <f>AA47*'Summary all tools'!L$14</f>
        <v>6.8244720821090992</v>
      </c>
      <c r="CL47" s="6">
        <f>AB47*'Summary all tools'!M$14</f>
        <v>5.2567015485308719</v>
      </c>
      <c r="CM47" s="6">
        <f>AC47*'Summary all tools'!N$14</f>
        <v>3.1013702823428662</v>
      </c>
      <c r="CN47" s="6">
        <f>AD47*'Summary all tools'!O$14</f>
        <v>3.5691261353565595</v>
      </c>
      <c r="CO47" s="6">
        <f>AE47*'Summary all tools'!P$14</f>
        <v>2.0913031790406955</v>
      </c>
      <c r="CP47" s="6">
        <f t="shared" si="2"/>
        <v>120.3062390129152</v>
      </c>
      <c r="CR47" s="6"/>
      <c r="CS47" s="6"/>
      <c r="CT47" s="6"/>
      <c r="CU47" s="6"/>
      <c r="CV47" s="6"/>
      <c r="CW47" s="6"/>
      <c r="CX47" s="6"/>
      <c r="CY47" s="6"/>
      <c r="CZ47" s="6"/>
      <c r="DA47" s="6"/>
      <c r="DB47" s="6"/>
      <c r="DC47" s="6"/>
      <c r="DD47" s="6"/>
      <c r="DE47" s="6"/>
      <c r="DF47" s="6"/>
      <c r="DH47" s="6"/>
      <c r="DI47" s="6"/>
      <c r="DJ47" s="6"/>
      <c r="DK47" s="6"/>
      <c r="DL47" s="6"/>
      <c r="DM47" s="6"/>
      <c r="DN47" s="6"/>
      <c r="DO47" s="6"/>
      <c r="DP47" s="6"/>
      <c r="DQ47" s="6"/>
      <c r="DR47" s="6"/>
      <c r="DS47" s="6"/>
      <c r="DT47" s="6"/>
      <c r="DU47" s="6"/>
      <c r="DV47" s="6"/>
      <c r="DX47" s="6"/>
      <c r="DY47" s="6"/>
      <c r="DZ47" s="6"/>
      <c r="EA47" s="6"/>
      <c r="EB47" s="6"/>
      <c r="EC47" s="6"/>
      <c r="ED47" s="6"/>
      <c r="EE47" s="6"/>
      <c r="EF47" s="6"/>
      <c r="EG47" s="6"/>
      <c r="EH47" s="6"/>
      <c r="EI47" s="6"/>
      <c r="EJ47" s="6"/>
      <c r="EK47" s="6"/>
      <c r="EL47" s="6"/>
      <c r="EN47" s="1"/>
      <c r="EO47" s="1"/>
      <c r="EP47" s="1"/>
      <c r="EQ47" s="1"/>
      <c r="ER47" s="1"/>
      <c r="ES47" s="1"/>
      <c r="ET47" s="1"/>
      <c r="EU47" s="1"/>
      <c r="EV47" s="1"/>
      <c r="EW47" s="1"/>
      <c r="EX47" s="1"/>
      <c r="EY47" s="1"/>
      <c r="EZ47" s="1"/>
      <c r="FA47" s="1"/>
      <c r="FB47" s="2"/>
      <c r="FD47" s="2"/>
      <c r="FE47" s="2"/>
      <c r="FF47" s="2"/>
      <c r="FG47" s="2"/>
      <c r="FH47" s="2"/>
      <c r="FI47" s="2"/>
      <c r="FJ47" s="2"/>
      <c r="FK47" s="2"/>
      <c r="FL47" s="2"/>
      <c r="FM47" s="2"/>
      <c r="FN47" s="2"/>
      <c r="FO47" s="2"/>
      <c r="FP47" s="2"/>
      <c r="FQ47" s="2"/>
      <c r="FR47" s="2"/>
      <c r="FT47" s="2"/>
      <c r="FU47" s="2"/>
      <c r="FV47" s="2"/>
      <c r="FW47" s="2"/>
      <c r="FX47" s="2"/>
      <c r="FY47" s="2"/>
      <c r="FZ47" s="2"/>
      <c r="GA47" s="2"/>
      <c r="GB47" s="2"/>
      <c r="GC47" s="2"/>
      <c r="GD47" s="2"/>
      <c r="GE47" s="2"/>
      <c r="GF47" s="2"/>
      <c r="GG47" s="2"/>
      <c r="GH47" s="2"/>
      <c r="GJ47" s="6"/>
    </row>
    <row r="48" spans="1:192" x14ac:dyDescent="0.25">
      <c r="A48" s="8" t="s">
        <v>55</v>
      </c>
      <c r="B48" s="8" t="s">
        <v>213</v>
      </c>
      <c r="C48" s="22">
        <f>Baseline!CC48*'Summary all tools'!B$5</f>
        <v>240.55938055205226</v>
      </c>
      <c r="D48" s="22">
        <f>Baseline!CD48*'Summary all tools'!C$5</f>
        <v>249.12358752121881</v>
      </c>
      <c r="E48" s="22">
        <f>Baseline!CE48*'Summary all tools'!D$5</f>
        <v>282.2786500608899</v>
      </c>
      <c r="F48" s="22">
        <f>Baseline!CF48*'Summary all tools'!E$5</f>
        <v>232.40765516681685</v>
      </c>
      <c r="G48" s="22">
        <f>Baseline!CG48*'Summary all tools'!F$5</f>
        <v>159.49282273270208</v>
      </c>
      <c r="H48" s="22">
        <f>Baseline!CH48*'Summary all tools'!G$5</f>
        <v>125.10306619432662</v>
      </c>
      <c r="I48" s="22">
        <f>Baseline!CI48*'Summary all tools'!H$5</f>
        <v>67.183666464122609</v>
      </c>
      <c r="J48" s="27">
        <f>Baseline!CJ48*'Summary all tools'!J$5</f>
        <v>183.83257863888986</v>
      </c>
      <c r="K48" s="27">
        <f>Baseline!CK48*'Summary all tools'!K$5</f>
        <v>202.69590769966464</v>
      </c>
      <c r="L48" s="27">
        <f>Baseline!CL48*'Summary all tools'!L$5</f>
        <v>254.78879571577974</v>
      </c>
      <c r="M48" s="27">
        <f>Baseline!CM48*'Summary all tools'!M$5</f>
        <v>193.61575331003215</v>
      </c>
      <c r="N48" s="27">
        <f>Baseline!CN48*'Summary all tools'!N$5</f>
        <v>144.834631741398</v>
      </c>
      <c r="O48" s="27">
        <f>Baseline!CO48*'Summary all tools'!O$5</f>
        <v>161.60918642068944</v>
      </c>
      <c r="P48" s="27">
        <f>Baseline!CP48*'Summary all tools'!P$5</f>
        <v>97.479300183525226</v>
      </c>
      <c r="Q48" s="28"/>
      <c r="R48" s="29">
        <f>Baseline!CR48*'Summary all tools'!B$12</f>
        <v>31.231457717746569</v>
      </c>
      <c r="S48" s="29">
        <f>Baseline!CS48*'Summary all tools'!C$12</f>
        <v>27.935467828466326</v>
      </c>
      <c r="T48" s="29">
        <f>Baseline!CT48*'Summary all tools'!D$12</f>
        <v>25.536119116737034</v>
      </c>
      <c r="U48" s="29">
        <f>Baseline!CU48*'Summary all tools'!E$12</f>
        <v>15.748967132900194</v>
      </c>
      <c r="V48" s="29">
        <f>Baseline!CV48*'Summary all tools'!F$12</f>
        <v>6.2559885265524722</v>
      </c>
      <c r="W48" s="29">
        <f>Baseline!CW48*'Summary all tools'!G$12</f>
        <v>5.2999079888659644</v>
      </c>
      <c r="X48" s="29">
        <f>Baseline!CX48*'Summary all tools'!H$12</f>
        <v>3.1434866339609386</v>
      </c>
      <c r="Y48" s="29">
        <f>Baseline!CY48*'Summary all tools'!J$12</f>
        <v>28.422106970302103</v>
      </c>
      <c r="Z48" s="29">
        <f>Baseline!CZ48*'Summary all tools'!K$12</f>
        <v>23.878834183015091</v>
      </c>
      <c r="AA48" s="29">
        <f>Baseline!DA48*'Summary all tools'!L$12</f>
        <v>22.885020239452363</v>
      </c>
      <c r="AB48" s="29">
        <f>Baseline!DB48*'Summary all tools'!M$12</f>
        <v>13.253992363498961</v>
      </c>
      <c r="AC48" s="29">
        <f>Baseline!DC48*'Summary all tools'!N$12</f>
        <v>7.1987842944044216</v>
      </c>
      <c r="AD48" s="29">
        <f>Baseline!DD48*'Summary all tools'!O$12</f>
        <v>6.8696784875957233</v>
      </c>
      <c r="AE48" s="29">
        <f>Baseline!DE48*'Summary all tools'!P$12</f>
        <v>4.0600415793531139</v>
      </c>
      <c r="AF48" s="29">
        <f t="shared" si="0"/>
        <v>2816.7248354649596</v>
      </c>
      <c r="AH48" s="6">
        <f>C48*'Summary all tools'!B$6</f>
        <v>32.434972658703671</v>
      </c>
      <c r="AI48" s="6">
        <f>D48*'Summary all tools'!C$6</f>
        <v>33.589697193872198</v>
      </c>
      <c r="AJ48" s="6">
        <f>E48*'Summary all tools'!D$6</f>
        <v>51.191502617503524</v>
      </c>
      <c r="AK48" s="6">
        <f>F48*'Summary all tools'!E$6</f>
        <v>42.147350092660616</v>
      </c>
      <c r="AL48" s="6">
        <f>G48*'Summary all tools'!F$6</f>
        <v>28.924175635078864</v>
      </c>
      <c r="AM48" s="6">
        <f>H48*'Summary all tools'!G$6</f>
        <v>31.68044374976478</v>
      </c>
      <c r="AN48" s="6">
        <f>I48*'Summary all tools'!H$6</f>
        <v>17.013239012171528</v>
      </c>
      <c r="AO48" s="6">
        <f>J48*'Summary all tools'!J$6</f>
        <v>18.956357029909505</v>
      </c>
      <c r="AP48" s="6">
        <f>K48*'Summary all tools'!K$6</f>
        <v>20.901496477423454</v>
      </c>
      <c r="AQ48" s="6">
        <f>L48*'Summary all tools'!L$6</f>
        <v>53.24249454108768</v>
      </c>
      <c r="AR48" s="6">
        <f>M48*'Summary all tools'!M$6</f>
        <v>40.459336760543145</v>
      </c>
      <c r="AS48" s="6">
        <f>N48*'Summary all tools'!N$6</f>
        <v>30.265683654527521</v>
      </c>
      <c r="AT48" s="6">
        <f>O48*'Summary all tools'!O$6</f>
        <v>39.335960331135553</v>
      </c>
      <c r="AU48" s="6">
        <f>P48*'Summary all tools'!P$6</f>
        <v>23.726633182500276</v>
      </c>
      <c r="AV48" s="6"/>
      <c r="AW48" s="6">
        <f>R48*'Summary all tools'!B$13</f>
        <v>4.2109830630669531</v>
      </c>
      <c r="AX48" s="6">
        <f>S48*'Summary all tools'!C$13</f>
        <v>3.7665799319280437</v>
      </c>
      <c r="AY48" s="6">
        <f>T48*'Summary all tools'!D$13</f>
        <v>4.6309995755022371</v>
      </c>
      <c r="AZ48" s="6">
        <f>U48*'Summary all tools'!E$13</f>
        <v>2.8560902216052479</v>
      </c>
      <c r="BA48" s="6">
        <f>V48*'Summary all tools'!F$13</f>
        <v>1.1345294904981356</v>
      </c>
      <c r="BB48" s="6">
        <f>W48*'Summary all tools'!G$13</f>
        <v>1.342120877032601</v>
      </c>
      <c r="BC48" s="6">
        <f>X48*'Summary all tools'!H$13</f>
        <v>0.79604005333206762</v>
      </c>
      <c r="BD48" s="6">
        <f>Y48*'Summary all tools'!J$13</f>
        <v>2.930816785906452</v>
      </c>
      <c r="BE48" s="6">
        <f>Z48*'Summary all tools'!K$13</f>
        <v>2.4623258270255368</v>
      </c>
      <c r="BF48" s="6">
        <f>AA48*'Summary all tools'!L$13</f>
        <v>4.7822180003979717</v>
      </c>
      <c r="BG48" s="6">
        <f>AB48*'Summary all tools'!M$13</f>
        <v>2.7696493249585497</v>
      </c>
      <c r="BH48" s="6">
        <f>AC48*'Summary all tools'!N$13</f>
        <v>1.5043096083583298</v>
      </c>
      <c r="BI48" s="6">
        <f>AD48*'Summary all tools'!O$13</f>
        <v>1.6720918312916278</v>
      </c>
      <c r="BJ48" s="6">
        <f>AE48*'Summary all tools'!P$13</f>
        <v>0.98822126418272282</v>
      </c>
      <c r="BK48" s="6">
        <f t="shared" si="1"/>
        <v>499.71631879196889</v>
      </c>
      <c r="BM48" s="6">
        <f>C48*'Summary all tools'!B$7</f>
        <v>4.5048573137088441</v>
      </c>
      <c r="BN48" s="6">
        <f>D48*'Summary all tools'!C$7</f>
        <v>4.6652357213711388</v>
      </c>
      <c r="BO48" s="6">
        <f>E48*'Summary all tools'!D$7</f>
        <v>18.860027280132879</v>
      </c>
      <c r="BP48" s="6">
        <f>F48*'Summary all tools'!E$7</f>
        <v>15.527971086769703</v>
      </c>
      <c r="BQ48" s="6">
        <f>G48*'Summary all tools'!F$7</f>
        <v>10.656275233976425</v>
      </c>
      <c r="BR48" s="6">
        <f>H48*'Summary all tools'!G$7</f>
        <v>9.0185204835096808</v>
      </c>
      <c r="BS48" s="6">
        <f>I48*'Summary all tools'!H$7</f>
        <v>4.8431848282824062</v>
      </c>
      <c r="BT48" s="6">
        <f>J48*'Summary all tools'!J$7</f>
        <v>3.0859185862643379</v>
      </c>
      <c r="BU48" s="6">
        <f>K48*'Summary all tools'!K$7</f>
        <v>3.4025691939991667</v>
      </c>
      <c r="BV48" s="6">
        <f>L48*'Summary all tools'!L$7</f>
        <v>13.055630845324181</v>
      </c>
      <c r="BW48" s="6">
        <f>M48*'Summary all tools'!M$7</f>
        <v>9.9210634202098138</v>
      </c>
      <c r="BX48" s="6">
        <f>N48*'Summary all tools'!N$7</f>
        <v>7.4214703214167104</v>
      </c>
      <c r="BY48" s="6">
        <f>O48*'Summary all tools'!O$7</f>
        <v>10.900326356820695</v>
      </c>
      <c r="BZ48" s="6">
        <f>P48*'Summary all tools'!P$7</f>
        <v>6.5748501590060995</v>
      </c>
      <c r="CA48" s="6"/>
      <c r="CB48" s="6">
        <f>R48*'Summary all tools'!B$14</f>
        <v>0.58485875875929905</v>
      </c>
      <c r="CC48" s="6">
        <f>S48*'Summary all tools'!C$14</f>
        <v>0.52313610165667279</v>
      </c>
      <c r="CD48" s="6">
        <f>T48*'Summary all tools'!D$14</f>
        <v>1.7061577383429296</v>
      </c>
      <c r="CE48" s="6">
        <f>U48*'Summary all tools'!E$14</f>
        <v>1.0522437658545651</v>
      </c>
      <c r="CF48" s="6">
        <f>V48*'Summary all tools'!F$14</f>
        <v>0.41798454913089206</v>
      </c>
      <c r="CG48" s="6">
        <f>W48*'Summary all tools'!G$14</f>
        <v>0.38206360733044842</v>
      </c>
      <c r="CH48" s="6">
        <f>X48*'Summary all tools'!H$14</f>
        <v>0.22660994218942071</v>
      </c>
      <c r="CI48" s="6">
        <f>Y48*'Summary all tools'!J$14</f>
        <v>0.47710970933360841</v>
      </c>
      <c r="CJ48" s="6">
        <f>Z48*'Summary all tools'!K$14</f>
        <v>0.40084373928322692</v>
      </c>
      <c r="CK48" s="6">
        <f>AA48*'Summary all tools'!L$14</f>
        <v>1.1726511571857094</v>
      </c>
      <c r="CL48" s="6">
        <f>AB48*'Summary all tools'!M$14</f>
        <v>0.67914772719290106</v>
      </c>
      <c r="CM48" s="6">
        <f>AC48*'Summary all tools'!N$14</f>
        <v>0.36887285415683185</v>
      </c>
      <c r="CN48" s="6">
        <f>AD48*'Summary all tools'!O$14</f>
        <v>0.46335074843021007</v>
      </c>
      <c r="CO48" s="6">
        <f>AE48*'Summary all tools'!P$14</f>
        <v>0.27384444670123642</v>
      </c>
      <c r="CP48" s="6">
        <f t="shared" si="2"/>
        <v>131.16677567634002</v>
      </c>
      <c r="CR48" s="6"/>
      <c r="CS48" s="6"/>
      <c r="CT48" s="6"/>
      <c r="CU48" s="6"/>
      <c r="CV48" s="6"/>
      <c r="CW48" s="6"/>
      <c r="CX48" s="6"/>
      <c r="CY48" s="6"/>
      <c r="CZ48" s="6"/>
      <c r="DA48" s="6"/>
      <c r="DB48" s="6"/>
      <c r="DC48" s="6"/>
      <c r="DD48" s="6"/>
      <c r="DE48" s="6"/>
      <c r="DF48" s="6"/>
      <c r="DH48" s="6"/>
      <c r="DI48" s="6"/>
      <c r="DJ48" s="6"/>
      <c r="DK48" s="6"/>
      <c r="DL48" s="6"/>
      <c r="DM48" s="6"/>
      <c r="DN48" s="6"/>
      <c r="DO48" s="6"/>
      <c r="DP48" s="6"/>
      <c r="DQ48" s="6"/>
      <c r="DR48" s="6"/>
      <c r="DS48" s="6"/>
      <c r="DT48" s="6"/>
      <c r="DU48" s="6"/>
      <c r="DV48" s="6"/>
      <c r="DX48" s="6"/>
      <c r="DY48" s="6"/>
      <c r="DZ48" s="6"/>
      <c r="EA48" s="6"/>
      <c r="EB48" s="6"/>
      <c r="EC48" s="6"/>
      <c r="ED48" s="6"/>
      <c r="EE48" s="6"/>
      <c r="EF48" s="6"/>
      <c r="EG48" s="6"/>
      <c r="EH48" s="6"/>
      <c r="EI48" s="6"/>
      <c r="EJ48" s="6"/>
      <c r="EK48" s="6"/>
      <c r="EL48" s="6"/>
      <c r="EN48" s="1"/>
      <c r="EO48" s="1"/>
      <c r="EP48" s="1"/>
      <c r="EQ48" s="1"/>
      <c r="ER48" s="1"/>
      <c r="ES48" s="1"/>
      <c r="ET48" s="1"/>
      <c r="EU48" s="1"/>
      <c r="EV48" s="1"/>
      <c r="EW48" s="1"/>
      <c r="EX48" s="1"/>
      <c r="EY48" s="1"/>
      <c r="EZ48" s="1"/>
      <c r="FA48" s="1"/>
      <c r="FB48" s="2"/>
      <c r="FD48" s="2"/>
      <c r="FE48" s="2"/>
      <c r="FF48" s="2"/>
      <c r="FG48" s="2"/>
      <c r="FH48" s="2"/>
      <c r="FI48" s="2"/>
      <c r="FJ48" s="2"/>
      <c r="FK48" s="2"/>
      <c r="FL48" s="2"/>
      <c r="FM48" s="2"/>
      <c r="FN48" s="2"/>
      <c r="FO48" s="2"/>
      <c r="FP48" s="2"/>
      <c r="FQ48" s="2"/>
      <c r="FR48" s="2"/>
      <c r="FT48" s="2"/>
      <c r="FU48" s="2"/>
      <c r="FV48" s="2"/>
      <c r="FW48" s="2"/>
      <c r="FX48" s="2"/>
      <c r="FY48" s="2"/>
      <c r="FZ48" s="2"/>
      <c r="GA48" s="2"/>
      <c r="GB48" s="2"/>
      <c r="GC48" s="2"/>
      <c r="GD48" s="2"/>
      <c r="GE48" s="2"/>
      <c r="GF48" s="2"/>
      <c r="GG48" s="2"/>
      <c r="GH48" s="2"/>
      <c r="GJ48" s="6"/>
    </row>
    <row r="49" spans="1:192" x14ac:dyDescent="0.25">
      <c r="A49" s="8" t="s">
        <v>58</v>
      </c>
      <c r="B49" s="8" t="s">
        <v>214</v>
      </c>
      <c r="C49" s="22">
        <f>Baseline!CC49*'Summary all tools'!B$5</f>
        <v>244.32815644427461</v>
      </c>
      <c r="D49" s="22">
        <f>Baseline!CD49*'Summary all tools'!C$5</f>
        <v>237.26701552124567</v>
      </c>
      <c r="E49" s="22">
        <f>Baseline!CE49*'Summary all tools'!D$5</f>
        <v>247.41668037414945</v>
      </c>
      <c r="F49" s="22">
        <f>Baseline!CF49*'Summary all tools'!E$5</f>
        <v>187.58391872964137</v>
      </c>
      <c r="G49" s="22">
        <f>Baseline!CG49*'Summary all tools'!F$5</f>
        <v>135.3233961632788</v>
      </c>
      <c r="H49" s="22">
        <f>Baseline!CH49*'Summary all tools'!G$5</f>
        <v>95.068669520982738</v>
      </c>
      <c r="I49" s="22">
        <f>Baseline!CI49*'Summary all tools'!H$5</f>
        <v>52.481348411661841</v>
      </c>
      <c r="J49" s="27">
        <f>Baseline!CJ49*'Summary all tools'!J$5</f>
        <v>174.59525486754296</v>
      </c>
      <c r="K49" s="27">
        <f>Baseline!CK49*'Summary all tools'!K$5</f>
        <v>176.21869799364248</v>
      </c>
      <c r="L49" s="27">
        <f>Baseline!CL49*'Summary all tools'!L$5</f>
        <v>213.98870377181211</v>
      </c>
      <c r="M49" s="27">
        <f>Baseline!CM49*'Summary all tools'!M$5</f>
        <v>159.25970743395533</v>
      </c>
      <c r="N49" s="27">
        <f>Baseline!CN49*'Summary all tools'!N$5</f>
        <v>115.27402014309371</v>
      </c>
      <c r="O49" s="27">
        <f>Baseline!CO49*'Summary all tools'!O$5</f>
        <v>116.95872225772926</v>
      </c>
      <c r="P49" s="27">
        <f>Baseline!CP49*'Summary all tools'!P$5</f>
        <v>71.773824179539659</v>
      </c>
      <c r="Q49" s="28"/>
      <c r="R49" s="29">
        <f>Baseline!CR49*'Summary all tools'!B$12</f>
        <v>128.92550469034194</v>
      </c>
      <c r="S49" s="29">
        <f>Baseline!CS49*'Summary all tools'!C$12</f>
        <v>92.71943560152026</v>
      </c>
      <c r="T49" s="29">
        <f>Baseline!CT49*'Summary all tools'!D$12</f>
        <v>92.411117154373969</v>
      </c>
      <c r="U49" s="29">
        <f>Baseline!CU49*'Summary all tools'!E$12</f>
        <v>62.199646331007109</v>
      </c>
      <c r="V49" s="29">
        <f>Baseline!CV49*'Summary all tools'!F$12</f>
        <v>30.23971700397594</v>
      </c>
      <c r="W49" s="29">
        <f>Baseline!CW49*'Summary all tools'!G$12</f>
        <v>19.802890175187841</v>
      </c>
      <c r="X49" s="29">
        <f>Baseline!CX49*'Summary all tools'!H$12</f>
        <v>12.153405074670996</v>
      </c>
      <c r="Y49" s="29">
        <f>Baseline!CY49*'Summary all tools'!J$12</f>
        <v>90.643902634391367</v>
      </c>
      <c r="Z49" s="29">
        <f>Baseline!CZ49*'Summary all tools'!K$12</f>
        <v>73.889169253663397</v>
      </c>
      <c r="AA49" s="29">
        <f>Baseline!DA49*'Summary all tools'!L$12</f>
        <v>80.356533286516154</v>
      </c>
      <c r="AB49" s="29">
        <f>Baseline!DB49*'Summary all tools'!M$12</f>
        <v>55.509340676697676</v>
      </c>
      <c r="AC49" s="29">
        <f>Baseline!DC49*'Summary all tools'!N$12</f>
        <v>27.893466602526377</v>
      </c>
      <c r="AD49" s="29">
        <f>Baseline!DD49*'Summary all tools'!O$12</f>
        <v>28.240469729479152</v>
      </c>
      <c r="AE49" s="29">
        <f>Baseline!DE49*'Summary all tools'!P$12</f>
        <v>14.526118512733744</v>
      </c>
      <c r="AF49" s="29">
        <f t="shared" si="0"/>
        <v>3037.0488325396359</v>
      </c>
      <c r="AH49" s="6">
        <f>C49*'Summary all tools'!B$6</f>
        <v>32.943122217205563</v>
      </c>
      <c r="AI49" s="6">
        <f>D49*'Summary all tools'!C$6</f>
        <v>31.991058272527503</v>
      </c>
      <c r="AJ49" s="6">
        <f>E49*'Summary all tools'!D$6</f>
        <v>44.869251139805371</v>
      </c>
      <c r="AK49" s="6">
        <f>F49*'Summary all tools'!E$6</f>
        <v>34.018522706476809</v>
      </c>
      <c r="AL49" s="6">
        <f>G49*'Summary all tools'!F$6</f>
        <v>24.541027057510913</v>
      </c>
      <c r="AM49" s="6">
        <f>H49*'Summary all tools'!G$6</f>
        <v>24.074690802910599</v>
      </c>
      <c r="AN49" s="6">
        <f>I49*'Summary all tools'!H$6</f>
        <v>13.290101168942092</v>
      </c>
      <c r="AO49" s="6">
        <f>J49*'Summary all tools'!J$6</f>
        <v>18.003827240538001</v>
      </c>
      <c r="AP49" s="6">
        <f>K49*'Summary all tools'!K$6</f>
        <v>18.171232646826443</v>
      </c>
      <c r="AQ49" s="6">
        <f>L49*'Summary all tools'!L$6</f>
        <v>44.716614639265778</v>
      </c>
      <c r="AR49" s="6">
        <f>M49*'Summary all tools'!M$6</f>
        <v>33.280050952972246</v>
      </c>
      <c r="AS49" s="6">
        <f>N49*'Summary all tools'!N$6</f>
        <v>24.08848619483383</v>
      </c>
      <c r="AT49" s="6">
        <f>O49*'Summary all tools'!O$6</f>
        <v>28.467958790004484</v>
      </c>
      <c r="AU49" s="6">
        <f>P49*'Summary all tools'!P$6</f>
        <v>17.469875093553643</v>
      </c>
      <c r="AV49" s="6"/>
      <c r="AW49" s="6">
        <f>R49*'Summary all tools'!B$13</f>
        <v>17.38321411555172</v>
      </c>
      <c r="AX49" s="6">
        <f>S49*'Summary all tools'!C$13</f>
        <v>12.501496935036439</v>
      </c>
      <c r="AY49" s="6">
        <f>T49*'Summary all tools'!D$13</f>
        <v>16.758844300389406</v>
      </c>
      <c r="AZ49" s="6">
        <f>U49*'Summary all tools'!E$13</f>
        <v>11.279965230366193</v>
      </c>
      <c r="BA49" s="6">
        <f>V49*'Summary all tools'!F$13</f>
        <v>5.4840015418370465</v>
      </c>
      <c r="BB49" s="6">
        <f>W49*'Summary all tools'!G$13</f>
        <v>5.0147799519422067</v>
      </c>
      <c r="BC49" s="6">
        <f>X49*'Summary all tools'!H$13</f>
        <v>3.0776645013492168</v>
      </c>
      <c r="BD49" s="6">
        <f>Y49*'Summary all tools'!J$13</f>
        <v>9.3469731733305252</v>
      </c>
      <c r="BE49" s="6">
        <f>Z49*'Summary all tools'!K$13</f>
        <v>7.6192668534952661</v>
      </c>
      <c r="BF49" s="6">
        <f>AA49*'Summary all tools'!L$13</f>
        <v>16.79187765234645</v>
      </c>
      <c r="BG49" s="6">
        <f>AB49*'Summary all tools'!M$13</f>
        <v>11.599630037324333</v>
      </c>
      <c r="BH49" s="6">
        <f>AC49*'Summary all tools'!N$13</f>
        <v>5.8288188817128779</v>
      </c>
      <c r="BI49" s="6">
        <f>AD49*'Summary all tools'!O$13</f>
        <v>6.8737800221312897</v>
      </c>
      <c r="BJ49" s="6">
        <f>AE49*'Summary all tools'!P$13</f>
        <v>3.5356828051522018</v>
      </c>
      <c r="BK49" s="6">
        <f t="shared" si="1"/>
        <v>523.0218149253385</v>
      </c>
      <c r="BM49" s="6">
        <f>C49*'Summary all tools'!B$7</f>
        <v>4.5754336412785506</v>
      </c>
      <c r="BN49" s="6">
        <f>D49*'Summary all tools'!C$7</f>
        <v>4.4432025378510422</v>
      </c>
      <c r="BO49" s="6">
        <f>E49*'Summary all tools'!D$7</f>
        <v>16.530776735717769</v>
      </c>
      <c r="BP49" s="6">
        <f>F49*'Summary all tools'!E$7</f>
        <v>12.533139944491458</v>
      </c>
      <c r="BQ49" s="6">
        <f>G49*'Summary all tools'!F$7</f>
        <v>9.0414310211882327</v>
      </c>
      <c r="BR49" s="6">
        <f>H49*'Summary all tools'!G$7</f>
        <v>6.8533791336752801</v>
      </c>
      <c r="BS49" s="6">
        <f>I49*'Summary all tools'!H$7</f>
        <v>3.7833134714506684</v>
      </c>
      <c r="BT49" s="6">
        <f>J49*'Summary all tools'!J$7</f>
        <v>2.9308555972968842</v>
      </c>
      <c r="BU49" s="6">
        <f>K49*'Summary all tools'!K$7</f>
        <v>2.9581076401810487</v>
      </c>
      <c r="BV49" s="6">
        <f>L49*'Summary all tools'!L$7</f>
        <v>10.964993628019196</v>
      </c>
      <c r="BW49" s="6">
        <f>M49*'Summary all tools'!M$7</f>
        <v>8.1606255210353407</v>
      </c>
      <c r="BX49" s="6">
        <f>N49*'Summary all tools'!N$7</f>
        <v>5.906755235514809</v>
      </c>
      <c r="BY49" s="6">
        <f>O49*'Summary all tools'!O$7</f>
        <v>7.8887114719289526</v>
      </c>
      <c r="BZ49" s="6">
        <f>P49*'Summary all tools'!P$7</f>
        <v>4.8410497247196833</v>
      </c>
      <c r="CA49" s="6"/>
      <c r="CB49" s="6">
        <f>R49*'Summary all tools'!B$14</f>
        <v>2.4143352938266283</v>
      </c>
      <c r="CC49" s="6">
        <f>S49*'Summary all tools'!C$14</f>
        <v>1.736319018755061</v>
      </c>
      <c r="CD49" s="6">
        <f>T49*'Summary all tools'!D$14</f>
        <v>6.1743110580382021</v>
      </c>
      <c r="CE49" s="6">
        <f>U49*'Summary all tools'!E$14</f>
        <v>4.1557766638191245</v>
      </c>
      <c r="CF49" s="6">
        <f>V49*'Summary all tools'!F$14</f>
        <v>2.0204216206768066</v>
      </c>
      <c r="CG49" s="6">
        <f>W49*'Summary all tools'!G$14</f>
        <v>1.4275650958083654</v>
      </c>
      <c r="CH49" s="6">
        <f>X49*'Summary all tools'!H$14</f>
        <v>0.8761234711870034</v>
      </c>
      <c r="CI49" s="6">
        <f>Y49*'Summary all tools'!J$14</f>
        <v>1.5216002840305505</v>
      </c>
      <c r="CJ49" s="6">
        <f>Z49*'Summary all tools'!K$14</f>
        <v>1.2403457668480666</v>
      </c>
      <c r="CK49" s="6">
        <f>AA49*'Summary all tools'!L$14</f>
        <v>4.1175485431041103</v>
      </c>
      <c r="CL49" s="6">
        <f>AB49*'Summary all tools'!M$14</f>
        <v>2.8443537256274229</v>
      </c>
      <c r="CM49" s="6">
        <f>AC49*'Summary all tools'!N$14</f>
        <v>1.4292889211862994</v>
      </c>
      <c r="CN49" s="6">
        <f>AD49*'Summary all tools'!O$14</f>
        <v>1.9047824157713209</v>
      </c>
      <c r="CO49" s="6">
        <f>AE49*'Summary all tools'!P$14</f>
        <v>0.97976752431928471</v>
      </c>
      <c r="CP49" s="6">
        <f t="shared" si="2"/>
        <v>134.25431470734711</v>
      </c>
      <c r="CR49" s="6"/>
      <c r="CS49" s="6"/>
      <c r="CT49" s="6"/>
      <c r="CU49" s="6"/>
      <c r="CV49" s="6"/>
      <c r="CW49" s="6"/>
      <c r="CX49" s="6"/>
      <c r="CY49" s="6"/>
      <c r="CZ49" s="6"/>
      <c r="DA49" s="6"/>
      <c r="DB49" s="6"/>
      <c r="DC49" s="6"/>
      <c r="DD49" s="6"/>
      <c r="DE49" s="6"/>
      <c r="DF49" s="6"/>
      <c r="DH49" s="6"/>
      <c r="DI49" s="6"/>
      <c r="DJ49" s="6"/>
      <c r="DK49" s="6"/>
      <c r="DL49" s="6"/>
      <c r="DM49" s="6"/>
      <c r="DN49" s="6"/>
      <c r="DO49" s="6"/>
      <c r="DP49" s="6"/>
      <c r="DQ49" s="6"/>
      <c r="DR49" s="6"/>
      <c r="DS49" s="6"/>
      <c r="DT49" s="6"/>
      <c r="DU49" s="6"/>
      <c r="DV49" s="6"/>
      <c r="DX49" s="6"/>
      <c r="DY49" s="6"/>
      <c r="DZ49" s="6"/>
      <c r="EA49" s="6"/>
      <c r="EB49" s="6"/>
      <c r="EC49" s="6"/>
      <c r="ED49" s="6"/>
      <c r="EE49" s="6"/>
      <c r="EF49" s="6"/>
      <c r="EG49" s="6"/>
      <c r="EH49" s="6"/>
      <c r="EI49" s="6"/>
      <c r="EJ49" s="6"/>
      <c r="EK49" s="6"/>
      <c r="EL49" s="6"/>
      <c r="EN49" s="1"/>
      <c r="EO49" s="1"/>
      <c r="EP49" s="1"/>
      <c r="EQ49" s="1"/>
      <c r="ER49" s="1"/>
      <c r="ES49" s="1"/>
      <c r="ET49" s="1"/>
      <c r="EU49" s="1"/>
      <c r="EV49" s="1"/>
      <c r="EW49" s="1"/>
      <c r="EX49" s="1"/>
      <c r="EY49" s="1"/>
      <c r="EZ49" s="1"/>
      <c r="FA49" s="1"/>
      <c r="FB49" s="2"/>
      <c r="FD49" s="2"/>
      <c r="FE49" s="2"/>
      <c r="FF49" s="2"/>
      <c r="FG49" s="2"/>
      <c r="FH49" s="2"/>
      <c r="FI49" s="2"/>
      <c r="FJ49" s="2"/>
      <c r="FK49" s="2"/>
      <c r="FL49" s="2"/>
      <c r="FM49" s="2"/>
      <c r="FN49" s="2"/>
      <c r="FO49" s="2"/>
      <c r="FP49" s="2"/>
      <c r="FQ49" s="2"/>
      <c r="FR49" s="2"/>
      <c r="FT49" s="2"/>
      <c r="FU49" s="2"/>
      <c r="FV49" s="2"/>
      <c r="FW49" s="2"/>
      <c r="FX49" s="2"/>
      <c r="FY49" s="2"/>
      <c r="FZ49" s="2"/>
      <c r="GA49" s="2"/>
      <c r="GB49" s="2"/>
      <c r="GC49" s="2"/>
      <c r="GD49" s="2"/>
      <c r="GE49" s="2"/>
      <c r="GF49" s="2"/>
      <c r="GG49" s="2"/>
      <c r="GH49" s="2"/>
      <c r="GJ49" s="6"/>
    </row>
    <row r="50" spans="1:192" x14ac:dyDescent="0.25">
      <c r="A50" s="8" t="s">
        <v>59</v>
      </c>
      <c r="B50" s="8" t="s">
        <v>215</v>
      </c>
      <c r="C50" s="22">
        <f>Baseline!CC50*'Summary all tools'!B$5</f>
        <v>226.98520043385787</v>
      </c>
      <c r="D50" s="22">
        <f>Baseline!CD50*'Summary all tools'!C$5</f>
        <v>192.92951510412612</v>
      </c>
      <c r="E50" s="22">
        <f>Baseline!CE50*'Summary all tools'!D$5</f>
        <v>189.95024817679544</v>
      </c>
      <c r="F50" s="22">
        <f>Baseline!CF50*'Summary all tools'!E$5</f>
        <v>137.51263883061699</v>
      </c>
      <c r="G50" s="22">
        <f>Baseline!CG50*'Summary all tools'!F$5</f>
        <v>103.85572405917459</v>
      </c>
      <c r="H50" s="22">
        <f>Baseline!CH50*'Summary all tools'!G$5</f>
        <v>68.253049655482855</v>
      </c>
      <c r="I50" s="22">
        <f>Baseline!CI50*'Summary all tools'!H$5</f>
        <v>33.075553557274191</v>
      </c>
      <c r="J50" s="27">
        <f>Baseline!CJ50*'Summary all tools'!J$5</f>
        <v>148.83427448576197</v>
      </c>
      <c r="K50" s="27">
        <f>Baseline!CK50*'Summary all tools'!K$5</f>
        <v>136.68112832914611</v>
      </c>
      <c r="L50" s="27">
        <f>Baseline!CL50*'Summary all tools'!L$5</f>
        <v>147.75902917298126</v>
      </c>
      <c r="M50" s="27">
        <f>Baseline!CM50*'Summary all tools'!M$5</f>
        <v>114.25194692728586</v>
      </c>
      <c r="N50" s="27">
        <f>Baseline!CN50*'Summary all tools'!N$5</f>
        <v>88.984076023233399</v>
      </c>
      <c r="O50" s="27">
        <f>Baseline!CO50*'Summary all tools'!O$5</f>
        <v>81.078549425824136</v>
      </c>
      <c r="P50" s="27">
        <f>Baseline!CP50*'Summary all tools'!P$5</f>
        <v>47.03312690152341</v>
      </c>
      <c r="Q50" s="28"/>
      <c r="R50" s="29">
        <f>Baseline!CR50*'Summary all tools'!B$12</f>
        <v>153.32048668710775</v>
      </c>
      <c r="S50" s="29">
        <f>Baseline!CS50*'Summary all tools'!C$12</f>
        <v>103.93139872722271</v>
      </c>
      <c r="T50" s="29">
        <f>Baseline!CT50*'Summary all tools'!D$12</f>
        <v>111.24995692376271</v>
      </c>
      <c r="U50" s="29">
        <f>Baseline!CU50*'Summary all tools'!E$12</f>
        <v>80.40198861884528</v>
      </c>
      <c r="V50" s="29">
        <f>Baseline!CV50*'Summary all tools'!F$12</f>
        <v>43.74773078181331</v>
      </c>
      <c r="W50" s="29">
        <f>Baseline!CW50*'Summary all tools'!G$12</f>
        <v>28.630492739378575</v>
      </c>
      <c r="X50" s="29">
        <f>Baseline!CX50*'Summary all tools'!H$12</f>
        <v>18.140274528505032</v>
      </c>
      <c r="Y50" s="29">
        <f>Baseline!CY50*'Summary all tools'!J$12</f>
        <v>104.02335968896946</v>
      </c>
      <c r="Z50" s="29">
        <f>Baseline!CZ50*'Summary all tools'!K$12</f>
        <v>81.709260229049477</v>
      </c>
      <c r="AA50" s="29">
        <f>Baseline!DA50*'Summary all tools'!L$12</f>
        <v>95.167392614991726</v>
      </c>
      <c r="AB50" s="29">
        <f>Baseline!DB50*'Summary all tools'!M$12</f>
        <v>71.084083883406123</v>
      </c>
      <c r="AC50" s="29">
        <f>Baseline!DC50*'Summary all tools'!N$12</f>
        <v>44.143033656102261</v>
      </c>
      <c r="AD50" s="29">
        <f>Baseline!DD50*'Summary all tools'!O$12</f>
        <v>39.908826679402047</v>
      </c>
      <c r="AE50" s="29">
        <f>Baseline!DE50*'Summary all tools'!P$12</f>
        <v>23.9141126378357</v>
      </c>
      <c r="AF50" s="29">
        <f t="shared" si="0"/>
        <v>2716.556459479476</v>
      </c>
      <c r="AH50" s="6">
        <f>C50*'Summary all tools'!B$6</f>
        <v>30.604746125913419</v>
      </c>
      <c r="AI50" s="6">
        <f>D50*'Summary all tools'!C$6</f>
        <v>26.012968328646217</v>
      </c>
      <c r="AJ50" s="6">
        <f>E50*'Summary all tools'!D$6</f>
        <v>34.447658810329273</v>
      </c>
      <c r="AK50" s="6">
        <f>F50*'Summary all tools'!E$6</f>
        <v>24.938048304818206</v>
      </c>
      <c r="AL50" s="6">
        <f>G50*'Summary all tools'!F$6</f>
        <v>18.834334686208607</v>
      </c>
      <c r="AM50" s="6">
        <f>H50*'Summary all tools'!G$6</f>
        <v>17.284043997784011</v>
      </c>
      <c r="AN50" s="6">
        <f>I50*'Summary all tools'!H$6</f>
        <v>8.3758795514723907</v>
      </c>
      <c r="AO50" s="6">
        <f>J50*'Summary all tools'!J$6</f>
        <v>15.347419191577373</v>
      </c>
      <c r="AP50" s="6">
        <f>K50*'Summary all tools'!K$6</f>
        <v>14.094217069911949</v>
      </c>
      <c r="AQ50" s="6">
        <f>L50*'Summary all tools'!L$6</f>
        <v>30.876786720695041</v>
      </c>
      <c r="AR50" s="6">
        <f>M50*'Summary all tools'!M$6</f>
        <v>23.874906443572144</v>
      </c>
      <c r="AS50" s="6">
        <f>N50*'Summary all tools'!N$6</f>
        <v>18.594750874350613</v>
      </c>
      <c r="AT50" s="6">
        <f>O50*'Summary all tools'!O$6</f>
        <v>19.734661590449864</v>
      </c>
      <c r="AU50" s="6">
        <f>P50*'Summary all tools'!P$6</f>
        <v>11.447945844065815</v>
      </c>
      <c r="AV50" s="6"/>
      <c r="AW50" s="6">
        <f>R50*'Summary all tools'!B$13</f>
        <v>20.672425171295426</v>
      </c>
      <c r="AX50" s="6">
        <f>S50*'Summary all tools'!C$13</f>
        <v>14.013222300299692</v>
      </c>
      <c r="AY50" s="6">
        <f>T50*'Summary all tools'!D$13</f>
        <v>20.175285873839492</v>
      </c>
      <c r="AZ50" s="6">
        <f>U50*'Summary all tools'!E$13</f>
        <v>14.580977378013792</v>
      </c>
      <c r="BA50" s="6">
        <f>V50*'Summary all tools'!F$13</f>
        <v>7.9336927335593881</v>
      </c>
      <c r="BB50" s="6">
        <f>W50*'Summary all tools'!G$13</f>
        <v>7.2502356844637053</v>
      </c>
      <c r="BC50" s="6">
        <f>X50*'Summary all tools'!H$13</f>
        <v>4.5937478935400913</v>
      </c>
      <c r="BD50" s="6">
        <f>Y50*'Summary all tools'!J$13</f>
        <v>10.726629416368553</v>
      </c>
      <c r="BE50" s="6">
        <f>Z50*'Summary all tools'!K$13</f>
        <v>8.4256551315326789</v>
      </c>
      <c r="BF50" s="6">
        <f>AA50*'Summary all tools'!L$13</f>
        <v>19.886861066863762</v>
      </c>
      <c r="BG50" s="6">
        <f>AB50*'Summary all tools'!M$13</f>
        <v>14.85424010694075</v>
      </c>
      <c r="BH50" s="6">
        <f>AC50*'Summary all tools'!N$13</f>
        <v>9.2244449833808559</v>
      </c>
      <c r="BI50" s="6">
        <f>AD50*'Summary all tools'!O$13</f>
        <v>9.713878634575865</v>
      </c>
      <c r="BJ50" s="6">
        <f>AE50*'Summary all tools'!P$13</f>
        <v>5.8207370936667537</v>
      </c>
      <c r="BK50" s="6">
        <f t="shared" si="1"/>
        <v>462.34040100813576</v>
      </c>
      <c r="BM50" s="6">
        <f>C50*'Summary all tools'!B$7</f>
        <v>4.2506591841546415</v>
      </c>
      <c r="BN50" s="6">
        <f>D50*'Summary all tools'!C$7</f>
        <v>3.6129122678675305</v>
      </c>
      <c r="BO50" s="6">
        <f>E50*'Summary all tools'!D$7</f>
        <v>12.691242719594998</v>
      </c>
      <c r="BP50" s="6">
        <f>F50*'Summary all tools'!E$7</f>
        <v>9.187702007038288</v>
      </c>
      <c r="BQ50" s="6">
        <f>G50*'Summary all tools'!F$7</f>
        <v>6.9389654107084349</v>
      </c>
      <c r="BR50" s="6">
        <f>H50*'Summary all tools'!G$7</f>
        <v>4.9202752986392442</v>
      </c>
      <c r="BS50" s="6">
        <f>I50*'Summary all tools'!H$7</f>
        <v>2.3843744708571042</v>
      </c>
      <c r="BT50" s="6">
        <f>J50*'Summary all tools'!J$7</f>
        <v>2.4984170776986421</v>
      </c>
      <c r="BU50" s="6">
        <f>K50*'Summary all tools'!K$7</f>
        <v>2.2944074299856658</v>
      </c>
      <c r="BV50" s="6">
        <f>L50*'Summary all tools'!L$7</f>
        <v>7.5713193491359485</v>
      </c>
      <c r="BW50" s="6">
        <f>M50*'Summary all tools'!M$7</f>
        <v>5.8543831892284182</v>
      </c>
      <c r="BX50" s="6">
        <f>N50*'Summary all tools'!N$7</f>
        <v>4.5596323983081959</v>
      </c>
      <c r="BY50" s="6">
        <f>O50*'Summary all tools'!O$7</f>
        <v>5.4686411636186367</v>
      </c>
      <c r="BZ50" s="6">
        <f>P50*'Summary all tools'!P$7</f>
        <v>3.1723223423314906</v>
      </c>
      <c r="CA50" s="6"/>
      <c r="CB50" s="6">
        <f>R50*'Summary all tools'!B$14</f>
        <v>2.8711701626799204</v>
      </c>
      <c r="CC50" s="6">
        <f>S50*'Summary all tools'!C$14</f>
        <v>1.9462808750416238</v>
      </c>
      <c r="CD50" s="6">
        <f>T50*'Summary all tools'!D$14</f>
        <v>7.4330000587829721</v>
      </c>
      <c r="CE50" s="6">
        <f>U50*'Summary all tools'!E$14</f>
        <v>5.3719390340050817</v>
      </c>
      <c r="CF50" s="6">
        <f>V50*'Summary all tools'!F$14</f>
        <v>2.9229394281534593</v>
      </c>
      <c r="CG50" s="6">
        <f>W50*'Summary all tools'!G$14</f>
        <v>2.0639357057962373</v>
      </c>
      <c r="CH50" s="6">
        <f>X50*'Summary all tools'!H$14</f>
        <v>1.3077092543654274</v>
      </c>
      <c r="CI50" s="6">
        <f>Y50*'Summary all tools'!J$14</f>
        <v>1.7461954863855784</v>
      </c>
      <c r="CJ50" s="6">
        <f>Z50*'Summary all tools'!K$14</f>
        <v>1.3716182772262502</v>
      </c>
      <c r="CK50" s="6">
        <f>AA50*'Summary all tools'!L$14</f>
        <v>4.8764716792309608</v>
      </c>
      <c r="CL50" s="6">
        <f>AB50*'Summary all tools'!M$14</f>
        <v>3.642419030054437</v>
      </c>
      <c r="CM50" s="6">
        <f>AC50*'Summary all tools'!N$14</f>
        <v>2.2619328694880259</v>
      </c>
      <c r="CN50" s="6">
        <f>AD50*'Summary all tools'!O$14</f>
        <v>2.691797693918613</v>
      </c>
      <c r="CO50" s="6">
        <f>AE50*'Summary all tools'!P$14</f>
        <v>1.6129753392088595</v>
      </c>
      <c r="CP50" s="6">
        <f t="shared" si="2"/>
        <v>117.52563920350467</v>
      </c>
      <c r="CR50" s="6"/>
      <c r="CS50" s="6"/>
      <c r="CT50" s="6"/>
      <c r="CU50" s="6"/>
      <c r="CV50" s="6"/>
      <c r="CW50" s="6"/>
      <c r="CX50" s="6"/>
      <c r="CY50" s="6"/>
      <c r="CZ50" s="6"/>
      <c r="DA50" s="6"/>
      <c r="DB50" s="6"/>
      <c r="DC50" s="6"/>
      <c r="DD50" s="6"/>
      <c r="DE50" s="6"/>
      <c r="DF50" s="6"/>
      <c r="DH50" s="6"/>
      <c r="DI50" s="6"/>
      <c r="DJ50" s="6"/>
      <c r="DK50" s="6"/>
      <c r="DL50" s="6"/>
      <c r="DM50" s="6"/>
      <c r="DN50" s="6"/>
      <c r="DO50" s="6"/>
      <c r="DP50" s="6"/>
      <c r="DQ50" s="6"/>
      <c r="DR50" s="6"/>
      <c r="DS50" s="6"/>
      <c r="DT50" s="6"/>
      <c r="DU50" s="6"/>
      <c r="DV50" s="6"/>
      <c r="DX50" s="6"/>
      <c r="DY50" s="6"/>
      <c r="DZ50" s="6"/>
      <c r="EA50" s="6"/>
      <c r="EB50" s="6"/>
      <c r="EC50" s="6"/>
      <c r="ED50" s="6"/>
      <c r="EE50" s="6"/>
      <c r="EF50" s="6"/>
      <c r="EG50" s="6"/>
      <c r="EH50" s="6"/>
      <c r="EI50" s="6"/>
      <c r="EJ50" s="6"/>
      <c r="EK50" s="6"/>
      <c r="EL50" s="6"/>
      <c r="EN50" s="1"/>
      <c r="EO50" s="1"/>
      <c r="EP50" s="1"/>
      <c r="EQ50" s="1"/>
      <c r="ER50" s="1"/>
      <c r="ES50" s="1"/>
      <c r="ET50" s="1"/>
      <c r="EU50" s="1"/>
      <c r="EV50" s="1"/>
      <c r="EW50" s="1"/>
      <c r="EX50" s="1"/>
      <c r="EY50" s="1"/>
      <c r="EZ50" s="1"/>
      <c r="FA50" s="1"/>
      <c r="FB50" s="2"/>
      <c r="FD50" s="2"/>
      <c r="FE50" s="2"/>
      <c r="FF50" s="2"/>
      <c r="FG50" s="2"/>
      <c r="FH50" s="2"/>
      <c r="FI50" s="2"/>
      <c r="FJ50" s="2"/>
      <c r="FK50" s="2"/>
      <c r="FL50" s="2"/>
      <c r="FM50" s="2"/>
      <c r="FN50" s="2"/>
      <c r="FO50" s="2"/>
      <c r="FP50" s="2"/>
      <c r="FQ50" s="2"/>
      <c r="FR50" s="2"/>
      <c r="FT50" s="2"/>
      <c r="FU50" s="2"/>
      <c r="FV50" s="2"/>
      <c r="FW50" s="2"/>
      <c r="FX50" s="2"/>
      <c r="FY50" s="2"/>
      <c r="FZ50" s="2"/>
      <c r="GA50" s="2"/>
      <c r="GB50" s="2"/>
      <c r="GC50" s="2"/>
      <c r="GD50" s="2"/>
      <c r="GE50" s="2"/>
      <c r="GF50" s="2"/>
      <c r="GG50" s="2"/>
      <c r="GH50" s="2"/>
      <c r="GJ50" s="6"/>
    </row>
    <row r="51" spans="1:192" x14ac:dyDescent="0.25">
      <c r="A51" s="8" t="s">
        <v>61</v>
      </c>
      <c r="B51" s="8" t="s">
        <v>216</v>
      </c>
      <c r="C51" s="22">
        <f>Baseline!CC51*'Summary all tools'!B$5</f>
        <v>224.84040555524624</v>
      </c>
      <c r="D51" s="22">
        <f>Baseline!CD51*'Summary all tools'!C$5</f>
        <v>193.68055697642018</v>
      </c>
      <c r="E51" s="22">
        <f>Baseline!CE51*'Summary all tools'!D$5</f>
        <v>185.25758917335057</v>
      </c>
      <c r="F51" s="22">
        <f>Baseline!CF51*'Summary all tools'!E$5</f>
        <v>122.75675064115308</v>
      </c>
      <c r="G51" s="22">
        <f>Baseline!CG51*'Summary all tools'!F$5</f>
        <v>82.389242832175043</v>
      </c>
      <c r="H51" s="22">
        <f>Baseline!CH51*'Summary all tools'!G$5</f>
        <v>53.799220960964661</v>
      </c>
      <c r="I51" s="22">
        <f>Baseline!CI51*'Summary all tools'!H$5</f>
        <v>27.656034692671522</v>
      </c>
      <c r="J51" s="27">
        <f>Baseline!CJ51*'Summary all tools'!J$5</f>
        <v>142.75348922337969</v>
      </c>
      <c r="K51" s="27">
        <f>Baseline!CK51*'Summary all tools'!K$5</f>
        <v>123.79887652356997</v>
      </c>
      <c r="L51" s="27">
        <f>Baseline!CL51*'Summary all tools'!L$5</f>
        <v>148.14531874379156</v>
      </c>
      <c r="M51" s="27">
        <f>Baseline!CM51*'Summary all tools'!M$5</f>
        <v>107.40417004825962</v>
      </c>
      <c r="N51" s="27">
        <f>Baseline!CN51*'Summary all tools'!N$5</f>
        <v>71.464529453621608</v>
      </c>
      <c r="O51" s="27">
        <f>Baseline!CO51*'Summary all tools'!O$5</f>
        <v>68.489580273577317</v>
      </c>
      <c r="P51" s="27">
        <f>Baseline!CP51*'Summary all tools'!P$5</f>
        <v>37.484361994324281</v>
      </c>
      <c r="Q51" s="28"/>
      <c r="R51" s="29">
        <f>Baseline!CR51*'Summary all tools'!B$12</f>
        <v>54.290296496262805</v>
      </c>
      <c r="S51" s="29">
        <f>Baseline!CS51*'Summary all tools'!C$12</f>
        <v>50.419924475453804</v>
      </c>
      <c r="T51" s="29">
        <f>Baseline!CT51*'Summary all tools'!D$12</f>
        <v>42.634242785771086</v>
      </c>
      <c r="U51" s="29">
        <f>Baseline!CU51*'Summary all tools'!E$12</f>
        <v>22.487766820038818</v>
      </c>
      <c r="V51" s="29">
        <f>Baseline!CV51*'Summary all tools'!F$12</f>
        <v>10.645501259727281</v>
      </c>
      <c r="W51" s="29">
        <f>Baseline!CW51*'Summary all tools'!G$12</f>
        <v>8.4076469975129964</v>
      </c>
      <c r="X51" s="29">
        <f>Baseline!CX51*'Summary all tools'!H$12</f>
        <v>6.7348892774899562</v>
      </c>
      <c r="Y51" s="29">
        <f>Baseline!CY51*'Summary all tools'!J$12</f>
        <v>47.087735181558031</v>
      </c>
      <c r="Z51" s="29">
        <f>Baseline!CZ51*'Summary all tools'!K$12</f>
        <v>42.176823722503705</v>
      </c>
      <c r="AA51" s="29">
        <f>Baseline!DA51*'Summary all tools'!L$12</f>
        <v>42.904281699565281</v>
      </c>
      <c r="AB51" s="29">
        <f>Baseline!DB51*'Summary all tools'!M$12</f>
        <v>26.045346809008461</v>
      </c>
      <c r="AC51" s="29">
        <f>Baseline!DC51*'Summary all tools'!N$12</f>
        <v>15.168265324731745</v>
      </c>
      <c r="AD51" s="29">
        <f>Baseline!DD51*'Summary all tools'!O$12</f>
        <v>14.064824520466775</v>
      </c>
      <c r="AE51" s="29">
        <f>Baseline!DE51*'Summary all tools'!P$12</f>
        <v>9.7256723012300856</v>
      </c>
      <c r="AF51" s="29">
        <f t="shared" si="0"/>
        <v>1982.7133447638259</v>
      </c>
      <c r="AH51" s="6">
        <f>C51*'Summary all tools'!B$6</f>
        <v>30.315560299583762</v>
      </c>
      <c r="AI51" s="6">
        <f>D51*'Summary all tools'!C$6</f>
        <v>26.114232401315078</v>
      </c>
      <c r="AJ51" s="6">
        <f>E51*'Summary all tools'!D$6</f>
        <v>33.596640621011446</v>
      </c>
      <c r="AK51" s="6">
        <f>F51*'Summary all tools'!E$6</f>
        <v>22.262053897477834</v>
      </c>
      <c r="AL51" s="6">
        <f>G51*'Summary all tools'!F$6</f>
        <v>14.941367826392977</v>
      </c>
      <c r="AM51" s="6">
        <f>H51*'Summary all tools'!G$6</f>
        <v>13.623832295105652</v>
      </c>
      <c r="AN51" s="6">
        <f>I51*'Summary all tools'!H$6</f>
        <v>7.0034690441700524</v>
      </c>
      <c r="AO51" s="6">
        <f>J51*'Summary all tools'!J$6</f>
        <v>14.72038378082812</v>
      </c>
      <c r="AP51" s="6">
        <f>K51*'Summary all tools'!K$6</f>
        <v>12.765831392118725</v>
      </c>
      <c r="AQ51" s="6">
        <f>L51*'Summary all tools'!L$6</f>
        <v>30.957508560552117</v>
      </c>
      <c r="AR51" s="6">
        <f>M51*'Summary all tools'!M$6</f>
        <v>22.443945862766821</v>
      </c>
      <c r="AS51" s="6">
        <f>N51*'Summary all tools'!N$6</f>
        <v>14.933740742510199</v>
      </c>
      <c r="AT51" s="6">
        <f>O51*'Summary all tools'!O$6</f>
        <v>16.670484348114126</v>
      </c>
      <c r="AU51" s="6">
        <f>P51*'Summary all tools'!P$6</f>
        <v>9.1237596643076699</v>
      </c>
      <c r="AV51" s="6"/>
      <c r="AW51" s="6">
        <f>R51*'Summary all tools'!B$13</f>
        <v>7.320039977024198</v>
      </c>
      <c r="AX51" s="6">
        <f>S51*'Summary all tools'!C$13</f>
        <v>6.7981920641061304</v>
      </c>
      <c r="AY51" s="6">
        <f>T51*'Summary all tools'!D$13</f>
        <v>7.7317606226765481</v>
      </c>
      <c r="AZ51" s="6">
        <f>U51*'Summary all tools'!E$13</f>
        <v>4.0781779769086546</v>
      </c>
      <c r="BA51" s="6">
        <f>V51*'Summary all tools'!F$13</f>
        <v>1.9305718143558284</v>
      </c>
      <c r="BB51" s="6">
        <f>W51*'Summary all tools'!G$13</f>
        <v>2.1291083893886884</v>
      </c>
      <c r="BC51" s="6">
        <f>X51*'Summary all tools'!H$13</f>
        <v>1.7055080055750904</v>
      </c>
      <c r="BD51" s="6">
        <f>Y51*'Summary all tools'!J$13</f>
        <v>4.8555698148848805</v>
      </c>
      <c r="BE51" s="6">
        <f>Z51*'Summary all tools'!K$13</f>
        <v>4.3491688730639311</v>
      </c>
      <c r="BF51" s="6">
        <f>AA51*'Summary all tools'!L$13</f>
        <v>8.9655864880596781</v>
      </c>
      <c r="BG51" s="6">
        <f>AB51*'Summary all tools'!M$13</f>
        <v>5.4426225117303506</v>
      </c>
      <c r="BH51" s="6">
        <f>AC51*'Summary all tools'!N$13</f>
        <v>3.1696695354323343</v>
      </c>
      <c r="BI51" s="6">
        <f>AD51*'Summary all tools'!O$13</f>
        <v>3.423403035773438</v>
      </c>
      <c r="BJ51" s="6">
        <f>AE51*'Summary all tools'!P$13</f>
        <v>2.3672457507392877</v>
      </c>
      <c r="BK51" s="6">
        <f t="shared" si="1"/>
        <v>333.73943559597359</v>
      </c>
      <c r="BM51" s="6">
        <f>C51*'Summary all tools'!B$7</f>
        <v>4.2104944860533005</v>
      </c>
      <c r="BN51" s="6">
        <f>D51*'Summary all tools'!C$7</f>
        <v>3.6269767224048723</v>
      </c>
      <c r="BO51" s="6">
        <f>E51*'Summary all tools'!D$7</f>
        <v>12.377709702477903</v>
      </c>
      <c r="BP51" s="6">
        <f>F51*'Summary all tools'!E$7</f>
        <v>8.2018093306497288</v>
      </c>
      <c r="BQ51" s="6">
        <f>G51*'Summary all tools'!F$7</f>
        <v>5.5047144623553077</v>
      </c>
      <c r="BR51" s="6">
        <f>H51*'Summary all tools'!G$7</f>
        <v>3.8783172226943101</v>
      </c>
      <c r="BS51" s="6">
        <f>I51*'Summary all tools'!H$7</f>
        <v>1.9936882680484092</v>
      </c>
      <c r="BT51" s="6">
        <f>J51*'Summary all tools'!J$7</f>
        <v>2.3963415457162056</v>
      </c>
      <c r="BU51" s="6">
        <f>K51*'Summary all tools'!K$7</f>
        <v>2.0781585987170019</v>
      </c>
      <c r="BV51" s="6">
        <f>L51*'Summary all tools'!L$7</f>
        <v>7.5911132102503274</v>
      </c>
      <c r="BW51" s="6">
        <f>M51*'Summary all tools'!M$7</f>
        <v>5.5034963035137032</v>
      </c>
      <c r="BX51" s="6">
        <f>N51*'Summary all tools'!N$7</f>
        <v>3.6619134387764474</v>
      </c>
      <c r="BY51" s="6">
        <f>O51*'Summary all tools'!O$7</f>
        <v>4.6195318073087339</v>
      </c>
      <c r="BZ51" s="6">
        <f>P51*'Summary all tools'!P$7</f>
        <v>2.5282707503503179</v>
      </c>
      <c r="CA51" s="6"/>
      <c r="CB51" s="6">
        <f>R51*'Summary all tools'!B$14</f>
        <v>1.0166722190311388</v>
      </c>
      <c r="CC51" s="6">
        <f>S51*'Summary all tools'!C$14</f>
        <v>0.94419334223696261</v>
      </c>
      <c r="CD51" s="6">
        <f>T51*'Summary all tools'!D$14</f>
        <v>2.8485433873018864</v>
      </c>
      <c r="CE51" s="6">
        <f>U51*'Summary all tools'!E$14</f>
        <v>1.5024866230716099</v>
      </c>
      <c r="CF51" s="6">
        <f>V51*'Summary all tools'!F$14</f>
        <v>0.7112633000258316</v>
      </c>
      <c r="CG51" s="6">
        <f>W51*'Summary all tools'!G$14</f>
        <v>0.60609654880407915</v>
      </c>
      <c r="CH51" s="6">
        <f>X51*'Summary all tools'!H$14</f>
        <v>0.48550957822940533</v>
      </c>
      <c r="CI51" s="6">
        <f>Y51*'Summary all tools'!J$14</f>
        <v>0.79044159777195733</v>
      </c>
      <c r="CJ51" s="6">
        <f>Z51*'Summary all tools'!K$14</f>
        <v>0.70800423514994226</v>
      </c>
      <c r="CK51" s="6">
        <f>AA51*'Summary all tools'!L$14</f>
        <v>2.1984579894092695</v>
      </c>
      <c r="CL51" s="6">
        <f>AB51*'Summary all tools'!M$14</f>
        <v>1.334589428163764</v>
      </c>
      <c r="CM51" s="6">
        <f>AC51*'Summary all tools'!N$14</f>
        <v>0.77723697420562976</v>
      </c>
      <c r="CN51" s="6">
        <f>AD51*'Summary all tools'!O$14</f>
        <v>0.94865385328661522</v>
      </c>
      <c r="CO51" s="6">
        <f>AE51*'Summary all tools'!P$14</f>
        <v>0.65598376225305555</v>
      </c>
      <c r="CP51" s="6">
        <f t="shared" si="2"/>
        <v>83.700668688257721</v>
      </c>
      <c r="CR51" s="6"/>
      <c r="CS51" s="6"/>
      <c r="CT51" s="6"/>
      <c r="CU51" s="6"/>
      <c r="CV51" s="6"/>
      <c r="CW51" s="6"/>
      <c r="CX51" s="6"/>
      <c r="CY51" s="6"/>
      <c r="CZ51" s="6"/>
      <c r="DA51" s="6"/>
      <c r="DB51" s="6"/>
      <c r="DC51" s="6"/>
      <c r="DD51" s="6"/>
      <c r="DE51" s="6"/>
      <c r="DF51" s="6"/>
      <c r="DH51" s="6"/>
      <c r="DI51" s="6"/>
      <c r="DJ51" s="6"/>
      <c r="DK51" s="6"/>
      <c r="DL51" s="6"/>
      <c r="DM51" s="6"/>
      <c r="DN51" s="6"/>
      <c r="DO51" s="6"/>
      <c r="DP51" s="6"/>
      <c r="DQ51" s="6"/>
      <c r="DR51" s="6"/>
      <c r="DS51" s="6"/>
      <c r="DT51" s="6"/>
      <c r="DU51" s="6"/>
      <c r="DV51" s="6"/>
      <c r="DX51" s="6"/>
      <c r="DY51" s="6"/>
      <c r="DZ51" s="6"/>
      <c r="EA51" s="6"/>
      <c r="EB51" s="6"/>
      <c r="EC51" s="6"/>
      <c r="ED51" s="6"/>
      <c r="EE51" s="6"/>
      <c r="EF51" s="6"/>
      <c r="EG51" s="6"/>
      <c r="EH51" s="6"/>
      <c r="EI51" s="6"/>
      <c r="EJ51" s="6"/>
      <c r="EK51" s="6"/>
      <c r="EL51" s="6"/>
      <c r="EN51" s="1"/>
      <c r="EO51" s="1"/>
      <c r="EP51" s="1"/>
      <c r="EQ51" s="1"/>
      <c r="ER51" s="1"/>
      <c r="ES51" s="1"/>
      <c r="ET51" s="1"/>
      <c r="EU51" s="1"/>
      <c r="EV51" s="1"/>
      <c r="EW51" s="1"/>
      <c r="EX51" s="1"/>
      <c r="EY51" s="1"/>
      <c r="EZ51" s="1"/>
      <c r="FA51" s="1"/>
      <c r="FB51" s="2"/>
      <c r="FD51" s="2"/>
      <c r="FE51" s="2"/>
      <c r="FF51" s="2"/>
      <c r="FG51" s="2"/>
      <c r="FH51" s="2"/>
      <c r="FI51" s="2"/>
      <c r="FJ51" s="2"/>
      <c r="FK51" s="2"/>
      <c r="FL51" s="2"/>
      <c r="FM51" s="2"/>
      <c r="FN51" s="2"/>
      <c r="FO51" s="2"/>
      <c r="FP51" s="2"/>
      <c r="FQ51" s="2"/>
      <c r="FR51" s="2"/>
      <c r="FT51" s="2"/>
      <c r="FU51" s="2"/>
      <c r="FV51" s="2"/>
      <c r="FW51" s="2"/>
      <c r="FX51" s="2"/>
      <c r="FY51" s="2"/>
      <c r="FZ51" s="2"/>
      <c r="GA51" s="2"/>
      <c r="GB51" s="2"/>
      <c r="GC51" s="2"/>
      <c r="GD51" s="2"/>
      <c r="GE51" s="2"/>
      <c r="GF51" s="2"/>
      <c r="GG51" s="2"/>
      <c r="GH51" s="2"/>
      <c r="GJ51" s="6"/>
    </row>
    <row r="52" spans="1:192" x14ac:dyDescent="0.25">
      <c r="A52" s="8" t="s">
        <v>62</v>
      </c>
      <c r="B52" s="8" t="s">
        <v>217</v>
      </c>
      <c r="C52" s="22">
        <f>Baseline!CC52*'Summary all tools'!B$5</f>
        <v>189.55019881980374</v>
      </c>
      <c r="D52" s="22">
        <f>Baseline!CD52*'Summary all tools'!C$5</f>
        <v>162.160109488073</v>
      </c>
      <c r="E52" s="22">
        <f>Baseline!CE52*'Summary all tools'!D$5</f>
        <v>162.55451543010943</v>
      </c>
      <c r="F52" s="22">
        <f>Baseline!CF52*'Summary all tools'!E$5</f>
        <v>120.93004611665283</v>
      </c>
      <c r="G52" s="22">
        <f>Baseline!CG52*'Summary all tools'!F$5</f>
        <v>81.94346717218194</v>
      </c>
      <c r="H52" s="22">
        <f>Baseline!CH52*'Summary all tools'!G$5</f>
        <v>61.648723361677</v>
      </c>
      <c r="I52" s="22">
        <f>Baseline!CI52*'Summary all tools'!H$5</f>
        <v>34.373303320000844</v>
      </c>
      <c r="J52" s="27">
        <f>Baseline!CJ52*'Summary all tools'!J$5</f>
        <v>127.95175522490916</v>
      </c>
      <c r="K52" s="27">
        <f>Baseline!CK52*'Summary all tools'!K$5</f>
        <v>112.73739847000454</v>
      </c>
      <c r="L52" s="27">
        <f>Baseline!CL52*'Summary all tools'!L$5</f>
        <v>135.30626823373524</v>
      </c>
      <c r="M52" s="27">
        <f>Baseline!CM52*'Summary all tools'!M$5</f>
        <v>99.419092403167056</v>
      </c>
      <c r="N52" s="27">
        <f>Baseline!CN52*'Summary all tools'!N$5</f>
        <v>78.513798139956393</v>
      </c>
      <c r="O52" s="27">
        <f>Baseline!CO52*'Summary all tools'!O$5</f>
        <v>86.92556363047207</v>
      </c>
      <c r="P52" s="27">
        <f>Baseline!CP52*'Summary all tools'!P$5</f>
        <v>50.129623938345333</v>
      </c>
      <c r="Q52" s="28"/>
      <c r="R52" s="29">
        <f>Baseline!CR52*'Summary all tools'!B$12</f>
        <v>31.976964435048192</v>
      </c>
      <c r="S52" s="29">
        <f>Baseline!CS52*'Summary all tools'!C$12</f>
        <v>27.009415467449017</v>
      </c>
      <c r="T52" s="29">
        <f>Baseline!CT52*'Summary all tools'!D$12</f>
        <v>24.772862796711884</v>
      </c>
      <c r="U52" s="29">
        <f>Baseline!CU52*'Summary all tools'!E$12</f>
        <v>14.584715617400141</v>
      </c>
      <c r="V52" s="29">
        <f>Baseline!CV52*'Summary all tools'!F$12</f>
        <v>8.5180319305802428</v>
      </c>
      <c r="W52" s="29">
        <f>Baseline!CW52*'Summary all tools'!G$12</f>
        <v>6.7301053864146239</v>
      </c>
      <c r="X52" s="29">
        <f>Baseline!CX52*'Summary all tools'!H$12</f>
        <v>4.8112203232138615</v>
      </c>
      <c r="Y52" s="29">
        <f>Baseline!CY52*'Summary all tools'!J$12</f>
        <v>30.869661270725036</v>
      </c>
      <c r="Z52" s="29">
        <f>Baseline!CZ52*'Summary all tools'!K$12</f>
        <v>29.182770880092939</v>
      </c>
      <c r="AA52" s="29">
        <f>Baseline!DA52*'Summary all tools'!L$12</f>
        <v>34.369715410780337</v>
      </c>
      <c r="AB52" s="29">
        <f>Baseline!DB52*'Summary all tools'!M$12</f>
        <v>22.316732826451094</v>
      </c>
      <c r="AC52" s="29">
        <f>Baseline!DC52*'Summary all tools'!N$12</f>
        <v>14.152434233274301</v>
      </c>
      <c r="AD52" s="29">
        <f>Baseline!DD52*'Summary all tools'!O$12</f>
        <v>13.459062928585602</v>
      </c>
      <c r="AE52" s="29">
        <f>Baseline!DE52*'Summary all tools'!P$12</f>
        <v>6.8056774220932397</v>
      </c>
      <c r="AF52" s="29">
        <f t="shared" si="0"/>
        <v>1773.703234677909</v>
      </c>
      <c r="AH52" s="6">
        <f>C52*'Summary all tools'!B$6</f>
        <v>25.557330177951066</v>
      </c>
      <c r="AI52" s="6">
        <f>D52*'Summary all tools'!C$6</f>
        <v>21.864284425358157</v>
      </c>
      <c r="AJ52" s="6">
        <f>E52*'Summary all tools'!D$6</f>
        <v>29.479416528074175</v>
      </c>
      <c r="AK52" s="6">
        <f>F52*'Summary all tools'!E$6</f>
        <v>21.930779288409141</v>
      </c>
      <c r="AL52" s="6">
        <f>G52*'Summary all tools'!F$6</f>
        <v>14.860525984969852</v>
      </c>
      <c r="AM52" s="6">
        <f>H52*'Summary all tools'!G$6</f>
        <v>15.611599076801753</v>
      </c>
      <c r="AN52" s="6">
        <f>I52*'Summary all tools'!H$6</f>
        <v>8.7045148887987338</v>
      </c>
      <c r="AO52" s="6">
        <f>J52*'Summary all tools'!J$6</f>
        <v>13.194065886501424</v>
      </c>
      <c r="AP52" s="6">
        <f>K52*'Summary all tools'!K$6</f>
        <v>11.625199362614376</v>
      </c>
      <c r="AQ52" s="6">
        <f>L52*'Summary all tools'!L$6</f>
        <v>28.274568461973494</v>
      </c>
      <c r="AR52" s="6">
        <f>M52*'Summary all tools'!M$6</f>
        <v>20.775326755185429</v>
      </c>
      <c r="AS52" s="6">
        <f>N52*'Summary all tools'!N$6</f>
        <v>16.406806496820352</v>
      </c>
      <c r="AT52" s="6">
        <f>O52*'Summary all tools'!O$6</f>
        <v>21.157835135862705</v>
      </c>
      <c r="AU52" s="6">
        <f>P52*'Summary all tools'!P$6</f>
        <v>12.201638671210155</v>
      </c>
      <c r="AV52" s="6"/>
      <c r="AW52" s="6">
        <f>R52*'Summary all tools'!B$13</f>
        <v>4.3115008227031266</v>
      </c>
      <c r="AX52" s="6">
        <f>S52*'Summary all tools'!C$13</f>
        <v>3.6417189394313279</v>
      </c>
      <c r="AY52" s="6">
        <f>T52*'Summary all tools'!D$13</f>
        <v>4.4925823133537701</v>
      </c>
      <c r="AZ52" s="6">
        <f>U52*'Summary all tools'!E$13</f>
        <v>2.6449520980160313</v>
      </c>
      <c r="BA52" s="6">
        <f>V52*'Summary all tools'!F$13</f>
        <v>1.544753220890837</v>
      </c>
      <c r="BB52" s="6">
        <f>W52*'Summary all tools'!G$13</f>
        <v>1.7042965581123908</v>
      </c>
      <c r="BC52" s="6">
        <f>X52*'Summary all tools'!H$13</f>
        <v>1.218368177967281</v>
      </c>
      <c r="BD52" s="6">
        <f>Y52*'Summary all tools'!J$13</f>
        <v>3.1832024811539004</v>
      </c>
      <c r="BE52" s="6">
        <f>Z52*'Summary all tools'!K$13</f>
        <v>3.0092545511846436</v>
      </c>
      <c r="BF52" s="6">
        <f>AA52*'Summary all tools'!L$13</f>
        <v>7.182142291604217</v>
      </c>
      <c r="BG52" s="6">
        <f>AB52*'Summary all tools'!M$13</f>
        <v>4.6634645858316537</v>
      </c>
      <c r="BH52" s="6">
        <f>AC52*'Summary all tools'!N$13</f>
        <v>2.9573941832542774</v>
      </c>
      <c r="BI52" s="6">
        <f>AD52*'Summary all tools'!O$13</f>
        <v>3.2759595984533871</v>
      </c>
      <c r="BJ52" s="6">
        <f>AE52*'Summary all tools'!P$13</f>
        <v>1.6565138593364777</v>
      </c>
      <c r="BK52" s="6">
        <f t="shared" si="1"/>
        <v>307.12999482182414</v>
      </c>
      <c r="BM52" s="6">
        <f>C52*'Summary all tools'!B$7</f>
        <v>3.5496291913820928</v>
      </c>
      <c r="BN52" s="6">
        <f>D52*'Summary all tools'!C$7</f>
        <v>3.0367061701886331</v>
      </c>
      <c r="BO52" s="6">
        <f>E52*'Summary all tools'!D$7</f>
        <v>10.860837668237856</v>
      </c>
      <c r="BP52" s="6">
        <f>F52*'Summary all tools'!E$7</f>
        <v>8.0797607904665263</v>
      </c>
      <c r="BQ52" s="6">
        <f>G52*'Summary all tools'!F$7</f>
        <v>5.4749306260415249</v>
      </c>
      <c r="BR52" s="6">
        <f>H52*'Summary all tools'!G$7</f>
        <v>4.4441778393815214</v>
      </c>
      <c r="BS52" s="6">
        <f>I52*'Summary all tools'!H$7</f>
        <v>2.4779275960813916</v>
      </c>
      <c r="BT52" s="6">
        <f>J52*'Summary all tools'!J$7</f>
        <v>2.1478711908258132</v>
      </c>
      <c r="BU52" s="6">
        <f>K52*'Summary all tools'!K$7</f>
        <v>1.8924743148442007</v>
      </c>
      <c r="BV52" s="6">
        <f>L52*'Summary all tools'!L$7</f>
        <v>6.9332275155797074</v>
      </c>
      <c r="BW52" s="6">
        <f>M52*'Summary all tools'!M$7</f>
        <v>5.0943329974401053</v>
      </c>
      <c r="BX52" s="6">
        <f>N52*'Summary all tools'!N$7</f>
        <v>4.0231249647375567</v>
      </c>
      <c r="BY52" s="6">
        <f>O52*'Summary all tools'!O$7</f>
        <v>5.8630145557209898</v>
      </c>
      <c r="BZ52" s="6">
        <f>P52*'Summary all tools'!P$7</f>
        <v>3.3811769811787173</v>
      </c>
      <c r="CA52" s="6"/>
      <c r="CB52" s="6">
        <f>R52*'Summary all tools'!B$14</f>
        <v>0.59881955870876769</v>
      </c>
      <c r="CC52" s="6">
        <f>S52*'Summary all tools'!C$14</f>
        <v>0.50579429714324009</v>
      </c>
      <c r="CD52" s="6">
        <f>T52*'Summary all tools'!D$14</f>
        <v>1.6551619049198103</v>
      </c>
      <c r="CE52" s="6">
        <f>U52*'Summary all tools'!E$14</f>
        <v>0.9744560361111696</v>
      </c>
      <c r="CF52" s="6">
        <f>V52*'Summary all tools'!F$14</f>
        <v>0.56911960769662417</v>
      </c>
      <c r="CG52" s="6">
        <f>W52*'Summary all tools'!G$14</f>
        <v>0.48516471362323532</v>
      </c>
      <c r="CH52" s="6">
        <f>X52*'Summary all tools'!H$14</f>
        <v>0.34683473679360555</v>
      </c>
      <c r="CI52" s="6">
        <f>Y52*'Summary all tools'!J$14</f>
        <v>0.51819575274598384</v>
      </c>
      <c r="CJ52" s="6">
        <f>Z52*'Summary all tools'!K$14</f>
        <v>0.48987864786726754</v>
      </c>
      <c r="CK52" s="6">
        <f>AA52*'Summary all tools'!L$14</f>
        <v>1.7611383397037161</v>
      </c>
      <c r="CL52" s="6">
        <f>AB52*'Summary all tools'!M$14</f>
        <v>1.1435315459510569</v>
      </c>
      <c r="CM52" s="6">
        <f>AC52*'Summary all tools'!N$14</f>
        <v>0.72518478056809865</v>
      </c>
      <c r="CN52" s="6">
        <f>AD52*'Summary all tools'!O$14</f>
        <v>0.90779603330636027</v>
      </c>
      <c r="CO52" s="6">
        <f>AE52*'Summary all tools'!P$14</f>
        <v>0.45903396102095162</v>
      </c>
      <c r="CP52" s="6">
        <f t="shared" si="2"/>
        <v>78.399302318266521</v>
      </c>
      <c r="CR52" s="6"/>
      <c r="CS52" s="6"/>
      <c r="CT52" s="6"/>
      <c r="CU52" s="6"/>
      <c r="CV52" s="6"/>
      <c r="CW52" s="6"/>
      <c r="CX52" s="6"/>
      <c r="CY52" s="6"/>
      <c r="CZ52" s="6"/>
      <c r="DA52" s="6"/>
      <c r="DB52" s="6"/>
      <c r="DC52" s="6"/>
      <c r="DD52" s="6"/>
      <c r="DE52" s="6"/>
      <c r="DF52" s="6"/>
      <c r="DH52" s="6"/>
      <c r="DI52" s="6"/>
      <c r="DJ52" s="6"/>
      <c r="DK52" s="6"/>
      <c r="DL52" s="6"/>
      <c r="DM52" s="6"/>
      <c r="DN52" s="6"/>
      <c r="DO52" s="6"/>
      <c r="DP52" s="6"/>
      <c r="DQ52" s="6"/>
      <c r="DR52" s="6"/>
      <c r="DS52" s="6"/>
      <c r="DT52" s="6"/>
      <c r="DU52" s="6"/>
      <c r="DV52" s="6"/>
      <c r="DX52" s="6"/>
      <c r="DY52" s="6"/>
      <c r="DZ52" s="6"/>
      <c r="EA52" s="6"/>
      <c r="EB52" s="6"/>
      <c r="EC52" s="6"/>
      <c r="ED52" s="6"/>
      <c r="EE52" s="6"/>
      <c r="EF52" s="6"/>
      <c r="EG52" s="6"/>
      <c r="EH52" s="6"/>
      <c r="EI52" s="6"/>
      <c r="EJ52" s="6"/>
      <c r="EK52" s="6"/>
      <c r="EL52" s="6"/>
      <c r="EN52" s="1"/>
      <c r="EO52" s="1"/>
      <c r="EP52" s="1"/>
      <c r="EQ52" s="1"/>
      <c r="ER52" s="1"/>
      <c r="ES52" s="1"/>
      <c r="ET52" s="1"/>
      <c r="EU52" s="1"/>
      <c r="EV52" s="1"/>
      <c r="EW52" s="1"/>
      <c r="EX52" s="1"/>
      <c r="EY52" s="1"/>
      <c r="EZ52" s="1"/>
      <c r="FA52" s="1"/>
      <c r="FB52" s="2"/>
      <c r="FD52" s="2"/>
      <c r="FE52" s="2"/>
      <c r="FF52" s="2"/>
      <c r="FG52" s="2"/>
      <c r="FH52" s="2"/>
      <c r="FI52" s="2"/>
      <c r="FJ52" s="2"/>
      <c r="FK52" s="2"/>
      <c r="FL52" s="2"/>
      <c r="FM52" s="2"/>
      <c r="FN52" s="2"/>
      <c r="FO52" s="2"/>
      <c r="FP52" s="2"/>
      <c r="FQ52" s="2"/>
      <c r="FR52" s="2"/>
      <c r="FT52" s="2"/>
      <c r="FU52" s="2"/>
      <c r="FV52" s="2"/>
      <c r="FW52" s="2"/>
      <c r="FX52" s="2"/>
      <c r="FY52" s="2"/>
      <c r="FZ52" s="2"/>
      <c r="GA52" s="2"/>
      <c r="GB52" s="2"/>
      <c r="GC52" s="2"/>
      <c r="GD52" s="2"/>
      <c r="GE52" s="2"/>
      <c r="GF52" s="2"/>
      <c r="GG52" s="2"/>
      <c r="GH52" s="2"/>
      <c r="GJ52" s="6"/>
    </row>
    <row r="53" spans="1:192" x14ac:dyDescent="0.25">
      <c r="A53" s="8" t="s">
        <v>65</v>
      </c>
      <c r="B53" s="8" t="s">
        <v>218</v>
      </c>
      <c r="C53" s="22">
        <f>Baseline!CC53*'Summary all tools'!B$5</f>
        <v>198.80519129671592</v>
      </c>
      <c r="D53" s="22">
        <f>Baseline!CD53*'Summary all tools'!C$5</f>
        <v>163.53981930016039</v>
      </c>
      <c r="E53" s="22">
        <f>Baseline!CE53*'Summary all tools'!D$5</f>
        <v>161.50901062334921</v>
      </c>
      <c r="F53" s="22">
        <f>Baseline!CF53*'Summary all tools'!E$5</f>
        <v>120.76471742151695</v>
      </c>
      <c r="G53" s="22">
        <f>Baseline!CG53*'Summary all tools'!F$5</f>
        <v>88.084568997737932</v>
      </c>
      <c r="H53" s="22">
        <f>Baseline!CH53*'Summary all tools'!G$5</f>
        <v>62.466520972534028</v>
      </c>
      <c r="I53" s="22">
        <f>Baseline!CI53*'Summary all tools'!H$5</f>
        <v>33.328691158302234</v>
      </c>
      <c r="J53" s="27">
        <f>Baseline!CJ53*'Summary all tools'!J$5</f>
        <v>139.22297294070884</v>
      </c>
      <c r="K53" s="27">
        <f>Baseline!CK53*'Summary all tools'!K$5</f>
        <v>120.0589306765188</v>
      </c>
      <c r="L53" s="27">
        <f>Baseline!CL53*'Summary all tools'!L$5</f>
        <v>136.47247749529362</v>
      </c>
      <c r="M53" s="27">
        <f>Baseline!CM53*'Summary all tools'!M$5</f>
        <v>100.25948813520523</v>
      </c>
      <c r="N53" s="27">
        <f>Baseline!CN53*'Summary all tools'!N$5</f>
        <v>75.357829034387009</v>
      </c>
      <c r="O53" s="27">
        <f>Baseline!CO53*'Summary all tools'!O$5</f>
        <v>80.495020728887397</v>
      </c>
      <c r="P53" s="27">
        <f>Baseline!CP53*'Summary all tools'!P$5</f>
        <v>44.332431365829812</v>
      </c>
      <c r="Q53" s="28"/>
      <c r="R53" s="29">
        <f>Baseline!CR53*'Summary all tools'!B$12</f>
        <v>48.591393816222507</v>
      </c>
      <c r="S53" s="29">
        <f>Baseline!CS53*'Summary all tools'!C$12</f>
        <v>39.621238039538859</v>
      </c>
      <c r="T53" s="29">
        <f>Baseline!CT53*'Summary all tools'!D$12</f>
        <v>31.994397045597101</v>
      </c>
      <c r="U53" s="29">
        <f>Baseline!CU53*'Summary all tools'!E$12</f>
        <v>22.151038832851551</v>
      </c>
      <c r="V53" s="29">
        <f>Baseline!CV53*'Summary all tools'!F$12</f>
        <v>10.812929141586819</v>
      </c>
      <c r="W53" s="29">
        <f>Baseline!CW53*'Summary all tools'!G$12</f>
        <v>7.861348024909395</v>
      </c>
      <c r="X53" s="29">
        <f>Baseline!CX53*'Summary all tools'!H$12</f>
        <v>5.3354746256665582</v>
      </c>
      <c r="Y53" s="29">
        <f>Baseline!CY53*'Summary all tools'!J$12</f>
        <v>38.025529444877577</v>
      </c>
      <c r="Z53" s="29">
        <f>Baseline!CZ53*'Summary all tools'!K$12</f>
        <v>29.125163204731784</v>
      </c>
      <c r="AA53" s="29">
        <f>Baseline!DA53*'Summary all tools'!L$12</f>
        <v>29.417322601998649</v>
      </c>
      <c r="AB53" s="29">
        <f>Baseline!DB53*'Summary all tools'!M$12</f>
        <v>18.473520072082334</v>
      </c>
      <c r="AC53" s="29">
        <f>Baseline!DC53*'Summary all tools'!N$12</f>
        <v>11.735533499300486</v>
      </c>
      <c r="AD53" s="29">
        <f>Baseline!DD53*'Summary all tools'!O$12</f>
        <v>11.189604861718607</v>
      </c>
      <c r="AE53" s="29">
        <f>Baseline!DE53*'Summary all tools'!P$12</f>
        <v>5.2192206307840578</v>
      </c>
      <c r="AF53" s="29">
        <f t="shared" si="0"/>
        <v>1834.2513839890134</v>
      </c>
      <c r="AH53" s="6">
        <f>C53*'Summary all tools'!B$6</f>
        <v>26.805194332141472</v>
      </c>
      <c r="AI53" s="6">
        <f>D53*'Summary all tools'!C$6</f>
        <v>22.050312714628365</v>
      </c>
      <c r="AJ53" s="6">
        <f>E53*'Summary all tools'!D$6</f>
        <v>29.289813233456133</v>
      </c>
      <c r="AK53" s="6">
        <f>F53*'Summary all tools'!E$6</f>
        <v>21.900796771743529</v>
      </c>
      <c r="AL53" s="6">
        <f>G53*'Summary all tools'!F$6</f>
        <v>15.974220662585367</v>
      </c>
      <c r="AM53" s="6">
        <f>H53*'Summary all tools'!G$6</f>
        <v>15.81869385071564</v>
      </c>
      <c r="AN53" s="6">
        <f>I53*'Summary all tools'!H$6</f>
        <v>8.4399827887013039</v>
      </c>
      <c r="AO53" s="6">
        <f>J53*'Summary all tools'!J$6</f>
        <v>14.356325746883645</v>
      </c>
      <c r="AP53" s="6">
        <f>K53*'Summary all tools'!K$6</f>
        <v>12.380177503813689</v>
      </c>
      <c r="AQ53" s="6">
        <f>L53*'Summary all tools'!L$6</f>
        <v>28.518267915349586</v>
      </c>
      <c r="AR53" s="6">
        <f>M53*'Summary all tools'!M$6</f>
        <v>20.950941876131758</v>
      </c>
      <c r="AS53" s="6">
        <f>N53*'Summary all tools'!N$6</f>
        <v>15.747312552421944</v>
      </c>
      <c r="AT53" s="6">
        <f>O53*'Summary all tools'!O$6</f>
        <v>19.592629678878751</v>
      </c>
      <c r="AU53" s="6">
        <f>P53*'Summary all tools'!P$6</f>
        <v>10.79059179872104</v>
      </c>
      <c r="AV53" s="6"/>
      <c r="AW53" s="6">
        <f>R53*'Summary all tools'!B$13</f>
        <v>6.5516486044344955</v>
      </c>
      <c r="AX53" s="6">
        <f>S53*'Summary all tools'!C$13</f>
        <v>5.3421893985895093</v>
      </c>
      <c r="AY53" s="6">
        <f>T53*'Summary all tools'!D$13</f>
        <v>5.8022144421897828</v>
      </c>
      <c r="AZ53" s="6">
        <f>U53*'Summary all tools'!E$13</f>
        <v>4.0171120350325502</v>
      </c>
      <c r="BA53" s="6">
        <f>V53*'Summary all tools'!F$13</f>
        <v>1.9609350205374041</v>
      </c>
      <c r="BB53" s="6">
        <f>W53*'Summary all tools'!G$13</f>
        <v>1.9907665053837098</v>
      </c>
      <c r="BC53" s="6">
        <f>X53*'Summary all tools'!H$13</f>
        <v>1.3511275854275757</v>
      </c>
      <c r="BD53" s="6">
        <f>Y53*'Summary all tools'!J$13</f>
        <v>3.9210977605029633</v>
      </c>
      <c r="BE53" s="6">
        <f>Z53*'Summary all tools'!K$13</f>
        <v>3.0033141913752197</v>
      </c>
      <c r="BF53" s="6">
        <f>AA53*'Summary all tools'!L$13</f>
        <v>6.1472547631078038</v>
      </c>
      <c r="BG53" s="6">
        <f>AB53*'Summary all tools'!M$13</f>
        <v>3.8603592784735699</v>
      </c>
      <c r="BH53" s="6">
        <f>AC53*'Summary all tools'!N$13</f>
        <v>2.4523412676680758</v>
      </c>
      <c r="BI53" s="6">
        <f>AD53*'Summary all tools'!O$13</f>
        <v>2.7235695117966112</v>
      </c>
      <c r="BJ53" s="6">
        <f>AE53*'Summary all tools'!P$13</f>
        <v>1.2703674849122488</v>
      </c>
      <c r="BK53" s="6">
        <f t="shared" si="1"/>
        <v>313.00955927560375</v>
      </c>
      <c r="BM53" s="6">
        <f>C53*'Summary all tools'!B$7</f>
        <v>3.722943657241871</v>
      </c>
      <c r="BN53" s="6">
        <f>D53*'Summary all tools'!C$7</f>
        <v>3.0625434325872734</v>
      </c>
      <c r="BO53" s="6">
        <f>E53*'Summary all tools'!D$7</f>
        <v>10.790983822852262</v>
      </c>
      <c r="BP53" s="6">
        <f>F53*'Summary all tools'!E$7</f>
        <v>8.0687146001160368</v>
      </c>
      <c r="BQ53" s="6">
        <f>G53*'Summary all tools'!F$7</f>
        <v>5.8852391914788198</v>
      </c>
      <c r="BR53" s="6">
        <f>H53*'Summary all tools'!G$7</f>
        <v>4.5031318261161308</v>
      </c>
      <c r="BS53" s="6">
        <f>I53*'Summary all tools'!H$7</f>
        <v>2.4026228376594956</v>
      </c>
      <c r="BT53" s="6">
        <f>J53*'Summary all tools'!J$7</f>
        <v>2.3370762843764075</v>
      </c>
      <c r="BU53" s="6">
        <f>K53*'Summary all tools'!K$7</f>
        <v>2.0153777331789726</v>
      </c>
      <c r="BV53" s="6">
        <f>L53*'Summary all tools'!L$7</f>
        <v>6.9929852359477911</v>
      </c>
      <c r="BW53" s="6">
        <f>M53*'Summary all tools'!M$7</f>
        <v>5.1373957090897795</v>
      </c>
      <c r="BX53" s="6">
        <f>N53*'Summary all tools'!N$7</f>
        <v>3.8614099745402468</v>
      </c>
      <c r="BY53" s="6">
        <f>O53*'Summary all tools'!O$7</f>
        <v>5.4292829230627859</v>
      </c>
      <c r="BZ53" s="6">
        <f>P53*'Summary all tools'!P$7</f>
        <v>2.9901639924166732</v>
      </c>
      <c r="CA53" s="6"/>
      <c r="CB53" s="6">
        <f>R53*'Summary all tools'!B$14</f>
        <v>0.90995119506034661</v>
      </c>
      <c r="CC53" s="6">
        <f>S53*'Summary all tools'!C$14</f>
        <v>0.74197074980409849</v>
      </c>
      <c r="CD53" s="6">
        <f>T53*'Summary all tools'!D$14</f>
        <v>2.1376579523857093</v>
      </c>
      <c r="CE53" s="6">
        <f>U53*'Summary all tools'!E$14</f>
        <v>1.4799886444856765</v>
      </c>
      <c r="CF53" s="6">
        <f>V53*'Summary all tools'!F$14</f>
        <v>0.72244974440851739</v>
      </c>
      <c r="CG53" s="6">
        <f>W53*'Summary all tools'!G$14</f>
        <v>0.5667145526274795</v>
      </c>
      <c r="CH53" s="6">
        <f>X53*'Summary all tools'!H$14</f>
        <v>0.38462756081514926</v>
      </c>
      <c r="CI53" s="6">
        <f>Y53*'Summary all tools'!J$14</f>
        <v>0.63831824008187776</v>
      </c>
      <c r="CJ53" s="6">
        <f>Z53*'Summary all tools'!K$14</f>
        <v>0.48891161254945442</v>
      </c>
      <c r="CK53" s="6">
        <f>AA53*'Summary all tools'!L$14</f>
        <v>1.5073728154747106</v>
      </c>
      <c r="CL53" s="6">
        <f>AB53*'Summary all tools'!M$14</f>
        <v>0.94660150889773365</v>
      </c>
      <c r="CM53" s="6">
        <f>AC53*'Summary all tools'!N$14</f>
        <v>0.60134038747416418</v>
      </c>
      <c r="CN53" s="6">
        <f>AD53*'Summary all tools'!O$14</f>
        <v>0.7547240815821934</v>
      </c>
      <c r="CO53" s="6">
        <f>AE53*'Summary all tools'!P$14</f>
        <v>0.3520295440118279</v>
      </c>
      <c r="CP53" s="6">
        <f t="shared" si="2"/>
        <v>79.432529810323473</v>
      </c>
      <c r="CR53" s="6"/>
      <c r="CS53" s="6"/>
      <c r="CT53" s="6"/>
      <c r="CU53" s="6"/>
      <c r="CV53" s="6"/>
      <c r="CW53" s="6"/>
      <c r="CX53" s="6"/>
      <c r="CY53" s="6"/>
      <c r="CZ53" s="6"/>
      <c r="DA53" s="6"/>
      <c r="DB53" s="6"/>
      <c r="DC53" s="6"/>
      <c r="DD53" s="6"/>
      <c r="DE53" s="6"/>
      <c r="DF53" s="6"/>
      <c r="DH53" s="6"/>
      <c r="DI53" s="6"/>
      <c r="DJ53" s="6"/>
      <c r="DK53" s="6"/>
      <c r="DL53" s="6"/>
      <c r="DM53" s="6"/>
      <c r="DN53" s="6"/>
      <c r="DO53" s="6"/>
      <c r="DP53" s="6"/>
      <c r="DQ53" s="6"/>
      <c r="DR53" s="6"/>
      <c r="DS53" s="6"/>
      <c r="DT53" s="6"/>
      <c r="DU53" s="6"/>
      <c r="DV53" s="6"/>
      <c r="DX53" s="6"/>
      <c r="DY53" s="6"/>
      <c r="DZ53" s="6"/>
      <c r="EA53" s="6"/>
      <c r="EB53" s="6"/>
      <c r="EC53" s="6"/>
      <c r="ED53" s="6"/>
      <c r="EE53" s="6"/>
      <c r="EF53" s="6"/>
      <c r="EG53" s="6"/>
      <c r="EH53" s="6"/>
      <c r="EI53" s="6"/>
      <c r="EJ53" s="6"/>
      <c r="EK53" s="6"/>
      <c r="EL53" s="6"/>
      <c r="EN53" s="1"/>
      <c r="EO53" s="1"/>
      <c r="EP53" s="1"/>
      <c r="EQ53" s="1"/>
      <c r="ER53" s="1"/>
      <c r="ES53" s="1"/>
      <c r="ET53" s="1"/>
      <c r="EU53" s="1"/>
      <c r="EV53" s="1"/>
      <c r="EW53" s="1"/>
      <c r="EX53" s="1"/>
      <c r="EY53" s="1"/>
      <c r="EZ53" s="1"/>
      <c r="FA53" s="1"/>
      <c r="FB53" s="2"/>
      <c r="FD53" s="2"/>
      <c r="FE53" s="2"/>
      <c r="FF53" s="2"/>
      <c r="FG53" s="2"/>
      <c r="FH53" s="2"/>
      <c r="FI53" s="2"/>
      <c r="FJ53" s="2"/>
      <c r="FK53" s="2"/>
      <c r="FL53" s="2"/>
      <c r="FM53" s="2"/>
      <c r="FN53" s="2"/>
      <c r="FO53" s="2"/>
      <c r="FP53" s="2"/>
      <c r="FQ53" s="2"/>
      <c r="FR53" s="2"/>
      <c r="FT53" s="2"/>
      <c r="FU53" s="2"/>
      <c r="FV53" s="2"/>
      <c r="FW53" s="2"/>
      <c r="FX53" s="2"/>
      <c r="FY53" s="2"/>
      <c r="FZ53" s="2"/>
      <c r="GA53" s="2"/>
      <c r="GB53" s="2"/>
      <c r="GC53" s="2"/>
      <c r="GD53" s="2"/>
      <c r="GE53" s="2"/>
      <c r="GF53" s="2"/>
      <c r="GG53" s="2"/>
      <c r="GH53" s="2"/>
      <c r="GJ53" s="6"/>
    </row>
    <row r="54" spans="1:192" x14ac:dyDescent="0.25">
      <c r="A54" s="8" t="s">
        <v>68</v>
      </c>
      <c r="B54" s="8" t="s">
        <v>219</v>
      </c>
      <c r="C54" s="22">
        <f>Baseline!CC54*'Summary all tools'!B$5</f>
        <v>303.2209677863014</v>
      </c>
      <c r="D54" s="22">
        <f>Baseline!CD54*'Summary all tools'!C$5</f>
        <v>237.50944553094607</v>
      </c>
      <c r="E54" s="22">
        <f>Baseline!CE54*'Summary all tools'!D$5</f>
        <v>232.49159993945747</v>
      </c>
      <c r="F54" s="22">
        <f>Baseline!CF54*'Summary all tools'!E$5</f>
        <v>150.67167995185324</v>
      </c>
      <c r="G54" s="22">
        <f>Baseline!CG54*'Summary all tools'!F$5</f>
        <v>99.947474330106047</v>
      </c>
      <c r="H54" s="22">
        <f>Baseline!CH54*'Summary all tools'!G$5</f>
        <v>56.962679915495833</v>
      </c>
      <c r="I54" s="22">
        <f>Baseline!CI54*'Summary all tools'!H$5</f>
        <v>23.992073313681058</v>
      </c>
      <c r="J54" s="27">
        <f>Baseline!CJ54*'Summary all tools'!J$5</f>
        <v>170.76638552913548</v>
      </c>
      <c r="K54" s="27">
        <f>Baseline!CK54*'Summary all tools'!K$5</f>
        <v>146.13459360178206</v>
      </c>
      <c r="L54" s="27">
        <f>Baseline!CL54*'Summary all tools'!L$5</f>
        <v>176.10010429822094</v>
      </c>
      <c r="M54" s="27">
        <f>Baseline!CM54*'Summary all tools'!M$5</f>
        <v>125.06558856993976</v>
      </c>
      <c r="N54" s="27">
        <f>Baseline!CN54*'Summary all tools'!N$5</f>
        <v>83.257966540396268</v>
      </c>
      <c r="O54" s="27">
        <f>Baseline!CO54*'Summary all tools'!O$5</f>
        <v>64.428743388822284</v>
      </c>
      <c r="P54" s="27">
        <f>Baseline!CP54*'Summary all tools'!P$5</f>
        <v>35.958219248014267</v>
      </c>
      <c r="Q54" s="28"/>
      <c r="R54" s="29">
        <f>Baseline!CR54*'Summary all tools'!B$12</f>
        <v>136.55920380116899</v>
      </c>
      <c r="S54" s="29">
        <f>Baseline!CS54*'Summary all tools'!C$12</f>
        <v>118.02240481352763</v>
      </c>
      <c r="T54" s="29">
        <f>Baseline!CT54*'Summary all tools'!D$12</f>
        <v>116.72814768744544</v>
      </c>
      <c r="U54" s="29">
        <f>Baseline!CU54*'Summary all tools'!E$12</f>
        <v>62.808730953109695</v>
      </c>
      <c r="V54" s="29">
        <f>Baseline!CV54*'Summary all tools'!F$12</f>
        <v>29.749378782329213</v>
      </c>
      <c r="W54" s="29">
        <f>Baseline!CW54*'Summary all tools'!G$12</f>
        <v>21.141047576757281</v>
      </c>
      <c r="X54" s="29">
        <f>Baseline!CX54*'Summary all tools'!H$12</f>
        <v>16.122787108185431</v>
      </c>
      <c r="Y54" s="29">
        <f>Baseline!CY54*'Summary all tools'!J$12</f>
        <v>112.18706227675008</v>
      </c>
      <c r="Z54" s="29">
        <f>Baseline!CZ54*'Summary all tools'!K$12</f>
        <v>110.44115165271496</v>
      </c>
      <c r="AA54" s="29">
        <f>Baseline!DA54*'Summary all tools'!L$12</f>
        <v>120.01608958058277</v>
      </c>
      <c r="AB54" s="29">
        <f>Baseline!DB54*'Summary all tools'!M$12</f>
        <v>70.87498523853229</v>
      </c>
      <c r="AC54" s="29">
        <f>Baseline!DC54*'Summary all tools'!N$12</f>
        <v>36.789018887449565</v>
      </c>
      <c r="AD54" s="29">
        <f>Baseline!DD54*'Summary all tools'!O$12</f>
        <v>34.450113771849537</v>
      </c>
      <c r="AE54" s="29">
        <f>Baseline!DE54*'Summary all tools'!P$12</f>
        <v>23.318699813483807</v>
      </c>
      <c r="AF54" s="29">
        <f t="shared" si="0"/>
        <v>2915.7163438880389</v>
      </c>
      <c r="AH54" s="6">
        <f>C54*'Summary all tools'!B$6</f>
        <v>40.883725993658615</v>
      </c>
      <c r="AI54" s="6">
        <f>D54*'Summary all tools'!C$6</f>
        <v>32.023745464846662</v>
      </c>
      <c r="AJ54" s="6">
        <f>E54*'Summary all tools'!D$6</f>
        <v>42.162573557302494</v>
      </c>
      <c r="AK54" s="6">
        <f>F54*'Summary all tools'!E$6</f>
        <v>27.324452972178964</v>
      </c>
      <c r="AL54" s="6">
        <f>G54*'Summary all tools'!F$6</f>
        <v>18.125569867500875</v>
      </c>
      <c r="AM54" s="6">
        <f>H54*'Summary all tools'!G$6</f>
        <v>14.424930034053473</v>
      </c>
      <c r="AN54" s="6">
        <f>I54*'Summary all tools'!H$6</f>
        <v>6.0756266986586036</v>
      </c>
      <c r="AO54" s="6">
        <f>J54*'Summary all tools'!J$6</f>
        <v>17.609003783579915</v>
      </c>
      <c r="AP54" s="6">
        <f>K54*'Summary all tools'!K$6</f>
        <v>15.069034831838437</v>
      </c>
      <c r="AQ54" s="6">
        <f>L54*'Summary all tools'!L$6</f>
        <v>36.799141090340804</v>
      </c>
      <c r="AR54" s="6">
        <f>M54*'Summary all tools'!M$6</f>
        <v>26.134602575463791</v>
      </c>
      <c r="AS54" s="6">
        <f>N54*'Summary all tools'!N$6</f>
        <v>17.398181959202102</v>
      </c>
      <c r="AT54" s="6">
        <f>O54*'Summary all tools'!O$6</f>
        <v>15.682069505197212</v>
      </c>
      <c r="AU54" s="6">
        <f>P54*'Summary all tools'!P$6</f>
        <v>8.7522938345606569</v>
      </c>
      <c r="AV54" s="6"/>
      <c r="AW54" s="6">
        <f>R54*'Summary all tools'!B$13</f>
        <v>18.412476917011549</v>
      </c>
      <c r="AX54" s="6">
        <f>S54*'Summary all tools'!C$13</f>
        <v>15.913133233284624</v>
      </c>
      <c r="AY54" s="6">
        <f>T54*'Summary all tools'!D$13</f>
        <v>21.168760997649798</v>
      </c>
      <c r="AZ54" s="6">
        <f>U54*'Summary all tools'!E$13</f>
        <v>11.3904233079428</v>
      </c>
      <c r="BA54" s="6">
        <f>V54*'Summary all tools'!F$13</f>
        <v>5.3950782373240198</v>
      </c>
      <c r="BB54" s="6">
        <f>W54*'Summary all tools'!G$13</f>
        <v>5.353647907607666</v>
      </c>
      <c r="BC54" s="6">
        <f>X54*'Summary all tools'!H$13</f>
        <v>4.0828499700950163</v>
      </c>
      <c r="BD54" s="6">
        <f>Y54*'Summary all tools'!J$13</f>
        <v>11.568450066907083</v>
      </c>
      <c r="BE54" s="6">
        <f>Z54*'Summary all tools'!K$13</f>
        <v>11.388416117666051</v>
      </c>
      <c r="BF54" s="6">
        <f>AA54*'Summary all tools'!L$13</f>
        <v>25.079423042859968</v>
      </c>
      <c r="BG54" s="6">
        <f>AB54*'Summary all tools'!M$13</f>
        <v>14.810545354088813</v>
      </c>
      <c r="BH54" s="6">
        <f>AC54*'Summary all tools'!N$13</f>
        <v>7.6876973015407009</v>
      </c>
      <c r="BI54" s="6">
        <f>AD54*'Summary all tools'!O$13</f>
        <v>8.3852183081041396</v>
      </c>
      <c r="BJ54" s="6">
        <f>AE54*'Summary all tools'!P$13</f>
        <v>5.675812564572305</v>
      </c>
      <c r="BK54" s="6">
        <f t="shared" si="1"/>
        <v>484.77688549503705</v>
      </c>
      <c r="BM54" s="6">
        <f>C54*'Summary all tools'!B$7</f>
        <v>5.6782952768970301</v>
      </c>
      <c r="BN54" s="6">
        <f>D54*'Summary all tools'!C$7</f>
        <v>4.4477424256731473</v>
      </c>
      <c r="BO54" s="6">
        <f>E54*'Summary all tools'!D$7</f>
        <v>15.533579731637762</v>
      </c>
      <c r="BP54" s="6">
        <f>F54*'Summary all tools'!E$7</f>
        <v>10.066903726592251</v>
      </c>
      <c r="BQ54" s="6">
        <f>G54*'Summary all tools'!F$7</f>
        <v>6.6778415301319027</v>
      </c>
      <c r="BR54" s="6">
        <f>H54*'Summary all tools'!G$7</f>
        <v>4.1063669440006239</v>
      </c>
      <c r="BS54" s="6">
        <f>I54*'Summary all tools'!H$7</f>
        <v>1.7295579653115734</v>
      </c>
      <c r="BT54" s="6">
        <f>J54*'Summary all tools'!J$7</f>
        <v>2.8665820112804514</v>
      </c>
      <c r="BU54" s="6">
        <f>K54*'Summary all tools'!K$7</f>
        <v>2.4530986935550945</v>
      </c>
      <c r="BV54" s="6">
        <f>L54*'Summary all tools'!L$7</f>
        <v>9.0235441754092385</v>
      </c>
      <c r="BW54" s="6">
        <f>M54*'Summary all tools'!M$7</f>
        <v>6.408484922719091</v>
      </c>
      <c r="BX54" s="6">
        <f>N54*'Summary all tools'!N$7</f>
        <v>4.2662208635591359</v>
      </c>
      <c r="BY54" s="6">
        <f>O54*'Summary all tools'!O$7</f>
        <v>4.3456337183076608</v>
      </c>
      <c r="BZ54" s="6">
        <f>P54*'Summary all tools'!P$7</f>
        <v>2.4253344360830735</v>
      </c>
      <c r="CA54" s="6"/>
      <c r="CB54" s="6">
        <f>R54*'Summary all tools'!B$14</f>
        <v>2.5572884606960486</v>
      </c>
      <c r="CC54" s="6">
        <f>S54*'Summary all tools'!C$14</f>
        <v>2.2101573935117536</v>
      </c>
      <c r="CD54" s="6">
        <f>T54*'Summary all tools'!D$14</f>
        <v>7.7990172096604526</v>
      </c>
      <c r="CE54" s="6">
        <f>U54*'Summary all tools'!E$14</f>
        <v>4.196471745031559</v>
      </c>
      <c r="CF54" s="6">
        <f>V54*'Summary all tools'!F$14</f>
        <v>1.9876604032246392</v>
      </c>
      <c r="CG54" s="6">
        <f>W54*'Summary all tools'!G$14</f>
        <v>1.5240311561802844</v>
      </c>
      <c r="CH54" s="6">
        <f>X54*'Summary all tools'!H$14</f>
        <v>1.1622711593701143</v>
      </c>
      <c r="CI54" s="6">
        <f>Y54*'Summary all tools'!J$14</f>
        <v>1.8832360574034785</v>
      </c>
      <c r="CJ54" s="6">
        <f>Z54*'Summary all tools'!K$14</f>
        <v>1.8539282052014503</v>
      </c>
      <c r="CK54" s="6">
        <f>AA54*'Summary all tools'!L$14</f>
        <v>6.1497435813909505</v>
      </c>
      <c r="CL54" s="6">
        <f>AB54*'Summary all tools'!M$14</f>
        <v>3.6317046078991724</v>
      </c>
      <c r="CM54" s="6">
        <f>AC54*'Summary all tools'!N$14</f>
        <v>1.8851058517187926</v>
      </c>
      <c r="CN54" s="6">
        <f>AD54*'Summary all tools'!O$14</f>
        <v>2.3236147118842796</v>
      </c>
      <c r="CO54" s="6">
        <f>AE54*'Summary all tools'!P$14</f>
        <v>1.572815529941723</v>
      </c>
      <c r="CP54" s="6">
        <f t="shared" si="2"/>
        <v>120.76623249427273</v>
      </c>
      <c r="CR54" s="6"/>
      <c r="CS54" s="6"/>
      <c r="CT54" s="6"/>
      <c r="CU54" s="6"/>
      <c r="CV54" s="6"/>
      <c r="CW54" s="6"/>
      <c r="CX54" s="6"/>
      <c r="CY54" s="6"/>
      <c r="CZ54" s="6"/>
      <c r="DA54" s="6"/>
      <c r="DB54" s="6"/>
      <c r="DC54" s="6"/>
      <c r="DD54" s="6"/>
      <c r="DE54" s="6"/>
      <c r="DF54" s="6"/>
      <c r="DH54" s="6"/>
      <c r="DI54" s="6"/>
      <c r="DJ54" s="6"/>
      <c r="DK54" s="6"/>
      <c r="DL54" s="6"/>
      <c r="DM54" s="6"/>
      <c r="DN54" s="6"/>
      <c r="DO54" s="6"/>
      <c r="DP54" s="6"/>
      <c r="DQ54" s="6"/>
      <c r="DR54" s="6"/>
      <c r="DS54" s="6"/>
      <c r="DT54" s="6"/>
      <c r="DU54" s="6"/>
      <c r="DV54" s="6"/>
      <c r="DX54" s="6"/>
      <c r="DY54" s="6"/>
      <c r="DZ54" s="6"/>
      <c r="EA54" s="6"/>
      <c r="EB54" s="6"/>
      <c r="EC54" s="6"/>
      <c r="ED54" s="6"/>
      <c r="EE54" s="6"/>
      <c r="EF54" s="6"/>
      <c r="EG54" s="6"/>
      <c r="EH54" s="6"/>
      <c r="EI54" s="6"/>
      <c r="EJ54" s="6"/>
      <c r="EK54" s="6"/>
      <c r="EL54" s="6"/>
      <c r="EN54" s="1"/>
      <c r="EO54" s="1"/>
      <c r="EP54" s="1"/>
      <c r="EQ54" s="1"/>
      <c r="ER54" s="1"/>
      <c r="ES54" s="1"/>
      <c r="ET54" s="1"/>
      <c r="EU54" s="1"/>
      <c r="EV54" s="1"/>
      <c r="EW54" s="1"/>
      <c r="EX54" s="1"/>
      <c r="EY54" s="1"/>
      <c r="EZ54" s="1"/>
      <c r="FA54" s="1"/>
      <c r="FB54" s="2"/>
      <c r="FD54" s="2"/>
      <c r="FE54" s="2"/>
      <c r="FF54" s="2"/>
      <c r="FG54" s="2"/>
      <c r="FH54" s="2"/>
      <c r="FI54" s="2"/>
      <c r="FJ54" s="2"/>
      <c r="FK54" s="2"/>
      <c r="FL54" s="2"/>
      <c r="FM54" s="2"/>
      <c r="FN54" s="2"/>
      <c r="FO54" s="2"/>
      <c r="FP54" s="2"/>
      <c r="FQ54" s="2"/>
      <c r="FR54" s="2"/>
      <c r="FT54" s="2"/>
      <c r="FU54" s="2"/>
      <c r="FV54" s="2"/>
      <c r="FW54" s="2"/>
      <c r="FX54" s="2"/>
      <c r="FY54" s="2"/>
      <c r="FZ54" s="2"/>
      <c r="GA54" s="2"/>
      <c r="GB54" s="2"/>
      <c r="GC54" s="2"/>
      <c r="GD54" s="2"/>
      <c r="GE54" s="2"/>
      <c r="GF54" s="2"/>
      <c r="GG54" s="2"/>
      <c r="GH54" s="2"/>
      <c r="GJ54" s="6"/>
    </row>
    <row r="55" spans="1:192" x14ac:dyDescent="0.25">
      <c r="A55" s="8" t="s">
        <v>73</v>
      </c>
      <c r="B55" s="8" t="s">
        <v>220</v>
      </c>
      <c r="C55" s="22">
        <f>Baseline!CC55*'Summary all tools'!B$5</f>
        <v>268.63430506736648</v>
      </c>
      <c r="D55" s="22">
        <f>Baseline!CD55*'Summary all tools'!C$5</f>
        <v>217.28840495377383</v>
      </c>
      <c r="E55" s="22">
        <f>Baseline!CE55*'Summary all tools'!D$5</f>
        <v>222.32520554862575</v>
      </c>
      <c r="F55" s="22">
        <f>Baseline!CF55*'Summary all tools'!E$5</f>
        <v>158.92976612518086</v>
      </c>
      <c r="G55" s="22">
        <f>Baseline!CG55*'Summary all tools'!F$5</f>
        <v>104.97869726352377</v>
      </c>
      <c r="H55" s="22">
        <f>Baseline!CH55*'Summary all tools'!G$5</f>
        <v>67.601003769827187</v>
      </c>
      <c r="I55" s="22">
        <f>Baseline!CI55*'Summary all tools'!H$5</f>
        <v>32.166950193649313</v>
      </c>
      <c r="J55" s="27">
        <f>Baseline!CJ55*'Summary all tools'!J$5</f>
        <v>172.06313990439153</v>
      </c>
      <c r="K55" s="27">
        <f>Baseline!CK55*'Summary all tools'!K$5</f>
        <v>147.55106578384141</v>
      </c>
      <c r="L55" s="27">
        <f>Baseline!CL55*'Summary all tools'!L$5</f>
        <v>189.95627617299442</v>
      </c>
      <c r="M55" s="27">
        <f>Baseline!CM55*'Summary all tools'!M$5</f>
        <v>138.86421532450044</v>
      </c>
      <c r="N55" s="27">
        <f>Baseline!CN55*'Summary all tools'!N$5</f>
        <v>94.735212300746383</v>
      </c>
      <c r="O55" s="27">
        <f>Baseline!CO55*'Summary all tools'!O$5</f>
        <v>77.292032940780516</v>
      </c>
      <c r="P55" s="27">
        <f>Baseline!CP55*'Summary all tools'!P$5</f>
        <v>44.625772177401039</v>
      </c>
      <c r="Q55" s="28"/>
      <c r="R55" s="29">
        <f>Baseline!CR55*'Summary all tools'!B$12</f>
        <v>155.96242281480141</v>
      </c>
      <c r="S55" s="29">
        <f>Baseline!CS55*'Summary all tools'!C$12</f>
        <v>130.89705607203877</v>
      </c>
      <c r="T55" s="29">
        <f>Baseline!CT55*'Summary all tools'!D$12</f>
        <v>113.8846812416114</v>
      </c>
      <c r="U55" s="29">
        <f>Baseline!CU55*'Summary all tools'!E$12</f>
        <v>61.313622531104905</v>
      </c>
      <c r="V55" s="29">
        <f>Baseline!CV55*'Summary all tools'!F$12</f>
        <v>22.489778744913821</v>
      </c>
      <c r="W55" s="29">
        <f>Baseline!CW55*'Summary all tools'!G$12</f>
        <v>16.451356983468351</v>
      </c>
      <c r="X55" s="29">
        <f>Baseline!CX55*'Summary all tools'!H$12</f>
        <v>12.39460466177313</v>
      </c>
      <c r="Y55" s="29">
        <f>Baseline!CY55*'Summary all tools'!J$12</f>
        <v>132.59097351974717</v>
      </c>
      <c r="Z55" s="29">
        <f>Baseline!CZ55*'Summary all tools'!K$12</f>
        <v>114.67163450001095</v>
      </c>
      <c r="AA55" s="29">
        <f>Baseline!DA55*'Summary all tools'!L$12</f>
        <v>117.79327199203568</v>
      </c>
      <c r="AB55" s="29">
        <f>Baseline!DB55*'Summary all tools'!M$12</f>
        <v>63.298411773485455</v>
      </c>
      <c r="AC55" s="29">
        <f>Baseline!DC55*'Summary all tools'!N$12</f>
        <v>30.401046823541783</v>
      </c>
      <c r="AD55" s="29">
        <f>Baseline!DD55*'Summary all tools'!O$12</f>
        <v>27.968418336859973</v>
      </c>
      <c r="AE55" s="29">
        <f>Baseline!DE55*'Summary all tools'!P$12</f>
        <v>17.78589316132183</v>
      </c>
      <c r="AF55" s="29">
        <f t="shared" si="0"/>
        <v>2954.9152206833178</v>
      </c>
      <c r="AH55" s="6">
        <f>C55*'Summary all tools'!B$6</f>
        <v>36.220355739420199</v>
      </c>
      <c r="AI55" s="6">
        <f>D55*'Summary all tools'!C$6</f>
        <v>29.297313027475123</v>
      </c>
      <c r="AJ55" s="6">
        <f>E55*'Summary all tools'!D$6</f>
        <v>40.318888230918176</v>
      </c>
      <c r="AK55" s="6">
        <f>F55*'Summary all tools'!E$6</f>
        <v>28.822064781879348</v>
      </c>
      <c r="AL55" s="6">
        <f>G55*'Summary all tools'!F$6</f>
        <v>19.037986948671342</v>
      </c>
      <c r="AM55" s="6">
        <f>H55*'Summary all tools'!G$6</f>
        <v>17.118923320640157</v>
      </c>
      <c r="AN55" s="6">
        <f>I55*'Summary all tools'!H$6</f>
        <v>8.1457896054158141</v>
      </c>
      <c r="AO55" s="6">
        <f>J55*'Summary all tools'!J$6</f>
        <v>17.742721860644689</v>
      </c>
      <c r="AP55" s="6">
        <f>K55*'Summary all tools'!K$6</f>
        <v>15.215097910563982</v>
      </c>
      <c r="AQ55" s="6">
        <f>L55*'Summary all tools'!L$6</f>
        <v>39.694626165853919</v>
      </c>
      <c r="AR55" s="6">
        <f>M55*'Summary all tools'!M$6</f>
        <v>29.018062609843565</v>
      </c>
      <c r="AS55" s="6">
        <f>N55*'Summary all tools'!N$6</f>
        <v>19.796549568050285</v>
      </c>
      <c r="AT55" s="6">
        <f>O55*'Summary all tools'!O$6</f>
        <v>18.813016815497896</v>
      </c>
      <c r="AU55" s="6">
        <f>P55*'Summary all tools'!P$6</f>
        <v>10.861991468399667</v>
      </c>
      <c r="AV55" s="6"/>
      <c r="AW55" s="6">
        <f>R55*'Summary all tools'!B$13</f>
        <v>21.02864127840019</v>
      </c>
      <c r="AX55" s="6">
        <f>S55*'Summary all tools'!C$13</f>
        <v>17.649041268140056</v>
      </c>
      <c r="AY55" s="6">
        <f>T55*'Summary all tools'!D$13</f>
        <v>20.653095643669616</v>
      </c>
      <c r="AZ55" s="6">
        <f>U55*'Summary all tools'!E$13</f>
        <v>11.119283968563076</v>
      </c>
      <c r="BA55" s="6">
        <f>V55*'Summary all tools'!F$13</f>
        <v>4.0785428414050759</v>
      </c>
      <c r="BB55" s="6">
        <f>W55*'Summary all tools'!G$13</f>
        <v>4.1660552804716522</v>
      </c>
      <c r="BC55" s="6">
        <f>X55*'Summary all tools'!H$13</f>
        <v>3.138744618600589</v>
      </c>
      <c r="BD55" s="6">
        <f>Y55*'Summary all tools'!J$13</f>
        <v>13.67245050683244</v>
      </c>
      <c r="BE55" s="6">
        <f>Z55*'Summary all tools'!K$13</f>
        <v>11.824652958034703</v>
      </c>
      <c r="BF55" s="6">
        <f>AA55*'Summary all tools'!L$13</f>
        <v>24.614927133643963</v>
      </c>
      <c r="BG55" s="6">
        <f>AB55*'Summary all tools'!M$13</f>
        <v>13.227290210472139</v>
      </c>
      <c r="BH55" s="6">
        <f>AC55*'Summary all tools'!N$13</f>
        <v>6.3528208334222613</v>
      </c>
      <c r="BI55" s="6">
        <f>AD55*'Summary all tools'!O$13</f>
        <v>6.8075622344849789</v>
      </c>
      <c r="BJ55" s="6">
        <f>AE55*'Summary all tools'!P$13</f>
        <v>4.32911769029241</v>
      </c>
      <c r="BK55" s="6">
        <f t="shared" si="1"/>
        <v>492.76561451970724</v>
      </c>
      <c r="BM55" s="6">
        <f>C55*'Summary all tools'!B$7</f>
        <v>5.0306049638083614</v>
      </c>
      <c r="BN55" s="6">
        <f>D55*'Summary all tools'!C$7</f>
        <v>4.0690712538159897</v>
      </c>
      <c r="BO55" s="6">
        <f>E55*'Summary all tools'!D$7</f>
        <v>14.854327242969857</v>
      </c>
      <c r="BP55" s="6">
        <f>F55*'Summary all tools'!E$7</f>
        <v>10.61865544595555</v>
      </c>
      <c r="BQ55" s="6">
        <f>G55*'Summary all tools'!F$7</f>
        <v>7.0139951916157592</v>
      </c>
      <c r="BR55" s="6">
        <f>H55*'Summary all tools'!G$7</f>
        <v>4.8732701423720153</v>
      </c>
      <c r="BS55" s="6">
        <f>I55*'Summary all tools'!H$7</f>
        <v>2.3188744132205605</v>
      </c>
      <c r="BT55" s="6">
        <f>J55*'Summary all tools'!J$7</f>
        <v>2.8883500703375078</v>
      </c>
      <c r="BU55" s="6">
        <f>K55*'Summary all tools'!K$7</f>
        <v>2.4768764040452993</v>
      </c>
      <c r="BV55" s="6">
        <f>L55*'Summary all tools'!L$7</f>
        <v>9.7335481786001932</v>
      </c>
      <c r="BW55" s="6">
        <f>M55*'Summary all tools'!M$7</f>
        <v>7.1155402568198776</v>
      </c>
      <c r="BX55" s="6">
        <f>N55*'Summary all tools'!N$7</f>
        <v>4.8543263308629045</v>
      </c>
      <c r="BY55" s="6">
        <f>O55*'Summary all tools'!O$7</f>
        <v>5.213245623571706</v>
      </c>
      <c r="BZ55" s="6">
        <f>P55*'Summary all tools'!P$7</f>
        <v>3.0099494430505098</v>
      </c>
      <c r="CA55" s="6"/>
      <c r="CB55" s="6">
        <f>R55*'Summary all tools'!B$14</f>
        <v>2.9206446220000264</v>
      </c>
      <c r="CC55" s="6">
        <f>S55*'Summary all tools'!C$14</f>
        <v>2.4512557316861194</v>
      </c>
      <c r="CD55" s="6">
        <f>T55*'Summary all tools'!D$14</f>
        <v>7.6090352371414376</v>
      </c>
      <c r="CE55" s="6">
        <f>U55*'Summary all tools'!E$14</f>
        <v>4.0965783042074495</v>
      </c>
      <c r="CF55" s="6">
        <f>V55*'Summary all tools'!F$14</f>
        <v>1.5026210468334493</v>
      </c>
      <c r="CG55" s="6">
        <f>W55*'Summary all tools'!G$14</f>
        <v>1.1859573426160179</v>
      </c>
      <c r="CH55" s="6">
        <f>X55*'Summary all tools'!H$14</f>
        <v>0.89351124179140862</v>
      </c>
      <c r="CI55" s="6">
        <f>Y55*'Summary all tools'!J$14</f>
        <v>2.2257477569262112</v>
      </c>
      <c r="CJ55" s="6">
        <f>Z55*'Summary all tools'!K$14</f>
        <v>1.9249435047963468</v>
      </c>
      <c r="CK55" s="6">
        <f>AA55*'Summary all tools'!L$14</f>
        <v>6.0358442013533091</v>
      </c>
      <c r="CL55" s="6">
        <f>AB55*'Summary all tools'!M$14</f>
        <v>3.2434734615717122</v>
      </c>
      <c r="CM55" s="6">
        <f>AC55*'Summary all tools'!N$14</f>
        <v>1.5577798212223171</v>
      </c>
      <c r="CN55" s="6">
        <f>AD55*'Summary all tools'!O$14</f>
        <v>1.886432908351259</v>
      </c>
      <c r="CO55" s="6">
        <f>AE55*'Summary all tools'!P$14</f>
        <v>1.1996350226111498</v>
      </c>
      <c r="CP55" s="6">
        <f t="shared" si="2"/>
        <v>122.80409516415433</v>
      </c>
      <c r="CR55" s="6"/>
      <c r="CS55" s="6"/>
      <c r="CT55" s="6"/>
      <c r="CU55" s="6"/>
      <c r="CV55" s="6"/>
      <c r="CW55" s="6"/>
      <c r="CX55" s="6"/>
      <c r="CY55" s="6"/>
      <c r="CZ55" s="6"/>
      <c r="DA55" s="6"/>
      <c r="DB55" s="6"/>
      <c r="DC55" s="6"/>
      <c r="DD55" s="6"/>
      <c r="DE55" s="6"/>
      <c r="DF55" s="6"/>
      <c r="DH55" s="6"/>
      <c r="DI55" s="6"/>
      <c r="DJ55" s="6"/>
      <c r="DK55" s="6"/>
      <c r="DL55" s="6"/>
      <c r="DM55" s="6"/>
      <c r="DN55" s="6"/>
      <c r="DO55" s="6"/>
      <c r="DP55" s="6"/>
      <c r="DQ55" s="6"/>
      <c r="DR55" s="6"/>
      <c r="DS55" s="6"/>
      <c r="DT55" s="6"/>
      <c r="DU55" s="6"/>
      <c r="DV55" s="6"/>
      <c r="DX55" s="6"/>
      <c r="DY55" s="6"/>
      <c r="DZ55" s="6"/>
      <c r="EA55" s="6"/>
      <c r="EB55" s="6"/>
      <c r="EC55" s="6"/>
      <c r="ED55" s="6"/>
      <c r="EE55" s="6"/>
      <c r="EF55" s="6"/>
      <c r="EG55" s="6"/>
      <c r="EH55" s="6"/>
      <c r="EI55" s="6"/>
      <c r="EJ55" s="6"/>
      <c r="EK55" s="6"/>
      <c r="EL55" s="6"/>
      <c r="EN55" s="1"/>
      <c r="EO55" s="1"/>
      <c r="EP55" s="1"/>
      <c r="EQ55" s="1"/>
      <c r="ER55" s="1"/>
      <c r="ES55" s="1"/>
      <c r="ET55" s="1"/>
      <c r="EU55" s="1"/>
      <c r="EV55" s="1"/>
      <c r="EW55" s="1"/>
      <c r="EX55" s="1"/>
      <c r="EY55" s="1"/>
      <c r="EZ55" s="1"/>
      <c r="FA55" s="1"/>
      <c r="FB55" s="2"/>
      <c r="FD55" s="2"/>
      <c r="FE55" s="2"/>
      <c r="FF55" s="2"/>
      <c r="FG55" s="2"/>
      <c r="FH55" s="2"/>
      <c r="FI55" s="2"/>
      <c r="FJ55" s="2"/>
      <c r="FK55" s="2"/>
      <c r="FL55" s="2"/>
      <c r="FM55" s="2"/>
      <c r="FN55" s="2"/>
      <c r="FO55" s="2"/>
      <c r="FP55" s="2"/>
      <c r="FQ55" s="2"/>
      <c r="FR55" s="2"/>
      <c r="FT55" s="2"/>
      <c r="FU55" s="2"/>
      <c r="FV55" s="2"/>
      <c r="FW55" s="2"/>
      <c r="FX55" s="2"/>
      <c r="FY55" s="2"/>
      <c r="FZ55" s="2"/>
      <c r="GA55" s="2"/>
      <c r="GB55" s="2"/>
      <c r="GC55" s="2"/>
      <c r="GD55" s="2"/>
      <c r="GE55" s="2"/>
      <c r="GF55" s="2"/>
      <c r="GG55" s="2"/>
      <c r="GH55" s="2"/>
      <c r="GJ55" s="6"/>
    </row>
    <row r="56" spans="1:192" x14ac:dyDescent="0.25">
      <c r="A56" s="8" t="s">
        <v>79</v>
      </c>
      <c r="B56" s="8" t="s">
        <v>221</v>
      </c>
      <c r="C56" s="22">
        <f>Baseline!CC56*'Summary all tools'!B$5</f>
        <v>198.28858765849304</v>
      </c>
      <c r="D56" s="22">
        <f>Baseline!CD56*'Summary all tools'!C$5</f>
        <v>172.86829838701527</v>
      </c>
      <c r="E56" s="22">
        <f>Baseline!CE56*'Summary all tools'!D$5</f>
        <v>164.05943432750084</v>
      </c>
      <c r="F56" s="22">
        <f>Baseline!CF56*'Summary all tools'!E$5</f>
        <v>118.81231806776036</v>
      </c>
      <c r="G56" s="22">
        <f>Baseline!CG56*'Summary all tools'!F$5</f>
        <v>87.914807498340934</v>
      </c>
      <c r="H56" s="22">
        <f>Baseline!CH56*'Summary all tools'!G$5</f>
        <v>57.858969976400381</v>
      </c>
      <c r="I56" s="22">
        <f>Baseline!CI56*'Summary all tools'!H$5</f>
        <v>29.512427707516554</v>
      </c>
      <c r="J56" s="27">
        <f>Baseline!CJ56*'Summary all tools'!J$5</f>
        <v>138.67973744203184</v>
      </c>
      <c r="K56" s="27">
        <f>Baseline!CK56*'Summary all tools'!K$5</f>
        <v>125.34969011451631</v>
      </c>
      <c r="L56" s="27">
        <f>Baseline!CL56*'Summary all tools'!L$5</f>
        <v>142.155793265504</v>
      </c>
      <c r="M56" s="27">
        <f>Baseline!CM56*'Summary all tools'!M$5</f>
        <v>106.41050937499452</v>
      </c>
      <c r="N56" s="27">
        <f>Baseline!CN56*'Summary all tools'!N$5</f>
        <v>78.928297439210297</v>
      </c>
      <c r="O56" s="27">
        <f>Baseline!CO56*'Summary all tools'!O$5</f>
        <v>73.847951650288209</v>
      </c>
      <c r="P56" s="27">
        <f>Baseline!CP56*'Summary all tools'!P$5</f>
        <v>44.257124469105293</v>
      </c>
      <c r="Q56" s="28"/>
      <c r="R56" s="29">
        <f>Baseline!CR56*'Summary all tools'!B$12</f>
        <v>79.510864589470557</v>
      </c>
      <c r="S56" s="29">
        <f>Baseline!CS56*'Summary all tools'!C$12</f>
        <v>70.297188060665462</v>
      </c>
      <c r="T56" s="29">
        <f>Baseline!CT56*'Summary all tools'!D$12</f>
        <v>67.084862840787238</v>
      </c>
      <c r="U56" s="29">
        <f>Baseline!CU56*'Summary all tools'!E$12</f>
        <v>40.277163280573504</v>
      </c>
      <c r="V56" s="29">
        <f>Baseline!CV56*'Summary all tools'!F$12</f>
        <v>19.471746275260614</v>
      </c>
      <c r="W56" s="29">
        <f>Baseline!CW56*'Summary all tools'!G$12</f>
        <v>15.290946882083643</v>
      </c>
      <c r="X56" s="29">
        <f>Baseline!CX56*'Summary all tools'!H$12</f>
        <v>10.31860115476125</v>
      </c>
      <c r="Y56" s="29">
        <f>Baseline!CY56*'Summary all tools'!J$12</f>
        <v>67.001388874039634</v>
      </c>
      <c r="Z56" s="29">
        <f>Baseline!CZ56*'Summary all tools'!K$12</f>
        <v>59.58186798340212</v>
      </c>
      <c r="AA56" s="29">
        <f>Baseline!DA56*'Summary all tools'!L$12</f>
        <v>61.931713425146</v>
      </c>
      <c r="AB56" s="29">
        <f>Baseline!DB56*'Summary all tools'!M$12</f>
        <v>39.618376089334113</v>
      </c>
      <c r="AC56" s="29">
        <f>Baseline!DC56*'Summary all tools'!N$12</f>
        <v>23.640141673704598</v>
      </c>
      <c r="AD56" s="29">
        <f>Baseline!DD56*'Summary all tools'!O$12</f>
        <v>23.549037213559401</v>
      </c>
      <c r="AE56" s="29">
        <f>Baseline!DE56*'Summary all tools'!P$12</f>
        <v>13.225813289161707</v>
      </c>
      <c r="AF56" s="29">
        <f t="shared" si="0"/>
        <v>2129.7436590106277</v>
      </c>
      <c r="AH56" s="6">
        <f>C56*'Summary all tools'!B$6</f>
        <v>26.735539909010296</v>
      </c>
      <c r="AI56" s="6">
        <f>D56*'Summary all tools'!C$6</f>
        <v>23.30808517577734</v>
      </c>
      <c r="AJ56" s="6">
        <f>E56*'Summary all tools'!D$6</f>
        <v>29.752335006529151</v>
      </c>
      <c r="AK56" s="6">
        <f>F56*'Summary all tools'!E$6</f>
        <v>21.546727285416157</v>
      </c>
      <c r="AL56" s="6">
        <f>G56*'Summary all tools'!F$6</f>
        <v>15.943434252635983</v>
      </c>
      <c r="AM56" s="6">
        <f>H56*'Summary all tools'!G$6</f>
        <v>14.651901823968302</v>
      </c>
      <c r="AN56" s="6">
        <f>I56*'Summary all tools'!H$6</f>
        <v>7.4735722660439325</v>
      </c>
      <c r="AO56" s="6">
        <f>J56*'Summary all tools'!J$6</f>
        <v>14.300308657092012</v>
      </c>
      <c r="AP56" s="6">
        <f>K56*'Summary all tools'!K$6</f>
        <v>12.925747421880578</v>
      </c>
      <c r="AQ56" s="6">
        <f>L56*'Summary all tools'!L$6</f>
        <v>29.705894349316686</v>
      </c>
      <c r="AR56" s="6">
        <f>M56*'Summary all tools'!M$6</f>
        <v>22.236303400219029</v>
      </c>
      <c r="AS56" s="6">
        <f>N56*'Summary all tools'!N$6</f>
        <v>16.493423243902232</v>
      </c>
      <c r="AT56" s="6">
        <f>O56*'Summary all tools'!O$6</f>
        <v>17.974721369424991</v>
      </c>
      <c r="AU56" s="6">
        <f>P56*'Summary all tools'!P$6</f>
        <v>10.772261967553488</v>
      </c>
      <c r="AV56" s="6"/>
      <c r="AW56" s="6">
        <f>R56*'Summary all tools'!B$13</f>
        <v>10.720566012063445</v>
      </c>
      <c r="AX56" s="6">
        <f>S56*'Summary all tools'!C$13</f>
        <v>9.4782725475054548</v>
      </c>
      <c r="AY56" s="6">
        <f>T56*'Summary all tools'!D$13</f>
        <v>12.165903907249961</v>
      </c>
      <c r="AZ56" s="6">
        <f>U56*'Summary all tools'!E$13</f>
        <v>7.3043020046267655</v>
      </c>
      <c r="BA56" s="6">
        <f>V56*'Summary all tools'!F$13</f>
        <v>3.5312197723857355</v>
      </c>
      <c r="BB56" s="6">
        <f>W56*'Summary all tools'!G$13</f>
        <v>3.8721991180137874</v>
      </c>
      <c r="BC56" s="6">
        <f>X56*'Summary all tools'!H$13</f>
        <v>2.6130283885439765</v>
      </c>
      <c r="BD56" s="6">
        <f>Y56*'Summary all tools'!J$13</f>
        <v>6.9090161189057655</v>
      </c>
      <c r="BE56" s="6">
        <f>Z56*'Summary all tools'!K$13</f>
        <v>6.1439336289839117</v>
      </c>
      <c r="BF56" s="6">
        <f>AA56*'Summary all tools'!L$13</f>
        <v>12.941695119265896</v>
      </c>
      <c r="BG56" s="6">
        <f>AB56*'Summary all tools'!M$13</f>
        <v>8.2789400795165751</v>
      </c>
      <c r="BH56" s="6">
        <f>AC56*'Summary all tools'!N$13</f>
        <v>4.9400135923433943</v>
      </c>
      <c r="BI56" s="6">
        <f>AD56*'Summary all tools'!O$13</f>
        <v>5.7318770930364531</v>
      </c>
      <c r="BJ56" s="6">
        <f>AE56*'Summary all tools'!P$13</f>
        <v>3.2191862258076882</v>
      </c>
      <c r="BK56" s="6">
        <f t="shared" si="1"/>
        <v>361.67040973701904</v>
      </c>
      <c r="BM56" s="6">
        <f>C56*'Summary all tools'!B$7</f>
        <v>3.7132694318069861</v>
      </c>
      <c r="BN56" s="6">
        <f>D56*'Summary all tools'!C$7</f>
        <v>3.2372340521912975</v>
      </c>
      <c r="BO56" s="6">
        <f>E56*'Summary all tools'!D$7</f>
        <v>10.961386581352848</v>
      </c>
      <c r="BP56" s="6">
        <f>F56*'Summary all tools'!E$7</f>
        <v>7.938267947258586</v>
      </c>
      <c r="BQ56" s="6">
        <f>G56*'Summary all tools'!F$7</f>
        <v>5.8738968299185208</v>
      </c>
      <c r="BR56" s="6">
        <f>H56*'Summary all tools'!G$7</f>
        <v>4.1709793513486408</v>
      </c>
      <c r="BS56" s="6">
        <f>I56*'Summary all tools'!H$7</f>
        <v>2.1275132728154262</v>
      </c>
      <c r="BT56" s="6">
        <f>J56*'Summary all tools'!J$7</f>
        <v>2.327957223247537</v>
      </c>
      <c r="BU56" s="6">
        <f>K56*'Summary all tools'!K$7</f>
        <v>2.104191440771257</v>
      </c>
      <c r="BV56" s="6">
        <f>L56*'Summary all tools'!L$7</f>
        <v>7.2842039783765058</v>
      </c>
      <c r="BW56" s="6">
        <f>M56*'Summary all tools'!M$7</f>
        <v>5.4525801441150108</v>
      </c>
      <c r="BX56" s="6">
        <f>N56*'Summary all tools'!N$7</f>
        <v>4.044364320343842</v>
      </c>
      <c r="BY56" s="6">
        <f>O56*'Summary all tools'!O$7</f>
        <v>4.9809468855033101</v>
      </c>
      <c r="BZ56" s="6">
        <f>P56*'Summary all tools'!P$7</f>
        <v>2.9850846416112073</v>
      </c>
      <c r="CA56" s="6"/>
      <c r="CB56" s="6">
        <f>R56*'Summary all tools'!B$14</f>
        <v>1.4889675016754786</v>
      </c>
      <c r="CC56" s="6">
        <f>S56*'Summary all tools'!C$14</f>
        <v>1.316426742709091</v>
      </c>
      <c r="CD56" s="6">
        <f>T56*'Summary all tools'!D$14</f>
        <v>4.4821751237236702</v>
      </c>
      <c r="CE56" s="6">
        <f>U56*'Summary all tools'!E$14</f>
        <v>2.6910586332835456</v>
      </c>
      <c r="CF56" s="6">
        <f>V56*'Summary all tools'!F$14</f>
        <v>1.3009757056157973</v>
      </c>
      <c r="CG56" s="6">
        <f>W56*'Summary all tools'!G$14</f>
        <v>1.102304858412684</v>
      </c>
      <c r="CH56" s="6">
        <f>X56*'Summary all tools'!H$14</f>
        <v>0.74385479673879618</v>
      </c>
      <c r="CI56" s="6">
        <f>Y56*'Summary all tools'!J$14</f>
        <v>1.1247235542404734</v>
      </c>
      <c r="CJ56" s="6">
        <f>Z56*'Summary all tools'!K$14</f>
        <v>1.0001752419276135</v>
      </c>
      <c r="CK56" s="6">
        <f>AA56*'Summary all tools'!L$14</f>
        <v>3.173442481352557</v>
      </c>
      <c r="CL56" s="6">
        <f>AB56*'Summary all tools'!M$14</f>
        <v>2.0300849237128769</v>
      </c>
      <c r="CM56" s="6">
        <f>AC56*'Summary all tools'!N$14</f>
        <v>1.211344329157001</v>
      </c>
      <c r="CN56" s="6">
        <f>AD56*'Summary all tools'!O$14</f>
        <v>1.5883514836125108</v>
      </c>
      <c r="CO56" s="6">
        <f>AE56*'Summary all tools'!P$14</f>
        <v>0.8920636529346605</v>
      </c>
      <c r="CP56" s="6">
        <f t="shared" si="2"/>
        <v>91.347825129757737</v>
      </c>
      <c r="CR56" s="6"/>
      <c r="CS56" s="6"/>
      <c r="CT56" s="6"/>
      <c r="CU56" s="6"/>
      <c r="CV56" s="6"/>
      <c r="CW56" s="6"/>
      <c r="CX56" s="6"/>
      <c r="CY56" s="6"/>
      <c r="CZ56" s="6"/>
      <c r="DA56" s="6"/>
      <c r="DB56" s="6"/>
      <c r="DC56" s="6"/>
      <c r="DD56" s="6"/>
      <c r="DE56" s="6"/>
      <c r="DF56" s="6"/>
      <c r="DH56" s="6"/>
      <c r="DI56" s="6"/>
      <c r="DJ56" s="6"/>
      <c r="DK56" s="6"/>
      <c r="DL56" s="6"/>
      <c r="DM56" s="6"/>
      <c r="DN56" s="6"/>
      <c r="DO56" s="6"/>
      <c r="DP56" s="6"/>
      <c r="DQ56" s="6"/>
      <c r="DR56" s="6"/>
      <c r="DS56" s="6"/>
      <c r="DT56" s="6"/>
      <c r="DU56" s="6"/>
      <c r="DV56" s="6"/>
      <c r="DX56" s="6"/>
      <c r="DY56" s="6"/>
      <c r="DZ56" s="6"/>
      <c r="EA56" s="6"/>
      <c r="EB56" s="6"/>
      <c r="EC56" s="6"/>
      <c r="ED56" s="6"/>
      <c r="EE56" s="6"/>
      <c r="EF56" s="6"/>
      <c r="EG56" s="6"/>
      <c r="EH56" s="6"/>
      <c r="EI56" s="6"/>
      <c r="EJ56" s="6"/>
      <c r="EK56" s="6"/>
      <c r="EL56" s="6"/>
      <c r="EN56" s="1"/>
      <c r="EO56" s="1"/>
      <c r="EP56" s="1"/>
      <c r="EQ56" s="1"/>
      <c r="ER56" s="1"/>
      <c r="ES56" s="1"/>
      <c r="ET56" s="1"/>
      <c r="EU56" s="1"/>
      <c r="EV56" s="1"/>
      <c r="EW56" s="1"/>
      <c r="EX56" s="1"/>
      <c r="EY56" s="1"/>
      <c r="EZ56" s="1"/>
      <c r="FA56" s="1"/>
      <c r="FB56" s="2"/>
      <c r="FD56" s="2"/>
      <c r="FE56" s="2"/>
      <c r="FF56" s="2"/>
      <c r="FG56" s="2"/>
      <c r="FH56" s="2"/>
      <c r="FI56" s="2"/>
      <c r="FJ56" s="2"/>
      <c r="FK56" s="2"/>
      <c r="FL56" s="2"/>
      <c r="FM56" s="2"/>
      <c r="FN56" s="2"/>
      <c r="FO56" s="2"/>
      <c r="FP56" s="2"/>
      <c r="FQ56" s="2"/>
      <c r="FR56" s="2"/>
      <c r="FT56" s="2"/>
      <c r="FU56" s="2"/>
      <c r="FV56" s="2"/>
      <c r="FW56" s="2"/>
      <c r="FX56" s="2"/>
      <c r="FY56" s="2"/>
      <c r="FZ56" s="2"/>
      <c r="GA56" s="2"/>
      <c r="GB56" s="2"/>
      <c r="GC56" s="2"/>
      <c r="GD56" s="2"/>
      <c r="GE56" s="2"/>
      <c r="GF56" s="2"/>
      <c r="GG56" s="2"/>
      <c r="GH56" s="2"/>
      <c r="GJ56" s="6"/>
    </row>
    <row r="57" spans="1:192" x14ac:dyDescent="0.25">
      <c r="A57" s="8" t="s">
        <v>83</v>
      </c>
      <c r="B57" s="8" t="s">
        <v>222</v>
      </c>
      <c r="C57" s="22">
        <f>Baseline!CC57*'Summary all tools'!B$5</f>
        <v>164.75141762021468</v>
      </c>
      <c r="D57" s="22">
        <f>Baseline!CD57*'Summary all tools'!C$5</f>
        <v>142.78928006752582</v>
      </c>
      <c r="E57" s="22">
        <f>Baseline!CE57*'Summary all tools'!D$5</f>
        <v>129.6830260459285</v>
      </c>
      <c r="F57" s="22">
        <f>Baseline!CF57*'Summary all tools'!E$5</f>
        <v>96.539344787844541</v>
      </c>
      <c r="G57" s="22">
        <f>Baseline!CG57*'Summary all tools'!F$5</f>
        <v>69.585652543191841</v>
      </c>
      <c r="H57" s="22">
        <f>Baseline!CH57*'Summary all tools'!G$5</f>
        <v>39.638052841043937</v>
      </c>
      <c r="I57" s="22">
        <f>Baseline!CI57*'Summary all tools'!H$5</f>
        <v>16.490409486251856</v>
      </c>
      <c r="J57" s="27">
        <f>Baseline!CJ57*'Summary all tools'!J$5</f>
        <v>96.974881732109694</v>
      </c>
      <c r="K57" s="27">
        <f>Baseline!CK57*'Summary all tools'!K$5</f>
        <v>93.340057417812631</v>
      </c>
      <c r="L57" s="27">
        <f>Baseline!CL57*'Summary all tools'!L$5</f>
        <v>104.79932817800984</v>
      </c>
      <c r="M57" s="27">
        <f>Baseline!CM57*'Summary all tools'!M$5</f>
        <v>77.308133953581788</v>
      </c>
      <c r="N57" s="27">
        <f>Baseline!CN57*'Summary all tools'!N$5</f>
        <v>58.20879770314729</v>
      </c>
      <c r="O57" s="27">
        <f>Baseline!CO57*'Summary all tools'!O$5</f>
        <v>47.483877592680948</v>
      </c>
      <c r="P57" s="27">
        <f>Baseline!CP57*'Summary all tools'!P$5</f>
        <v>26.796098309873077</v>
      </c>
      <c r="Q57" s="28"/>
      <c r="R57" s="29">
        <f>Baseline!CR57*'Summary all tools'!B$12</f>
        <v>255.63568250479594</v>
      </c>
      <c r="S57" s="29">
        <f>Baseline!CS57*'Summary all tools'!C$12</f>
        <v>206.39796131992239</v>
      </c>
      <c r="T57" s="29">
        <f>Baseline!CT57*'Summary all tools'!D$12</f>
        <v>186.02536656068662</v>
      </c>
      <c r="U57" s="29">
        <f>Baseline!CU57*'Summary all tools'!E$12</f>
        <v>125.04387908332588</v>
      </c>
      <c r="V57" s="29">
        <f>Baseline!CV57*'Summary all tools'!F$12</f>
        <v>58.386861143530965</v>
      </c>
      <c r="W57" s="29">
        <f>Baseline!CW57*'Summary all tools'!G$12</f>
        <v>33.836704058998706</v>
      </c>
      <c r="X57" s="29">
        <f>Baseline!CX57*'Summary all tools'!H$12</f>
        <v>21.748008958333926</v>
      </c>
      <c r="Y57" s="29">
        <f>Baseline!CY57*'Summary all tools'!J$12</f>
        <v>169.02987102886274</v>
      </c>
      <c r="Z57" s="29">
        <f>Baseline!CZ57*'Summary all tools'!K$12</f>
        <v>152.09103650121662</v>
      </c>
      <c r="AA57" s="29">
        <f>Baseline!DA57*'Summary all tools'!L$12</f>
        <v>156.20306667412603</v>
      </c>
      <c r="AB57" s="29">
        <f>Baseline!DB57*'Summary all tools'!M$12</f>
        <v>110.67903260655521</v>
      </c>
      <c r="AC57" s="29">
        <f>Baseline!DC57*'Summary all tools'!N$12</f>
        <v>63.427146480601351</v>
      </c>
      <c r="AD57" s="29">
        <f>Baseline!DD57*'Summary all tools'!O$12</f>
        <v>50.080418982098443</v>
      </c>
      <c r="AE57" s="29">
        <f>Baseline!DE57*'Summary all tools'!P$12</f>
        <v>28.779554062853521</v>
      </c>
      <c r="AF57" s="29">
        <f t="shared" si="0"/>
        <v>2781.752948245125</v>
      </c>
      <c r="AH57" s="6">
        <f>C57*'Summary all tools'!B$6</f>
        <v>22.21367428587164</v>
      </c>
      <c r="AI57" s="6">
        <f>D57*'Summary all tools'!C$6</f>
        <v>19.252487200115841</v>
      </c>
      <c r="AJ57" s="6">
        <f>E57*'Summary all tools'!D$6</f>
        <v>23.518140553116254</v>
      </c>
      <c r="AK57" s="6">
        <f>F57*'Summary all tools'!E$6</f>
        <v>17.507502322024671</v>
      </c>
      <c r="AL57" s="6">
        <f>G57*'Summary all tools'!F$6</f>
        <v>12.61942450673156</v>
      </c>
      <c r="AM57" s="6">
        <f>H57*'Summary all tools'!G$6</f>
        <v>10.037732420005581</v>
      </c>
      <c r="AN57" s="6">
        <f>I57*'Summary all tools'!H$6</f>
        <v>4.1759447312689542</v>
      </c>
      <c r="AO57" s="6">
        <f>J57*'Summary all tools'!J$6</f>
        <v>9.999807948395004</v>
      </c>
      <c r="AP57" s="6">
        <f>K57*'Summary all tools'!K$6</f>
        <v>9.6249939303739644</v>
      </c>
      <c r="AQ57" s="6">
        <f>L57*'Summary all tools'!L$6</f>
        <v>21.899619419103736</v>
      </c>
      <c r="AR57" s="6">
        <f>M57*'Summary all tools'!M$6</f>
        <v>16.15486225931533</v>
      </c>
      <c r="AS57" s="6">
        <f>N57*'Summary all tools'!N$6</f>
        <v>12.16372794277137</v>
      </c>
      <c r="AT57" s="6">
        <f>O57*'Summary all tools'!O$6</f>
        <v>11.557659355403281</v>
      </c>
      <c r="AU57" s="6">
        <f>P57*'Summary all tools'!P$6</f>
        <v>6.5222174771831831</v>
      </c>
      <c r="AV57" s="6"/>
      <c r="AW57" s="6">
        <f>R57*'Summary all tools'!B$13</f>
        <v>34.467732472556754</v>
      </c>
      <c r="AX57" s="6">
        <f>S57*'Summary all tools'!C$13</f>
        <v>27.828938604933356</v>
      </c>
      <c r="AY57" s="6">
        <f>T57*'Summary all tools'!D$13</f>
        <v>33.735877783032009</v>
      </c>
      <c r="AZ57" s="6">
        <f>U57*'Summary all tools'!E$13</f>
        <v>22.676826823481271</v>
      </c>
      <c r="BA57" s="6">
        <f>V57*'Summary all tools'!F$13</f>
        <v>10.588512997395116</v>
      </c>
      <c r="BB57" s="6">
        <f>W57*'Summary all tools'!G$13</f>
        <v>8.5686293088407073</v>
      </c>
      <c r="BC57" s="6">
        <f>X57*'Summary all tools'!H$13</f>
        <v>5.507351621611364</v>
      </c>
      <c r="BD57" s="6">
        <f>Y57*'Summary all tools'!J$13</f>
        <v>17.429938739187286</v>
      </c>
      <c r="BE57" s="6">
        <f>Z57*'Summary all tools'!K$13</f>
        <v>15.68324836823097</v>
      </c>
      <c r="BF57" s="6">
        <f>AA57*'Summary all tools'!L$13</f>
        <v>32.641313372255318</v>
      </c>
      <c r="BG57" s="6">
        <f>AB57*'Summary all tools'!M$13</f>
        <v>23.128284635957492</v>
      </c>
      <c r="BH57" s="6">
        <f>AC57*'Summary all tools'!N$13</f>
        <v>13.254191538380265</v>
      </c>
      <c r="BI57" s="6">
        <f>AD57*'Summary all tools'!O$13</f>
        <v>12.189662098282026</v>
      </c>
      <c r="BJ57" s="6">
        <f>AE57*'Summary all tools'!P$13</f>
        <v>7.004994097410095</v>
      </c>
      <c r="BK57" s="6">
        <f t="shared" si="1"/>
        <v>461.95329681323437</v>
      </c>
      <c r="BM57" s="6">
        <f>C57*'Summary all tools'!B$7</f>
        <v>3.0852325397043949</v>
      </c>
      <c r="BN57" s="6">
        <f>D57*'Summary all tools'!C$7</f>
        <v>2.6739565555716447</v>
      </c>
      <c r="BO57" s="6">
        <f>E57*'Summary all tools'!D$7</f>
        <v>8.6645780985165164</v>
      </c>
      <c r="BP57" s="6">
        <f>F57*'Summary all tools'!E$7</f>
        <v>6.4501324344301425</v>
      </c>
      <c r="BQ57" s="6">
        <f>G57*'Summary all tools'!F$7</f>
        <v>4.6492616603747861</v>
      </c>
      <c r="BR57" s="6">
        <f>H57*'Summary all tools'!G$7</f>
        <v>2.8574566743081578</v>
      </c>
      <c r="BS57" s="6">
        <f>I57*'Summary all tools'!H$7</f>
        <v>1.1887725877334978</v>
      </c>
      <c r="BT57" s="6">
        <f>J57*'Summary all tools'!J$7</f>
        <v>1.6278757125294192</v>
      </c>
      <c r="BU57" s="6">
        <f>K57*'Summary all tools'!K$7</f>
        <v>1.5668594770376221</v>
      </c>
      <c r="BV57" s="6">
        <f>L57*'Summary all tools'!L$7</f>
        <v>5.3700216200101121</v>
      </c>
      <c r="BW57" s="6">
        <f>M57*'Summary all tools'!M$7</f>
        <v>3.9613455348512683</v>
      </c>
      <c r="BX57" s="6">
        <f>N57*'Summary all tools'!N$7</f>
        <v>2.9826765836680753</v>
      </c>
      <c r="BY57" s="6">
        <f>O57*'Summary all tools'!O$7</f>
        <v>3.2027248816177765</v>
      </c>
      <c r="BZ57" s="6">
        <f>P57*'Summary all tools'!P$7</f>
        <v>1.807361469580882</v>
      </c>
      <c r="CA57" s="6"/>
      <c r="CB57" s="6">
        <f>R57*'Summary all tools'!B$14</f>
        <v>4.7871850656328832</v>
      </c>
      <c r="CC57" s="6">
        <f>S57*'Summary all tools'!C$14</f>
        <v>3.8651303617962993</v>
      </c>
      <c r="CD57" s="6">
        <f>T57*'Summary all tools'!D$14</f>
        <v>12.429007604274952</v>
      </c>
      <c r="CE57" s="6">
        <f>U57*'Summary all tools'!E$14</f>
        <v>8.3546204086509945</v>
      </c>
      <c r="CF57" s="6">
        <f>V57*'Summary all tools'!F$14</f>
        <v>3.9010311043034642</v>
      </c>
      <c r="CG57" s="6">
        <f>W57*'Summary all tools'!G$14</f>
        <v>2.4392448397429751</v>
      </c>
      <c r="CH57" s="6">
        <f>X57*'Summary all tools'!H$14</f>
        <v>1.5677862280499502</v>
      </c>
      <c r="CI57" s="6">
        <f>Y57*'Summary all tools'!J$14</f>
        <v>2.8374318877746743</v>
      </c>
      <c r="CJ57" s="6">
        <f>Z57*'Summary all tools'!K$14</f>
        <v>2.5530869436655066</v>
      </c>
      <c r="CK57" s="6">
        <f>AA57*'Summary all tools'!L$14</f>
        <v>8.0040002138863624</v>
      </c>
      <c r="CL57" s="6">
        <f>AB57*'Summary all tools'!M$14</f>
        <v>5.6713035122654389</v>
      </c>
      <c r="CM57" s="6">
        <f>AC57*'Summary all tools'!N$14</f>
        <v>3.2500699557714059</v>
      </c>
      <c r="CN57" s="6">
        <f>AD57*'Summary all tools'!O$14</f>
        <v>3.3778581718130911</v>
      </c>
      <c r="CO57" s="6">
        <f>AE57*'Summary all tools'!P$14</f>
        <v>1.9411429426558091</v>
      </c>
      <c r="CP57" s="6">
        <f t="shared" si="2"/>
        <v>115.06715507021809</v>
      </c>
      <c r="CR57" s="6"/>
      <c r="CS57" s="6"/>
      <c r="CT57" s="6"/>
      <c r="CU57" s="6"/>
      <c r="CV57" s="6"/>
      <c r="CW57" s="6"/>
      <c r="CX57" s="6"/>
      <c r="CY57" s="6"/>
      <c r="CZ57" s="6"/>
      <c r="DA57" s="6"/>
      <c r="DB57" s="6"/>
      <c r="DC57" s="6"/>
      <c r="DD57" s="6"/>
      <c r="DE57" s="6"/>
      <c r="DF57" s="6"/>
      <c r="DH57" s="6"/>
      <c r="DI57" s="6"/>
      <c r="DJ57" s="6"/>
      <c r="DK57" s="6"/>
      <c r="DL57" s="6"/>
      <c r="DM57" s="6"/>
      <c r="DN57" s="6"/>
      <c r="DO57" s="6"/>
      <c r="DP57" s="6"/>
      <c r="DQ57" s="6"/>
      <c r="DR57" s="6"/>
      <c r="DS57" s="6"/>
      <c r="DT57" s="6"/>
      <c r="DU57" s="6"/>
      <c r="DV57" s="6"/>
      <c r="DX57" s="6"/>
      <c r="DY57" s="6"/>
      <c r="DZ57" s="6"/>
      <c r="EA57" s="6"/>
      <c r="EB57" s="6"/>
      <c r="EC57" s="6"/>
      <c r="ED57" s="6"/>
      <c r="EE57" s="6"/>
      <c r="EF57" s="6"/>
      <c r="EG57" s="6"/>
      <c r="EH57" s="6"/>
      <c r="EI57" s="6"/>
      <c r="EJ57" s="6"/>
      <c r="EK57" s="6"/>
      <c r="EL57" s="6"/>
      <c r="EN57" s="1"/>
      <c r="EO57" s="1"/>
      <c r="EP57" s="1"/>
      <c r="EQ57" s="1"/>
      <c r="ER57" s="1"/>
      <c r="ES57" s="1"/>
      <c r="ET57" s="1"/>
      <c r="EU57" s="1"/>
      <c r="EV57" s="1"/>
      <c r="EW57" s="1"/>
      <c r="EX57" s="1"/>
      <c r="EY57" s="1"/>
      <c r="EZ57" s="1"/>
      <c r="FA57" s="1"/>
      <c r="FB57" s="2"/>
      <c r="FD57" s="2"/>
      <c r="FE57" s="2"/>
      <c r="FF57" s="2"/>
      <c r="FG57" s="2"/>
      <c r="FH57" s="2"/>
      <c r="FI57" s="2"/>
      <c r="FJ57" s="2"/>
      <c r="FK57" s="2"/>
      <c r="FL57" s="2"/>
      <c r="FM57" s="2"/>
      <c r="FN57" s="2"/>
      <c r="FO57" s="2"/>
      <c r="FP57" s="2"/>
      <c r="FQ57" s="2"/>
      <c r="FR57" s="2"/>
      <c r="FT57" s="2"/>
      <c r="FU57" s="2"/>
      <c r="FV57" s="2"/>
      <c r="FW57" s="2"/>
      <c r="FX57" s="2"/>
      <c r="FY57" s="2"/>
      <c r="FZ57" s="2"/>
      <c r="GA57" s="2"/>
      <c r="GB57" s="2"/>
      <c r="GC57" s="2"/>
      <c r="GD57" s="2"/>
      <c r="GE57" s="2"/>
      <c r="GF57" s="2"/>
      <c r="GG57" s="2"/>
      <c r="GH57" s="2"/>
      <c r="GJ57" s="6"/>
    </row>
    <row r="58" spans="1:192" x14ac:dyDescent="0.25">
      <c r="A58" s="8" t="s">
        <v>100</v>
      </c>
      <c r="B58" s="8" t="s">
        <v>223</v>
      </c>
      <c r="C58" s="22">
        <f>Baseline!CC58*'Summary all tools'!B$5</f>
        <v>175.56183434474633</v>
      </c>
      <c r="D58" s="22">
        <f>Baseline!CD58*'Summary all tools'!C$5</f>
        <v>164.09474752307131</v>
      </c>
      <c r="E58" s="22">
        <f>Baseline!CE58*'Summary all tools'!D$5</f>
        <v>169.60306052516785</v>
      </c>
      <c r="F58" s="22">
        <f>Baseline!CF58*'Summary all tools'!E$5</f>
        <v>141.27213836888183</v>
      </c>
      <c r="G58" s="22">
        <f>Baseline!CG58*'Summary all tools'!F$5</f>
        <v>118.10659882079823</v>
      </c>
      <c r="H58" s="22">
        <f>Baseline!CH58*'Summary all tools'!G$5</f>
        <v>75.887483127224684</v>
      </c>
      <c r="I58" s="22">
        <f>Baseline!CI58*'Summary all tools'!H$5</f>
        <v>38.401031644766917</v>
      </c>
      <c r="J58" s="27">
        <f>Baseline!CJ58*'Summary all tools'!J$5</f>
        <v>123.9769753860157</v>
      </c>
      <c r="K58" s="27">
        <f>Baseline!CK58*'Summary all tools'!K$5</f>
        <v>125.02942578675189</v>
      </c>
      <c r="L58" s="27">
        <f>Baseline!CL58*'Summary all tools'!L$5</f>
        <v>153.55438795507038</v>
      </c>
      <c r="M58" s="27">
        <f>Baseline!CM58*'Summary all tools'!M$5</f>
        <v>121.44193703088926</v>
      </c>
      <c r="N58" s="27">
        <f>Baseline!CN58*'Summary all tools'!N$5</f>
        <v>98.699684307079281</v>
      </c>
      <c r="O58" s="27">
        <f>Baseline!CO58*'Summary all tools'!O$5</f>
        <v>95.11562599304682</v>
      </c>
      <c r="P58" s="27">
        <f>Baseline!CP58*'Summary all tools'!P$5</f>
        <v>56.043484826077929</v>
      </c>
      <c r="Q58" s="28"/>
      <c r="R58" s="29">
        <f>Baseline!CR58*'Summary all tools'!B$12</f>
        <v>200.3543263969612</v>
      </c>
      <c r="S58" s="29">
        <f>Baseline!CS58*'Summary all tools'!C$12</f>
        <v>155.27283176635729</v>
      </c>
      <c r="T58" s="29">
        <f>Baseline!CT58*'Summary all tools'!D$12</f>
        <v>143.58375793052053</v>
      </c>
      <c r="U58" s="29">
        <f>Baseline!CU58*'Summary all tools'!E$12</f>
        <v>98.845472641527024</v>
      </c>
      <c r="V58" s="29">
        <f>Baseline!CV58*'Summary all tools'!F$12</f>
        <v>50.37462722073915</v>
      </c>
      <c r="W58" s="29">
        <f>Baseline!CW58*'Summary all tools'!G$12</f>
        <v>31.87820065985084</v>
      </c>
      <c r="X58" s="29">
        <f>Baseline!CX58*'Summary all tools'!H$12</f>
        <v>20.036732790546456</v>
      </c>
      <c r="Y58" s="29">
        <f>Baseline!CY58*'Summary all tools'!J$12</f>
        <v>148.99733421585555</v>
      </c>
      <c r="Z58" s="29">
        <f>Baseline!CZ58*'Summary all tools'!K$12</f>
        <v>117.26723494417702</v>
      </c>
      <c r="AA58" s="29">
        <f>Baseline!DA58*'Summary all tools'!L$12</f>
        <v>126.89799818401104</v>
      </c>
      <c r="AB58" s="29">
        <f>Baseline!DB58*'Summary all tools'!M$12</f>
        <v>89.756193539694934</v>
      </c>
      <c r="AC58" s="29">
        <f>Baseline!DC58*'Summary all tools'!N$12</f>
        <v>49.303763869549407</v>
      </c>
      <c r="AD58" s="29">
        <f>Baseline!DD58*'Summary all tools'!O$12</f>
        <v>40.953345197599688</v>
      </c>
      <c r="AE58" s="29">
        <f>Baseline!DE58*'Summary all tools'!P$12</f>
        <v>24.704557833038265</v>
      </c>
      <c r="AF58" s="29">
        <f t="shared" si="0"/>
        <v>2955.0147928300166</v>
      </c>
      <c r="AH58" s="6">
        <f>C58*'Summary all tools'!B$6</f>
        <v>23.671258563336583</v>
      </c>
      <c r="AI58" s="6">
        <f>D58*'Summary all tools'!C$6</f>
        <v>22.125134497492759</v>
      </c>
      <c r="AJ58" s="6">
        <f>E58*'Summary all tools'!D$6</f>
        <v>30.757676908749236</v>
      </c>
      <c r="AK58" s="6">
        <f>F58*'Summary all tools'!E$6</f>
        <v>25.619837134444793</v>
      </c>
      <c r="AL58" s="6">
        <f>G58*'Summary all tools'!F$6</f>
        <v>21.41874442638558</v>
      </c>
      <c r="AM58" s="6">
        <f>H58*'Summary all tools'!G$6</f>
        <v>19.217347852920113</v>
      </c>
      <c r="AN58" s="6">
        <f>I58*'Summary all tools'!H$6</f>
        <v>9.7244756660500329</v>
      </c>
      <c r="AO58" s="6">
        <f>J58*'Summary all tools'!J$6</f>
        <v>12.784196502634712</v>
      </c>
      <c r="AP58" s="6">
        <f>K58*'Summary all tools'!K$6</f>
        <v>12.89272256314228</v>
      </c>
      <c r="AQ58" s="6">
        <f>L58*'Summary all tools'!L$6</f>
        <v>32.08782646619165</v>
      </c>
      <c r="AR58" s="6">
        <f>M58*'Summary all tools'!M$6</f>
        <v>25.377378354733462</v>
      </c>
      <c r="AS58" s="6">
        <f>N58*'Summary all tools'!N$6</f>
        <v>20.624994078581018</v>
      </c>
      <c r="AT58" s="6">
        <f>O58*'Summary all tools'!O$6</f>
        <v>23.151310725580313</v>
      </c>
      <c r="AU58" s="6">
        <f>P58*'Summary all tools'!P$6</f>
        <v>13.641082816904598</v>
      </c>
      <c r="AV58" s="6"/>
      <c r="AW58" s="6">
        <f>R58*'Summary all tools'!B$13</f>
        <v>27.014066480489149</v>
      </c>
      <c r="AX58" s="6">
        <f>S58*'Summary all tools'!C$13</f>
        <v>20.935662710070645</v>
      </c>
      <c r="AY58" s="6">
        <f>T58*'Summary all tools'!D$13</f>
        <v>26.039051548339625</v>
      </c>
      <c r="AZ58" s="6">
        <f>U58*'Summary all tools'!E$13</f>
        <v>17.925720809439923</v>
      </c>
      <c r="BA58" s="6">
        <f>V58*'Summary all tools'!F$13</f>
        <v>9.1354867279901395</v>
      </c>
      <c r="BB58" s="6">
        <f>W58*'Summary all tools'!G$13</f>
        <v>8.0726681892783088</v>
      </c>
      <c r="BC58" s="6">
        <f>X58*'Summary all tools'!H$13</f>
        <v>5.073997028289952</v>
      </c>
      <c r="BD58" s="6">
        <f>Y58*'Summary all tools'!J$13</f>
        <v>15.364233504272873</v>
      </c>
      <c r="BE58" s="6">
        <f>Z58*'Summary all tools'!K$13</f>
        <v>12.09230480239715</v>
      </c>
      <c r="BF58" s="6">
        <f>AA58*'Summary all tools'!L$13</f>
        <v>26.517516033648423</v>
      </c>
      <c r="BG58" s="6">
        <f>AB58*'Summary all tools'!M$13</f>
        <v>18.756098089559949</v>
      </c>
      <c r="BH58" s="6">
        <f>AC58*'Summary all tools'!N$13</f>
        <v>10.302868190514326</v>
      </c>
      <c r="BI58" s="6">
        <f>AD58*'Summary all tools'!O$13</f>
        <v>9.968116279767667</v>
      </c>
      <c r="BJ58" s="6">
        <f>AE58*'Summary all tools'!P$13</f>
        <v>6.013132844991719</v>
      </c>
      <c r="BK58" s="6">
        <f t="shared" si="1"/>
        <v>506.30490979619702</v>
      </c>
      <c r="BM58" s="6">
        <f>C58*'Summary all tools'!B$7</f>
        <v>3.2876748004634146</v>
      </c>
      <c r="BN58" s="6">
        <f>D58*'Summary all tools'!C$7</f>
        <v>3.0729353468739946</v>
      </c>
      <c r="BO58" s="6">
        <f>E58*'Summary all tools'!D$7</f>
        <v>11.331775703223403</v>
      </c>
      <c r="BP58" s="6">
        <f>F58*'Summary all tools'!E$7</f>
        <v>9.4388873653217669</v>
      </c>
      <c r="BQ58" s="6">
        <f>G58*'Summary all tools'!F$7</f>
        <v>7.8911163676157408</v>
      </c>
      <c r="BR58" s="6">
        <f>H58*'Summary all tools'!G$7</f>
        <v>5.470631870539302</v>
      </c>
      <c r="BS58" s="6">
        <f>I58*'Summary all tools'!H$7</f>
        <v>2.7682813939850455</v>
      </c>
      <c r="BT58" s="6">
        <f>J58*'Summary all tools'!J$7</f>
        <v>2.0811482678707671</v>
      </c>
      <c r="BU58" s="6">
        <f>K58*'Summary all tools'!K$7</f>
        <v>2.0988153009766504</v>
      </c>
      <c r="BV58" s="6">
        <f>L58*'Summary all tools'!L$7</f>
        <v>7.8682792867289866</v>
      </c>
      <c r="BW58" s="6">
        <f>M58*'Summary all tools'!M$7</f>
        <v>6.2228054203177843</v>
      </c>
      <c r="BX58" s="6">
        <f>N58*'Summary all tools'!N$7</f>
        <v>5.0574698123723572</v>
      </c>
      <c r="BY58" s="6">
        <f>O58*'Summary all tools'!O$7</f>
        <v>6.4154234540764712</v>
      </c>
      <c r="BZ58" s="6">
        <f>P58*'Summary all tools'!P$7</f>
        <v>3.7800590938410332</v>
      </c>
      <c r="CA58" s="6"/>
      <c r="CB58" s="6">
        <f>R58*'Summary all tools'!B$14</f>
        <v>3.7519536778457154</v>
      </c>
      <c r="CC58" s="6">
        <f>S58*'Summary all tools'!C$14</f>
        <v>2.9077309319542564</v>
      </c>
      <c r="CD58" s="6">
        <f>T58*'Summary all tools'!D$14</f>
        <v>9.5933347809672309</v>
      </c>
      <c r="CE58" s="6">
        <f>U58*'Summary all tools'!E$14</f>
        <v>6.6042129297936567</v>
      </c>
      <c r="CF58" s="6">
        <f>V58*'Summary all tools'!F$14</f>
        <v>3.3657056366279465</v>
      </c>
      <c r="CG58" s="6">
        <f>W58*'Summary all tools'!G$14</f>
        <v>2.2980588276047738</v>
      </c>
      <c r="CH58" s="6">
        <f>X58*'Summary all tools'!H$14</f>
        <v>1.4444225117029792</v>
      </c>
      <c r="CI58" s="6">
        <f>Y58*'Summary all tools'!J$14</f>
        <v>2.5011542913932585</v>
      </c>
      <c r="CJ58" s="6">
        <f>Z58*'Summary all tools'!K$14</f>
        <v>1.9685147352739547</v>
      </c>
      <c r="CK58" s="6">
        <f>AA58*'Summary all tools'!L$14</f>
        <v>6.5023794105498052</v>
      </c>
      <c r="CL58" s="6">
        <f>AB58*'Summary all tools'!M$14</f>
        <v>4.5991964664055045</v>
      </c>
      <c r="CM58" s="6">
        <f>AC58*'Summary all tools'!N$14</f>
        <v>2.5263738091682639</v>
      </c>
      <c r="CN58" s="6">
        <f>AD58*'Summary all tools'!O$14</f>
        <v>2.7622490895741723</v>
      </c>
      <c r="CO58" s="6">
        <f>AE58*'Summary all tools'!P$14</f>
        <v>1.6662898245157773</v>
      </c>
      <c r="CP58" s="6">
        <f t="shared" si="2"/>
        <v>129.27688040758403</v>
      </c>
      <c r="CR58" s="6"/>
      <c r="CS58" s="6"/>
      <c r="CT58" s="6"/>
      <c r="CU58" s="6"/>
      <c r="CV58" s="6"/>
      <c r="CW58" s="6"/>
      <c r="CX58" s="6"/>
      <c r="CY58" s="6"/>
      <c r="CZ58" s="6"/>
      <c r="DA58" s="6"/>
      <c r="DB58" s="6"/>
      <c r="DC58" s="6"/>
      <c r="DD58" s="6"/>
      <c r="DE58" s="6"/>
      <c r="DF58" s="6"/>
      <c r="DH58" s="6"/>
      <c r="DI58" s="6"/>
      <c r="DJ58" s="6"/>
      <c r="DK58" s="6"/>
      <c r="DL58" s="6"/>
      <c r="DM58" s="6"/>
      <c r="DN58" s="6"/>
      <c r="DO58" s="6"/>
      <c r="DP58" s="6"/>
      <c r="DQ58" s="6"/>
      <c r="DR58" s="6"/>
      <c r="DS58" s="6"/>
      <c r="DT58" s="6"/>
      <c r="DU58" s="6"/>
      <c r="DV58" s="6"/>
      <c r="DX58" s="6"/>
      <c r="DY58" s="6"/>
      <c r="DZ58" s="6"/>
      <c r="EA58" s="6"/>
      <c r="EB58" s="6"/>
      <c r="EC58" s="6"/>
      <c r="ED58" s="6"/>
      <c r="EE58" s="6"/>
      <c r="EF58" s="6"/>
      <c r="EG58" s="6"/>
      <c r="EH58" s="6"/>
      <c r="EI58" s="6"/>
      <c r="EJ58" s="6"/>
      <c r="EK58" s="6"/>
      <c r="EL58" s="6"/>
      <c r="EN58" s="1"/>
      <c r="EO58" s="1"/>
      <c r="EP58" s="1"/>
      <c r="EQ58" s="1"/>
      <c r="ER58" s="1"/>
      <c r="ES58" s="1"/>
      <c r="ET58" s="1"/>
      <c r="EU58" s="1"/>
      <c r="EV58" s="1"/>
      <c r="EW58" s="1"/>
      <c r="EX58" s="1"/>
      <c r="EY58" s="1"/>
      <c r="EZ58" s="1"/>
      <c r="FA58" s="1"/>
      <c r="FB58" s="2"/>
      <c r="FD58" s="2"/>
      <c r="FE58" s="2"/>
      <c r="FF58" s="2"/>
      <c r="FG58" s="2"/>
      <c r="FH58" s="2"/>
      <c r="FI58" s="2"/>
      <c r="FJ58" s="2"/>
      <c r="FK58" s="2"/>
      <c r="FL58" s="2"/>
      <c r="FM58" s="2"/>
      <c r="FN58" s="2"/>
      <c r="FO58" s="2"/>
      <c r="FP58" s="2"/>
      <c r="FQ58" s="2"/>
      <c r="FR58" s="2"/>
      <c r="FT58" s="2"/>
      <c r="FU58" s="2"/>
      <c r="FV58" s="2"/>
      <c r="FW58" s="2"/>
      <c r="FX58" s="2"/>
      <c r="FY58" s="2"/>
      <c r="FZ58" s="2"/>
      <c r="GA58" s="2"/>
      <c r="GB58" s="2"/>
      <c r="GC58" s="2"/>
      <c r="GD58" s="2"/>
      <c r="GE58" s="2"/>
      <c r="GF58" s="2"/>
      <c r="GG58" s="2"/>
      <c r="GH58" s="2"/>
      <c r="GJ58" s="6"/>
    </row>
    <row r="59" spans="1:192" x14ac:dyDescent="0.25">
      <c r="A59" s="8" t="s">
        <v>102</v>
      </c>
      <c r="B59" s="8" t="s">
        <v>224</v>
      </c>
      <c r="C59" s="22">
        <f>Baseline!CC59*'Summary all tools'!B$5</f>
        <v>280.69344842456195</v>
      </c>
      <c r="D59" s="22">
        <f>Baseline!CD59*'Summary all tools'!C$5</f>
        <v>232.17088135389599</v>
      </c>
      <c r="E59" s="22">
        <f>Baseline!CE59*'Summary all tools'!D$5</f>
        <v>231.72598387382422</v>
      </c>
      <c r="F59" s="22">
        <f>Baseline!CF59*'Summary all tools'!E$5</f>
        <v>163.4282367617657</v>
      </c>
      <c r="G59" s="22">
        <f>Baseline!CG59*'Summary all tools'!F$5</f>
        <v>114.5953755595053</v>
      </c>
      <c r="H59" s="22">
        <f>Baseline!CH59*'Summary all tools'!G$5</f>
        <v>87.564373402994747</v>
      </c>
      <c r="I59" s="22">
        <f>Baseline!CI59*'Summary all tools'!H$5</f>
        <v>45.346966290251984</v>
      </c>
      <c r="J59" s="27">
        <f>Baseline!CJ59*'Summary all tools'!J$5</f>
        <v>205.67125718759331</v>
      </c>
      <c r="K59" s="27">
        <f>Baseline!CK59*'Summary all tools'!K$5</f>
        <v>175.24610115446319</v>
      </c>
      <c r="L59" s="27">
        <f>Baseline!CL59*'Summary all tools'!L$5</f>
        <v>195.35794787605053</v>
      </c>
      <c r="M59" s="27">
        <f>Baseline!CM59*'Summary all tools'!M$5</f>
        <v>136.84897737666881</v>
      </c>
      <c r="N59" s="27">
        <f>Baseline!CN59*'Summary all tools'!N$5</f>
        <v>105.10277517600102</v>
      </c>
      <c r="O59" s="27">
        <f>Baseline!CO59*'Summary all tools'!O$5</f>
        <v>109.74008987481872</v>
      </c>
      <c r="P59" s="27">
        <f>Baseline!CP59*'Summary all tools'!P$5</f>
        <v>62.25446986973293</v>
      </c>
      <c r="Q59" s="28"/>
      <c r="R59" s="29">
        <f>Baseline!CR59*'Summary all tools'!B$12</f>
        <v>29.991471943416997</v>
      </c>
      <c r="S59" s="29">
        <f>Baseline!CS59*'Summary all tools'!C$12</f>
        <v>20.67848192292886</v>
      </c>
      <c r="T59" s="29">
        <f>Baseline!CT59*'Summary all tools'!D$12</f>
        <v>17.946401620838852</v>
      </c>
      <c r="U59" s="29">
        <f>Baseline!CU59*'Summary all tools'!E$12</f>
        <v>11.643564649835696</v>
      </c>
      <c r="V59" s="29">
        <f>Baseline!CV59*'Summary all tools'!F$12</f>
        <v>5.9226861483681699</v>
      </c>
      <c r="W59" s="29">
        <f>Baseline!CW59*'Summary all tools'!G$12</f>
        <v>4.2435433425130942</v>
      </c>
      <c r="X59" s="29">
        <f>Baseline!CX59*'Summary all tools'!H$12</f>
        <v>3.2670724992976927</v>
      </c>
      <c r="Y59" s="29">
        <f>Baseline!CY59*'Summary all tools'!J$12</f>
        <v>25.723309897551935</v>
      </c>
      <c r="Z59" s="29">
        <f>Baseline!CZ59*'Summary all tools'!K$12</f>
        <v>18.864868422891885</v>
      </c>
      <c r="AA59" s="29">
        <f>Baseline!DA59*'Summary all tools'!L$12</f>
        <v>18.164483944373686</v>
      </c>
      <c r="AB59" s="29">
        <f>Baseline!DB59*'Summary all tools'!M$12</f>
        <v>12.750825627728622</v>
      </c>
      <c r="AC59" s="29">
        <f>Baseline!DC59*'Summary all tools'!N$12</f>
        <v>6.8842745334972184</v>
      </c>
      <c r="AD59" s="29">
        <f>Baseline!DD59*'Summary all tools'!O$12</f>
        <v>6.1085493946461851</v>
      </c>
      <c r="AE59" s="29">
        <f>Baseline!DE59*'Summary all tools'!P$12</f>
        <v>3.5374339245516433</v>
      </c>
      <c r="AF59" s="29">
        <f t="shared" si="0"/>
        <v>2331.4738520545689</v>
      </c>
      <c r="AH59" s="6">
        <f>C59*'Summary all tools'!B$6</f>
        <v>37.846307652749928</v>
      </c>
      <c r="AI59" s="6">
        <f>D59*'Summary all tools'!C$6</f>
        <v>31.303939058952267</v>
      </c>
      <c r="AJ59" s="6">
        <f>E59*'Summary all tools'!D$6</f>
        <v>42.023728353035665</v>
      </c>
      <c r="AK59" s="6">
        <f>F59*'Summary all tools'!E$6</f>
        <v>29.63786672551845</v>
      </c>
      <c r="AL59" s="6">
        <f>G59*'Summary all tools'!F$6</f>
        <v>20.781980736562268</v>
      </c>
      <c r="AM59" s="6">
        <f>H59*'Summary all tools'!G$6</f>
        <v>22.174342248078151</v>
      </c>
      <c r="AN59" s="6">
        <f>I59*'Summary all tools'!H$6</f>
        <v>11.483427692725549</v>
      </c>
      <c r="AO59" s="6">
        <f>J59*'Summary all tools'!J$6</f>
        <v>21.208307096082763</v>
      </c>
      <c r="AP59" s="6">
        <f>K59*'Summary all tools'!K$6</f>
        <v>18.070940886431455</v>
      </c>
      <c r="AQ59" s="6">
        <f>L59*'Summary all tools'!L$6</f>
        <v>40.823398235107433</v>
      </c>
      <c r="AR59" s="6">
        <f>M59*'Summary all tools'!M$6</f>
        <v>28.596944031473626</v>
      </c>
      <c r="AS59" s="6">
        <f>N59*'Summary all tools'!N$6</f>
        <v>21.963029880653533</v>
      </c>
      <c r="AT59" s="6">
        <f>O59*'Summary all tools'!O$6</f>
        <v>26.710930966598106</v>
      </c>
      <c r="AU59" s="6">
        <f>P59*'Summary all tools'!P$6</f>
        <v>15.152847504949658</v>
      </c>
      <c r="AV59" s="6"/>
      <c r="AW59" s="6">
        <f>R59*'Summary all tools'!B$13</f>
        <v>4.0437939698989211</v>
      </c>
      <c r="AX59" s="6">
        <f>S59*'Summary all tools'!C$13</f>
        <v>2.7881099221926551</v>
      </c>
      <c r="AY59" s="6">
        <f>T59*'Summary all tools'!D$13</f>
        <v>3.254597063397354</v>
      </c>
      <c r="AZ59" s="6">
        <f>U59*'Summary all tools'!E$13</f>
        <v>2.1115715627822444</v>
      </c>
      <c r="BA59" s="6">
        <f>V59*'Summary all tools'!F$13</f>
        <v>1.0740847860843892</v>
      </c>
      <c r="BB59" s="6">
        <f>W59*'Summary all tools'!G$13</f>
        <v>1.0746126394164397</v>
      </c>
      <c r="BC59" s="6">
        <f>X59*'Summary all tools'!H$13</f>
        <v>0.82733628910126411</v>
      </c>
      <c r="BD59" s="6">
        <f>Y59*'Summary all tools'!J$13</f>
        <v>2.652523562577298</v>
      </c>
      <c r="BE59" s="6">
        <f>Z59*'Summary all tools'!K$13</f>
        <v>1.9452981826962854</v>
      </c>
      <c r="BF59" s="6">
        <f>AA59*'Summary all tools'!L$13</f>
        <v>3.7957808722830517</v>
      </c>
      <c r="BG59" s="6">
        <f>AB59*'Summary all tools'!M$13</f>
        <v>2.6645039942651483</v>
      </c>
      <c r="BH59" s="6">
        <f>AC59*'Summary all tools'!N$13</f>
        <v>1.4385873925082258</v>
      </c>
      <c r="BI59" s="6">
        <f>AD59*'Summary all tools'!O$13</f>
        <v>1.4868316708376346</v>
      </c>
      <c r="BJ59" s="6">
        <f>AE59*'Summary all tools'!P$13</f>
        <v>0.86101764145978421</v>
      </c>
      <c r="BK59" s="6">
        <f t="shared" si="1"/>
        <v>397.79664061841947</v>
      </c>
      <c r="BM59" s="6">
        <f>C59*'Summary all tools'!B$7</f>
        <v>5.2564316184374897</v>
      </c>
      <c r="BN59" s="6">
        <f>D59*'Summary all tools'!C$7</f>
        <v>4.3477693137433704</v>
      </c>
      <c r="BO59" s="6">
        <f>E59*'Summary all tools'!D$7</f>
        <v>15.482426235328932</v>
      </c>
      <c r="BP59" s="6">
        <f>F59*'Summary all tools'!E$7</f>
        <v>10.919214056769956</v>
      </c>
      <c r="BQ59" s="6">
        <f>G59*'Summary all tools'!F$7</f>
        <v>7.6565192187334681</v>
      </c>
      <c r="BR59" s="6">
        <f>H59*'Summary all tools'!G$7</f>
        <v>6.3124039976280866</v>
      </c>
      <c r="BS59" s="6">
        <f>I59*'Summary all tools'!H$7</f>
        <v>3.2690049636226015</v>
      </c>
      <c r="BT59" s="6">
        <f>J59*'Summary all tools'!J$7</f>
        <v>3.452515108664636</v>
      </c>
      <c r="BU59" s="6">
        <f>K59*'Summary all tools'!K$7</f>
        <v>2.9417810745353532</v>
      </c>
      <c r="BV59" s="6">
        <f>L59*'Summary all tools'!L$7</f>
        <v>10.010335199413317</v>
      </c>
      <c r="BW59" s="6">
        <f>M59*'Summary all tools'!M$7</f>
        <v>7.0122774636563676</v>
      </c>
      <c r="BX59" s="6">
        <f>N59*'Summary all tools'!N$7</f>
        <v>5.3855705454476102</v>
      </c>
      <c r="BY59" s="6">
        <f>O59*'Summary all tools'!O$7</f>
        <v>7.401824243756101</v>
      </c>
      <c r="BZ59" s="6">
        <f>P59*'Summary all tools'!P$7</f>
        <v>4.1989818387209894</v>
      </c>
      <c r="CA59" s="6"/>
      <c r="CB59" s="6">
        <f>R59*'Summary all tools'!B$14</f>
        <v>0.56163805137485012</v>
      </c>
      <c r="CC59" s="6">
        <f>S59*'Summary all tools'!C$14</f>
        <v>0.38723748919342438</v>
      </c>
      <c r="CD59" s="6">
        <f>T59*'Summary all tools'!D$14</f>
        <v>1.1990620759884991</v>
      </c>
      <c r="CE59" s="6">
        <f>U59*'Summary all tools'!E$14</f>
        <v>0.77794741786714272</v>
      </c>
      <c r="CF59" s="6">
        <f>V59*'Summary all tools'!F$14</f>
        <v>0.39571544750477494</v>
      </c>
      <c r="CG59" s="6">
        <f>W59*'Summary all tools'!G$14</f>
        <v>0.30591162727913246</v>
      </c>
      <c r="CH59" s="6">
        <f>X59*'Summary all tools'!H$14</f>
        <v>0.23551908959817008</v>
      </c>
      <c r="CI59" s="6">
        <f>Y59*'Summary all tools'!J$14</f>
        <v>0.43180616134979266</v>
      </c>
      <c r="CJ59" s="6">
        <f>Z59*'Summary all tools'!K$14</f>
        <v>0.31667644834590691</v>
      </c>
      <c r="CK59" s="6">
        <f>AA59*'Summary all tools'!L$14</f>
        <v>0.9307661909046564</v>
      </c>
      <c r="CL59" s="6">
        <f>AB59*'Summary all tools'!M$14</f>
        <v>0.65336496411099421</v>
      </c>
      <c r="CM59" s="6">
        <f>AC59*'Summary all tools'!N$14</f>
        <v>0.35275706176446914</v>
      </c>
      <c r="CN59" s="6">
        <f>AD59*'Summary all tools'!O$14</f>
        <v>0.4120135955333204</v>
      </c>
      <c r="CO59" s="6">
        <f>AE59*'Summary all tools'!P$14</f>
        <v>0.23859525004307269</v>
      </c>
      <c r="CP59" s="6">
        <f t="shared" si="2"/>
        <v>100.84606574931648</v>
      </c>
      <c r="CR59" s="6"/>
      <c r="CS59" s="6"/>
      <c r="CT59" s="6"/>
      <c r="CU59" s="6"/>
      <c r="CV59" s="6"/>
      <c r="CW59" s="6"/>
      <c r="CX59" s="6"/>
      <c r="CY59" s="6"/>
      <c r="CZ59" s="6"/>
      <c r="DA59" s="6"/>
      <c r="DB59" s="6"/>
      <c r="DC59" s="6"/>
      <c r="DD59" s="6"/>
      <c r="DE59" s="6"/>
      <c r="DF59" s="6"/>
      <c r="DH59" s="6"/>
      <c r="DI59" s="6"/>
      <c r="DJ59" s="6"/>
      <c r="DK59" s="6"/>
      <c r="DL59" s="6"/>
      <c r="DM59" s="6"/>
      <c r="DN59" s="6"/>
      <c r="DO59" s="6"/>
      <c r="DP59" s="6"/>
      <c r="DQ59" s="6"/>
      <c r="DR59" s="6"/>
      <c r="DS59" s="6"/>
      <c r="DT59" s="6"/>
      <c r="DU59" s="6"/>
      <c r="DV59" s="6"/>
      <c r="DX59" s="6"/>
      <c r="DY59" s="6"/>
      <c r="DZ59" s="6"/>
      <c r="EA59" s="6"/>
      <c r="EB59" s="6"/>
      <c r="EC59" s="6"/>
      <c r="ED59" s="6"/>
      <c r="EE59" s="6"/>
      <c r="EF59" s="6"/>
      <c r="EG59" s="6"/>
      <c r="EH59" s="6"/>
      <c r="EI59" s="6"/>
      <c r="EJ59" s="6"/>
      <c r="EK59" s="6"/>
      <c r="EL59" s="6"/>
      <c r="EN59" s="1"/>
      <c r="EO59" s="1"/>
      <c r="EP59" s="1"/>
      <c r="EQ59" s="1"/>
      <c r="ER59" s="1"/>
      <c r="ES59" s="1"/>
      <c r="ET59" s="1"/>
      <c r="EU59" s="1"/>
      <c r="EV59" s="1"/>
      <c r="EW59" s="1"/>
      <c r="EX59" s="1"/>
      <c r="EY59" s="1"/>
      <c r="EZ59" s="1"/>
      <c r="FA59" s="1"/>
      <c r="FB59" s="2"/>
      <c r="FD59" s="2"/>
      <c r="FE59" s="2"/>
      <c r="FF59" s="2"/>
      <c r="FG59" s="2"/>
      <c r="FH59" s="2"/>
      <c r="FI59" s="2"/>
      <c r="FJ59" s="2"/>
      <c r="FK59" s="2"/>
      <c r="FL59" s="2"/>
      <c r="FM59" s="2"/>
      <c r="FN59" s="2"/>
      <c r="FO59" s="2"/>
      <c r="FP59" s="2"/>
      <c r="FQ59" s="2"/>
      <c r="FR59" s="2"/>
      <c r="FT59" s="2"/>
      <c r="FU59" s="2"/>
      <c r="FV59" s="2"/>
      <c r="FW59" s="2"/>
      <c r="FX59" s="2"/>
      <c r="FY59" s="2"/>
      <c r="FZ59" s="2"/>
      <c r="GA59" s="2"/>
      <c r="GB59" s="2"/>
      <c r="GC59" s="2"/>
      <c r="GD59" s="2"/>
      <c r="GE59" s="2"/>
      <c r="GF59" s="2"/>
      <c r="GG59" s="2"/>
      <c r="GH59" s="2"/>
      <c r="GJ59" s="6"/>
    </row>
    <row r="60" spans="1:192" x14ac:dyDescent="0.25">
      <c r="A60" s="8" t="s">
        <v>118</v>
      </c>
      <c r="B60" s="8" t="s">
        <v>225</v>
      </c>
      <c r="C60" s="22">
        <f>Baseline!CC60*'Summary all tools'!B$5</f>
        <v>270.47189550472888</v>
      </c>
      <c r="D60" s="22">
        <f>Baseline!CD60*'Summary all tools'!C$5</f>
        <v>234.8039570212718</v>
      </c>
      <c r="E60" s="22">
        <f>Baseline!CE60*'Summary all tools'!D$5</f>
        <v>222.38991406564384</v>
      </c>
      <c r="F60" s="22">
        <f>Baseline!CF60*'Summary all tools'!E$5</f>
        <v>162.19609766907655</v>
      </c>
      <c r="G60" s="22">
        <f>Baseline!CG60*'Summary all tools'!F$5</f>
        <v>105.57660329954834</v>
      </c>
      <c r="H60" s="22">
        <f>Baseline!CH60*'Summary all tools'!G$5</f>
        <v>58.591309370314882</v>
      </c>
      <c r="I60" s="22">
        <f>Baseline!CI60*'Summary all tools'!H$5</f>
        <v>27.373614012303808</v>
      </c>
      <c r="J60" s="27">
        <f>Baseline!CJ60*'Summary all tools'!J$5</f>
        <v>156.95190693759301</v>
      </c>
      <c r="K60" s="27">
        <f>Baseline!CK60*'Summary all tools'!K$5</f>
        <v>145.05832676404665</v>
      </c>
      <c r="L60" s="27">
        <f>Baseline!CL60*'Summary all tools'!L$5</f>
        <v>178.72272733378</v>
      </c>
      <c r="M60" s="27">
        <f>Baseline!CM60*'Summary all tools'!M$5</f>
        <v>135.3834711887668</v>
      </c>
      <c r="N60" s="27">
        <f>Baseline!CN60*'Summary all tools'!N$5</f>
        <v>84.200950588042517</v>
      </c>
      <c r="O60" s="27">
        <f>Baseline!CO60*'Summary all tools'!O$5</f>
        <v>69.336206803880543</v>
      </c>
      <c r="P60" s="27">
        <f>Baseline!CP60*'Summary all tools'!P$5</f>
        <v>40.472810716805604</v>
      </c>
      <c r="Q60" s="28"/>
      <c r="R60" s="29">
        <f>Baseline!CR60*'Summary all tools'!B$12</f>
        <v>144.66216485494004</v>
      </c>
      <c r="S60" s="29">
        <f>Baseline!CS60*'Summary all tools'!C$12</f>
        <v>127.84053389081461</v>
      </c>
      <c r="T60" s="29">
        <f>Baseline!CT60*'Summary all tools'!D$12</f>
        <v>115.28175484107265</v>
      </c>
      <c r="U60" s="29">
        <f>Baseline!CU60*'Summary all tools'!E$12</f>
        <v>67.298534137603554</v>
      </c>
      <c r="V60" s="29">
        <f>Baseline!CV60*'Summary all tools'!F$12</f>
        <v>24.252891307172515</v>
      </c>
      <c r="W60" s="29">
        <f>Baseline!CW60*'Summary all tools'!G$12</f>
        <v>16.771580271287313</v>
      </c>
      <c r="X60" s="29">
        <f>Baseline!CX60*'Summary all tools'!H$12</f>
        <v>13.403520048602928</v>
      </c>
      <c r="Y60" s="29">
        <f>Baseline!CY60*'Summary all tools'!J$12</f>
        <v>123.04475917821422</v>
      </c>
      <c r="Z60" s="29">
        <f>Baseline!CZ60*'Summary all tools'!K$12</f>
        <v>105.94509282271645</v>
      </c>
      <c r="AA60" s="29">
        <f>Baseline!DA60*'Summary all tools'!L$12</f>
        <v>116.4163869199338</v>
      </c>
      <c r="AB60" s="29">
        <f>Baseline!DB60*'Summary all tools'!M$12</f>
        <v>66.508631853153261</v>
      </c>
      <c r="AC60" s="29">
        <f>Baseline!DC60*'Summary all tools'!N$12</f>
        <v>30.31922177579354</v>
      </c>
      <c r="AD60" s="29">
        <f>Baseline!DD60*'Summary all tools'!O$12</f>
        <v>30.020672388024881</v>
      </c>
      <c r="AE60" s="29">
        <f>Baseline!DE60*'Summary all tools'!P$12</f>
        <v>17.633299494162713</v>
      </c>
      <c r="AF60" s="29">
        <f t="shared" si="0"/>
        <v>2890.9288350592956</v>
      </c>
      <c r="AH60" s="6">
        <f>C60*'Summary all tools'!B$6</f>
        <v>36.468120742210637</v>
      </c>
      <c r="AI60" s="6">
        <f>D60*'Summary all tools'!C$6</f>
        <v>31.658960497250128</v>
      </c>
      <c r="AJ60" s="6">
        <f>E60*'Summary all tools'!D$6</f>
        <v>40.330623182242313</v>
      </c>
      <c r="AK60" s="6">
        <f>F60*'Summary all tools'!E$6</f>
        <v>29.414417125008743</v>
      </c>
      <c r="AL60" s="6">
        <f>G60*'Summary all tools'!F$6</f>
        <v>19.14641777899298</v>
      </c>
      <c r="AM60" s="6">
        <f>H60*'Summary all tools'!G$6</f>
        <v>14.837355607639813</v>
      </c>
      <c r="AN60" s="6">
        <f>I60*'Summary all tools'!H$6</f>
        <v>6.9319503136517957</v>
      </c>
      <c r="AO60" s="6">
        <f>J60*'Summary all tools'!J$6</f>
        <v>16.18448920459592</v>
      </c>
      <c r="AP60" s="6">
        <f>K60*'Summary all tools'!K$6</f>
        <v>14.958052879745818</v>
      </c>
      <c r="AQ60" s="6">
        <f>L60*'Summary all tools'!L$6</f>
        <v>37.347183213864355</v>
      </c>
      <c r="AR60" s="6">
        <f>M60*'Summary all tools'!M$6</f>
        <v>28.290701345290739</v>
      </c>
      <c r="AS60" s="6">
        <f>N60*'Summary all tools'!N$6</f>
        <v>17.595234670519691</v>
      </c>
      <c r="AT60" s="6">
        <f>O60*'Summary all tools'!O$6</f>
        <v>16.876554735255382</v>
      </c>
      <c r="AU60" s="6">
        <f>P60*'Summary all tools'!P$6</f>
        <v>9.851153341627171</v>
      </c>
      <c r="AV60" s="6"/>
      <c r="AW60" s="6">
        <f>R60*'Summary all tools'!B$13</f>
        <v>19.50501099167731</v>
      </c>
      <c r="AX60" s="6">
        <f>S60*'Summary all tools'!C$13</f>
        <v>17.236925917862642</v>
      </c>
      <c r="AY60" s="6">
        <f>T60*'Summary all tools'!D$13</f>
        <v>20.906456274408917</v>
      </c>
      <c r="AZ60" s="6">
        <f>U60*'Summary all tools'!E$13</f>
        <v>12.204653400872303</v>
      </c>
      <c r="BA60" s="6">
        <f>V60*'Summary all tools'!F$13</f>
        <v>4.3982849874240904</v>
      </c>
      <c r="BB60" s="6">
        <f>W60*'Summary all tools'!G$13</f>
        <v>4.2471469448546424</v>
      </c>
      <c r="BC60" s="6">
        <f>X60*'Summary all tools'!H$13</f>
        <v>3.3942370548218133</v>
      </c>
      <c r="BD60" s="6">
        <f>Y60*'Summary all tools'!J$13</f>
        <v>12.688068692237916</v>
      </c>
      <c r="BE60" s="6">
        <f>Z60*'Summary all tools'!K$13</f>
        <v>10.924793744308889</v>
      </c>
      <c r="BF60" s="6">
        <f>AA60*'Summary all tools'!L$13</f>
        <v>24.327203351563426</v>
      </c>
      <c r="BG60" s="6">
        <f>AB60*'Summary all tools'!M$13</f>
        <v>13.898120827600481</v>
      </c>
      <c r="BH60" s="6">
        <f>AC60*'Summary all tools'!N$13</f>
        <v>6.3357220844532538</v>
      </c>
      <c r="BI60" s="6">
        <f>AD60*'Summary all tools'!O$13</f>
        <v>7.307084481542713</v>
      </c>
      <c r="BJ60" s="6">
        <f>AE60*'Summary all tools'!P$13</f>
        <v>4.291976123212625</v>
      </c>
      <c r="BK60" s="6">
        <f t="shared" si="1"/>
        <v>481.55689951473647</v>
      </c>
      <c r="BM60" s="6">
        <f>C60*'Summary all tools'!B$7</f>
        <v>5.0650167697514776</v>
      </c>
      <c r="BN60" s="6">
        <f>D60*'Summary all tools'!C$7</f>
        <v>4.397077846840296</v>
      </c>
      <c r="BO60" s="6">
        <f>E60*'Summary all tools'!D$7</f>
        <v>14.858650646089274</v>
      </c>
      <c r="BP60" s="6">
        <f>F60*'Summary all tools'!E$7</f>
        <v>10.836890519740065</v>
      </c>
      <c r="BQ60" s="6">
        <f>G60*'Summary all tools'!F$7</f>
        <v>7.0539433922605728</v>
      </c>
      <c r="BR60" s="6">
        <f>H60*'Summary all tools'!G$7</f>
        <v>4.2237727642186327</v>
      </c>
      <c r="BS60" s="6">
        <f>I60*'Summary all tools'!H$7</f>
        <v>1.9733289214045258</v>
      </c>
      <c r="BT60" s="6">
        <f>J60*'Summary all tools'!J$7</f>
        <v>2.6346842891202664</v>
      </c>
      <c r="BU60" s="6">
        <f>K60*'Summary all tools'!K$7</f>
        <v>2.4350318641446682</v>
      </c>
      <c r="BV60" s="6">
        <f>L60*'Summary all tools'!L$7</f>
        <v>9.1579299834763166</v>
      </c>
      <c r="BW60" s="6">
        <f>M60*'Summary all tools'!M$7</f>
        <v>6.9371834716421734</v>
      </c>
      <c r="BX60" s="6">
        <f>N60*'Summary all tools'!N$7</f>
        <v>4.3145403023496565</v>
      </c>
      <c r="BY60" s="6">
        <f>O60*'Summary all tools'!O$7</f>
        <v>4.676635649528599</v>
      </c>
      <c r="BZ60" s="6">
        <f>P60*'Summary all tools'!P$7</f>
        <v>2.7298376729810228</v>
      </c>
      <c r="CA60" s="6"/>
      <c r="CB60" s="6">
        <f>R60*'Summary all tools'!B$14</f>
        <v>2.7090293043996265</v>
      </c>
      <c r="CC60" s="6">
        <f>S60*'Summary all tools'!C$14</f>
        <v>2.3940174885920342</v>
      </c>
      <c r="CD60" s="6">
        <f>T60*'Summary all tools'!D$14</f>
        <v>7.702378627413812</v>
      </c>
      <c r="CE60" s="6">
        <f>U60*'Summary all tools'!E$14</f>
        <v>4.4964512529529541</v>
      </c>
      <c r="CF60" s="6">
        <f>V60*'Summary all tools'!F$14</f>
        <v>1.6204207848404546</v>
      </c>
      <c r="CG60" s="6">
        <f>W60*'Summary all tools'!G$14</f>
        <v>1.209041831017015</v>
      </c>
      <c r="CH60" s="6">
        <f>X60*'Summary all tools'!H$14</f>
        <v>0.96624266524124613</v>
      </c>
      <c r="CI60" s="6">
        <f>Y60*'Summary all tools'!J$14</f>
        <v>2.0654995545503585</v>
      </c>
      <c r="CJ60" s="6">
        <f>Z60*'Summary all tools'!K$14</f>
        <v>1.7784547955851682</v>
      </c>
      <c r="CK60" s="6">
        <f>AA60*'Summary all tools'!L$14</f>
        <v>5.9652912432952467</v>
      </c>
      <c r="CL60" s="6">
        <f>AB60*'Summary all tools'!M$14</f>
        <v>3.4079683255418804</v>
      </c>
      <c r="CM60" s="6">
        <f>AC60*'Summary all tools'!N$14</f>
        <v>1.5535870245402614</v>
      </c>
      <c r="CN60" s="6">
        <f>AD60*'Summary all tools'!O$14</f>
        <v>2.0248547358491855</v>
      </c>
      <c r="CO60" s="6">
        <f>AE60*'Summary all tools'!P$14</f>
        <v>1.1893427811312094</v>
      </c>
      <c r="CP60" s="6">
        <f t="shared" si="2"/>
        <v>120.37710450849798</v>
      </c>
      <c r="CR60" s="6"/>
      <c r="CS60" s="6"/>
      <c r="CT60" s="6"/>
      <c r="CU60" s="6"/>
      <c r="CV60" s="6"/>
      <c r="CW60" s="6"/>
      <c r="CX60" s="6"/>
      <c r="CY60" s="6"/>
      <c r="CZ60" s="6"/>
      <c r="DA60" s="6"/>
      <c r="DB60" s="6"/>
      <c r="DC60" s="6"/>
      <c r="DD60" s="6"/>
      <c r="DE60" s="6"/>
      <c r="DF60" s="6"/>
      <c r="DH60" s="6"/>
      <c r="DI60" s="6"/>
      <c r="DJ60" s="6"/>
      <c r="DK60" s="6"/>
      <c r="DL60" s="6"/>
      <c r="DM60" s="6"/>
      <c r="DN60" s="6"/>
      <c r="DO60" s="6"/>
      <c r="DP60" s="6"/>
      <c r="DQ60" s="6"/>
      <c r="DR60" s="6"/>
      <c r="DS60" s="6"/>
      <c r="DT60" s="6"/>
      <c r="DU60" s="6"/>
      <c r="DV60" s="6"/>
      <c r="DX60" s="6"/>
      <c r="DY60" s="6"/>
      <c r="DZ60" s="6"/>
      <c r="EA60" s="6"/>
      <c r="EB60" s="6"/>
      <c r="EC60" s="6"/>
      <c r="ED60" s="6"/>
      <c r="EE60" s="6"/>
      <c r="EF60" s="6"/>
      <c r="EG60" s="6"/>
      <c r="EH60" s="6"/>
      <c r="EI60" s="6"/>
      <c r="EJ60" s="6"/>
      <c r="EK60" s="6"/>
      <c r="EL60" s="6"/>
      <c r="EN60" s="1"/>
      <c r="EO60" s="1"/>
      <c r="EP60" s="1"/>
      <c r="EQ60" s="1"/>
      <c r="ER60" s="1"/>
      <c r="ES60" s="1"/>
      <c r="ET60" s="1"/>
      <c r="EU60" s="1"/>
      <c r="EV60" s="1"/>
      <c r="EW60" s="1"/>
      <c r="EX60" s="1"/>
      <c r="EY60" s="1"/>
      <c r="EZ60" s="1"/>
      <c r="FA60" s="1"/>
      <c r="FB60" s="2"/>
      <c r="FD60" s="2"/>
      <c r="FE60" s="2"/>
      <c r="FF60" s="2"/>
      <c r="FG60" s="2"/>
      <c r="FH60" s="2"/>
      <c r="FI60" s="2"/>
      <c r="FJ60" s="2"/>
      <c r="FK60" s="2"/>
      <c r="FL60" s="2"/>
      <c r="FM60" s="2"/>
      <c r="FN60" s="2"/>
      <c r="FO60" s="2"/>
      <c r="FP60" s="2"/>
      <c r="FQ60" s="2"/>
      <c r="FR60" s="2"/>
      <c r="FT60" s="2"/>
      <c r="FU60" s="2"/>
      <c r="FV60" s="2"/>
      <c r="FW60" s="2"/>
      <c r="FX60" s="2"/>
      <c r="FY60" s="2"/>
      <c r="FZ60" s="2"/>
      <c r="GA60" s="2"/>
      <c r="GB60" s="2"/>
      <c r="GC60" s="2"/>
      <c r="GD60" s="2"/>
      <c r="GE60" s="2"/>
      <c r="GF60" s="2"/>
      <c r="GG60" s="2"/>
      <c r="GH60" s="2"/>
      <c r="GJ60" s="6"/>
    </row>
    <row r="61" spans="1:192" x14ac:dyDescent="0.25">
      <c r="A61" s="8" t="s">
        <v>127</v>
      </c>
      <c r="B61" s="8" t="s">
        <v>226</v>
      </c>
      <c r="C61" s="22">
        <f>Baseline!CC61*'Summary all tools'!B$5</f>
        <v>219.04638281517194</v>
      </c>
      <c r="D61" s="22">
        <f>Baseline!CD61*'Summary all tools'!C$5</f>
        <v>212.93884993666282</v>
      </c>
      <c r="E61" s="22">
        <f>Baseline!CE61*'Summary all tools'!D$5</f>
        <v>217.47646923274417</v>
      </c>
      <c r="F61" s="22">
        <f>Baseline!CF61*'Summary all tools'!E$5</f>
        <v>159.69799382538184</v>
      </c>
      <c r="G61" s="22">
        <f>Baseline!CG61*'Summary all tools'!F$5</f>
        <v>110.33872202572323</v>
      </c>
      <c r="H61" s="22">
        <f>Baseline!CH61*'Summary all tools'!G$5</f>
        <v>82.360923733941988</v>
      </c>
      <c r="I61" s="22">
        <f>Baseline!CI61*'Summary all tools'!H$5</f>
        <v>42.782684811146801</v>
      </c>
      <c r="J61" s="27">
        <f>Baseline!CJ61*'Summary all tools'!J$5</f>
        <v>164.57223154791728</v>
      </c>
      <c r="K61" s="27">
        <f>Baseline!CK61*'Summary all tools'!K$5</f>
        <v>165.28808133464793</v>
      </c>
      <c r="L61" s="27">
        <f>Baseline!CL61*'Summary all tools'!L$5</f>
        <v>187.13107388834229</v>
      </c>
      <c r="M61" s="27">
        <f>Baseline!CM61*'Summary all tools'!M$5</f>
        <v>133.37874583188659</v>
      </c>
      <c r="N61" s="27">
        <f>Baseline!CN61*'Summary all tools'!N$5</f>
        <v>97.03757606659849</v>
      </c>
      <c r="O61" s="27">
        <f>Baseline!CO61*'Summary all tools'!O$5</f>
        <v>106.02346091583665</v>
      </c>
      <c r="P61" s="27">
        <f>Baseline!CP61*'Summary all tools'!P$5</f>
        <v>62.040040508187317</v>
      </c>
      <c r="Q61" s="28"/>
      <c r="R61" s="29">
        <f>Baseline!CR61*'Summary all tools'!B$12</f>
        <v>54.579421400054478</v>
      </c>
      <c r="S61" s="29">
        <f>Baseline!CS61*'Summary all tools'!C$12</f>
        <v>41.61353995494261</v>
      </c>
      <c r="T61" s="29">
        <f>Baseline!CT61*'Summary all tools'!D$12</f>
        <v>38.116133833660022</v>
      </c>
      <c r="U61" s="29">
        <f>Baseline!CU61*'Summary all tools'!E$12</f>
        <v>22.041082822193445</v>
      </c>
      <c r="V61" s="29">
        <f>Baseline!CV61*'Summary all tools'!F$12</f>
        <v>11.373113130720421</v>
      </c>
      <c r="W61" s="29">
        <f>Baseline!CW61*'Summary all tools'!G$12</f>
        <v>7.4167427518244091</v>
      </c>
      <c r="X61" s="29">
        <f>Baseline!CX61*'Summary all tools'!H$12</f>
        <v>5.3267645391341167</v>
      </c>
      <c r="Y61" s="29">
        <f>Baseline!CY61*'Summary all tools'!J$12</f>
        <v>43.326481035712888</v>
      </c>
      <c r="Z61" s="29">
        <f>Baseline!CZ61*'Summary all tools'!K$12</f>
        <v>31.086645545224084</v>
      </c>
      <c r="AA61" s="29">
        <f>Baseline!DA61*'Summary all tools'!L$12</f>
        <v>33.505718952267685</v>
      </c>
      <c r="AB61" s="29">
        <f>Baseline!DB61*'Summary all tools'!M$12</f>
        <v>20.414180041531029</v>
      </c>
      <c r="AC61" s="29">
        <f>Baseline!DC61*'Summary all tools'!N$12</f>
        <v>11.886698069927654</v>
      </c>
      <c r="AD61" s="29">
        <f>Baseline!DD61*'Summary all tools'!O$12</f>
        <v>10.996332330150558</v>
      </c>
      <c r="AE61" s="29">
        <f>Baseline!DE61*'Summary all tools'!P$12</f>
        <v>6.2445530969025151</v>
      </c>
      <c r="AF61" s="29">
        <f t="shared" si="0"/>
        <v>2298.0406439784356</v>
      </c>
      <c r="AH61" s="6">
        <f>C61*'Summary all tools'!B$6</f>
        <v>29.534343750360261</v>
      </c>
      <c r="AI61" s="6">
        <f>D61*'Summary all tools'!C$6</f>
        <v>28.710856171235434</v>
      </c>
      <c r="AJ61" s="6">
        <f>E61*'Summary all tools'!D$6</f>
        <v>39.439565272017482</v>
      </c>
      <c r="AK61" s="6">
        <f>F61*'Summary all tools'!E$6</f>
        <v>28.961383608567779</v>
      </c>
      <c r="AL61" s="6">
        <f>G61*'Summary all tools'!F$6</f>
        <v>20.010032555325726</v>
      </c>
      <c r="AM61" s="6">
        <f>H61*'Summary all tools'!G$6</f>
        <v>20.856647969593443</v>
      </c>
      <c r="AN61" s="6">
        <f>I61*'Summary all tools'!H$6</f>
        <v>10.834062512249744</v>
      </c>
      <c r="AO61" s="6">
        <f>J61*'Summary all tools'!J$6</f>
        <v>16.970278073286433</v>
      </c>
      <c r="AP61" s="6">
        <f>K61*'Summary all tools'!K$6</f>
        <v>17.044094717961297</v>
      </c>
      <c r="AQ61" s="6">
        <f>L61*'Summary all tools'!L$6</f>
        <v>39.104251629189221</v>
      </c>
      <c r="AR61" s="6">
        <f>M61*'Summary all tools'!M$6</f>
        <v>27.871779553340591</v>
      </c>
      <c r="AS61" s="6">
        <f>N61*'Summary all tools'!N$6</f>
        <v>20.27766801711946</v>
      </c>
      <c r="AT61" s="6">
        <f>O61*'Summary all tools'!O$6</f>
        <v>25.806296938458775</v>
      </c>
      <c r="AU61" s="6">
        <f>P61*'Summary all tools'!P$6</f>
        <v>15.100655021054392</v>
      </c>
      <c r="AV61" s="6"/>
      <c r="AW61" s="6">
        <f>R61*'Summary all tools'!B$13</f>
        <v>7.359023110119705</v>
      </c>
      <c r="AX61" s="6">
        <f>S61*'Summary all tools'!C$13</f>
        <v>5.6108143759473181</v>
      </c>
      <c r="AY61" s="6">
        <f>T61*'Summary all tools'!D$13</f>
        <v>6.9123972517724122</v>
      </c>
      <c r="AZ61" s="6">
        <f>U61*'Summary all tools'!E$13</f>
        <v>3.9971714075490312</v>
      </c>
      <c r="BA61" s="6">
        <f>V61*'Summary all tools'!F$13</f>
        <v>2.0625249216504726</v>
      </c>
      <c r="BB61" s="6">
        <f>W61*'Summary all tools'!G$13</f>
        <v>1.8781769999998965</v>
      </c>
      <c r="BC61" s="6">
        <f>X61*'Summary all tools'!H$13</f>
        <v>1.3489218888380294</v>
      </c>
      <c r="BD61" s="6">
        <f>Y61*'Summary all tools'!J$13</f>
        <v>4.4677186679512086</v>
      </c>
      <c r="BE61" s="6">
        <f>Z61*'Summary all tools'!K$13</f>
        <v>3.2055773583804208</v>
      </c>
      <c r="BF61" s="6">
        <f>AA61*'Summary all tools'!L$13</f>
        <v>7.0015953935483308</v>
      </c>
      <c r="BG61" s="6">
        <f>AB61*'Summary all tools'!M$13</f>
        <v>4.2658935074776609</v>
      </c>
      <c r="BH61" s="6">
        <f>AC61*'Summary all tools'!N$13</f>
        <v>2.4839297007615033</v>
      </c>
      <c r="BI61" s="6">
        <f>AD61*'Summary all tools'!O$13</f>
        <v>2.6765266375439776</v>
      </c>
      <c r="BJ61" s="6">
        <f>AE61*'Summary all tools'!P$13</f>
        <v>1.5199352112695272</v>
      </c>
      <c r="BK61" s="6">
        <f t="shared" si="1"/>
        <v>395.31212222256954</v>
      </c>
      <c r="BM61" s="6">
        <f>C61*'Summary all tools'!B$7</f>
        <v>4.101992187550036</v>
      </c>
      <c r="BN61" s="6">
        <f>D61*'Summary all tools'!C$7</f>
        <v>3.9876189126715884</v>
      </c>
      <c r="BO61" s="6">
        <f>E61*'Summary all tools'!D$7</f>
        <v>14.530366152848547</v>
      </c>
      <c r="BP61" s="6">
        <f>F61*'Summary all tools'!E$7</f>
        <v>10.669983434735499</v>
      </c>
      <c r="BQ61" s="6">
        <f>G61*'Summary all tools'!F$7</f>
        <v>7.372117257225268</v>
      </c>
      <c r="BR61" s="6">
        <f>H61*'Summary all tools'!G$7</f>
        <v>5.9372939475484978</v>
      </c>
      <c r="BS61" s="6">
        <f>I61*'Summary all tools'!H$7</f>
        <v>3.0841491823192704</v>
      </c>
      <c r="BT61" s="6">
        <f>J61*'Summary all tools'!J$7</f>
        <v>2.7626034072791872</v>
      </c>
      <c r="BU61" s="6">
        <f>K61*'Summary all tools'!K$7</f>
        <v>2.7746200703657924</v>
      </c>
      <c r="BV61" s="6">
        <f>L61*'Summary all tools'!L$7</f>
        <v>9.5887820086900764</v>
      </c>
      <c r="BW61" s="6">
        <f>M61*'Summary all tools'!M$7</f>
        <v>6.8344593540758538</v>
      </c>
      <c r="BX61" s="6">
        <f>N61*'Summary all tools'!N$7</f>
        <v>4.9723017359986414</v>
      </c>
      <c r="BY61" s="6">
        <f>O61*'Summary all tools'!O$7</f>
        <v>7.1511425251150813</v>
      </c>
      <c r="BZ61" s="6">
        <f>P61*'Summary all tools'!P$7</f>
        <v>4.184518861256036</v>
      </c>
      <c r="CA61" s="6"/>
      <c r="CB61" s="6">
        <f>R61*'Summary all tools'!B$14</f>
        <v>1.0220865430721813</v>
      </c>
      <c r="CC61" s="6">
        <f>S61*'Summary all tools'!C$14</f>
        <v>0.77927977443712759</v>
      </c>
      <c r="CD61" s="6">
        <f>T61*'Summary all tools'!D$14</f>
        <v>2.5466726717056258</v>
      </c>
      <c r="CE61" s="6">
        <f>U61*'Summary all tools'!E$14</f>
        <v>1.4726420975180643</v>
      </c>
      <c r="CF61" s="6">
        <f>V61*'Summary all tools'!F$14</f>
        <v>0.75987760271333216</v>
      </c>
      <c r="CG61" s="6">
        <f>W61*'Summary all tools'!G$14</f>
        <v>0.53466352554741581</v>
      </c>
      <c r="CH61" s="6">
        <f>X61*'Summary all tools'!H$14</f>
        <v>0.38399966178600842</v>
      </c>
      <c r="CI61" s="6">
        <f>Y61*'Summary all tools'!J$14</f>
        <v>0.72730303896880144</v>
      </c>
      <c r="CJ61" s="6">
        <f>Z61*'Summary all tools'!K$14</f>
        <v>0.52183817462006854</v>
      </c>
      <c r="CK61" s="6">
        <f>AA61*'Summary all tools'!L$14</f>
        <v>1.7168663033988245</v>
      </c>
      <c r="CL61" s="6">
        <f>AB61*'Summary all tools'!M$14</f>
        <v>1.0460428524083152</v>
      </c>
      <c r="CM61" s="6">
        <f>AC61*'Summary all tools'!N$14</f>
        <v>0.60908621014841458</v>
      </c>
      <c r="CN61" s="6">
        <f>AD61*'Summary all tools'!O$14</f>
        <v>0.74168810437965638</v>
      </c>
      <c r="CO61" s="6">
        <f>AE61*'Summary all tools'!P$14</f>
        <v>0.42118686577348341</v>
      </c>
      <c r="CP61" s="6">
        <f t="shared" si="2"/>
        <v>101.23518246415671</v>
      </c>
      <c r="CR61" s="6"/>
      <c r="CS61" s="6"/>
      <c r="CT61" s="6"/>
      <c r="CU61" s="6"/>
      <c r="CV61" s="6"/>
      <c r="CW61" s="6"/>
      <c r="CX61" s="6"/>
      <c r="CY61" s="6"/>
      <c r="CZ61" s="6"/>
      <c r="DA61" s="6"/>
      <c r="DB61" s="6"/>
      <c r="DC61" s="6"/>
      <c r="DD61" s="6"/>
      <c r="DE61" s="6"/>
      <c r="DF61" s="6"/>
      <c r="DH61" s="6"/>
      <c r="DI61" s="6"/>
      <c r="DJ61" s="6"/>
      <c r="DK61" s="6"/>
      <c r="DL61" s="6"/>
      <c r="DM61" s="6"/>
      <c r="DN61" s="6"/>
      <c r="DO61" s="6"/>
      <c r="DP61" s="6"/>
      <c r="DQ61" s="6"/>
      <c r="DR61" s="6"/>
      <c r="DS61" s="6"/>
      <c r="DT61" s="6"/>
      <c r="DU61" s="6"/>
      <c r="DV61" s="6"/>
      <c r="DX61" s="6"/>
      <c r="DY61" s="6"/>
      <c r="DZ61" s="6"/>
      <c r="EA61" s="6"/>
      <c r="EB61" s="6"/>
      <c r="EC61" s="6"/>
      <c r="ED61" s="6"/>
      <c r="EE61" s="6"/>
      <c r="EF61" s="6"/>
      <c r="EG61" s="6"/>
      <c r="EH61" s="6"/>
      <c r="EI61" s="6"/>
      <c r="EJ61" s="6"/>
      <c r="EK61" s="6"/>
      <c r="EL61" s="6"/>
      <c r="EN61" s="1"/>
      <c r="EO61" s="1"/>
      <c r="EP61" s="1"/>
      <c r="EQ61" s="1"/>
      <c r="ER61" s="1"/>
      <c r="ES61" s="1"/>
      <c r="ET61" s="1"/>
      <c r="EU61" s="1"/>
      <c r="EV61" s="1"/>
      <c r="EW61" s="1"/>
      <c r="EX61" s="1"/>
      <c r="EY61" s="1"/>
      <c r="EZ61" s="1"/>
      <c r="FA61" s="1"/>
      <c r="FB61" s="2"/>
      <c r="FD61" s="2"/>
      <c r="FE61" s="2"/>
      <c r="FF61" s="2"/>
      <c r="FG61" s="2"/>
      <c r="FH61" s="2"/>
      <c r="FI61" s="2"/>
      <c r="FJ61" s="2"/>
      <c r="FK61" s="2"/>
      <c r="FL61" s="2"/>
      <c r="FM61" s="2"/>
      <c r="FN61" s="2"/>
      <c r="FO61" s="2"/>
      <c r="FP61" s="2"/>
      <c r="FQ61" s="2"/>
      <c r="FR61" s="2"/>
      <c r="FT61" s="2"/>
      <c r="FU61" s="2"/>
      <c r="FV61" s="2"/>
      <c r="FW61" s="2"/>
      <c r="FX61" s="2"/>
      <c r="FY61" s="2"/>
      <c r="FZ61" s="2"/>
      <c r="GA61" s="2"/>
      <c r="GB61" s="2"/>
      <c r="GC61" s="2"/>
      <c r="GD61" s="2"/>
      <c r="GE61" s="2"/>
      <c r="GF61" s="2"/>
      <c r="GG61" s="2"/>
      <c r="GH61" s="2"/>
      <c r="GJ61" s="6"/>
    </row>
    <row r="62" spans="1:192" x14ac:dyDescent="0.25">
      <c r="A62" s="8" t="s">
        <v>133</v>
      </c>
      <c r="B62" s="8" t="s">
        <v>227</v>
      </c>
      <c r="C62" s="22">
        <f>Baseline!CC62*'Summary all tools'!B$5</f>
        <v>227.13809258480185</v>
      </c>
      <c r="D62" s="22">
        <f>Baseline!CD62*'Summary all tools'!C$5</f>
        <v>174.37228887161149</v>
      </c>
      <c r="E62" s="22">
        <f>Baseline!CE62*'Summary all tools'!D$5</f>
        <v>144.88775138152636</v>
      </c>
      <c r="F62" s="22">
        <f>Baseline!CF62*'Summary all tools'!E$5</f>
        <v>115.60279423664373</v>
      </c>
      <c r="G62" s="22">
        <f>Baseline!CG62*'Summary all tools'!F$5</f>
        <v>82.862153152612777</v>
      </c>
      <c r="H62" s="22">
        <f>Baseline!CH62*'Summary all tools'!G$5</f>
        <v>40.178829455111007</v>
      </c>
      <c r="I62" s="22">
        <f>Baseline!CI62*'Summary all tools'!H$5</f>
        <v>15.387332352043751</v>
      </c>
      <c r="J62" s="27">
        <f>Baseline!CJ62*'Summary all tools'!J$5</f>
        <v>116.05334142351494</v>
      </c>
      <c r="K62" s="27">
        <f>Baseline!CK62*'Summary all tools'!K$5</f>
        <v>94.6706714156728</v>
      </c>
      <c r="L62" s="27">
        <f>Baseline!CL62*'Summary all tools'!L$5</f>
        <v>97.952287943768994</v>
      </c>
      <c r="M62" s="27">
        <f>Baseline!CM62*'Summary all tools'!M$5</f>
        <v>71.073965733711972</v>
      </c>
      <c r="N62" s="27">
        <f>Baseline!CN62*'Summary all tools'!N$5</f>
        <v>55.83474598251469</v>
      </c>
      <c r="O62" s="27">
        <f>Baseline!CO62*'Summary all tools'!O$5</f>
        <v>44.31773274934438</v>
      </c>
      <c r="P62" s="27">
        <f>Baseline!CP62*'Summary all tools'!P$5</f>
        <v>22.460649558499952</v>
      </c>
      <c r="Q62" s="28"/>
      <c r="R62" s="29">
        <f>Baseline!CR62*'Summary all tools'!B$12</f>
        <v>173.31624021144663</v>
      </c>
      <c r="S62" s="29">
        <f>Baseline!CS62*'Summary all tools'!C$12</f>
        <v>110.96815080092793</v>
      </c>
      <c r="T62" s="29">
        <f>Baseline!CT62*'Summary all tools'!D$12</f>
        <v>94.661792956517672</v>
      </c>
      <c r="U62" s="29">
        <f>Baseline!CU62*'Summary all tools'!E$12</f>
        <v>54.013963800069952</v>
      </c>
      <c r="V62" s="29">
        <f>Baseline!CV62*'Summary all tools'!F$12</f>
        <v>17.680099515853108</v>
      </c>
      <c r="W62" s="29">
        <f>Baseline!CW62*'Summary all tools'!G$12</f>
        <v>12.993424847517256</v>
      </c>
      <c r="X62" s="29">
        <f>Baseline!CX62*'Summary all tools'!H$12</f>
        <v>12.885444666984005</v>
      </c>
      <c r="Y62" s="29">
        <f>Baseline!CY62*'Summary all tools'!J$12</f>
        <v>107.42127470606344</v>
      </c>
      <c r="Z62" s="29">
        <f>Baseline!CZ62*'Summary all tools'!K$12</f>
        <v>70.931882022293735</v>
      </c>
      <c r="AA62" s="29">
        <f>Baseline!DA62*'Summary all tools'!L$12</f>
        <v>66.197089071331888</v>
      </c>
      <c r="AB62" s="29">
        <f>Baseline!DB62*'Summary all tools'!M$12</f>
        <v>50.418387845446944</v>
      </c>
      <c r="AC62" s="29">
        <f>Baseline!DC62*'Summary all tools'!N$12</f>
        <v>33.377228225709892</v>
      </c>
      <c r="AD62" s="29">
        <f>Baseline!DD62*'Summary all tools'!O$12</f>
        <v>25.99930804511936</v>
      </c>
      <c r="AE62" s="29">
        <f>Baseline!DE62*'Summary all tools'!P$12</f>
        <v>17.422387414384382</v>
      </c>
      <c r="AF62" s="29">
        <f t="shared" si="0"/>
        <v>2151.0793109710453</v>
      </c>
      <c r="AH62" s="6">
        <f>C62*'Summary all tools'!B$6</f>
        <v>30.625360797950812</v>
      </c>
      <c r="AI62" s="6">
        <f>D62*'Summary all tools'!C$6</f>
        <v>23.510870409655482</v>
      </c>
      <c r="AJ62" s="6">
        <f>E62*'Summary all tools'!D$6</f>
        <v>26.275532005313515</v>
      </c>
      <c r="AK62" s="6">
        <f>F62*'Summary all tools'!E$6</f>
        <v>20.964677075220997</v>
      </c>
      <c r="AL62" s="6">
        <f>G62*'Summary all tools'!F$6</f>
        <v>15.027130564387193</v>
      </c>
      <c r="AM62" s="6">
        <f>H62*'Summary all tools'!G$6</f>
        <v>10.174675850924599</v>
      </c>
      <c r="AN62" s="6">
        <f>I62*'Summary all tools'!H$6</f>
        <v>3.8966072684473083</v>
      </c>
      <c r="AO62" s="6">
        <f>J62*'Summary all tools'!J$6</f>
        <v>11.967131130002739</v>
      </c>
      <c r="AP62" s="6">
        <f>K62*'Summary all tools'!K$6</f>
        <v>9.7622035272756129</v>
      </c>
      <c r="AQ62" s="6">
        <f>L62*'Summary all tools'!L$6</f>
        <v>20.468812772877268</v>
      </c>
      <c r="AR62" s="6">
        <f>M62*'Summary all tools'!M$6</f>
        <v>14.852125745795696</v>
      </c>
      <c r="AS62" s="6">
        <f>N62*'Summary all tools'!N$6</f>
        <v>11.667629064400588</v>
      </c>
      <c r="AT62" s="6">
        <f>O62*'Summary all tools'!O$6</f>
        <v>10.787014129605817</v>
      </c>
      <c r="AU62" s="6">
        <f>P62*'Summary all tools'!P$6</f>
        <v>5.4669616227433906</v>
      </c>
      <c r="AV62" s="6"/>
      <c r="AW62" s="6">
        <f>R62*'Summary all tools'!B$13</f>
        <v>23.368481826262467</v>
      </c>
      <c r="AX62" s="6">
        <f>S62*'Summary all tools'!C$13</f>
        <v>14.96199786079927</v>
      </c>
      <c r="AY62" s="6">
        <f>T62*'Summary all tools'!D$13</f>
        <v>17.167006505330296</v>
      </c>
      <c r="AZ62" s="6">
        <f>U62*'Summary all tools'!E$13</f>
        <v>9.795483890321055</v>
      </c>
      <c r="BA62" s="6">
        <f>V62*'Summary all tools'!F$13</f>
        <v>3.2063029224785002</v>
      </c>
      <c r="BB62" s="6">
        <f>W62*'Summary all tools'!G$13</f>
        <v>3.2903866989091752</v>
      </c>
      <c r="BC62" s="6">
        <f>X62*'Summary all tools'!H$13</f>
        <v>3.2630423648369846</v>
      </c>
      <c r="BD62" s="6">
        <f>Y62*'Summary all tools'!J$13</f>
        <v>11.077013938514934</v>
      </c>
      <c r="BE62" s="6">
        <f>Z62*'Summary all tools'!K$13</f>
        <v>7.3143187696849656</v>
      </c>
      <c r="BF62" s="6">
        <f>AA62*'Summary all tools'!L$13</f>
        <v>13.833018612984485</v>
      </c>
      <c r="BG62" s="6">
        <f>AB62*'Summary all tools'!M$13</f>
        <v>10.535788012539353</v>
      </c>
      <c r="BH62" s="6">
        <f>AC62*'Summary all tools'!N$13</f>
        <v>6.9747450495678791</v>
      </c>
      <c r="BI62" s="6">
        <f>AD62*'Summary all tools'!O$13</f>
        <v>6.3282773247651232</v>
      </c>
      <c r="BJ62" s="6">
        <f>AE62*'Summary all tools'!P$13</f>
        <v>4.2406397518882804</v>
      </c>
      <c r="BK62" s="6">
        <f t="shared" si="1"/>
        <v>350.80323549348378</v>
      </c>
      <c r="BM62" s="6">
        <f>C62*'Summary all tools'!B$7</f>
        <v>4.253522333048724</v>
      </c>
      <c r="BN62" s="6">
        <f>D62*'Summary all tools'!C$7</f>
        <v>3.2653986680077058</v>
      </c>
      <c r="BO62" s="6">
        <f>E62*'Summary all tools'!D$7</f>
        <v>9.6804591598523491</v>
      </c>
      <c r="BP62" s="6">
        <f>F62*'Summary all tools'!E$7</f>
        <v>7.7238283961340528</v>
      </c>
      <c r="BQ62" s="6">
        <f>G62*'Summary all tools'!F$7</f>
        <v>5.5363112605637026</v>
      </c>
      <c r="BR62" s="6">
        <f>H62*'Summary all tools'!G$7</f>
        <v>2.8964405707011629</v>
      </c>
      <c r="BS62" s="6">
        <f>I62*'Summary all tools'!H$7</f>
        <v>1.1092531640105476</v>
      </c>
      <c r="BT62" s="6">
        <f>J62*'Summary all tools'!J$7</f>
        <v>1.9481376258143994</v>
      </c>
      <c r="BU62" s="6">
        <f>K62*'Summary all tools'!K$7</f>
        <v>1.5891959230448671</v>
      </c>
      <c r="BV62" s="6">
        <f>L62*'Summary all tools'!L$7</f>
        <v>5.0191724807055369</v>
      </c>
      <c r="BW62" s="6">
        <f>M62*'Summary all tools'!M$7</f>
        <v>3.6419005660188679</v>
      </c>
      <c r="BX62" s="6">
        <f>N62*'Summary all tools'!N$7</f>
        <v>2.8610278165579985</v>
      </c>
      <c r="BY62" s="6">
        <f>O62*'Summary all tools'!O$7</f>
        <v>2.9891725901317323</v>
      </c>
      <c r="BZ62" s="6">
        <f>P62*'Summary all tools'!P$7</f>
        <v>1.5149411725674453</v>
      </c>
      <c r="CA62" s="6"/>
      <c r="CB62" s="6">
        <f>R62*'Summary all tools'!B$14</f>
        <v>3.2456224758697871</v>
      </c>
      <c r="CC62" s="6">
        <f>S62*'Summary all tools'!C$14</f>
        <v>2.0780552584443432</v>
      </c>
      <c r="CD62" s="6">
        <f>T62*'Summary all tools'!D$14</f>
        <v>6.3246866072269521</v>
      </c>
      <c r="CE62" s="6">
        <f>U62*'Summary all tools'!E$14</f>
        <v>3.6088624859077578</v>
      </c>
      <c r="CF62" s="6">
        <f>V62*'Summary all tools'!F$14</f>
        <v>1.1812694977552372</v>
      </c>
      <c r="CG62" s="6">
        <f>W62*'Summary all tools'!G$14</f>
        <v>0.93667942523691861</v>
      </c>
      <c r="CH62" s="6">
        <f>X62*'Summary all tools'!H$14</f>
        <v>0.92889527174191533</v>
      </c>
      <c r="CI62" s="6">
        <f>Y62*'Summary all tools'!J$14</f>
        <v>1.8032348272001057</v>
      </c>
      <c r="CJ62" s="6">
        <f>Z62*'Summary all tools'!K$14</f>
        <v>1.1907030555301106</v>
      </c>
      <c r="CK62" s="6">
        <f>AA62*'Summary all tools'!L$14</f>
        <v>3.3920045641034751</v>
      </c>
      <c r="CL62" s="6">
        <f>AB62*'Summary all tools'!M$14</f>
        <v>2.5834882482855117</v>
      </c>
      <c r="CM62" s="6">
        <f>AC62*'Summary all tools'!N$14</f>
        <v>1.7102823110051504</v>
      </c>
      <c r="CN62" s="6">
        <f>AD62*'Summary all tools'!O$14</f>
        <v>1.7536190177059978</v>
      </c>
      <c r="CO62" s="6">
        <f>AE62*'Summary all tools'!P$14</f>
        <v>1.1751170396798849</v>
      </c>
      <c r="CP62" s="6">
        <f t="shared" si="2"/>
        <v>85.941281812852239</v>
      </c>
      <c r="CR62" s="6"/>
      <c r="CS62" s="6"/>
      <c r="CT62" s="6"/>
      <c r="CU62" s="6"/>
      <c r="CV62" s="6"/>
      <c r="CW62" s="6"/>
      <c r="CX62" s="6"/>
      <c r="CY62" s="6"/>
      <c r="CZ62" s="6"/>
      <c r="DA62" s="6"/>
      <c r="DB62" s="6"/>
      <c r="DC62" s="6"/>
      <c r="DD62" s="6"/>
      <c r="DE62" s="6"/>
      <c r="DF62" s="6"/>
      <c r="DH62" s="6"/>
      <c r="DI62" s="6"/>
      <c r="DJ62" s="6"/>
      <c r="DK62" s="6"/>
      <c r="DL62" s="6"/>
      <c r="DM62" s="6"/>
      <c r="DN62" s="6"/>
      <c r="DO62" s="6"/>
      <c r="DP62" s="6"/>
      <c r="DQ62" s="6"/>
      <c r="DR62" s="6"/>
      <c r="DS62" s="6"/>
      <c r="DT62" s="6"/>
      <c r="DU62" s="6"/>
      <c r="DV62" s="6"/>
      <c r="DX62" s="6"/>
      <c r="DY62" s="6"/>
      <c r="DZ62" s="6"/>
      <c r="EA62" s="6"/>
      <c r="EB62" s="6"/>
      <c r="EC62" s="6"/>
      <c r="ED62" s="6"/>
      <c r="EE62" s="6"/>
      <c r="EF62" s="6"/>
      <c r="EG62" s="6"/>
      <c r="EH62" s="6"/>
      <c r="EI62" s="6"/>
      <c r="EJ62" s="6"/>
      <c r="EK62" s="6"/>
      <c r="EL62" s="6"/>
      <c r="EN62" s="1"/>
      <c r="EO62" s="1"/>
      <c r="EP62" s="1"/>
      <c r="EQ62" s="1"/>
      <c r="ER62" s="1"/>
      <c r="ES62" s="1"/>
      <c r="ET62" s="1"/>
      <c r="EU62" s="1"/>
      <c r="EV62" s="1"/>
      <c r="EW62" s="1"/>
      <c r="EX62" s="1"/>
      <c r="EY62" s="1"/>
      <c r="EZ62" s="1"/>
      <c r="FA62" s="1"/>
      <c r="FB62" s="2"/>
      <c r="FD62" s="2"/>
      <c r="FE62" s="2"/>
      <c r="FF62" s="2"/>
      <c r="FG62" s="2"/>
      <c r="FH62" s="2"/>
      <c r="FI62" s="2"/>
      <c r="FJ62" s="2"/>
      <c r="FK62" s="2"/>
      <c r="FL62" s="2"/>
      <c r="FM62" s="2"/>
      <c r="FN62" s="2"/>
      <c r="FO62" s="2"/>
      <c r="FP62" s="2"/>
      <c r="FQ62" s="2"/>
      <c r="FR62" s="2"/>
      <c r="FT62" s="2"/>
      <c r="FU62" s="2"/>
      <c r="FV62" s="2"/>
      <c r="FW62" s="2"/>
      <c r="FX62" s="2"/>
      <c r="FY62" s="2"/>
      <c r="FZ62" s="2"/>
      <c r="GA62" s="2"/>
      <c r="GB62" s="2"/>
      <c r="GC62" s="2"/>
      <c r="GD62" s="2"/>
      <c r="GE62" s="2"/>
      <c r="GF62" s="2"/>
      <c r="GG62" s="2"/>
      <c r="GH62" s="2"/>
      <c r="GJ62" s="6"/>
    </row>
    <row r="63" spans="1:192" x14ac:dyDescent="0.25">
      <c r="A63" s="8" t="s">
        <v>137</v>
      </c>
      <c r="B63" s="8" t="s">
        <v>228</v>
      </c>
      <c r="C63" s="22">
        <f>Baseline!CC63*'Summary all tools'!B$5</f>
        <v>240.89290443726875</v>
      </c>
      <c r="D63" s="22">
        <f>Baseline!CD63*'Summary all tools'!C$5</f>
        <v>207.60147976988742</v>
      </c>
      <c r="E63" s="22">
        <f>Baseline!CE63*'Summary all tools'!D$5</f>
        <v>194.61424191668183</v>
      </c>
      <c r="F63" s="22">
        <f>Baseline!CF63*'Summary all tools'!E$5</f>
        <v>141.29277147265034</v>
      </c>
      <c r="G63" s="22">
        <f>Baseline!CG63*'Summary all tools'!F$5</f>
        <v>100.48953539267035</v>
      </c>
      <c r="H63" s="22">
        <f>Baseline!CH63*'Summary all tools'!G$5</f>
        <v>63.974431642957803</v>
      </c>
      <c r="I63" s="22">
        <f>Baseline!CI63*'Summary all tools'!H$5</f>
        <v>29.522468088640498</v>
      </c>
      <c r="J63" s="27">
        <f>Baseline!CJ63*'Summary all tools'!J$5</f>
        <v>155.32600939788838</v>
      </c>
      <c r="K63" s="27">
        <f>Baseline!CK63*'Summary all tools'!K$5</f>
        <v>144.88058012832443</v>
      </c>
      <c r="L63" s="27">
        <f>Baseline!CL63*'Summary all tools'!L$5</f>
        <v>155.44425240962579</v>
      </c>
      <c r="M63" s="27">
        <f>Baseline!CM63*'Summary all tools'!M$5</f>
        <v>120.21088702342932</v>
      </c>
      <c r="N63" s="27">
        <f>Baseline!CN63*'Summary all tools'!N$5</f>
        <v>91.913478743755661</v>
      </c>
      <c r="O63" s="27">
        <f>Baseline!CO63*'Summary all tools'!O$5</f>
        <v>77.203234372862909</v>
      </c>
      <c r="P63" s="27">
        <f>Baseline!CP63*'Summary all tools'!P$5</f>
        <v>45.797773539943556</v>
      </c>
      <c r="Q63" s="28"/>
      <c r="R63" s="29">
        <f>Baseline!CR63*'Summary all tools'!B$12</f>
        <v>132.72055394154933</v>
      </c>
      <c r="S63" s="29">
        <f>Baseline!CS63*'Summary all tools'!C$12</f>
        <v>112.73448720245561</v>
      </c>
      <c r="T63" s="29">
        <f>Baseline!CT63*'Summary all tools'!D$12</f>
        <v>98.144171461208373</v>
      </c>
      <c r="U63" s="29">
        <f>Baseline!CU63*'Summary all tools'!E$12</f>
        <v>62.489784543623294</v>
      </c>
      <c r="V63" s="29">
        <f>Baseline!CV63*'Summary all tools'!F$12</f>
        <v>29.419544110621842</v>
      </c>
      <c r="W63" s="29">
        <f>Baseline!CW63*'Summary all tools'!G$12</f>
        <v>21.316381768780012</v>
      </c>
      <c r="X63" s="29">
        <f>Baseline!CX63*'Summary all tools'!H$12</f>
        <v>14.487192067581738</v>
      </c>
      <c r="Y63" s="29">
        <f>Baseline!CY63*'Summary all tools'!J$12</f>
        <v>104.89717916552026</v>
      </c>
      <c r="Z63" s="29">
        <f>Baseline!CZ63*'Summary all tools'!K$12</f>
        <v>94.704547130358989</v>
      </c>
      <c r="AA63" s="29">
        <f>Baseline!DA63*'Summary all tools'!L$12</f>
        <v>98.352180207472188</v>
      </c>
      <c r="AB63" s="29">
        <f>Baseline!DB63*'Summary all tools'!M$12</f>
        <v>64.827567325590266</v>
      </c>
      <c r="AC63" s="29">
        <f>Baseline!DC63*'Summary all tools'!N$12</f>
        <v>34.903852687502152</v>
      </c>
      <c r="AD63" s="29">
        <f>Baseline!DD63*'Summary all tools'!O$12</f>
        <v>29.323975287546642</v>
      </c>
      <c r="AE63" s="29">
        <f>Baseline!DE63*'Summary all tools'!P$12</f>
        <v>17.973540786491291</v>
      </c>
      <c r="AF63" s="29">
        <f t="shared" si="0"/>
        <v>2685.4590060228888</v>
      </c>
      <c r="AH63" s="6">
        <f>C63*'Summary all tools'!B$6</f>
        <v>32.479942171317134</v>
      </c>
      <c r="AI63" s="6">
        <f>D63*'Summary all tools'!C$6</f>
        <v>27.991210755490439</v>
      </c>
      <c r="AJ63" s="6">
        <f>E63*'Summary all tools'!D$6</f>
        <v>35.293478526740387</v>
      </c>
      <c r="AK63" s="6">
        <f>F63*'Summary all tools'!E$6</f>
        <v>25.623578967507072</v>
      </c>
      <c r="AL63" s="6">
        <f>G63*'Summary all tools'!F$6</f>
        <v>18.223873158582656</v>
      </c>
      <c r="AM63" s="6">
        <f>H63*'Summary all tools'!G$6</f>
        <v>16.200549233059554</v>
      </c>
      <c r="AN63" s="6">
        <f>I63*'Summary all tools'!H$6</f>
        <v>7.4761148394523991</v>
      </c>
      <c r="AO63" s="6">
        <f>J63*'Summary all tools'!J$6</f>
        <v>16.016830705297842</v>
      </c>
      <c r="AP63" s="6">
        <f>K63*'Summary all tools'!K$6</f>
        <v>14.939724089971103</v>
      </c>
      <c r="AQ63" s="6">
        <f>L63*'Summary all tools'!L$6</f>
        <v>32.482746100009869</v>
      </c>
      <c r="AR63" s="6">
        <f>M63*'Summary all tools'!M$6</f>
        <v>25.120129313943195</v>
      </c>
      <c r="AS63" s="6">
        <f>N63*'Summary all tools'!N$6</f>
        <v>19.206899881601462</v>
      </c>
      <c r="AT63" s="6">
        <f>O63*'Summary all tools'!O$6</f>
        <v>18.791403087822935</v>
      </c>
      <c r="AU63" s="6">
        <f>P63*'Summary all tools'!P$6</f>
        <v>11.147258662215</v>
      </c>
      <c r="AV63" s="6"/>
      <c r="AW63" s="6">
        <f>R63*'Summary all tools'!B$13</f>
        <v>17.894906149422379</v>
      </c>
      <c r="AX63" s="6">
        <f>S63*'Summary all tools'!C$13</f>
        <v>15.200155577859183</v>
      </c>
      <c r="AY63" s="6">
        <f>T63*'Summary all tools'!D$13</f>
        <v>17.798539171012091</v>
      </c>
      <c r="AZ63" s="6">
        <f>U63*'Summary all tools'!E$13</f>
        <v>11.332582072154885</v>
      </c>
      <c r="BA63" s="6">
        <f>V63*'Summary all tools'!F$13</f>
        <v>5.3352624047897175</v>
      </c>
      <c r="BB63" s="6">
        <f>W63*'Summary all tools'!G$13</f>
        <v>5.3980486179720177</v>
      </c>
      <c r="BC63" s="6">
        <f>X63*'Summary all tools'!H$13</f>
        <v>3.66866046813068</v>
      </c>
      <c r="BD63" s="6">
        <f>Y63*'Summary all tools'!J$13</f>
        <v>10.816735501480506</v>
      </c>
      <c r="BE63" s="6">
        <f>Z63*'Summary all tools'!K$13</f>
        <v>9.7656967064878568</v>
      </c>
      <c r="BF63" s="6">
        <f>AA63*'Summary all tools'!L$13</f>
        <v>20.552377129023409</v>
      </c>
      <c r="BG63" s="6">
        <f>AB63*'Summary all tools'!M$13</f>
        <v>13.54683352440277</v>
      </c>
      <c r="BH63" s="6">
        <f>AC63*'Summary all tools'!N$13</f>
        <v>7.2937594487094159</v>
      </c>
      <c r="BI63" s="6">
        <f>AD63*'Summary all tools'!O$13</f>
        <v>7.1375071814263089</v>
      </c>
      <c r="BJ63" s="6">
        <f>AE63*'Summary all tools'!P$13</f>
        <v>4.3747914524304319</v>
      </c>
      <c r="BK63" s="6">
        <f t="shared" si="1"/>
        <v>451.10959489831254</v>
      </c>
      <c r="BM63" s="6">
        <f>C63*'Summary all tools'!B$7</f>
        <v>4.5111030793496019</v>
      </c>
      <c r="BN63" s="6">
        <f>D63*'Summary all tools'!C$7</f>
        <v>3.8876681604847834</v>
      </c>
      <c r="BO63" s="6">
        <f>E63*'Summary all tools'!D$7</f>
        <v>13.002860509851724</v>
      </c>
      <c r="BP63" s="6">
        <f>F63*'Summary all tools'!E$7</f>
        <v>9.4402659353973437</v>
      </c>
      <c r="BQ63" s="6">
        <f>G63*'Summary all tools'!F$7</f>
        <v>6.7140585321093997</v>
      </c>
      <c r="BR63" s="6">
        <f>H63*'Summary all tools'!G$7</f>
        <v>4.6118351831337412</v>
      </c>
      <c r="BS63" s="6">
        <f>I63*'Summary all tools'!H$7</f>
        <v>2.1282370710849894</v>
      </c>
      <c r="BT63" s="6">
        <f>J63*'Summary all tools'!J$7</f>
        <v>2.6073910450484861</v>
      </c>
      <c r="BU63" s="6">
        <f>K63*'Summary all tools'!K$7</f>
        <v>2.4320481076697145</v>
      </c>
      <c r="BV63" s="6">
        <f>L63*'Summary all tools'!L$7</f>
        <v>7.9651178176269415</v>
      </c>
      <c r="BW63" s="6">
        <f>M63*'Summary all tools'!M$7</f>
        <v>6.1597251957561863</v>
      </c>
      <c r="BX63" s="6">
        <f>N63*'Summary all tools'!N$7</f>
        <v>4.7097379020018915</v>
      </c>
      <c r="BY63" s="6">
        <f>O63*'Summary all tools'!O$7</f>
        <v>5.2072562773485247</v>
      </c>
      <c r="BZ63" s="6">
        <f>P63*'Summary all tools'!P$7</f>
        <v>3.0889993883246385</v>
      </c>
      <c r="CA63" s="6"/>
      <c r="CB63" s="6">
        <f>R63*'Summary all tools'!B$14</f>
        <v>2.4854036318642199</v>
      </c>
      <c r="CC63" s="6">
        <f>S63*'Summary all tools'!C$14</f>
        <v>2.111132719147109</v>
      </c>
      <c r="CD63" s="6">
        <f>T63*'Summary all tools'!D$14</f>
        <v>6.5573565366886655</v>
      </c>
      <c r="CE63" s="6">
        <f>U63*'Summary all tools'!E$14</f>
        <v>4.1751618160570629</v>
      </c>
      <c r="CF63" s="6">
        <f>V63*'Summary all tools'!F$14</f>
        <v>1.9656229912383172</v>
      </c>
      <c r="CG63" s="6">
        <f>W63*'Summary all tools'!G$14</f>
        <v>1.5366707744591874</v>
      </c>
      <c r="CH63" s="6">
        <f>X63*'Summary all tools'!H$14</f>
        <v>1.0443631989569089</v>
      </c>
      <c r="CI63" s="6">
        <f>Y63*'Summary all tools'!J$14</f>
        <v>1.7608639188456638</v>
      </c>
      <c r="CJ63" s="6">
        <f>Z63*'Summary all tools'!K$14</f>
        <v>1.5897645801259301</v>
      </c>
      <c r="CK63" s="6">
        <f>AA63*'Summary all tools'!L$14</f>
        <v>5.039663357308422</v>
      </c>
      <c r="CL63" s="6">
        <f>AB63*'Summary all tools'!M$14</f>
        <v>3.3218289101983802</v>
      </c>
      <c r="CM63" s="6">
        <f>AC63*'Summary all tools'!N$14</f>
        <v>1.7885080640513511</v>
      </c>
      <c r="CN63" s="6">
        <f>AD63*'Summary all tools'!O$14</f>
        <v>1.9778634358169287</v>
      </c>
      <c r="CO63" s="6">
        <f>AE63*'Summary all tools'!P$14</f>
        <v>1.212291607299999</v>
      </c>
      <c r="CP63" s="6">
        <f t="shared" si="2"/>
        <v>113.03279974724612</v>
      </c>
      <c r="CR63" s="6"/>
      <c r="CS63" s="6"/>
      <c r="CT63" s="6"/>
      <c r="CU63" s="6"/>
      <c r="CV63" s="6"/>
      <c r="CW63" s="6"/>
      <c r="CX63" s="6"/>
      <c r="CY63" s="6"/>
      <c r="CZ63" s="6"/>
      <c r="DA63" s="6"/>
      <c r="DB63" s="6"/>
      <c r="DC63" s="6"/>
      <c r="DD63" s="6"/>
      <c r="DE63" s="6"/>
      <c r="DF63" s="6"/>
      <c r="DH63" s="6"/>
      <c r="DI63" s="6"/>
      <c r="DJ63" s="6"/>
      <c r="DK63" s="6"/>
      <c r="DL63" s="6"/>
      <c r="DM63" s="6"/>
      <c r="DN63" s="6"/>
      <c r="DO63" s="6"/>
      <c r="DP63" s="6"/>
      <c r="DQ63" s="6"/>
      <c r="DR63" s="6"/>
      <c r="DS63" s="6"/>
      <c r="DT63" s="6"/>
      <c r="DU63" s="6"/>
      <c r="DV63" s="6"/>
      <c r="DX63" s="6"/>
      <c r="DY63" s="6"/>
      <c r="DZ63" s="6"/>
      <c r="EA63" s="6"/>
      <c r="EB63" s="6"/>
      <c r="EC63" s="6"/>
      <c r="ED63" s="6"/>
      <c r="EE63" s="6"/>
      <c r="EF63" s="6"/>
      <c r="EG63" s="6"/>
      <c r="EH63" s="6"/>
      <c r="EI63" s="6"/>
      <c r="EJ63" s="6"/>
      <c r="EK63" s="6"/>
      <c r="EL63" s="6"/>
      <c r="EN63" s="1"/>
      <c r="EO63" s="1"/>
      <c r="EP63" s="1"/>
      <c r="EQ63" s="1"/>
      <c r="ER63" s="1"/>
      <c r="ES63" s="1"/>
      <c r="ET63" s="1"/>
      <c r="EU63" s="1"/>
      <c r="EV63" s="1"/>
      <c r="EW63" s="1"/>
      <c r="EX63" s="1"/>
      <c r="EY63" s="1"/>
      <c r="EZ63" s="1"/>
      <c r="FA63" s="1"/>
      <c r="FB63" s="2"/>
      <c r="FD63" s="2"/>
      <c r="FE63" s="2"/>
      <c r="FF63" s="2"/>
      <c r="FG63" s="2"/>
      <c r="FH63" s="2"/>
      <c r="FI63" s="2"/>
      <c r="FJ63" s="2"/>
      <c r="FK63" s="2"/>
      <c r="FL63" s="2"/>
      <c r="FM63" s="2"/>
      <c r="FN63" s="2"/>
      <c r="FO63" s="2"/>
      <c r="FP63" s="2"/>
      <c r="FQ63" s="2"/>
      <c r="FR63" s="2"/>
      <c r="FT63" s="2"/>
      <c r="FU63" s="2"/>
      <c r="FV63" s="2"/>
      <c r="FW63" s="2"/>
      <c r="FX63" s="2"/>
      <c r="FY63" s="2"/>
      <c r="FZ63" s="2"/>
      <c r="GA63" s="2"/>
      <c r="GB63" s="2"/>
      <c r="GC63" s="2"/>
      <c r="GD63" s="2"/>
      <c r="GE63" s="2"/>
      <c r="GF63" s="2"/>
      <c r="GG63" s="2"/>
      <c r="GH63" s="2"/>
      <c r="GJ63" s="6"/>
    </row>
    <row r="64" spans="1:192" x14ac:dyDescent="0.25">
      <c r="A64" s="8" t="s">
        <v>138</v>
      </c>
      <c r="B64" s="8" t="s">
        <v>229</v>
      </c>
      <c r="C64" s="22">
        <f>Baseline!CC64*'Summary all tools'!B$5</f>
        <v>335.9198083064781</v>
      </c>
      <c r="D64" s="22">
        <f>Baseline!CD64*'Summary all tools'!C$5</f>
        <v>245.54920403802669</v>
      </c>
      <c r="E64" s="22">
        <f>Baseline!CE64*'Summary all tools'!D$5</f>
        <v>230.33254603607651</v>
      </c>
      <c r="F64" s="22">
        <f>Baseline!CF64*'Summary all tools'!E$5</f>
        <v>158.37979905770024</v>
      </c>
      <c r="G64" s="22">
        <f>Baseline!CG64*'Summary all tools'!F$5</f>
        <v>105.4360524347871</v>
      </c>
      <c r="H64" s="22">
        <f>Baseline!CH64*'Summary all tools'!G$5</f>
        <v>72.466943391710359</v>
      </c>
      <c r="I64" s="22">
        <f>Baseline!CI64*'Summary all tools'!H$5</f>
        <v>34.110072269466116</v>
      </c>
      <c r="J64" s="27">
        <f>Baseline!CJ64*'Summary all tools'!J$5</f>
        <v>226.3414374945655</v>
      </c>
      <c r="K64" s="27">
        <f>Baseline!CK64*'Summary all tools'!K$5</f>
        <v>183.72852185994128</v>
      </c>
      <c r="L64" s="27">
        <f>Baseline!CL64*'Summary all tools'!L$5</f>
        <v>183.56562048604826</v>
      </c>
      <c r="M64" s="27">
        <f>Baseline!CM64*'Summary all tools'!M$5</f>
        <v>128.44698420297351</v>
      </c>
      <c r="N64" s="27">
        <f>Baseline!CN64*'Summary all tools'!N$5</f>
        <v>98.692725294590943</v>
      </c>
      <c r="O64" s="27">
        <f>Baseline!CO64*'Summary all tools'!O$5</f>
        <v>88.105018752065973</v>
      </c>
      <c r="P64" s="27">
        <f>Baseline!CP64*'Summary all tools'!P$5</f>
        <v>50.632101582151641</v>
      </c>
      <c r="Q64" s="28"/>
      <c r="R64" s="29">
        <f>Baseline!CR64*'Summary all tools'!B$12</f>
        <v>90.367966623436843</v>
      </c>
      <c r="S64" s="29">
        <f>Baseline!CS64*'Summary all tools'!C$12</f>
        <v>72.582846138718011</v>
      </c>
      <c r="T64" s="29">
        <f>Baseline!CT64*'Summary all tools'!D$12</f>
        <v>62.206600024341824</v>
      </c>
      <c r="U64" s="29">
        <f>Baseline!CU64*'Summary all tools'!E$12</f>
        <v>39.30969681469297</v>
      </c>
      <c r="V64" s="29">
        <f>Baseline!CV64*'Summary all tools'!F$12</f>
        <v>19.538763481081695</v>
      </c>
      <c r="W64" s="29">
        <f>Baseline!CW64*'Summary all tools'!G$12</f>
        <v>18.325848223926755</v>
      </c>
      <c r="X64" s="29">
        <f>Baseline!CX64*'Summary all tools'!H$12</f>
        <v>13.147882402048761</v>
      </c>
      <c r="Y64" s="29">
        <f>Baseline!CY64*'Summary all tools'!J$12</f>
        <v>77.969478054831995</v>
      </c>
      <c r="Z64" s="29">
        <f>Baseline!CZ64*'Summary all tools'!K$12</f>
        <v>66.40422184123841</v>
      </c>
      <c r="AA64" s="29">
        <f>Baseline!DA64*'Summary all tools'!L$12</f>
        <v>65.559150173588662</v>
      </c>
      <c r="AB64" s="29">
        <f>Baseline!DB64*'Summary all tools'!M$12</f>
        <v>44.201468378231603</v>
      </c>
      <c r="AC64" s="29">
        <f>Baseline!DC64*'Summary all tools'!N$12</f>
        <v>28.631230667534425</v>
      </c>
      <c r="AD64" s="29">
        <f>Baseline!DD64*'Summary all tools'!O$12</f>
        <v>28.914774493921261</v>
      </c>
      <c r="AE64" s="29">
        <f>Baseline!DE64*'Summary all tools'!P$12</f>
        <v>18.747764818595066</v>
      </c>
      <c r="AF64" s="29">
        <f t="shared" si="0"/>
        <v>2787.614527342771</v>
      </c>
      <c r="AH64" s="6">
        <f>C64*'Summary all tools'!B$6</f>
        <v>45.292558423345362</v>
      </c>
      <c r="AI64" s="6">
        <f>D64*'Summary all tools'!C$6</f>
        <v>33.107757847823819</v>
      </c>
      <c r="AJ64" s="6">
        <f>E64*'Summary all tools'!D$6</f>
        <v>41.771027071153377</v>
      </c>
      <c r="AK64" s="6">
        <f>F64*'Summary all tools'!E$6</f>
        <v>28.722327729259881</v>
      </c>
      <c r="AL64" s="6">
        <f>G64*'Summary all tools'!F$6</f>
        <v>19.120928745515723</v>
      </c>
      <c r="AM64" s="6">
        <f>H64*'Summary all tools'!G$6</f>
        <v>18.351148326551421</v>
      </c>
      <c r="AN64" s="6">
        <f>I64*'Summary all tools'!H$6</f>
        <v>8.6378556394026944</v>
      </c>
      <c r="AO64" s="6">
        <f>J64*'Summary all tools'!J$6</f>
        <v>23.339764537808911</v>
      </c>
      <c r="AP64" s="6">
        <f>K64*'Summary all tools'!K$6</f>
        <v>18.945626954382433</v>
      </c>
      <c r="AQ64" s="6">
        <f>L64*'Summary all tools'!L$6</f>
        <v>38.359188908613767</v>
      </c>
      <c r="AR64" s="6">
        <f>M64*'Summary all tools'!M$6</f>
        <v>26.84120326419222</v>
      </c>
      <c r="AS64" s="6">
        <f>N64*'Summary all tools'!N$6</f>
        <v>20.623539873409314</v>
      </c>
      <c r="AT64" s="6">
        <f>O64*'Summary all tools'!O$6</f>
        <v>21.444916587746263</v>
      </c>
      <c r="AU64" s="6">
        <f>P64*'Summary all tools'!P$6</f>
        <v>12.323942613837497</v>
      </c>
      <c r="AV64" s="6"/>
      <c r="AW64" s="6">
        <f>R64*'Summary all tools'!B$13</f>
        <v>12.184444937991485</v>
      </c>
      <c r="AX64" s="6">
        <f>S64*'Summary all tools'!C$13</f>
        <v>9.786451164770968</v>
      </c>
      <c r="AY64" s="6">
        <f>T64*'Summary all tools'!D$13</f>
        <v>11.281226289289597</v>
      </c>
      <c r="AZ64" s="6">
        <f>U64*'Summary all tools'!E$13</f>
        <v>7.1288510376131891</v>
      </c>
      <c r="BA64" s="6">
        <f>V64*'Summary all tools'!F$13</f>
        <v>3.5433734066278841</v>
      </c>
      <c r="BB64" s="6">
        <f>W64*'Summary all tools'!G$13</f>
        <v>4.6407416019925423</v>
      </c>
      <c r="BC64" s="6">
        <f>X64*'Summary all tools'!H$13</f>
        <v>3.3295007191879487</v>
      </c>
      <c r="BD64" s="6">
        <f>Y64*'Summary all tools'!J$13</f>
        <v>8.0400181207620527</v>
      </c>
      <c r="BE64" s="6">
        <f>Z64*'Summary all tools'!K$13</f>
        <v>6.8474377438207474</v>
      </c>
      <c r="BF64" s="6">
        <f>AA64*'Summary all tools'!L$13</f>
        <v>13.699710324504915</v>
      </c>
      <c r="BG64" s="6">
        <f>AB64*'Summary all tools'!M$13</f>
        <v>9.2366559221124476</v>
      </c>
      <c r="BH64" s="6">
        <f>AC64*'Summary all tools'!N$13</f>
        <v>5.9829873532637983</v>
      </c>
      <c r="BI64" s="6">
        <f>AD64*'Summary all tools'!O$13</f>
        <v>7.0379069882564949</v>
      </c>
      <c r="BJ64" s="6">
        <f>AE64*'Summary all tools'!P$13</f>
        <v>4.5632389441155148</v>
      </c>
      <c r="BK64" s="6">
        <f t="shared" si="1"/>
        <v>464.18433107735234</v>
      </c>
      <c r="BM64" s="6">
        <f>C64*'Summary all tools'!B$7</f>
        <v>6.2906331143535228</v>
      </c>
      <c r="BN64" s="6">
        <f>D64*'Summary all tools'!C$7</f>
        <v>4.598299701086642</v>
      </c>
      <c r="BO64" s="6">
        <f>E64*'Summary all tools'!D$7</f>
        <v>15.389325763056508</v>
      </c>
      <c r="BP64" s="6">
        <f>F64*'Summary all tools'!E$7</f>
        <v>10.581910216043115</v>
      </c>
      <c r="BQ64" s="6">
        <f>G64*'Summary all tools'!F$7</f>
        <v>7.0445526957163196</v>
      </c>
      <c r="BR64" s="6">
        <f>H64*'Summary all tools'!G$7</f>
        <v>5.2240495236168281</v>
      </c>
      <c r="BS64" s="6">
        <f>I64*'Summary all tools'!H$7</f>
        <v>2.4589516053774094</v>
      </c>
      <c r="BT64" s="6">
        <f>J64*'Summary all tools'!J$7</f>
        <v>3.7994965526665672</v>
      </c>
      <c r="BU64" s="6">
        <f>K64*'Summary all tools'!K$7</f>
        <v>3.084171829783187</v>
      </c>
      <c r="BV64" s="6">
        <f>L64*'Summary all tools'!L$7</f>
        <v>9.4060846365949455</v>
      </c>
      <c r="BW64" s="6">
        <f>M64*'Summary all tools'!M$7</f>
        <v>6.5817509919858317</v>
      </c>
      <c r="BX64" s="6">
        <f>N64*'Summary all tools'!N$7</f>
        <v>5.0571132256635867</v>
      </c>
      <c r="BY64" s="6">
        <f>O64*'Summary all tools'!O$7</f>
        <v>5.9425672472067959</v>
      </c>
      <c r="BZ64" s="6">
        <f>P64*'Summary all tools'!P$7</f>
        <v>3.415068435159788</v>
      </c>
      <c r="CA64" s="6"/>
      <c r="CB64" s="6">
        <f>R64*'Summary all tools'!B$14</f>
        <v>1.692284019165484</v>
      </c>
      <c r="CC64" s="6">
        <f>S64*'Summary all tools'!C$14</f>
        <v>1.3592293284404122</v>
      </c>
      <c r="CD64" s="6">
        <f>T64*'Summary all tools'!D$14</f>
        <v>4.1562412644751152</v>
      </c>
      <c r="CE64" s="6">
        <f>U64*'Summary all tools'!E$14</f>
        <v>2.6264188033311751</v>
      </c>
      <c r="CF64" s="6">
        <f>V64*'Summary all tools'!F$14</f>
        <v>1.3054533603365892</v>
      </c>
      <c r="CG64" s="6">
        <f>W64*'Summary all tools'!G$14</f>
        <v>1.3210870253847382</v>
      </c>
      <c r="CH64" s="6">
        <f>X64*'Summary all tools'!H$14</f>
        <v>0.94781407334547441</v>
      </c>
      <c r="CI64" s="6">
        <f>Y64*'Summary all tools'!J$14</f>
        <v>1.3088401591938224</v>
      </c>
      <c r="CJ64" s="6">
        <f>Z64*'Summary all tools'!K$14</f>
        <v>1.1146991675987263</v>
      </c>
      <c r="CK64" s="6">
        <f>AA64*'Summary all tools'!L$14</f>
        <v>3.3593159416410523</v>
      </c>
      <c r="CL64" s="6">
        <f>AB64*'Summary all tools'!M$14</f>
        <v>2.2649271226635888</v>
      </c>
      <c r="CM64" s="6">
        <f>AC64*'Summary all tools'!N$14</f>
        <v>1.4670926843252226</v>
      </c>
      <c r="CN64" s="6">
        <f>AD64*'Summary all tools'!O$14</f>
        <v>1.950263382287944</v>
      </c>
      <c r="CO64" s="6">
        <f>AE64*'Summary all tools'!P$14</f>
        <v>1.2645119965621305</v>
      </c>
      <c r="CP64" s="6">
        <f t="shared" si="2"/>
        <v>115.01215386706251</v>
      </c>
      <c r="CR64" s="6"/>
      <c r="CS64" s="6"/>
      <c r="CT64" s="6"/>
      <c r="CU64" s="6"/>
      <c r="CV64" s="6"/>
      <c r="CW64" s="6"/>
      <c r="CX64" s="6"/>
      <c r="CY64" s="6"/>
      <c r="CZ64" s="6"/>
      <c r="DA64" s="6"/>
      <c r="DB64" s="6"/>
      <c r="DC64" s="6"/>
      <c r="DD64" s="6"/>
      <c r="DE64" s="6"/>
      <c r="DF64" s="6"/>
      <c r="DH64" s="6"/>
      <c r="DI64" s="6"/>
      <c r="DJ64" s="6"/>
      <c r="DK64" s="6"/>
      <c r="DL64" s="6"/>
      <c r="DM64" s="6"/>
      <c r="DN64" s="6"/>
      <c r="DO64" s="6"/>
      <c r="DP64" s="6"/>
      <c r="DQ64" s="6"/>
      <c r="DR64" s="6"/>
      <c r="DS64" s="6"/>
      <c r="DT64" s="6"/>
      <c r="DU64" s="6"/>
      <c r="DV64" s="6"/>
      <c r="DX64" s="6"/>
      <c r="DY64" s="6"/>
      <c r="DZ64" s="6"/>
      <c r="EA64" s="6"/>
      <c r="EB64" s="6"/>
      <c r="EC64" s="6"/>
      <c r="ED64" s="6"/>
      <c r="EE64" s="6"/>
      <c r="EF64" s="6"/>
      <c r="EG64" s="6"/>
      <c r="EH64" s="6"/>
      <c r="EI64" s="6"/>
      <c r="EJ64" s="6"/>
      <c r="EK64" s="6"/>
      <c r="EL64" s="6"/>
      <c r="EN64" s="1"/>
      <c r="EO64" s="1"/>
      <c r="EP64" s="1"/>
      <c r="EQ64" s="1"/>
      <c r="ER64" s="1"/>
      <c r="ES64" s="1"/>
      <c r="ET64" s="1"/>
      <c r="EU64" s="1"/>
      <c r="EV64" s="1"/>
      <c r="EW64" s="1"/>
      <c r="EX64" s="1"/>
      <c r="EY64" s="1"/>
      <c r="EZ64" s="1"/>
      <c r="FA64" s="1"/>
      <c r="FB64" s="2"/>
      <c r="FD64" s="2"/>
      <c r="FE64" s="2"/>
      <c r="FF64" s="2"/>
      <c r="FG64" s="2"/>
      <c r="FH64" s="2"/>
      <c r="FI64" s="2"/>
      <c r="FJ64" s="2"/>
      <c r="FK64" s="2"/>
      <c r="FL64" s="2"/>
      <c r="FM64" s="2"/>
      <c r="FN64" s="2"/>
      <c r="FO64" s="2"/>
      <c r="FP64" s="2"/>
      <c r="FQ64" s="2"/>
      <c r="FR64" s="2"/>
      <c r="FT64" s="2"/>
      <c r="FU64" s="2"/>
      <c r="FV64" s="2"/>
      <c r="FW64" s="2"/>
      <c r="FX64" s="2"/>
      <c r="FY64" s="2"/>
      <c r="FZ64" s="2"/>
      <c r="GA64" s="2"/>
      <c r="GB64" s="2"/>
      <c r="GC64" s="2"/>
      <c r="GD64" s="2"/>
      <c r="GE64" s="2"/>
      <c r="GF64" s="2"/>
      <c r="GG64" s="2"/>
      <c r="GH64" s="2"/>
      <c r="GJ64" s="6"/>
    </row>
    <row r="65" spans="1:192" x14ac:dyDescent="0.25">
      <c r="A65" s="8" t="s">
        <v>143</v>
      </c>
      <c r="B65" s="8" t="s">
        <v>230</v>
      </c>
      <c r="C65" s="22">
        <f>Baseline!CC65*'Summary all tools'!B$5</f>
        <v>293.40657540210594</v>
      </c>
      <c r="D65" s="22">
        <f>Baseline!CD65*'Summary all tools'!C$5</f>
        <v>242.12351780056147</v>
      </c>
      <c r="E65" s="22">
        <f>Baseline!CE65*'Summary all tools'!D$5</f>
        <v>217.36726591103169</v>
      </c>
      <c r="F65" s="22">
        <f>Baseline!CF65*'Summary all tools'!E$5</f>
        <v>150.80315565865411</v>
      </c>
      <c r="G65" s="22">
        <f>Baseline!CG65*'Summary all tools'!F$5</f>
        <v>108.41561667099563</v>
      </c>
      <c r="H65" s="22">
        <f>Baseline!CH65*'Summary all tools'!G$5</f>
        <v>76.534934879392154</v>
      </c>
      <c r="I65" s="22">
        <f>Baseline!CI65*'Summary all tools'!H$5</f>
        <v>40.634641990093392</v>
      </c>
      <c r="J65" s="27">
        <f>Baseline!CJ65*'Summary all tools'!J$5</f>
        <v>168.34197469411637</v>
      </c>
      <c r="K65" s="27">
        <f>Baseline!CK65*'Summary all tools'!K$5</f>
        <v>144.15518185065014</v>
      </c>
      <c r="L65" s="27">
        <f>Baseline!CL65*'Summary all tools'!L$5</f>
        <v>163.51324888869576</v>
      </c>
      <c r="M65" s="27">
        <f>Baseline!CM65*'Summary all tools'!M$5</f>
        <v>126.3734043138046</v>
      </c>
      <c r="N65" s="27">
        <f>Baseline!CN65*'Summary all tools'!N$5</f>
        <v>99.529756880728826</v>
      </c>
      <c r="O65" s="27">
        <f>Baseline!CO65*'Summary all tools'!O$5</f>
        <v>91.413990172922894</v>
      </c>
      <c r="P65" s="27">
        <f>Baseline!CP65*'Summary all tools'!P$5</f>
        <v>52.194717178745293</v>
      </c>
      <c r="Q65" s="28"/>
      <c r="R65" s="29">
        <f>Baseline!CR65*'Summary all tools'!B$12</f>
        <v>66.5705674214759</v>
      </c>
      <c r="S65" s="29">
        <f>Baseline!CS65*'Summary all tools'!C$12</f>
        <v>56.674171396616131</v>
      </c>
      <c r="T65" s="29">
        <f>Baseline!CT65*'Summary all tools'!D$12</f>
        <v>46.009326925624777</v>
      </c>
      <c r="U65" s="29">
        <f>Baseline!CU65*'Summary all tools'!E$12</f>
        <v>29.2770773895401</v>
      </c>
      <c r="V65" s="29">
        <f>Baseline!CV65*'Summary all tools'!F$12</f>
        <v>14.75527492258934</v>
      </c>
      <c r="W65" s="29">
        <f>Baseline!CW65*'Summary all tools'!G$12</f>
        <v>11.557623890788836</v>
      </c>
      <c r="X65" s="29">
        <f>Baseline!CX65*'Summary all tools'!H$12</f>
        <v>9.3197124975139314</v>
      </c>
      <c r="Y65" s="29">
        <f>Baseline!CY65*'Summary all tools'!J$12</f>
        <v>58.089423125540321</v>
      </c>
      <c r="Z65" s="29">
        <f>Baseline!CZ65*'Summary all tools'!K$12</f>
        <v>48.090053686169028</v>
      </c>
      <c r="AA65" s="29">
        <f>Baseline!DA65*'Summary all tools'!L$12</f>
        <v>49.337440689479187</v>
      </c>
      <c r="AB65" s="29">
        <f>Baseline!DB65*'Summary all tools'!M$12</f>
        <v>35.589348052800709</v>
      </c>
      <c r="AC65" s="29">
        <f>Baseline!DC65*'Summary all tools'!N$12</f>
        <v>22.589783446120652</v>
      </c>
      <c r="AD65" s="29">
        <f>Baseline!DD65*'Summary all tools'!O$12</f>
        <v>18.746186924862066</v>
      </c>
      <c r="AE65" s="29">
        <f>Baseline!DE65*'Summary all tools'!P$12</f>
        <v>11.066728777297572</v>
      </c>
      <c r="AF65" s="29">
        <f t="shared" si="0"/>
        <v>2452.4807014389166</v>
      </c>
      <c r="AH65" s="6">
        <f>C65*'Summary all tools'!B$6</f>
        <v>39.560437132868216</v>
      </c>
      <c r="AI65" s="6">
        <f>D65*'Summary all tools'!C$6</f>
        <v>32.645867568615031</v>
      </c>
      <c r="AJ65" s="6">
        <f>E65*'Summary all tools'!D$6</f>
        <v>39.419761145392677</v>
      </c>
      <c r="AK65" s="6">
        <f>F65*'Summary all tools'!E$6</f>
        <v>27.348296217098063</v>
      </c>
      <c r="AL65" s="6">
        <f>G65*'Summary all tools'!F$6</f>
        <v>19.661275563682761</v>
      </c>
      <c r="AM65" s="6">
        <f>H65*'Summary all tools'!G$6</f>
        <v>19.381305135816497</v>
      </c>
      <c r="AN65" s="6">
        <f>I65*'Summary all tools'!H$6</f>
        <v>10.290103424478364</v>
      </c>
      <c r="AO65" s="6">
        <f>J65*'Summary all tools'!J$6</f>
        <v>17.359004584764996</v>
      </c>
      <c r="AP65" s="6">
        <f>K65*'Summary all tools'!K$6</f>
        <v>14.864922828724115</v>
      </c>
      <c r="AQ65" s="6">
        <f>L65*'Summary all tools'!L$6</f>
        <v>34.16890148915099</v>
      </c>
      <c r="AR65" s="6">
        <f>M65*'Summary all tools'!M$6</f>
        <v>26.407893135230584</v>
      </c>
      <c r="AS65" s="6">
        <f>N65*'Summary all tools'!N$6</f>
        <v>20.798451998294812</v>
      </c>
      <c r="AT65" s="6">
        <f>O65*'Summary all tools'!O$6</f>
        <v>22.250326053819943</v>
      </c>
      <c r="AU65" s="6">
        <f>P65*'Summary all tools'!P$6</f>
        <v>12.70428599951865</v>
      </c>
      <c r="AV65" s="6"/>
      <c r="AW65" s="6">
        <f>R65*'Summary all tools'!B$13</f>
        <v>8.9758068433450653</v>
      </c>
      <c r="AX65" s="6">
        <f>S65*'Summary all tools'!C$13</f>
        <v>7.6414613119032984</v>
      </c>
      <c r="AY65" s="6">
        <f>T65*'Summary all tools'!D$13</f>
        <v>8.3438353528849625</v>
      </c>
      <c r="AZ65" s="6">
        <f>U65*'Summary all tools'!E$13</f>
        <v>5.3094259289400911</v>
      </c>
      <c r="BA65" s="6">
        <f>V65*'Summary all tools'!F$13</f>
        <v>2.6758831908073177</v>
      </c>
      <c r="BB65" s="6">
        <f>W65*'Summary all tools'!G$13</f>
        <v>2.9267920019187992</v>
      </c>
      <c r="BC65" s="6">
        <f>X65*'Summary all tools'!H$13</f>
        <v>2.3600750686865224</v>
      </c>
      <c r="BD65" s="6">
        <f>Y65*'Summary all tools'!J$13</f>
        <v>5.9900364374058359</v>
      </c>
      <c r="BE65" s="6">
        <f>Z65*'Summary all tools'!K$13</f>
        <v>4.9589263992932091</v>
      </c>
      <c r="BF65" s="6">
        <f>AA65*'Summary all tools'!L$13</f>
        <v>10.309905540395571</v>
      </c>
      <c r="BG65" s="6">
        <f>AB65*'Summary all tools'!M$13</f>
        <v>7.4370054778070331</v>
      </c>
      <c r="BH65" s="6">
        <f>AC65*'Summary all tools'!N$13</f>
        <v>4.7205232021116812</v>
      </c>
      <c r="BI65" s="6">
        <f>AD65*'Summary all tools'!O$13</f>
        <v>4.56285488200455</v>
      </c>
      <c r="BJ65" s="6">
        <f>AE65*'Summary all tools'!P$13</f>
        <v>2.693661256644277</v>
      </c>
      <c r="BK65" s="6">
        <f t="shared" si="1"/>
        <v>415.7670251716039</v>
      </c>
      <c r="BM65" s="6">
        <f>C65*'Summary all tools'!B$7</f>
        <v>5.4945051573428083</v>
      </c>
      <c r="BN65" s="6">
        <f>D65*'Summary all tools'!C$7</f>
        <v>4.5341482734187544</v>
      </c>
      <c r="BO65" s="6">
        <f>E65*'Summary all tools'!D$7</f>
        <v>14.523069895670988</v>
      </c>
      <c r="BP65" s="6">
        <f>F65*'Summary all tools'!E$7</f>
        <v>10.075688079983498</v>
      </c>
      <c r="BQ65" s="6">
        <f>G65*'Summary all tools'!F$7</f>
        <v>7.2436278392515447</v>
      </c>
      <c r="BR65" s="6">
        <f>H65*'Summary all tools'!G$7</f>
        <v>5.5173058415827985</v>
      </c>
      <c r="BS65" s="6">
        <f>I65*'Summary all tools'!H$7</f>
        <v>2.9292995149974903</v>
      </c>
      <c r="BT65" s="6">
        <f>J65*'Summary all tools'!J$7</f>
        <v>2.8258844672873251</v>
      </c>
      <c r="BU65" s="6">
        <f>K65*'Summary all tools'!K$7</f>
        <v>2.4198711581643906</v>
      </c>
      <c r="BV65" s="6">
        <f>L65*'Summary all tools'!L$7</f>
        <v>8.3785812080676756</v>
      </c>
      <c r="BW65" s="6">
        <f>M65*'Summary all tools'!M$7</f>
        <v>6.4754986998266562</v>
      </c>
      <c r="BX65" s="6">
        <f>N65*'Summary all tools'!N$7</f>
        <v>5.1000035551374259</v>
      </c>
      <c r="BY65" s="6">
        <f>O65*'Summary all tools'!O$7</f>
        <v>6.1657530028657668</v>
      </c>
      <c r="BZ65" s="6">
        <f>P65*'Summary all tools'!P$7</f>
        <v>3.5204647950473364</v>
      </c>
      <c r="CA65" s="6"/>
      <c r="CB65" s="6">
        <f>R65*'Summary all tools'!B$14</f>
        <v>1.2466398393534812</v>
      </c>
      <c r="CC65" s="6">
        <f>S65*'Summary all tools'!C$14</f>
        <v>1.0613140710976805</v>
      </c>
      <c r="CD65" s="6">
        <f>T65*'Summary all tools'!D$14</f>
        <v>3.0740446036944604</v>
      </c>
      <c r="CE65" s="6">
        <f>U65*'Summary all tools'!E$14</f>
        <v>1.9561042896095076</v>
      </c>
      <c r="CF65" s="6">
        <f>V65*'Summary all tools'!F$14</f>
        <v>0.98585170187638038</v>
      </c>
      <c r="CG65" s="6">
        <f>W65*'Summary all tools'!G$14</f>
        <v>0.83317436550973123</v>
      </c>
      <c r="CH65" s="6">
        <f>X65*'Summary all tools'!H$14</f>
        <v>0.67184618743630931</v>
      </c>
      <c r="CI65" s="6">
        <f>Y65*'Summary all tools'!J$14</f>
        <v>0.975122210740485</v>
      </c>
      <c r="CJ65" s="6">
        <f>Z65*'Summary all tools'!K$14</f>
        <v>0.80726708825703408</v>
      </c>
      <c r="CK65" s="6">
        <f>AA65*'Summary all tools'!L$14</f>
        <v>2.5280994428556189</v>
      </c>
      <c r="CL65" s="6">
        <f>AB65*'Summary all tools'!M$14</f>
        <v>1.8236335271250963</v>
      </c>
      <c r="CM65" s="6">
        <f>AC65*'Summary all tools'!N$14</f>
        <v>1.1575229307860062</v>
      </c>
      <c r="CN65" s="6">
        <f>AD65*'Summary all tools'!O$14</f>
        <v>1.2644055697121042</v>
      </c>
      <c r="CO65" s="6">
        <f>AE65*'Summary all tools'!P$14</f>
        <v>0.74643625184118512</v>
      </c>
      <c r="CP65" s="6">
        <f t="shared" si="2"/>
        <v>104.33516356853956</v>
      </c>
      <c r="CR65" s="6"/>
      <c r="CS65" s="6"/>
      <c r="CT65" s="6"/>
      <c r="CU65" s="6"/>
      <c r="CV65" s="6"/>
      <c r="CW65" s="6"/>
      <c r="CX65" s="6"/>
      <c r="CY65" s="6"/>
      <c r="CZ65" s="6"/>
      <c r="DA65" s="6"/>
      <c r="DB65" s="6"/>
      <c r="DC65" s="6"/>
      <c r="DD65" s="6"/>
      <c r="DE65" s="6"/>
      <c r="DF65" s="6"/>
      <c r="DH65" s="6"/>
      <c r="DI65" s="6"/>
      <c r="DJ65" s="6"/>
      <c r="DK65" s="6"/>
      <c r="DL65" s="6"/>
      <c r="DM65" s="6"/>
      <c r="DN65" s="6"/>
      <c r="DO65" s="6"/>
      <c r="DP65" s="6"/>
      <c r="DQ65" s="6"/>
      <c r="DR65" s="6"/>
      <c r="DS65" s="6"/>
      <c r="DT65" s="6"/>
      <c r="DU65" s="6"/>
      <c r="DV65" s="6"/>
      <c r="DX65" s="6"/>
      <c r="DY65" s="6"/>
      <c r="DZ65" s="6"/>
      <c r="EA65" s="6"/>
      <c r="EB65" s="6"/>
      <c r="EC65" s="6"/>
      <c r="ED65" s="6"/>
      <c r="EE65" s="6"/>
      <c r="EF65" s="6"/>
      <c r="EG65" s="6"/>
      <c r="EH65" s="6"/>
      <c r="EI65" s="6"/>
      <c r="EJ65" s="6"/>
      <c r="EK65" s="6"/>
      <c r="EL65" s="6"/>
      <c r="EN65" s="1"/>
      <c r="EO65" s="1"/>
      <c r="EP65" s="1"/>
      <c r="EQ65" s="1"/>
      <c r="ER65" s="1"/>
      <c r="ES65" s="1"/>
      <c r="ET65" s="1"/>
      <c r="EU65" s="1"/>
      <c r="EV65" s="1"/>
      <c r="EW65" s="1"/>
      <c r="EX65" s="1"/>
      <c r="EY65" s="1"/>
      <c r="EZ65" s="1"/>
      <c r="FA65" s="1"/>
      <c r="FB65" s="2"/>
      <c r="FD65" s="2"/>
      <c r="FE65" s="2"/>
      <c r="FF65" s="2"/>
      <c r="FG65" s="2"/>
      <c r="FH65" s="2"/>
      <c r="FI65" s="2"/>
      <c r="FJ65" s="2"/>
      <c r="FK65" s="2"/>
      <c r="FL65" s="2"/>
      <c r="FM65" s="2"/>
      <c r="FN65" s="2"/>
      <c r="FO65" s="2"/>
      <c r="FP65" s="2"/>
      <c r="FQ65" s="2"/>
      <c r="FR65" s="2"/>
      <c r="FT65" s="2"/>
      <c r="FU65" s="2"/>
      <c r="FV65" s="2"/>
      <c r="FW65" s="2"/>
      <c r="FX65" s="2"/>
      <c r="FY65" s="2"/>
      <c r="FZ65" s="2"/>
      <c r="GA65" s="2"/>
      <c r="GB65" s="2"/>
      <c r="GC65" s="2"/>
      <c r="GD65" s="2"/>
      <c r="GE65" s="2"/>
      <c r="GF65" s="2"/>
      <c r="GG65" s="2"/>
      <c r="GH65" s="2"/>
      <c r="GJ65" s="6"/>
    </row>
    <row r="66" spans="1:192" x14ac:dyDescent="0.25">
      <c r="A66" s="8" t="s">
        <v>12</v>
      </c>
      <c r="B66" s="8" t="s">
        <v>231</v>
      </c>
      <c r="C66" s="22">
        <f>Baseline!CC66*'Summary all tools'!B$5</f>
        <v>283.98462278985448</v>
      </c>
      <c r="D66" s="22">
        <f>Baseline!CD66*'Summary all tools'!C$5</f>
        <v>301.90352541207557</v>
      </c>
      <c r="E66" s="22">
        <f>Baseline!CE66*'Summary all tools'!D$5</f>
        <v>301.77892093568948</v>
      </c>
      <c r="F66" s="22">
        <f>Baseline!CF66*'Summary all tools'!E$5</f>
        <v>227.8111059878143</v>
      </c>
      <c r="G66" s="22">
        <f>Baseline!CG66*'Summary all tools'!F$5</f>
        <v>181.28367607792234</v>
      </c>
      <c r="H66" s="22">
        <f>Baseline!CH66*'Summary all tools'!G$5</f>
        <v>147.34483333438993</v>
      </c>
      <c r="I66" s="22">
        <f>Baseline!CI66*'Summary all tools'!H$5</f>
        <v>81.57404196435472</v>
      </c>
      <c r="J66" s="27">
        <f>Baseline!CJ66*'Summary all tools'!J$5</f>
        <v>218.86842901217867</v>
      </c>
      <c r="K66" s="27">
        <f>Baseline!CK66*'Summary all tools'!K$5</f>
        <v>226.69483645929037</v>
      </c>
      <c r="L66" s="27">
        <f>Baseline!CL66*'Summary all tools'!L$5</f>
        <v>263.70180450607268</v>
      </c>
      <c r="M66" s="27">
        <f>Baseline!CM66*'Summary all tools'!M$5</f>
        <v>204.65088098000837</v>
      </c>
      <c r="N66" s="27">
        <f>Baseline!CN66*'Summary all tools'!N$5</f>
        <v>158.94304672989264</v>
      </c>
      <c r="O66" s="27">
        <f>Baseline!CO66*'Summary all tools'!O$5</f>
        <v>182.09372784486266</v>
      </c>
      <c r="P66" s="27">
        <f>Baseline!CP66*'Summary all tools'!P$5</f>
        <v>106.09420656407315</v>
      </c>
      <c r="Q66" s="28"/>
      <c r="R66" s="29">
        <f>Baseline!CR66*'Summary all tools'!B$12</f>
        <v>49.295564513977453</v>
      </c>
      <c r="S66" s="29">
        <f>Baseline!CS66*'Summary all tools'!C$12</f>
        <v>36.664844142035243</v>
      </c>
      <c r="T66" s="29">
        <f>Baseline!CT66*'Summary all tools'!D$12</f>
        <v>44.663440669902762</v>
      </c>
      <c r="U66" s="29">
        <f>Baseline!CU66*'Summary all tools'!E$12</f>
        <v>30.649487131135142</v>
      </c>
      <c r="V66" s="29">
        <f>Baseline!CV66*'Summary all tools'!F$12</f>
        <v>12.266792383588747</v>
      </c>
      <c r="W66" s="29">
        <f>Baseline!CW66*'Summary all tools'!G$12</f>
        <v>7.6241689916740309</v>
      </c>
      <c r="X66" s="29">
        <f>Baseline!CX66*'Summary all tools'!H$12</f>
        <v>6.1772152084782253</v>
      </c>
      <c r="Y66" s="29">
        <f>Baseline!CY66*'Summary all tools'!J$12</f>
        <v>33.989205162552771</v>
      </c>
      <c r="Z66" s="29">
        <f>Baseline!CZ66*'Summary all tools'!K$12</f>
        <v>28.512703832147004</v>
      </c>
      <c r="AA66" s="29">
        <f>Baseline!DA66*'Summary all tools'!L$12</f>
        <v>36.078437966818093</v>
      </c>
      <c r="AB66" s="29">
        <f>Baseline!DB66*'Summary all tools'!M$12</f>
        <v>24.212470451673763</v>
      </c>
      <c r="AC66" s="29">
        <f>Baseline!DC66*'Summary all tools'!N$12</f>
        <v>10.08531947773988</v>
      </c>
      <c r="AD66" s="29">
        <f>Baseline!DD66*'Summary all tools'!O$12</f>
        <v>9.7843154923076128</v>
      </c>
      <c r="AE66" s="29">
        <f>Baseline!DE66*'Summary all tools'!P$12</f>
        <v>6.7377754023017902</v>
      </c>
      <c r="AF66" s="29">
        <f t="shared" si="0"/>
        <v>3223.4693994248128</v>
      </c>
      <c r="AH66" s="6">
        <f>C66*'Summary all tools'!B$6</f>
        <v>38.290061499755659</v>
      </c>
      <c r="AI66" s="6">
        <f>D66*'Summary all tools'!C$6</f>
        <v>40.706093313987715</v>
      </c>
      <c r="AJ66" s="6">
        <f>E66*'Summary all tools'!D$6</f>
        <v>54.727895353241777</v>
      </c>
      <c r="AK66" s="6">
        <f>F66*'Summary all tools'!E$6</f>
        <v>41.313761511740182</v>
      </c>
      <c r="AL66" s="6">
        <f>G66*'Summary all tools'!F$6</f>
        <v>32.875967688140101</v>
      </c>
      <c r="AM66" s="6">
        <f>H66*'Summary all tools'!G$6</f>
        <v>37.31283210131501</v>
      </c>
      <c r="AN66" s="6">
        <f>I66*'Summary all tools'!H$6</f>
        <v>20.657382161028828</v>
      </c>
      <c r="AO66" s="6">
        <f>J66*'Summary all tools'!J$6</f>
        <v>22.569166540824178</v>
      </c>
      <c r="AP66" s="6">
        <f>K66*'Summary all tools'!K$6</f>
        <v>23.376206157672627</v>
      </c>
      <c r="AQ66" s="6">
        <f>L66*'Summary all tools'!L$6</f>
        <v>55.105020797505979</v>
      </c>
      <c r="AR66" s="6">
        <f>M66*'Summary all tools'!M$6</f>
        <v>42.765316201587012</v>
      </c>
      <c r="AS66" s="6">
        <f>N66*'Summary all tools'!N$6</f>
        <v>33.213879260610071</v>
      </c>
      <c r="AT66" s="6">
        <f>O66*'Summary all tools'!O$6</f>
        <v>44.321933756960703</v>
      </c>
      <c r="AU66" s="6">
        <f>P66*'Summary all tools'!P$6</f>
        <v>25.823516553718683</v>
      </c>
      <c r="AV66" s="6"/>
      <c r="AW66" s="6">
        <f>R66*'Summary all tools'!B$13</f>
        <v>6.6465929681767353</v>
      </c>
      <c r="AX66" s="6">
        <f>S66*'Summary all tools'!C$13</f>
        <v>4.9435744910609314</v>
      </c>
      <c r="AY66" s="6">
        <f>T66*'Summary all tools'!D$13</f>
        <v>8.0997575957900008</v>
      </c>
      <c r="AZ66" s="6">
        <f>U66*'Summary all tools'!E$13</f>
        <v>5.5583137455142291</v>
      </c>
      <c r="BA66" s="6">
        <f>V66*'Summary all tools'!F$13</f>
        <v>2.2245945071559623</v>
      </c>
      <c r="BB66" s="6">
        <f>W66*'Summary all tools'!G$13</f>
        <v>1.9307045320875087</v>
      </c>
      <c r="BC66" s="6">
        <f>X66*'Summary all tools'!H$13</f>
        <v>1.5642855518697167</v>
      </c>
      <c r="BD66" s="6">
        <f>Y66*'Summary all tools'!J$13</f>
        <v>3.5048820671217484</v>
      </c>
      <c r="BE66" s="6">
        <f>Z66*'Summary all tools'!K$13</f>
        <v>2.9401589083508899</v>
      </c>
      <c r="BF66" s="6">
        <f>AA66*'Summary all tools'!L$13</f>
        <v>7.5392092148434919</v>
      </c>
      <c r="BG66" s="6">
        <f>AB66*'Summary all tools'!M$13</f>
        <v>5.0596115195251015</v>
      </c>
      <c r="BH66" s="6">
        <f>AC66*'Summary all tools'!N$13</f>
        <v>2.1075007075181014</v>
      </c>
      <c r="BI66" s="6">
        <f>AD66*'Summary all tools'!O$13</f>
        <v>2.3815196066320583</v>
      </c>
      <c r="BJ66" s="6">
        <f>AE66*'Summary all tools'!P$13</f>
        <v>1.6399863882435444</v>
      </c>
      <c r="BK66" s="6">
        <f t="shared" si="1"/>
        <v>569.19972470197865</v>
      </c>
      <c r="BM66" s="6">
        <f>C66*'Summary all tools'!B$7</f>
        <v>5.3180640971882864</v>
      </c>
      <c r="BN66" s="6">
        <f>D66*'Summary all tools'!C$7</f>
        <v>5.653624071387183</v>
      </c>
      <c r="BO66" s="6">
        <f>E66*'Summary all tools'!D$7</f>
        <v>20.162908814352235</v>
      </c>
      <c r="BP66" s="6">
        <f>F66*'Summary all tools'!E$7</f>
        <v>15.220859504325333</v>
      </c>
      <c r="BQ66" s="6">
        <f>G66*'Summary all tools'!F$7</f>
        <v>12.112198621946353</v>
      </c>
      <c r="BR66" s="6">
        <f>H66*'Summary all tools'!G$7</f>
        <v>10.62190110913347</v>
      </c>
      <c r="BS66" s="6">
        <f>I66*'Summary all tools'!H$7</f>
        <v>5.8805686443804692</v>
      </c>
      <c r="BT66" s="6">
        <f>J66*'Summary all tools'!J$7</f>
        <v>3.6740503671109126</v>
      </c>
      <c r="BU66" s="6">
        <f>K66*'Summary all tools'!K$7</f>
        <v>3.8054289093885671</v>
      </c>
      <c r="BV66" s="6">
        <f>L66*'Summary all tools'!L$7</f>
        <v>13.512342264522538</v>
      </c>
      <c r="BW66" s="6">
        <f>M66*'Summary all tools'!M$7</f>
        <v>10.486514317630531</v>
      </c>
      <c r="BX66" s="6">
        <f>N66*'Summary all tools'!N$7</f>
        <v>8.1443995121802466</v>
      </c>
      <c r="BY66" s="6">
        <f>O66*'Summary all tools'!O$7</f>
        <v>12.281981643495135</v>
      </c>
      <c r="BZ66" s="6">
        <f>P66*'Summary all tools'!P$7</f>
        <v>7.1559142257292736</v>
      </c>
      <c r="CA66" s="6"/>
      <c r="CB66" s="6">
        <f>R66*'Summary all tools'!B$14</f>
        <v>0.92313791224676878</v>
      </c>
      <c r="CC66" s="6">
        <f>S66*'Summary all tools'!C$14</f>
        <v>0.68660756820290714</v>
      </c>
      <c r="CD66" s="6">
        <f>T66*'Summary all tools'!D$14</f>
        <v>2.9841212195015796</v>
      </c>
      <c r="CE66" s="6">
        <f>U66*'Summary all tools'!E$14</f>
        <v>2.0477998009789267</v>
      </c>
      <c r="CF66" s="6">
        <f>V66*'Summary all tools'!F$14</f>
        <v>0.81958745000482824</v>
      </c>
      <c r="CG66" s="6">
        <f>W66*'Summary all tools'!G$14</f>
        <v>0.54961661862345135</v>
      </c>
      <c r="CH66" s="6">
        <f>X66*'Summary all tools'!H$14</f>
        <v>0.44530756586072234</v>
      </c>
      <c r="CI66" s="6">
        <f>Y66*'Summary all tools'!J$14</f>
        <v>0.5705621969733079</v>
      </c>
      <c r="CJ66" s="6">
        <f>Z66*'Summary all tools'!K$14</f>
        <v>0.47863051996409839</v>
      </c>
      <c r="CK66" s="6">
        <f>AA66*'Summary all tools'!L$14</f>
        <v>1.8486949798849943</v>
      </c>
      <c r="CL66" s="6">
        <f>AB66*'Summary all tools'!M$14</f>
        <v>1.2406710239448524</v>
      </c>
      <c r="CM66" s="6">
        <f>AC66*'Summary all tools'!N$14</f>
        <v>0.51678178268643093</v>
      </c>
      <c r="CN66" s="6">
        <f>AD66*'Summary all tools'!O$14</f>
        <v>0.65993916810285946</v>
      </c>
      <c r="CO66" s="6">
        <f>AE66*'Summary all tools'!P$14</f>
        <v>0.45445405939278932</v>
      </c>
      <c r="CP66" s="6">
        <f t="shared" si="2"/>
        <v>148.25666796913902</v>
      </c>
      <c r="CR66" s="6"/>
      <c r="CS66" s="6"/>
      <c r="CT66" s="6"/>
      <c r="CU66" s="6"/>
      <c r="CV66" s="6"/>
      <c r="CW66" s="6"/>
      <c r="CX66" s="6"/>
      <c r="CY66" s="6"/>
      <c r="CZ66" s="6"/>
      <c r="DA66" s="6"/>
      <c r="DB66" s="6"/>
      <c r="DC66" s="6"/>
      <c r="DD66" s="6"/>
      <c r="DE66" s="6"/>
      <c r="DF66" s="6"/>
      <c r="DH66" s="6"/>
      <c r="DI66" s="6"/>
      <c r="DJ66" s="6"/>
      <c r="DK66" s="6"/>
      <c r="DL66" s="6"/>
      <c r="DM66" s="6"/>
      <c r="DN66" s="6"/>
      <c r="DO66" s="6"/>
      <c r="DP66" s="6"/>
      <c r="DQ66" s="6"/>
      <c r="DR66" s="6"/>
      <c r="DS66" s="6"/>
      <c r="DT66" s="6"/>
      <c r="DU66" s="6"/>
      <c r="DV66" s="6"/>
      <c r="DX66" s="6"/>
      <c r="DY66" s="6"/>
      <c r="DZ66" s="6"/>
      <c r="EA66" s="6"/>
      <c r="EB66" s="6"/>
      <c r="EC66" s="6"/>
      <c r="ED66" s="6"/>
      <c r="EE66" s="6"/>
      <c r="EF66" s="6"/>
      <c r="EG66" s="6"/>
      <c r="EH66" s="6"/>
      <c r="EI66" s="6"/>
      <c r="EJ66" s="6"/>
      <c r="EK66" s="6"/>
      <c r="EL66" s="6"/>
      <c r="EN66" s="1"/>
      <c r="EO66" s="1"/>
      <c r="EP66" s="1"/>
      <c r="EQ66" s="1"/>
      <c r="ER66" s="1"/>
      <c r="ES66" s="1"/>
      <c r="ET66" s="1"/>
      <c r="EU66" s="1"/>
      <c r="EV66" s="1"/>
      <c r="EW66" s="1"/>
      <c r="EX66" s="1"/>
      <c r="EY66" s="1"/>
      <c r="EZ66" s="1"/>
      <c r="FA66" s="1"/>
      <c r="FB66" s="2"/>
      <c r="FD66" s="2"/>
      <c r="FE66" s="2"/>
      <c r="FF66" s="2"/>
      <c r="FG66" s="2"/>
      <c r="FH66" s="2"/>
      <c r="FI66" s="2"/>
      <c r="FJ66" s="2"/>
      <c r="FK66" s="2"/>
      <c r="FL66" s="2"/>
      <c r="FM66" s="2"/>
      <c r="FN66" s="2"/>
      <c r="FO66" s="2"/>
      <c r="FP66" s="2"/>
      <c r="FQ66" s="2"/>
      <c r="FR66" s="2"/>
      <c r="FT66" s="2"/>
      <c r="FU66" s="2"/>
      <c r="FV66" s="2"/>
      <c r="FW66" s="2"/>
      <c r="FX66" s="2"/>
      <c r="FY66" s="2"/>
      <c r="FZ66" s="2"/>
      <c r="GA66" s="2"/>
      <c r="GB66" s="2"/>
      <c r="GC66" s="2"/>
      <c r="GD66" s="2"/>
      <c r="GE66" s="2"/>
      <c r="GF66" s="2"/>
      <c r="GG66" s="2"/>
      <c r="GH66" s="2"/>
      <c r="GJ66" s="6"/>
    </row>
    <row r="67" spans="1:192" x14ac:dyDescent="0.25">
      <c r="A67" s="8" t="s">
        <v>21</v>
      </c>
      <c r="B67" s="8" t="s">
        <v>232</v>
      </c>
      <c r="C67" s="22">
        <f>Baseline!CC67*'Summary all tools'!B$5</f>
        <v>199.44573811625284</v>
      </c>
      <c r="D67" s="22">
        <f>Baseline!CD67*'Summary all tools'!C$5</f>
        <v>215.39194585195347</v>
      </c>
      <c r="E67" s="22">
        <f>Baseline!CE67*'Summary all tools'!D$5</f>
        <v>230.3828755961074</v>
      </c>
      <c r="F67" s="22">
        <f>Baseline!CF67*'Summary all tools'!E$5</f>
        <v>172.80306447147123</v>
      </c>
      <c r="G67" s="22">
        <f>Baseline!CG67*'Summary all tools'!F$5</f>
        <v>126.82630459540357</v>
      </c>
      <c r="H67" s="22">
        <f>Baseline!CH67*'Summary all tools'!G$5</f>
        <v>105.68711144038538</v>
      </c>
      <c r="I67" s="22">
        <f>Baseline!CI67*'Summary all tools'!H$5</f>
        <v>57.091361783038643</v>
      </c>
      <c r="J67" s="27">
        <f>Baseline!CJ67*'Summary all tools'!J$5</f>
        <v>158.99683059542906</v>
      </c>
      <c r="K67" s="27">
        <f>Baseline!CK67*'Summary all tools'!K$5</f>
        <v>169.98278905950039</v>
      </c>
      <c r="L67" s="27">
        <f>Baseline!CL67*'Summary all tools'!L$5</f>
        <v>201.76528441853904</v>
      </c>
      <c r="M67" s="27">
        <f>Baseline!CM67*'Summary all tools'!M$5</f>
        <v>151.13037193369223</v>
      </c>
      <c r="N67" s="27">
        <f>Baseline!CN67*'Summary all tools'!N$5</f>
        <v>114.59661289781856</v>
      </c>
      <c r="O67" s="27">
        <f>Baseline!CO67*'Summary all tools'!O$5</f>
        <v>130.05134106736082</v>
      </c>
      <c r="P67" s="27">
        <f>Baseline!CP67*'Summary all tools'!P$5</f>
        <v>78.042904092910419</v>
      </c>
      <c r="Q67" s="28"/>
      <c r="R67" s="29">
        <f>Baseline!CR67*'Summary all tools'!B$12</f>
        <v>20.858114508314078</v>
      </c>
      <c r="S67" s="29">
        <f>Baseline!CS67*'Summary all tools'!C$12</f>
        <v>12.446301062702696</v>
      </c>
      <c r="T67" s="29">
        <f>Baseline!CT67*'Summary all tools'!D$12</f>
        <v>14.246361596702142</v>
      </c>
      <c r="U67" s="29">
        <f>Baseline!CU67*'Summary all tools'!E$12</f>
        <v>9.5421281066471408</v>
      </c>
      <c r="V67" s="29">
        <f>Baseline!CV67*'Summary all tools'!F$12</f>
        <v>3.8520955747449399</v>
      </c>
      <c r="W67" s="29">
        <f>Baseline!CW67*'Summary all tools'!G$12</f>
        <v>3.2561174973401896</v>
      </c>
      <c r="X67" s="29">
        <f>Baseline!CX67*'Summary all tools'!H$12</f>
        <v>1.914065771452073</v>
      </c>
      <c r="Y67" s="29">
        <f>Baseline!CY67*'Summary all tools'!J$12</f>
        <v>13.526101053335816</v>
      </c>
      <c r="Z67" s="29">
        <f>Baseline!CZ67*'Summary all tools'!K$12</f>
        <v>10.421254433384254</v>
      </c>
      <c r="AA67" s="29">
        <f>Baseline!DA67*'Summary all tools'!L$12</f>
        <v>12.642625812122901</v>
      </c>
      <c r="AB67" s="29">
        <f>Baseline!DB67*'Summary all tools'!M$12</f>
        <v>7.4778821376969269</v>
      </c>
      <c r="AC67" s="29">
        <f>Baseline!DC67*'Summary all tools'!N$12</f>
        <v>3.3317608554901992</v>
      </c>
      <c r="AD67" s="29">
        <f>Baseline!DD67*'Summary all tools'!O$12</f>
        <v>3.0777946311989841</v>
      </c>
      <c r="AE67" s="29">
        <f>Baseline!DE67*'Summary all tools'!P$12</f>
        <v>2.1197341409408943</v>
      </c>
      <c r="AF67" s="29">
        <f t="shared" si="0"/>
        <v>2230.9068731019361</v>
      </c>
      <c r="AH67" s="6">
        <f>C67*'Summary all tools'!B$6</f>
        <v>26.89156019544982</v>
      </c>
      <c r="AI67" s="6">
        <f>D67*'Summary all tools'!C$6</f>
        <v>29.041610676667883</v>
      </c>
      <c r="AJ67" s="6">
        <f>E67*'Summary all tools'!D$6</f>
        <v>41.780154384903469</v>
      </c>
      <c r="AK67" s="6">
        <f>F67*'Summary all tools'!E$6</f>
        <v>31.338000678746983</v>
      </c>
      <c r="AL67" s="6">
        <f>G67*'Summary all tools'!F$6</f>
        <v>23.000071391383759</v>
      </c>
      <c r="AM67" s="6">
        <f>H67*'Summary all tools'!G$6</f>
        <v>26.763649292666905</v>
      </c>
      <c r="AN67" s="6">
        <f>I67*'Summary all tools'!H$6</f>
        <v>14.457516754669674</v>
      </c>
      <c r="AO67" s="6">
        <f>J67*'Summary all tools'!J$6</f>
        <v>16.395356632142565</v>
      </c>
      <c r="AP67" s="6">
        <f>K67*'Summary all tools'!K$6</f>
        <v>17.528201269924502</v>
      </c>
      <c r="AQ67" s="6">
        <f>L67*'Summary all tools'!L$6</f>
        <v>42.162321243585815</v>
      </c>
      <c r="AR67" s="6">
        <f>M67*'Summary all tools'!M$6</f>
        <v>31.581286689106221</v>
      </c>
      <c r="AS67" s="6">
        <f>N67*'Summary all tools'!N$6</f>
        <v>23.946930317318369</v>
      </c>
      <c r="AT67" s="6">
        <f>O67*'Summary all tools'!O$6</f>
        <v>31.654725245134745</v>
      </c>
      <c r="AU67" s="6">
        <f>P67*'Summary all tools'!P$6</f>
        <v>18.995780175107228</v>
      </c>
      <c r="AV67" s="6"/>
      <c r="AW67" s="6">
        <f>R67*'Summary all tools'!B$13</f>
        <v>2.8123300460648193</v>
      </c>
      <c r="AX67" s="6">
        <f>S67*'Summary all tools'!C$13</f>
        <v>1.6781529522745209</v>
      </c>
      <c r="AY67" s="6">
        <f>T67*'Summary all tools'!D$13</f>
        <v>2.5835912734107409</v>
      </c>
      <c r="AZ67" s="6">
        <f>U67*'Summary all tools'!E$13</f>
        <v>1.7304740398985636</v>
      </c>
      <c r="BA67" s="6">
        <f>V67*'Summary all tools'!F$13</f>
        <v>0.69858120922320122</v>
      </c>
      <c r="BB67" s="6">
        <f>W67*'Summary all tools'!G$13</f>
        <v>0.82456210191424395</v>
      </c>
      <c r="BC67" s="6">
        <f>X67*'Summary all tools'!H$13</f>
        <v>0.48470796800172639</v>
      </c>
      <c r="BD67" s="6">
        <f>Y67*'Summary all tools'!J$13</f>
        <v>1.394777806459089</v>
      </c>
      <c r="BE67" s="6">
        <f>Z67*'Summary all tools'!K$13</f>
        <v>1.0746137665120454</v>
      </c>
      <c r="BF67" s="6">
        <f>AA67*'Summary all tools'!L$13</f>
        <v>2.6418937845989405</v>
      </c>
      <c r="BG67" s="6">
        <f>AB67*'Summary all tools'!M$13</f>
        <v>1.5626318958678125</v>
      </c>
      <c r="BH67" s="6">
        <f>AC67*'Summary all tools'!N$13</f>
        <v>0.69622864954599029</v>
      </c>
      <c r="BI67" s="6">
        <f>AD67*'Summary all tools'!O$13</f>
        <v>0.74914062870825715</v>
      </c>
      <c r="BJ67" s="6">
        <f>AE67*'Summary all tools'!P$13</f>
        <v>0.51594701964250511</v>
      </c>
      <c r="BK67" s="6">
        <f t="shared" si="1"/>
        <v>394.9847980889304</v>
      </c>
      <c r="BM67" s="6">
        <f>C67*'Summary all tools'!B$7</f>
        <v>3.7349389160346975</v>
      </c>
      <c r="BN67" s="6">
        <f>D67*'Summary all tools'!C$7</f>
        <v>4.0335570384260953</v>
      </c>
      <c r="BO67" s="6">
        <f>E67*'Summary all tools'!D$7</f>
        <v>15.392688457596018</v>
      </c>
      <c r="BP67" s="6">
        <f>F67*'Summary all tools'!E$7</f>
        <v>11.545579197433101</v>
      </c>
      <c r="BQ67" s="6">
        <f>G67*'Summary all tools'!F$7</f>
        <v>8.4737105126150709</v>
      </c>
      <c r="BR67" s="6">
        <f>H67*'Summary all tools'!G$7</f>
        <v>7.6188490687153969</v>
      </c>
      <c r="BS67" s="6">
        <f>I67*'Summary all tools'!H$7</f>
        <v>4.1156434557088852</v>
      </c>
      <c r="BT67" s="6">
        <f>J67*'Summary all tools'!J$7</f>
        <v>2.6690115447673941</v>
      </c>
      <c r="BU67" s="6">
        <f>K67*'Summary all tools'!K$7</f>
        <v>2.8534281137086395</v>
      </c>
      <c r="BV67" s="6">
        <f>L67*'Summary all tools'!L$7</f>
        <v>10.338653485017211</v>
      </c>
      <c r="BW67" s="6">
        <f>M67*'Summary all tools'!M$7</f>
        <v>7.744070299244437</v>
      </c>
      <c r="BX67" s="6">
        <f>N67*'Summary all tools'!N$7</f>
        <v>5.8720442157409023</v>
      </c>
      <c r="BY67" s="6">
        <f>O67*'Summary all tools'!O$7</f>
        <v>8.7717913329891459</v>
      </c>
      <c r="BZ67" s="6">
        <f>P67*'Summary all tools'!P$7</f>
        <v>5.2638908918971836</v>
      </c>
      <c r="CA67" s="6"/>
      <c r="CB67" s="6">
        <f>R67*'Summary all tools'!B$14</f>
        <v>0.39060139528678051</v>
      </c>
      <c r="CC67" s="6">
        <f>S67*'Summary all tools'!C$14</f>
        <v>0.2330767989270168</v>
      </c>
      <c r="CD67" s="6">
        <f>T67*'Summary all tools'!D$14</f>
        <v>0.95184941651974675</v>
      </c>
      <c r="CE67" s="6">
        <f>U67*'Summary all tools'!E$14</f>
        <v>0.63754306733104982</v>
      </c>
      <c r="CF67" s="6">
        <f>V67*'Summary all tools'!F$14</f>
        <v>0.2573720244506531</v>
      </c>
      <c r="CG67" s="6">
        <f>W67*'Summary all tools'!G$14</f>
        <v>0.23472935747923732</v>
      </c>
      <c r="CH67" s="6">
        <f>X67*'Summary all tools'!H$14</f>
        <v>0.1379825602340681</v>
      </c>
      <c r="CI67" s="6">
        <f>Y67*'Summary all tools'!J$14</f>
        <v>0.2270568522142703</v>
      </c>
      <c r="CJ67" s="6">
        <f>Z67*'Summary all tools'!K$14</f>
        <v>0.17493712478103063</v>
      </c>
      <c r="CK67" s="6">
        <f>AA67*'Summary all tools'!L$14</f>
        <v>0.64782069813920384</v>
      </c>
      <c r="CL67" s="6">
        <f>AB67*'Summary all tools'!M$14</f>
        <v>0.3831741047338697</v>
      </c>
      <c r="CM67" s="6">
        <f>AC67*'Summary all tools'!N$14</f>
        <v>0.17072273398828883</v>
      </c>
      <c r="CN67" s="6">
        <f>AD67*'Summary all tools'!O$14</f>
        <v>0.20759318626855316</v>
      </c>
      <c r="CO67" s="6">
        <f>AE67*'Summary all tools'!P$14</f>
        <v>0.14297327050334477</v>
      </c>
      <c r="CP67" s="6">
        <f t="shared" si="2"/>
        <v>103.22528912075127</v>
      </c>
      <c r="CR67" s="6"/>
      <c r="CS67" s="6"/>
      <c r="CT67" s="6"/>
      <c r="CU67" s="6"/>
      <c r="CV67" s="6"/>
      <c r="CW67" s="6"/>
      <c r="CX67" s="6"/>
      <c r="CY67" s="6"/>
      <c r="CZ67" s="6"/>
      <c r="DA67" s="6"/>
      <c r="DB67" s="6"/>
      <c r="DC67" s="6"/>
      <c r="DD67" s="6"/>
      <c r="DE67" s="6"/>
      <c r="DF67" s="6"/>
      <c r="DH67" s="6"/>
      <c r="DI67" s="6"/>
      <c r="DJ67" s="6"/>
      <c r="DK67" s="6"/>
      <c r="DL67" s="6"/>
      <c r="DM67" s="6"/>
      <c r="DN67" s="6"/>
      <c r="DO67" s="6"/>
      <c r="DP67" s="6"/>
      <c r="DQ67" s="6"/>
      <c r="DR67" s="6"/>
      <c r="DS67" s="6"/>
      <c r="DT67" s="6"/>
      <c r="DU67" s="6"/>
      <c r="DV67" s="6"/>
      <c r="DX67" s="6"/>
      <c r="DY67" s="6"/>
      <c r="DZ67" s="6"/>
      <c r="EA67" s="6"/>
      <c r="EB67" s="6"/>
      <c r="EC67" s="6"/>
      <c r="ED67" s="6"/>
      <c r="EE67" s="6"/>
      <c r="EF67" s="6"/>
      <c r="EG67" s="6"/>
      <c r="EH67" s="6"/>
      <c r="EI67" s="6"/>
      <c r="EJ67" s="6"/>
      <c r="EK67" s="6"/>
      <c r="EL67" s="6"/>
      <c r="EN67" s="1"/>
      <c r="EO67" s="1"/>
      <c r="EP67" s="1"/>
      <c r="EQ67" s="1"/>
      <c r="ER67" s="1"/>
      <c r="ES67" s="1"/>
      <c r="ET67" s="1"/>
      <c r="EU67" s="1"/>
      <c r="EV67" s="1"/>
      <c r="EW67" s="1"/>
      <c r="EX67" s="1"/>
      <c r="EY67" s="1"/>
      <c r="EZ67" s="1"/>
      <c r="FA67" s="1"/>
      <c r="FB67" s="2"/>
      <c r="FD67" s="2"/>
      <c r="FE67" s="2"/>
      <c r="FF67" s="2"/>
      <c r="FG67" s="2"/>
      <c r="FH67" s="2"/>
      <c r="FI67" s="2"/>
      <c r="FJ67" s="2"/>
      <c r="FK67" s="2"/>
      <c r="FL67" s="2"/>
      <c r="FM67" s="2"/>
      <c r="FN67" s="2"/>
      <c r="FO67" s="2"/>
      <c r="FP67" s="2"/>
      <c r="FQ67" s="2"/>
      <c r="FR67" s="2"/>
      <c r="FT67" s="2"/>
      <c r="FU67" s="2"/>
      <c r="FV67" s="2"/>
      <c r="FW67" s="2"/>
      <c r="FX67" s="2"/>
      <c r="FY67" s="2"/>
      <c r="FZ67" s="2"/>
      <c r="GA67" s="2"/>
      <c r="GB67" s="2"/>
      <c r="GC67" s="2"/>
      <c r="GD67" s="2"/>
      <c r="GE67" s="2"/>
      <c r="GF67" s="2"/>
      <c r="GG67" s="2"/>
      <c r="GH67" s="2"/>
      <c r="GJ67" s="6"/>
    </row>
    <row r="68" spans="1:192" x14ac:dyDescent="0.25">
      <c r="A68" s="8" t="s">
        <v>77</v>
      </c>
      <c r="B68" s="8" t="s">
        <v>233</v>
      </c>
      <c r="C68" s="22">
        <f>Baseline!CC68*'Summary all tools'!B$5</f>
        <v>415.88117856735903</v>
      </c>
      <c r="D68" s="22">
        <f>Baseline!CD68*'Summary all tools'!C$5</f>
        <v>397.26495520864233</v>
      </c>
      <c r="E68" s="22">
        <f>Baseline!CE68*'Summary all tools'!D$5</f>
        <v>380.92401204020001</v>
      </c>
      <c r="F68" s="22">
        <f>Baseline!CF68*'Summary all tools'!E$5</f>
        <v>298.53436980646649</v>
      </c>
      <c r="G68" s="22">
        <f>Baseline!CG68*'Summary all tools'!F$5</f>
        <v>219.33134634458429</v>
      </c>
      <c r="H68" s="22">
        <f>Baseline!CH68*'Summary all tools'!G$5</f>
        <v>143.09225249538272</v>
      </c>
      <c r="I68" s="22">
        <f>Baseline!CI68*'Summary all tools'!H$5</f>
        <v>68.567806626141007</v>
      </c>
      <c r="J68" s="27">
        <f>Baseline!CJ68*'Summary all tools'!J$5</f>
        <v>286.94925766092007</v>
      </c>
      <c r="K68" s="27">
        <f>Baseline!CK68*'Summary all tools'!K$5</f>
        <v>283.74737045322172</v>
      </c>
      <c r="L68" s="27">
        <f>Baseline!CL68*'Summary all tools'!L$5</f>
        <v>337.05208673584264</v>
      </c>
      <c r="M68" s="27">
        <f>Baseline!CM68*'Summary all tools'!M$5</f>
        <v>242.94365357094205</v>
      </c>
      <c r="N68" s="27">
        <f>Baseline!CN68*'Summary all tools'!N$5</f>
        <v>179.50508541517647</v>
      </c>
      <c r="O68" s="27">
        <f>Baseline!CO68*'Summary all tools'!O$5</f>
        <v>164.64866427117332</v>
      </c>
      <c r="P68" s="27">
        <f>Baseline!CP68*'Summary all tools'!P$5</f>
        <v>100.57734404257261</v>
      </c>
      <c r="Q68" s="28"/>
      <c r="R68" s="29">
        <f>Baseline!CR68*'Summary all tools'!B$12</f>
        <v>161.12566195855621</v>
      </c>
      <c r="S68" s="29">
        <f>Baseline!CS68*'Summary all tools'!C$12</f>
        <v>116.34783620192874</v>
      </c>
      <c r="T68" s="29">
        <f>Baseline!CT68*'Summary all tools'!D$12</f>
        <v>100.66010623390284</v>
      </c>
      <c r="U68" s="29">
        <f>Baseline!CU68*'Summary all tools'!E$12</f>
        <v>58.244607414260557</v>
      </c>
      <c r="V68" s="29">
        <f>Baseline!CV68*'Summary all tools'!F$12</f>
        <v>24.145380566017256</v>
      </c>
      <c r="W68" s="29">
        <f>Baseline!CW68*'Summary all tools'!G$12</f>
        <v>18.231433143671936</v>
      </c>
      <c r="X68" s="29">
        <f>Baseline!CX68*'Summary all tools'!H$12</f>
        <v>12.860314135855285</v>
      </c>
      <c r="Y68" s="29">
        <f>Baseline!CY68*'Summary all tools'!J$12</f>
        <v>106.22350760993764</v>
      </c>
      <c r="Z68" s="29">
        <f>Baseline!CZ68*'Summary all tools'!K$12</f>
        <v>84.150505886583986</v>
      </c>
      <c r="AA68" s="29">
        <f>Baseline!DA68*'Summary all tools'!L$12</f>
        <v>83.428023173933127</v>
      </c>
      <c r="AB68" s="29">
        <f>Baseline!DB68*'Summary all tools'!M$12</f>
        <v>48.275492783911119</v>
      </c>
      <c r="AC68" s="29">
        <f>Baseline!DC68*'Summary all tools'!N$12</f>
        <v>24.641572136684893</v>
      </c>
      <c r="AD68" s="29">
        <f>Baseline!DD68*'Summary all tools'!O$12</f>
        <v>22.568664261469245</v>
      </c>
      <c r="AE68" s="29">
        <f>Baseline!DE68*'Summary all tools'!P$12</f>
        <v>16.428004955529339</v>
      </c>
      <c r="AF68" s="29">
        <f t="shared" si="0"/>
        <v>4396.3504937008665</v>
      </c>
      <c r="AH68" s="6">
        <f>C68*'Summary all tools'!B$6</f>
        <v>56.073866773127058</v>
      </c>
      <c r="AI68" s="6">
        <f>D68*'Summary all tools'!C$6</f>
        <v>53.563814185434921</v>
      </c>
      <c r="AJ68" s="6">
        <f>E68*'Summary all tools'!D$6</f>
        <v>69.080933167349045</v>
      </c>
      <c r="AK68" s="6">
        <f>F68*'Summary all tools'!E$6</f>
        <v>54.139492909102216</v>
      </c>
      <c r="AL68" s="6">
        <f>G68*'Summary all tools'!F$6</f>
        <v>39.775949006690396</v>
      </c>
      <c r="AM68" s="6">
        <f>H68*'Summary all tools'!G$6</f>
        <v>36.23593085372908</v>
      </c>
      <c r="AN68" s="6">
        <f>I68*'Summary all tools'!H$6</f>
        <v>17.363751400704839</v>
      </c>
      <c r="AO68" s="6">
        <f>J68*'Summary all tools'!J$6</f>
        <v>29.589491797169217</v>
      </c>
      <c r="AP68" s="6">
        <f>K68*'Summary all tools'!K$6</f>
        <v>29.259321173833413</v>
      </c>
      <c r="AQ68" s="6">
        <f>L68*'Summary all tools'!L$6</f>
        <v>70.432821968018359</v>
      </c>
      <c r="AR68" s="6">
        <f>M68*'Summary all tools'!M$6</f>
        <v>50.767248664544333</v>
      </c>
      <c r="AS68" s="6">
        <f>N68*'Summary all tools'!N$6</f>
        <v>37.510670370985629</v>
      </c>
      <c r="AT68" s="6">
        <f>O68*'Summary all tools'!O$6</f>
        <v>40.075774587998197</v>
      </c>
      <c r="AU68" s="6">
        <f>P68*'Summary all tools'!P$6</f>
        <v>24.480702508895973</v>
      </c>
      <c r="AV68" s="6"/>
      <c r="AW68" s="6">
        <f>R68*'Summary all tools'!B$13</f>
        <v>21.724808353962633</v>
      </c>
      <c r="AX68" s="6">
        <f>S68*'Summary all tools'!C$13</f>
        <v>15.68734870138365</v>
      </c>
      <c r="AY68" s="6">
        <f>T68*'Summary all tools'!D$13</f>
        <v>18.254806343446404</v>
      </c>
      <c r="AZ68" s="6">
        <f>U68*'Summary all tools'!E$13</f>
        <v>10.562715147813771</v>
      </c>
      <c r="BA68" s="6">
        <f>V68*'Summary all tools'!F$13</f>
        <v>4.3787878118988708</v>
      </c>
      <c r="BB68" s="6">
        <f>W68*'Summary all tools'!G$13</f>
        <v>4.6168324227043529</v>
      </c>
      <c r="BC68" s="6">
        <f>X68*'Summary all tools'!H$13</f>
        <v>3.2566784410576228</v>
      </c>
      <c r="BD68" s="6">
        <f>Y68*'Summary all tools'!J$13</f>
        <v>10.953503182799325</v>
      </c>
      <c r="BE68" s="6">
        <f>Z68*'Summary all tools'!K$13</f>
        <v>8.6773902952592596</v>
      </c>
      <c r="BF68" s="6">
        <f>AA68*'Summary all tools'!L$13</f>
        <v>17.433718213287865</v>
      </c>
      <c r="BG68" s="6">
        <f>AB68*'Summary all tools'!M$13</f>
        <v>10.087993287910971</v>
      </c>
      <c r="BH68" s="6">
        <f>AC68*'Summary all tools'!N$13</f>
        <v>5.1492796858885157</v>
      </c>
      <c r="BI68" s="6">
        <f>AD68*'Summary all tools'!O$13</f>
        <v>5.493252591501312</v>
      </c>
      <c r="BJ68" s="6">
        <f>AE68*'Summary all tools'!P$13</f>
        <v>3.9986053117564082</v>
      </c>
      <c r="BK68" s="6">
        <f t="shared" si="1"/>
        <v>748.62548915825346</v>
      </c>
      <c r="BM68" s="6">
        <f>C68*'Summary all tools'!B$7</f>
        <v>7.7880370518232027</v>
      </c>
      <c r="BN68" s="6">
        <f>D68*'Summary all tools'!C$7</f>
        <v>7.4394186368659616</v>
      </c>
      <c r="BO68" s="6">
        <f>E68*'Summary all tools'!D$7</f>
        <v>25.450870114286495</v>
      </c>
      <c r="BP68" s="6">
        <f>F68*'Summary all tools'!E$7</f>
        <v>19.946128966511345</v>
      </c>
      <c r="BQ68" s="6">
        <f>G68*'Summary all tools'!F$7</f>
        <v>14.654297002464885</v>
      </c>
      <c r="BR68" s="6">
        <f>H68*'Summary all tools'!G$7</f>
        <v>10.315337980258644</v>
      </c>
      <c r="BS68" s="6">
        <f>I68*'Summary all tools'!H$7</f>
        <v>4.9429657272079464</v>
      </c>
      <c r="BT68" s="6">
        <f>J68*'Summary all tools'!J$7</f>
        <v>4.8168940134926626</v>
      </c>
      <c r="BU68" s="6">
        <f>K68*'Summary all tools'!K$7</f>
        <v>4.7631453073682302</v>
      </c>
      <c r="BV68" s="6">
        <f>L68*'Summary all tools'!L$7</f>
        <v>17.270883547713311</v>
      </c>
      <c r="BW68" s="6">
        <f>M68*'Summary all tools'!M$7</f>
        <v>12.44867400203386</v>
      </c>
      <c r="BX68" s="6">
        <f>N68*'Summary all tools'!N$7</f>
        <v>9.1980187882876638</v>
      </c>
      <c r="BY68" s="6">
        <f>O68*'Summary all tools'!O$7</f>
        <v>11.10533512679468</v>
      </c>
      <c r="BZ68" s="6">
        <f>P68*'Summary all tools'!P$7</f>
        <v>6.7838091289711722</v>
      </c>
      <c r="CA68" s="6"/>
      <c r="CB68" s="6">
        <f>R68*'Summary all tools'!B$14</f>
        <v>3.0173344936059214</v>
      </c>
      <c r="CC68" s="6">
        <f>S68*'Summary all tools'!C$14</f>
        <v>2.1787984307477295</v>
      </c>
      <c r="CD68" s="6">
        <f>T68*'Summary all tools'!D$14</f>
        <v>6.7254549686381493</v>
      </c>
      <c r="CE68" s="6">
        <f>U68*'Summary all tools'!E$14</f>
        <v>3.8915266334050744</v>
      </c>
      <c r="CF68" s="6">
        <f>V68*'Summary all tools'!F$14</f>
        <v>1.6132376149101104</v>
      </c>
      <c r="CG68" s="6">
        <f>W68*'Summary all tools'!G$14</f>
        <v>1.3142807626676625</v>
      </c>
      <c r="CH68" s="6">
        <f>X68*'Summary all tools'!H$14</f>
        <v>0.92708364380472474</v>
      </c>
      <c r="CI68" s="6">
        <f>Y68*'Summary all tools'!J$14</f>
        <v>1.7831284251068669</v>
      </c>
      <c r="CJ68" s="6">
        <f>Z68*'Summary all tools'!K$14</f>
        <v>1.4125984201584842</v>
      </c>
      <c r="CK68" s="6">
        <f>AA68*'Summary all tools'!L$14</f>
        <v>4.2749347342928097</v>
      </c>
      <c r="CL68" s="6">
        <f>AB68*'Summary all tools'!M$14</f>
        <v>2.4736841778785519</v>
      </c>
      <c r="CM68" s="6">
        <f>AC68*'Summary all tools'!N$14</f>
        <v>1.262658620294502</v>
      </c>
      <c r="CN68" s="6">
        <f>AD68*'Summary all tools'!O$14</f>
        <v>1.5222266217413272</v>
      </c>
      <c r="CO68" s="6">
        <f>AE68*'Summary all tools'!P$14</f>
        <v>1.1080472550650287</v>
      </c>
      <c r="CP68" s="6">
        <f t="shared" si="2"/>
        <v>190.428810196397</v>
      </c>
      <c r="CR68" s="6"/>
      <c r="CS68" s="6"/>
      <c r="CT68" s="6"/>
      <c r="CU68" s="6"/>
      <c r="CV68" s="6"/>
      <c r="CW68" s="6"/>
      <c r="CX68" s="6"/>
      <c r="CY68" s="6"/>
      <c r="CZ68" s="6"/>
      <c r="DA68" s="6"/>
      <c r="DB68" s="6"/>
      <c r="DC68" s="6"/>
      <c r="DD68" s="6"/>
      <c r="DE68" s="6"/>
      <c r="DF68" s="6"/>
      <c r="DH68" s="6"/>
      <c r="DI68" s="6"/>
      <c r="DJ68" s="6"/>
      <c r="DK68" s="6"/>
      <c r="DL68" s="6"/>
      <c r="DM68" s="6"/>
      <c r="DN68" s="6"/>
      <c r="DO68" s="6"/>
      <c r="DP68" s="6"/>
      <c r="DQ68" s="6"/>
      <c r="DR68" s="6"/>
      <c r="DS68" s="6"/>
      <c r="DT68" s="6"/>
      <c r="DU68" s="6"/>
      <c r="DV68" s="6"/>
      <c r="DX68" s="6"/>
      <c r="DY68" s="6"/>
      <c r="DZ68" s="6"/>
      <c r="EA68" s="6"/>
      <c r="EB68" s="6"/>
      <c r="EC68" s="6"/>
      <c r="ED68" s="6"/>
      <c r="EE68" s="6"/>
      <c r="EF68" s="6"/>
      <c r="EG68" s="6"/>
      <c r="EH68" s="6"/>
      <c r="EI68" s="6"/>
      <c r="EJ68" s="6"/>
      <c r="EK68" s="6"/>
      <c r="EL68" s="6"/>
      <c r="EN68" s="1"/>
      <c r="EO68" s="1"/>
      <c r="EP68" s="1"/>
      <c r="EQ68" s="1"/>
      <c r="ER68" s="1"/>
      <c r="ES68" s="1"/>
      <c r="ET68" s="1"/>
      <c r="EU68" s="1"/>
      <c r="EV68" s="1"/>
      <c r="EW68" s="1"/>
      <c r="EX68" s="1"/>
      <c r="EY68" s="1"/>
      <c r="EZ68" s="1"/>
      <c r="FA68" s="1"/>
      <c r="FB68" s="2"/>
      <c r="FD68" s="2"/>
      <c r="FE68" s="2"/>
      <c r="FF68" s="2"/>
      <c r="FG68" s="2"/>
      <c r="FH68" s="2"/>
      <c r="FI68" s="2"/>
      <c r="FJ68" s="2"/>
      <c r="FK68" s="2"/>
      <c r="FL68" s="2"/>
      <c r="FM68" s="2"/>
      <c r="FN68" s="2"/>
      <c r="FO68" s="2"/>
      <c r="FP68" s="2"/>
      <c r="FQ68" s="2"/>
      <c r="FR68" s="2"/>
      <c r="FT68" s="2"/>
      <c r="FU68" s="2"/>
      <c r="FV68" s="2"/>
      <c r="FW68" s="2"/>
      <c r="FX68" s="2"/>
      <c r="FY68" s="2"/>
      <c r="FZ68" s="2"/>
      <c r="GA68" s="2"/>
      <c r="GB68" s="2"/>
      <c r="GC68" s="2"/>
      <c r="GD68" s="2"/>
      <c r="GE68" s="2"/>
      <c r="GF68" s="2"/>
      <c r="GG68" s="2"/>
      <c r="GH68" s="2"/>
      <c r="GJ68" s="6"/>
    </row>
    <row r="69" spans="1:192" x14ac:dyDescent="0.25">
      <c r="A69" s="8" t="s">
        <v>93</v>
      </c>
      <c r="B69" s="8" t="s">
        <v>234</v>
      </c>
      <c r="C69" s="22">
        <f>Baseline!CC69*'Summary all tools'!B$5</f>
        <v>219.79971521470475</v>
      </c>
      <c r="D69" s="22">
        <f>Baseline!CD69*'Summary all tools'!C$5</f>
        <v>243.85792505996119</v>
      </c>
      <c r="E69" s="22">
        <f>Baseline!CE69*'Summary all tools'!D$5</f>
        <v>237.12206928205114</v>
      </c>
      <c r="F69" s="22">
        <f>Baseline!CF69*'Summary all tools'!E$5</f>
        <v>184.24436073875279</v>
      </c>
      <c r="G69" s="22">
        <f>Baseline!CG69*'Summary all tools'!F$5</f>
        <v>146.34309477145567</v>
      </c>
      <c r="H69" s="22">
        <f>Baseline!CH69*'Summary all tools'!G$5</f>
        <v>109.20392755764695</v>
      </c>
      <c r="I69" s="22">
        <f>Baseline!CI69*'Summary all tools'!H$5</f>
        <v>59.9938540225019</v>
      </c>
      <c r="J69" s="27">
        <f>Baseline!CJ69*'Summary all tools'!J$5</f>
        <v>168.37628553964566</v>
      </c>
      <c r="K69" s="27">
        <f>Baseline!CK69*'Summary all tools'!K$5</f>
        <v>178.06519744944646</v>
      </c>
      <c r="L69" s="27">
        <f>Baseline!CL69*'Summary all tools'!L$5</f>
        <v>215.19071894591946</v>
      </c>
      <c r="M69" s="27">
        <f>Baseline!CM69*'Summary all tools'!M$5</f>
        <v>164.47483541684582</v>
      </c>
      <c r="N69" s="27">
        <f>Baseline!CN69*'Summary all tools'!N$5</f>
        <v>128.2629123483776</v>
      </c>
      <c r="O69" s="27">
        <f>Baseline!CO69*'Summary all tools'!O$5</f>
        <v>139.75325650058824</v>
      </c>
      <c r="P69" s="27">
        <f>Baseline!CP69*'Summary all tools'!P$5</f>
        <v>84.887179985812423</v>
      </c>
      <c r="Q69" s="28"/>
      <c r="R69" s="29">
        <f>Baseline!CR69*'Summary all tools'!B$12</f>
        <v>49.79635986546505</v>
      </c>
      <c r="S69" s="29">
        <f>Baseline!CS69*'Summary all tools'!C$12</f>
        <v>30.696679385634987</v>
      </c>
      <c r="T69" s="29">
        <f>Baseline!CT69*'Summary all tools'!D$12</f>
        <v>30.859137221515123</v>
      </c>
      <c r="U69" s="29">
        <f>Baseline!CU69*'Summary all tools'!E$12</f>
        <v>22.090262353491699</v>
      </c>
      <c r="V69" s="29">
        <f>Baseline!CV69*'Summary all tools'!F$12</f>
        <v>5.5579444843848744</v>
      </c>
      <c r="W69" s="29">
        <f>Baseline!CW69*'Summary all tools'!G$12</f>
        <v>4.5103894904709945</v>
      </c>
      <c r="X69" s="29">
        <f>Baseline!CX69*'Summary all tools'!H$12</f>
        <v>4.8616573435110144</v>
      </c>
      <c r="Y69" s="29">
        <f>Baseline!CY69*'Summary all tools'!J$12</f>
        <v>27.484101591522915</v>
      </c>
      <c r="Z69" s="29">
        <f>Baseline!CZ69*'Summary all tools'!K$12</f>
        <v>19.578228577989904</v>
      </c>
      <c r="AA69" s="29">
        <f>Baseline!DA69*'Summary all tools'!L$12</f>
        <v>27.277696767792616</v>
      </c>
      <c r="AB69" s="29">
        <f>Baseline!DB69*'Summary all tools'!M$12</f>
        <v>17.53374950423661</v>
      </c>
      <c r="AC69" s="29">
        <f>Baseline!DC69*'Summary all tools'!N$12</f>
        <v>6.9137238421950178</v>
      </c>
      <c r="AD69" s="29">
        <f>Baseline!DD69*'Summary all tools'!O$12</f>
        <v>7.3819247131163053</v>
      </c>
      <c r="AE69" s="29">
        <f>Baseline!DE69*'Summary all tools'!P$12</f>
        <v>5.3028695324146309</v>
      </c>
      <c r="AF69" s="29">
        <f t="shared" si="0"/>
        <v>2539.4200575074524</v>
      </c>
      <c r="AH69" s="6">
        <f>C69*'Summary all tools'!B$6</f>
        <v>29.635916658162436</v>
      </c>
      <c r="AI69" s="6">
        <f>D69*'Summary all tools'!C$6</f>
        <v>32.879720232803756</v>
      </c>
      <c r="AJ69" s="6">
        <f>E69*'Summary all tools'!D$6</f>
        <v>43.002313592266248</v>
      </c>
      <c r="AK69" s="6">
        <f>F69*'Summary all tools'!E$6</f>
        <v>33.412890677292168</v>
      </c>
      <c r="AL69" s="6">
        <f>G69*'Summary all tools'!F$6</f>
        <v>26.539459918171474</v>
      </c>
      <c r="AM69" s="6">
        <f>H69*'Summary all tools'!G$6</f>
        <v>27.654229344542756</v>
      </c>
      <c r="AN69" s="6">
        <f>I69*'Summary all tools'!H$6</f>
        <v>15.192528652648354</v>
      </c>
      <c r="AO69" s="6">
        <f>J69*'Summary all tools'!J$6</f>
        <v>17.362542633584564</v>
      </c>
      <c r="AP69" s="6">
        <f>K69*'Summary all tools'!K$6</f>
        <v>18.361639065530451</v>
      </c>
      <c r="AQ69" s="6">
        <f>L69*'Summary all tools'!L$6</f>
        <v>44.967796352990369</v>
      </c>
      <c r="AR69" s="6">
        <f>M69*'Summary all tools'!M$6</f>
        <v>34.369841508244001</v>
      </c>
      <c r="AS69" s="6">
        <f>N69*'Summary all tools'!N$6</f>
        <v>26.802738288972417</v>
      </c>
      <c r="AT69" s="6">
        <f>O69*'Summary all tools'!O$6</f>
        <v>34.016188532401245</v>
      </c>
      <c r="AU69" s="6">
        <f>P69*'Summary all tools'!P$6</f>
        <v>20.661688970153758</v>
      </c>
      <c r="AV69" s="6"/>
      <c r="AW69" s="6">
        <f>R69*'Summary all tools'!B$13</f>
        <v>6.7141159369166354</v>
      </c>
      <c r="AX69" s="6">
        <f>S69*'Summary all tools'!C$13</f>
        <v>4.1388781194114586</v>
      </c>
      <c r="AY69" s="6">
        <f>T69*'Summary all tools'!D$13</f>
        <v>5.5963339895111854</v>
      </c>
      <c r="AZ69" s="6">
        <f>U69*'Summary all tools'!E$13</f>
        <v>4.0060901624907856</v>
      </c>
      <c r="BA69" s="6">
        <f>V69*'Summary all tools'!F$13</f>
        <v>1.0079385371828664</v>
      </c>
      <c r="BB69" s="6">
        <f>W69*'Summary all tools'!G$13</f>
        <v>1.142187357106333</v>
      </c>
      <c r="BC69" s="6">
        <f>X69*'Summary all tools'!H$13</f>
        <v>1.2311405842162826</v>
      </c>
      <c r="BD69" s="6">
        <f>Y69*'Summary all tools'!J$13</f>
        <v>2.8340920106366556</v>
      </c>
      <c r="BE69" s="6">
        <f>Z69*'Summary all tools'!K$13</f>
        <v>2.018858102766345</v>
      </c>
      <c r="BF69" s="6">
        <f>AA69*'Summary all tools'!L$13</f>
        <v>5.7001431996748373</v>
      </c>
      <c r="BG69" s="6">
        <f>AB69*'Summary all tools'!M$13</f>
        <v>3.6639780789477623</v>
      </c>
      <c r="BH69" s="6">
        <f>AC69*'Summary all tools'!N$13</f>
        <v>1.4447413313153719</v>
      </c>
      <c r="BI69" s="6">
        <f>AD69*'Summary all tools'!O$13</f>
        <v>1.7967734638963442</v>
      </c>
      <c r="BJ69" s="6">
        <f>AE69*'Summary all tools'!P$13</f>
        <v>1.2907277747519483</v>
      </c>
      <c r="BK69" s="6">
        <f t="shared" si="1"/>
        <v>447.44549307658872</v>
      </c>
      <c r="BM69" s="6">
        <f>C69*'Summary all tools'!B$7</f>
        <v>4.1160995358558941</v>
      </c>
      <c r="BN69" s="6">
        <f>D69*'Summary all tools'!C$7</f>
        <v>4.5666278101116333</v>
      </c>
      <c r="BO69" s="6">
        <f>E69*'Summary all tools'!D$7</f>
        <v>15.842957639255989</v>
      </c>
      <c r="BP69" s="6">
        <f>F69*'Summary all tools'!E$7</f>
        <v>12.310012354791855</v>
      </c>
      <c r="BQ69" s="6">
        <f>G69*'Summary all tools'!F$7</f>
        <v>9.7776957593263347</v>
      </c>
      <c r="BR69" s="6">
        <f>H69*'Summary all tools'!G$7</f>
        <v>7.8723718572056018</v>
      </c>
      <c r="BS69" s="6">
        <f>I69*'Summary all tools'!H$7</f>
        <v>4.3248804193670498</v>
      </c>
      <c r="BT69" s="6">
        <f>J69*'Summary all tools'!J$7</f>
        <v>2.8264604287230686</v>
      </c>
      <c r="BU69" s="6">
        <f>K69*'Summary all tools'!K$7</f>
        <v>2.9891040339235615</v>
      </c>
      <c r="BV69" s="6">
        <f>L69*'Summary all tools'!L$7</f>
        <v>11.026586078894191</v>
      </c>
      <c r="BW69" s="6">
        <f>M69*'Summary all tools'!M$7</f>
        <v>8.4278538564276477</v>
      </c>
      <c r="BX69" s="6">
        <f>N69*'Summary all tools'!N$7</f>
        <v>6.5723189674108609</v>
      </c>
      <c r="BY69" s="6">
        <f>O69*'Summary all tools'!O$7</f>
        <v>9.4261727258461274</v>
      </c>
      <c r="BZ69" s="6">
        <f>P69*'Summary all tools'!P$7</f>
        <v>5.7255282688377873</v>
      </c>
      <c r="CA69" s="6"/>
      <c r="CB69" s="6">
        <f>R69*'Summary all tools'!B$14</f>
        <v>0.93251610234953275</v>
      </c>
      <c r="CC69" s="6">
        <f>S69*'Summary all tools'!C$14</f>
        <v>0.57484418325159148</v>
      </c>
      <c r="CD69" s="6">
        <f>T69*'Summary all tools'!D$14</f>
        <v>2.061807259293595</v>
      </c>
      <c r="CE69" s="6">
        <f>U69*'Summary all tools'!E$14</f>
        <v>1.4759279546018684</v>
      </c>
      <c r="CF69" s="6">
        <f>V69*'Summary all tools'!F$14</f>
        <v>0.37134577685684556</v>
      </c>
      <c r="CG69" s="6">
        <f>W69*'Summary all tools'!G$14</f>
        <v>0.32514822574559848</v>
      </c>
      <c r="CH69" s="6">
        <f>X69*'Summary all tools'!H$14</f>
        <v>0.35047067725864983</v>
      </c>
      <c r="CI69" s="6">
        <f>Y69*'Summary all tools'!J$14</f>
        <v>0.46136381568503693</v>
      </c>
      <c r="CJ69" s="6">
        <f>Z69*'Summary all tools'!K$14</f>
        <v>0.3286513190549864</v>
      </c>
      <c r="CK69" s="6">
        <f>AA69*'Summary all tools'!L$14</f>
        <v>1.3977362635217994</v>
      </c>
      <c r="CL69" s="6">
        <f>AB69*'Summary all tools'!M$14</f>
        <v>0.89844673200251635</v>
      </c>
      <c r="CM69" s="6">
        <f>AC69*'Summary all tools'!N$14</f>
        <v>0.35426607357924828</v>
      </c>
      <c r="CN69" s="6">
        <f>AD69*'Summary all tools'!O$14</f>
        <v>0.49790108035681824</v>
      </c>
      <c r="CO69" s="6">
        <f>AE69*'Summary all tools'!P$14</f>
        <v>0.35767155203969647</v>
      </c>
      <c r="CP69" s="6">
        <f t="shared" si="2"/>
        <v>116.19276675157536</v>
      </c>
      <c r="CR69" s="6"/>
      <c r="CS69" s="6"/>
      <c r="CT69" s="6"/>
      <c r="CU69" s="6"/>
      <c r="CV69" s="6"/>
      <c r="CW69" s="6"/>
      <c r="CX69" s="6"/>
      <c r="CY69" s="6"/>
      <c r="CZ69" s="6"/>
      <c r="DA69" s="6"/>
      <c r="DB69" s="6"/>
      <c r="DC69" s="6"/>
      <c r="DD69" s="6"/>
      <c r="DE69" s="6"/>
      <c r="DF69" s="6"/>
      <c r="DH69" s="6"/>
      <c r="DI69" s="6"/>
      <c r="DJ69" s="6"/>
      <c r="DK69" s="6"/>
      <c r="DL69" s="6"/>
      <c r="DM69" s="6"/>
      <c r="DN69" s="6"/>
      <c r="DO69" s="6"/>
      <c r="DP69" s="6"/>
      <c r="DQ69" s="6"/>
      <c r="DR69" s="6"/>
      <c r="DS69" s="6"/>
      <c r="DT69" s="6"/>
      <c r="DU69" s="6"/>
      <c r="DV69" s="6"/>
      <c r="DX69" s="6"/>
      <c r="DY69" s="6"/>
      <c r="DZ69" s="6"/>
      <c r="EA69" s="6"/>
      <c r="EB69" s="6"/>
      <c r="EC69" s="6"/>
      <c r="ED69" s="6"/>
      <c r="EE69" s="6"/>
      <c r="EF69" s="6"/>
      <c r="EG69" s="6"/>
      <c r="EH69" s="6"/>
      <c r="EI69" s="6"/>
      <c r="EJ69" s="6"/>
      <c r="EK69" s="6"/>
      <c r="EL69" s="6"/>
      <c r="EN69" s="1"/>
      <c r="EO69" s="1"/>
      <c r="EP69" s="1"/>
      <c r="EQ69" s="1"/>
      <c r="ER69" s="1"/>
      <c r="ES69" s="1"/>
      <c r="ET69" s="1"/>
      <c r="EU69" s="1"/>
      <c r="EV69" s="1"/>
      <c r="EW69" s="1"/>
      <c r="EX69" s="1"/>
      <c r="EY69" s="1"/>
      <c r="EZ69" s="1"/>
      <c r="FA69" s="1"/>
      <c r="FB69" s="2"/>
      <c r="FD69" s="2"/>
      <c r="FE69" s="2"/>
      <c r="FF69" s="2"/>
      <c r="FG69" s="2"/>
      <c r="FH69" s="2"/>
      <c r="FI69" s="2"/>
      <c r="FJ69" s="2"/>
      <c r="FK69" s="2"/>
      <c r="FL69" s="2"/>
      <c r="FM69" s="2"/>
      <c r="FN69" s="2"/>
      <c r="FO69" s="2"/>
      <c r="FP69" s="2"/>
      <c r="FQ69" s="2"/>
      <c r="FR69" s="2"/>
      <c r="FT69" s="2"/>
      <c r="FU69" s="2"/>
      <c r="FV69" s="2"/>
      <c r="FW69" s="2"/>
      <c r="FX69" s="2"/>
      <c r="FY69" s="2"/>
      <c r="FZ69" s="2"/>
      <c r="GA69" s="2"/>
      <c r="GB69" s="2"/>
      <c r="GC69" s="2"/>
      <c r="GD69" s="2"/>
      <c r="GE69" s="2"/>
      <c r="GF69" s="2"/>
      <c r="GG69" s="2"/>
      <c r="GH69" s="2"/>
      <c r="GJ69" s="6"/>
    </row>
    <row r="70" spans="1:192" x14ac:dyDescent="0.25">
      <c r="A70" s="8" t="s">
        <v>103</v>
      </c>
      <c r="B70" s="8" t="s">
        <v>235</v>
      </c>
      <c r="C70" s="22">
        <f>Baseline!CC70*'Summary all tools'!B$5</f>
        <v>214.53622818020992</v>
      </c>
      <c r="D70" s="22">
        <f>Baseline!CD70*'Summary all tools'!C$5</f>
        <v>226.33355460215986</v>
      </c>
      <c r="E70" s="22">
        <f>Baseline!CE70*'Summary all tools'!D$5</f>
        <v>233.80963336207518</v>
      </c>
      <c r="F70" s="22">
        <f>Baseline!CF70*'Summary all tools'!E$5</f>
        <v>183.86401034673275</v>
      </c>
      <c r="G70" s="22">
        <f>Baseline!CG70*'Summary all tools'!F$5</f>
        <v>146.42199048897839</v>
      </c>
      <c r="H70" s="22">
        <f>Baseline!CH70*'Summary all tools'!G$5</f>
        <v>106.17450588666996</v>
      </c>
      <c r="I70" s="22">
        <f>Baseline!CI70*'Summary all tools'!H$5</f>
        <v>56.616393519585046</v>
      </c>
      <c r="J70" s="27">
        <f>Baseline!CJ70*'Summary all tools'!J$5</f>
        <v>161.15035898971732</v>
      </c>
      <c r="K70" s="27">
        <f>Baseline!CK70*'Summary all tools'!K$5</f>
        <v>175.86304335204417</v>
      </c>
      <c r="L70" s="27">
        <f>Baseline!CL70*'Summary all tools'!L$5</f>
        <v>201.31420363075415</v>
      </c>
      <c r="M70" s="27">
        <f>Baseline!CM70*'Summary all tools'!M$5</f>
        <v>166.22794193247958</v>
      </c>
      <c r="N70" s="27">
        <f>Baseline!CN70*'Summary all tools'!N$5</f>
        <v>127.17020673905139</v>
      </c>
      <c r="O70" s="27">
        <f>Baseline!CO70*'Summary all tools'!O$5</f>
        <v>129.83382277697388</v>
      </c>
      <c r="P70" s="27">
        <f>Baseline!CP70*'Summary all tools'!P$5</f>
        <v>75.577726807005575</v>
      </c>
      <c r="Q70" s="28"/>
      <c r="R70" s="29">
        <f>Baseline!CR70*'Summary all tools'!B$12</f>
        <v>36.17049157938208</v>
      </c>
      <c r="S70" s="29">
        <f>Baseline!CS70*'Summary all tools'!C$12</f>
        <v>24.879567417326875</v>
      </c>
      <c r="T70" s="29">
        <f>Baseline!CT70*'Summary all tools'!D$12</f>
        <v>27.483919958598264</v>
      </c>
      <c r="U70" s="29">
        <f>Baseline!CU70*'Summary all tools'!E$12</f>
        <v>20.524661600083952</v>
      </c>
      <c r="V70" s="29">
        <f>Baseline!CV70*'Summary all tools'!F$12</f>
        <v>6.5136524222896215</v>
      </c>
      <c r="W70" s="29">
        <f>Baseline!CW70*'Summary all tools'!G$12</f>
        <v>5.5907709120961995</v>
      </c>
      <c r="X70" s="29">
        <f>Baseline!CX70*'Summary all tools'!H$12</f>
        <v>4.5966128317065067</v>
      </c>
      <c r="Y70" s="29">
        <f>Baseline!CY70*'Summary all tools'!J$12</f>
        <v>25.786883398179231</v>
      </c>
      <c r="Z70" s="29">
        <f>Baseline!CZ70*'Summary all tools'!K$12</f>
        <v>17.476756155222702</v>
      </c>
      <c r="AA70" s="29">
        <f>Baseline!DA70*'Summary all tools'!L$12</f>
        <v>24.879729577554578</v>
      </c>
      <c r="AB70" s="29">
        <f>Baseline!DB70*'Summary all tools'!M$12</f>
        <v>16.132324261488417</v>
      </c>
      <c r="AC70" s="29">
        <f>Baseline!DC70*'Summary all tools'!N$12</f>
        <v>7.3155778185200102</v>
      </c>
      <c r="AD70" s="29">
        <f>Baseline!DD70*'Summary all tools'!O$12</f>
        <v>6.7370715464678925</v>
      </c>
      <c r="AE70" s="29">
        <f>Baseline!DE70*'Summary all tools'!P$12</f>
        <v>4.433839317099979</v>
      </c>
      <c r="AF70" s="29">
        <f t="shared" ref="AF70:AF133" si="3">SUM(C70:AE70)</f>
        <v>2433.4154794104529</v>
      </c>
      <c r="AH70" s="6">
        <f>C70*'Summary all tools'!B$6</f>
        <v>28.92623301306201</v>
      </c>
      <c r="AI70" s="6">
        <f>D70*'Summary all tools'!C$6</f>
        <v>30.516883766583351</v>
      </c>
      <c r="AJ70" s="6">
        <f>E70*'Summary all tools'!D$6</f>
        <v>42.401600176529051</v>
      </c>
      <c r="AK70" s="6">
        <f>F70*'Summary all tools'!E$6</f>
        <v>33.343913770662986</v>
      </c>
      <c r="AL70" s="6">
        <f>G70*'Summary all tools'!F$6</f>
        <v>26.553767731848502</v>
      </c>
      <c r="AM70" s="6">
        <f>H70*'Summary all tools'!G$6</f>
        <v>26.8870745036484</v>
      </c>
      <c r="AN70" s="6">
        <f>I70*'Summary all tools'!H$6</f>
        <v>14.337238284996582</v>
      </c>
      <c r="AO70" s="6">
        <f>J70*'Summary all tools'!J$6</f>
        <v>16.617423109251426</v>
      </c>
      <c r="AP70" s="6">
        <f>K70*'Summary all tools'!K$6</f>
        <v>18.134558427189205</v>
      </c>
      <c r="AQ70" s="6">
        <f>L70*'Summary all tools'!L$6</f>
        <v>42.068060166234453</v>
      </c>
      <c r="AR70" s="6">
        <f>M70*'Summary all tools'!M$6</f>
        <v>34.736183222079397</v>
      </c>
      <c r="AS70" s="6">
        <f>N70*'Summary all tools'!N$6</f>
        <v>26.574398686062779</v>
      </c>
      <c r="AT70" s="6">
        <f>O70*'Summary all tools'!O$6</f>
        <v>31.601780910524432</v>
      </c>
      <c r="AU70" s="6">
        <f>P70*'Summary all tools'!P$6</f>
        <v>18.395751686162647</v>
      </c>
      <c r="AV70" s="6"/>
      <c r="AW70" s="6">
        <f>R70*'Summary all tools'!B$13</f>
        <v>4.8769202129503926</v>
      </c>
      <c r="AX70" s="6">
        <f>S70*'Summary all tools'!C$13</f>
        <v>3.3545484158193539</v>
      </c>
      <c r="AY70" s="6">
        <f>T70*'Summary all tools'!D$13</f>
        <v>4.9842351173082022</v>
      </c>
      <c r="AZ70" s="6">
        <f>U70*'Summary all tools'!E$13</f>
        <v>3.7221669715277064</v>
      </c>
      <c r="BA70" s="6">
        <f>V70*'Summary all tools'!F$13</f>
        <v>1.1812570839247698</v>
      </c>
      <c r="BB70" s="6">
        <f>W70*'Summary all tools'!G$13</f>
        <v>1.4157774768154885</v>
      </c>
      <c r="BC70" s="6">
        <f>X70*'Summary all tools'!H$13</f>
        <v>1.1640221034081171</v>
      </c>
      <c r="BD70" s="6">
        <f>Y70*'Summary all tools'!J$13</f>
        <v>2.6590791034093693</v>
      </c>
      <c r="BE70" s="6">
        <f>Z70*'Summary all tools'!K$13</f>
        <v>1.8021595076128925</v>
      </c>
      <c r="BF70" s="6">
        <f>AA70*'Summary all tools'!L$13</f>
        <v>5.1990467732119647</v>
      </c>
      <c r="BG70" s="6">
        <f>AB70*'Summary all tools'!M$13</f>
        <v>3.3711262067641927</v>
      </c>
      <c r="BH70" s="6">
        <f>AC70*'Summary all tools'!N$13</f>
        <v>1.5287156210037811</v>
      </c>
      <c r="BI70" s="6">
        <f>AD70*'Summary all tools'!O$13</f>
        <v>1.6398150684951176</v>
      </c>
      <c r="BJ70" s="6">
        <f>AE70*'Summary all tools'!P$13</f>
        <v>1.0792042912589392</v>
      </c>
      <c r="BK70" s="6">
        <f t="shared" si="1"/>
        <v>429.07294140834551</v>
      </c>
      <c r="BM70" s="6">
        <f>C70*'Summary all tools'!B$7</f>
        <v>4.0175323629252793</v>
      </c>
      <c r="BN70" s="6">
        <f>D70*'Summary all tools'!C$7</f>
        <v>4.2384560786921321</v>
      </c>
      <c r="BO70" s="6">
        <f>E70*'Summary all tools'!D$7</f>
        <v>15.621642170300179</v>
      </c>
      <c r="BP70" s="6">
        <f>F70*'Summary all tools'!E$7</f>
        <v>12.284599810244259</v>
      </c>
      <c r="BQ70" s="6">
        <f>G70*'Summary all tools'!F$7</f>
        <v>9.7829670591020808</v>
      </c>
      <c r="BR70" s="6">
        <f>H70*'Summary all tools'!G$7</f>
        <v>7.6539847127174276</v>
      </c>
      <c r="BS70" s="6">
        <f>I70*'Summary all tools'!H$7</f>
        <v>4.0814035993785893</v>
      </c>
      <c r="BT70" s="6">
        <f>J70*'Summary all tools'!J$7</f>
        <v>2.7051619015060462</v>
      </c>
      <c r="BU70" s="6">
        <f>K70*'Summary all tools'!K$7</f>
        <v>2.9521374183796385</v>
      </c>
      <c r="BV70" s="6">
        <f>L70*'Summary all tools'!L$7</f>
        <v>10.315539657620709</v>
      </c>
      <c r="BW70" s="6">
        <f>M70*'Summary all tools'!M$7</f>
        <v>8.5176847747627633</v>
      </c>
      <c r="BX70" s="6">
        <f>N70*'Summary all tools'!N$7</f>
        <v>6.5163276471571567</v>
      </c>
      <c r="BY70" s="6">
        <f>O70*'Summary all tools'!O$7</f>
        <v>8.7571200113501426</v>
      </c>
      <c r="BZ70" s="6">
        <f>P70*'Summary all tools'!P$7</f>
        <v>5.0976179371294084</v>
      </c>
      <c r="CA70" s="6"/>
      <c r="CB70" s="6">
        <f>R70*'Summary all tools'!B$14</f>
        <v>0.67735002957644352</v>
      </c>
      <c r="CC70" s="6">
        <f>S70*'Summary all tools'!C$14</f>
        <v>0.46590950219713251</v>
      </c>
      <c r="CD70" s="6">
        <f>T70*'Summary all tools'!D$14</f>
        <v>1.8362971484819695</v>
      </c>
      <c r="CE70" s="6">
        <f>U70*'Summary all tools'!E$14</f>
        <v>1.3713246737207341</v>
      </c>
      <c r="CF70" s="6">
        <f>V70*'Summary all tools'!F$14</f>
        <v>0.43519997828807311</v>
      </c>
      <c r="CG70" s="6">
        <f>W70*'Summary all tools'!G$14</f>
        <v>0.40303154449492007</v>
      </c>
      <c r="CH70" s="6">
        <f>X70*'Summary all tools'!H$14</f>
        <v>0.3313639564446465</v>
      </c>
      <c r="CI70" s="6">
        <f>Y70*'Summary all tools'!J$14</f>
        <v>0.4328733424154787</v>
      </c>
      <c r="CJ70" s="6">
        <f>Z70*'Summary all tools'!K$14</f>
        <v>0.29337480356488949</v>
      </c>
      <c r="CK70" s="6">
        <f>AA70*'Summary all tools'!L$14</f>
        <v>1.274862044005999</v>
      </c>
      <c r="CL70" s="6">
        <f>AB70*'Summary all tools'!M$14</f>
        <v>0.82663631123719672</v>
      </c>
      <c r="CM70" s="6">
        <f>AC70*'Summary all tools'!N$14</f>
        <v>0.37485747028445204</v>
      </c>
      <c r="CN70" s="6">
        <f>AD70*'Summary all tools'!O$14</f>
        <v>0.45440658524563493</v>
      </c>
      <c r="CO70" s="6">
        <f>AE70*'Summary all tools'!P$14</f>
        <v>0.29905661083079038</v>
      </c>
      <c r="CP70" s="6">
        <f t="shared" si="2"/>
        <v>112.01871914205417</v>
      </c>
      <c r="CR70" s="6"/>
      <c r="CS70" s="6"/>
      <c r="CT70" s="6"/>
      <c r="CU70" s="6"/>
      <c r="CV70" s="6"/>
      <c r="CW70" s="6"/>
      <c r="CX70" s="6"/>
      <c r="CY70" s="6"/>
      <c r="CZ70" s="6"/>
      <c r="DA70" s="6"/>
      <c r="DB70" s="6"/>
      <c r="DC70" s="6"/>
      <c r="DD70" s="6"/>
      <c r="DE70" s="6"/>
      <c r="DF70" s="6"/>
      <c r="DH70" s="6"/>
      <c r="DI70" s="6"/>
      <c r="DJ70" s="6"/>
      <c r="DK70" s="6"/>
      <c r="DL70" s="6"/>
      <c r="DM70" s="6"/>
      <c r="DN70" s="6"/>
      <c r="DO70" s="6"/>
      <c r="DP70" s="6"/>
      <c r="DQ70" s="6"/>
      <c r="DR70" s="6"/>
      <c r="DS70" s="6"/>
      <c r="DT70" s="6"/>
      <c r="DU70" s="6"/>
      <c r="DV70" s="6"/>
      <c r="DX70" s="6"/>
      <c r="DY70" s="6"/>
      <c r="DZ70" s="6"/>
      <c r="EA70" s="6"/>
      <c r="EB70" s="6"/>
      <c r="EC70" s="6"/>
      <c r="ED70" s="6"/>
      <c r="EE70" s="6"/>
      <c r="EF70" s="6"/>
      <c r="EG70" s="6"/>
      <c r="EH70" s="6"/>
      <c r="EI70" s="6"/>
      <c r="EJ70" s="6"/>
      <c r="EK70" s="6"/>
      <c r="EL70" s="6"/>
      <c r="EN70" s="1"/>
      <c r="EO70" s="1"/>
      <c r="EP70" s="1"/>
      <c r="EQ70" s="1"/>
      <c r="ER70" s="1"/>
      <c r="ES70" s="1"/>
      <c r="ET70" s="1"/>
      <c r="EU70" s="1"/>
      <c r="EV70" s="1"/>
      <c r="EW70" s="1"/>
      <c r="EX70" s="1"/>
      <c r="EY70" s="1"/>
      <c r="EZ70" s="1"/>
      <c r="FA70" s="1"/>
      <c r="FB70" s="2"/>
      <c r="FD70" s="2"/>
      <c r="FE70" s="2"/>
      <c r="FF70" s="2"/>
      <c r="FG70" s="2"/>
      <c r="FH70" s="2"/>
      <c r="FI70" s="2"/>
      <c r="FJ70" s="2"/>
      <c r="FK70" s="2"/>
      <c r="FL70" s="2"/>
      <c r="FM70" s="2"/>
      <c r="FN70" s="2"/>
      <c r="FO70" s="2"/>
      <c r="FP70" s="2"/>
      <c r="FQ70" s="2"/>
      <c r="FR70" s="2"/>
      <c r="FT70" s="2"/>
      <c r="FU70" s="2"/>
      <c r="FV70" s="2"/>
      <c r="FW70" s="2"/>
      <c r="FX70" s="2"/>
      <c r="FY70" s="2"/>
      <c r="FZ70" s="2"/>
      <c r="GA70" s="2"/>
      <c r="GB70" s="2"/>
      <c r="GC70" s="2"/>
      <c r="GD70" s="2"/>
      <c r="GE70" s="2"/>
      <c r="GF70" s="2"/>
      <c r="GG70" s="2"/>
      <c r="GH70" s="2"/>
      <c r="GJ70" s="6"/>
    </row>
    <row r="71" spans="1:192" x14ac:dyDescent="0.25">
      <c r="A71" s="8" t="s">
        <v>106</v>
      </c>
      <c r="B71" s="8" t="s">
        <v>236</v>
      </c>
      <c r="C71" s="22">
        <f>Baseline!CC71*'Summary all tools'!B$5</f>
        <v>254.36629076500003</v>
      </c>
      <c r="D71" s="22">
        <f>Baseline!CD71*'Summary all tools'!C$5</f>
        <v>258.68332408644886</v>
      </c>
      <c r="E71" s="22">
        <f>Baseline!CE71*'Summary all tools'!D$5</f>
        <v>282.55514175687108</v>
      </c>
      <c r="F71" s="22">
        <f>Baseline!CF71*'Summary all tools'!E$5</f>
        <v>209.76256248054929</v>
      </c>
      <c r="G71" s="22">
        <f>Baseline!CG71*'Summary all tools'!F$5</f>
        <v>146.53036486288769</v>
      </c>
      <c r="H71" s="22">
        <f>Baseline!CH71*'Summary all tools'!G$5</f>
        <v>112.22148520179169</v>
      </c>
      <c r="I71" s="22">
        <f>Baseline!CI71*'Summary all tools'!H$5</f>
        <v>60.927471000561269</v>
      </c>
      <c r="J71" s="27">
        <f>Baseline!CJ71*'Summary all tools'!J$5</f>
        <v>185.30997729830261</v>
      </c>
      <c r="K71" s="27">
        <f>Baseline!CK71*'Summary all tools'!K$5</f>
        <v>189.1199764176898</v>
      </c>
      <c r="L71" s="27">
        <f>Baseline!CL71*'Summary all tools'!L$5</f>
        <v>225.82844073832578</v>
      </c>
      <c r="M71" s="27">
        <f>Baseline!CM71*'Summary all tools'!M$5</f>
        <v>171.00892213289208</v>
      </c>
      <c r="N71" s="27">
        <f>Baseline!CN71*'Summary all tools'!N$5</f>
        <v>120.20911557650916</v>
      </c>
      <c r="O71" s="27">
        <f>Baseline!CO71*'Summary all tools'!O$5</f>
        <v>132.95325150763114</v>
      </c>
      <c r="P71" s="27">
        <f>Baseline!CP71*'Summary all tools'!P$5</f>
        <v>82.418505968659289</v>
      </c>
      <c r="Q71" s="28"/>
      <c r="R71" s="29">
        <f>Baseline!CR71*'Summary all tools'!B$12</f>
        <v>22.857485892241158</v>
      </c>
      <c r="S71" s="29">
        <f>Baseline!CS71*'Summary all tools'!C$12</f>
        <v>13.266651418894744</v>
      </c>
      <c r="T71" s="29">
        <f>Baseline!CT71*'Summary all tools'!D$12</f>
        <v>13.126835853977751</v>
      </c>
      <c r="U71" s="29">
        <f>Baseline!CU71*'Summary all tools'!E$12</f>
        <v>6.0785104696866989</v>
      </c>
      <c r="V71" s="29">
        <f>Baseline!CV71*'Summary all tools'!F$12</f>
        <v>2.6382596106699974</v>
      </c>
      <c r="W71" s="29">
        <f>Baseline!CW71*'Summary all tools'!G$12</f>
        <v>1.6958568723004002</v>
      </c>
      <c r="X71" s="29">
        <f>Baseline!CX71*'Summary all tools'!H$12</f>
        <v>1.184335289427757</v>
      </c>
      <c r="Y71" s="29">
        <f>Baseline!CY71*'Summary all tools'!J$12</f>
        <v>13.955988743759729</v>
      </c>
      <c r="Z71" s="29">
        <f>Baseline!CZ71*'Summary all tools'!K$12</f>
        <v>8.7473376946109358</v>
      </c>
      <c r="AA71" s="29">
        <f>Baseline!DA71*'Summary all tools'!L$12</f>
        <v>8.3347981621222917</v>
      </c>
      <c r="AB71" s="29">
        <f>Baseline!DB71*'Summary all tools'!M$12</f>
        <v>4.6423474706436085</v>
      </c>
      <c r="AC71" s="29">
        <f>Baseline!DC71*'Summary all tools'!N$12</f>
        <v>2.4400776689746029</v>
      </c>
      <c r="AD71" s="29">
        <f>Baseline!DD71*'Summary all tools'!O$12</f>
        <v>1.8011590971229727</v>
      </c>
      <c r="AE71" s="29">
        <f>Baseline!DE71*'Summary all tools'!P$12</f>
        <v>0.89776255613505285</v>
      </c>
      <c r="AF71" s="29">
        <f t="shared" si="3"/>
        <v>2533.562236594687</v>
      </c>
      <c r="AH71" s="6">
        <f>C71*'Summary all tools'!B$6</f>
        <v>34.296578530112363</v>
      </c>
      <c r="AI71" s="6">
        <f>D71*'Summary all tools'!C$6</f>
        <v>34.878650438622316</v>
      </c>
      <c r="AJ71" s="6">
        <f>E71*'Summary all tools'!D$6</f>
        <v>51.241644650475152</v>
      </c>
      <c r="AK71" s="6">
        <f>F71*'Summary all tools'!E$6</f>
        <v>38.04064091974719</v>
      </c>
      <c r="AL71" s="6">
        <f>G71*'Summary all tools'!F$6</f>
        <v>26.573421527997986</v>
      </c>
      <c r="AM71" s="6">
        <f>H71*'Summary all tools'!G$6</f>
        <v>28.418379801562775</v>
      </c>
      <c r="AN71" s="6">
        <f>I71*'Summary all tools'!H$6</f>
        <v>15.428952915114406</v>
      </c>
      <c r="AO71" s="6">
        <f>J71*'Summary all tools'!J$6</f>
        <v>19.108702695028807</v>
      </c>
      <c r="AP71" s="6">
        <f>K71*'Summary all tools'!K$6</f>
        <v>19.501580302063935</v>
      </c>
      <c r="AQ71" s="6">
        <f>L71*'Summary all tools'!L$6</f>
        <v>47.190731010971199</v>
      </c>
      <c r="AR71" s="6">
        <f>M71*'Summary all tools'!M$6</f>
        <v>35.735251142261674</v>
      </c>
      <c r="AS71" s="6">
        <f>N71*'Summary all tools'!N$6</f>
        <v>25.11975913968686</v>
      </c>
      <c r="AT71" s="6">
        <f>O71*'Summary all tools'!O$6</f>
        <v>32.361055352297313</v>
      </c>
      <c r="AU71" s="6">
        <f>P71*'Summary all tools'!P$6</f>
        <v>20.060809370670736</v>
      </c>
      <c r="AV71" s="6"/>
      <c r="AW71" s="6">
        <f>R71*'Summary all tools'!B$13</f>
        <v>3.0819082101898188</v>
      </c>
      <c r="AX71" s="6">
        <f>S71*'Summary all tools'!C$13</f>
        <v>1.7887619890644599</v>
      </c>
      <c r="AY71" s="6">
        <f>T71*'Summary all tools'!D$13</f>
        <v>2.3805642114041881</v>
      </c>
      <c r="AZ71" s="6">
        <f>U71*'Summary all tools'!E$13</f>
        <v>1.1023436754865013</v>
      </c>
      <c r="BA71" s="6">
        <f>V71*'Summary all tools'!F$13</f>
        <v>0.47845089855762801</v>
      </c>
      <c r="BB71" s="6">
        <f>W71*'Summary all tools'!G$13</f>
        <v>0.42944989187644145</v>
      </c>
      <c r="BC71" s="6">
        <f>X71*'Summary all tools'!H$13</f>
        <v>0.29991485148170555</v>
      </c>
      <c r="BD71" s="6">
        <f>Y71*'Summary all tools'!J$13</f>
        <v>1.439106752953641</v>
      </c>
      <c r="BE71" s="6">
        <f>Z71*'Summary all tools'!K$13</f>
        <v>0.9020036471661157</v>
      </c>
      <c r="BF71" s="6">
        <f>AA71*'Summary all tools'!L$13</f>
        <v>1.7416992156236333</v>
      </c>
      <c r="BG71" s="6">
        <f>AB71*'Summary all tools'!M$13</f>
        <v>0.97009823045474919</v>
      </c>
      <c r="BH71" s="6">
        <f>AC71*'Summary all tools'!N$13</f>
        <v>0.5098961341892484</v>
      </c>
      <c r="BI71" s="6">
        <f>AD71*'Summary all tools'!O$13</f>
        <v>0.43840529343462387</v>
      </c>
      <c r="BJ71" s="6">
        <f>AE71*'Summary all tools'!P$13</f>
        <v>0.21851698580413309</v>
      </c>
      <c r="BK71" s="6">
        <f t="shared" ref="BK71:BK134" si="4">SUM(AH71:BJ71)</f>
        <v>443.73727778429964</v>
      </c>
      <c r="BM71" s="6">
        <f>C71*'Summary all tools'!B$7</f>
        <v>4.7634136847378281</v>
      </c>
      <c r="BN71" s="6">
        <f>D71*'Summary all tools'!C$7</f>
        <v>4.8442570053642111</v>
      </c>
      <c r="BO71" s="6">
        <f>E71*'Summary all tools'!D$7</f>
        <v>18.878500660701373</v>
      </c>
      <c r="BP71" s="6">
        <f>F71*'Summary all tools'!E$7</f>
        <v>14.014972970433178</v>
      </c>
      <c r="BQ71" s="6">
        <f>G71*'Summary all tools'!F$7</f>
        <v>9.7902079313676804</v>
      </c>
      <c r="BR71" s="6">
        <f>H71*'Summary all tools'!G$7</f>
        <v>8.0899037391310085</v>
      </c>
      <c r="BS71" s="6">
        <f>I71*'Summary all tools'!H$7</f>
        <v>4.3921836765654145</v>
      </c>
      <c r="BT71" s="6">
        <f>J71*'Summary all tools'!J$7</f>
        <v>3.1107190433767826</v>
      </c>
      <c r="BU71" s="6">
        <f>K71*'Summary all tools'!K$7</f>
        <v>3.1746758631266871</v>
      </c>
      <c r="BV71" s="6">
        <f>L71*'Summary all tools'!L$7</f>
        <v>11.571673504605965</v>
      </c>
      <c r="BW71" s="6">
        <f>M71*'Summary all tools'!M$7</f>
        <v>8.7626669467614828</v>
      </c>
      <c r="BX71" s="6">
        <f>N71*'Summary all tools'!N$7</f>
        <v>6.1596344250573143</v>
      </c>
      <c r="BY71" s="6">
        <f>O71*'Summary all tools'!O$7</f>
        <v>8.9675213626847974</v>
      </c>
      <c r="BZ71" s="6">
        <f>P71*'Summary all tools'!P$7</f>
        <v>5.5590194641617696</v>
      </c>
      <c r="CA71" s="6"/>
      <c r="CB71" s="6">
        <f>R71*'Summary all tools'!B$14</f>
        <v>0.42804280697080821</v>
      </c>
      <c r="CC71" s="6">
        <f>S71*'Summary all tools'!C$14</f>
        <v>0.24843916514784167</v>
      </c>
      <c r="CD71" s="6">
        <f>T71*'Summary all tools'!D$14</f>
        <v>0.87704997262259576</v>
      </c>
      <c r="CE71" s="6">
        <f>U71*'Summary all tools'!E$14</f>
        <v>0.4061266172845005</v>
      </c>
      <c r="CF71" s="6">
        <f>V71*'Summary all tools'!F$14</f>
        <v>0.17627138367912612</v>
      </c>
      <c r="CG71" s="6">
        <f>W71*'Summary all tools'!G$14</f>
        <v>0.12225215900132275</v>
      </c>
      <c r="CH71" s="6">
        <f>X71*'Summary all tools'!H$14</f>
        <v>8.5377220494792086E-2</v>
      </c>
      <c r="CI71" s="6">
        <f>Y71*'Summary all tools'!J$14</f>
        <v>0.2342731923412904</v>
      </c>
      <c r="CJ71" s="6">
        <f>Z71*'Summary all tools'!K$14</f>
        <v>0.14683780302704208</v>
      </c>
      <c r="CK71" s="6">
        <f>AA71*'Summary all tools'!L$14</f>
        <v>0.42708333256671466</v>
      </c>
      <c r="CL71" s="6">
        <f>AB71*'Summary all tools'!M$14</f>
        <v>0.237878493291586</v>
      </c>
      <c r="CM71" s="6">
        <f>AC71*'Summary all tools'!N$14</f>
        <v>0.1250320022533023</v>
      </c>
      <c r="CN71" s="6">
        <f>AD71*'Summary all tools'!O$14</f>
        <v>0.12148580420477528</v>
      </c>
      <c r="CO71" s="6">
        <f>AE71*'Summary all tools'!P$14</f>
        <v>6.0552899680663387E-2</v>
      </c>
      <c r="CP71" s="6">
        <f t="shared" ref="CP71:CP134" si="5">SUM(BM71:CO71)</f>
        <v>115.77605313064186</v>
      </c>
      <c r="CR71" s="6"/>
      <c r="CS71" s="6"/>
      <c r="CT71" s="6"/>
      <c r="CU71" s="6"/>
      <c r="CV71" s="6"/>
      <c r="CW71" s="6"/>
      <c r="CX71" s="6"/>
      <c r="CY71" s="6"/>
      <c r="CZ71" s="6"/>
      <c r="DA71" s="6"/>
      <c r="DB71" s="6"/>
      <c r="DC71" s="6"/>
      <c r="DD71" s="6"/>
      <c r="DE71" s="6"/>
      <c r="DF71" s="6"/>
      <c r="DH71" s="6"/>
      <c r="DI71" s="6"/>
      <c r="DJ71" s="6"/>
      <c r="DK71" s="6"/>
      <c r="DL71" s="6"/>
      <c r="DM71" s="6"/>
      <c r="DN71" s="6"/>
      <c r="DO71" s="6"/>
      <c r="DP71" s="6"/>
      <c r="DQ71" s="6"/>
      <c r="DR71" s="6"/>
      <c r="DS71" s="6"/>
      <c r="DT71" s="6"/>
      <c r="DU71" s="6"/>
      <c r="DV71" s="6"/>
      <c r="DX71" s="6"/>
      <c r="DY71" s="6"/>
      <c r="DZ71" s="6"/>
      <c r="EA71" s="6"/>
      <c r="EB71" s="6"/>
      <c r="EC71" s="6"/>
      <c r="ED71" s="6"/>
      <c r="EE71" s="6"/>
      <c r="EF71" s="6"/>
      <c r="EG71" s="6"/>
      <c r="EH71" s="6"/>
      <c r="EI71" s="6"/>
      <c r="EJ71" s="6"/>
      <c r="EK71" s="6"/>
      <c r="EL71" s="6"/>
      <c r="EN71" s="1"/>
      <c r="EO71" s="1"/>
      <c r="EP71" s="1"/>
      <c r="EQ71" s="1"/>
      <c r="ER71" s="1"/>
      <c r="ES71" s="1"/>
      <c r="ET71" s="1"/>
      <c r="EU71" s="1"/>
      <c r="EV71" s="1"/>
      <c r="EW71" s="1"/>
      <c r="EX71" s="1"/>
      <c r="EY71" s="1"/>
      <c r="EZ71" s="1"/>
      <c r="FA71" s="1"/>
      <c r="FB71" s="2"/>
      <c r="FD71" s="2"/>
      <c r="FE71" s="2"/>
      <c r="FF71" s="2"/>
      <c r="FG71" s="2"/>
      <c r="FH71" s="2"/>
      <c r="FI71" s="2"/>
      <c r="FJ71" s="2"/>
      <c r="FK71" s="2"/>
      <c r="FL71" s="2"/>
      <c r="FM71" s="2"/>
      <c r="FN71" s="2"/>
      <c r="FO71" s="2"/>
      <c r="FP71" s="2"/>
      <c r="FQ71" s="2"/>
      <c r="FR71" s="2"/>
      <c r="FT71" s="2"/>
      <c r="FU71" s="2"/>
      <c r="FV71" s="2"/>
      <c r="FW71" s="2"/>
      <c r="FX71" s="2"/>
      <c r="FY71" s="2"/>
      <c r="FZ71" s="2"/>
      <c r="GA71" s="2"/>
      <c r="GB71" s="2"/>
      <c r="GC71" s="2"/>
      <c r="GD71" s="2"/>
      <c r="GE71" s="2"/>
      <c r="GF71" s="2"/>
      <c r="GG71" s="2"/>
      <c r="GH71" s="2"/>
      <c r="GJ71" s="6"/>
    </row>
    <row r="72" spans="1:192" x14ac:dyDescent="0.25">
      <c r="A72" s="8" t="s">
        <v>121</v>
      </c>
      <c r="B72" s="8" t="s">
        <v>237</v>
      </c>
      <c r="C72" s="22">
        <f>Baseline!CC72*'Summary all tools'!B$5</f>
        <v>322.61256424571513</v>
      </c>
      <c r="D72" s="22">
        <f>Baseline!CD72*'Summary all tools'!C$5</f>
        <v>331.02951497230936</v>
      </c>
      <c r="E72" s="22">
        <f>Baseline!CE72*'Summary all tools'!D$5</f>
        <v>368.93655038656863</v>
      </c>
      <c r="F72" s="22">
        <f>Baseline!CF72*'Summary all tools'!E$5</f>
        <v>287.80578737653826</v>
      </c>
      <c r="G72" s="22">
        <f>Baseline!CG72*'Summary all tools'!F$5</f>
        <v>212.46969642635435</v>
      </c>
      <c r="H72" s="22">
        <f>Baseline!CH72*'Summary all tools'!G$5</f>
        <v>163.12627263169608</v>
      </c>
      <c r="I72" s="22">
        <f>Baseline!CI72*'Summary all tools'!H$5</f>
        <v>93.716258313978514</v>
      </c>
      <c r="J72" s="27">
        <f>Baseline!CJ72*'Summary all tools'!J$5</f>
        <v>246.43212574237864</v>
      </c>
      <c r="K72" s="27">
        <f>Baseline!CK72*'Summary all tools'!K$5</f>
        <v>257.74966135130819</v>
      </c>
      <c r="L72" s="27">
        <f>Baseline!CL72*'Summary all tools'!L$5</f>
        <v>317.99642586510311</v>
      </c>
      <c r="M72" s="27">
        <f>Baseline!CM72*'Summary all tools'!M$5</f>
        <v>241.55350973007009</v>
      </c>
      <c r="N72" s="27">
        <f>Baseline!CN72*'Summary all tools'!N$5</f>
        <v>181.37974394730844</v>
      </c>
      <c r="O72" s="27">
        <f>Baseline!CO72*'Summary all tools'!O$5</f>
        <v>205.47806337104646</v>
      </c>
      <c r="P72" s="27">
        <f>Baseline!CP72*'Summary all tools'!P$5</f>
        <v>125.98756513643892</v>
      </c>
      <c r="Q72" s="28"/>
      <c r="R72" s="29">
        <f>Baseline!CR72*'Summary all tools'!B$12</f>
        <v>23.512384676109722</v>
      </c>
      <c r="S72" s="29">
        <f>Baseline!CS72*'Summary all tools'!C$12</f>
        <v>16.62166319396426</v>
      </c>
      <c r="T72" s="29">
        <f>Baseline!CT72*'Summary all tools'!D$12</f>
        <v>18.654977797915699</v>
      </c>
      <c r="U72" s="29">
        <f>Baseline!CU72*'Summary all tools'!E$12</f>
        <v>11.806887342441408</v>
      </c>
      <c r="V72" s="29">
        <f>Baseline!CV72*'Summary all tools'!F$12</f>
        <v>5.274580592845628</v>
      </c>
      <c r="W72" s="29">
        <f>Baseline!CW72*'Summary all tools'!G$12</f>
        <v>4.4708863099596208</v>
      </c>
      <c r="X72" s="29">
        <f>Baseline!CX72*'Summary all tools'!H$12</f>
        <v>3.1018403457149692</v>
      </c>
      <c r="Y72" s="29">
        <f>Baseline!CY72*'Summary all tools'!J$12</f>
        <v>16.668645001552619</v>
      </c>
      <c r="Z72" s="29">
        <f>Baseline!CZ72*'Summary all tools'!K$12</f>
        <v>13.453438780990313</v>
      </c>
      <c r="AA72" s="29">
        <f>Baseline!DA72*'Summary all tools'!L$12</f>
        <v>15.981603485933705</v>
      </c>
      <c r="AB72" s="29">
        <f>Baseline!DB72*'Summary all tools'!M$12</f>
        <v>10.223229250386824</v>
      </c>
      <c r="AC72" s="29">
        <f>Baseline!DC72*'Summary all tools'!N$12</f>
        <v>5.2653389018552881</v>
      </c>
      <c r="AD72" s="29">
        <f>Baseline!DD72*'Summary all tools'!O$12</f>
        <v>3.8955863092738587</v>
      </c>
      <c r="AE72" s="29">
        <f>Baseline!DE72*'Summary all tools'!P$12</f>
        <v>2.480380188623641</v>
      </c>
      <c r="AF72" s="29">
        <f t="shared" si="3"/>
        <v>3507.6851816743815</v>
      </c>
      <c r="AH72" s="6">
        <f>C72*'Summary all tools'!B$6</f>
        <v>43.498323269085184</v>
      </c>
      <c r="AI72" s="6">
        <f>D72*'Summary all tools'!C$6</f>
        <v>44.633193029974294</v>
      </c>
      <c r="AJ72" s="6">
        <f>E72*'Summary all tools'!D$6</f>
        <v>66.906995554686091</v>
      </c>
      <c r="AK72" s="6">
        <f>F72*'Summary all tools'!E$6</f>
        <v>52.193854245231236</v>
      </c>
      <c r="AL72" s="6">
        <f>G72*'Summary all tools'!F$6</f>
        <v>38.531582244720646</v>
      </c>
      <c r="AM72" s="6">
        <f>H72*'Summary all tools'!G$6</f>
        <v>41.309240943701226</v>
      </c>
      <c r="AN72" s="6">
        <f>I72*'Summary all tools'!H$6</f>
        <v>23.732213288382727</v>
      </c>
      <c r="AO72" s="6">
        <f>J72*'Summary all tools'!J$6</f>
        <v>25.411466203650555</v>
      </c>
      <c r="AP72" s="6">
        <f>K72*'Summary all tools'!K$6</f>
        <v>26.57850224965528</v>
      </c>
      <c r="AQ72" s="6">
        <f>L72*'Summary all tools'!L$6</f>
        <v>66.450814372131234</v>
      </c>
      <c r="AR72" s="6">
        <f>M72*'Summary all tools'!M$6</f>
        <v>50.476754235026654</v>
      </c>
      <c r="AS72" s="6">
        <f>N72*'Summary all tools'!N$6</f>
        <v>37.902412466170937</v>
      </c>
      <c r="AT72" s="6">
        <f>O72*'Summary all tools'!O$6</f>
        <v>50.013722169492247</v>
      </c>
      <c r="AU72" s="6">
        <f>P72*'Summary all tools'!P$6</f>
        <v>30.665595033209474</v>
      </c>
      <c r="AV72" s="6"/>
      <c r="AW72" s="6">
        <f>R72*'Summary all tools'!B$13</f>
        <v>3.1702091698125465</v>
      </c>
      <c r="AX72" s="6">
        <f>S72*'Summary all tools'!C$13</f>
        <v>2.2411231272760799</v>
      </c>
      <c r="AY72" s="6">
        <f>T72*'Summary all tools'!D$13</f>
        <v>3.3830980294311139</v>
      </c>
      <c r="AZ72" s="6">
        <f>U72*'Summary all tools'!E$13</f>
        <v>2.1411902889743231</v>
      </c>
      <c r="BA72" s="6">
        <f>V72*'Summary all tools'!F$13</f>
        <v>0.95655022498742293</v>
      </c>
      <c r="BB72" s="6">
        <f>W72*'Summary all tools'!G$13</f>
        <v>1.1321837790470759</v>
      </c>
      <c r="BC72" s="6">
        <f>X72*'Summary all tools'!H$13</f>
        <v>0.78549376592042652</v>
      </c>
      <c r="BD72" s="6">
        <f>Y72*'Summary all tools'!J$13</f>
        <v>1.7188291008795267</v>
      </c>
      <c r="BE72" s="6">
        <f>Z72*'Summary all tools'!K$13</f>
        <v>1.3872850541548762</v>
      </c>
      <c r="BF72" s="6">
        <f>AA72*'Summary all tools'!L$13</f>
        <v>3.3396305122727759</v>
      </c>
      <c r="BG72" s="6">
        <f>AB72*'Summary all tools'!M$13</f>
        <v>2.1363193229391202</v>
      </c>
      <c r="BH72" s="6">
        <f>AC72*'Summary all tools'!N$13</f>
        <v>1.100282989098663</v>
      </c>
      <c r="BI72" s="6">
        <f>AD72*'Summary all tools'!O$13</f>
        <v>0.94819256208132052</v>
      </c>
      <c r="BJ72" s="6">
        <f>AE72*'Summary all tools'!P$13</f>
        <v>0.60372890221631148</v>
      </c>
      <c r="BK72" s="6">
        <f t="shared" si="4"/>
        <v>623.34878613420926</v>
      </c>
      <c r="BM72" s="6">
        <f>C72*'Summary all tools'!B$7</f>
        <v>6.0414337873729425</v>
      </c>
      <c r="BN72" s="6">
        <f>D72*'Summary all tools'!C$7</f>
        <v>6.1990545874964305</v>
      </c>
      <c r="BO72" s="6">
        <f>E72*'Summary all tools'!D$7</f>
        <v>24.649945730673824</v>
      </c>
      <c r="BP72" s="6">
        <f>F72*'Summary all tools'!E$7</f>
        <v>19.229314721927302</v>
      </c>
      <c r="BQ72" s="6">
        <f>G72*'Summary all tools'!F$7</f>
        <v>14.19584609016024</v>
      </c>
      <c r="BR72" s="6">
        <f>H72*'Summary all tools'!G$7</f>
        <v>11.759564940177722</v>
      </c>
      <c r="BS72" s="6">
        <f>I72*'Summary all tools'!H$7</f>
        <v>6.7558855346490976</v>
      </c>
      <c r="BT72" s="6">
        <f>J72*'Summary all tools'!J$7</f>
        <v>4.1367503122221834</v>
      </c>
      <c r="BU72" s="6">
        <f>K72*'Summary all tools'!K$7</f>
        <v>4.3267329243624877</v>
      </c>
      <c r="BV72" s="6">
        <f>L72*'Summary all tools'!L$7</f>
        <v>16.294452566346354</v>
      </c>
      <c r="BW72" s="6">
        <f>M72*'Summary all tools'!M$7</f>
        <v>12.377441651500789</v>
      </c>
      <c r="BX72" s="6">
        <f>N72*'Summary all tools'!N$7</f>
        <v>9.2940781526242908</v>
      </c>
      <c r="BY72" s="6">
        <f>O72*'Summary all tools'!O$7</f>
        <v>13.859224215642429</v>
      </c>
      <c r="BZ72" s="6">
        <f>P72*'Summary all tools'!P$7</f>
        <v>8.4976950092026247</v>
      </c>
      <c r="CA72" s="6"/>
      <c r="CB72" s="6">
        <f>R72*'Summary all tools'!B$14</f>
        <v>0.44030682914063152</v>
      </c>
      <c r="CC72" s="6">
        <f>S72*'Summary all tools'!C$14</f>
        <v>0.31126710101056665</v>
      </c>
      <c r="CD72" s="6">
        <f>T72*'Summary all tools'!D$14</f>
        <v>1.2464045371588317</v>
      </c>
      <c r="CE72" s="6">
        <f>U72*'Summary all tools'!E$14</f>
        <v>0.78885958014843482</v>
      </c>
      <c r="CF72" s="6">
        <f>V72*'Summary all tools'!F$14</f>
        <v>0.3524132407848401</v>
      </c>
      <c r="CG72" s="6">
        <f>W72*'Summary all tools'!G$14</f>
        <v>0.32230049184551796</v>
      </c>
      <c r="CH72" s="6">
        <f>X72*'Summary all tools'!H$14</f>
        <v>0.22360771438610683</v>
      </c>
      <c r="CI72" s="6">
        <f>Y72*'Summary all tools'!J$14</f>
        <v>0.27980938851527176</v>
      </c>
      <c r="CJ72" s="6">
        <f>Z72*'Summary all tools'!K$14</f>
        <v>0.22583710183916592</v>
      </c>
      <c r="CK72" s="6">
        <f>AA72*'Summary all tools'!L$14</f>
        <v>0.81891322906305608</v>
      </c>
      <c r="CL72" s="6">
        <f>AB72*'Summary all tools'!M$14</f>
        <v>0.5238484163528877</v>
      </c>
      <c r="CM72" s="6">
        <f>AC72*'Summary all tools'!N$14</f>
        <v>0.26980119272917408</v>
      </c>
      <c r="CN72" s="6">
        <f>AD72*'Summary all tools'!O$14</f>
        <v>0.26275215575747435</v>
      </c>
      <c r="CO72" s="6">
        <f>AE72*'Summary all tools'!P$14</f>
        <v>0.16729837049367666</v>
      </c>
      <c r="CP72" s="6">
        <f t="shared" si="5"/>
        <v>163.85083957358435</v>
      </c>
      <c r="CR72" s="6"/>
      <c r="CS72" s="6"/>
      <c r="CT72" s="6"/>
      <c r="CU72" s="6"/>
      <c r="CV72" s="6"/>
      <c r="CW72" s="6"/>
      <c r="CX72" s="6"/>
      <c r="CY72" s="6"/>
      <c r="CZ72" s="6"/>
      <c r="DA72" s="6"/>
      <c r="DB72" s="6"/>
      <c r="DC72" s="6"/>
      <c r="DD72" s="6"/>
      <c r="DE72" s="6"/>
      <c r="DF72" s="6"/>
      <c r="DH72" s="6"/>
      <c r="DI72" s="6"/>
      <c r="DJ72" s="6"/>
      <c r="DK72" s="6"/>
      <c r="DL72" s="6"/>
      <c r="DM72" s="6"/>
      <c r="DN72" s="6"/>
      <c r="DO72" s="6"/>
      <c r="DP72" s="6"/>
      <c r="DQ72" s="6"/>
      <c r="DR72" s="6"/>
      <c r="DS72" s="6"/>
      <c r="DT72" s="6"/>
      <c r="DU72" s="6"/>
      <c r="DV72" s="6"/>
      <c r="DX72" s="6"/>
      <c r="DY72" s="6"/>
      <c r="DZ72" s="6"/>
      <c r="EA72" s="6"/>
      <c r="EB72" s="6"/>
      <c r="EC72" s="6"/>
      <c r="ED72" s="6"/>
      <c r="EE72" s="6"/>
      <c r="EF72" s="6"/>
      <c r="EG72" s="6"/>
      <c r="EH72" s="6"/>
      <c r="EI72" s="6"/>
      <c r="EJ72" s="6"/>
      <c r="EK72" s="6"/>
      <c r="EL72" s="6"/>
      <c r="EN72" s="1"/>
      <c r="EO72" s="1"/>
      <c r="EP72" s="1"/>
      <c r="EQ72" s="1"/>
      <c r="ER72" s="1"/>
      <c r="ES72" s="1"/>
      <c r="ET72" s="1"/>
      <c r="EU72" s="1"/>
      <c r="EV72" s="1"/>
      <c r="EW72" s="1"/>
      <c r="EX72" s="1"/>
      <c r="EY72" s="1"/>
      <c r="EZ72" s="1"/>
      <c r="FA72" s="1"/>
      <c r="FB72" s="2"/>
      <c r="FD72" s="2"/>
      <c r="FE72" s="2"/>
      <c r="FF72" s="2"/>
      <c r="FG72" s="2"/>
      <c r="FH72" s="2"/>
      <c r="FI72" s="2"/>
      <c r="FJ72" s="2"/>
      <c r="FK72" s="2"/>
      <c r="FL72" s="2"/>
      <c r="FM72" s="2"/>
      <c r="FN72" s="2"/>
      <c r="FO72" s="2"/>
      <c r="FP72" s="2"/>
      <c r="FQ72" s="2"/>
      <c r="FR72" s="2"/>
      <c r="FT72" s="2"/>
      <c r="FU72" s="2"/>
      <c r="FV72" s="2"/>
      <c r="FW72" s="2"/>
      <c r="FX72" s="2"/>
      <c r="FY72" s="2"/>
      <c r="FZ72" s="2"/>
      <c r="GA72" s="2"/>
      <c r="GB72" s="2"/>
      <c r="GC72" s="2"/>
      <c r="GD72" s="2"/>
      <c r="GE72" s="2"/>
      <c r="GF72" s="2"/>
      <c r="GG72" s="2"/>
      <c r="GH72" s="2"/>
      <c r="GJ72" s="6"/>
    </row>
    <row r="73" spans="1:192" x14ac:dyDescent="0.25">
      <c r="A73" s="8" t="s">
        <v>129</v>
      </c>
      <c r="B73" s="8" t="s">
        <v>238</v>
      </c>
      <c r="C73" s="22">
        <f>Baseline!CC73*'Summary all tools'!B$5</f>
        <v>242.19945237046221</v>
      </c>
      <c r="D73" s="22">
        <f>Baseline!CD73*'Summary all tools'!C$5</f>
        <v>262.70742226857396</v>
      </c>
      <c r="E73" s="22">
        <f>Baseline!CE73*'Summary all tools'!D$5</f>
        <v>287.67942320979387</v>
      </c>
      <c r="F73" s="22">
        <f>Baseline!CF73*'Summary all tools'!E$5</f>
        <v>215.35534339686069</v>
      </c>
      <c r="G73" s="22">
        <f>Baseline!CG73*'Summary all tools'!F$5</f>
        <v>152.62159601657004</v>
      </c>
      <c r="H73" s="22">
        <f>Baseline!CH73*'Summary all tools'!G$5</f>
        <v>125.74495142522022</v>
      </c>
      <c r="I73" s="22">
        <f>Baseline!CI73*'Summary all tools'!H$5</f>
        <v>67.836926759165948</v>
      </c>
      <c r="J73" s="27">
        <f>Baseline!CJ73*'Summary all tools'!J$5</f>
        <v>186.97086194906436</v>
      </c>
      <c r="K73" s="27">
        <f>Baseline!CK73*'Summary all tools'!K$5</f>
        <v>199.23703451069471</v>
      </c>
      <c r="L73" s="27">
        <f>Baseline!CL73*'Summary all tools'!L$5</f>
        <v>240.88204342112243</v>
      </c>
      <c r="M73" s="27">
        <f>Baseline!CM73*'Summary all tools'!M$5</f>
        <v>173.26649099850593</v>
      </c>
      <c r="N73" s="27">
        <f>Baseline!CN73*'Summary all tools'!N$5</f>
        <v>134.45299229296467</v>
      </c>
      <c r="O73" s="27">
        <f>Baseline!CO73*'Summary all tools'!O$5</f>
        <v>148.30179967273568</v>
      </c>
      <c r="P73" s="27">
        <f>Baseline!CP73*'Summary all tools'!P$5</f>
        <v>88.215537709952585</v>
      </c>
      <c r="Q73" s="28"/>
      <c r="R73" s="29">
        <f>Baseline!CR73*'Summary all tools'!B$12</f>
        <v>18.869428022132553</v>
      </c>
      <c r="S73" s="29">
        <f>Baseline!CS73*'Summary all tools'!C$12</f>
        <v>14.151277008784067</v>
      </c>
      <c r="T73" s="29">
        <f>Baseline!CT73*'Summary all tools'!D$12</f>
        <v>17.138692629050528</v>
      </c>
      <c r="U73" s="29">
        <f>Baseline!CU73*'Summary all tools'!E$12</f>
        <v>12.512345648887989</v>
      </c>
      <c r="V73" s="29">
        <f>Baseline!CV73*'Summary all tools'!F$12</f>
        <v>4.505518114122153</v>
      </c>
      <c r="W73" s="29">
        <f>Baseline!CW73*'Summary all tools'!G$12</f>
        <v>3.6632001306990434</v>
      </c>
      <c r="X73" s="29">
        <f>Baseline!CX73*'Summary all tools'!H$12</f>
        <v>2.8213631584377152</v>
      </c>
      <c r="Y73" s="29">
        <f>Baseline!CY73*'Summary all tools'!J$12</f>
        <v>12.136705073886633</v>
      </c>
      <c r="Z73" s="29">
        <f>Baseline!CZ73*'Summary all tools'!K$12</f>
        <v>10.620730368783333</v>
      </c>
      <c r="AA73" s="29">
        <f>Baseline!DA73*'Summary all tools'!L$12</f>
        <v>14.776947231303149</v>
      </c>
      <c r="AB73" s="29">
        <f>Baseline!DB73*'Summary all tools'!M$12</f>
        <v>9.120827601068644</v>
      </c>
      <c r="AC73" s="29">
        <f>Baseline!DC73*'Summary all tools'!N$12</f>
        <v>5.3062930631827303</v>
      </c>
      <c r="AD73" s="29">
        <f>Baseline!DD73*'Summary all tools'!O$12</f>
        <v>4.1155249861002012</v>
      </c>
      <c r="AE73" s="29">
        <f>Baseline!DE73*'Summary all tools'!P$12</f>
        <v>2.9753645353402418</v>
      </c>
      <c r="AF73" s="29">
        <f t="shared" si="3"/>
        <v>2658.1860935734667</v>
      </c>
      <c r="AH73" s="6">
        <f>C73*'Summary all tools'!B$6</f>
        <v>32.656105937590411</v>
      </c>
      <c r="AI73" s="6">
        <f>D73*'Summary all tools'!C$6</f>
        <v>35.421225474414463</v>
      </c>
      <c r="AJ73" s="6">
        <f>E73*'Summary all tools'!D$6</f>
        <v>52.170937982980234</v>
      </c>
      <c r="AK73" s="6">
        <f>F73*'Summary all tools'!E$6</f>
        <v>39.054897077110567</v>
      </c>
      <c r="AL73" s="6">
        <f>G73*'Summary all tools'!F$6</f>
        <v>27.678072111668722</v>
      </c>
      <c r="AM73" s="6">
        <f>H73*'Summary all tools'!G$6</f>
        <v>31.842991396035433</v>
      </c>
      <c r="AN73" s="6">
        <f>I73*'Summary all tools'!H$6</f>
        <v>17.178667219973629</v>
      </c>
      <c r="AO73" s="6">
        <f>J73*'Summary all tools'!J$6</f>
        <v>19.279968977961072</v>
      </c>
      <c r="AP73" s="6">
        <f>K73*'Summary all tools'!K$6</f>
        <v>20.544826100623194</v>
      </c>
      <c r="AQ73" s="6">
        <f>L73*'Summary all tools'!L$6</f>
        <v>50.336439818184907</v>
      </c>
      <c r="AR73" s="6">
        <f>M73*'Summary all tools'!M$6</f>
        <v>36.207008927630142</v>
      </c>
      <c r="AS73" s="6">
        <f>N73*'Summary all tools'!N$6</f>
        <v>28.096261800211188</v>
      </c>
      <c r="AT73" s="6">
        <f>O73*'Summary all tools'!O$6</f>
        <v>36.096918981926869</v>
      </c>
      <c r="AU73" s="6">
        <f>P73*'Summary all tools'!P$6</f>
        <v>21.471817096557373</v>
      </c>
      <c r="AV73" s="6"/>
      <c r="AW73" s="6">
        <f>R73*'Summary all tools'!B$13</f>
        <v>2.5441925423100069</v>
      </c>
      <c r="AX73" s="6">
        <f>S73*'Summary all tools'!C$13</f>
        <v>1.9080373494989753</v>
      </c>
      <c r="AY73" s="6">
        <f>T73*'Summary all tools'!D$13</f>
        <v>3.1081182667955067</v>
      </c>
      <c r="AZ73" s="6">
        <f>U73*'Summary all tools'!E$13</f>
        <v>2.2691258261933429</v>
      </c>
      <c r="BA73" s="6">
        <f>V73*'Summary all tools'!F$13</f>
        <v>0.81708001041715983</v>
      </c>
      <c r="BB73" s="6">
        <f>W73*'Summary all tools'!G$13</f>
        <v>0.92764957099033074</v>
      </c>
      <c r="BC73" s="6">
        <f>X73*'Summary all tools'!H$13</f>
        <v>0.7144671953899574</v>
      </c>
      <c r="BD73" s="6">
        <f>Y73*'Summary all tools'!J$13</f>
        <v>1.2515067582185257</v>
      </c>
      <c r="BE73" s="6">
        <f>Z73*'Summary all tools'!K$13</f>
        <v>1.0951832274764588</v>
      </c>
      <c r="BF73" s="6">
        <f>AA73*'Summary all tools'!L$13</f>
        <v>3.0878968994156297</v>
      </c>
      <c r="BG73" s="6">
        <f>AB73*'Summary all tools'!M$13</f>
        <v>1.9059535659558975</v>
      </c>
      <c r="BH73" s="6">
        <f>AC73*'Summary all tools'!N$13</f>
        <v>1.1088410644441093</v>
      </c>
      <c r="BI73" s="6">
        <f>AD73*'Summary all tools'!O$13</f>
        <v>1.0017260230097265</v>
      </c>
      <c r="BJ73" s="6">
        <f>AE73*'Summary all tools'!P$13</f>
        <v>0.72420896314733163</v>
      </c>
      <c r="BK73" s="6">
        <f t="shared" si="4"/>
        <v>470.500126166131</v>
      </c>
      <c r="BM73" s="6">
        <f>C73*'Summary all tools'!B$7</f>
        <v>4.5355702691097797</v>
      </c>
      <c r="BN73" s="6">
        <f>D73*'Summary all tools'!C$7</f>
        <v>4.9196146492242319</v>
      </c>
      <c r="BO73" s="6">
        <f>E73*'Summary all tools'!D$7</f>
        <v>19.220871888466405</v>
      </c>
      <c r="BP73" s="6">
        <f>F73*'Summary all tools'!E$7</f>
        <v>14.388646291567051</v>
      </c>
      <c r="BQ73" s="6">
        <f>G73*'Summary all tools'!F$7</f>
        <v>10.197184462193741</v>
      </c>
      <c r="BR73" s="6">
        <f>H73*'Summary all tools'!G$7</f>
        <v>9.0647931711341752</v>
      </c>
      <c r="BS73" s="6">
        <f>I73*'Summary all tools'!H$7</f>
        <v>4.890277529773515</v>
      </c>
      <c r="BT73" s="6">
        <f>J73*'Summary all tools'!J$7</f>
        <v>3.1385996010634303</v>
      </c>
      <c r="BU73" s="6">
        <f>K73*'Summary all tools'!K$7</f>
        <v>3.3445065745200551</v>
      </c>
      <c r="BV73" s="6">
        <f>L73*'Summary all tools'!L$7</f>
        <v>12.343035051202429</v>
      </c>
      <c r="BW73" s="6">
        <f>M73*'Summary all tools'!M$7</f>
        <v>8.8783470167368925</v>
      </c>
      <c r="BX73" s="6">
        <f>N73*'Summary all tools'!N$7</f>
        <v>6.889504809247188</v>
      </c>
      <c r="BY73" s="6">
        <f>O73*'Summary all tools'!O$7</f>
        <v>10.002760681738771</v>
      </c>
      <c r="BZ73" s="6">
        <f>P73*'Summary all tools'!P$7</f>
        <v>5.9500216050701153</v>
      </c>
      <c r="CA73" s="6"/>
      <c r="CB73" s="6">
        <f>R73*'Summary all tools'!B$14</f>
        <v>0.35336007532083435</v>
      </c>
      <c r="CC73" s="6">
        <f>S73*'Summary all tools'!C$14</f>
        <v>0.26500518743041324</v>
      </c>
      <c r="CD73" s="6">
        <f>T73*'Summary all tools'!D$14</f>
        <v>1.1450962035562395</v>
      </c>
      <c r="CE73" s="6">
        <f>U73*'Summary all tools'!E$14</f>
        <v>0.83599372543965278</v>
      </c>
      <c r="CF73" s="6">
        <f>V73*'Summary all tools'!F$14</f>
        <v>0.30102947752211157</v>
      </c>
      <c r="CG73" s="6">
        <f>W73*'Summary all tools'!G$14</f>
        <v>0.26407542531841532</v>
      </c>
      <c r="CH73" s="6">
        <f>X73*'Summary all tools'!H$14</f>
        <v>0.20338847168035284</v>
      </c>
      <c r="CI73" s="6">
        <f>Y73*'Summary all tools'!J$14</f>
        <v>0.20373365831464371</v>
      </c>
      <c r="CJ73" s="6">
        <f>Z73*'Summary all tools'!K$14</f>
        <v>0.17828564168221422</v>
      </c>
      <c r="CK73" s="6">
        <f>AA73*'Summary all tools'!L$14</f>
        <v>0.7571854466000012</v>
      </c>
      <c r="CL73" s="6">
        <f>AB73*'Summary all tools'!M$14</f>
        <v>0.46736026138382158</v>
      </c>
      <c r="CM73" s="6">
        <f>AC73*'Summary all tools'!N$14</f>
        <v>0.27189972461464751</v>
      </c>
      <c r="CN73" s="6">
        <f>AD73*'Summary all tools'!O$14</f>
        <v>0.27758672926775552</v>
      </c>
      <c r="CO73" s="6">
        <f>AE73*'Summary all tools'!P$14</f>
        <v>0.20068441147456176</v>
      </c>
      <c r="CP73" s="6">
        <f t="shared" si="5"/>
        <v>123.48841804065344</v>
      </c>
      <c r="CR73" s="6"/>
      <c r="CS73" s="6"/>
      <c r="CT73" s="6"/>
      <c r="CU73" s="6"/>
      <c r="CV73" s="6"/>
      <c r="CW73" s="6"/>
      <c r="CX73" s="6"/>
      <c r="CY73" s="6"/>
      <c r="CZ73" s="6"/>
      <c r="DA73" s="6"/>
      <c r="DB73" s="6"/>
      <c r="DC73" s="6"/>
      <c r="DD73" s="6"/>
      <c r="DE73" s="6"/>
      <c r="DF73" s="6"/>
      <c r="DH73" s="6"/>
      <c r="DI73" s="6"/>
      <c r="DJ73" s="6"/>
      <c r="DK73" s="6"/>
      <c r="DL73" s="6"/>
      <c r="DM73" s="6"/>
      <c r="DN73" s="6"/>
      <c r="DO73" s="6"/>
      <c r="DP73" s="6"/>
      <c r="DQ73" s="6"/>
      <c r="DR73" s="6"/>
      <c r="DS73" s="6"/>
      <c r="DT73" s="6"/>
      <c r="DU73" s="6"/>
      <c r="DV73" s="6"/>
      <c r="DX73" s="6"/>
      <c r="DY73" s="6"/>
      <c r="DZ73" s="6"/>
      <c r="EA73" s="6"/>
      <c r="EB73" s="6"/>
      <c r="EC73" s="6"/>
      <c r="ED73" s="6"/>
      <c r="EE73" s="6"/>
      <c r="EF73" s="6"/>
      <c r="EG73" s="6"/>
      <c r="EH73" s="6"/>
      <c r="EI73" s="6"/>
      <c r="EJ73" s="6"/>
      <c r="EK73" s="6"/>
      <c r="EL73" s="6"/>
      <c r="EN73" s="1"/>
      <c r="EO73" s="1"/>
      <c r="EP73" s="1"/>
      <c r="EQ73" s="1"/>
      <c r="ER73" s="1"/>
      <c r="ES73" s="1"/>
      <c r="ET73" s="1"/>
      <c r="EU73" s="1"/>
      <c r="EV73" s="1"/>
      <c r="EW73" s="1"/>
      <c r="EX73" s="1"/>
      <c r="EY73" s="1"/>
      <c r="EZ73" s="1"/>
      <c r="FA73" s="1"/>
      <c r="FB73" s="2"/>
      <c r="FD73" s="2"/>
      <c r="FE73" s="2"/>
      <c r="FF73" s="2"/>
      <c r="FG73" s="2"/>
      <c r="FH73" s="2"/>
      <c r="FI73" s="2"/>
      <c r="FJ73" s="2"/>
      <c r="FK73" s="2"/>
      <c r="FL73" s="2"/>
      <c r="FM73" s="2"/>
      <c r="FN73" s="2"/>
      <c r="FO73" s="2"/>
      <c r="FP73" s="2"/>
      <c r="FQ73" s="2"/>
      <c r="FR73" s="2"/>
      <c r="FT73" s="2"/>
      <c r="FU73" s="2"/>
      <c r="FV73" s="2"/>
      <c r="FW73" s="2"/>
      <c r="FX73" s="2"/>
      <c r="FY73" s="2"/>
      <c r="FZ73" s="2"/>
      <c r="GA73" s="2"/>
      <c r="GB73" s="2"/>
      <c r="GC73" s="2"/>
      <c r="GD73" s="2"/>
      <c r="GE73" s="2"/>
      <c r="GF73" s="2"/>
      <c r="GG73" s="2"/>
      <c r="GH73" s="2"/>
      <c r="GJ73" s="6"/>
    </row>
    <row r="74" spans="1:192" x14ac:dyDescent="0.25">
      <c r="A74" s="8" t="s">
        <v>134</v>
      </c>
      <c r="B74" s="8" t="s">
        <v>239</v>
      </c>
      <c r="C74" s="22">
        <f>Baseline!CC74*'Summary all tools'!B$5</f>
        <v>266.10792954623128</v>
      </c>
      <c r="D74" s="22">
        <f>Baseline!CD74*'Summary all tools'!C$5</f>
        <v>254.56260350015248</v>
      </c>
      <c r="E74" s="22">
        <f>Baseline!CE74*'Summary all tools'!D$5</f>
        <v>279.64755243164126</v>
      </c>
      <c r="F74" s="22">
        <f>Baseline!CF74*'Summary all tools'!E$5</f>
        <v>212.24950754065105</v>
      </c>
      <c r="G74" s="22">
        <f>Baseline!CG74*'Summary all tools'!F$5</f>
        <v>151.87151515349498</v>
      </c>
      <c r="H74" s="22">
        <f>Baseline!CH74*'Summary all tools'!G$5</f>
        <v>111.44476287336981</v>
      </c>
      <c r="I74" s="22">
        <f>Baseline!CI74*'Summary all tools'!H$5</f>
        <v>60.447291877201209</v>
      </c>
      <c r="J74" s="27">
        <f>Baseline!CJ74*'Summary all tools'!J$5</f>
        <v>203.11205874263175</v>
      </c>
      <c r="K74" s="27">
        <f>Baseline!CK74*'Summary all tools'!K$5</f>
        <v>202.90531665474219</v>
      </c>
      <c r="L74" s="27">
        <f>Baseline!CL74*'Summary all tools'!L$5</f>
        <v>247.89878983105456</v>
      </c>
      <c r="M74" s="27">
        <f>Baseline!CM74*'Summary all tools'!M$5</f>
        <v>177.18270138050934</v>
      </c>
      <c r="N74" s="27">
        <f>Baseline!CN74*'Summary all tools'!N$5</f>
        <v>130.8577005882519</v>
      </c>
      <c r="O74" s="27">
        <f>Baseline!CO74*'Summary all tools'!O$5</f>
        <v>137.62934903523748</v>
      </c>
      <c r="P74" s="27">
        <f>Baseline!CP74*'Summary all tools'!P$5</f>
        <v>84.912718405925688</v>
      </c>
      <c r="Q74" s="28"/>
      <c r="R74" s="29">
        <f>Baseline!CR74*'Summary all tools'!B$12</f>
        <v>38.424457945902404</v>
      </c>
      <c r="S74" s="29">
        <f>Baseline!CS74*'Summary all tools'!C$12</f>
        <v>32.714611538215813</v>
      </c>
      <c r="T74" s="29">
        <f>Baseline!CT74*'Summary all tools'!D$12</f>
        <v>28.021038534337826</v>
      </c>
      <c r="U74" s="29">
        <f>Baseline!CU74*'Summary all tools'!E$12</f>
        <v>16.383801627888904</v>
      </c>
      <c r="V74" s="29">
        <f>Baseline!CV74*'Summary all tools'!F$12</f>
        <v>6.4493724257673719</v>
      </c>
      <c r="W74" s="29">
        <f>Baseline!CW74*'Summary all tools'!G$12</f>
        <v>4.5840394708533774</v>
      </c>
      <c r="X74" s="29">
        <f>Baseline!CX74*'Summary all tools'!H$12</f>
        <v>3.9193984695200994</v>
      </c>
      <c r="Y74" s="29">
        <f>Baseline!CY74*'Summary all tools'!J$12</f>
        <v>30.684893465702114</v>
      </c>
      <c r="Z74" s="29">
        <f>Baseline!CZ74*'Summary all tools'!K$12</f>
        <v>24.838618560006694</v>
      </c>
      <c r="AA74" s="29">
        <f>Baseline!DA74*'Summary all tools'!L$12</f>
        <v>24.614824354171574</v>
      </c>
      <c r="AB74" s="29">
        <f>Baseline!DB74*'Summary all tools'!M$12</f>
        <v>13.293286495433177</v>
      </c>
      <c r="AC74" s="29">
        <f>Baseline!DC74*'Summary all tools'!N$12</f>
        <v>5.9769795215236545</v>
      </c>
      <c r="AD74" s="29">
        <f>Baseline!DD74*'Summary all tools'!O$12</f>
        <v>6.1118757567084474</v>
      </c>
      <c r="AE74" s="29">
        <f>Baseline!DE74*'Summary all tools'!P$12</f>
        <v>4.4275504949813893</v>
      </c>
      <c r="AF74" s="29">
        <f t="shared" si="3"/>
        <v>2761.2745462221078</v>
      </c>
      <c r="AH74" s="6">
        <f>C74*'Summary all tools'!B$6</f>
        <v>35.879720837694101</v>
      </c>
      <c r="AI74" s="6">
        <f>D74*'Summary all tools'!C$6</f>
        <v>34.323047662941903</v>
      </c>
      <c r="AJ74" s="6">
        <f>E74*'Summary all tools'!D$6</f>
        <v>50.714350551112624</v>
      </c>
      <c r="AK74" s="6">
        <f>F74*'Summary all tools'!E$6</f>
        <v>38.491650780132751</v>
      </c>
      <c r="AL74" s="6">
        <f>G74*'Summary all tools'!F$6</f>
        <v>27.542044231213847</v>
      </c>
      <c r="AM74" s="6">
        <f>H74*'Summary all tools'!G$6</f>
        <v>28.221686716546511</v>
      </c>
      <c r="AN74" s="6">
        <f>I74*'Summary all tools'!H$6</f>
        <v>15.307354874633207</v>
      </c>
      <c r="AO74" s="6">
        <f>J74*'Summary all tools'!J$6</f>
        <v>20.944408935091523</v>
      </c>
      <c r="AP74" s="6">
        <f>K74*'Summary all tools'!K$6</f>
        <v>20.923090206604112</v>
      </c>
      <c r="AQ74" s="6">
        <f>L74*'Summary all tools'!L$6</f>
        <v>51.802709484311634</v>
      </c>
      <c r="AR74" s="6">
        <f>M74*'Summary all tools'!M$6</f>
        <v>37.025368342924686</v>
      </c>
      <c r="AS74" s="6">
        <f>N74*'Summary all tools'!N$6</f>
        <v>27.344963853910123</v>
      </c>
      <c r="AT74" s="6">
        <f>O74*'Summary all tools'!O$6</f>
        <v>33.499225718254287</v>
      </c>
      <c r="AU74" s="6">
        <f>P74*'Summary all tools'!P$6</f>
        <v>20.667905066544961</v>
      </c>
      <c r="AV74" s="6"/>
      <c r="AW74" s="6">
        <f>R74*'Summary all tools'!B$13</f>
        <v>5.1808257904587514</v>
      </c>
      <c r="AX74" s="6">
        <f>S74*'Summary all tools'!C$13</f>
        <v>4.4109588590852784</v>
      </c>
      <c r="AY74" s="6">
        <f>T74*'Summary all tools'!D$13</f>
        <v>5.0816420836868152</v>
      </c>
      <c r="AZ74" s="6">
        <f>U74*'Summary all tools'!E$13</f>
        <v>2.9712180632074587</v>
      </c>
      <c r="BA74" s="6">
        <f>V74*'Summary all tools'!F$13</f>
        <v>1.1695998452015719</v>
      </c>
      <c r="BB74" s="6">
        <f>W74*'Summary all tools'!G$13</f>
        <v>1.1608380915100049</v>
      </c>
      <c r="BC74" s="6">
        <f>X74*'Summary all tools'!H$13</f>
        <v>0.99252789339048719</v>
      </c>
      <c r="BD74" s="6">
        <f>Y74*'Summary all tools'!J$13</f>
        <v>3.1641496859117288</v>
      </c>
      <c r="BE74" s="6">
        <f>Z74*'Summary all tools'!K$13</f>
        <v>2.5612963982740715</v>
      </c>
      <c r="BF74" s="6">
        <f>AA74*'Summary all tools'!L$13</f>
        <v>5.1436902773729232</v>
      </c>
      <c r="BG74" s="6">
        <f>AB74*'Summary all tools'!M$13</f>
        <v>2.7778605086533701</v>
      </c>
      <c r="BH74" s="6">
        <f>AC74*'Summary all tools'!N$13</f>
        <v>1.2489925181086259</v>
      </c>
      <c r="BI74" s="6">
        <f>AD74*'Summary all tools'!O$13</f>
        <v>1.4876413132164257</v>
      </c>
      <c r="BJ74" s="6">
        <f>AE74*'Summary all tools'!P$13</f>
        <v>1.0776735808898983</v>
      </c>
      <c r="BK74" s="6">
        <f t="shared" si="4"/>
        <v>481.11644217088377</v>
      </c>
      <c r="BM74" s="6">
        <f>C74*'Summary all tools'!B$7</f>
        <v>4.9832945607908483</v>
      </c>
      <c r="BN74" s="6">
        <f>D74*'Summary all tools'!C$7</f>
        <v>4.7670899531863764</v>
      </c>
      <c r="BO74" s="6">
        <f>E74*'Summary all tools'!D$7</f>
        <v>18.684234413567811</v>
      </c>
      <c r="BP74" s="6">
        <f>F74*'Summary all tools'!E$7</f>
        <v>14.181134497943647</v>
      </c>
      <c r="BQ74" s="6">
        <f>G74*'Summary all tools'!F$7</f>
        <v>10.147068927289313</v>
      </c>
      <c r="BR74" s="6">
        <f>H74*'Summary all tools'!G$7</f>
        <v>8.0339108171190805</v>
      </c>
      <c r="BS74" s="6">
        <f>I74*'Summary all tools'!H$7</f>
        <v>4.3575681759904752</v>
      </c>
      <c r="BT74" s="6">
        <f>J74*'Summary all tools'!J$7</f>
        <v>3.4095549429218757</v>
      </c>
      <c r="BU74" s="6">
        <f>K74*'Summary all tools'!K$7</f>
        <v>3.4060844522378786</v>
      </c>
      <c r="BV74" s="6">
        <f>L74*'Summary all tools'!L$7</f>
        <v>12.702580103432739</v>
      </c>
      <c r="BW74" s="6">
        <f>M74*'Summary all tools'!M$7</f>
        <v>9.0790175247018396</v>
      </c>
      <c r="BX74" s="6">
        <f>N74*'Summary all tools'!N$7</f>
        <v>6.7052784929128268</v>
      </c>
      <c r="BY74" s="6">
        <f>O74*'Summary all tools'!O$7</f>
        <v>9.2829179701186568</v>
      </c>
      <c r="BZ74" s="6">
        <f>P74*'Summary all tools'!P$7</f>
        <v>5.7272508015727004</v>
      </c>
      <c r="CA74" s="6"/>
      <c r="CB74" s="6">
        <f>R74*'Summary all tools'!B$14</f>
        <v>0.71955913756371548</v>
      </c>
      <c r="CC74" s="6">
        <f>S74*'Summary all tools'!C$14</f>
        <v>0.61263317487295532</v>
      </c>
      <c r="CD74" s="6">
        <f>T74*'Summary all tools'!D$14</f>
        <v>1.8721839255688271</v>
      </c>
      <c r="CE74" s="6">
        <f>U74*'Summary all tools'!E$14</f>
        <v>1.0946592864448534</v>
      </c>
      <c r="CF74" s="6">
        <f>V74*'Summary all tools'!F$14</f>
        <v>0.43090520612689492</v>
      </c>
      <c r="CG74" s="6">
        <f>W74*'Summary all tools'!G$14</f>
        <v>0.33045755889700873</v>
      </c>
      <c r="CH74" s="6">
        <f>X74*'Summary all tools'!H$14</f>
        <v>0.28254443680459124</v>
      </c>
      <c r="CI74" s="6">
        <f>Y74*'Summary all tools'!J$14</f>
        <v>0.51509413491586287</v>
      </c>
      <c r="CJ74" s="6">
        <f>Z74*'Summary all tools'!K$14</f>
        <v>0.41695522762601162</v>
      </c>
      <c r="CK74" s="6">
        <f>AA74*'Summary all tools'!L$14</f>
        <v>1.2612880373634754</v>
      </c>
      <c r="CL74" s="6">
        <f>AB74*'Summary all tools'!M$14</f>
        <v>0.68116119752419801</v>
      </c>
      <c r="CM74" s="6">
        <f>AC74*'Summary all tools'!N$14</f>
        <v>0.30626636459368606</v>
      </c>
      <c r="CN74" s="6">
        <f>AD74*'Summary all tools'!O$14</f>
        <v>0.41223795426479259</v>
      </c>
      <c r="CO74" s="6">
        <f>AE74*'Summary all tools'!P$14</f>
        <v>0.29863243807792361</v>
      </c>
      <c r="CP74" s="6">
        <f t="shared" si="5"/>
        <v>124.70156371443085</v>
      </c>
      <c r="CR74" s="6"/>
      <c r="CS74" s="6"/>
      <c r="CT74" s="6"/>
      <c r="CU74" s="6"/>
      <c r="CV74" s="6"/>
      <c r="CW74" s="6"/>
      <c r="CX74" s="6"/>
      <c r="CY74" s="6"/>
      <c r="CZ74" s="6"/>
      <c r="DA74" s="6"/>
      <c r="DB74" s="6"/>
      <c r="DC74" s="6"/>
      <c r="DD74" s="6"/>
      <c r="DE74" s="6"/>
      <c r="DF74" s="6"/>
      <c r="DH74" s="6"/>
      <c r="DI74" s="6"/>
      <c r="DJ74" s="6"/>
      <c r="DK74" s="6"/>
      <c r="DL74" s="6"/>
      <c r="DM74" s="6"/>
      <c r="DN74" s="6"/>
      <c r="DO74" s="6"/>
      <c r="DP74" s="6"/>
      <c r="DQ74" s="6"/>
      <c r="DR74" s="6"/>
      <c r="DS74" s="6"/>
      <c r="DT74" s="6"/>
      <c r="DU74" s="6"/>
      <c r="DV74" s="6"/>
      <c r="DX74" s="6"/>
      <c r="DY74" s="6"/>
      <c r="DZ74" s="6"/>
      <c r="EA74" s="6"/>
      <c r="EB74" s="6"/>
      <c r="EC74" s="6"/>
      <c r="ED74" s="6"/>
      <c r="EE74" s="6"/>
      <c r="EF74" s="6"/>
      <c r="EG74" s="6"/>
      <c r="EH74" s="6"/>
      <c r="EI74" s="6"/>
      <c r="EJ74" s="6"/>
      <c r="EK74" s="6"/>
      <c r="EL74" s="6"/>
      <c r="EN74" s="1"/>
      <c r="EO74" s="1"/>
      <c r="EP74" s="1"/>
      <c r="EQ74" s="1"/>
      <c r="ER74" s="1"/>
      <c r="ES74" s="1"/>
      <c r="ET74" s="1"/>
      <c r="EU74" s="1"/>
      <c r="EV74" s="1"/>
      <c r="EW74" s="1"/>
      <c r="EX74" s="1"/>
      <c r="EY74" s="1"/>
      <c r="EZ74" s="1"/>
      <c r="FA74" s="1"/>
      <c r="FB74" s="2"/>
      <c r="FD74" s="2"/>
      <c r="FE74" s="2"/>
      <c r="FF74" s="2"/>
      <c r="FG74" s="2"/>
      <c r="FH74" s="2"/>
      <c r="FI74" s="2"/>
      <c r="FJ74" s="2"/>
      <c r="FK74" s="2"/>
      <c r="FL74" s="2"/>
      <c r="FM74" s="2"/>
      <c r="FN74" s="2"/>
      <c r="FO74" s="2"/>
      <c r="FP74" s="2"/>
      <c r="FQ74" s="2"/>
      <c r="FR74" s="2"/>
      <c r="FT74" s="2"/>
      <c r="FU74" s="2"/>
      <c r="FV74" s="2"/>
      <c r="FW74" s="2"/>
      <c r="FX74" s="2"/>
      <c r="FY74" s="2"/>
      <c r="FZ74" s="2"/>
      <c r="GA74" s="2"/>
      <c r="GB74" s="2"/>
      <c r="GC74" s="2"/>
      <c r="GD74" s="2"/>
      <c r="GE74" s="2"/>
      <c r="GF74" s="2"/>
      <c r="GG74" s="2"/>
      <c r="GH74" s="2"/>
      <c r="GJ74" s="6"/>
    </row>
    <row r="75" spans="1:192" x14ac:dyDescent="0.25">
      <c r="A75" s="8" t="s">
        <v>144</v>
      </c>
      <c r="B75" s="8" t="s">
        <v>240</v>
      </c>
      <c r="C75" s="22">
        <f>Baseline!CC75*'Summary all tools'!B$5</f>
        <v>392.88868999975796</v>
      </c>
      <c r="D75" s="22">
        <f>Baseline!CD75*'Summary all tools'!C$5</f>
        <v>417.4883103945096</v>
      </c>
      <c r="E75" s="22">
        <f>Baseline!CE75*'Summary all tools'!D$5</f>
        <v>439.04876851552535</v>
      </c>
      <c r="F75" s="22">
        <f>Baseline!CF75*'Summary all tools'!E$5</f>
        <v>309.21943976240414</v>
      </c>
      <c r="G75" s="22">
        <f>Baseline!CG75*'Summary all tools'!F$5</f>
        <v>235.62020932371911</v>
      </c>
      <c r="H75" s="22">
        <f>Baseline!CH75*'Summary all tools'!G$5</f>
        <v>200.55279196648951</v>
      </c>
      <c r="I75" s="22">
        <f>Baseline!CI75*'Summary all tools'!H$5</f>
        <v>118.25040945567443</v>
      </c>
      <c r="J75" s="27">
        <f>Baseline!CJ75*'Summary all tools'!J$5</f>
        <v>291.22236335048314</v>
      </c>
      <c r="K75" s="27">
        <f>Baseline!CK75*'Summary all tools'!K$5</f>
        <v>309.46917376316884</v>
      </c>
      <c r="L75" s="27">
        <f>Baseline!CL75*'Summary all tools'!L$5</f>
        <v>358.31553623723619</v>
      </c>
      <c r="M75" s="27">
        <f>Baseline!CM75*'Summary all tools'!M$5</f>
        <v>269.36396864802862</v>
      </c>
      <c r="N75" s="27">
        <f>Baseline!CN75*'Summary all tools'!N$5</f>
        <v>203.20670761656558</v>
      </c>
      <c r="O75" s="27">
        <f>Baseline!CO75*'Summary all tools'!O$5</f>
        <v>242.99907999229086</v>
      </c>
      <c r="P75" s="27">
        <f>Baseline!CP75*'Summary all tools'!P$5</f>
        <v>146.48019396780072</v>
      </c>
      <c r="Q75" s="28"/>
      <c r="R75" s="29">
        <f>Baseline!CR75*'Summary all tools'!B$12</f>
        <v>7.7815211430114326</v>
      </c>
      <c r="S75" s="29">
        <f>Baseline!CS75*'Summary all tools'!C$12</f>
        <v>6.9660288304931939</v>
      </c>
      <c r="T75" s="29">
        <f>Baseline!CT75*'Summary all tools'!D$12</f>
        <v>6.0273413995071135</v>
      </c>
      <c r="U75" s="29">
        <f>Baseline!CU75*'Summary all tools'!E$12</f>
        <v>3.1535703364298264</v>
      </c>
      <c r="V75" s="29">
        <f>Baseline!CV75*'Summary all tools'!F$12</f>
        <v>1.2774994703178912</v>
      </c>
      <c r="W75" s="29">
        <f>Baseline!CW75*'Summary all tools'!G$12</f>
        <v>0.99015131804308898</v>
      </c>
      <c r="X75" s="29">
        <f>Baseline!CX75*'Summary all tools'!H$12</f>
        <v>0.92730873161601646</v>
      </c>
      <c r="Y75" s="29">
        <f>Baseline!CY75*'Summary all tools'!J$12</f>
        <v>4.9046028781619349</v>
      </c>
      <c r="Z75" s="29">
        <f>Baseline!CZ75*'Summary all tools'!K$12</f>
        <v>5.3423500099221037</v>
      </c>
      <c r="AA75" s="29">
        <f>Baseline!DA75*'Summary all tools'!L$12</f>
        <v>3.5703299054305235</v>
      </c>
      <c r="AB75" s="29">
        <f>Baseline!DB75*'Summary all tools'!M$12</f>
        <v>2.5397601037251731</v>
      </c>
      <c r="AC75" s="29">
        <f>Baseline!DC75*'Summary all tools'!N$12</f>
        <v>1.3084041395631527</v>
      </c>
      <c r="AD75" s="29">
        <f>Baseline!DD75*'Summary all tools'!O$12</f>
        <v>1.1028702571510931</v>
      </c>
      <c r="AE75" s="29">
        <f>Baseline!DE75*'Summary all tools'!P$12</f>
        <v>0.56962085599204582</v>
      </c>
      <c r="AF75" s="29">
        <f t="shared" si="3"/>
        <v>3980.5870023730176</v>
      </c>
      <c r="AH75" s="6">
        <f>C75*'Summary all tools'!B$6</f>
        <v>52.973755955023542</v>
      </c>
      <c r="AI75" s="6">
        <f>D75*'Summary all tools'!C$6</f>
        <v>56.290558704877697</v>
      </c>
      <c r="AJ75" s="6">
        <f>E75*'Summary all tools'!D$6</f>
        <v>79.621913232991744</v>
      </c>
      <c r="AK75" s="6">
        <f>F75*'Summary all tools'!E$6</f>
        <v>56.077240544283271</v>
      </c>
      <c r="AL75" s="6">
        <f>G75*'Summary all tools'!F$6</f>
        <v>42.72994985532938</v>
      </c>
      <c r="AM75" s="6">
        <f>H75*'Summary all tools'!G$6</f>
        <v>50.786936228112864</v>
      </c>
      <c r="AN75" s="6">
        <f>I75*'Summary all tools'!H$6</f>
        <v>29.945112930549715</v>
      </c>
      <c r="AO75" s="6">
        <f>J75*'Summary all tools'!J$6</f>
        <v>30.030123798730873</v>
      </c>
      <c r="AP75" s="6">
        <f>K75*'Summary all tools'!K$6</f>
        <v>31.911689380854341</v>
      </c>
      <c r="AQ75" s="6">
        <f>L75*'Summary all tools'!L$6</f>
        <v>74.876184914266318</v>
      </c>
      <c r="AR75" s="6">
        <f>M75*'Summary all tools'!M$6</f>
        <v>56.28822723549677</v>
      </c>
      <c r="AS75" s="6">
        <f>N75*'Summary all tools'!N$6</f>
        <v>42.463531375439239</v>
      </c>
      <c r="AT75" s="6">
        <f>O75*'Summary all tools'!O$6</f>
        <v>59.146403634487221</v>
      </c>
      <c r="AU75" s="6">
        <f>P75*'Summary all tools'!P$6</f>
        <v>35.65353694817437</v>
      </c>
      <c r="AV75" s="6"/>
      <c r="AW75" s="6">
        <f>R75*'Summary all tools'!B$13</f>
        <v>1.0491938619790695</v>
      </c>
      <c r="AX75" s="6">
        <f>S75*'Summary all tools'!C$13</f>
        <v>0.93923984231368907</v>
      </c>
      <c r="AY75" s="6">
        <f>T75*'Summary all tools'!D$13</f>
        <v>1.0930641157696455</v>
      </c>
      <c r="AZ75" s="6">
        <f>U75*'Summary all tools'!E$13</f>
        <v>0.57190299052728866</v>
      </c>
      <c r="BA75" s="6">
        <f>V75*'Summary all tools'!F$13</f>
        <v>0.23167574828819318</v>
      </c>
      <c r="BB75" s="6">
        <f>W75*'Summary all tools'!G$13</f>
        <v>0.25074072194436819</v>
      </c>
      <c r="BC75" s="6">
        <f>X75*'Summary all tools'!H$13</f>
        <v>0.23482679525211506</v>
      </c>
      <c r="BD75" s="6">
        <f>Y75*'Summary all tools'!J$13</f>
        <v>0.50575041669295728</v>
      </c>
      <c r="BE75" s="6">
        <f>Z75*'Summary all tools'!K$13</f>
        <v>0.55088980917661978</v>
      </c>
      <c r="BF75" s="6">
        <f>AA75*'Summary all tools'!L$13</f>
        <v>0.74608174965361618</v>
      </c>
      <c r="BG75" s="6">
        <f>AB75*'Summary all tools'!M$13</f>
        <v>0.5307264908504965</v>
      </c>
      <c r="BH75" s="6">
        <f>AC75*'Summary all tools'!N$13</f>
        <v>0.27341351515290857</v>
      </c>
      <c r="BI75" s="6">
        <f>AD75*'Summary all tools'!O$13</f>
        <v>0.2684405611247529</v>
      </c>
      <c r="BJ75" s="6">
        <f>AE75*'Summary all tools'!P$13</f>
        <v>0.13864671861389971</v>
      </c>
      <c r="BK75" s="6">
        <f t="shared" si="4"/>
        <v>706.17975807595712</v>
      </c>
      <c r="BM75" s="6">
        <f>C75*'Summary all tools'!B$7</f>
        <v>7.3574661048643817</v>
      </c>
      <c r="BN75" s="6">
        <f>D75*'Summary all tools'!C$7</f>
        <v>7.8181331534552365</v>
      </c>
      <c r="BO75" s="6">
        <f>E75*'Summary all tools'!D$7</f>
        <v>29.334389085839067</v>
      </c>
      <c r="BP75" s="6">
        <f>F75*'Summary all tools'!E$7</f>
        <v>20.660035989999102</v>
      </c>
      <c r="BQ75" s="6">
        <f>G75*'Summary all tools'!F$7</f>
        <v>15.742613104595037</v>
      </c>
      <c r="BR75" s="6">
        <f>H75*'Summary all tools'!G$7</f>
        <v>14.457594984645269</v>
      </c>
      <c r="BS75" s="6">
        <f>I75*'Summary all tools'!H$7</f>
        <v>8.5245211992075838</v>
      </c>
      <c r="BT75" s="6">
        <f>J75*'Summary all tools'!J$7</f>
        <v>4.8886248044445608</v>
      </c>
      <c r="BU75" s="6">
        <f>K75*'Summary all tools'!K$7</f>
        <v>5.1949261782786138</v>
      </c>
      <c r="BV75" s="6">
        <f>L75*'Summary all tools'!L$7</f>
        <v>18.360443810394809</v>
      </c>
      <c r="BW75" s="6">
        <f>M75*'Summary all tools'!M$7</f>
        <v>13.802477176520281</v>
      </c>
      <c r="BX75" s="6">
        <f>N75*'Summary all tools'!N$7</f>
        <v>10.412513440720733</v>
      </c>
      <c r="BY75" s="6">
        <f>O75*'Summary all tools'!O$7</f>
        <v>16.389967272207301</v>
      </c>
      <c r="BZ75" s="6">
        <f>P75*'Summary all tools'!P$7</f>
        <v>9.8798957808194032</v>
      </c>
      <c r="CA75" s="6"/>
      <c r="CB75" s="6">
        <f>R75*'Summary all tools'!B$14</f>
        <v>0.14572136971931524</v>
      </c>
      <c r="CC75" s="6">
        <f>S75*'Summary all tools'!C$14</f>
        <v>0.13044997809912348</v>
      </c>
      <c r="CD75" s="6">
        <f>T75*'Summary all tools'!D$14</f>
        <v>0.40270783212565886</v>
      </c>
      <c r="CE75" s="6">
        <f>U75*'Summary all tools'!E$14</f>
        <v>0.21070110177321164</v>
      </c>
      <c r="CF75" s="6">
        <f>V75*'Summary all tools'!F$14</f>
        <v>8.535422305354487E-2</v>
      </c>
      <c r="CG75" s="6">
        <f>W75*'Summary all tools'!G$14</f>
        <v>7.1378745662995319E-2</v>
      </c>
      <c r="CH75" s="6">
        <f>X75*'Summary all tools'!H$14</f>
        <v>6.684850375790137E-2</v>
      </c>
      <c r="CI75" s="6">
        <f>Y75*'Summary all tools'!J$14</f>
        <v>8.2331463182574449E-2</v>
      </c>
      <c r="CJ75" s="6">
        <f>Z75*'Summary all tools'!K$14</f>
        <v>8.9679736377589275E-2</v>
      </c>
      <c r="CK75" s="6">
        <f>AA75*'Summary all tools'!L$14</f>
        <v>0.18294724895720857</v>
      </c>
      <c r="CL75" s="6">
        <f>AB75*'Summary all tools'!M$14</f>
        <v>0.13013982917406811</v>
      </c>
      <c r="CM75" s="6">
        <f>AC75*'Summary all tools'!N$14</f>
        <v>6.7043927087303251E-2</v>
      </c>
      <c r="CN75" s="6">
        <f>AD75*'Summary all tools'!O$14</f>
        <v>7.4387143444208617E-2</v>
      </c>
      <c r="CO75" s="6">
        <f>AE75*'Summary all tools'!P$14</f>
        <v>3.8420175037586664E-2</v>
      </c>
      <c r="CP75" s="6">
        <f t="shared" si="5"/>
        <v>184.60171336344371</v>
      </c>
      <c r="CR75" s="6"/>
      <c r="CS75" s="6"/>
      <c r="CT75" s="6"/>
      <c r="CU75" s="6"/>
      <c r="CV75" s="6"/>
      <c r="CW75" s="6"/>
      <c r="CX75" s="6"/>
      <c r="CY75" s="6"/>
      <c r="CZ75" s="6"/>
      <c r="DA75" s="6"/>
      <c r="DB75" s="6"/>
      <c r="DC75" s="6"/>
      <c r="DD75" s="6"/>
      <c r="DE75" s="6"/>
      <c r="DF75" s="6"/>
      <c r="DH75" s="6"/>
      <c r="DI75" s="6"/>
      <c r="DJ75" s="6"/>
      <c r="DK75" s="6"/>
      <c r="DL75" s="6"/>
      <c r="DM75" s="6"/>
      <c r="DN75" s="6"/>
      <c r="DO75" s="6"/>
      <c r="DP75" s="6"/>
      <c r="DQ75" s="6"/>
      <c r="DR75" s="6"/>
      <c r="DS75" s="6"/>
      <c r="DT75" s="6"/>
      <c r="DU75" s="6"/>
      <c r="DV75" s="6"/>
      <c r="DX75" s="6"/>
      <c r="DY75" s="6"/>
      <c r="DZ75" s="6"/>
      <c r="EA75" s="6"/>
      <c r="EB75" s="6"/>
      <c r="EC75" s="6"/>
      <c r="ED75" s="6"/>
      <c r="EE75" s="6"/>
      <c r="EF75" s="6"/>
      <c r="EG75" s="6"/>
      <c r="EH75" s="6"/>
      <c r="EI75" s="6"/>
      <c r="EJ75" s="6"/>
      <c r="EK75" s="6"/>
      <c r="EL75" s="6"/>
      <c r="EN75" s="1"/>
      <c r="EO75" s="1"/>
      <c r="EP75" s="1"/>
      <c r="EQ75" s="1"/>
      <c r="ER75" s="1"/>
      <c r="ES75" s="1"/>
      <c r="ET75" s="1"/>
      <c r="EU75" s="1"/>
      <c r="EV75" s="1"/>
      <c r="EW75" s="1"/>
      <c r="EX75" s="1"/>
      <c r="EY75" s="1"/>
      <c r="EZ75" s="1"/>
      <c r="FA75" s="1"/>
      <c r="FB75" s="2"/>
      <c r="FD75" s="2"/>
      <c r="FE75" s="2"/>
      <c r="FF75" s="2"/>
      <c r="FG75" s="2"/>
      <c r="FH75" s="2"/>
      <c r="FI75" s="2"/>
      <c r="FJ75" s="2"/>
      <c r="FK75" s="2"/>
      <c r="FL75" s="2"/>
      <c r="FM75" s="2"/>
      <c r="FN75" s="2"/>
      <c r="FO75" s="2"/>
      <c r="FP75" s="2"/>
      <c r="FQ75" s="2"/>
      <c r="FR75" s="2"/>
      <c r="FT75" s="2"/>
      <c r="FU75" s="2"/>
      <c r="FV75" s="2"/>
      <c r="FW75" s="2"/>
      <c r="FX75" s="2"/>
      <c r="FY75" s="2"/>
      <c r="FZ75" s="2"/>
      <c r="GA75" s="2"/>
      <c r="GB75" s="2"/>
      <c r="GC75" s="2"/>
      <c r="GD75" s="2"/>
      <c r="GE75" s="2"/>
      <c r="GF75" s="2"/>
      <c r="GG75" s="2"/>
      <c r="GH75" s="2"/>
      <c r="GJ75" s="6"/>
    </row>
    <row r="76" spans="1:192" x14ac:dyDescent="0.25">
      <c r="A76" s="8" t="s">
        <v>67</v>
      </c>
      <c r="B76" s="8" t="s">
        <v>241</v>
      </c>
      <c r="C76" s="22">
        <f>Baseline!CC76*'Summary all tools'!B$5</f>
        <v>143.4714823299791</v>
      </c>
      <c r="D76" s="22">
        <f>Baseline!CD76*'Summary all tools'!C$5</f>
        <v>156.80971675819842</v>
      </c>
      <c r="E76" s="22">
        <f>Baseline!CE76*'Summary all tools'!D$5</f>
        <v>196.40050530427678</v>
      </c>
      <c r="F76" s="22">
        <f>Baseline!CF76*'Summary all tools'!E$5</f>
        <v>160.22388699241898</v>
      </c>
      <c r="G76" s="22">
        <f>Baseline!CG76*'Summary all tools'!F$5</f>
        <v>107.95574948615435</v>
      </c>
      <c r="H76" s="22">
        <f>Baseline!CH76*'Summary all tools'!G$5</f>
        <v>72.129893077358972</v>
      </c>
      <c r="I76" s="22">
        <f>Baseline!CI76*'Summary all tools'!H$5</f>
        <v>39.424515529680107</v>
      </c>
      <c r="J76" s="27">
        <f>Baseline!CJ76*'Summary all tools'!J$5</f>
        <v>123.63395533728423</v>
      </c>
      <c r="K76" s="27">
        <f>Baseline!CK76*'Summary all tools'!K$5</f>
        <v>135.46221340108534</v>
      </c>
      <c r="L76" s="27">
        <f>Baseline!CL76*'Summary all tools'!L$5</f>
        <v>185.66410071401788</v>
      </c>
      <c r="M76" s="27">
        <f>Baseline!CM76*'Summary all tools'!M$5</f>
        <v>142.85181827146639</v>
      </c>
      <c r="N76" s="27">
        <f>Baseline!CN76*'Summary all tools'!N$5</f>
        <v>102.50357196612104</v>
      </c>
      <c r="O76" s="27">
        <f>Baseline!CO76*'Summary all tools'!O$5</f>
        <v>92.616645275198877</v>
      </c>
      <c r="P76" s="27">
        <f>Baseline!CP76*'Summary all tools'!P$5</f>
        <v>54.984590559079415</v>
      </c>
      <c r="Q76" s="28"/>
      <c r="R76" s="29">
        <f>Baseline!CR76*'Summary all tools'!B$12</f>
        <v>2.4982596425618246</v>
      </c>
      <c r="S76" s="29">
        <f>Baseline!CS76*'Summary all tools'!C$12</f>
        <v>2.5401460993040237</v>
      </c>
      <c r="T76" s="29">
        <f>Baseline!CT76*'Summary all tools'!D$12</f>
        <v>1.8171496903152493</v>
      </c>
      <c r="U76" s="29">
        <f>Baseline!CU76*'Summary all tools'!E$12</f>
        <v>1.3857605934360691</v>
      </c>
      <c r="V76" s="29">
        <f>Baseline!CV76*'Summary all tools'!F$12</f>
        <v>0.81027582801717046</v>
      </c>
      <c r="W76" s="29">
        <f>Baseline!CW76*'Summary all tools'!G$12</f>
        <v>0.63427623177417325</v>
      </c>
      <c r="X76" s="29">
        <f>Baseline!CX76*'Summary all tools'!H$12</f>
        <v>0.43805017255200124</v>
      </c>
      <c r="Y76" s="29">
        <f>Baseline!CY76*'Summary all tools'!J$12</f>
        <v>2.2932648562289488</v>
      </c>
      <c r="Z76" s="29">
        <f>Baseline!CZ76*'Summary all tools'!K$12</f>
        <v>1.4577887203759183</v>
      </c>
      <c r="AA76" s="29">
        <f>Baseline!DA76*'Summary all tools'!L$12</f>
        <v>1.6603836586837586</v>
      </c>
      <c r="AB76" s="29">
        <f>Baseline!DB76*'Summary all tools'!M$12</f>
        <v>0.98582233872911873</v>
      </c>
      <c r="AC76" s="29">
        <f>Baseline!DC76*'Summary all tools'!N$12</f>
        <v>0.93994588192871653</v>
      </c>
      <c r="AD76" s="29">
        <f>Baseline!DD76*'Summary all tools'!O$12</f>
        <v>0.76495852628643934</v>
      </c>
      <c r="AE76" s="29">
        <f>Baseline!DE76*'Summary all tools'!P$12</f>
        <v>0.17561351184630924</v>
      </c>
      <c r="AF76" s="29">
        <f t="shared" si="3"/>
        <v>1732.5343407543592</v>
      </c>
      <c r="AH76" s="6">
        <f>C76*'Summary all tools'!B$6</f>
        <v>19.344469527637632</v>
      </c>
      <c r="AI76" s="6">
        <f>D76*'Summary all tools'!C$6</f>
        <v>21.142883158408775</v>
      </c>
      <c r="AJ76" s="6">
        <f>E76*'Summary all tools'!D$6</f>
        <v>35.617419097031103</v>
      </c>
      <c r="AK76" s="6">
        <f>F76*'Summary all tools'!E$6</f>
        <v>29.056754836363794</v>
      </c>
      <c r="AL76" s="6">
        <f>G76*'Summary all tools'!F$6</f>
        <v>19.577878210778358</v>
      </c>
      <c r="AM76" s="6">
        <f>H76*'Summary all tools'!G$6</f>
        <v>18.265795474303474</v>
      </c>
      <c r="AN76" s="6">
        <f>I76*'Summary all tools'!H$6</f>
        <v>9.9836573522480112</v>
      </c>
      <c r="AO76" s="6">
        <f>J76*'Summary all tools'!J$6</f>
        <v>12.748825130703169</v>
      </c>
      <c r="AP76" s="6">
        <f>K76*'Summary all tools'!K$6</f>
        <v>13.968525602509999</v>
      </c>
      <c r="AQ76" s="6">
        <f>L76*'Summary all tools'!L$6</f>
        <v>38.797702390999731</v>
      </c>
      <c r="AR76" s="6">
        <f>M76*'Summary all tools'!M$6</f>
        <v>29.851340727664311</v>
      </c>
      <c r="AS76" s="6">
        <f>N76*'Summary all tools'!N$6</f>
        <v>21.419881731911602</v>
      </c>
      <c r="AT76" s="6">
        <f>O76*'Summary all tools'!O$6</f>
        <v>22.5430544218226</v>
      </c>
      <c r="AU76" s="6">
        <f>P76*'Summary all tools'!P$6</f>
        <v>13.383346089160092</v>
      </c>
      <c r="AV76" s="6"/>
      <c r="AW76" s="6">
        <f>R76*'Summary all tools'!B$13</f>
        <v>0.33684399674990895</v>
      </c>
      <c r="AX76" s="6">
        <f>S76*'Summary all tools'!C$13</f>
        <v>0.34249160889492453</v>
      </c>
      <c r="AY76" s="6">
        <f>T76*'Summary all tools'!D$13</f>
        <v>0.32954183076935872</v>
      </c>
      <c r="AZ76" s="6">
        <f>U76*'Summary all tools'!E$13</f>
        <v>0.25130900629861164</v>
      </c>
      <c r="BA76" s="6">
        <f>V76*'Summary all tools'!F$13</f>
        <v>0.14694429480193913</v>
      </c>
      <c r="BB76" s="6">
        <f>W76*'Summary all tools'!G$13</f>
        <v>0.16062078327737844</v>
      </c>
      <c r="BC76" s="6">
        <f>X76*'Summary all tools'!H$13</f>
        <v>0.11092952613608903</v>
      </c>
      <c r="BD76" s="6">
        <f>Y76*'Summary all tools'!J$13</f>
        <v>0.23647575256077888</v>
      </c>
      <c r="BE76" s="6">
        <f>Z76*'Summary all tools'!K$13</f>
        <v>0.15032353711310428</v>
      </c>
      <c r="BF76" s="6">
        <f>AA76*'Summary all tools'!L$13</f>
        <v>0.34696568047755083</v>
      </c>
      <c r="BG76" s="6">
        <f>AB76*'Summary all tools'!M$13</f>
        <v>0.20600450793298636</v>
      </c>
      <c r="BH76" s="6">
        <f>AC76*'Summary all tools'!N$13</f>
        <v>0.1964178344142474</v>
      </c>
      <c r="BI76" s="6">
        <f>AD76*'Summary all tools'!O$13</f>
        <v>0.18619225126620079</v>
      </c>
      <c r="BJ76" s="6">
        <f>AE76*'Summary all tools'!P$13</f>
        <v>4.2744637780773219E-2</v>
      </c>
      <c r="BK76" s="6">
        <f t="shared" si="4"/>
        <v>308.74533900001649</v>
      </c>
      <c r="BM76" s="6">
        <f>C76*'Summary all tools'!B$7</f>
        <v>2.6867318788385601</v>
      </c>
      <c r="BN76" s="6">
        <f>D76*'Summary all tools'!C$7</f>
        <v>2.9365115497789969</v>
      </c>
      <c r="BO76" s="6">
        <f>E76*'Summary all tools'!D$7</f>
        <v>13.122207035748303</v>
      </c>
      <c r="BP76" s="6">
        <f>F76*'Summary all tools'!E$7</f>
        <v>10.705120202870873</v>
      </c>
      <c r="BQ76" s="6">
        <f>G76*'Summary all tools'!F$7</f>
        <v>7.212902498707817</v>
      </c>
      <c r="BR76" s="6">
        <f>H76*'Summary all tools'!G$7</f>
        <v>5.1997519963345651</v>
      </c>
      <c r="BS76" s="6">
        <f>I76*'Summary all tools'!H$7</f>
        <v>2.842063041880821</v>
      </c>
      <c r="BT76" s="6">
        <f>J76*'Summary all tools'!J$7</f>
        <v>2.07539013755633</v>
      </c>
      <c r="BU76" s="6">
        <f>K76*'Summary all tools'!K$7</f>
        <v>2.273946028315581</v>
      </c>
      <c r="BV76" s="6">
        <f>L76*'Summary all tools'!L$7</f>
        <v>9.5136128468351835</v>
      </c>
      <c r="BW76" s="6">
        <f>M76*'Summary all tools'!M$7</f>
        <v>7.3198689906916314</v>
      </c>
      <c r="BX76" s="6">
        <f>N76*'Summary all tools'!N$7</f>
        <v>5.2523847924993969</v>
      </c>
      <c r="BY76" s="6">
        <f>O76*'Summary all tools'!O$7</f>
        <v>6.2468705024327686</v>
      </c>
      <c r="BZ76" s="6">
        <f>P76*'Summary all tools'!P$7</f>
        <v>3.7086380728997845</v>
      </c>
      <c r="CA76" s="6"/>
      <c r="CB76" s="6">
        <f>R76*'Summary all tools'!B$14</f>
        <v>4.6783888437487355E-2</v>
      </c>
      <c r="CC76" s="6">
        <f>S76*'Summary all tools'!C$14</f>
        <v>4.7568279013183966E-2</v>
      </c>
      <c r="CD76" s="6">
        <f>T76*'Summary all tools'!D$14</f>
        <v>0.12141014817818481</v>
      </c>
      <c r="CE76" s="6">
        <f>U76*'Summary all tools'!E$14</f>
        <v>9.2587528636330615E-2</v>
      </c>
      <c r="CF76" s="6">
        <f>V76*'Summary all tools'!F$14</f>
        <v>5.4137371769135474E-2</v>
      </c>
      <c r="CG76" s="6">
        <f>W76*'Summary all tools'!G$14</f>
        <v>4.572416458261138E-2</v>
      </c>
      <c r="CH76" s="6">
        <f>X76*'Summary all tools'!H$14</f>
        <v>3.1578478243120232E-2</v>
      </c>
      <c r="CI76" s="6">
        <f>Y76*'Summary all tools'!J$14</f>
        <v>3.849605274245238E-2</v>
      </c>
      <c r="CJ76" s="6">
        <f>Z76*'Summary all tools'!K$14</f>
        <v>2.4471273483528604E-2</v>
      </c>
      <c r="CK76" s="6">
        <f>AA76*'Summary all tools'!L$14</f>
        <v>8.5079707090280662E-2</v>
      </c>
      <c r="CL76" s="6">
        <f>AB76*'Summary all tools'!M$14</f>
        <v>5.0514515355215048E-2</v>
      </c>
      <c r="CM76" s="6">
        <f>AC76*'Summary all tools'!N$14</f>
        <v>4.8163760162880591E-2</v>
      </c>
      <c r="CN76" s="6">
        <f>AD76*'Summary all tools'!O$14</f>
        <v>5.1595443121959246E-2</v>
      </c>
      <c r="CO76" s="6">
        <f>AE76*'Summary all tools'!P$14</f>
        <v>1.1844899625997397E-2</v>
      </c>
      <c r="CP76" s="6">
        <f t="shared" si="5"/>
        <v>81.845955085832969</v>
      </c>
      <c r="CR76" s="6"/>
      <c r="CS76" s="6"/>
      <c r="CT76" s="6"/>
      <c r="CU76" s="6"/>
      <c r="CV76" s="6"/>
      <c r="CW76" s="6"/>
      <c r="CX76" s="6"/>
      <c r="CY76" s="6"/>
      <c r="CZ76" s="6"/>
      <c r="DA76" s="6"/>
      <c r="DB76" s="6"/>
      <c r="DC76" s="6"/>
      <c r="DD76" s="6"/>
      <c r="DE76" s="6"/>
      <c r="DF76" s="6"/>
      <c r="DH76" s="6"/>
      <c r="DI76" s="6"/>
      <c r="DJ76" s="6"/>
      <c r="DK76" s="6"/>
      <c r="DL76" s="6"/>
      <c r="DM76" s="6"/>
      <c r="DN76" s="6"/>
      <c r="DO76" s="6"/>
      <c r="DP76" s="6"/>
      <c r="DQ76" s="6"/>
      <c r="DR76" s="6"/>
      <c r="DS76" s="6"/>
      <c r="DT76" s="6"/>
      <c r="DU76" s="6"/>
      <c r="DV76" s="6"/>
      <c r="DX76" s="6"/>
      <c r="DY76" s="6"/>
      <c r="DZ76" s="6"/>
      <c r="EA76" s="6"/>
      <c r="EB76" s="6"/>
      <c r="EC76" s="6"/>
      <c r="ED76" s="6"/>
      <c r="EE76" s="6"/>
      <c r="EF76" s="6"/>
      <c r="EG76" s="6"/>
      <c r="EH76" s="6"/>
      <c r="EI76" s="6"/>
      <c r="EJ76" s="6"/>
      <c r="EK76" s="6"/>
      <c r="EL76" s="6"/>
      <c r="EN76" s="1"/>
      <c r="EO76" s="1"/>
      <c r="EP76" s="1"/>
      <c r="EQ76" s="1"/>
      <c r="ER76" s="1"/>
      <c r="ES76" s="1"/>
      <c r="ET76" s="1"/>
      <c r="EU76" s="1"/>
      <c r="EV76" s="1"/>
      <c r="EW76" s="1"/>
      <c r="EX76" s="1"/>
      <c r="EY76" s="1"/>
      <c r="EZ76" s="1"/>
      <c r="FA76" s="1"/>
      <c r="FB76" s="2"/>
      <c r="FD76" s="2"/>
      <c r="FE76" s="2"/>
      <c r="FF76" s="2"/>
      <c r="FG76" s="2"/>
      <c r="FH76" s="2"/>
      <c r="FI76" s="2"/>
      <c r="FJ76" s="2"/>
      <c r="FK76" s="2"/>
      <c r="FL76" s="2"/>
      <c r="FM76" s="2"/>
      <c r="FN76" s="2"/>
      <c r="FO76" s="2"/>
      <c r="FP76" s="2"/>
      <c r="FQ76" s="2"/>
      <c r="FR76" s="2"/>
      <c r="FT76" s="2"/>
      <c r="FU76" s="2"/>
      <c r="FV76" s="2"/>
      <c r="FW76" s="2"/>
      <c r="FX76" s="2"/>
      <c r="FY76" s="2"/>
      <c r="FZ76" s="2"/>
      <c r="GA76" s="2"/>
      <c r="GB76" s="2"/>
      <c r="GC76" s="2"/>
      <c r="GD76" s="2"/>
      <c r="GE76" s="2"/>
      <c r="GF76" s="2"/>
      <c r="GG76" s="2"/>
      <c r="GH76" s="2"/>
      <c r="GJ76" s="6"/>
    </row>
    <row r="77" spans="1:192" x14ac:dyDescent="0.25">
      <c r="A77" s="8" t="s">
        <v>75</v>
      </c>
      <c r="B77" s="8" t="s">
        <v>242</v>
      </c>
      <c r="C77" s="22">
        <f>Baseline!CC77*'Summary all tools'!B$5</f>
        <v>459.72393156013032</v>
      </c>
      <c r="D77" s="22">
        <f>Baseline!CD77*'Summary all tools'!C$5</f>
        <v>466.7292974215614</v>
      </c>
      <c r="E77" s="22">
        <f>Baseline!CE77*'Summary all tools'!D$5</f>
        <v>516.77378947216926</v>
      </c>
      <c r="F77" s="22">
        <f>Baseline!CF77*'Summary all tools'!E$5</f>
        <v>416.25210436699103</v>
      </c>
      <c r="G77" s="22">
        <f>Baseline!CG77*'Summary all tools'!F$5</f>
        <v>302.94924307048433</v>
      </c>
      <c r="H77" s="22">
        <f>Baseline!CH77*'Summary all tools'!G$5</f>
        <v>213.74495287475315</v>
      </c>
      <c r="I77" s="22">
        <f>Baseline!CI77*'Summary all tools'!H$5</f>
        <v>111.06042025041044</v>
      </c>
      <c r="J77" s="27">
        <f>Baseline!CJ77*'Summary all tools'!J$5</f>
        <v>345.11980341776405</v>
      </c>
      <c r="K77" s="27">
        <f>Baseline!CK77*'Summary all tools'!K$5</f>
        <v>361.28689237673422</v>
      </c>
      <c r="L77" s="27">
        <f>Baseline!CL77*'Summary all tools'!L$5</f>
        <v>478.79080539835508</v>
      </c>
      <c r="M77" s="27">
        <f>Baseline!CM77*'Summary all tools'!M$5</f>
        <v>372.22826963016371</v>
      </c>
      <c r="N77" s="27">
        <f>Baseline!CN77*'Summary all tools'!N$5</f>
        <v>267.95461764288069</v>
      </c>
      <c r="O77" s="27">
        <f>Baseline!CO77*'Summary all tools'!O$5</f>
        <v>258.5257931193849</v>
      </c>
      <c r="P77" s="27">
        <f>Baseline!CP77*'Summary all tools'!P$5</f>
        <v>151.62338651367816</v>
      </c>
      <c r="Q77" s="28"/>
      <c r="R77" s="29">
        <f>Baseline!CR77*'Summary all tools'!B$12</f>
        <v>36.328529020451711</v>
      </c>
      <c r="S77" s="29">
        <f>Baseline!CS77*'Summary all tools'!C$12</f>
        <v>23.375048169294235</v>
      </c>
      <c r="T77" s="29">
        <f>Baseline!CT77*'Summary all tools'!D$12</f>
        <v>21.637108580066112</v>
      </c>
      <c r="U77" s="29">
        <f>Baseline!CU77*'Summary all tools'!E$12</f>
        <v>13.930702126348038</v>
      </c>
      <c r="V77" s="29">
        <f>Baseline!CV77*'Summary all tools'!F$12</f>
        <v>8.3072874200459861</v>
      </c>
      <c r="W77" s="29">
        <f>Baseline!CW77*'Summary all tools'!G$12</f>
        <v>5.379957659140274</v>
      </c>
      <c r="X77" s="29">
        <f>Baseline!CX77*'Summary all tools'!H$12</f>
        <v>3.8598245430498337</v>
      </c>
      <c r="Y77" s="29">
        <f>Baseline!CY77*'Summary all tools'!J$12</f>
        <v>21.732324844093132</v>
      </c>
      <c r="Z77" s="29">
        <f>Baseline!CZ77*'Summary all tools'!K$12</f>
        <v>16.810330051334361</v>
      </c>
      <c r="AA77" s="29">
        <f>Baseline!DA77*'Summary all tools'!L$12</f>
        <v>17.90151526843184</v>
      </c>
      <c r="AB77" s="29">
        <f>Baseline!DB77*'Summary all tools'!M$12</f>
        <v>11.915889983298053</v>
      </c>
      <c r="AC77" s="29">
        <f>Baseline!DC77*'Summary all tools'!N$12</f>
        <v>6.6819348628721711</v>
      </c>
      <c r="AD77" s="29">
        <f>Baseline!DD77*'Summary all tools'!O$12</f>
        <v>6.0833022699787724</v>
      </c>
      <c r="AE77" s="29">
        <f>Baseline!DE77*'Summary all tools'!P$12</f>
        <v>3.3954820992041888</v>
      </c>
      <c r="AF77" s="29">
        <f t="shared" si="3"/>
        <v>4920.1025440130697</v>
      </c>
      <c r="AH77" s="6">
        <f>C77*'Summary all tools'!B$6</f>
        <v>61.985249199118691</v>
      </c>
      <c r="AI77" s="6">
        <f>D77*'Summary all tools'!C$6</f>
        <v>62.929792910772321</v>
      </c>
      <c r="AJ77" s="6">
        <f>E77*'Summary all tools'!D$6</f>
        <v>93.717419970356687</v>
      </c>
      <c r="AK77" s="6">
        <f>F77*'Summary all tools'!E$6</f>
        <v>75.487716430724504</v>
      </c>
      <c r="AL77" s="6">
        <f>G77*'Summary all tools'!F$6</f>
        <v>54.940134389434384</v>
      </c>
      <c r="AM77" s="6">
        <f>H77*'Summary all tools'!G$6</f>
        <v>54.127649803772975</v>
      </c>
      <c r="AN77" s="6">
        <f>I77*'Summary all tools'!H$6</f>
        <v>28.124357808329446</v>
      </c>
      <c r="AO77" s="6">
        <f>J77*'Summary all tools'!J$6</f>
        <v>35.587893397994854</v>
      </c>
      <c r="AP77" s="6">
        <f>K77*'Summary all tools'!K$6</f>
        <v>37.255003290646449</v>
      </c>
      <c r="AQ77" s="6">
        <f>L77*'Summary all tools'!L$6</f>
        <v>100.05156141630958</v>
      </c>
      <c r="AR77" s="6">
        <f>M77*'Summary all tools'!M$6</f>
        <v>77.783489490370471</v>
      </c>
      <c r="AS77" s="6">
        <f>N77*'Summary all tools'!N$6</f>
        <v>55.993719139144801</v>
      </c>
      <c r="AT77" s="6">
        <f>O77*'Summary all tools'!O$6</f>
        <v>62.92563292935175</v>
      </c>
      <c r="AU77" s="6">
        <f>P77*'Summary all tools'!P$6</f>
        <v>36.905399063446588</v>
      </c>
      <c r="AV77" s="6"/>
      <c r="AW77" s="6">
        <f>R77*'Summary all tools'!B$13</f>
        <v>4.8982286319710173</v>
      </c>
      <c r="AX77" s="6">
        <f>S77*'Summary all tools'!C$13</f>
        <v>3.1516918879947284</v>
      </c>
      <c r="AY77" s="6">
        <f>T77*'Summary all tools'!D$13</f>
        <v>3.9239102931544267</v>
      </c>
      <c r="AZ77" s="6">
        <f>U77*'Summary all tools'!E$13</f>
        <v>2.5263461271717809</v>
      </c>
      <c r="BA77" s="6">
        <f>V77*'Summary all tools'!F$13</f>
        <v>1.5065345027543013</v>
      </c>
      <c r="BB77" s="6">
        <f>W77*'Summary all tools'!G$13</f>
        <v>1.3623922353090896</v>
      </c>
      <c r="BC77" s="6">
        <f>X77*'Summary all tools'!H$13</f>
        <v>0.97744170498674154</v>
      </c>
      <c r="BD77" s="6">
        <f>Y77*'Summary all tools'!J$13</f>
        <v>2.2409831374004909</v>
      </c>
      <c r="BE77" s="6">
        <f>Z77*'Summary all tools'!K$13</f>
        <v>1.7334393098498262</v>
      </c>
      <c r="BF77" s="6">
        <f>AA77*'Summary all tools'!L$13</f>
        <v>3.7408290512895999</v>
      </c>
      <c r="BG77" s="6">
        <f>AB77*'Summary all tools'!M$13</f>
        <v>2.490029852394549</v>
      </c>
      <c r="BH77" s="6">
        <f>AC77*'Summary all tools'!N$13</f>
        <v>1.3963050434024311</v>
      </c>
      <c r="BI77" s="6">
        <f>AD77*'Summary all tools'!O$13</f>
        <v>1.480686476270493</v>
      </c>
      <c r="BJ77" s="6">
        <f>AE77*'Summary all tools'!P$13</f>
        <v>0.82646631740160603</v>
      </c>
      <c r="BK77" s="6">
        <f t="shared" si="4"/>
        <v>870.07030381112452</v>
      </c>
      <c r="BM77" s="6">
        <f>C77*'Summary all tools'!B$7</f>
        <v>8.6090623887664854</v>
      </c>
      <c r="BN77" s="6">
        <f>D77*'Summary all tools'!C$7</f>
        <v>8.7402490153850447</v>
      </c>
      <c r="BO77" s="6">
        <f>E77*'Summary all tools'!D$7</f>
        <v>34.527470515394569</v>
      </c>
      <c r="BP77" s="6">
        <f>F77*'Summary all tools'!E$7</f>
        <v>27.811263948161663</v>
      </c>
      <c r="BQ77" s="6">
        <f>G77*'Summary all tools'!F$7</f>
        <v>20.241102143475828</v>
      </c>
      <c r="BR77" s="6">
        <f>H77*'Summary all tools'!G$7</f>
        <v>15.408601039030264</v>
      </c>
      <c r="BS77" s="6">
        <f>I77*'Summary all tools'!H$7</f>
        <v>8.0062040476266301</v>
      </c>
      <c r="BT77" s="6">
        <f>J77*'Summary all tools'!J$7</f>
        <v>5.7933779950224178</v>
      </c>
      <c r="BU77" s="6">
        <f>K77*'Summary all tools'!K$7</f>
        <v>6.0647679775470973</v>
      </c>
      <c r="BV77" s="6">
        <f>L77*'Summary all tools'!L$7</f>
        <v>24.53371620936327</v>
      </c>
      <c r="BW77" s="6">
        <f>M77*'Summary all tools'!M$7</f>
        <v>19.073346081929923</v>
      </c>
      <c r="BX77" s="6">
        <f>N77*'Summary all tools'!N$7</f>
        <v>13.730260631820947</v>
      </c>
      <c r="BY77" s="6">
        <f>O77*'Summary all tools'!O$7</f>
        <v>17.437223582832413</v>
      </c>
      <c r="BZ77" s="6">
        <f>P77*'Summary all tools'!P$7</f>
        <v>10.226797330834597</v>
      </c>
      <c r="CA77" s="6"/>
      <c r="CB77" s="6">
        <f>R77*'Summary all tools'!B$14</f>
        <v>0.6803095322181969</v>
      </c>
      <c r="CC77" s="6">
        <f>S77*'Summary all tools'!C$14</f>
        <v>0.43773498444371228</v>
      </c>
      <c r="CD77" s="6">
        <f>T77*'Summary all tools'!D$14</f>
        <v>1.4456511606358418</v>
      </c>
      <c r="CE77" s="6">
        <f>U77*'Summary all tools'!E$14</f>
        <v>0.93075909948434032</v>
      </c>
      <c r="CF77" s="6">
        <f>V77*'Summary all tools'!F$14</f>
        <v>0.55503902733053212</v>
      </c>
      <c r="CG77" s="6">
        <f>W77*'Summary all tools'!G$14</f>
        <v>0.38783428596390146</v>
      </c>
      <c r="CH77" s="6">
        <f>X77*'Summary all tools'!H$14</f>
        <v>0.27824982842688262</v>
      </c>
      <c r="CI77" s="6">
        <f>Y77*'Summary all tools'!J$14</f>
        <v>0.36481120841403336</v>
      </c>
      <c r="CJ77" s="6">
        <f>Z77*'Summary all tools'!K$14</f>
        <v>0.28218779462671589</v>
      </c>
      <c r="CK77" s="6">
        <f>AA77*'Summary all tools'!L$14</f>
        <v>0.91729141487561061</v>
      </c>
      <c r="CL77" s="6">
        <f>AB77*'Summary all tools'!M$14</f>
        <v>0.61058203277107714</v>
      </c>
      <c r="CM77" s="6">
        <f>AC77*'Summary all tools'!N$14</f>
        <v>0.34238897615998315</v>
      </c>
      <c r="CN77" s="6">
        <f>AD77*'Summary all tools'!O$14</f>
        <v>0.41031071029182331</v>
      </c>
      <c r="CO77" s="6">
        <f>AE77*'Summary all tools'!P$14</f>
        <v>0.22902078674984264</v>
      </c>
      <c r="CP77" s="6">
        <f t="shared" si="5"/>
        <v>228.0756137495836</v>
      </c>
      <c r="CR77" s="6"/>
      <c r="CS77" s="6"/>
      <c r="CT77" s="6"/>
      <c r="CU77" s="6"/>
      <c r="CV77" s="6"/>
      <c r="CW77" s="6"/>
      <c r="CX77" s="6"/>
      <c r="CY77" s="6"/>
      <c r="CZ77" s="6"/>
      <c r="DA77" s="6"/>
      <c r="DB77" s="6"/>
      <c r="DC77" s="6"/>
      <c r="DD77" s="6"/>
      <c r="DE77" s="6"/>
      <c r="DF77" s="6"/>
      <c r="DH77" s="6"/>
      <c r="DI77" s="6"/>
      <c r="DJ77" s="6"/>
      <c r="DK77" s="6"/>
      <c r="DL77" s="6"/>
      <c r="DM77" s="6"/>
      <c r="DN77" s="6"/>
      <c r="DO77" s="6"/>
      <c r="DP77" s="6"/>
      <c r="DQ77" s="6"/>
      <c r="DR77" s="6"/>
      <c r="DS77" s="6"/>
      <c r="DT77" s="6"/>
      <c r="DU77" s="6"/>
      <c r="DV77" s="6"/>
      <c r="DX77" s="6"/>
      <c r="DY77" s="6"/>
      <c r="DZ77" s="6"/>
      <c r="EA77" s="6"/>
      <c r="EB77" s="6"/>
      <c r="EC77" s="6"/>
      <c r="ED77" s="6"/>
      <c r="EE77" s="6"/>
      <c r="EF77" s="6"/>
      <c r="EG77" s="6"/>
      <c r="EH77" s="6"/>
      <c r="EI77" s="6"/>
      <c r="EJ77" s="6"/>
      <c r="EK77" s="6"/>
      <c r="EL77" s="6"/>
      <c r="EN77" s="1"/>
      <c r="EO77" s="1"/>
      <c r="EP77" s="1"/>
      <c r="EQ77" s="1"/>
      <c r="ER77" s="1"/>
      <c r="ES77" s="1"/>
      <c r="ET77" s="1"/>
      <c r="EU77" s="1"/>
      <c r="EV77" s="1"/>
      <c r="EW77" s="1"/>
      <c r="EX77" s="1"/>
      <c r="EY77" s="1"/>
      <c r="EZ77" s="1"/>
      <c r="FA77" s="1"/>
      <c r="FB77" s="2"/>
      <c r="FD77" s="2"/>
      <c r="FE77" s="2"/>
      <c r="FF77" s="2"/>
      <c r="FG77" s="2"/>
      <c r="FH77" s="2"/>
      <c r="FI77" s="2"/>
      <c r="FJ77" s="2"/>
      <c r="FK77" s="2"/>
      <c r="FL77" s="2"/>
      <c r="FM77" s="2"/>
      <c r="FN77" s="2"/>
      <c r="FO77" s="2"/>
      <c r="FP77" s="2"/>
      <c r="FQ77" s="2"/>
      <c r="FR77" s="2"/>
      <c r="FT77" s="2"/>
      <c r="FU77" s="2"/>
      <c r="FV77" s="2"/>
      <c r="FW77" s="2"/>
      <c r="FX77" s="2"/>
      <c r="FY77" s="2"/>
      <c r="FZ77" s="2"/>
      <c r="GA77" s="2"/>
      <c r="GB77" s="2"/>
      <c r="GC77" s="2"/>
      <c r="GD77" s="2"/>
      <c r="GE77" s="2"/>
      <c r="GF77" s="2"/>
      <c r="GG77" s="2"/>
      <c r="GH77" s="2"/>
      <c r="GJ77" s="6"/>
    </row>
    <row r="78" spans="1:192" x14ac:dyDescent="0.25">
      <c r="A78" s="8" t="s">
        <v>119</v>
      </c>
      <c r="B78" s="8" t="s">
        <v>243</v>
      </c>
      <c r="C78" s="22">
        <f>Baseline!CC78*'Summary all tools'!B$5</f>
        <v>208.03342580857648</v>
      </c>
      <c r="D78" s="22">
        <f>Baseline!CD78*'Summary all tools'!C$5</f>
        <v>207.09842507869865</v>
      </c>
      <c r="E78" s="22">
        <f>Baseline!CE78*'Summary all tools'!D$5</f>
        <v>237.25352093026837</v>
      </c>
      <c r="F78" s="22">
        <f>Baseline!CF78*'Summary all tools'!E$5</f>
        <v>181.20651183716794</v>
      </c>
      <c r="G78" s="22">
        <f>Baseline!CG78*'Summary all tools'!F$5</f>
        <v>138.31562871968183</v>
      </c>
      <c r="H78" s="22">
        <f>Baseline!CH78*'Summary all tools'!G$5</f>
        <v>111.06846667463945</v>
      </c>
      <c r="I78" s="22">
        <f>Baseline!CI78*'Summary all tools'!H$5</f>
        <v>64.551031688335513</v>
      </c>
      <c r="J78" s="27">
        <f>Baseline!CJ78*'Summary all tools'!J$5</f>
        <v>157.9622694667203</v>
      </c>
      <c r="K78" s="27">
        <f>Baseline!CK78*'Summary all tools'!K$5</f>
        <v>161.91181162224706</v>
      </c>
      <c r="L78" s="27">
        <f>Baseline!CL78*'Summary all tools'!L$5</f>
        <v>196.16488153323289</v>
      </c>
      <c r="M78" s="27">
        <f>Baseline!CM78*'Summary all tools'!M$5</f>
        <v>153.03863416909363</v>
      </c>
      <c r="N78" s="27">
        <f>Baseline!CN78*'Summary all tools'!N$5</f>
        <v>123.28744586375693</v>
      </c>
      <c r="O78" s="27">
        <f>Baseline!CO78*'Summary all tools'!O$5</f>
        <v>140.42399291469621</v>
      </c>
      <c r="P78" s="27">
        <f>Baseline!CP78*'Summary all tools'!P$5</f>
        <v>84.48749269991221</v>
      </c>
      <c r="Q78" s="28"/>
      <c r="R78" s="29">
        <f>Baseline!CR78*'Summary all tools'!B$12</f>
        <v>2.6278606713907169</v>
      </c>
      <c r="S78" s="29">
        <f>Baseline!CS78*'Summary all tools'!C$12</f>
        <v>2.3070631818625058</v>
      </c>
      <c r="T78" s="29">
        <f>Baseline!CT78*'Summary all tools'!D$12</f>
        <v>2.7345580427194185</v>
      </c>
      <c r="U78" s="29">
        <f>Baseline!CU78*'Summary all tools'!E$12</f>
        <v>1.5533916407956998</v>
      </c>
      <c r="V78" s="29">
        <f>Baseline!CV78*'Summary all tools'!F$12</f>
        <v>0.71918559045792285</v>
      </c>
      <c r="W78" s="29">
        <f>Baseline!CW78*'Summary all tools'!G$12</f>
        <v>0.61560011373707646</v>
      </c>
      <c r="X78" s="29">
        <f>Baseline!CX78*'Summary all tools'!H$12</f>
        <v>0.55677439731178868</v>
      </c>
      <c r="Y78" s="29">
        <f>Baseline!CY78*'Summary all tools'!J$12</f>
        <v>2.2583383643973849</v>
      </c>
      <c r="Z78" s="29">
        <f>Baseline!CZ78*'Summary all tools'!K$12</f>
        <v>1.8001313213097265</v>
      </c>
      <c r="AA78" s="29">
        <f>Baseline!DA78*'Summary all tools'!L$12</f>
        <v>2.2738835748661943</v>
      </c>
      <c r="AB78" s="29">
        <f>Baseline!DB78*'Summary all tools'!M$12</f>
        <v>1.2412350052424184</v>
      </c>
      <c r="AC78" s="29">
        <f>Baseline!DC78*'Summary all tools'!N$12</f>
        <v>0.81253581102942196</v>
      </c>
      <c r="AD78" s="29">
        <f>Baseline!DD78*'Summary all tools'!O$12</f>
        <v>1.1900338382601376</v>
      </c>
      <c r="AE78" s="29">
        <f>Baseline!DE78*'Summary all tools'!P$12</f>
        <v>0.37726494977634117</v>
      </c>
      <c r="AF78" s="29">
        <f t="shared" si="3"/>
        <v>2185.8713955101848</v>
      </c>
      <c r="AH78" s="6">
        <f>C78*'Summary all tools'!B$6</f>
        <v>28.049450670819301</v>
      </c>
      <c r="AI78" s="6">
        <f>D78*'Summary all tools'!C$6</f>
        <v>27.923383156678469</v>
      </c>
      <c r="AJ78" s="6">
        <f>E78*'Summary all tools'!D$6</f>
        <v>43.026152474138243</v>
      </c>
      <c r="AK78" s="6">
        <f>F78*'Summary all tools'!E$6</f>
        <v>32.861973879427666</v>
      </c>
      <c r="AL78" s="6">
        <f>G78*'Summary all tools'!F$6</f>
        <v>25.083671287636864</v>
      </c>
      <c r="AM78" s="6">
        <f>H78*'Summary all tools'!G$6</f>
        <v>28.12639544256119</v>
      </c>
      <c r="AN78" s="6">
        <f>I78*'Summary all tools'!H$6</f>
        <v>16.346564401667219</v>
      </c>
      <c r="AO78" s="6">
        <f>J78*'Summary all tools'!J$6</f>
        <v>16.288675268750534</v>
      </c>
      <c r="AP78" s="6">
        <f>K78*'Summary all tools'!K$6</f>
        <v>16.695942205651374</v>
      </c>
      <c r="AQ78" s="6">
        <f>L78*'Summary all tools'!L$6</f>
        <v>40.992020880843697</v>
      </c>
      <c r="AR78" s="6">
        <f>M78*'Summary all tools'!M$6</f>
        <v>31.9800508551909</v>
      </c>
      <c r="AS78" s="6">
        <f>N78*'Summary all tools'!N$6</f>
        <v>25.763029119648163</v>
      </c>
      <c r="AT78" s="6">
        <f>O78*'Summary all tools'!O$6</f>
        <v>34.179446955776498</v>
      </c>
      <c r="AU78" s="6">
        <f>P78*'Summary all tools'!P$6</f>
        <v>20.564404381503557</v>
      </c>
      <c r="AV78" s="6"/>
      <c r="AW78" s="6">
        <f>R78*'Summary all tools'!B$13</f>
        <v>0.35431829277178206</v>
      </c>
      <c r="AX78" s="6">
        <f>S78*'Summary all tools'!C$13</f>
        <v>0.31106469867809067</v>
      </c>
      <c r="AY78" s="6">
        <f>T78*'Summary all tools'!D$13</f>
        <v>0.49591471112459351</v>
      </c>
      <c r="AZ78" s="6">
        <f>U78*'Summary all tools'!E$13</f>
        <v>0.28170905673754615</v>
      </c>
      <c r="BA78" s="6">
        <f>V78*'Summary all tools'!F$13</f>
        <v>0.13042499327687734</v>
      </c>
      <c r="BB78" s="6">
        <f>W78*'Summary all tools'!G$13</f>
        <v>0.15589134118665338</v>
      </c>
      <c r="BC78" s="6">
        <f>X78*'Summary all tools'!H$13</f>
        <v>0.14099462556694092</v>
      </c>
      <c r="BD78" s="6">
        <f>Y78*'Summary all tools'!J$13</f>
        <v>0.23287421982994616</v>
      </c>
      <c r="BE78" s="6">
        <f>Z78*'Summary all tools'!K$13</f>
        <v>0.18562505231730991</v>
      </c>
      <c r="BF78" s="6">
        <f>AA78*'Summary all tools'!L$13</f>
        <v>0.4751670240513024</v>
      </c>
      <c r="BG78" s="6">
        <f>AB78*'Summary all tools'!M$13</f>
        <v>0.25937737099141006</v>
      </c>
      <c r="BH78" s="6">
        <f>AC78*'Summary all tools'!N$13</f>
        <v>0.16979331199253733</v>
      </c>
      <c r="BI78" s="6">
        <f>AD78*'Summary all tools'!O$13</f>
        <v>0.28965633013369918</v>
      </c>
      <c r="BJ78" s="6">
        <f>AE78*'Summary all tools'!P$13</f>
        <v>9.1826952584857235E-2</v>
      </c>
      <c r="BK78" s="6">
        <f t="shared" si="4"/>
        <v>391.45579896153714</v>
      </c>
      <c r="BM78" s="6">
        <f>C78*'Summary all tools'!B$7</f>
        <v>3.8957570376137918</v>
      </c>
      <c r="BN78" s="6">
        <f>D78*'Summary all tools'!C$7</f>
        <v>3.8782476606497878</v>
      </c>
      <c r="BO78" s="6">
        <f>E78*'Summary all tools'!D$7</f>
        <v>15.851740385208828</v>
      </c>
      <c r="BP78" s="6">
        <f>F78*'Summary all tools'!E$7</f>
        <v>12.107043008210194</v>
      </c>
      <c r="BQ78" s="6">
        <f>G78*'Summary all tools'!F$7</f>
        <v>9.2413525796556879</v>
      </c>
      <c r="BR78" s="6">
        <f>H78*'Summary all tools'!G$7</f>
        <v>8.006784104086762</v>
      </c>
      <c r="BS78" s="6">
        <f>I78*'Summary all tools'!H$7</f>
        <v>4.6534015450001567</v>
      </c>
      <c r="BT78" s="6">
        <f>J78*'Summary all tools'!J$7</f>
        <v>2.6516448111919475</v>
      </c>
      <c r="BU78" s="6">
        <f>K78*'Summary all tools'!K$7</f>
        <v>2.7179440799897585</v>
      </c>
      <c r="BV78" s="6">
        <f>L78*'Summary all tools'!L$7</f>
        <v>10.051683281126424</v>
      </c>
      <c r="BW78" s="6">
        <f>M78*'Summary all tools'!M$7</f>
        <v>7.8418515506981521</v>
      </c>
      <c r="BX78" s="6">
        <f>N78*'Summary all tools'!N$7</f>
        <v>6.3173711251244535</v>
      </c>
      <c r="BY78" s="6">
        <f>O78*'Summary all tools'!O$7</f>
        <v>9.4714130118416797</v>
      </c>
      <c r="BZ78" s="6">
        <f>P78*'Summary all tools'!P$7</f>
        <v>5.6985698888503835</v>
      </c>
      <c r="CA78" s="6"/>
      <c r="CB78" s="6">
        <f>R78*'Summary all tools'!B$14</f>
        <v>4.9210873996080845E-2</v>
      </c>
      <c r="CC78" s="6">
        <f>S78*'Summary all tools'!C$14</f>
        <v>4.3203430371957036E-2</v>
      </c>
      <c r="CD78" s="6">
        <f>T78*'Summary all tools'!D$14</f>
        <v>0.18270541988800815</v>
      </c>
      <c r="CE78" s="6">
        <f>U78*'Summary all tools'!E$14</f>
        <v>0.10378754721909596</v>
      </c>
      <c r="CF78" s="6">
        <f>V78*'Summary all tools'!F$14</f>
        <v>4.8051313312533761E-2</v>
      </c>
      <c r="CG78" s="6">
        <f>W78*'Summary all tools'!G$14</f>
        <v>4.4377827053134901E-2</v>
      </c>
      <c r="CH78" s="6">
        <f>X78*'Summary all tools'!H$14</f>
        <v>4.0137156183289759E-2</v>
      </c>
      <c r="CI78" s="6">
        <f>Y78*'Summary all tools'!J$14</f>
        <v>3.790975671650286E-2</v>
      </c>
      <c r="CJ78" s="6">
        <f>Z78*'Summary all tools'!K$14</f>
        <v>3.0218031772585335E-2</v>
      </c>
      <c r="CK78" s="6">
        <f>AA78*'Summary all tools'!L$14</f>
        <v>0.11651605187464886</v>
      </c>
      <c r="CL78" s="6">
        <f>AB78*'Summary all tools'!M$14</f>
        <v>6.3602113959579473E-2</v>
      </c>
      <c r="CM78" s="6">
        <f>AC78*'Summary all tools'!N$14</f>
        <v>4.1635141638016814E-2</v>
      </c>
      <c r="CN78" s="6">
        <f>AD78*'Summary all tools'!O$14</f>
        <v>8.0266211964760012E-2</v>
      </c>
      <c r="CO78" s="6">
        <f>AE78*'Summary all tools'!P$14</f>
        <v>2.5446023005442363E-2</v>
      </c>
      <c r="CP78" s="6">
        <f t="shared" si="5"/>
        <v>103.29187096820365</v>
      </c>
      <c r="CR78" s="6"/>
      <c r="CS78" s="6"/>
      <c r="CT78" s="6"/>
      <c r="CU78" s="6"/>
      <c r="CV78" s="6"/>
      <c r="CW78" s="6"/>
      <c r="CX78" s="6"/>
      <c r="CY78" s="6"/>
      <c r="CZ78" s="6"/>
      <c r="DA78" s="6"/>
      <c r="DB78" s="6"/>
      <c r="DC78" s="6"/>
      <c r="DD78" s="6"/>
      <c r="DE78" s="6"/>
      <c r="DF78" s="6"/>
      <c r="DH78" s="6"/>
      <c r="DI78" s="6"/>
      <c r="DJ78" s="6"/>
      <c r="DK78" s="6"/>
      <c r="DL78" s="6"/>
      <c r="DM78" s="6"/>
      <c r="DN78" s="6"/>
      <c r="DO78" s="6"/>
      <c r="DP78" s="6"/>
      <c r="DQ78" s="6"/>
      <c r="DR78" s="6"/>
      <c r="DS78" s="6"/>
      <c r="DT78" s="6"/>
      <c r="DU78" s="6"/>
      <c r="DV78" s="6"/>
      <c r="DX78" s="6"/>
      <c r="DY78" s="6"/>
      <c r="DZ78" s="6"/>
      <c r="EA78" s="6"/>
      <c r="EB78" s="6"/>
      <c r="EC78" s="6"/>
      <c r="ED78" s="6"/>
      <c r="EE78" s="6"/>
      <c r="EF78" s="6"/>
      <c r="EG78" s="6"/>
      <c r="EH78" s="6"/>
      <c r="EI78" s="6"/>
      <c r="EJ78" s="6"/>
      <c r="EK78" s="6"/>
      <c r="EL78" s="6"/>
      <c r="EN78" s="1"/>
      <c r="EO78" s="1"/>
      <c r="EP78" s="1"/>
      <c r="EQ78" s="1"/>
      <c r="ER78" s="1"/>
      <c r="ES78" s="1"/>
      <c r="ET78" s="1"/>
      <c r="EU78" s="1"/>
      <c r="EV78" s="1"/>
      <c r="EW78" s="1"/>
      <c r="EX78" s="1"/>
      <c r="EY78" s="1"/>
      <c r="EZ78" s="1"/>
      <c r="FA78" s="1"/>
      <c r="FB78" s="2"/>
      <c r="FD78" s="2"/>
      <c r="FE78" s="2"/>
      <c r="FF78" s="2"/>
      <c r="FG78" s="2"/>
      <c r="FH78" s="2"/>
      <c r="FI78" s="2"/>
      <c r="FJ78" s="2"/>
      <c r="FK78" s="2"/>
      <c r="FL78" s="2"/>
      <c r="FM78" s="2"/>
      <c r="FN78" s="2"/>
      <c r="FO78" s="2"/>
      <c r="FP78" s="2"/>
      <c r="FQ78" s="2"/>
      <c r="FR78" s="2"/>
      <c r="FT78" s="2"/>
      <c r="FU78" s="2"/>
      <c r="FV78" s="2"/>
      <c r="FW78" s="2"/>
      <c r="FX78" s="2"/>
      <c r="FY78" s="2"/>
      <c r="FZ78" s="2"/>
      <c r="GA78" s="2"/>
      <c r="GB78" s="2"/>
      <c r="GC78" s="2"/>
      <c r="GD78" s="2"/>
      <c r="GE78" s="2"/>
      <c r="GF78" s="2"/>
      <c r="GG78" s="2"/>
      <c r="GH78" s="2"/>
      <c r="GJ78" s="6"/>
    </row>
    <row r="79" spans="1:192" x14ac:dyDescent="0.25">
      <c r="A79" s="8" t="s">
        <v>108</v>
      </c>
      <c r="B79" s="8" t="s">
        <v>244</v>
      </c>
      <c r="C79" s="22">
        <f>Baseline!CC79*'Summary all tools'!B$5</f>
        <v>275.47829072211073</v>
      </c>
      <c r="D79" s="22">
        <f>Baseline!CD79*'Summary all tools'!C$5</f>
        <v>304.9215117527504</v>
      </c>
      <c r="E79" s="22">
        <f>Baseline!CE79*'Summary all tools'!D$5</f>
        <v>371.65810311486001</v>
      </c>
      <c r="F79" s="22">
        <f>Baseline!CF79*'Summary all tools'!E$5</f>
        <v>299.1172051431563</v>
      </c>
      <c r="G79" s="22">
        <f>Baseline!CG79*'Summary all tools'!F$5</f>
        <v>218.64236475723433</v>
      </c>
      <c r="H79" s="22">
        <f>Baseline!CH79*'Summary all tools'!G$5</f>
        <v>172.98279490259677</v>
      </c>
      <c r="I79" s="22">
        <f>Baseline!CI79*'Summary all tools'!H$5</f>
        <v>99.760554004024172</v>
      </c>
      <c r="J79" s="27">
        <f>Baseline!CJ79*'Summary all tools'!J$5</f>
        <v>224.44731397729768</v>
      </c>
      <c r="K79" s="27">
        <f>Baseline!CK79*'Summary all tools'!K$5</f>
        <v>243.01641556399801</v>
      </c>
      <c r="L79" s="27">
        <f>Baseline!CL79*'Summary all tools'!L$5</f>
        <v>340.21860735054111</v>
      </c>
      <c r="M79" s="27">
        <f>Baseline!CM79*'Summary all tools'!M$5</f>
        <v>271.10515582989234</v>
      </c>
      <c r="N79" s="27">
        <f>Baseline!CN79*'Summary all tools'!N$5</f>
        <v>204.73396575269791</v>
      </c>
      <c r="O79" s="27">
        <f>Baseline!CO79*'Summary all tools'!O$5</f>
        <v>216.54377012676864</v>
      </c>
      <c r="P79" s="27">
        <f>Baseline!CP79*'Summary all tools'!P$5</f>
        <v>142.99027305230658</v>
      </c>
      <c r="Q79" s="28"/>
      <c r="R79" s="29">
        <f>Baseline!CR79*'Summary all tools'!B$12</f>
        <v>4.8757219596833759</v>
      </c>
      <c r="S79" s="29">
        <f>Baseline!CS79*'Summary all tools'!C$12</f>
        <v>3.3263055225229987</v>
      </c>
      <c r="T79" s="29">
        <f>Baseline!CT79*'Summary all tools'!D$12</f>
        <v>4.9335146431176113</v>
      </c>
      <c r="U79" s="29">
        <f>Baseline!CU79*'Summary all tools'!E$12</f>
        <v>3.4622475516394799</v>
      </c>
      <c r="V79" s="29">
        <f>Baseline!CV79*'Summary all tools'!F$12</f>
        <v>1.8873836419626731</v>
      </c>
      <c r="W79" s="29">
        <f>Baseline!CW79*'Summary all tools'!G$12</f>
        <v>1.2735848910108898</v>
      </c>
      <c r="X79" s="29">
        <f>Baseline!CX79*'Summary all tools'!H$12</f>
        <v>0.87350229013931613</v>
      </c>
      <c r="Y79" s="29">
        <f>Baseline!CY79*'Summary all tools'!J$12</f>
        <v>3.6736733795465786</v>
      </c>
      <c r="Z79" s="29">
        <f>Baseline!CZ79*'Summary all tools'!K$12</f>
        <v>3.1609719712455546</v>
      </c>
      <c r="AA79" s="29">
        <f>Baseline!DA79*'Summary all tools'!L$12</f>
        <v>3.9882243256554419</v>
      </c>
      <c r="AB79" s="29">
        <f>Baseline!DB79*'Summary all tools'!M$12</f>
        <v>2.9086605591748214</v>
      </c>
      <c r="AC79" s="29">
        <f>Baseline!DC79*'Summary all tools'!N$12</f>
        <v>1.5543318614672317</v>
      </c>
      <c r="AD79" s="29">
        <f>Baseline!DD79*'Summary all tools'!O$12</f>
        <v>1.2669684048248631</v>
      </c>
      <c r="AE79" s="29">
        <f>Baseline!DE79*'Summary all tools'!P$12</f>
        <v>0.5659992336151467</v>
      </c>
      <c r="AF79" s="29">
        <f t="shared" si="3"/>
        <v>3423.3674162858401</v>
      </c>
      <c r="AH79" s="6">
        <f>C79*'Summary all tools'!B$6</f>
        <v>37.143140322082346</v>
      </c>
      <c r="AI79" s="6">
        <f>D79*'Summary all tools'!C$6</f>
        <v>41.113012820595557</v>
      </c>
      <c r="AJ79" s="6">
        <f>E79*'Summary all tools'!D$6</f>
        <v>67.400551739625854</v>
      </c>
      <c r="AK79" s="6">
        <f>F79*'Summary all tools'!E$6</f>
        <v>54.245190653714836</v>
      </c>
      <c r="AL79" s="6">
        <f>G79*'Summary all tools'!F$6</f>
        <v>39.651001538206224</v>
      </c>
      <c r="AM79" s="6">
        <f>H79*'Summary all tools'!G$6</f>
        <v>43.805254901396957</v>
      </c>
      <c r="AN79" s="6">
        <f>I79*'Summary all tools'!H$6</f>
        <v>25.262838999170629</v>
      </c>
      <c r="AO79" s="6">
        <f>J79*'Summary all tools'!J$6</f>
        <v>23.144447244661389</v>
      </c>
      <c r="AP79" s="6">
        <f>K79*'Summary all tools'!K$6</f>
        <v>25.059246688853513</v>
      </c>
      <c r="AQ79" s="6">
        <f>L79*'Summary all tools'!L$6</f>
        <v>71.094520831458141</v>
      </c>
      <c r="AR79" s="6">
        <f>M79*'Summary all tools'!M$6</f>
        <v>56.652078199841391</v>
      </c>
      <c r="AS79" s="6">
        <f>N79*'Summary all tools'!N$6</f>
        <v>42.782678191716698</v>
      </c>
      <c r="AT79" s="6">
        <f>O79*'Summary all tools'!O$6</f>
        <v>52.707134664286798</v>
      </c>
      <c r="AU79" s="6">
        <f>P79*'Summary all tools'!P$6</f>
        <v>34.80408405671978</v>
      </c>
      <c r="AV79" s="6"/>
      <c r="AW79" s="6">
        <f>R79*'Summary all tools'!B$13</f>
        <v>0.65740071366517427</v>
      </c>
      <c r="AX79" s="6">
        <f>S79*'Summary all tools'!C$13</f>
        <v>0.44849063225029195</v>
      </c>
      <c r="AY79" s="6">
        <f>T79*'Summary all tools'!D$13</f>
        <v>0.89469758946406019</v>
      </c>
      <c r="AZ79" s="6">
        <f>U79*'Summary all tools'!E$13</f>
        <v>0.62788189813138873</v>
      </c>
      <c r="BA79" s="6">
        <f>V79*'Summary all tools'!F$13</f>
        <v>0.34227882493743039</v>
      </c>
      <c r="BB79" s="6">
        <f>W79*'Summary all tools'!G$13</f>
        <v>0.32251595206745265</v>
      </c>
      <c r="BC79" s="6">
        <f>X79*'Summary all tools'!H$13</f>
        <v>0.22120113447150888</v>
      </c>
      <c r="BD79" s="6">
        <f>Y79*'Summary all tools'!J$13</f>
        <v>0.37882003673981507</v>
      </c>
      <c r="BE79" s="6">
        <f>Z79*'Summary all tools'!K$13</f>
        <v>0.32595154619558475</v>
      </c>
      <c r="BF79" s="6">
        <f>AA79*'Summary all tools'!L$13</f>
        <v>0.83340796556931163</v>
      </c>
      <c r="BG79" s="6">
        <f>AB79*'Summary all tools'!M$13</f>
        <v>0.60781457641683612</v>
      </c>
      <c r="BH79" s="6">
        <f>AC79*'Summary all tools'!N$13</f>
        <v>0.32480433614327259</v>
      </c>
      <c r="BI79" s="6">
        <f>AD79*'Summary all tools'!O$13</f>
        <v>0.30838233900429218</v>
      </c>
      <c r="BJ79" s="6">
        <f>AE79*'Summary all tools'!P$13</f>
        <v>0.13776520935500638</v>
      </c>
      <c r="BK79" s="6">
        <f t="shared" si="4"/>
        <v>621.29659360674168</v>
      </c>
      <c r="BM79" s="6">
        <f>C79*'Summary all tools'!B$7</f>
        <v>5.1587694891781037</v>
      </c>
      <c r="BN79" s="6">
        <f>D79*'Summary all tools'!C$7</f>
        <v>5.7101406695271617</v>
      </c>
      <c r="BO79" s="6">
        <f>E79*'Summary all tools'!D$7</f>
        <v>24.831782219862163</v>
      </c>
      <c r="BP79" s="6">
        <f>F79*'Summary all tools'!E$7</f>
        <v>19.985070240842308</v>
      </c>
      <c r="BQ79" s="6">
        <f>G79*'Summary all tools'!F$7</f>
        <v>14.608263724602295</v>
      </c>
      <c r="BR79" s="6">
        <f>H79*'Summary all tools'!G$7</f>
        <v>12.470109059521763</v>
      </c>
      <c r="BS79" s="6">
        <f>I79*'Summary all tools'!H$7</f>
        <v>7.1916111019536828</v>
      </c>
      <c r="BT79" s="6">
        <f>J79*'Summary all tools'!J$7</f>
        <v>3.7677007142472032</v>
      </c>
      <c r="BU79" s="6">
        <f>K79*'Summary all tools'!K$7</f>
        <v>4.0794122516738272</v>
      </c>
      <c r="BV79" s="6">
        <f>L79*'Summary all tools'!L$7</f>
        <v>17.433139207713875</v>
      </c>
      <c r="BW79" s="6">
        <f>M79*'Summary all tools'!M$7</f>
        <v>13.891697336359574</v>
      </c>
      <c r="BX79" s="6">
        <f>N79*'Summary all tools'!N$7</f>
        <v>10.490771663869229</v>
      </c>
      <c r="BY79" s="6">
        <f>O79*'Summary all tools'!O$7</f>
        <v>14.605591533477062</v>
      </c>
      <c r="BZ79" s="6">
        <f>P79*'Summary all tools'!P$7</f>
        <v>9.6445052205368071</v>
      </c>
      <c r="CA79" s="6"/>
      <c r="CB79" s="6">
        <f>R79*'Summary all tools'!B$14</f>
        <v>9.1305654675718648E-2</v>
      </c>
      <c r="CC79" s="6">
        <f>S79*'Summary all tools'!C$14</f>
        <v>6.2290365590318329E-2</v>
      </c>
      <c r="CD79" s="6">
        <f>T79*'Summary all tools'!D$14</f>
        <v>0.32962542769728537</v>
      </c>
      <c r="CE79" s="6">
        <f>U79*'Summary all tools'!E$14</f>
        <v>0.23132490983788009</v>
      </c>
      <c r="CF79" s="6">
        <f>V79*'Summary all tools'!F$14</f>
        <v>0.12610272497694808</v>
      </c>
      <c r="CG79" s="6">
        <f>W79*'Summary all tools'!G$14</f>
        <v>9.1811110442559518E-2</v>
      </c>
      <c r="CH79" s="6">
        <f>X79*'Summary all tools'!H$14</f>
        <v>6.2969666017436837E-2</v>
      </c>
      <c r="CI79" s="6">
        <f>Y79*'Summary all tools'!J$14</f>
        <v>6.1668378073923377E-2</v>
      </c>
      <c r="CJ79" s="6">
        <f>Z79*'Summary all tools'!K$14</f>
        <v>5.3061879613234726E-2</v>
      </c>
      <c r="CK79" s="6">
        <f>AA79*'Summary all tools'!L$14</f>
        <v>0.20436057393270476</v>
      </c>
      <c r="CL79" s="6">
        <f>AB79*'Summary all tools'!M$14</f>
        <v>0.14904265475355369</v>
      </c>
      <c r="CM79" s="6">
        <f>AC79*'Summary all tools'!N$14</f>
        <v>7.9645507713292887E-2</v>
      </c>
      <c r="CN79" s="6">
        <f>AD79*'Summary all tools'!O$14</f>
        <v>8.5455346952996628E-2</v>
      </c>
      <c r="CO79" s="6">
        <f>AE79*'Summary all tools'!P$14</f>
        <v>3.8175901387531887E-2</v>
      </c>
      <c r="CP79" s="6">
        <f t="shared" si="5"/>
        <v>165.53540453503041</v>
      </c>
      <c r="CR79" s="6"/>
      <c r="CS79" s="6"/>
      <c r="CT79" s="6"/>
      <c r="CU79" s="6"/>
      <c r="CV79" s="6"/>
      <c r="CW79" s="6"/>
      <c r="CX79" s="6"/>
      <c r="CY79" s="6"/>
      <c r="CZ79" s="6"/>
      <c r="DA79" s="6"/>
      <c r="DB79" s="6"/>
      <c r="DC79" s="6"/>
      <c r="DD79" s="6"/>
      <c r="DE79" s="6"/>
      <c r="DF79" s="6"/>
      <c r="DH79" s="6"/>
      <c r="DI79" s="6"/>
      <c r="DJ79" s="6"/>
      <c r="DK79" s="6"/>
      <c r="DL79" s="6"/>
      <c r="DM79" s="6"/>
      <c r="DN79" s="6"/>
      <c r="DO79" s="6"/>
      <c r="DP79" s="6"/>
      <c r="DQ79" s="6"/>
      <c r="DR79" s="6"/>
      <c r="DS79" s="6"/>
      <c r="DT79" s="6"/>
      <c r="DU79" s="6"/>
      <c r="DV79" s="6"/>
      <c r="DX79" s="6"/>
      <c r="DY79" s="6"/>
      <c r="DZ79" s="6"/>
      <c r="EA79" s="6"/>
      <c r="EB79" s="6"/>
      <c r="EC79" s="6"/>
      <c r="ED79" s="6"/>
      <c r="EE79" s="6"/>
      <c r="EF79" s="6"/>
      <c r="EG79" s="6"/>
      <c r="EH79" s="6"/>
      <c r="EI79" s="6"/>
      <c r="EJ79" s="6"/>
      <c r="EK79" s="6"/>
      <c r="EL79" s="6"/>
      <c r="EN79" s="1"/>
      <c r="EO79" s="1"/>
      <c r="EP79" s="1"/>
      <c r="EQ79" s="1"/>
      <c r="ER79" s="1"/>
      <c r="ES79" s="1"/>
      <c r="ET79" s="1"/>
      <c r="EU79" s="1"/>
      <c r="EV79" s="1"/>
      <c r="EW79" s="1"/>
      <c r="EX79" s="1"/>
      <c r="EY79" s="1"/>
      <c r="EZ79" s="1"/>
      <c r="FA79" s="1"/>
      <c r="FB79" s="2"/>
      <c r="FD79" s="2"/>
      <c r="FE79" s="2"/>
      <c r="FF79" s="2"/>
      <c r="FG79" s="2"/>
      <c r="FH79" s="2"/>
      <c r="FI79" s="2"/>
      <c r="FJ79" s="2"/>
      <c r="FK79" s="2"/>
      <c r="FL79" s="2"/>
      <c r="FM79" s="2"/>
      <c r="FN79" s="2"/>
      <c r="FO79" s="2"/>
      <c r="FP79" s="2"/>
      <c r="FQ79" s="2"/>
      <c r="FR79" s="2"/>
      <c r="FT79" s="2"/>
      <c r="FU79" s="2"/>
      <c r="FV79" s="2"/>
      <c r="FW79" s="2"/>
      <c r="FX79" s="2"/>
      <c r="FY79" s="2"/>
      <c r="FZ79" s="2"/>
      <c r="GA79" s="2"/>
      <c r="GB79" s="2"/>
      <c r="GC79" s="2"/>
      <c r="GD79" s="2"/>
      <c r="GE79" s="2"/>
      <c r="GF79" s="2"/>
      <c r="GG79" s="2"/>
      <c r="GH79" s="2"/>
      <c r="GJ79" s="6"/>
    </row>
    <row r="80" spans="1:192" x14ac:dyDescent="0.25">
      <c r="A80" s="8" t="s">
        <v>147</v>
      </c>
      <c r="B80" s="8" t="s">
        <v>245</v>
      </c>
      <c r="C80" s="22">
        <f>Baseline!CC80*'Summary all tools'!B$5</f>
        <v>339.93384742887832</v>
      </c>
      <c r="D80" s="22">
        <f>Baseline!CD80*'Summary all tools'!C$5</f>
        <v>359.61897124024523</v>
      </c>
      <c r="E80" s="22">
        <f>Baseline!CE80*'Summary all tools'!D$5</f>
        <v>418.10478145383138</v>
      </c>
      <c r="F80" s="22">
        <f>Baseline!CF80*'Summary all tools'!E$5</f>
        <v>326.05266079059197</v>
      </c>
      <c r="G80" s="22">
        <f>Baseline!CG80*'Summary all tools'!F$5</f>
        <v>249.73520938146191</v>
      </c>
      <c r="H80" s="22">
        <f>Baseline!CH80*'Summary all tools'!G$5</f>
        <v>203.47001088356899</v>
      </c>
      <c r="I80" s="22">
        <f>Baseline!CI80*'Summary all tools'!H$5</f>
        <v>113.62866894032744</v>
      </c>
      <c r="J80" s="27">
        <f>Baseline!CJ80*'Summary all tools'!J$5</f>
        <v>271.70709716222098</v>
      </c>
      <c r="K80" s="27">
        <f>Baseline!CK80*'Summary all tools'!K$5</f>
        <v>290.19610910655337</v>
      </c>
      <c r="L80" s="27">
        <f>Baseline!CL80*'Summary all tools'!L$5</f>
        <v>379.89562076170807</v>
      </c>
      <c r="M80" s="27">
        <f>Baseline!CM80*'Summary all tools'!M$5</f>
        <v>297.94710789253043</v>
      </c>
      <c r="N80" s="27">
        <f>Baseline!CN80*'Summary all tools'!N$5</f>
        <v>235.58630770788699</v>
      </c>
      <c r="O80" s="27">
        <f>Baseline!CO80*'Summary all tools'!O$5</f>
        <v>248.32098870194713</v>
      </c>
      <c r="P80" s="27">
        <f>Baseline!CP80*'Summary all tools'!P$5</f>
        <v>154.02184306549398</v>
      </c>
      <c r="Q80" s="28"/>
      <c r="R80" s="29">
        <f>Baseline!CR80*'Summary all tools'!B$12</f>
        <v>8.0620471627942685</v>
      </c>
      <c r="S80" s="29">
        <f>Baseline!CS80*'Summary all tools'!C$12</f>
        <v>7.8674580864132686</v>
      </c>
      <c r="T80" s="29">
        <f>Baseline!CT80*'Summary all tools'!D$12</f>
        <v>5.9947550897231938</v>
      </c>
      <c r="U80" s="29">
        <f>Baseline!CU80*'Summary all tools'!E$12</f>
        <v>3.9615129708906354</v>
      </c>
      <c r="V80" s="29">
        <f>Baseline!CV80*'Summary all tools'!F$12</f>
        <v>2.0183467725595081</v>
      </c>
      <c r="W80" s="29">
        <f>Baseline!CW80*'Summary all tools'!G$12</f>
        <v>1.5649628477188193</v>
      </c>
      <c r="X80" s="29">
        <f>Baseline!CX80*'Summary all tools'!H$12</f>
        <v>0.96043903361272609</v>
      </c>
      <c r="Y80" s="29">
        <f>Baseline!CY80*'Summary all tools'!J$12</f>
        <v>6.6791789259543419</v>
      </c>
      <c r="Z80" s="29">
        <f>Baseline!CZ80*'Summary all tools'!K$12</f>
        <v>5.0376454678474785</v>
      </c>
      <c r="AA80" s="29">
        <f>Baseline!DA80*'Summary all tools'!L$12</f>
        <v>5.8676287190926404</v>
      </c>
      <c r="AB80" s="29">
        <f>Baseline!DB80*'Summary all tools'!M$12</f>
        <v>3.876581460102833</v>
      </c>
      <c r="AC80" s="29">
        <f>Baseline!DC80*'Summary all tools'!N$12</f>
        <v>2.1587675956005401</v>
      </c>
      <c r="AD80" s="29">
        <f>Baseline!DD80*'Summary all tools'!O$12</f>
        <v>1.7084347347915185</v>
      </c>
      <c r="AE80" s="29">
        <f>Baseline!DE80*'Summary all tools'!P$12</f>
        <v>1.1858656845705529</v>
      </c>
      <c r="AF80" s="29">
        <f t="shared" si="3"/>
        <v>3945.1628490689186</v>
      </c>
      <c r="AH80" s="6">
        <f>C80*'Summary all tools'!B$6</f>
        <v>45.833777181421794</v>
      </c>
      <c r="AI80" s="6">
        <f>D80*'Summary all tools'!C$6</f>
        <v>48.48795117846003</v>
      </c>
      <c r="AJ80" s="6">
        <f>E80*'Summary all tools'!D$6</f>
        <v>75.823701188763835</v>
      </c>
      <c r="AK80" s="6">
        <f>F80*'Summary all tools'!E$6</f>
        <v>59.12996124469619</v>
      </c>
      <c r="AL80" s="6">
        <f>G80*'Summary all tools'!F$6</f>
        <v>45.289718588268052</v>
      </c>
      <c r="AM80" s="6">
        <f>H80*'Summary all tools'!G$6</f>
        <v>51.525677432622828</v>
      </c>
      <c r="AN80" s="6">
        <f>I80*'Summary all tools'!H$6</f>
        <v>28.774727624445209</v>
      </c>
      <c r="AO80" s="6">
        <f>J80*'Summary all tools'!J$6</f>
        <v>28.017758220564751</v>
      </c>
      <c r="AP80" s="6">
        <f>K80*'Summary all tools'!K$6</f>
        <v>29.924299020579841</v>
      </c>
      <c r="AQ80" s="6">
        <f>L80*'Summary all tools'!L$6</f>
        <v>79.385714186393756</v>
      </c>
      <c r="AR80" s="6">
        <f>M80*'Summary all tools'!M$6</f>
        <v>62.261165060008352</v>
      </c>
      <c r="AS80" s="6">
        <f>N80*'Summary all tools'!N$6</f>
        <v>49.229804893321457</v>
      </c>
      <c r="AT80" s="6">
        <f>O80*'Summary all tools'!O$6</f>
        <v>60.441765578479803</v>
      </c>
      <c r="AU80" s="6">
        <f>P80*'Summary all tools'!P$6</f>
        <v>37.489187608316719</v>
      </c>
      <c r="AV80" s="6"/>
      <c r="AW80" s="6">
        <f>R80*'Summary all tools'!B$13</f>
        <v>1.0870175949834968</v>
      </c>
      <c r="AX80" s="6">
        <f>S80*'Summary all tools'!C$13</f>
        <v>1.0607808655838116</v>
      </c>
      <c r="AY80" s="6">
        <f>T80*'Summary all tools'!D$13</f>
        <v>1.0871545573873926</v>
      </c>
      <c r="AZ80" s="6">
        <f>U80*'Summary all tools'!E$13</f>
        <v>0.71842415845079799</v>
      </c>
      <c r="BA80" s="6">
        <f>V80*'Summary all tools'!F$13</f>
        <v>0.36602911367268609</v>
      </c>
      <c r="BB80" s="6">
        <f>W80*'Summary all tools'!G$13</f>
        <v>0.39630297622454386</v>
      </c>
      <c r="BC80" s="6">
        <f>X80*'Summary all tools'!H$13</f>
        <v>0.24321653901098608</v>
      </c>
      <c r="BD80" s="6">
        <f>Y80*'Summary all tools'!J$13</f>
        <v>0.68874027294013596</v>
      </c>
      <c r="BE80" s="6">
        <f>Z80*'Summary all tools'!K$13</f>
        <v>0.51946943673247381</v>
      </c>
      <c r="BF80" s="6">
        <f>AA80*'Summary all tools'!L$13</f>
        <v>1.2261417899785261</v>
      </c>
      <c r="BG80" s="6">
        <f>AB80*'Summary all tools'!M$13</f>
        <v>0.81007827148666078</v>
      </c>
      <c r="BH80" s="6">
        <f>AC80*'Summary all tools'!N$13</f>
        <v>0.45111156321196233</v>
      </c>
      <c r="BI80" s="6">
        <f>AD80*'Summary all tools'!O$13</f>
        <v>0.41583602049177726</v>
      </c>
      <c r="BJ80" s="6">
        <f>AE80*'Summary all tools'!P$13</f>
        <v>0.28864179419165947</v>
      </c>
      <c r="BK80" s="6">
        <f t="shared" si="4"/>
        <v>710.97415396068959</v>
      </c>
      <c r="BM80" s="6">
        <f>C80*'Summary all tools'!B$7</f>
        <v>6.3658023863085829</v>
      </c>
      <c r="BN80" s="6">
        <f>D80*'Summary all tools'!C$7</f>
        <v>6.7344376636750045</v>
      </c>
      <c r="BO80" s="6">
        <f>E80*'Summary all tools'!D$7</f>
        <v>27.935047806386681</v>
      </c>
      <c r="BP80" s="6">
        <f>F80*'Summary all tools'!E$7</f>
        <v>21.784722563835441</v>
      </c>
      <c r="BQ80" s="6">
        <f>G80*'Summary all tools'!F$7</f>
        <v>16.685685795677706</v>
      </c>
      <c r="BR80" s="6">
        <f>H80*'Summary all tools'!G$7</f>
        <v>14.667893575710147</v>
      </c>
      <c r="BS80" s="6">
        <f>I80*'Summary all tools'!H$7</f>
        <v>8.191345820097542</v>
      </c>
      <c r="BT80" s="6">
        <f>J80*'Summary all tools'!J$7</f>
        <v>4.5610304079989135</v>
      </c>
      <c r="BU80" s="6">
        <f>K80*'Summary all tools'!K$7</f>
        <v>4.8713975149781144</v>
      </c>
      <c r="BV80" s="6">
        <f>L80*'Summary all tools'!L$7</f>
        <v>19.466228766012261</v>
      </c>
      <c r="BW80" s="6">
        <f>M80*'Summary all tools'!M$7</f>
        <v>15.267105608584425</v>
      </c>
      <c r="BX80" s="6">
        <f>N80*'Summary all tools'!N$7</f>
        <v>12.071676295680357</v>
      </c>
      <c r="BY80" s="6">
        <f>O80*'Summary all tools'!O$7</f>
        <v>16.74892299162693</v>
      </c>
      <c r="BZ80" s="6">
        <f>P80*'Summary all tools'!P$7</f>
        <v>10.388570060135956</v>
      </c>
      <c r="CA80" s="6"/>
      <c r="CB80" s="6">
        <f>R80*'Summary all tools'!B$14</f>
        <v>0.15097466596993012</v>
      </c>
      <c r="CC80" s="6">
        <f>S80*'Summary all tools'!C$14</f>
        <v>0.14733067577552938</v>
      </c>
      <c r="CD80" s="6">
        <f>T80*'Summary all tools'!D$14</f>
        <v>0.40053062640588155</v>
      </c>
      <c r="CE80" s="6">
        <f>U80*'Summary all tools'!E$14</f>
        <v>0.2646825846923993</v>
      </c>
      <c r="CF80" s="6">
        <f>V80*'Summary all tools'!F$14</f>
        <v>0.13485283135309489</v>
      </c>
      <c r="CG80" s="6">
        <f>W80*'Summary all tools'!G$14</f>
        <v>0.11281617571355629</v>
      </c>
      <c r="CH80" s="6">
        <f>X80*'Summary all tools'!H$14</f>
        <v>6.9236824973930342E-2</v>
      </c>
      <c r="CI80" s="6">
        <f>Y80*'Summary all tools'!J$14</f>
        <v>0.11212050954839423</v>
      </c>
      <c r="CJ80" s="6">
        <f>Z80*'Summary all tools'!K$14</f>
        <v>8.4564792026216667E-2</v>
      </c>
      <c r="CK80" s="6">
        <f>AA80*'Summary all tools'!L$14</f>
        <v>0.30066312091427461</v>
      </c>
      <c r="CL80" s="6">
        <f>AB80*'Summary all tools'!M$14</f>
        <v>0.19863988266339574</v>
      </c>
      <c r="CM80" s="6">
        <f>AC80*'Summary all tools'!N$14</f>
        <v>0.11061739481059613</v>
      </c>
      <c r="CN80" s="6">
        <f>AD80*'Summary all tools'!O$14</f>
        <v>0.1152316683290467</v>
      </c>
      <c r="CO80" s="6">
        <f>AE80*'Summary all tools'!P$14</f>
        <v>7.9985075498893596E-2</v>
      </c>
      <c r="CP80" s="6">
        <f t="shared" si="5"/>
        <v>188.02211408538312</v>
      </c>
      <c r="CR80" s="6"/>
      <c r="CS80" s="6"/>
      <c r="CT80" s="6"/>
      <c r="CU80" s="6"/>
      <c r="CV80" s="6"/>
      <c r="CW80" s="6"/>
      <c r="CX80" s="6"/>
      <c r="CY80" s="6"/>
      <c r="CZ80" s="6"/>
      <c r="DA80" s="6"/>
      <c r="DB80" s="6"/>
      <c r="DC80" s="6"/>
      <c r="DD80" s="6"/>
      <c r="DE80" s="6"/>
      <c r="DF80" s="6"/>
      <c r="DH80" s="6"/>
      <c r="DI80" s="6"/>
      <c r="DJ80" s="6"/>
      <c r="DK80" s="6"/>
      <c r="DL80" s="6"/>
      <c r="DM80" s="6"/>
      <c r="DN80" s="6"/>
      <c r="DO80" s="6"/>
      <c r="DP80" s="6"/>
      <c r="DQ80" s="6"/>
      <c r="DR80" s="6"/>
      <c r="DS80" s="6"/>
      <c r="DT80" s="6"/>
      <c r="DU80" s="6"/>
      <c r="DV80" s="6"/>
      <c r="DX80" s="6"/>
      <c r="DY80" s="6"/>
      <c r="DZ80" s="6"/>
      <c r="EA80" s="6"/>
      <c r="EB80" s="6"/>
      <c r="EC80" s="6"/>
      <c r="ED80" s="6"/>
      <c r="EE80" s="6"/>
      <c r="EF80" s="6"/>
      <c r="EG80" s="6"/>
      <c r="EH80" s="6"/>
      <c r="EI80" s="6"/>
      <c r="EJ80" s="6"/>
      <c r="EK80" s="6"/>
      <c r="EL80" s="6"/>
      <c r="EN80" s="1"/>
      <c r="EO80" s="1"/>
      <c r="EP80" s="1"/>
      <c r="EQ80" s="1"/>
      <c r="ER80" s="1"/>
      <c r="ES80" s="1"/>
      <c r="ET80" s="1"/>
      <c r="EU80" s="1"/>
      <c r="EV80" s="1"/>
      <c r="EW80" s="1"/>
      <c r="EX80" s="1"/>
      <c r="EY80" s="1"/>
      <c r="EZ80" s="1"/>
      <c r="FA80" s="1"/>
      <c r="FB80" s="2"/>
      <c r="FD80" s="2"/>
      <c r="FE80" s="2"/>
      <c r="FF80" s="2"/>
      <c r="FG80" s="2"/>
      <c r="FH80" s="2"/>
      <c r="FI80" s="2"/>
      <c r="FJ80" s="2"/>
      <c r="FK80" s="2"/>
      <c r="FL80" s="2"/>
      <c r="FM80" s="2"/>
      <c r="FN80" s="2"/>
      <c r="FO80" s="2"/>
      <c r="FP80" s="2"/>
      <c r="FQ80" s="2"/>
      <c r="FR80" s="2"/>
      <c r="FT80" s="2"/>
      <c r="FU80" s="2"/>
      <c r="FV80" s="2"/>
      <c r="FW80" s="2"/>
      <c r="FX80" s="2"/>
      <c r="FY80" s="2"/>
      <c r="FZ80" s="2"/>
      <c r="GA80" s="2"/>
      <c r="GB80" s="2"/>
      <c r="GC80" s="2"/>
      <c r="GD80" s="2"/>
      <c r="GE80" s="2"/>
      <c r="GF80" s="2"/>
      <c r="GG80" s="2"/>
      <c r="GH80" s="2"/>
      <c r="GJ80" s="6"/>
    </row>
    <row r="81" spans="1:192" x14ac:dyDescent="0.25">
      <c r="A81" s="8" t="s">
        <v>5</v>
      </c>
      <c r="B81" s="8" t="s">
        <v>246</v>
      </c>
      <c r="C81" s="22">
        <f>Baseline!CC81*'Summary all tools'!B$5</f>
        <v>279.53817888485571</v>
      </c>
      <c r="D81" s="22">
        <f>Baseline!CD81*'Summary all tools'!C$5</f>
        <v>303.12619428974205</v>
      </c>
      <c r="E81" s="22">
        <f>Baseline!CE81*'Summary all tools'!D$5</f>
        <v>320.23955090826195</v>
      </c>
      <c r="F81" s="22">
        <f>Baseline!CF81*'Summary all tools'!E$5</f>
        <v>252.34385400219918</v>
      </c>
      <c r="G81" s="22">
        <f>Baseline!CG81*'Summary all tools'!F$5</f>
        <v>186.614056197753</v>
      </c>
      <c r="H81" s="22">
        <f>Baseline!CH81*'Summary all tools'!G$5</f>
        <v>142.15124492516807</v>
      </c>
      <c r="I81" s="22">
        <f>Baseline!CI81*'Summary all tools'!H$5</f>
        <v>84.741547803299341</v>
      </c>
      <c r="J81" s="27">
        <f>Baseline!CJ81*'Summary all tools'!J$5</f>
        <v>208.28288965878943</v>
      </c>
      <c r="K81" s="27">
        <f>Baseline!CK81*'Summary all tools'!K$5</f>
        <v>222.76856011302422</v>
      </c>
      <c r="L81" s="27">
        <f>Baseline!CL81*'Summary all tools'!L$5</f>
        <v>269.42982691890859</v>
      </c>
      <c r="M81" s="27">
        <f>Baseline!CM81*'Summary all tools'!M$5</f>
        <v>214.31388515525791</v>
      </c>
      <c r="N81" s="27">
        <f>Baseline!CN81*'Summary all tools'!N$5</f>
        <v>159.43423455255441</v>
      </c>
      <c r="O81" s="27">
        <f>Baseline!CO81*'Summary all tools'!O$5</f>
        <v>170.61977273564642</v>
      </c>
      <c r="P81" s="27">
        <f>Baseline!CP81*'Summary all tools'!P$5</f>
        <v>107.54734532023015</v>
      </c>
      <c r="Q81" s="28"/>
      <c r="R81" s="29">
        <f>Baseline!CR81*'Summary all tools'!B$12</f>
        <v>4.6656643098942423</v>
      </c>
      <c r="S81" s="29">
        <f>Baseline!CS81*'Summary all tools'!C$12</f>
        <v>3.7191304792415454</v>
      </c>
      <c r="T81" s="29">
        <f>Baseline!CT81*'Summary all tools'!D$12</f>
        <v>3.7279106564611788</v>
      </c>
      <c r="U81" s="29">
        <f>Baseline!CU81*'Summary all tools'!E$12</f>
        <v>1.7463242491501674</v>
      </c>
      <c r="V81" s="29">
        <f>Baseline!CV81*'Summary all tools'!F$12</f>
        <v>0.75531863005026856</v>
      </c>
      <c r="W81" s="29">
        <f>Baseline!CW81*'Summary all tools'!G$12</f>
        <v>0.81897836582401329</v>
      </c>
      <c r="X81" s="29">
        <f>Baseline!CX81*'Summary all tools'!H$12</f>
        <v>0.50253059316694104</v>
      </c>
      <c r="Y81" s="29">
        <f>Baseline!CY81*'Summary all tools'!J$12</f>
        <v>2.8102031435860955</v>
      </c>
      <c r="Z81" s="29">
        <f>Baseline!CZ81*'Summary all tools'!K$12</f>
        <v>2.2887180833529883</v>
      </c>
      <c r="AA81" s="29">
        <f>Baseline!DA81*'Summary all tools'!L$12</f>
        <v>2.7479161451928493</v>
      </c>
      <c r="AB81" s="29">
        <f>Baseline!DB81*'Summary all tools'!M$12</f>
        <v>1.591363990871542</v>
      </c>
      <c r="AC81" s="29">
        <f>Baseline!DC81*'Summary all tools'!N$12</f>
        <v>0.86637269149601637</v>
      </c>
      <c r="AD81" s="29">
        <f>Baseline!DD81*'Summary all tools'!O$12</f>
        <v>0.63161995379363711</v>
      </c>
      <c r="AE81" s="29">
        <f>Baseline!DE81*'Summary all tools'!P$12</f>
        <v>0.35590906568890646</v>
      </c>
      <c r="AF81" s="29">
        <f t="shared" si="3"/>
        <v>2948.379101823461</v>
      </c>
      <c r="AH81" s="6">
        <f>C81*'Summary all tools'!B$6</f>
        <v>37.690540973238974</v>
      </c>
      <c r="AI81" s="6">
        <f>D81*'Summary all tools'!C$6</f>
        <v>40.87094754468432</v>
      </c>
      <c r="AJ81" s="6">
        <f>E81*'Summary all tools'!D$6</f>
        <v>58.075748219046034</v>
      </c>
      <c r="AK81" s="6">
        <f>F81*'Summary all tools'!E$6</f>
        <v>45.762798780134503</v>
      </c>
      <c r="AL81" s="6">
        <f>G81*'Summary all tools'!F$6</f>
        <v>33.842637210605716</v>
      </c>
      <c r="AM81" s="6">
        <f>H81*'Summary all tools'!G$6</f>
        <v>35.997635036502821</v>
      </c>
      <c r="AN81" s="6">
        <f>I81*'Summary all tools'!H$6</f>
        <v>21.459504711741236</v>
      </c>
      <c r="AO81" s="6">
        <f>J81*'Summary all tools'!J$6</f>
        <v>21.477612123088598</v>
      </c>
      <c r="AP81" s="6">
        <f>K81*'Summary all tools'!K$6</f>
        <v>22.9713383329977</v>
      </c>
      <c r="AQ81" s="6">
        <f>L81*'Summary all tools'!L$6</f>
        <v>56.301989452229897</v>
      </c>
      <c r="AR81" s="6">
        <f>M81*'Summary all tools'!M$6</f>
        <v>44.78456687391698</v>
      </c>
      <c r="AS81" s="6">
        <f>N81*'Summary all tools'!N$6</f>
        <v>33.316521391686706</v>
      </c>
      <c r="AT81" s="6">
        <f>O81*'Summary all tools'!O$6</f>
        <v>41.529152894600159</v>
      </c>
      <c r="AU81" s="6">
        <f>P81*'Summary all tools'!P$6</f>
        <v>26.177213083809686</v>
      </c>
      <c r="AV81" s="6"/>
      <c r="AW81" s="6">
        <f>R81*'Summary all tools'!B$13</f>
        <v>0.62907833391832479</v>
      </c>
      <c r="AX81" s="6">
        <f>S81*'Summary all tools'!C$13</f>
        <v>0.50145579495391623</v>
      </c>
      <c r="AY81" s="6">
        <f>T81*'Summary all tools'!D$13</f>
        <v>0.67606015576058087</v>
      </c>
      <c r="AZ81" s="6">
        <f>U81*'Summary all tools'!E$13</f>
        <v>0.31669756941269556</v>
      </c>
      <c r="BA81" s="6">
        <f>V81*'Summary all tools'!F$13</f>
        <v>0.13697775449516617</v>
      </c>
      <c r="BB81" s="6">
        <f>W81*'Summary all tools'!G$13</f>
        <v>0.20739378210330833</v>
      </c>
      <c r="BC81" s="6">
        <f>X81*'Summary all tools'!H$13</f>
        <v>0.12725820936020502</v>
      </c>
      <c r="BD81" s="6">
        <f>Y81*'Summary all tools'!J$13</f>
        <v>0.28978113950647988</v>
      </c>
      <c r="BE81" s="6">
        <f>Z81*'Summary all tools'!K$13</f>
        <v>0.23600690068148319</v>
      </c>
      <c r="BF81" s="6">
        <f>AA81*'Summary all tools'!L$13</f>
        <v>0.57422427053269309</v>
      </c>
      <c r="BG81" s="6">
        <f>AB81*'Summary all tools'!M$13</f>
        <v>0.33254283556242792</v>
      </c>
      <c r="BH81" s="6">
        <f>AC81*'Summary all tools'!N$13</f>
        <v>0.18104345274656547</v>
      </c>
      <c r="BI81" s="6">
        <f>AD81*'Summary all tools'!O$13</f>
        <v>0.15373740810812869</v>
      </c>
      <c r="BJ81" s="6">
        <f>AE81*'Summary all tools'!P$13</f>
        <v>8.6628892821639991E-2</v>
      </c>
      <c r="BK81" s="6">
        <f t="shared" si="4"/>
        <v>524.70709312824681</v>
      </c>
      <c r="BM81" s="6">
        <f>C81*'Summary all tools'!B$7</f>
        <v>5.2347973573943021</v>
      </c>
      <c r="BN81" s="6">
        <f>D81*'Summary all tools'!C$7</f>
        <v>5.676520492317267</v>
      </c>
      <c r="BO81" s="6">
        <f>E81*'Summary all tools'!D$7</f>
        <v>21.396328291227487</v>
      </c>
      <c r="BP81" s="6">
        <f>F81*'Summary all tools'!E$7</f>
        <v>16.859978497944294</v>
      </c>
      <c r="BQ81" s="6">
        <f>G81*'Summary all tools'!F$7</f>
        <v>12.468340024960003</v>
      </c>
      <c r="BR81" s="6">
        <f>H81*'Summary all tools'!G$7</f>
        <v>10.247501944697882</v>
      </c>
      <c r="BS81" s="6">
        <f>I81*'Summary all tools'!H$7</f>
        <v>6.1089101004226878</v>
      </c>
      <c r="BT81" s="6">
        <f>J81*'Summary all tools'!J$7</f>
        <v>3.4963554618981441</v>
      </c>
      <c r="BU81" s="6">
        <f>K81*'Summary all tools'!K$7</f>
        <v>3.7395201937438118</v>
      </c>
      <c r="BV81" s="6">
        <f>L81*'Summary all tools'!L$7</f>
        <v>13.805851819703882</v>
      </c>
      <c r="BW81" s="6">
        <f>M81*'Summary all tools'!M$7</f>
        <v>10.98165624494516</v>
      </c>
      <c r="BX81" s="6">
        <f>N81*'Summary all tools'!N$7</f>
        <v>8.1695684638618751</v>
      </c>
      <c r="BY81" s="6">
        <f>O81*'Summary all tools'!O$7</f>
        <v>11.508078512961488</v>
      </c>
      <c r="BZ81" s="6">
        <f>P81*'Summary all tools'!P$7</f>
        <v>7.2539265172002736</v>
      </c>
      <c r="CA81" s="6"/>
      <c r="CB81" s="6">
        <f>R81*'Summary all tools'!B$14</f>
        <v>8.7371990821989556E-2</v>
      </c>
      <c r="CC81" s="6">
        <f>S81*'Summary all tools'!C$14</f>
        <v>6.9646638188043924E-2</v>
      </c>
      <c r="CD81" s="6">
        <f>T81*'Summary all tools'!D$14</f>
        <v>0.24907479422758244</v>
      </c>
      <c r="CE81" s="6">
        <f>U81*'Summary all tools'!E$14</f>
        <v>0.11667805188888784</v>
      </c>
      <c r="CF81" s="6">
        <f>V81*'Summary all tools'!F$14</f>
        <v>5.0465488498219122E-2</v>
      </c>
      <c r="CG81" s="6">
        <f>W81*'Summary all tools'!G$14</f>
        <v>5.9039105854226462E-2</v>
      </c>
      <c r="CH81" s="6">
        <f>X81*'Summary all tools'!H$14</f>
        <v>3.6226789525897779E-2</v>
      </c>
      <c r="CI81" s="6">
        <f>Y81*'Summary all tools'!J$14</f>
        <v>4.7173673873147887E-2</v>
      </c>
      <c r="CJ81" s="6">
        <f>Z81*'Summary all tools'!K$14</f>
        <v>3.841972801791587E-2</v>
      </c>
      <c r="CK81" s="6">
        <f>AA81*'Summary all tools'!L$14</f>
        <v>0.14080595139498986</v>
      </c>
      <c r="CL81" s="6">
        <f>AB81*'Summary all tools'!M$14</f>
        <v>8.1543070789254352E-2</v>
      </c>
      <c r="CM81" s="6">
        <f>AC81*'Summary all tools'!N$14</f>
        <v>4.4393796842069691E-2</v>
      </c>
      <c r="CN81" s="6">
        <f>AD81*'Summary all tools'!O$14</f>
        <v>4.2601932367312766E-2</v>
      </c>
      <c r="CO81" s="6">
        <f>AE81*'Summary all tools'!P$14</f>
        <v>2.4005596805996621E-2</v>
      </c>
      <c r="CP81" s="6">
        <f t="shared" si="5"/>
        <v>138.0347805323741</v>
      </c>
      <c r="CR81" s="6"/>
      <c r="CS81" s="6"/>
      <c r="CT81" s="6"/>
      <c r="CU81" s="6"/>
      <c r="CV81" s="6"/>
      <c r="CW81" s="6"/>
      <c r="CX81" s="6"/>
      <c r="CY81" s="6"/>
      <c r="CZ81" s="6"/>
      <c r="DA81" s="6"/>
      <c r="DB81" s="6"/>
      <c r="DC81" s="6"/>
      <c r="DD81" s="6"/>
      <c r="DE81" s="6"/>
      <c r="DF81" s="6"/>
      <c r="DH81" s="6"/>
      <c r="DI81" s="6"/>
      <c r="DJ81" s="6"/>
      <c r="DK81" s="6"/>
      <c r="DL81" s="6"/>
      <c r="DM81" s="6"/>
      <c r="DN81" s="6"/>
      <c r="DO81" s="6"/>
      <c r="DP81" s="6"/>
      <c r="DQ81" s="6"/>
      <c r="DR81" s="6"/>
      <c r="DS81" s="6"/>
      <c r="DT81" s="6"/>
      <c r="DU81" s="6"/>
      <c r="DV81" s="6"/>
      <c r="DX81" s="6"/>
      <c r="DY81" s="6"/>
      <c r="DZ81" s="6"/>
      <c r="EA81" s="6"/>
      <c r="EB81" s="6"/>
      <c r="EC81" s="6"/>
      <c r="ED81" s="6"/>
      <c r="EE81" s="6"/>
      <c r="EF81" s="6"/>
      <c r="EG81" s="6"/>
      <c r="EH81" s="6"/>
      <c r="EI81" s="6"/>
      <c r="EJ81" s="6"/>
      <c r="EK81" s="6"/>
      <c r="EL81" s="6"/>
      <c r="EN81" s="1"/>
      <c r="EO81" s="1"/>
      <c r="EP81" s="1"/>
      <c r="EQ81" s="1"/>
      <c r="ER81" s="1"/>
      <c r="ES81" s="1"/>
      <c r="ET81" s="1"/>
      <c r="EU81" s="1"/>
      <c r="EV81" s="1"/>
      <c r="EW81" s="1"/>
      <c r="EX81" s="1"/>
      <c r="EY81" s="1"/>
      <c r="EZ81" s="1"/>
      <c r="FA81" s="1"/>
      <c r="FB81" s="2"/>
      <c r="FD81" s="2"/>
      <c r="FE81" s="2"/>
      <c r="FF81" s="2"/>
      <c r="FG81" s="2"/>
      <c r="FH81" s="2"/>
      <c r="FI81" s="2"/>
      <c r="FJ81" s="2"/>
      <c r="FK81" s="2"/>
      <c r="FL81" s="2"/>
      <c r="FM81" s="2"/>
      <c r="FN81" s="2"/>
      <c r="FO81" s="2"/>
      <c r="FP81" s="2"/>
      <c r="FQ81" s="2"/>
      <c r="FR81" s="2"/>
      <c r="FT81" s="2"/>
      <c r="FU81" s="2"/>
      <c r="FV81" s="2"/>
      <c r="FW81" s="2"/>
      <c r="FX81" s="2"/>
      <c r="FY81" s="2"/>
      <c r="FZ81" s="2"/>
      <c r="GA81" s="2"/>
      <c r="GB81" s="2"/>
      <c r="GC81" s="2"/>
      <c r="GD81" s="2"/>
      <c r="GE81" s="2"/>
      <c r="GF81" s="2"/>
      <c r="GG81" s="2"/>
      <c r="GH81" s="2"/>
      <c r="GJ81" s="6"/>
    </row>
    <row r="82" spans="1:192" x14ac:dyDescent="0.25">
      <c r="A82" s="8" t="s">
        <v>38</v>
      </c>
      <c r="B82" s="8" t="s">
        <v>247</v>
      </c>
      <c r="C82" s="22">
        <f>Baseline!CC82*'Summary all tools'!B$5</f>
        <v>336.69721409472857</v>
      </c>
      <c r="D82" s="22">
        <f>Baseline!CD82*'Summary all tools'!C$5</f>
        <v>342.61574152857844</v>
      </c>
      <c r="E82" s="22">
        <f>Baseline!CE82*'Summary all tools'!D$5</f>
        <v>394.86358454385459</v>
      </c>
      <c r="F82" s="22">
        <f>Baseline!CF82*'Summary all tools'!E$5</f>
        <v>312.94476647183075</v>
      </c>
      <c r="G82" s="22">
        <f>Baseline!CG82*'Summary all tools'!F$5</f>
        <v>228.57506056487372</v>
      </c>
      <c r="H82" s="22">
        <f>Baseline!CH82*'Summary all tools'!G$5</f>
        <v>170.50267079158155</v>
      </c>
      <c r="I82" s="22">
        <f>Baseline!CI82*'Summary all tools'!H$5</f>
        <v>99.328260650650407</v>
      </c>
      <c r="J82" s="27">
        <f>Baseline!CJ82*'Summary all tools'!J$5</f>
        <v>246.58150455745917</v>
      </c>
      <c r="K82" s="27">
        <f>Baseline!CK82*'Summary all tools'!K$5</f>
        <v>265.30115925394625</v>
      </c>
      <c r="L82" s="27">
        <f>Baseline!CL82*'Summary all tools'!L$5</f>
        <v>332.20138461499812</v>
      </c>
      <c r="M82" s="27">
        <f>Baseline!CM82*'Summary all tools'!M$5</f>
        <v>269.35919327482651</v>
      </c>
      <c r="N82" s="27">
        <f>Baseline!CN82*'Summary all tools'!N$5</f>
        <v>203.53607704930803</v>
      </c>
      <c r="O82" s="27">
        <f>Baseline!CO82*'Summary all tools'!O$5</f>
        <v>215.6118596724923</v>
      </c>
      <c r="P82" s="27">
        <f>Baseline!CP82*'Summary all tools'!P$5</f>
        <v>126.48519179240014</v>
      </c>
      <c r="Q82" s="28"/>
      <c r="R82" s="29">
        <f>Baseline!CR82*'Summary all tools'!B$12</f>
        <v>13.637362584253655</v>
      </c>
      <c r="S82" s="29">
        <f>Baseline!CS82*'Summary all tools'!C$12</f>
        <v>11.914328454259675</v>
      </c>
      <c r="T82" s="29">
        <f>Baseline!CT82*'Summary all tools'!D$12</f>
        <v>10.378962697117149</v>
      </c>
      <c r="U82" s="29">
        <f>Baseline!CU82*'Summary all tools'!E$12</f>
        <v>6.5740314397216864</v>
      </c>
      <c r="V82" s="29">
        <f>Baseline!CV82*'Summary all tools'!F$12</f>
        <v>2.4864224805980104</v>
      </c>
      <c r="W82" s="29">
        <f>Baseline!CW82*'Summary all tools'!G$12</f>
        <v>2.1295087942329092</v>
      </c>
      <c r="X82" s="29">
        <f>Baseline!CX82*'Summary all tools'!H$12</f>
        <v>1.5580903631474574</v>
      </c>
      <c r="Y82" s="29">
        <f>Baseline!CY82*'Summary all tools'!J$12</f>
        <v>9.2593111438691142</v>
      </c>
      <c r="Z82" s="29">
        <f>Baseline!CZ82*'Summary all tools'!K$12</f>
        <v>7.1208871181690334</v>
      </c>
      <c r="AA82" s="29">
        <f>Baseline!DA82*'Summary all tools'!L$12</f>
        <v>7.7612574397142948</v>
      </c>
      <c r="AB82" s="29">
        <f>Baseline!DB82*'Summary all tools'!M$12</f>
        <v>3.8701033516498065</v>
      </c>
      <c r="AC82" s="29">
        <f>Baseline!DC82*'Summary all tools'!N$12</f>
        <v>2.1534824829227017</v>
      </c>
      <c r="AD82" s="29">
        <f>Baseline!DD82*'Summary all tools'!O$12</f>
        <v>2.4617909762796462</v>
      </c>
      <c r="AE82" s="29">
        <f>Baseline!DE82*'Summary all tools'!P$12</f>
        <v>1.3406970662428845</v>
      </c>
      <c r="AF82" s="29">
        <f t="shared" si="3"/>
        <v>3627.2499052537069</v>
      </c>
      <c r="AH82" s="6">
        <f>C82*'Summary all tools'!B$6</f>
        <v>45.397377181311718</v>
      </c>
      <c r="AI82" s="6">
        <f>D82*'Summary all tools'!C$6</f>
        <v>46.195380880257765</v>
      </c>
      <c r="AJ82" s="6">
        <f>E82*'Summary all tools'!D$6</f>
        <v>71.60888794591196</v>
      </c>
      <c r="AK82" s="6">
        <f>F82*'Summary all tools'!E$6</f>
        <v>56.752832098782811</v>
      </c>
      <c r="AL82" s="6">
        <f>G82*'Summary all tools'!F$6</f>
        <v>41.452305403468287</v>
      </c>
      <c r="AM82" s="6">
        <f>H82*'Summary all tools'!G$6</f>
        <v>43.177201291028965</v>
      </c>
      <c r="AN82" s="6">
        <f>I82*'Summary all tools'!H$6</f>
        <v>25.153367299702598</v>
      </c>
      <c r="AO82" s="6">
        <f>J82*'Summary all tools'!J$6</f>
        <v>25.426869774510177</v>
      </c>
      <c r="AP82" s="6">
        <f>K82*'Summary all tools'!K$6</f>
        <v>27.357193879903331</v>
      </c>
      <c r="AQ82" s="6">
        <f>L82*'Summary all tools'!L$6</f>
        <v>69.419184455175738</v>
      </c>
      <c r="AR82" s="6">
        <f>M82*'Summary all tools'!M$6</f>
        <v>56.287229339255177</v>
      </c>
      <c r="AS82" s="6">
        <f>N82*'Summary all tools'!N$6</f>
        <v>42.532358774915444</v>
      </c>
      <c r="AT82" s="6">
        <f>O82*'Summary all tools'!O$6</f>
        <v>52.480306019990799</v>
      </c>
      <c r="AU82" s="6">
        <f>P82*'Summary all tools'!P$6</f>
        <v>30.786718236859858</v>
      </c>
      <c r="AV82" s="6"/>
      <c r="AW82" s="6">
        <f>R82*'Summary all tools'!B$13</f>
        <v>1.8387455169780209</v>
      </c>
      <c r="AX82" s="6">
        <f>S82*'Summary all tools'!C$13</f>
        <v>1.6064263084395067</v>
      </c>
      <c r="AY82" s="6">
        <f>T82*'Summary all tools'!D$13</f>
        <v>1.8822347916210982</v>
      </c>
      <c r="AZ82" s="6">
        <f>U82*'Summary all tools'!E$13</f>
        <v>1.1922068763665612</v>
      </c>
      <c r="BA82" s="6">
        <f>V82*'Summary all tools'!F$13</f>
        <v>0.45091509009376546</v>
      </c>
      <c r="BB82" s="6">
        <f>W82*'Summary all tools'!G$13</f>
        <v>0.53926562811443357</v>
      </c>
      <c r="BC82" s="6">
        <f>X82*'Summary all tools'!H$13</f>
        <v>0.39456262430906036</v>
      </c>
      <c r="BD82" s="6">
        <f>Y82*'Summary all tools'!J$13</f>
        <v>0.95479707238938105</v>
      </c>
      <c r="BE82" s="6">
        <f>Z82*'Summary all tools'!K$13</f>
        <v>0.73428812009896505</v>
      </c>
      <c r="BF82" s="6">
        <f>AA82*'Summary all tools'!L$13</f>
        <v>1.621848031837815</v>
      </c>
      <c r="BG82" s="6">
        <f>AB82*'Summary all tools'!M$13</f>
        <v>0.80872455947205724</v>
      </c>
      <c r="BH82" s="6">
        <f>AC82*'Summary all tools'!N$13</f>
        <v>0.45000714815278231</v>
      </c>
      <c r="BI82" s="6">
        <f>AD82*'Summary all tools'!O$13</f>
        <v>0.59920425522349163</v>
      </c>
      <c r="BJ82" s="6">
        <f>AE82*'Summary all tools'!P$13</f>
        <v>0.3263280249212886</v>
      </c>
      <c r="BK82" s="6">
        <f t="shared" si="4"/>
        <v>647.42676662909275</v>
      </c>
      <c r="BM82" s="6">
        <f>C82*'Summary all tools'!B$7</f>
        <v>6.3051912751821835</v>
      </c>
      <c r="BN82" s="6">
        <f>D82*'Summary all tools'!C$7</f>
        <v>6.4160251222580236</v>
      </c>
      <c r="BO82" s="6">
        <f>E82*'Summary all tools'!D$7</f>
        <v>26.38222187480967</v>
      </c>
      <c r="BP82" s="6">
        <f>F82*'Summary all tools'!E$7</f>
        <v>20.908938141656829</v>
      </c>
      <c r="BQ82" s="6">
        <f>G82*'Summary all tools'!F$7</f>
        <v>15.271901990751477</v>
      </c>
      <c r="BR82" s="6">
        <f>H82*'Summary all tools'!G$7</f>
        <v>12.291320075548391</v>
      </c>
      <c r="BS82" s="6">
        <f>I82*'Summary all tools'!H$7</f>
        <v>7.1604476254627833</v>
      </c>
      <c r="BT82" s="6">
        <f>J82*'Summary all tools'!J$7</f>
        <v>4.1392578702690983</v>
      </c>
      <c r="BU82" s="6">
        <f>K82*'Summary all tools'!K$7</f>
        <v>4.4534966781237983</v>
      </c>
      <c r="BV82" s="6">
        <f>L82*'Summary all tools'!L$7</f>
        <v>17.022328755292136</v>
      </c>
      <c r="BW82" s="6">
        <f>M82*'Summary all tools'!M$7</f>
        <v>13.802232481656441</v>
      </c>
      <c r="BX82" s="6">
        <f>N82*'Summary all tools'!N$7</f>
        <v>10.429390657450531</v>
      </c>
      <c r="BY82" s="6">
        <f>O82*'Summary all tools'!O$7</f>
        <v>14.542735403129978</v>
      </c>
      <c r="BZ82" s="6">
        <f>P82*'Summary all tools'!P$7</f>
        <v>8.5312592704551413</v>
      </c>
      <c r="CA82" s="6"/>
      <c r="CB82" s="6">
        <f>R82*'Summary all tools'!B$14</f>
        <v>0.25538132180250289</v>
      </c>
      <c r="CC82" s="6">
        <f>S82*'Summary all tools'!C$14</f>
        <v>0.22311476506104261</v>
      </c>
      <c r="CD82" s="6">
        <f>T82*'Summary all tools'!D$14</f>
        <v>0.69345492322882574</v>
      </c>
      <c r="CE82" s="6">
        <f>U82*'Summary all tools'!E$14</f>
        <v>0.43923411234557524</v>
      </c>
      <c r="CF82" s="6">
        <f>V82*'Summary all tools'!F$14</f>
        <v>0.16612661213980834</v>
      </c>
      <c r="CG82" s="6">
        <f>W82*'Summary all tools'!G$14</f>
        <v>0.15351357296688253</v>
      </c>
      <c r="CH82" s="6">
        <f>X82*'Summary all tools'!H$14</f>
        <v>0.11232074706608287</v>
      </c>
      <c r="CI82" s="6">
        <f>Y82*'Summary all tools'!J$14</f>
        <v>0.15543208155175972</v>
      </c>
      <c r="CJ82" s="6">
        <f>Z82*'Summary all tools'!K$14</f>
        <v>0.1195352753649478</v>
      </c>
      <c r="CK82" s="6">
        <f>AA82*'Summary all tools'!L$14</f>
        <v>0.39769453654260595</v>
      </c>
      <c r="CL82" s="6">
        <f>AB82*'Summary all tools'!M$14</f>
        <v>0.19830793795483395</v>
      </c>
      <c r="CM82" s="6">
        <f>AC82*'Summary all tools'!N$14</f>
        <v>0.11034658038995429</v>
      </c>
      <c r="CN82" s="6">
        <f>AD82*'Summary all tools'!O$14</f>
        <v>0.16604455265229284</v>
      </c>
      <c r="CO82" s="6">
        <f>AE82*'Summary all tools'!P$14</f>
        <v>9.0428247869754674E-2</v>
      </c>
      <c r="CP82" s="6">
        <f t="shared" si="5"/>
        <v>170.93768248898334</v>
      </c>
      <c r="CR82" s="6"/>
      <c r="CS82" s="6"/>
      <c r="CT82" s="6"/>
      <c r="CU82" s="6"/>
      <c r="CV82" s="6"/>
      <c r="CW82" s="6"/>
      <c r="CX82" s="6"/>
      <c r="CY82" s="6"/>
      <c r="CZ82" s="6"/>
      <c r="DA82" s="6"/>
      <c r="DB82" s="6"/>
      <c r="DC82" s="6"/>
      <c r="DD82" s="6"/>
      <c r="DE82" s="6"/>
      <c r="DF82" s="6"/>
      <c r="DH82" s="6"/>
      <c r="DI82" s="6"/>
      <c r="DJ82" s="6"/>
      <c r="DK82" s="6"/>
      <c r="DL82" s="6"/>
      <c r="DM82" s="6"/>
      <c r="DN82" s="6"/>
      <c r="DO82" s="6"/>
      <c r="DP82" s="6"/>
      <c r="DQ82" s="6"/>
      <c r="DR82" s="6"/>
      <c r="DS82" s="6"/>
      <c r="DT82" s="6"/>
      <c r="DU82" s="6"/>
      <c r="DV82" s="6"/>
      <c r="DX82" s="6"/>
      <c r="DY82" s="6"/>
      <c r="DZ82" s="6"/>
      <c r="EA82" s="6"/>
      <c r="EB82" s="6"/>
      <c r="EC82" s="6"/>
      <c r="ED82" s="6"/>
      <c r="EE82" s="6"/>
      <c r="EF82" s="6"/>
      <c r="EG82" s="6"/>
      <c r="EH82" s="6"/>
      <c r="EI82" s="6"/>
      <c r="EJ82" s="6"/>
      <c r="EK82" s="6"/>
      <c r="EL82" s="6"/>
      <c r="EN82" s="1"/>
      <c r="EO82" s="1"/>
      <c r="EP82" s="1"/>
      <c r="EQ82" s="1"/>
      <c r="ER82" s="1"/>
      <c r="ES82" s="1"/>
      <c r="ET82" s="1"/>
      <c r="EU82" s="1"/>
      <c r="EV82" s="1"/>
      <c r="EW82" s="1"/>
      <c r="EX82" s="1"/>
      <c r="EY82" s="1"/>
      <c r="EZ82" s="1"/>
      <c r="FA82" s="1"/>
      <c r="FB82" s="2"/>
      <c r="FD82" s="2"/>
      <c r="FE82" s="2"/>
      <c r="FF82" s="2"/>
      <c r="FG82" s="2"/>
      <c r="FH82" s="2"/>
      <c r="FI82" s="2"/>
      <c r="FJ82" s="2"/>
      <c r="FK82" s="2"/>
      <c r="FL82" s="2"/>
      <c r="FM82" s="2"/>
      <c r="FN82" s="2"/>
      <c r="FO82" s="2"/>
      <c r="FP82" s="2"/>
      <c r="FQ82" s="2"/>
      <c r="FR82" s="2"/>
      <c r="FT82" s="2"/>
      <c r="FU82" s="2"/>
      <c r="FV82" s="2"/>
      <c r="FW82" s="2"/>
      <c r="FX82" s="2"/>
      <c r="FY82" s="2"/>
      <c r="FZ82" s="2"/>
      <c r="GA82" s="2"/>
      <c r="GB82" s="2"/>
      <c r="GC82" s="2"/>
      <c r="GD82" s="2"/>
      <c r="GE82" s="2"/>
      <c r="GF82" s="2"/>
      <c r="GG82" s="2"/>
      <c r="GH82" s="2"/>
      <c r="GJ82" s="6"/>
    </row>
    <row r="83" spans="1:192" x14ac:dyDescent="0.25">
      <c r="A83" s="8" t="s">
        <v>104</v>
      </c>
      <c r="B83" s="8" t="s">
        <v>248</v>
      </c>
      <c r="C83" s="22">
        <f>Baseline!CC83*'Summary all tools'!B$5</f>
        <v>285.5252150557327</v>
      </c>
      <c r="D83" s="22">
        <f>Baseline!CD83*'Summary all tools'!C$5</f>
        <v>313.47208192426683</v>
      </c>
      <c r="E83" s="22">
        <f>Baseline!CE83*'Summary all tools'!D$5</f>
        <v>345.2818334316247</v>
      </c>
      <c r="F83" s="22">
        <f>Baseline!CF83*'Summary all tools'!E$5</f>
        <v>264.33237437585325</v>
      </c>
      <c r="G83" s="22">
        <f>Baseline!CG83*'Summary all tools'!F$5</f>
        <v>195.08580420840858</v>
      </c>
      <c r="H83" s="22">
        <f>Baseline!CH83*'Summary all tools'!G$5</f>
        <v>152.83026056806759</v>
      </c>
      <c r="I83" s="22">
        <f>Baseline!CI83*'Summary all tools'!H$5</f>
        <v>91.098987207410701</v>
      </c>
      <c r="J83" s="27">
        <f>Baseline!CJ83*'Summary all tools'!J$5</f>
        <v>216.59704250900259</v>
      </c>
      <c r="K83" s="27">
        <f>Baseline!CK83*'Summary all tools'!K$5</f>
        <v>233.22091509661098</v>
      </c>
      <c r="L83" s="27">
        <f>Baseline!CL83*'Summary all tools'!L$5</f>
        <v>277.48648386537371</v>
      </c>
      <c r="M83" s="27">
        <f>Baseline!CM83*'Summary all tools'!M$5</f>
        <v>226.23338591298602</v>
      </c>
      <c r="N83" s="27">
        <f>Baseline!CN83*'Summary all tools'!N$5</f>
        <v>170.49293225804487</v>
      </c>
      <c r="O83" s="27">
        <f>Baseline!CO83*'Summary all tools'!O$5</f>
        <v>187.86835306074192</v>
      </c>
      <c r="P83" s="27">
        <f>Baseline!CP83*'Summary all tools'!P$5</f>
        <v>119.03907206006021</v>
      </c>
      <c r="Q83" s="28"/>
      <c r="R83" s="29">
        <f>Baseline!CR83*'Summary all tools'!B$12</f>
        <v>15.337240545545779</v>
      </c>
      <c r="S83" s="29">
        <f>Baseline!CS83*'Summary all tools'!C$12</f>
        <v>11.271718639272827</v>
      </c>
      <c r="T83" s="29">
        <f>Baseline!CT83*'Summary all tools'!D$12</f>
        <v>10.406300060699081</v>
      </c>
      <c r="U83" s="29">
        <f>Baseline!CU83*'Summary all tools'!E$12</f>
        <v>6.6971490922527446</v>
      </c>
      <c r="V83" s="29">
        <f>Baseline!CV83*'Summary all tools'!F$12</f>
        <v>2.709192070240896</v>
      </c>
      <c r="W83" s="29">
        <f>Baseline!CW83*'Summary all tools'!G$12</f>
        <v>2.1184392553989571</v>
      </c>
      <c r="X83" s="29">
        <f>Baseline!CX83*'Summary all tools'!H$12</f>
        <v>1.3985643785440138</v>
      </c>
      <c r="Y83" s="29">
        <f>Baseline!CY83*'Summary all tools'!J$12</f>
        <v>10.863948934877776</v>
      </c>
      <c r="Z83" s="29">
        <f>Baseline!CZ83*'Summary all tools'!K$12</f>
        <v>6.7124825163058341</v>
      </c>
      <c r="AA83" s="29">
        <f>Baseline!DA83*'Summary all tools'!L$12</f>
        <v>7.8513003991571786</v>
      </c>
      <c r="AB83" s="29">
        <f>Baseline!DB83*'Summary all tools'!M$12</f>
        <v>5.3622584849608703</v>
      </c>
      <c r="AC83" s="29">
        <f>Baseline!DC83*'Summary all tools'!N$12</f>
        <v>2.4042030943945103</v>
      </c>
      <c r="AD83" s="29">
        <f>Baseline!DD83*'Summary all tools'!O$12</f>
        <v>2.0258988468088632</v>
      </c>
      <c r="AE83" s="29">
        <f>Baseline!DE83*'Summary all tools'!P$12</f>
        <v>1.7053116542496394</v>
      </c>
      <c r="AF83" s="29">
        <f t="shared" si="3"/>
        <v>3165.4287495068943</v>
      </c>
      <c r="AH83" s="6">
        <f>C83*'Summary all tools'!B$6</f>
        <v>38.49778180526733</v>
      </c>
      <c r="AI83" s="6">
        <f>D83*'Summary all tools'!C$6</f>
        <v>42.265898686417998</v>
      </c>
      <c r="AJ83" s="6">
        <f>E83*'Summary all tools'!D$6</f>
        <v>62.617190056983333</v>
      </c>
      <c r="AK83" s="6">
        <f>F83*'Summary all tools'!E$6</f>
        <v>47.936928392684102</v>
      </c>
      <c r="AL83" s="6">
        <f>G83*'Summary all tools'!F$6</f>
        <v>35.3789967984412</v>
      </c>
      <c r="AM83" s="6">
        <f>H83*'Summary all tools'!G$6</f>
        <v>38.701932898013418</v>
      </c>
      <c r="AN83" s="6">
        <f>I83*'Summary all tools'!H$6</f>
        <v>23.069429292819343</v>
      </c>
      <c r="AO83" s="6">
        <f>J83*'Summary all tools'!J$6</f>
        <v>22.334946829465494</v>
      </c>
      <c r="AP83" s="6">
        <f>K83*'Summary all tools'!K$6</f>
        <v>24.049159110681707</v>
      </c>
      <c r="AQ83" s="6">
        <f>L83*'Summary all tools'!L$6</f>
        <v>57.985566284117319</v>
      </c>
      <c r="AR83" s="6">
        <f>M83*'Summary all tools'!M$6</f>
        <v>47.275351259639187</v>
      </c>
      <c r="AS83" s="6">
        <f>N83*'Summary all tools'!N$6</f>
        <v>35.627426196436915</v>
      </c>
      <c r="AT83" s="6">
        <f>O83*'Summary all tools'!O$6</f>
        <v>45.727487695136595</v>
      </c>
      <c r="AU83" s="6">
        <f>P83*'Summary all tools'!P$6</f>
        <v>28.974319592331369</v>
      </c>
      <c r="AV83" s="6"/>
      <c r="AW83" s="6">
        <f>R83*'Summary all tools'!B$13</f>
        <v>2.0679425454668463</v>
      </c>
      <c r="AX83" s="6">
        <f>S83*'Summary all tools'!C$13</f>
        <v>1.5197822884412799</v>
      </c>
      <c r="AY83" s="6">
        <f>T83*'Summary all tools'!D$13</f>
        <v>1.887192448599613</v>
      </c>
      <c r="AZ83" s="6">
        <f>U83*'Summary all tools'!E$13</f>
        <v>1.2145343801662465</v>
      </c>
      <c r="BA83" s="6">
        <f>V83*'Summary all tools'!F$13</f>
        <v>0.4913145678043328</v>
      </c>
      <c r="BB83" s="6">
        <f>W83*'Summary all tools'!G$13</f>
        <v>0.53646243621008705</v>
      </c>
      <c r="BC83" s="6">
        <f>X83*'Summary all tools'!H$13</f>
        <v>0.35416510140578539</v>
      </c>
      <c r="BD83" s="6">
        <f>Y83*'Summary all tools'!J$13</f>
        <v>1.1202633194238474</v>
      </c>
      <c r="BE83" s="6">
        <f>Z83*'Summary all tools'!K$13</f>
        <v>0.69217445611786776</v>
      </c>
      <c r="BF83" s="6">
        <f>AA83*'Summary all tools'!L$13</f>
        <v>1.6406640545876889</v>
      </c>
      <c r="BG83" s="6">
        <f>AB83*'Summary all tools'!M$13</f>
        <v>1.1205360004601979</v>
      </c>
      <c r="BH83" s="6">
        <f>AC83*'Summary all tools'!N$13</f>
        <v>0.50239952573015789</v>
      </c>
      <c r="BI83" s="6">
        <f>AD83*'Summary all tools'!O$13</f>
        <v>0.49310734394467931</v>
      </c>
      <c r="BJ83" s="6">
        <f>AE83*'Summary all tools'!P$13</f>
        <v>0.41507585719272749</v>
      </c>
      <c r="BK83" s="6">
        <f t="shared" si="4"/>
        <v>564.4980292239868</v>
      </c>
      <c r="BM83" s="6">
        <f>C83*'Summary all tools'!B$7</f>
        <v>5.3469141396204627</v>
      </c>
      <c r="BN83" s="6">
        <f>D83*'Summary all tools'!C$7</f>
        <v>5.870263706446945</v>
      </c>
      <c r="BO83" s="6">
        <f>E83*'Summary all tools'!D$7</f>
        <v>23.069491073625443</v>
      </c>
      <c r="BP83" s="6">
        <f>F83*'Summary all tools'!E$7</f>
        <v>17.660973618357303</v>
      </c>
      <c r="BQ83" s="6">
        <f>G83*'Summary all tools'!F$7</f>
        <v>13.034367241530971</v>
      </c>
      <c r="BR83" s="6">
        <f>H83*'Summary all tools'!G$7</f>
        <v>11.017338562208199</v>
      </c>
      <c r="BS83" s="6">
        <f>I83*'Summary all tools'!H$7</f>
        <v>6.5672097986857985</v>
      </c>
      <c r="BT83" s="6">
        <f>J83*'Summary all tools'!J$7</f>
        <v>3.6359215768897317</v>
      </c>
      <c r="BU83" s="6">
        <f>K83*'Summary all tools'!K$7</f>
        <v>3.9149793901109757</v>
      </c>
      <c r="BV83" s="6">
        <f>L83*'Summary all tools'!L$7</f>
        <v>14.218682920243328</v>
      </c>
      <c r="BW83" s="6">
        <f>M83*'Summary all tools'!M$7</f>
        <v>11.592423297382791</v>
      </c>
      <c r="BX83" s="6">
        <f>N83*'Summary all tools'!N$7</f>
        <v>8.7362271133025384</v>
      </c>
      <c r="BY83" s="6">
        <f>O83*'Summary all tools'!O$7</f>
        <v>12.671472493833033</v>
      </c>
      <c r="BZ83" s="6">
        <f>P83*'Summary all tools'!P$7</f>
        <v>8.029028320766523</v>
      </c>
      <c r="CA83" s="6"/>
      <c r="CB83" s="6">
        <f>R83*'Summary all tools'!B$14</f>
        <v>0.28721424242595095</v>
      </c>
      <c r="CC83" s="6">
        <f>S83*'Summary all tools'!C$14</f>
        <v>0.21108087339462223</v>
      </c>
      <c r="CD83" s="6">
        <f>T83*'Summary all tools'!D$14</f>
        <v>0.69528142843143648</v>
      </c>
      <c r="CE83" s="6">
        <f>U83*'Summary all tools'!E$14</f>
        <v>0.44746003479809088</v>
      </c>
      <c r="CF83" s="6">
        <f>V83*'Summary all tools'!F$14</f>
        <v>0.18101063024370159</v>
      </c>
      <c r="CG83" s="6">
        <f>W83*'Summary all tools'!G$14</f>
        <v>0.15271558403060873</v>
      </c>
      <c r="CH83" s="6">
        <f>X83*'Summary all tools'!H$14</f>
        <v>0.1008207222979973</v>
      </c>
      <c r="CI83" s="6">
        <f>Y83*'Summary all tools'!J$14</f>
        <v>0.18236844734806817</v>
      </c>
      <c r="CJ83" s="6">
        <f>Z83*'Summary all tools'!K$14</f>
        <v>0.11267956262383894</v>
      </c>
      <c r="CK83" s="6">
        <f>AA83*'Summary all tools'!L$14</f>
        <v>0.40230842717859039</v>
      </c>
      <c r="CL83" s="6">
        <f>AB83*'Summary all tools'!M$14</f>
        <v>0.27476744838870748</v>
      </c>
      <c r="CM83" s="6">
        <f>AC83*'Summary all tools'!N$14</f>
        <v>0.12319375343574751</v>
      </c>
      <c r="CN83" s="6">
        <f>AD83*'Summary all tools'!O$14</f>
        <v>0.13664420374370631</v>
      </c>
      <c r="CO83" s="6">
        <f>AE83*'Summary all tools'!P$14</f>
        <v>0.11502102066786424</v>
      </c>
      <c r="CP83" s="6">
        <f t="shared" si="5"/>
        <v>148.78785963201292</v>
      </c>
      <c r="CR83" s="6"/>
      <c r="CS83" s="6"/>
      <c r="CT83" s="6"/>
      <c r="CU83" s="6"/>
      <c r="CV83" s="6"/>
      <c r="CW83" s="6"/>
      <c r="CX83" s="6"/>
      <c r="CY83" s="6"/>
      <c r="CZ83" s="6"/>
      <c r="DA83" s="6"/>
      <c r="DB83" s="6"/>
      <c r="DC83" s="6"/>
      <c r="DD83" s="6"/>
      <c r="DE83" s="6"/>
      <c r="DF83" s="6"/>
      <c r="DH83" s="6"/>
      <c r="DI83" s="6"/>
      <c r="DJ83" s="6"/>
      <c r="DK83" s="6"/>
      <c r="DL83" s="6"/>
      <c r="DM83" s="6"/>
      <c r="DN83" s="6"/>
      <c r="DO83" s="6"/>
      <c r="DP83" s="6"/>
      <c r="DQ83" s="6"/>
      <c r="DR83" s="6"/>
      <c r="DS83" s="6"/>
      <c r="DT83" s="6"/>
      <c r="DU83" s="6"/>
      <c r="DV83" s="6"/>
      <c r="DX83" s="6"/>
      <c r="DY83" s="6"/>
      <c r="DZ83" s="6"/>
      <c r="EA83" s="6"/>
      <c r="EB83" s="6"/>
      <c r="EC83" s="6"/>
      <c r="ED83" s="6"/>
      <c r="EE83" s="6"/>
      <c r="EF83" s="6"/>
      <c r="EG83" s="6"/>
      <c r="EH83" s="6"/>
      <c r="EI83" s="6"/>
      <c r="EJ83" s="6"/>
      <c r="EK83" s="6"/>
      <c r="EL83" s="6"/>
      <c r="EN83" s="1"/>
      <c r="EO83" s="1"/>
      <c r="EP83" s="1"/>
      <c r="EQ83" s="1"/>
      <c r="ER83" s="1"/>
      <c r="ES83" s="1"/>
      <c r="ET83" s="1"/>
      <c r="EU83" s="1"/>
      <c r="EV83" s="1"/>
      <c r="EW83" s="1"/>
      <c r="EX83" s="1"/>
      <c r="EY83" s="1"/>
      <c r="EZ83" s="1"/>
      <c r="FA83" s="1"/>
      <c r="FB83" s="2"/>
      <c r="FD83" s="2"/>
      <c r="FE83" s="2"/>
      <c r="FF83" s="2"/>
      <c r="FG83" s="2"/>
      <c r="FH83" s="2"/>
      <c r="FI83" s="2"/>
      <c r="FJ83" s="2"/>
      <c r="FK83" s="2"/>
      <c r="FL83" s="2"/>
      <c r="FM83" s="2"/>
      <c r="FN83" s="2"/>
      <c r="FO83" s="2"/>
      <c r="FP83" s="2"/>
      <c r="FQ83" s="2"/>
      <c r="FR83" s="2"/>
      <c r="FT83" s="2"/>
      <c r="FU83" s="2"/>
      <c r="FV83" s="2"/>
      <c r="FW83" s="2"/>
      <c r="FX83" s="2"/>
      <c r="FY83" s="2"/>
      <c r="FZ83" s="2"/>
      <c r="GA83" s="2"/>
      <c r="GB83" s="2"/>
      <c r="GC83" s="2"/>
      <c r="GD83" s="2"/>
      <c r="GE83" s="2"/>
      <c r="GF83" s="2"/>
      <c r="GG83" s="2"/>
      <c r="GH83" s="2"/>
      <c r="GJ83" s="6"/>
    </row>
    <row r="84" spans="1:192" x14ac:dyDescent="0.25">
      <c r="A84" s="8" t="s">
        <v>109</v>
      </c>
      <c r="B84" s="8" t="s">
        <v>249</v>
      </c>
      <c r="C84" s="22">
        <f>Baseline!CC84*'Summary all tools'!B$5</f>
        <v>560.70681808879635</v>
      </c>
      <c r="D84" s="22">
        <f>Baseline!CD84*'Summary all tools'!C$5</f>
        <v>587.26876075587597</v>
      </c>
      <c r="E84" s="22">
        <f>Baseline!CE84*'Summary all tools'!D$5</f>
        <v>598.97701514876326</v>
      </c>
      <c r="F84" s="22">
        <f>Baseline!CF84*'Summary all tools'!E$5</f>
        <v>458.31886826615545</v>
      </c>
      <c r="G84" s="22">
        <f>Baseline!CG84*'Summary all tools'!F$5</f>
        <v>329.04995975088576</v>
      </c>
      <c r="H84" s="22">
        <f>Baseline!CH84*'Summary all tools'!G$5</f>
        <v>258.595650007134</v>
      </c>
      <c r="I84" s="22">
        <f>Baseline!CI84*'Summary all tools'!H$5</f>
        <v>152.29576372722107</v>
      </c>
      <c r="J84" s="27">
        <f>Baseline!CJ84*'Summary all tools'!J$5</f>
        <v>418.59649700394414</v>
      </c>
      <c r="K84" s="27">
        <f>Baseline!CK84*'Summary all tools'!K$5</f>
        <v>441.44851866509487</v>
      </c>
      <c r="L84" s="27">
        <f>Baseline!CL84*'Summary all tools'!L$5</f>
        <v>497.54197763978999</v>
      </c>
      <c r="M84" s="27">
        <f>Baseline!CM84*'Summary all tools'!M$5</f>
        <v>387.6764582744176</v>
      </c>
      <c r="N84" s="27">
        <f>Baseline!CN84*'Summary all tools'!N$5</f>
        <v>297.95563828743025</v>
      </c>
      <c r="O84" s="27">
        <f>Baseline!CO84*'Summary all tools'!O$5</f>
        <v>321.90420449632848</v>
      </c>
      <c r="P84" s="27">
        <f>Baseline!CP84*'Summary all tools'!P$5</f>
        <v>207.25727904164972</v>
      </c>
      <c r="Q84" s="28"/>
      <c r="R84" s="29">
        <f>Baseline!CR84*'Summary all tools'!B$12</f>
        <v>66.995454145107658</v>
      </c>
      <c r="S84" s="29">
        <f>Baseline!CS84*'Summary all tools'!C$12</f>
        <v>50.965507642163296</v>
      </c>
      <c r="T84" s="29">
        <f>Baseline!CT84*'Summary all tools'!D$12</f>
        <v>43.439680490973714</v>
      </c>
      <c r="U84" s="29">
        <f>Baseline!CU84*'Summary all tools'!E$12</f>
        <v>26.892884552805423</v>
      </c>
      <c r="V84" s="29">
        <f>Baseline!CV84*'Summary all tools'!F$12</f>
        <v>10.246982631615127</v>
      </c>
      <c r="W84" s="29">
        <f>Baseline!CW84*'Summary all tools'!G$12</f>
        <v>6.9407814644487189</v>
      </c>
      <c r="X84" s="29">
        <f>Baseline!CX84*'Summary all tools'!H$12</f>
        <v>7.3752569613874215</v>
      </c>
      <c r="Y84" s="29">
        <f>Baseline!CY84*'Summary all tools'!J$12</f>
        <v>45.671028011385552</v>
      </c>
      <c r="Z84" s="29">
        <f>Baseline!CZ84*'Summary all tools'!K$12</f>
        <v>37.323712590290945</v>
      </c>
      <c r="AA84" s="29">
        <f>Baseline!DA84*'Summary all tools'!L$12</f>
        <v>36.462571210116941</v>
      </c>
      <c r="AB84" s="29">
        <f>Baseline!DB84*'Summary all tools'!M$12</f>
        <v>21.924015014837604</v>
      </c>
      <c r="AC84" s="29">
        <f>Baseline!DC84*'Summary all tools'!N$12</f>
        <v>9.3581964592804443</v>
      </c>
      <c r="AD84" s="29">
        <f>Baseline!DD84*'Summary all tools'!O$12</f>
        <v>9.3650631485618252</v>
      </c>
      <c r="AE84" s="29">
        <f>Baseline!DE84*'Summary all tools'!P$12</f>
        <v>8.0582453735146586</v>
      </c>
      <c r="AF84" s="29">
        <f t="shared" si="3"/>
        <v>5898.6127888499759</v>
      </c>
      <c r="AH84" s="6">
        <f>C84*'Summary all tools'!B$6</f>
        <v>75.60091929287141</v>
      </c>
      <c r="AI84" s="6">
        <f>D84*'Summary all tools'!C$6</f>
        <v>79.182304821016984</v>
      </c>
      <c r="AJ84" s="6">
        <f>E84*'Summary all tools'!D$6</f>
        <v>108.62505340803563</v>
      </c>
      <c r="AK84" s="6">
        <f>F84*'Summary all tools'!E$6</f>
        <v>83.116564215668419</v>
      </c>
      <c r="AL84" s="6">
        <f>G84*'Summary all tools'!F$6</f>
        <v>59.673524272003512</v>
      </c>
      <c r="AM84" s="6">
        <f>H84*'Summary all tools'!G$6</f>
        <v>65.485404900142981</v>
      </c>
      <c r="AN84" s="6">
        <f>I84*'Summary all tools'!H$6</f>
        <v>38.566579723898862</v>
      </c>
      <c r="AO84" s="6">
        <f>J84*'Summary all tools'!J$6</f>
        <v>43.164626789375532</v>
      </c>
      <c r="AP84" s="6">
        <f>K84*'Summary all tools'!K$6</f>
        <v>45.521070270021774</v>
      </c>
      <c r="AQ84" s="6">
        <f>L84*'Summary all tools'!L$6</f>
        <v>103.96994088389526</v>
      </c>
      <c r="AR84" s="6">
        <f>M84*'Summary all tools'!M$6</f>
        <v>81.011653810746992</v>
      </c>
      <c r="AS84" s="6">
        <f>N84*'Summary all tools'!N$6</f>
        <v>62.262947632521445</v>
      </c>
      <c r="AT84" s="6">
        <f>O84*'Summary all tools'!O$6</f>
        <v>78.352049774766172</v>
      </c>
      <c r="AU84" s="6">
        <f>P84*'Summary all tools'!P$6</f>
        <v>50.446786394301839</v>
      </c>
      <c r="AV84" s="6"/>
      <c r="AW84" s="6">
        <f>R84*'Summary all tools'!B$13</f>
        <v>9.0330949409133918</v>
      </c>
      <c r="AX84" s="6">
        <f>S84*'Summary all tools'!C$13</f>
        <v>6.8717538393928033</v>
      </c>
      <c r="AY84" s="6">
        <f>T84*'Summary all tools'!D$13</f>
        <v>7.8778275192881839</v>
      </c>
      <c r="AZ84" s="6">
        <f>U84*'Summary all tools'!E$13</f>
        <v>4.8770502823369597</v>
      </c>
      <c r="BA84" s="6">
        <f>V84*'Summary all tools'!F$13</f>
        <v>1.8583000807701442</v>
      </c>
      <c r="BB84" s="6">
        <f>W84*'Summary all tools'!G$13</f>
        <v>1.7576470621616902</v>
      </c>
      <c r="BC84" s="6">
        <f>X84*'Summary all tools'!H$13</f>
        <v>1.8676713562108627</v>
      </c>
      <c r="BD84" s="6">
        <f>Y84*'Summary all tools'!J$13</f>
        <v>4.7094825047711719</v>
      </c>
      <c r="BE84" s="6">
        <f>Z84*'Summary all tools'!K$13</f>
        <v>3.8487281567925913</v>
      </c>
      <c r="BF84" s="6">
        <f>AA84*'Summary all tools'!L$13</f>
        <v>7.6194804530348446</v>
      </c>
      <c r="BG84" s="6">
        <f>AB84*'Summary all tools'!M$13</f>
        <v>4.5813994546618204</v>
      </c>
      <c r="BH84" s="6">
        <f>AC84*'Summary all tools'!N$13</f>
        <v>1.9555558653900686</v>
      </c>
      <c r="BI84" s="6">
        <f>AD84*'Summary all tools'!O$13</f>
        <v>2.2794728484769253</v>
      </c>
      <c r="BJ84" s="6">
        <f>AE84*'Summary all tools'!P$13</f>
        <v>1.9613911026443305</v>
      </c>
      <c r="BK84" s="6">
        <f t="shared" si="4"/>
        <v>1036.0782816561127</v>
      </c>
      <c r="BM84" s="6">
        <f>C84*'Summary all tools'!B$7</f>
        <v>10.500127679565475</v>
      </c>
      <c r="BN84" s="6">
        <f>D84*'Summary all tools'!C$7</f>
        <v>10.997542336252359</v>
      </c>
      <c r="BO84" s="6">
        <f>E84*'Summary all tools'!D$7</f>
        <v>40.019756518749972</v>
      </c>
      <c r="BP84" s="6">
        <f>F84*'Summary all tools'!E$7</f>
        <v>30.621892079456792</v>
      </c>
      <c r="BQ84" s="6">
        <f>G84*'Summary all tools'!F$7</f>
        <v>21.984982626527611</v>
      </c>
      <c r="BR84" s="6">
        <f>H84*'Summary all tools'!G$7</f>
        <v>18.641830592011509</v>
      </c>
      <c r="BS84" s="6">
        <f>I84*'Summary all tools'!H$7</f>
        <v>10.978807366657341</v>
      </c>
      <c r="BT84" s="6">
        <f>J84*'Summary all tools'!J$7</f>
        <v>7.0267997098983423</v>
      </c>
      <c r="BU84" s="6">
        <f>K84*'Summary all tools'!K$7</f>
        <v>7.4104067881430788</v>
      </c>
      <c r="BV84" s="6">
        <f>L84*'Summary all tools'!L$7</f>
        <v>25.494544891070102</v>
      </c>
      <c r="BW84" s="6">
        <f>M84*'Summary all tools'!M$7</f>
        <v>19.864926604934126</v>
      </c>
      <c r="BX84" s="6">
        <f>N84*'Summary all tools'!N$7</f>
        <v>15.267542714488018</v>
      </c>
      <c r="BY84" s="6">
        <f>O84*'Summary all tools'!O$7</f>
        <v>21.71201379300749</v>
      </c>
      <c r="BZ84" s="6">
        <f>P84*'Summary all tools'!P$7</f>
        <v>13.97922996468605</v>
      </c>
      <c r="CA84" s="6"/>
      <c r="CB84" s="6">
        <f>R84*'Summary all tools'!B$14</f>
        <v>1.2545965195713045</v>
      </c>
      <c r="CC84" s="6">
        <f>S84*'Summary all tools'!C$14</f>
        <v>0.95441025547122282</v>
      </c>
      <c r="CD84" s="6">
        <f>T84*'Summary all tools'!D$14</f>
        <v>2.9023575071061734</v>
      </c>
      <c r="CE84" s="6">
        <f>U84*'Summary all tools'!E$14</f>
        <v>1.7968079987557222</v>
      </c>
      <c r="CF84" s="6">
        <f>V84*'Summary all tools'!F$14</f>
        <v>0.68463687186268474</v>
      </c>
      <c r="CG84" s="6">
        <f>W84*'Summary all tools'!G$14</f>
        <v>0.50035208338909432</v>
      </c>
      <c r="CH84" s="6">
        <f>X84*'Summary all tools'!H$14</f>
        <v>0.53167286782644996</v>
      </c>
      <c r="CI84" s="6">
        <f>Y84*'Summary all tools'!J$14</f>
        <v>0.76665994263716752</v>
      </c>
      <c r="CJ84" s="6">
        <f>Z84*'Summary all tools'!K$14</f>
        <v>0.62653714180344511</v>
      </c>
      <c r="CK84" s="6">
        <f>AA84*'Summary all tools'!L$14</f>
        <v>1.8683783486368968</v>
      </c>
      <c r="CL84" s="6">
        <f>AB84*'Summary all tools'!M$14</f>
        <v>1.1234082953960021</v>
      </c>
      <c r="CM84" s="6">
        <f>AC84*'Summary all tools'!N$14</f>
        <v>0.47952327733702832</v>
      </c>
      <c r="CN84" s="6">
        <f>AD84*'Summary all tools'!O$14</f>
        <v>0.63166115078276242</v>
      </c>
      <c r="CO84" s="6">
        <f>AE84*'Summary all tools'!P$14</f>
        <v>0.54351801639541686</v>
      </c>
      <c r="CP84" s="6">
        <f t="shared" si="5"/>
        <v>269.16492394241959</v>
      </c>
      <c r="CR84" s="6"/>
      <c r="CS84" s="6"/>
      <c r="CT84" s="6"/>
      <c r="CU84" s="6"/>
      <c r="CV84" s="6"/>
      <c r="CW84" s="6"/>
      <c r="CX84" s="6"/>
      <c r="CY84" s="6"/>
      <c r="CZ84" s="6"/>
      <c r="DA84" s="6"/>
      <c r="DB84" s="6"/>
      <c r="DC84" s="6"/>
      <c r="DD84" s="6"/>
      <c r="DE84" s="6"/>
      <c r="DF84" s="6"/>
      <c r="DH84" s="6"/>
      <c r="DI84" s="6"/>
      <c r="DJ84" s="6"/>
      <c r="DK84" s="6"/>
      <c r="DL84" s="6"/>
      <c r="DM84" s="6"/>
      <c r="DN84" s="6"/>
      <c r="DO84" s="6"/>
      <c r="DP84" s="6"/>
      <c r="DQ84" s="6"/>
      <c r="DR84" s="6"/>
      <c r="DS84" s="6"/>
      <c r="DT84" s="6"/>
      <c r="DU84" s="6"/>
      <c r="DV84" s="6"/>
      <c r="DX84" s="6"/>
      <c r="DY84" s="6"/>
      <c r="DZ84" s="6"/>
      <c r="EA84" s="6"/>
      <c r="EB84" s="6"/>
      <c r="EC84" s="6"/>
      <c r="ED84" s="6"/>
      <c r="EE84" s="6"/>
      <c r="EF84" s="6"/>
      <c r="EG84" s="6"/>
      <c r="EH84" s="6"/>
      <c r="EI84" s="6"/>
      <c r="EJ84" s="6"/>
      <c r="EK84" s="6"/>
      <c r="EL84" s="6"/>
      <c r="EN84" s="1"/>
      <c r="EO84" s="1"/>
      <c r="EP84" s="1"/>
      <c r="EQ84" s="1"/>
      <c r="ER84" s="1"/>
      <c r="ES84" s="1"/>
      <c r="ET84" s="1"/>
      <c r="EU84" s="1"/>
      <c r="EV84" s="1"/>
      <c r="EW84" s="1"/>
      <c r="EX84" s="1"/>
      <c r="EY84" s="1"/>
      <c r="EZ84" s="1"/>
      <c r="FA84" s="1"/>
      <c r="FB84" s="2"/>
      <c r="FD84" s="2"/>
      <c r="FE84" s="2"/>
      <c r="FF84" s="2"/>
      <c r="FG84" s="2"/>
      <c r="FH84" s="2"/>
      <c r="FI84" s="2"/>
      <c r="FJ84" s="2"/>
      <c r="FK84" s="2"/>
      <c r="FL84" s="2"/>
      <c r="FM84" s="2"/>
      <c r="FN84" s="2"/>
      <c r="FO84" s="2"/>
      <c r="FP84" s="2"/>
      <c r="FQ84" s="2"/>
      <c r="FR84" s="2"/>
      <c r="FT84" s="2"/>
      <c r="FU84" s="2"/>
      <c r="FV84" s="2"/>
      <c r="FW84" s="2"/>
      <c r="FX84" s="2"/>
      <c r="FY84" s="2"/>
      <c r="FZ84" s="2"/>
      <c r="GA84" s="2"/>
      <c r="GB84" s="2"/>
      <c r="GC84" s="2"/>
      <c r="GD84" s="2"/>
      <c r="GE84" s="2"/>
      <c r="GF84" s="2"/>
      <c r="GG84" s="2"/>
      <c r="GH84" s="2"/>
      <c r="GJ84" s="6"/>
    </row>
    <row r="85" spans="1:192" x14ac:dyDescent="0.25">
      <c r="A85" s="9" t="s">
        <v>250</v>
      </c>
      <c r="B85" s="8" t="s">
        <v>251</v>
      </c>
      <c r="C85" s="22">
        <f>Baseline!CC85*'Summary all tools'!B$5</f>
        <v>220.00102959491642</v>
      </c>
      <c r="D85" s="22">
        <f>Baseline!CD85*'Summary all tools'!C$5</f>
        <v>224.74518158368693</v>
      </c>
      <c r="E85" s="22">
        <f>Baseline!CE85*'Summary all tools'!D$5</f>
        <v>258.14782894890834</v>
      </c>
      <c r="F85" s="22">
        <f>Baseline!CF85*'Summary all tools'!E$5</f>
        <v>205.83407994509867</v>
      </c>
      <c r="G85" s="22">
        <f>Baseline!CG85*'Summary all tools'!F$5</f>
        <v>143.9223305935096</v>
      </c>
      <c r="H85" s="22">
        <f>Baseline!CH85*'Summary all tools'!G$5</f>
        <v>115.2710500020151</v>
      </c>
      <c r="I85" s="22">
        <f>Baseline!CI85*'Summary all tools'!H$5</f>
        <v>63.205540356665281</v>
      </c>
      <c r="J85" s="27">
        <f>Baseline!CJ85*'Summary all tools'!J$5</f>
        <v>164.73493322663018</v>
      </c>
      <c r="K85" s="27">
        <f>Baseline!CK85*'Summary all tools'!K$5</f>
        <v>177.87946727017274</v>
      </c>
      <c r="L85" s="27">
        <f>Baseline!CL85*'Summary all tools'!L$5</f>
        <v>224.03887928744564</v>
      </c>
      <c r="M85" s="27">
        <f>Baseline!CM85*'Summary all tools'!M$5</f>
        <v>175.04284594931394</v>
      </c>
      <c r="N85" s="27">
        <f>Baseline!CN85*'Summary all tools'!N$5</f>
        <v>128.66949119746562</v>
      </c>
      <c r="O85" s="27">
        <f>Baseline!CO85*'Summary all tools'!O$5</f>
        <v>143.93409859310941</v>
      </c>
      <c r="P85" s="27">
        <f>Baseline!CP85*'Summary all tools'!P$5</f>
        <v>87.399549260734261</v>
      </c>
      <c r="Q85" s="28"/>
      <c r="R85" s="29">
        <f>Baseline!CR85*'Summary all tools'!B$12</f>
        <v>6.8511328741174706</v>
      </c>
      <c r="S85" s="29">
        <f>Baseline!CS85*'Summary all tools'!C$12</f>
        <v>3.5605628330657857</v>
      </c>
      <c r="T85" s="29">
        <f>Baseline!CT85*'Summary all tools'!D$12</f>
        <v>4.6440510411563949</v>
      </c>
      <c r="U85" s="29">
        <f>Baseline!CU85*'Summary all tools'!E$12</f>
        <v>1.9360808773794336</v>
      </c>
      <c r="V85" s="29">
        <f>Baseline!CV85*'Summary all tools'!F$12</f>
        <v>0.86912456862409915</v>
      </c>
      <c r="W85" s="29">
        <f>Baseline!CW85*'Summary all tools'!G$12</f>
        <v>0.65623982922101876</v>
      </c>
      <c r="X85" s="29">
        <f>Baseline!CX85*'Summary all tools'!H$12</f>
        <v>0.38849741117572045</v>
      </c>
      <c r="Y85" s="29">
        <f>Baseline!CY85*'Summary all tools'!J$12</f>
        <v>4.4616190207966282</v>
      </c>
      <c r="Z85" s="29">
        <f>Baseline!CZ85*'Summary all tools'!K$12</f>
        <v>2.847970123071478</v>
      </c>
      <c r="AA85" s="29">
        <f>Baseline!DA85*'Summary all tools'!L$12</f>
        <v>3.4069371905094816</v>
      </c>
      <c r="AB85" s="29">
        <f>Baseline!DB85*'Summary all tools'!M$12</f>
        <v>1.9880963401574123</v>
      </c>
      <c r="AC85" s="29">
        <f>Baseline!DC85*'Summary all tools'!N$12</f>
        <v>0.70399127589671684</v>
      </c>
      <c r="AD85" s="29">
        <f>Baseline!DD85*'Summary all tools'!O$12</f>
        <v>0.57196144881028965</v>
      </c>
      <c r="AE85" s="29">
        <f>Baseline!DE85*'Summary all tools'!P$12</f>
        <v>0.33557847412397968</v>
      </c>
      <c r="AF85" s="29">
        <f t="shared" si="3"/>
        <v>2366.048149117777</v>
      </c>
      <c r="AH85" s="6">
        <f>C85*'Summary all tools'!B$6</f>
        <v>29.66306017010109</v>
      </c>
      <c r="AI85" s="6">
        <f>D85*'Summary all tools'!C$6</f>
        <v>30.302721112407227</v>
      </c>
      <c r="AJ85" s="6">
        <f>E85*'Summary all tools'!D$6</f>
        <v>46.815355176490719</v>
      </c>
      <c r="AK85" s="6">
        <f>F85*'Summary all tools'!E$6</f>
        <v>37.328206862290287</v>
      </c>
      <c r="AL85" s="6">
        <f>G85*'Summary all tools'!F$6</f>
        <v>26.100452023933091</v>
      </c>
      <c r="AM85" s="6">
        <f>H85*'Summary all tools'!G$6</f>
        <v>29.190635582765374</v>
      </c>
      <c r="AN85" s="6">
        <f>I85*'Summary all tools'!H$6</f>
        <v>16.005839240042778</v>
      </c>
      <c r="AO85" s="6">
        <f>J85*'Summary all tools'!J$6</f>
        <v>16.987055464616539</v>
      </c>
      <c r="AP85" s="6">
        <f>K85*'Summary all tools'!K$6</f>
        <v>18.342487032655701</v>
      </c>
      <c r="AQ85" s="6">
        <f>L85*'Summary all tools'!L$6</f>
        <v>46.816771412348523</v>
      </c>
      <c r="AR85" s="6">
        <f>M85*'Summary all tools'!M$6</f>
        <v>36.578208801257752</v>
      </c>
      <c r="AS85" s="6">
        <f>N85*'Summary all tools'!N$6</f>
        <v>26.887699921968395</v>
      </c>
      <c r="AT85" s="6">
        <f>O85*'Summary all tools'!O$6</f>
        <v>35.033812854041294</v>
      </c>
      <c r="AU85" s="6">
        <f>P85*'Summary all tools'!P$6</f>
        <v>21.273204072260832</v>
      </c>
      <c r="AV85" s="6"/>
      <c r="AW85" s="6">
        <f>R85*'Summary all tools'!B$13</f>
        <v>0.92374825268999605</v>
      </c>
      <c r="AX85" s="6">
        <f>S85*'Summary all tools'!C$13</f>
        <v>0.48007588760437558</v>
      </c>
      <c r="AY85" s="6">
        <f>T85*'Summary all tools'!D$13</f>
        <v>0.84220308896154883</v>
      </c>
      <c r="AZ85" s="6">
        <f>U85*'Summary all tools'!E$13</f>
        <v>0.35111011506073425</v>
      </c>
      <c r="BA85" s="6">
        <f>V85*'Summary all tools'!F$13</f>
        <v>0.15761657008087554</v>
      </c>
      <c r="BB85" s="6">
        <f>W85*'Summary all tools'!G$13</f>
        <v>0.16618272939608053</v>
      </c>
      <c r="BC85" s="6">
        <f>X85*'Summary all tools'!H$13</f>
        <v>9.838104497425823E-2</v>
      </c>
      <c r="BD85" s="6">
        <f>Y85*'Summary all tools'!J$13</f>
        <v>0.46007102612531176</v>
      </c>
      <c r="BE85" s="6">
        <f>Z85*'Summary all tools'!K$13</f>
        <v>0.29367557623998453</v>
      </c>
      <c r="BF85" s="6">
        <f>AA85*'Summary all tools'!L$13</f>
        <v>0.7119380358070253</v>
      </c>
      <c r="BG85" s="6">
        <f>AB85*'Summary all tools'!M$13</f>
        <v>0.41544687332352648</v>
      </c>
      <c r="BH85" s="6">
        <f>AC85*'Summary all tools'!N$13</f>
        <v>0.14711106726104331</v>
      </c>
      <c r="BI85" s="6">
        <f>AD85*'Summary all tools'!O$13</f>
        <v>0.13921642302420539</v>
      </c>
      <c r="BJ85" s="6">
        <f>AE85*'Summary all tools'!P$13</f>
        <v>8.1680391062434937E-2</v>
      </c>
      <c r="BK85" s="6">
        <f t="shared" si="4"/>
        <v>422.59396680879098</v>
      </c>
      <c r="BM85" s="6">
        <f>C85*'Summary all tools'!B$7</f>
        <v>4.119869468069596</v>
      </c>
      <c r="BN85" s="6">
        <f>D85*'Summary all tools'!C$7</f>
        <v>4.2087112656121146</v>
      </c>
      <c r="BO85" s="6">
        <f>E85*'Summary all tools'!D$7</f>
        <v>17.247762433443953</v>
      </c>
      <c r="BP85" s="6">
        <f>F85*'Summary all tools'!E$7</f>
        <v>13.752497265054318</v>
      </c>
      <c r="BQ85" s="6">
        <f>G85*'Summary all tools'!F$7</f>
        <v>9.6159560088174558</v>
      </c>
      <c r="BR85" s="6">
        <f>H85*'Summary all tools'!G$7</f>
        <v>8.3097429761156913</v>
      </c>
      <c r="BS85" s="6">
        <f>I85*'Summary all tools'!H$7</f>
        <v>4.5564067909610833</v>
      </c>
      <c r="BT85" s="6">
        <f>J85*'Summary all tools'!J$7</f>
        <v>2.7653346105189716</v>
      </c>
      <c r="BU85" s="6">
        <f>K85*'Summary all tools'!K$7</f>
        <v>2.9859862611299981</v>
      </c>
      <c r="BV85" s="6">
        <f>L85*'Summary all tools'!L$7</f>
        <v>11.479974599196574</v>
      </c>
      <c r="BW85" s="6">
        <f>M85*'Summary all tools'!M$7</f>
        <v>8.9693692079712495</v>
      </c>
      <c r="BX85" s="6">
        <f>N85*'Summary all tools'!N$7</f>
        <v>6.5931524712872687</v>
      </c>
      <c r="BY85" s="6">
        <f>O85*'Summary all tools'!O$7</f>
        <v>9.7081650077463824</v>
      </c>
      <c r="BZ85" s="6">
        <f>P85*'Summary all tools'!P$7</f>
        <v>5.8949842609879406</v>
      </c>
      <c r="CA85" s="6"/>
      <c r="CB85" s="6">
        <f>R85*'Summary all tools'!B$14</f>
        <v>0.12829836842916612</v>
      </c>
      <c r="CC85" s="6">
        <f>S85*'Summary all tools'!C$14</f>
        <v>6.6677206611718831E-2</v>
      </c>
      <c r="CD85" s="6">
        <f>T85*'Summary all tools'!D$14</f>
        <v>0.31028534856478118</v>
      </c>
      <c r="CE85" s="6">
        <f>U85*'Summary all tools'!E$14</f>
        <v>0.12935635818027053</v>
      </c>
      <c r="CF85" s="6">
        <f>V85*'Summary all tools'!F$14</f>
        <v>5.8069262661375208E-2</v>
      </c>
      <c r="CG85" s="6">
        <f>W85*'Summary all tools'!G$14</f>
        <v>4.7307492309833145E-2</v>
      </c>
      <c r="CH85" s="6">
        <f>X85*'Summary all tools'!H$14</f>
        <v>2.8006282875883727E-2</v>
      </c>
      <c r="CI85" s="6">
        <f>Y85*'Summary all tools'!J$14</f>
        <v>7.4895283322725173E-2</v>
      </c>
      <c r="CJ85" s="6">
        <f>Z85*'Summary all tools'!K$14</f>
        <v>4.7807651946043993E-2</v>
      </c>
      <c r="CK85" s="6">
        <f>AA85*'Summary all tools'!L$14</f>
        <v>0.1745748440293089</v>
      </c>
      <c r="CL85" s="6">
        <f>AB85*'Summary all tools'!M$14</f>
        <v>0.10187203024025171</v>
      </c>
      <c r="CM85" s="6">
        <f>AC85*'Summary all tools'!N$14</f>
        <v>3.6073211895428239E-2</v>
      </c>
      <c r="CN85" s="6">
        <f>AD85*'Summary all tools'!O$14</f>
        <v>3.8578044934418361E-2</v>
      </c>
      <c r="CO85" s="6">
        <f>AE85*'Summary all tools'!P$14</f>
        <v>2.2634325234168716E-2</v>
      </c>
      <c r="CP85" s="6">
        <f t="shared" si="5"/>
        <v>111.472348338148</v>
      </c>
      <c r="CR85" s="6"/>
      <c r="CS85" s="6"/>
      <c r="CT85" s="6"/>
      <c r="CU85" s="6"/>
      <c r="CV85" s="6"/>
      <c r="CW85" s="6"/>
      <c r="CX85" s="6"/>
      <c r="CY85" s="6"/>
      <c r="CZ85" s="6"/>
      <c r="DA85" s="6"/>
      <c r="DB85" s="6"/>
      <c r="DC85" s="6"/>
      <c r="DD85" s="6"/>
      <c r="DE85" s="6"/>
      <c r="DF85" s="6"/>
      <c r="DH85" s="6"/>
      <c r="DI85" s="6"/>
      <c r="DJ85" s="6"/>
      <c r="DK85" s="6"/>
      <c r="DL85" s="6"/>
      <c r="DM85" s="6"/>
      <c r="DN85" s="6"/>
      <c r="DO85" s="6"/>
      <c r="DP85" s="6"/>
      <c r="DQ85" s="6"/>
      <c r="DR85" s="6"/>
      <c r="DS85" s="6"/>
      <c r="DT85" s="6"/>
      <c r="DU85" s="6"/>
      <c r="DV85" s="6"/>
      <c r="DX85" s="6"/>
      <c r="DY85" s="6"/>
      <c r="DZ85" s="6"/>
      <c r="EA85" s="6"/>
      <c r="EB85" s="6"/>
      <c r="EC85" s="6"/>
      <c r="ED85" s="6"/>
      <c r="EE85" s="6"/>
      <c r="EF85" s="6"/>
      <c r="EG85" s="6"/>
      <c r="EH85" s="6"/>
      <c r="EI85" s="6"/>
      <c r="EJ85" s="6"/>
      <c r="EK85" s="6"/>
      <c r="EL85" s="6"/>
      <c r="EN85" s="1"/>
      <c r="EO85" s="1"/>
      <c r="EP85" s="1"/>
      <c r="EQ85" s="1"/>
      <c r="ER85" s="1"/>
      <c r="ES85" s="1"/>
      <c r="ET85" s="1"/>
      <c r="EU85" s="1"/>
      <c r="EV85" s="1"/>
      <c r="EW85" s="1"/>
      <c r="EX85" s="1"/>
      <c r="EY85" s="1"/>
      <c r="EZ85" s="1"/>
      <c r="FA85" s="1"/>
      <c r="FB85" s="2"/>
      <c r="FD85" s="2"/>
      <c r="FE85" s="2"/>
      <c r="FF85" s="2"/>
      <c r="FG85" s="2"/>
      <c r="FH85" s="2"/>
      <c r="FI85" s="2"/>
      <c r="FJ85" s="2"/>
      <c r="FK85" s="2"/>
      <c r="FL85" s="2"/>
      <c r="FM85" s="2"/>
      <c r="FN85" s="2"/>
      <c r="FO85" s="2"/>
      <c r="FP85" s="2"/>
      <c r="FQ85" s="2"/>
      <c r="FR85" s="2"/>
      <c r="FT85" s="2"/>
      <c r="FU85" s="2"/>
      <c r="FV85" s="2"/>
      <c r="FW85" s="2"/>
      <c r="FX85" s="2"/>
      <c r="FY85" s="2"/>
      <c r="FZ85" s="2"/>
      <c r="GA85" s="2"/>
      <c r="GB85" s="2"/>
      <c r="GC85" s="2"/>
      <c r="GD85" s="2"/>
      <c r="GE85" s="2"/>
      <c r="GF85" s="2"/>
      <c r="GG85" s="2"/>
      <c r="GH85" s="2"/>
      <c r="GJ85" s="6"/>
    </row>
    <row r="86" spans="1:192" x14ac:dyDescent="0.25">
      <c r="A86" s="8" t="s">
        <v>82</v>
      </c>
      <c r="B86" s="8" t="s">
        <v>252</v>
      </c>
      <c r="C86" s="22">
        <f>Baseline!CC86*'Summary all tools'!B$5</f>
        <v>263.16325600989103</v>
      </c>
      <c r="D86" s="22">
        <f>Baseline!CD86*'Summary all tools'!C$5</f>
        <v>261.21381122888249</v>
      </c>
      <c r="E86" s="22">
        <f>Baseline!CE86*'Summary all tools'!D$5</f>
        <v>293.1489965900841</v>
      </c>
      <c r="F86" s="22">
        <f>Baseline!CF86*'Summary all tools'!E$5</f>
        <v>241.33888767159027</v>
      </c>
      <c r="G86" s="22">
        <f>Baseline!CG86*'Summary all tools'!F$5</f>
        <v>170.89488914745553</v>
      </c>
      <c r="H86" s="22">
        <f>Baseline!CH86*'Summary all tools'!G$5</f>
        <v>127.98758420951386</v>
      </c>
      <c r="I86" s="22">
        <f>Baseline!CI86*'Summary all tools'!H$5</f>
        <v>64.933001887043488</v>
      </c>
      <c r="J86" s="27">
        <f>Baseline!CJ86*'Summary all tools'!J$5</f>
        <v>189.2325629109267</v>
      </c>
      <c r="K86" s="27">
        <f>Baseline!CK86*'Summary all tools'!K$5</f>
        <v>191.45120868534991</v>
      </c>
      <c r="L86" s="27">
        <f>Baseline!CL86*'Summary all tools'!L$5</f>
        <v>254.43227839171271</v>
      </c>
      <c r="M86" s="27">
        <f>Baseline!CM86*'Summary all tools'!M$5</f>
        <v>204.61452903122427</v>
      </c>
      <c r="N86" s="27">
        <f>Baseline!CN86*'Summary all tools'!N$5</f>
        <v>147.36465074558632</v>
      </c>
      <c r="O86" s="27">
        <f>Baseline!CO86*'Summary all tools'!O$5</f>
        <v>150.86749505634324</v>
      </c>
      <c r="P86" s="27">
        <f>Baseline!CP86*'Summary all tools'!P$5</f>
        <v>85.942964528224152</v>
      </c>
      <c r="Q86" s="28"/>
      <c r="R86" s="29">
        <f>Baseline!CR86*'Summary all tools'!B$12</f>
        <v>37.915077937908393</v>
      </c>
      <c r="S86" s="29">
        <f>Baseline!CS86*'Summary all tools'!C$12</f>
        <v>23.892879692608609</v>
      </c>
      <c r="T86" s="29">
        <f>Baseline!CT86*'Summary all tools'!D$12</f>
        <v>19.233841701540666</v>
      </c>
      <c r="U86" s="29">
        <f>Baseline!CU86*'Summary all tools'!E$12</f>
        <v>13.006497287356186</v>
      </c>
      <c r="V86" s="29">
        <f>Baseline!CV86*'Summary all tools'!F$12</f>
        <v>4.7755058843600349</v>
      </c>
      <c r="W86" s="29">
        <f>Baseline!CW86*'Summary all tools'!G$12</f>
        <v>3.8162626529003121</v>
      </c>
      <c r="X86" s="29">
        <f>Baseline!CX86*'Summary all tools'!H$12</f>
        <v>2.5716040351304348</v>
      </c>
      <c r="Y86" s="29">
        <f>Baseline!CY86*'Summary all tools'!J$12</f>
        <v>21.754930545374606</v>
      </c>
      <c r="Z86" s="29">
        <f>Baseline!CZ86*'Summary all tools'!K$12</f>
        <v>14.476076482065862</v>
      </c>
      <c r="AA86" s="29">
        <f>Baseline!DA86*'Summary all tools'!L$12</f>
        <v>15.821839160493058</v>
      </c>
      <c r="AB86" s="29">
        <f>Baseline!DB86*'Summary all tools'!M$12</f>
        <v>9.451156533657608</v>
      </c>
      <c r="AC86" s="29">
        <f>Baseline!DC86*'Summary all tools'!N$12</f>
        <v>5.5438440253510439</v>
      </c>
      <c r="AD86" s="29">
        <f>Baseline!DD86*'Summary all tools'!O$12</f>
        <v>4.0116430633457432</v>
      </c>
      <c r="AE86" s="29">
        <f>Baseline!DE86*'Summary all tools'!P$12</f>
        <v>2.6419438239540742</v>
      </c>
      <c r="AF86" s="29">
        <f t="shared" si="3"/>
        <v>2825.4992189198742</v>
      </c>
      <c r="AH86" s="6">
        <f>C86*'Summary all tools'!B$6</f>
        <v>35.482686203580812</v>
      </c>
      <c r="AI86" s="6">
        <f>D86*'Summary all tools'!C$6</f>
        <v>35.219839716253816</v>
      </c>
      <c r="AJ86" s="6">
        <f>E86*'Summary all tools'!D$6</f>
        <v>53.162850336087203</v>
      </c>
      <c r="AK86" s="6">
        <f>F86*'Summary all tools'!E$6</f>
        <v>43.767037632072537</v>
      </c>
      <c r="AL86" s="6">
        <f>G86*'Summary all tools'!F$6</f>
        <v>30.991951262424021</v>
      </c>
      <c r="AM86" s="6">
        <f>H86*'Summary all tools'!G$6</f>
        <v>32.410903949544171</v>
      </c>
      <c r="AN86" s="6">
        <f>I86*'Summary all tools'!H$6</f>
        <v>16.443292529620994</v>
      </c>
      <c r="AO86" s="6">
        <f>J86*'Summary all tools'!J$6</f>
        <v>19.51318994045527</v>
      </c>
      <c r="AP86" s="6">
        <f>K86*'Summary all tools'!K$6</f>
        <v>19.741971159400588</v>
      </c>
      <c r="AQ86" s="6">
        <f>L86*'Summary all tools'!L$6</f>
        <v>53.167994123488405</v>
      </c>
      <c r="AR86" s="6">
        <f>M86*'Summary all tools'!M$6</f>
        <v>42.757719837589697</v>
      </c>
      <c r="AS86" s="6">
        <f>N86*'Summary all tools'!N$6</f>
        <v>30.794374575338693</v>
      </c>
      <c r="AT86" s="6">
        <f>O86*'Summary all tools'!O$6</f>
        <v>36.721413752716977</v>
      </c>
      <c r="AU86" s="6">
        <f>P86*'Summary all tools'!P$6</f>
        <v>20.918668785462184</v>
      </c>
      <c r="AV86" s="6"/>
      <c r="AW86" s="6">
        <f>R86*'Summary all tools'!B$13</f>
        <v>5.1121453399427041</v>
      </c>
      <c r="AX86" s="6">
        <f>S86*'Summary all tools'!C$13</f>
        <v>3.2215118686663291</v>
      </c>
      <c r="AY86" s="6">
        <f>T86*'Summary all tools'!D$13</f>
        <v>3.4880755508667725</v>
      </c>
      <c r="AZ86" s="6">
        <f>U86*'Summary all tools'!E$13</f>
        <v>2.358740697486768</v>
      </c>
      <c r="BA86" s="6">
        <f>V86*'Summary all tools'!F$13</f>
        <v>0.86604255024737775</v>
      </c>
      <c r="BB86" s="6">
        <f>W86*'Summary all tools'!G$13</f>
        <v>0.96641032060506971</v>
      </c>
      <c r="BC86" s="6">
        <f>X86*'Summary all tools'!H$13</f>
        <v>0.65121950612360358</v>
      </c>
      <c r="BD86" s="6">
        <f>Y86*'Summary all tools'!J$13</f>
        <v>2.2433141809379089</v>
      </c>
      <c r="BE86" s="6">
        <f>Z86*'Summary all tools'!K$13</f>
        <v>1.4927369034264557</v>
      </c>
      <c r="BF86" s="6">
        <f>AA86*'Summary all tools'!L$13</f>
        <v>3.3062450127211274</v>
      </c>
      <c r="BG86" s="6">
        <f>AB86*'Summary all tools'!M$13</f>
        <v>1.974981469403231</v>
      </c>
      <c r="BH86" s="6">
        <f>AC86*'Summary all tools'!N$13</f>
        <v>1.1584814176273999</v>
      </c>
      <c r="BI86" s="6">
        <f>AD86*'Summary all tools'!O$13</f>
        <v>0.97644098022784953</v>
      </c>
      <c r="BJ86" s="6">
        <f>AE86*'Summary all tools'!P$13</f>
        <v>0.64305377533193009</v>
      </c>
      <c r="BK86" s="6">
        <f t="shared" si="4"/>
        <v>499.55329337764982</v>
      </c>
      <c r="BM86" s="6">
        <f>C86*'Summary all tools'!B$7</f>
        <v>4.9281508616084464</v>
      </c>
      <c r="BN86" s="6">
        <f>D86*'Summary all tools'!C$7</f>
        <v>4.8916444050352528</v>
      </c>
      <c r="BO86" s="6">
        <f>E86*'Summary all tools'!D$7</f>
        <v>19.58631328171634</v>
      </c>
      <c r="BP86" s="6">
        <f>F86*'Summary all tools'!E$7</f>
        <v>16.124698074974095</v>
      </c>
      <c r="BQ86" s="6">
        <f>G86*'Summary all tools'!F$7</f>
        <v>11.41808730720885</v>
      </c>
      <c r="BR86" s="6">
        <f>H86*'Summary all tools'!G$7</f>
        <v>9.2264617082643987</v>
      </c>
      <c r="BS86" s="6">
        <f>I86*'Summary all tools'!H$7</f>
        <v>4.6809372894541514</v>
      </c>
      <c r="BT86" s="6">
        <f>J86*'Summary all tools'!J$7</f>
        <v>3.1765658042601603</v>
      </c>
      <c r="BU86" s="6">
        <f>K86*'Summary all tools'!K$7</f>
        <v>3.213809258507073</v>
      </c>
      <c r="BV86" s="6">
        <f>L86*'Summary all tools'!L$7</f>
        <v>13.037362543690643</v>
      </c>
      <c r="BW86" s="6">
        <f>M86*'Summary all tools'!M$7</f>
        <v>10.48465160768483</v>
      </c>
      <c r="BX86" s="6">
        <f>N86*'Summary all tools'!N$7</f>
        <v>7.5511110069796024</v>
      </c>
      <c r="BY86" s="6">
        <f>O86*'Summary all tools'!O$7</f>
        <v>10.175813449548077</v>
      </c>
      <c r="BZ86" s="6">
        <f>P86*'Summary all tools'!P$7</f>
        <v>5.7967395429593997</v>
      </c>
      <c r="CA86" s="6"/>
      <c r="CB86" s="6">
        <f>R86*'Summary all tools'!B$14</f>
        <v>0.71002018610315343</v>
      </c>
      <c r="CC86" s="6">
        <f>S86*'Summary all tools'!C$14</f>
        <v>0.44743220398143463</v>
      </c>
      <c r="CD86" s="6">
        <f>T86*'Summary all tools'!D$14</f>
        <v>1.2850804661088111</v>
      </c>
      <c r="CE86" s="6">
        <f>U86*'Summary all tools'!E$14</f>
        <v>0.8690097306530199</v>
      </c>
      <c r="CF86" s="6">
        <f>V86*'Summary all tools'!F$14</f>
        <v>0.3190683079858761</v>
      </c>
      <c r="CG86" s="6">
        <f>W86*'Summary all tools'!G$14</f>
        <v>0.2751095073255308</v>
      </c>
      <c r="CH86" s="6">
        <f>X86*'Summary all tools'!H$14</f>
        <v>0.18538365502788715</v>
      </c>
      <c r="CI86" s="6">
        <f>Y86*'Summary all tools'!J$14</f>
        <v>0.36519068061779913</v>
      </c>
      <c r="CJ86" s="6">
        <f>Z86*'Summary all tools'!K$14</f>
        <v>0.24300368195314395</v>
      </c>
      <c r="CK86" s="6">
        <f>AA86*'Summary all tools'!L$14</f>
        <v>0.81072674641437603</v>
      </c>
      <c r="CL86" s="6">
        <f>AB86*'Summary all tools'!M$14</f>
        <v>0.48428664383834019</v>
      </c>
      <c r="CM86" s="6">
        <f>AC86*'Summary all tools'!N$14</f>
        <v>0.28407207175537774</v>
      </c>
      <c r="CN86" s="6">
        <f>AD86*'Summary all tools'!O$14</f>
        <v>0.27058003066554864</v>
      </c>
      <c r="CO86" s="6">
        <f>AE86*'Summary all tools'!P$14</f>
        <v>0.17819562448957096</v>
      </c>
      <c r="CP86" s="6">
        <f t="shared" si="5"/>
        <v>131.01950567881119</v>
      </c>
      <c r="CR86" s="6"/>
      <c r="CS86" s="6"/>
      <c r="CT86" s="6"/>
      <c r="CU86" s="6"/>
      <c r="CV86" s="6"/>
      <c r="CW86" s="6"/>
      <c r="CX86" s="6"/>
      <c r="CY86" s="6"/>
      <c r="CZ86" s="6"/>
      <c r="DA86" s="6"/>
      <c r="DB86" s="6"/>
      <c r="DC86" s="6"/>
      <c r="DD86" s="6"/>
      <c r="DE86" s="6"/>
      <c r="DF86" s="6"/>
      <c r="DH86" s="6"/>
      <c r="DI86" s="6"/>
      <c r="DJ86" s="6"/>
      <c r="DK86" s="6"/>
      <c r="DL86" s="6"/>
      <c r="DM86" s="6"/>
      <c r="DN86" s="6"/>
      <c r="DO86" s="6"/>
      <c r="DP86" s="6"/>
      <c r="DQ86" s="6"/>
      <c r="DR86" s="6"/>
      <c r="DS86" s="6"/>
      <c r="DT86" s="6"/>
      <c r="DU86" s="6"/>
      <c r="DV86" s="6"/>
      <c r="DX86" s="6"/>
      <c r="DY86" s="6"/>
      <c r="DZ86" s="6"/>
      <c r="EA86" s="6"/>
      <c r="EB86" s="6"/>
      <c r="EC86" s="6"/>
      <c r="ED86" s="6"/>
      <c r="EE86" s="6"/>
      <c r="EF86" s="6"/>
      <c r="EG86" s="6"/>
      <c r="EH86" s="6"/>
      <c r="EI86" s="6"/>
      <c r="EJ86" s="6"/>
      <c r="EK86" s="6"/>
      <c r="EL86" s="6"/>
      <c r="EN86" s="1"/>
      <c r="EO86" s="1"/>
      <c r="EP86" s="1"/>
      <c r="EQ86" s="1"/>
      <c r="ER86" s="1"/>
      <c r="ES86" s="1"/>
      <c r="ET86" s="1"/>
      <c r="EU86" s="1"/>
      <c r="EV86" s="1"/>
      <c r="EW86" s="1"/>
      <c r="EX86" s="1"/>
      <c r="EY86" s="1"/>
      <c r="EZ86" s="1"/>
      <c r="FA86" s="1"/>
      <c r="FB86" s="2"/>
      <c r="FD86" s="2"/>
      <c r="FE86" s="2"/>
      <c r="FF86" s="2"/>
      <c r="FG86" s="2"/>
      <c r="FH86" s="2"/>
      <c r="FI86" s="2"/>
      <c r="FJ86" s="2"/>
      <c r="FK86" s="2"/>
      <c r="FL86" s="2"/>
      <c r="FM86" s="2"/>
      <c r="FN86" s="2"/>
      <c r="FO86" s="2"/>
      <c r="FP86" s="2"/>
      <c r="FQ86" s="2"/>
      <c r="FR86" s="2"/>
      <c r="FT86" s="2"/>
      <c r="FU86" s="2"/>
      <c r="FV86" s="2"/>
      <c r="FW86" s="2"/>
      <c r="FX86" s="2"/>
      <c r="FY86" s="2"/>
      <c r="FZ86" s="2"/>
      <c r="GA86" s="2"/>
      <c r="GB86" s="2"/>
      <c r="GC86" s="2"/>
      <c r="GD86" s="2"/>
      <c r="GE86" s="2"/>
      <c r="GF86" s="2"/>
      <c r="GG86" s="2"/>
      <c r="GH86" s="2"/>
      <c r="GJ86" s="6"/>
    </row>
    <row r="87" spans="1:192" x14ac:dyDescent="0.25">
      <c r="A87" s="8" t="s">
        <v>88</v>
      </c>
      <c r="B87" s="8" t="s">
        <v>253</v>
      </c>
      <c r="C87" s="22">
        <f>Baseline!CC87*'Summary all tools'!B$5</f>
        <v>235.34684584334209</v>
      </c>
      <c r="D87" s="22">
        <f>Baseline!CD87*'Summary all tools'!C$5</f>
        <v>234.40582417341889</v>
      </c>
      <c r="E87" s="22">
        <f>Baseline!CE87*'Summary all tools'!D$5</f>
        <v>270.56381089892744</v>
      </c>
      <c r="F87" s="22">
        <f>Baseline!CF87*'Summary all tools'!E$5</f>
        <v>210.16182272512444</v>
      </c>
      <c r="G87" s="22">
        <f>Baseline!CG87*'Summary all tools'!F$5</f>
        <v>158.70853533373298</v>
      </c>
      <c r="H87" s="22">
        <f>Baseline!CH87*'Summary all tools'!G$5</f>
        <v>120.42278421512745</v>
      </c>
      <c r="I87" s="22">
        <f>Baseline!CI87*'Summary all tools'!H$5</f>
        <v>62.334490211408223</v>
      </c>
      <c r="J87" s="27">
        <f>Baseline!CJ87*'Summary all tools'!J$5</f>
        <v>183.46857350812627</v>
      </c>
      <c r="K87" s="27">
        <f>Baseline!CK87*'Summary all tools'!K$5</f>
        <v>186.47311619388617</v>
      </c>
      <c r="L87" s="27">
        <f>Baseline!CL87*'Summary all tools'!L$5</f>
        <v>237.38861635665032</v>
      </c>
      <c r="M87" s="27">
        <f>Baseline!CM87*'Summary all tools'!M$5</f>
        <v>190.31319110614405</v>
      </c>
      <c r="N87" s="27">
        <f>Baseline!CN87*'Summary all tools'!N$5</f>
        <v>143.45382962785058</v>
      </c>
      <c r="O87" s="27">
        <f>Baseline!CO87*'Summary all tools'!O$5</f>
        <v>155.4332078183692</v>
      </c>
      <c r="P87" s="27">
        <f>Baseline!CP87*'Summary all tools'!P$5</f>
        <v>86.265542436414464</v>
      </c>
      <c r="Q87" s="28"/>
      <c r="R87" s="29">
        <f>Baseline!CR87*'Summary all tools'!B$12</f>
        <v>7.6961926147584032</v>
      </c>
      <c r="S87" s="29">
        <f>Baseline!CS87*'Summary all tools'!C$12</f>
        <v>4.2182579681805317</v>
      </c>
      <c r="T87" s="29">
        <f>Baseline!CT87*'Summary all tools'!D$12</f>
        <v>4.470494316651382</v>
      </c>
      <c r="U87" s="29">
        <f>Baseline!CU87*'Summary all tools'!E$12</f>
        <v>2.648670572396139</v>
      </c>
      <c r="V87" s="29">
        <f>Baseline!CV87*'Summary all tools'!F$12</f>
        <v>1.4428048666702997</v>
      </c>
      <c r="W87" s="29">
        <f>Baseline!CW87*'Summary all tools'!G$12</f>
        <v>0.70194628104672752</v>
      </c>
      <c r="X87" s="29">
        <f>Baseline!CX87*'Summary all tools'!H$12</f>
        <v>0.53420023748394829</v>
      </c>
      <c r="Y87" s="29">
        <f>Baseline!CY87*'Summary all tools'!J$12</f>
        <v>5.2110580899950127</v>
      </c>
      <c r="Z87" s="29">
        <f>Baseline!CZ87*'Summary all tools'!K$12</f>
        <v>3.483485586542288</v>
      </c>
      <c r="AA87" s="29">
        <f>Baseline!DA87*'Summary all tools'!L$12</f>
        <v>4.0416522554037835</v>
      </c>
      <c r="AB87" s="29">
        <f>Baseline!DB87*'Summary all tools'!M$12</f>
        <v>2.4893036519645126</v>
      </c>
      <c r="AC87" s="29">
        <f>Baseline!DC87*'Summary all tools'!N$12</f>
        <v>1.4638145880392917</v>
      </c>
      <c r="AD87" s="29">
        <f>Baseline!DD87*'Summary all tools'!O$12</f>
        <v>1.023403004390699</v>
      </c>
      <c r="AE87" s="29">
        <f>Baseline!DE87*'Summary all tools'!P$12</f>
        <v>0.46873257137803981</v>
      </c>
      <c r="AF87" s="29">
        <f t="shared" si="3"/>
        <v>2514.6342070534238</v>
      </c>
      <c r="AH87" s="6">
        <f>C87*'Summary all tools'!B$6</f>
        <v>31.73215899011354</v>
      </c>
      <c r="AI87" s="6">
        <f>D87*'Summary all tools'!C$6</f>
        <v>31.605279663831759</v>
      </c>
      <c r="AJ87" s="6">
        <f>E87*'Summary all tools'!D$6</f>
        <v>49.067005353917089</v>
      </c>
      <c r="AK87" s="6">
        <f>F87*'Summary all tools'!E$6</f>
        <v>38.113047146186297</v>
      </c>
      <c r="AL87" s="6">
        <f>G87*'Summary all tools'!F$6</f>
        <v>28.781944366690194</v>
      </c>
      <c r="AM87" s="6">
        <f>H87*'Summary all tools'!G$6</f>
        <v>30.495233710669982</v>
      </c>
      <c r="AN87" s="6">
        <f>I87*'Summary all tools'!H$6</f>
        <v>15.785259073868625</v>
      </c>
      <c r="AO87" s="6">
        <f>J87*'Summary all tools'!J$6</f>
        <v>18.918821728655708</v>
      </c>
      <c r="AP87" s="6">
        <f>K87*'Summary all tools'!K$6</f>
        <v>19.228642677067398</v>
      </c>
      <c r="AQ87" s="6">
        <f>L87*'Summary all tools'!L$6</f>
        <v>49.606428237858871</v>
      </c>
      <c r="AR87" s="6">
        <f>M87*'Summary all tools'!M$6</f>
        <v>39.769209670699432</v>
      </c>
      <c r="AS87" s="6">
        <f>N87*'Summary all tools'!N$6</f>
        <v>29.977141339366693</v>
      </c>
      <c r="AT87" s="6">
        <f>O87*'Summary all tools'!O$6</f>
        <v>37.832716272506289</v>
      </c>
      <c r="AU87" s="6">
        <f>P87*'Summary all tools'!P$6</f>
        <v>20.99718481590147</v>
      </c>
      <c r="AV87" s="6"/>
      <c r="AW87" s="6">
        <f>R87*'Summary all tools'!B$13</f>
        <v>1.0376888918775375</v>
      </c>
      <c r="AX87" s="6">
        <f>S87*'Summary all tools'!C$13</f>
        <v>0.56875388335018406</v>
      </c>
      <c r="AY87" s="6">
        <f>T87*'Summary all tools'!D$13</f>
        <v>0.81072841131636664</v>
      </c>
      <c r="AZ87" s="6">
        <f>U87*'Summary all tools'!E$13</f>
        <v>0.48033893640370506</v>
      </c>
      <c r="BA87" s="6">
        <f>V87*'Summary all tools'!F$13</f>
        <v>0.26165403969718359</v>
      </c>
      <c r="BB87" s="6">
        <f>W87*'Summary all tools'!G$13</f>
        <v>0.17775719131867221</v>
      </c>
      <c r="BC87" s="6">
        <f>X87*'Summary all tools'!H$13</f>
        <v>0.13527806383604604</v>
      </c>
      <c r="BD87" s="6">
        <f>Y87*'Summary all tools'!J$13</f>
        <v>0.53735131383641621</v>
      </c>
      <c r="BE87" s="6">
        <f>Z87*'Summary all tools'!K$13</f>
        <v>0.35920834585448053</v>
      </c>
      <c r="BF87" s="6">
        <f>AA87*'Summary all tools'!L$13</f>
        <v>0.84457264904754803</v>
      </c>
      <c r="BG87" s="6">
        <f>AB87*'Summary all tools'!M$13</f>
        <v>0.52018274872917358</v>
      </c>
      <c r="BH87" s="6">
        <f>AC87*'Summary all tools'!N$13</f>
        <v>0.30588919734047648</v>
      </c>
      <c r="BI87" s="6">
        <f>AD87*'Summary all tools'!O$13</f>
        <v>0.24909809197779478</v>
      </c>
      <c r="BJ87" s="6">
        <f>AE87*'Summary all tools'!P$13</f>
        <v>0.11409033262280735</v>
      </c>
      <c r="BK87" s="6">
        <f t="shared" si="4"/>
        <v>448.31266514454177</v>
      </c>
      <c r="BM87" s="6">
        <f>C87*'Summary all tools'!B$7</f>
        <v>4.4072443041824361</v>
      </c>
      <c r="BN87" s="6">
        <f>D87*'Summary all tools'!C$7</f>
        <v>4.3896221755321889</v>
      </c>
      <c r="BO87" s="6">
        <f>E87*'Summary all tools'!D$7</f>
        <v>18.077317761969457</v>
      </c>
      <c r="BP87" s="6">
        <f>F87*'Summary all tools'!E$7</f>
        <v>14.041648948594952</v>
      </c>
      <c r="BQ87" s="6">
        <f>G87*'Summary all tools'!F$7</f>
        <v>10.603874240359547</v>
      </c>
      <c r="BR87" s="6">
        <f>H87*'Summary all tools'!G$7</f>
        <v>8.6811249249352507</v>
      </c>
      <c r="BS87" s="6">
        <f>I87*'Summary all tools'!H$7</f>
        <v>4.4936138969407038</v>
      </c>
      <c r="BT87" s="6">
        <f>J87*'Summary all tools'!J$7</f>
        <v>3.0798081883858126</v>
      </c>
      <c r="BU87" s="6">
        <f>K87*'Summary all tools'!K$7</f>
        <v>3.1302441567319019</v>
      </c>
      <c r="BV87" s="6">
        <f>L87*'Summary all tools'!L$7</f>
        <v>12.164028380164627</v>
      </c>
      <c r="BW87" s="6">
        <f>M87*'Summary all tools'!M$7</f>
        <v>9.7518368541178688</v>
      </c>
      <c r="BX87" s="6">
        <f>N87*'Summary all tools'!N$7</f>
        <v>7.3507166502661621</v>
      </c>
      <c r="BY87" s="6">
        <f>O87*'Summary all tools'!O$7</f>
        <v>10.483764750212584</v>
      </c>
      <c r="BZ87" s="6">
        <f>P87*'Summary all tools'!P$7</f>
        <v>5.8184969971775145</v>
      </c>
      <c r="CA87" s="6"/>
      <c r="CB87" s="6">
        <f>R87*'Summary all tools'!B$14</f>
        <v>0.14412345720521355</v>
      </c>
      <c r="CC87" s="6">
        <f>S87*'Summary all tools'!C$14</f>
        <v>7.8993594909747791E-2</v>
      </c>
      <c r="CD87" s="6">
        <f>T87*'Summary all tools'!D$14</f>
        <v>0.29868941469550353</v>
      </c>
      <c r="CE87" s="6">
        <f>U87*'Summary all tools'!E$14</f>
        <v>0.17696697656978611</v>
      </c>
      <c r="CF87" s="6">
        <f>V87*'Summary all tools'!F$14</f>
        <v>9.6398856730541327E-2</v>
      </c>
      <c r="CG87" s="6">
        <f>W87*'Summary all tools'!G$14</f>
        <v>5.0602412127213253E-2</v>
      </c>
      <c r="CH87" s="6">
        <f>X87*'Summary all tools'!H$14</f>
        <v>3.8509813792743035E-2</v>
      </c>
      <c r="CI87" s="6">
        <f>Y87*'Summary all tools'!J$14</f>
        <v>8.7475795275695656E-2</v>
      </c>
      <c r="CJ87" s="6">
        <f>Z87*'Summary all tools'!K$14</f>
        <v>5.8475777232124736E-2</v>
      </c>
      <c r="CK87" s="6">
        <f>AA87*'Summary all tools'!L$14</f>
        <v>0.20709827409595047</v>
      </c>
      <c r="CL87" s="6">
        <f>AB87*'Summary all tools'!M$14</f>
        <v>0.12755439049297743</v>
      </c>
      <c r="CM87" s="6">
        <f>AC87*'Summary all tools'!N$14</f>
        <v>7.5007312757817982E-2</v>
      </c>
      <c r="CN87" s="6">
        <f>AD87*'Summary all tools'!O$14</f>
        <v>6.9027182114328664E-2</v>
      </c>
      <c r="CO87" s="6">
        <f>AE87*'Summary all tools'!P$14</f>
        <v>3.161539337740444E-2</v>
      </c>
      <c r="CP87" s="6">
        <f t="shared" si="5"/>
        <v>118.01388088094807</v>
      </c>
      <c r="CR87" s="6"/>
      <c r="CS87" s="6"/>
      <c r="CT87" s="6"/>
      <c r="CU87" s="6"/>
      <c r="CV87" s="6"/>
      <c r="CW87" s="6"/>
      <c r="CX87" s="6"/>
      <c r="CY87" s="6"/>
      <c r="CZ87" s="6"/>
      <c r="DA87" s="6"/>
      <c r="DB87" s="6"/>
      <c r="DC87" s="6"/>
      <c r="DD87" s="6"/>
      <c r="DE87" s="6"/>
      <c r="DF87" s="6"/>
      <c r="DH87" s="6"/>
      <c r="DI87" s="6"/>
      <c r="DJ87" s="6"/>
      <c r="DK87" s="6"/>
      <c r="DL87" s="6"/>
      <c r="DM87" s="6"/>
      <c r="DN87" s="6"/>
      <c r="DO87" s="6"/>
      <c r="DP87" s="6"/>
      <c r="DQ87" s="6"/>
      <c r="DR87" s="6"/>
      <c r="DS87" s="6"/>
      <c r="DT87" s="6"/>
      <c r="DU87" s="6"/>
      <c r="DV87" s="6"/>
      <c r="DX87" s="6"/>
      <c r="DY87" s="6"/>
      <c r="DZ87" s="6"/>
      <c r="EA87" s="6"/>
      <c r="EB87" s="6"/>
      <c r="EC87" s="6"/>
      <c r="ED87" s="6"/>
      <c r="EE87" s="6"/>
      <c r="EF87" s="6"/>
      <c r="EG87" s="6"/>
      <c r="EH87" s="6"/>
      <c r="EI87" s="6"/>
      <c r="EJ87" s="6"/>
      <c r="EK87" s="6"/>
      <c r="EL87" s="6"/>
      <c r="EN87" s="1"/>
      <c r="EO87" s="1"/>
      <c r="EP87" s="1"/>
      <c r="EQ87" s="1"/>
      <c r="ER87" s="1"/>
      <c r="ES87" s="1"/>
      <c r="ET87" s="1"/>
      <c r="EU87" s="1"/>
      <c r="EV87" s="1"/>
      <c r="EW87" s="1"/>
      <c r="EX87" s="1"/>
      <c r="EY87" s="1"/>
      <c r="EZ87" s="1"/>
      <c r="FA87" s="1"/>
      <c r="FB87" s="2"/>
      <c r="FD87" s="2"/>
      <c r="FE87" s="2"/>
      <c r="FF87" s="2"/>
      <c r="FG87" s="2"/>
      <c r="FH87" s="2"/>
      <c r="FI87" s="2"/>
      <c r="FJ87" s="2"/>
      <c r="FK87" s="2"/>
      <c r="FL87" s="2"/>
      <c r="FM87" s="2"/>
      <c r="FN87" s="2"/>
      <c r="FO87" s="2"/>
      <c r="FP87" s="2"/>
      <c r="FQ87" s="2"/>
      <c r="FR87" s="2"/>
      <c r="FT87" s="2"/>
      <c r="FU87" s="2"/>
      <c r="FV87" s="2"/>
      <c r="FW87" s="2"/>
      <c r="FX87" s="2"/>
      <c r="FY87" s="2"/>
      <c r="FZ87" s="2"/>
      <c r="GA87" s="2"/>
      <c r="GB87" s="2"/>
      <c r="GC87" s="2"/>
      <c r="GD87" s="2"/>
      <c r="GE87" s="2"/>
      <c r="GF87" s="2"/>
      <c r="GG87" s="2"/>
      <c r="GH87" s="2"/>
      <c r="GJ87" s="6"/>
    </row>
    <row r="88" spans="1:192" x14ac:dyDescent="0.25">
      <c r="A88" s="8" t="s">
        <v>115</v>
      </c>
      <c r="B88" s="8" t="s">
        <v>254</v>
      </c>
      <c r="C88" s="22">
        <f>Baseline!CC88*'Summary all tools'!B$5</f>
        <v>149.74439054802224</v>
      </c>
      <c r="D88" s="22">
        <f>Baseline!CD88*'Summary all tools'!C$5</f>
        <v>171.36734597862477</v>
      </c>
      <c r="E88" s="22">
        <f>Baseline!CE88*'Summary all tools'!D$5</f>
        <v>200.64359225492862</v>
      </c>
      <c r="F88" s="22">
        <f>Baseline!CF88*'Summary all tools'!E$5</f>
        <v>167.78580542373422</v>
      </c>
      <c r="G88" s="22">
        <f>Baseline!CG88*'Summary all tools'!F$5</f>
        <v>117.32122734937496</v>
      </c>
      <c r="H88" s="22">
        <f>Baseline!CH88*'Summary all tools'!G$5</f>
        <v>90.068619041453417</v>
      </c>
      <c r="I88" s="22">
        <f>Baseline!CI88*'Summary all tools'!H$5</f>
        <v>46.444272820753746</v>
      </c>
      <c r="J88" s="27">
        <f>Baseline!CJ88*'Summary all tools'!J$5</f>
        <v>121.78523993219532</v>
      </c>
      <c r="K88" s="27">
        <f>Baseline!CK88*'Summary all tools'!K$5</f>
        <v>137.03374352453375</v>
      </c>
      <c r="L88" s="27">
        <f>Baseline!CL88*'Summary all tools'!L$5</f>
        <v>180.76848182911931</v>
      </c>
      <c r="M88" s="27">
        <f>Baseline!CM88*'Summary all tools'!M$5</f>
        <v>143.72772558271856</v>
      </c>
      <c r="N88" s="27">
        <f>Baseline!CN88*'Summary all tools'!N$5</f>
        <v>107.0925189685628</v>
      </c>
      <c r="O88" s="27">
        <f>Baseline!CO88*'Summary all tools'!O$5</f>
        <v>110.94132641142237</v>
      </c>
      <c r="P88" s="27">
        <f>Baseline!CP88*'Summary all tools'!P$5</f>
        <v>63.951647813100216</v>
      </c>
      <c r="Q88" s="28"/>
      <c r="R88" s="29">
        <f>Baseline!CR88*'Summary all tools'!B$12</f>
        <v>3.8170732771698979</v>
      </c>
      <c r="S88" s="29">
        <f>Baseline!CS88*'Summary all tools'!C$12</f>
        <v>3.3431490906234607</v>
      </c>
      <c r="T88" s="29">
        <f>Baseline!CT88*'Summary all tools'!D$12</f>
        <v>3.3115575468445955</v>
      </c>
      <c r="U88" s="29">
        <f>Baseline!CU88*'Summary all tools'!E$12</f>
        <v>2.6603744126699822</v>
      </c>
      <c r="V88" s="29">
        <f>Baseline!CV88*'Summary all tools'!F$12</f>
        <v>1.286796840786226</v>
      </c>
      <c r="W88" s="29">
        <f>Baseline!CW88*'Summary all tools'!G$12</f>
        <v>0.8053825845733541</v>
      </c>
      <c r="X88" s="29">
        <f>Baseline!CX88*'Summary all tools'!H$12</f>
        <v>0.62446081103534457</v>
      </c>
      <c r="Y88" s="29">
        <f>Baseline!CY88*'Summary all tools'!J$12</f>
        <v>2.6899892527972162</v>
      </c>
      <c r="Z88" s="29">
        <f>Baseline!CZ88*'Summary all tools'!K$12</f>
        <v>1.8514984529586711</v>
      </c>
      <c r="AA88" s="29">
        <f>Baseline!DA88*'Summary all tools'!L$12</f>
        <v>2.5866165666546683</v>
      </c>
      <c r="AB88" s="29">
        <f>Baseline!DB88*'Summary all tools'!M$12</f>
        <v>1.4354829021994362</v>
      </c>
      <c r="AC88" s="29">
        <f>Baseline!DC88*'Summary all tools'!N$12</f>
        <v>1.0718183716620129</v>
      </c>
      <c r="AD88" s="29">
        <f>Baseline!DD88*'Summary all tools'!O$12</f>
        <v>0.39000466288493535</v>
      </c>
      <c r="AE88" s="29">
        <f>Baseline!DE88*'Summary all tools'!P$12</f>
        <v>0.29176685629016358</v>
      </c>
      <c r="AF88" s="29">
        <f t="shared" si="3"/>
        <v>1834.8419091076942</v>
      </c>
      <c r="AH88" s="6">
        <f>C88*'Summary all tools'!B$6</f>
        <v>20.190254905351313</v>
      </c>
      <c r="AI88" s="6">
        <f>D88*'Summary all tools'!C$6</f>
        <v>23.105709570151653</v>
      </c>
      <c r="AJ88" s="6">
        <f>E88*'Summary all tools'!D$6</f>
        <v>36.386906965467965</v>
      </c>
      <c r="AK88" s="6">
        <f>F88*'Summary all tools'!E$6</f>
        <v>30.428115961572946</v>
      </c>
      <c r="AL88" s="6">
        <f>G88*'Summary all tools'!F$6</f>
        <v>21.276316560422625</v>
      </c>
      <c r="AM88" s="6">
        <f>H88*'Summary all tools'!G$6</f>
        <v>22.808504267429054</v>
      </c>
      <c r="AN88" s="6">
        <f>I88*'Summary all tools'!H$6</f>
        <v>11.761303838157602</v>
      </c>
      <c r="AO88" s="6">
        <f>J88*'Summary all tools'!J$6</f>
        <v>12.558190208835489</v>
      </c>
      <c r="AP88" s="6">
        <f>K88*'Summary all tools'!K$6</f>
        <v>14.130577869436333</v>
      </c>
      <c r="AQ88" s="6">
        <f>L88*'Summary all tools'!L$6</f>
        <v>37.774678748919243</v>
      </c>
      <c r="AR88" s="6">
        <f>M88*'Summary all tools'!M$6</f>
        <v>30.034376602953998</v>
      </c>
      <c r="AS88" s="6">
        <f>N88*'Summary all tools'!N$6</f>
        <v>22.378821017449869</v>
      </c>
      <c r="AT88" s="6">
        <f>O88*'Summary all tools'!O$6</f>
        <v>27.003314053220109</v>
      </c>
      <c r="AU88" s="6">
        <f>P88*'Summary all tools'!P$6</f>
        <v>15.565943602602106</v>
      </c>
      <c r="AV88" s="6"/>
      <c r="AW88" s="6">
        <f>R88*'Summary all tools'!B$13</f>
        <v>0.51466156546110986</v>
      </c>
      <c r="AX88" s="6">
        <f>S88*'Summary all tools'!C$13</f>
        <v>0.4507616751402419</v>
      </c>
      <c r="AY88" s="6">
        <f>T88*'Summary all tools'!D$13</f>
        <v>0.60055412193143543</v>
      </c>
      <c r="AZ88" s="6">
        <f>U88*'Summary all tools'!E$13</f>
        <v>0.48246143900843286</v>
      </c>
      <c r="BA88" s="6">
        <f>V88*'Summary all tools'!F$13</f>
        <v>0.23336183529676785</v>
      </c>
      <c r="BB88" s="6">
        <f>W88*'Summary all tools'!G$13</f>
        <v>0.20395085783096026</v>
      </c>
      <c r="BC88" s="6">
        <f>X88*'Summary all tools'!H$13</f>
        <v>0.15813517765590054</v>
      </c>
      <c r="BD88" s="6">
        <f>Y88*'Summary all tools'!J$13</f>
        <v>0.27738498290235081</v>
      </c>
      <c r="BE88" s="6">
        <f>Z88*'Summary all tools'!K$13</f>
        <v>0.19092190282307639</v>
      </c>
      <c r="BF88" s="6">
        <f>AA88*'Summary all tools'!L$13</f>
        <v>0.54051795348027898</v>
      </c>
      <c r="BG88" s="6">
        <f>AB88*'Summary all tools'!M$13</f>
        <v>0.29996880502326084</v>
      </c>
      <c r="BH88" s="6">
        <f>AC88*'Summary all tools'!N$13</f>
        <v>0.22397485588773847</v>
      </c>
      <c r="BI88" s="6">
        <f>AD88*'Summary all tools'!O$13</f>
        <v>9.4927821171406551E-2</v>
      </c>
      <c r="BJ88" s="6">
        <f>AE88*'Summary all tools'!P$13</f>
        <v>7.1016566193793484E-2</v>
      </c>
      <c r="BK88" s="6">
        <f t="shared" si="4"/>
        <v>329.74561373177687</v>
      </c>
      <c r="BM88" s="6">
        <f>C88*'Summary all tools'!B$7</f>
        <v>2.8042020701876824</v>
      </c>
      <c r="BN88" s="6">
        <f>D88*'Summary all tools'!C$7</f>
        <v>3.2091263291877299</v>
      </c>
      <c r="BO88" s="6">
        <f>E88*'Summary all tools'!D$7</f>
        <v>13.405702566225042</v>
      </c>
      <c r="BP88" s="6">
        <f>F88*'Summary all tools'!E$7</f>
        <v>11.210358512158454</v>
      </c>
      <c r="BQ88" s="6">
        <f>G88*'Summary all tools'!F$7</f>
        <v>7.8386429433135998</v>
      </c>
      <c r="BR88" s="6">
        <f>H88*'Summary all tools'!G$7</f>
        <v>6.4929318717498763</v>
      </c>
      <c r="BS88" s="6">
        <f>I88*'Summary all tools'!H$7</f>
        <v>3.3481083918842809</v>
      </c>
      <c r="BT88" s="6">
        <f>J88*'Summary all tools'!J$7</f>
        <v>2.0443565456243817</v>
      </c>
      <c r="BU88" s="6">
        <f>K88*'Summary all tools'!K$7</f>
        <v>2.3003266299082403</v>
      </c>
      <c r="BV88" s="6">
        <f>L88*'Summary all tools'!L$7</f>
        <v>9.2627564748307734</v>
      </c>
      <c r="BW88" s="6">
        <f>M88*'Summary all tools'!M$7</f>
        <v>7.364751350915923</v>
      </c>
      <c r="BX88" s="6">
        <f>N88*'Summary all tools'!N$7</f>
        <v>5.4875269927846428</v>
      </c>
      <c r="BY88" s="6">
        <f>O88*'Summary all tools'!O$7</f>
        <v>7.4828460629405109</v>
      </c>
      <c r="BZ88" s="6">
        <f>P88*'Summary all tools'!P$7</f>
        <v>4.313454251323475</v>
      </c>
      <c r="CA88" s="6"/>
      <c r="CB88" s="6">
        <f>R88*'Summary all tools'!B$14</f>
        <v>7.1480772980709706E-2</v>
      </c>
      <c r="CC88" s="6">
        <f>S88*'Summary all tools'!C$14</f>
        <v>6.2605788213922486E-2</v>
      </c>
      <c r="CD88" s="6">
        <f>T88*'Summary all tools'!D$14</f>
        <v>0.22125678176421307</v>
      </c>
      <c r="CE88" s="6">
        <f>U88*'Summary all tools'!E$14</f>
        <v>0.17774895121363318</v>
      </c>
      <c r="CF88" s="6">
        <f>V88*'Summary all tools'!F$14</f>
        <v>8.5975413004072382E-2</v>
      </c>
      <c r="CG88" s="6">
        <f>W88*'Summary all tools'!G$14</f>
        <v>5.8059003324141975E-2</v>
      </c>
      <c r="CH88" s="6">
        <f>X88*'Summary all tools'!H$14</f>
        <v>4.5016583420292862E-2</v>
      </c>
      <c r="CI88" s="6">
        <f>Y88*'Summary all tools'!J$14</f>
        <v>4.5155694891080365E-2</v>
      </c>
      <c r="CJ88" s="6">
        <f>Z88*'Summary all tools'!K$14</f>
        <v>3.1080309761896158E-2</v>
      </c>
      <c r="CK88" s="6">
        <f>AA88*'Summary all tools'!L$14</f>
        <v>0.13254080085340172</v>
      </c>
      <c r="CL88" s="6">
        <f>AB88*'Summary all tools'!M$14</f>
        <v>7.3555569047849406E-2</v>
      </c>
      <c r="CM88" s="6">
        <f>AC88*'Summary all tools'!N$14</f>
        <v>5.4921037459062308E-2</v>
      </c>
      <c r="CN88" s="6">
        <f>AD88*'Summary all tools'!O$14</f>
        <v>2.630529984267892E-2</v>
      </c>
      <c r="CO88" s="6">
        <f>AE88*'Summary all tools'!P$14</f>
        <v>1.9679289427195781E-2</v>
      </c>
      <c r="CP88" s="6">
        <f t="shared" si="5"/>
        <v>87.67047228823877</v>
      </c>
      <c r="CR88" s="6"/>
      <c r="CS88" s="6"/>
      <c r="CT88" s="6"/>
      <c r="CU88" s="6"/>
      <c r="CV88" s="6"/>
      <c r="CW88" s="6"/>
      <c r="CX88" s="6"/>
      <c r="CY88" s="6"/>
      <c r="CZ88" s="6"/>
      <c r="DA88" s="6"/>
      <c r="DB88" s="6"/>
      <c r="DC88" s="6"/>
      <c r="DD88" s="6"/>
      <c r="DE88" s="6"/>
      <c r="DF88" s="6"/>
      <c r="DH88" s="6"/>
      <c r="DI88" s="6"/>
      <c r="DJ88" s="6"/>
      <c r="DK88" s="6"/>
      <c r="DL88" s="6"/>
      <c r="DM88" s="6"/>
      <c r="DN88" s="6"/>
      <c r="DO88" s="6"/>
      <c r="DP88" s="6"/>
      <c r="DQ88" s="6"/>
      <c r="DR88" s="6"/>
      <c r="DS88" s="6"/>
      <c r="DT88" s="6"/>
      <c r="DU88" s="6"/>
      <c r="DV88" s="6"/>
      <c r="DX88" s="6"/>
      <c r="DY88" s="6"/>
      <c r="DZ88" s="6"/>
      <c r="EA88" s="6"/>
      <c r="EB88" s="6"/>
      <c r="EC88" s="6"/>
      <c r="ED88" s="6"/>
      <c r="EE88" s="6"/>
      <c r="EF88" s="6"/>
      <c r="EG88" s="6"/>
      <c r="EH88" s="6"/>
      <c r="EI88" s="6"/>
      <c r="EJ88" s="6"/>
      <c r="EK88" s="6"/>
      <c r="EL88" s="6"/>
      <c r="EN88" s="1"/>
      <c r="EO88" s="1"/>
      <c r="EP88" s="1"/>
      <c r="EQ88" s="1"/>
      <c r="ER88" s="1"/>
      <c r="ES88" s="1"/>
      <c r="ET88" s="1"/>
      <c r="EU88" s="1"/>
      <c r="EV88" s="1"/>
      <c r="EW88" s="1"/>
      <c r="EX88" s="1"/>
      <c r="EY88" s="1"/>
      <c r="EZ88" s="1"/>
      <c r="FA88" s="1"/>
      <c r="FB88" s="2"/>
      <c r="FD88" s="2"/>
      <c r="FE88" s="2"/>
      <c r="FF88" s="2"/>
      <c r="FG88" s="2"/>
      <c r="FH88" s="2"/>
      <c r="FI88" s="2"/>
      <c r="FJ88" s="2"/>
      <c r="FK88" s="2"/>
      <c r="FL88" s="2"/>
      <c r="FM88" s="2"/>
      <c r="FN88" s="2"/>
      <c r="FO88" s="2"/>
      <c r="FP88" s="2"/>
      <c r="FQ88" s="2"/>
      <c r="FR88" s="2"/>
      <c r="FT88" s="2"/>
      <c r="FU88" s="2"/>
      <c r="FV88" s="2"/>
      <c r="FW88" s="2"/>
      <c r="FX88" s="2"/>
      <c r="FY88" s="2"/>
      <c r="FZ88" s="2"/>
      <c r="GA88" s="2"/>
      <c r="GB88" s="2"/>
      <c r="GC88" s="2"/>
      <c r="GD88" s="2"/>
      <c r="GE88" s="2"/>
      <c r="GF88" s="2"/>
      <c r="GG88" s="2"/>
      <c r="GH88" s="2"/>
      <c r="GJ88" s="6"/>
    </row>
    <row r="89" spans="1:192" x14ac:dyDescent="0.25">
      <c r="A89" s="8" t="s">
        <v>125</v>
      </c>
      <c r="B89" s="8" t="s">
        <v>255</v>
      </c>
      <c r="C89" s="22">
        <f>Baseline!CC89*'Summary all tools'!B$5</f>
        <v>292.8098003465052</v>
      </c>
      <c r="D89" s="22">
        <f>Baseline!CD89*'Summary all tools'!C$5</f>
        <v>306.977509801282</v>
      </c>
      <c r="E89" s="22">
        <f>Baseline!CE89*'Summary all tools'!D$5</f>
        <v>361.22779967259913</v>
      </c>
      <c r="F89" s="22">
        <f>Baseline!CF89*'Summary all tools'!E$5</f>
        <v>302.17740461039813</v>
      </c>
      <c r="G89" s="22">
        <f>Baseline!CG89*'Summary all tools'!F$5</f>
        <v>214.68625395190369</v>
      </c>
      <c r="H89" s="22">
        <f>Baseline!CH89*'Summary all tools'!G$5</f>
        <v>159.68238106796662</v>
      </c>
      <c r="I89" s="22">
        <f>Baseline!CI89*'Summary all tools'!H$5</f>
        <v>84.910429715780523</v>
      </c>
      <c r="J89" s="27">
        <f>Baseline!CJ89*'Summary all tools'!J$5</f>
        <v>233.55519199098697</v>
      </c>
      <c r="K89" s="27">
        <f>Baseline!CK89*'Summary all tools'!K$5</f>
        <v>249.53197990856145</v>
      </c>
      <c r="L89" s="27">
        <f>Baseline!CL89*'Summary all tools'!L$5</f>
        <v>316.37318173228465</v>
      </c>
      <c r="M89" s="27">
        <f>Baseline!CM89*'Summary all tools'!M$5</f>
        <v>259.20404184010187</v>
      </c>
      <c r="N89" s="27">
        <f>Baseline!CN89*'Summary all tools'!N$5</f>
        <v>197.95476869619284</v>
      </c>
      <c r="O89" s="27">
        <f>Baseline!CO89*'Summary all tools'!O$5</f>
        <v>206.37235962083449</v>
      </c>
      <c r="P89" s="27">
        <f>Baseline!CP89*'Summary all tools'!P$5</f>
        <v>118.99610242934274</v>
      </c>
      <c r="Q89" s="28"/>
      <c r="R89" s="29">
        <f>Baseline!CR89*'Summary all tools'!B$12</f>
        <v>9.2399861606382352</v>
      </c>
      <c r="S89" s="29">
        <f>Baseline!CS89*'Summary all tools'!C$12</f>
        <v>6.6131360693813344</v>
      </c>
      <c r="T89" s="29">
        <f>Baseline!CT89*'Summary all tools'!D$12</f>
        <v>6.666214492326719</v>
      </c>
      <c r="U89" s="29">
        <f>Baseline!CU89*'Summary all tools'!E$12</f>
        <v>3.4326277371130827</v>
      </c>
      <c r="V89" s="29">
        <f>Baseline!CV89*'Summary all tools'!F$12</f>
        <v>1.5989666301549907</v>
      </c>
      <c r="W89" s="29">
        <f>Baseline!CW89*'Summary all tools'!G$12</f>
        <v>1.2352545191397901</v>
      </c>
      <c r="X89" s="29">
        <f>Baseline!CX89*'Summary all tools'!H$12</f>
        <v>0.64901708022874738</v>
      </c>
      <c r="Y89" s="29">
        <f>Baseline!CY89*'Summary all tools'!J$12</f>
        <v>6.1553235975034708</v>
      </c>
      <c r="Z89" s="29">
        <f>Baseline!CZ89*'Summary all tools'!K$12</f>
        <v>3.635691165223303</v>
      </c>
      <c r="AA89" s="29">
        <f>Baseline!DA89*'Summary all tools'!L$12</f>
        <v>3.8951991292096815</v>
      </c>
      <c r="AB89" s="29">
        <f>Baseline!DB89*'Summary all tools'!M$12</f>
        <v>3.2583973549548491</v>
      </c>
      <c r="AC89" s="29">
        <f>Baseline!DC89*'Summary all tools'!N$12</f>
        <v>1.471069363493517</v>
      </c>
      <c r="AD89" s="29">
        <f>Baseline!DD89*'Summary all tools'!O$12</f>
        <v>1.3760151532915472</v>
      </c>
      <c r="AE89" s="29">
        <f>Baseline!DE89*'Summary all tools'!P$12</f>
        <v>0.50193637956448267</v>
      </c>
      <c r="AF89" s="29">
        <f t="shared" si="3"/>
        <v>3354.1880402169636</v>
      </c>
      <c r="AH89" s="6">
        <f>C89*'Summary all tools'!B$6</f>
        <v>39.479973080427669</v>
      </c>
      <c r="AI89" s="6">
        <f>D89*'Summary all tools'!C$6</f>
        <v>41.390226040622288</v>
      </c>
      <c r="AJ89" s="6">
        <f>E89*'Summary all tools'!D$6</f>
        <v>65.509006254869291</v>
      </c>
      <c r="AK89" s="6">
        <f>F89*'Summary all tools'!E$6</f>
        <v>54.800160747994376</v>
      </c>
      <c r="AL89" s="6">
        <f>G89*'Summary all tools'!F$6</f>
        <v>38.933557067635988</v>
      </c>
      <c r="AM89" s="6">
        <f>H89*'Summary all tools'!G$6</f>
        <v>40.437127922941634</v>
      </c>
      <c r="AN89" s="6">
        <f>I89*'Summary all tools'!H$6</f>
        <v>21.502271480705971</v>
      </c>
      <c r="AO89" s="6">
        <f>J89*'Summary all tools'!J$6</f>
        <v>24.083628910341581</v>
      </c>
      <c r="AP89" s="6">
        <f>K89*'Summary all tools'!K$6</f>
        <v>25.731115434216168</v>
      </c>
      <c r="AQ89" s="6">
        <f>L89*'Summary all tools'!L$6</f>
        <v>66.111609633407753</v>
      </c>
      <c r="AR89" s="6">
        <f>M89*'Summary all tools'!M$6</f>
        <v>54.165136045049309</v>
      </c>
      <c r="AS89" s="6">
        <f>N89*'Summary all tools'!N$6</f>
        <v>41.366048542599145</v>
      </c>
      <c r="AT89" s="6">
        <f>O89*'Summary all tools'!O$6</f>
        <v>50.231395450232441</v>
      </c>
      <c r="AU89" s="6">
        <f>P89*'Summary all tools'!P$6</f>
        <v>28.963860708608351</v>
      </c>
      <c r="AV89" s="6"/>
      <c r="AW89" s="6">
        <f>R89*'Summary all tools'!B$13</f>
        <v>1.2458408306478519</v>
      </c>
      <c r="AX89" s="6">
        <f>S89*'Summary all tools'!C$13</f>
        <v>0.89165879587164054</v>
      </c>
      <c r="AY89" s="6">
        <f>T89*'Summary all tools'!D$13</f>
        <v>1.208924360943245</v>
      </c>
      <c r="AZ89" s="6">
        <f>U89*'Summary all tools'!E$13</f>
        <v>0.62251031649554434</v>
      </c>
      <c r="BA89" s="6">
        <f>V89*'Summary all tools'!F$13</f>
        <v>0.28997412455821048</v>
      </c>
      <c r="BB89" s="6">
        <f>W89*'Summary all tools'!G$13</f>
        <v>0.31280936991155495</v>
      </c>
      <c r="BC89" s="6">
        <f>X89*'Summary all tools'!H$13</f>
        <v>0.16435367835737225</v>
      </c>
      <c r="BD89" s="6">
        <f>Y89*'Summary all tools'!J$13</f>
        <v>0.63472161796798376</v>
      </c>
      <c r="BE89" s="6">
        <f>Z89*'Summary all tools'!K$13</f>
        <v>0.37490340552662355</v>
      </c>
      <c r="BF89" s="6">
        <f>AA89*'Summary all tools'!L$13</f>
        <v>0.81396875318152662</v>
      </c>
      <c r="BG89" s="6">
        <f>AB89*'Summary all tools'!M$13</f>
        <v>0.68089808618351921</v>
      </c>
      <c r="BH89" s="6">
        <f>AC89*'Summary all tools'!N$13</f>
        <v>0.30740520726325693</v>
      </c>
      <c r="BI89" s="6">
        <f>AD89*'Summary all tools'!O$13</f>
        <v>0.33492450945219476</v>
      </c>
      <c r="BJ89" s="6">
        <f>AE89*'Summary all tools'!P$13</f>
        <v>0.12217219795851045</v>
      </c>
      <c r="BK89" s="6">
        <f t="shared" si="4"/>
        <v>600.710182573971</v>
      </c>
      <c r="BM89" s="6">
        <f>C89*'Summary all tools'!B$7</f>
        <v>5.4833295945038429</v>
      </c>
      <c r="BN89" s="6">
        <f>D89*'Summary all tools'!C$7</f>
        <v>5.7486425056419854</v>
      </c>
      <c r="BO89" s="6">
        <f>E89*'Summary all tools'!D$7</f>
        <v>24.134897041267639</v>
      </c>
      <c r="BP89" s="6">
        <f>F89*'Summary all tools'!E$7</f>
        <v>20.189532907155822</v>
      </c>
      <c r="BQ89" s="6">
        <f>G89*'Summary all tools'!F$7</f>
        <v>14.343942077550102</v>
      </c>
      <c r="BR89" s="6">
        <f>H89*'Summary all tools'!G$7</f>
        <v>11.511299189742509</v>
      </c>
      <c r="BS89" s="6">
        <f>I89*'Summary all tools'!H$7</f>
        <v>6.1210845820987805</v>
      </c>
      <c r="BT89" s="6">
        <f>J89*'Summary all tools'!J$7</f>
        <v>3.9205907528463038</v>
      </c>
      <c r="BU89" s="6">
        <f>K89*'Summary all tools'!K$7</f>
        <v>4.1887862334770505</v>
      </c>
      <c r="BV89" s="6">
        <f>L89*'Summary all tools'!L$7</f>
        <v>16.21127592543332</v>
      </c>
      <c r="BW89" s="6">
        <f>M89*'Summary all tools'!M$7</f>
        <v>13.281872440165348</v>
      </c>
      <c r="BX89" s="6">
        <f>N89*'Summary all tools'!N$7</f>
        <v>10.143398876346151</v>
      </c>
      <c r="BY89" s="6">
        <f>O89*'Summary all tools'!O$7</f>
        <v>13.91954331753429</v>
      </c>
      <c r="BZ89" s="6">
        <f>P89*'Summary all tools'!P$7</f>
        <v>8.0261300758794221</v>
      </c>
      <c r="CA89" s="6"/>
      <c r="CB89" s="6">
        <f>R89*'Summary all tools'!B$14</f>
        <v>0.17303344870109055</v>
      </c>
      <c r="CC89" s="6">
        <f>S89*'Summary all tools'!C$14</f>
        <v>0.12384149942661675</v>
      </c>
      <c r="CD89" s="6">
        <f>T89*'Summary all tools'!D$14</f>
        <v>0.44539318561066921</v>
      </c>
      <c r="CE89" s="6">
        <f>U89*'Summary all tools'!E$14</f>
        <v>0.22934590607730584</v>
      </c>
      <c r="CF89" s="6">
        <f>V89*'Summary all tools'!F$14</f>
        <v>0.10683257220565651</v>
      </c>
      <c r="CG89" s="6">
        <f>W89*'Summary all tools'!G$14</f>
        <v>8.9047922821537548E-2</v>
      </c>
      <c r="CH89" s="6">
        <f>X89*'Summary all tools'!H$14</f>
        <v>4.678681354698918E-2</v>
      </c>
      <c r="CI89" s="6">
        <f>Y89*'Summary all tools'!J$14</f>
        <v>0.10332677501804387</v>
      </c>
      <c r="CJ89" s="6">
        <f>Z89*'Summary all tools'!K$14</f>
        <v>6.1030786946194536E-2</v>
      </c>
      <c r="CK89" s="6">
        <f>AA89*'Summary all tools'!L$14</f>
        <v>0.19959387051194524</v>
      </c>
      <c r="CL89" s="6">
        <f>AB89*'Summary all tools'!M$14</f>
        <v>0.16696351538599705</v>
      </c>
      <c r="CM89" s="6">
        <f>AC89*'Summary all tools'!N$14</f>
        <v>7.5379054654591743E-2</v>
      </c>
      <c r="CN89" s="6">
        <f>AD89*'Summary all tools'!O$14</f>
        <v>9.2810406233740719E-2</v>
      </c>
      <c r="CO89" s="6">
        <f>AE89*'Summary all tools'!P$14</f>
        <v>3.3854946422237832E-2</v>
      </c>
      <c r="CP89" s="6">
        <f t="shared" si="5"/>
        <v>159.17156622320516</v>
      </c>
      <c r="CR89" s="6"/>
      <c r="CS89" s="6"/>
      <c r="CT89" s="6"/>
      <c r="CU89" s="6"/>
      <c r="CV89" s="6"/>
      <c r="CW89" s="6"/>
      <c r="CX89" s="6"/>
      <c r="CY89" s="6"/>
      <c r="CZ89" s="6"/>
      <c r="DA89" s="6"/>
      <c r="DB89" s="6"/>
      <c r="DC89" s="6"/>
      <c r="DD89" s="6"/>
      <c r="DE89" s="6"/>
      <c r="DF89" s="6"/>
      <c r="DH89" s="6"/>
      <c r="DI89" s="6"/>
      <c r="DJ89" s="6"/>
      <c r="DK89" s="6"/>
      <c r="DL89" s="6"/>
      <c r="DM89" s="6"/>
      <c r="DN89" s="6"/>
      <c r="DO89" s="6"/>
      <c r="DP89" s="6"/>
      <c r="DQ89" s="6"/>
      <c r="DR89" s="6"/>
      <c r="DS89" s="6"/>
      <c r="DT89" s="6"/>
      <c r="DU89" s="6"/>
      <c r="DV89" s="6"/>
      <c r="DX89" s="6"/>
      <c r="DY89" s="6"/>
      <c r="DZ89" s="6"/>
      <c r="EA89" s="6"/>
      <c r="EB89" s="6"/>
      <c r="EC89" s="6"/>
      <c r="ED89" s="6"/>
      <c r="EE89" s="6"/>
      <c r="EF89" s="6"/>
      <c r="EG89" s="6"/>
      <c r="EH89" s="6"/>
      <c r="EI89" s="6"/>
      <c r="EJ89" s="6"/>
      <c r="EK89" s="6"/>
      <c r="EL89" s="6"/>
      <c r="EN89" s="1"/>
      <c r="EO89" s="1"/>
      <c r="EP89" s="1"/>
      <c r="EQ89" s="1"/>
      <c r="ER89" s="1"/>
      <c r="ES89" s="1"/>
      <c r="ET89" s="1"/>
      <c r="EU89" s="1"/>
      <c r="EV89" s="1"/>
      <c r="EW89" s="1"/>
      <c r="EX89" s="1"/>
      <c r="EY89" s="1"/>
      <c r="EZ89" s="1"/>
      <c r="FA89" s="1"/>
      <c r="FB89" s="2"/>
      <c r="FD89" s="2"/>
      <c r="FE89" s="2"/>
      <c r="FF89" s="2"/>
      <c r="FG89" s="2"/>
      <c r="FH89" s="2"/>
      <c r="FI89" s="2"/>
      <c r="FJ89" s="2"/>
      <c r="FK89" s="2"/>
      <c r="FL89" s="2"/>
      <c r="FM89" s="2"/>
      <c r="FN89" s="2"/>
      <c r="FO89" s="2"/>
      <c r="FP89" s="2"/>
      <c r="FQ89" s="2"/>
      <c r="FR89" s="2"/>
      <c r="FT89" s="2"/>
      <c r="FU89" s="2"/>
      <c r="FV89" s="2"/>
      <c r="FW89" s="2"/>
      <c r="FX89" s="2"/>
      <c r="FY89" s="2"/>
      <c r="FZ89" s="2"/>
      <c r="GA89" s="2"/>
      <c r="GB89" s="2"/>
      <c r="GC89" s="2"/>
      <c r="GD89" s="2"/>
      <c r="GE89" s="2"/>
      <c r="GF89" s="2"/>
      <c r="GG89" s="2"/>
      <c r="GH89" s="2"/>
      <c r="GJ89" s="6"/>
    </row>
    <row r="90" spans="1:192" x14ac:dyDescent="0.25">
      <c r="A90" s="8" t="s">
        <v>9</v>
      </c>
      <c r="B90" s="8" t="s">
        <v>256</v>
      </c>
      <c r="C90" s="22">
        <f>Baseline!CC90*'Summary all tools'!B$5</f>
        <v>777.00620676851111</v>
      </c>
      <c r="D90" s="22">
        <f>Baseline!CD90*'Summary all tools'!C$5</f>
        <v>793.75850344962419</v>
      </c>
      <c r="E90" s="22">
        <f>Baseline!CE90*'Summary all tools'!D$5</f>
        <v>841.56825396612032</v>
      </c>
      <c r="F90" s="22">
        <f>Baseline!CF90*'Summary all tools'!E$5</f>
        <v>636.85749373182171</v>
      </c>
      <c r="G90" s="22">
        <f>Baseline!CG90*'Summary all tools'!F$5</f>
        <v>524.48887444011211</v>
      </c>
      <c r="H90" s="22">
        <f>Baseline!CH90*'Summary all tools'!G$5</f>
        <v>348.14279364945355</v>
      </c>
      <c r="I90" s="22">
        <f>Baseline!CI90*'Summary all tools'!H$5</f>
        <v>191.92625984137862</v>
      </c>
      <c r="J90" s="27">
        <f>Baseline!CJ90*'Summary all tools'!J$5</f>
        <v>574.93563029585903</v>
      </c>
      <c r="K90" s="27">
        <f>Baseline!CK90*'Summary all tools'!K$5</f>
        <v>603.46706022088267</v>
      </c>
      <c r="L90" s="27">
        <f>Baseline!CL90*'Summary all tools'!L$5</f>
        <v>720.45866078030326</v>
      </c>
      <c r="M90" s="27">
        <f>Baseline!CM90*'Summary all tools'!M$5</f>
        <v>550.8183426275009</v>
      </c>
      <c r="N90" s="27">
        <f>Baseline!CN90*'Summary all tools'!N$5</f>
        <v>435.62124369803183</v>
      </c>
      <c r="O90" s="27">
        <f>Baseline!CO90*'Summary all tools'!O$5</f>
        <v>428.23762476101939</v>
      </c>
      <c r="P90" s="27">
        <f>Baseline!CP90*'Summary all tools'!P$5</f>
        <v>264.85836646066736</v>
      </c>
      <c r="Q90" s="28"/>
      <c r="R90" s="29">
        <f>Baseline!CR90*'Summary all tools'!B$12</f>
        <v>453.82418592033554</v>
      </c>
      <c r="S90" s="29">
        <f>Baseline!CS90*'Summary all tools'!C$12</f>
        <v>340.42382931547849</v>
      </c>
      <c r="T90" s="29">
        <f>Baseline!CT90*'Summary all tools'!D$12</f>
        <v>310.02369739626607</v>
      </c>
      <c r="U90" s="29">
        <f>Baseline!CU90*'Summary all tools'!E$12</f>
        <v>208.19571679903117</v>
      </c>
      <c r="V90" s="29">
        <f>Baseline!CV90*'Summary all tools'!F$12</f>
        <v>86.961885917531546</v>
      </c>
      <c r="W90" s="29">
        <f>Baseline!CW90*'Summary all tools'!G$12</f>
        <v>57.35909072870389</v>
      </c>
      <c r="X90" s="29">
        <f>Baseline!CX90*'Summary all tools'!H$12</f>
        <v>50.718186766986747</v>
      </c>
      <c r="Y90" s="29">
        <f>Baseline!CY90*'Summary all tools'!J$12</f>
        <v>334.08994054758722</v>
      </c>
      <c r="Z90" s="29">
        <f>Baseline!CZ90*'Summary all tools'!K$12</f>
        <v>269.97011174253038</v>
      </c>
      <c r="AA90" s="29">
        <f>Baseline!DA90*'Summary all tools'!L$12</f>
        <v>287.61270866790295</v>
      </c>
      <c r="AB90" s="29">
        <f>Baseline!DB90*'Summary all tools'!M$12</f>
        <v>187.41475397051016</v>
      </c>
      <c r="AC90" s="29">
        <f>Baseline!DC90*'Summary all tools'!N$12</f>
        <v>97.301705999111491</v>
      </c>
      <c r="AD90" s="29">
        <f>Baseline!DD90*'Summary all tools'!O$12</f>
        <v>89.197322947799492</v>
      </c>
      <c r="AE90" s="29">
        <f>Baseline!DE90*'Summary all tools'!P$12</f>
        <v>66.744914431306611</v>
      </c>
      <c r="AF90" s="29">
        <f t="shared" si="3"/>
        <v>10531.983365842363</v>
      </c>
      <c r="AH90" s="6">
        <f>C90*'Summary all tools'!B$6</f>
        <v>104.76488181148464</v>
      </c>
      <c r="AI90" s="6">
        <f>D90*'Summary all tools'!C$6</f>
        <v>107.02361844264595</v>
      </c>
      <c r="AJ90" s="6">
        <f>E90*'Summary all tools'!D$6</f>
        <v>152.61920611573547</v>
      </c>
      <c r="AK90" s="6">
        <f>F90*'Summary all tools'!E$6</f>
        <v>115.49471435518352</v>
      </c>
      <c r="AL90" s="6">
        <f>G90*'Summary all tools'!F$6</f>
        <v>95.116557993177452</v>
      </c>
      <c r="AM90" s="6">
        <f>H90*'Summary all tools'!G$6</f>
        <v>88.161853475000242</v>
      </c>
      <c r="AN90" s="6">
        <f>I90*'Summary all tools'!H$6</f>
        <v>48.602398518057058</v>
      </c>
      <c r="AO90" s="6">
        <f>J90*'Summary all tools'!J$6</f>
        <v>59.285928303889541</v>
      </c>
      <c r="AP90" s="6">
        <f>K90*'Summary all tools'!K$6</f>
        <v>62.228018200234899</v>
      </c>
      <c r="AQ90" s="6">
        <f>L90*'Summary all tools'!L$6</f>
        <v>150.55221013903855</v>
      </c>
      <c r="AR90" s="6">
        <f>M90*'Summary all tools'!M$6</f>
        <v>115.10295230246415</v>
      </c>
      <c r="AS90" s="6">
        <f>N90*'Summary all tools'!N$6</f>
        <v>91.030540116242037</v>
      </c>
      <c r="AT90" s="6">
        <f>O90*'Summary all tools'!O$6</f>
        <v>104.23379136411909</v>
      </c>
      <c r="AU90" s="6">
        <f>P90*'Summary all tools'!P$6</f>
        <v>64.466992422977683</v>
      </c>
      <c r="AV90" s="6"/>
      <c r="AW90" s="6">
        <f>R90*'Summary all tools'!B$13</f>
        <v>61.189777876899171</v>
      </c>
      <c r="AX90" s="6">
        <f>S90*'Summary all tools'!C$13</f>
        <v>45.899842154895971</v>
      </c>
      <c r="AY90" s="6">
        <f>T90*'Summary all tools'!D$13</f>
        <v>56.223093433830925</v>
      </c>
      <c r="AZ90" s="6">
        <f>U90*'Summary all tools'!E$13</f>
        <v>37.756491959883036</v>
      </c>
      <c r="BA90" s="6">
        <f>V90*'Summary all tools'!F$13</f>
        <v>15.770621014412843</v>
      </c>
      <c r="BB90" s="6">
        <f>W90*'Summary all tools'!G$13</f>
        <v>14.525315027416696</v>
      </c>
      <c r="BC90" s="6">
        <f>X90*'Summary all tools'!H$13</f>
        <v>12.843607369828437</v>
      </c>
      <c r="BD90" s="6">
        <f>Y90*'Summary all tools'!J$13</f>
        <v>34.450521447353118</v>
      </c>
      <c r="BE90" s="6">
        <f>Z90*'Summary all tools'!K$13</f>
        <v>27.838644616136225</v>
      </c>
      <c r="BF90" s="6">
        <f>AA90*'Summary all tools'!L$13</f>
        <v>60.101614861747528</v>
      </c>
      <c r="BG90" s="6">
        <f>AB90*'Summary all tools'!M$13</f>
        <v>39.163531454205881</v>
      </c>
      <c r="BH90" s="6">
        <f>AC90*'Summary all tools'!N$13</f>
        <v>20.332862502616571</v>
      </c>
      <c r="BI90" s="6">
        <f>AD90*'Summary all tools'!O$13</f>
        <v>21.710785350930667</v>
      </c>
      <c r="BJ90" s="6">
        <f>AE90*'Summary all tools'!P$13</f>
        <v>16.245829612312168</v>
      </c>
      <c r="BK90" s="6">
        <f t="shared" si="4"/>
        <v>1822.7362022427201</v>
      </c>
      <c r="BM90" s="6">
        <f>C90*'Summary all tools'!B$7</f>
        <v>14.550678029372868</v>
      </c>
      <c r="BN90" s="6">
        <f>D90*'Summary all tools'!C$7</f>
        <v>14.864391450367494</v>
      </c>
      <c r="BO90" s="6">
        <f>E90*'Summary all tools'!D$7</f>
        <v>56.228128568955178</v>
      </c>
      <c r="BP90" s="6">
        <f>F90*'Summary all tools'!E$7</f>
        <v>42.550684236120247</v>
      </c>
      <c r="BQ90" s="6">
        <f>G90*'Summary all tools'!F$7</f>
        <v>35.042942418539063</v>
      </c>
      <c r="BR90" s="6">
        <f>H90*'Summary all tools'!G$7</f>
        <v>25.097169967335837</v>
      </c>
      <c r="BS90" s="6">
        <f>I90*'Summary all tools'!H$7</f>
        <v>13.835719286162229</v>
      </c>
      <c r="BT90" s="6">
        <f>J90*'Summary all tools'!J$7</f>
        <v>9.6511976308657381</v>
      </c>
      <c r="BU90" s="6">
        <f>K90*'Summary all tools'!K$7</f>
        <v>10.130142497712658</v>
      </c>
      <c r="BV90" s="6">
        <f>L90*'Summary all tools'!L$7</f>
        <v>36.917017045587997</v>
      </c>
      <c r="BW90" s="6">
        <f>M90*'Summary all tools'!M$7</f>
        <v>28.224478725508451</v>
      </c>
      <c r="BX90" s="6">
        <f>N90*'Summary all tools'!N$7</f>
        <v>22.321665009346706</v>
      </c>
      <c r="BY90" s="6">
        <f>O90*'Summary all tools'!O$7</f>
        <v>28.88406266716553</v>
      </c>
      <c r="BZ90" s="6">
        <f>P90*'Summary all tools'!P$7</f>
        <v>17.864347297933573</v>
      </c>
      <c r="CA90" s="6"/>
      <c r="CB90" s="6">
        <f>R90*'Summary all tools'!B$14</f>
        <v>8.4985802606804413</v>
      </c>
      <c r="CC90" s="6">
        <f>S90*'Summary all tools'!C$14</f>
        <v>6.374978077068886</v>
      </c>
      <c r="CD90" s="6">
        <f>T90*'Summary all tools'!D$14</f>
        <v>20.713771265095605</v>
      </c>
      <c r="CE90" s="6">
        <f>U90*'Summary all tools'!E$14</f>
        <v>13.910286511535858</v>
      </c>
      <c r="CF90" s="6">
        <f>V90*'Summary all tools'!F$14</f>
        <v>5.8102287947836793</v>
      </c>
      <c r="CG90" s="6">
        <f>W90*'Summary all tools'!G$14</f>
        <v>4.1349436939361395</v>
      </c>
      <c r="CH90" s="6">
        <f>X90*'Summary all tools'!H$14</f>
        <v>3.6562093972504308</v>
      </c>
      <c r="CI90" s="6">
        <f>Y90*'Summary all tools'!J$14</f>
        <v>5.6082244216621353</v>
      </c>
      <c r="CJ90" s="6">
        <f>Z90*'Summary all tools'!K$14</f>
        <v>4.5318723793710136</v>
      </c>
      <c r="CK90" s="6">
        <f>AA90*'Summary all tools'!L$14</f>
        <v>14.737560732382535</v>
      </c>
      <c r="CL90" s="6">
        <f>AB90*'Summary all tools'!M$14</f>
        <v>9.603318057736308</v>
      </c>
      <c r="CM90" s="6">
        <f>AC90*'Summary all tools'!N$14</f>
        <v>4.9858360159672817</v>
      </c>
      <c r="CN90" s="6">
        <f>AD90*'Summary all tools'!O$14</f>
        <v>6.0162417237518717</v>
      </c>
      <c r="CO90" s="6">
        <f>AE90*'Summary all tools'!P$14</f>
        <v>4.501856398592528</v>
      </c>
      <c r="CP90" s="6">
        <f t="shared" si="5"/>
        <v>469.2465325607883</v>
      </c>
      <c r="CR90" s="6"/>
      <c r="CS90" s="6"/>
      <c r="CT90" s="6"/>
      <c r="CU90" s="6"/>
      <c r="CV90" s="6"/>
      <c r="CW90" s="6"/>
      <c r="CX90" s="6"/>
      <c r="CY90" s="6"/>
      <c r="CZ90" s="6"/>
      <c r="DA90" s="6"/>
      <c r="DB90" s="6"/>
      <c r="DC90" s="6"/>
      <c r="DD90" s="6"/>
      <c r="DE90" s="6"/>
      <c r="DF90" s="6"/>
      <c r="DH90" s="6"/>
      <c r="DI90" s="6"/>
      <c r="DJ90" s="6"/>
      <c r="DK90" s="6"/>
      <c r="DL90" s="6"/>
      <c r="DM90" s="6"/>
      <c r="DN90" s="6"/>
      <c r="DO90" s="6"/>
      <c r="DP90" s="6"/>
      <c r="DQ90" s="6"/>
      <c r="DR90" s="6"/>
      <c r="DS90" s="6"/>
      <c r="DT90" s="6"/>
      <c r="DU90" s="6"/>
      <c r="DV90" s="6"/>
      <c r="DX90" s="6"/>
      <c r="DY90" s="6"/>
      <c r="DZ90" s="6"/>
      <c r="EA90" s="6"/>
      <c r="EB90" s="6"/>
      <c r="EC90" s="6"/>
      <c r="ED90" s="6"/>
      <c r="EE90" s="6"/>
      <c r="EF90" s="6"/>
      <c r="EG90" s="6"/>
      <c r="EH90" s="6"/>
      <c r="EI90" s="6"/>
      <c r="EJ90" s="6"/>
      <c r="EK90" s="6"/>
      <c r="EL90" s="6"/>
      <c r="EN90" s="1"/>
      <c r="EO90" s="1"/>
      <c r="EP90" s="1"/>
      <c r="EQ90" s="1"/>
      <c r="ER90" s="1"/>
      <c r="ES90" s="1"/>
      <c r="ET90" s="1"/>
      <c r="EU90" s="1"/>
      <c r="EV90" s="1"/>
      <c r="EW90" s="1"/>
      <c r="EX90" s="1"/>
      <c r="EY90" s="1"/>
      <c r="EZ90" s="1"/>
      <c r="FA90" s="1"/>
      <c r="FB90" s="2"/>
      <c r="FD90" s="2"/>
      <c r="FE90" s="2"/>
      <c r="FF90" s="2"/>
      <c r="FG90" s="2"/>
      <c r="FH90" s="2"/>
      <c r="FI90" s="2"/>
      <c r="FJ90" s="2"/>
      <c r="FK90" s="2"/>
      <c r="FL90" s="2"/>
      <c r="FM90" s="2"/>
      <c r="FN90" s="2"/>
      <c r="FO90" s="2"/>
      <c r="FP90" s="2"/>
      <c r="FQ90" s="2"/>
      <c r="FR90" s="2"/>
      <c r="FT90" s="2"/>
      <c r="FU90" s="2"/>
      <c r="FV90" s="2"/>
      <c r="FW90" s="2"/>
      <c r="FX90" s="2"/>
      <c r="FY90" s="2"/>
      <c r="FZ90" s="2"/>
      <c r="GA90" s="2"/>
      <c r="GB90" s="2"/>
      <c r="GC90" s="2"/>
      <c r="GD90" s="2"/>
      <c r="GE90" s="2"/>
      <c r="GF90" s="2"/>
      <c r="GG90" s="2"/>
      <c r="GH90" s="2"/>
      <c r="GJ90" s="6"/>
    </row>
    <row r="91" spans="1:192" x14ac:dyDescent="0.25">
      <c r="A91" s="8" t="s">
        <v>31</v>
      </c>
      <c r="B91" s="8" t="s">
        <v>257</v>
      </c>
      <c r="C91" s="22">
        <f>Baseline!CC91*'Summary all tools'!B$5</f>
        <v>285.44632223996513</v>
      </c>
      <c r="D91" s="22">
        <f>Baseline!CD91*'Summary all tools'!C$5</f>
        <v>288.06270583258566</v>
      </c>
      <c r="E91" s="22">
        <f>Baseline!CE91*'Summary all tools'!D$5</f>
        <v>302.32853081443983</v>
      </c>
      <c r="F91" s="22">
        <f>Baseline!CF91*'Summary all tools'!E$5</f>
        <v>231.76871719834978</v>
      </c>
      <c r="G91" s="22">
        <f>Baseline!CG91*'Summary all tools'!F$5</f>
        <v>173.54525376135899</v>
      </c>
      <c r="H91" s="22">
        <f>Baseline!CH91*'Summary all tools'!G$5</f>
        <v>128.12847274101463</v>
      </c>
      <c r="I91" s="22">
        <f>Baseline!CI91*'Summary all tools'!H$5</f>
        <v>76.5162888940025</v>
      </c>
      <c r="J91" s="27">
        <f>Baseline!CJ91*'Summary all tools'!J$5</f>
        <v>210.91398735517922</v>
      </c>
      <c r="K91" s="27">
        <f>Baseline!CK91*'Summary all tools'!K$5</f>
        <v>220.36033669740212</v>
      </c>
      <c r="L91" s="27">
        <f>Baseline!CL91*'Summary all tools'!L$5</f>
        <v>255.17768233157815</v>
      </c>
      <c r="M91" s="27">
        <f>Baseline!CM91*'Summary all tools'!M$5</f>
        <v>190.42564034328583</v>
      </c>
      <c r="N91" s="27">
        <f>Baseline!CN91*'Summary all tools'!N$5</f>
        <v>147.92856955889874</v>
      </c>
      <c r="O91" s="27">
        <f>Baseline!CO91*'Summary all tools'!O$5</f>
        <v>157.4972214951255</v>
      </c>
      <c r="P91" s="27">
        <f>Baseline!CP91*'Summary all tools'!P$5</f>
        <v>104.38689765888594</v>
      </c>
      <c r="Q91" s="28"/>
      <c r="R91" s="29">
        <f>Baseline!CR91*'Summary all tools'!B$12</f>
        <v>89.966122359860279</v>
      </c>
      <c r="S91" s="29">
        <f>Baseline!CS91*'Summary all tools'!C$12</f>
        <v>61.024357518698942</v>
      </c>
      <c r="T91" s="29">
        <f>Baseline!CT91*'Summary all tools'!D$12</f>
        <v>57.525681709849934</v>
      </c>
      <c r="U91" s="29">
        <f>Baseline!CU91*'Summary all tools'!E$12</f>
        <v>39.866922200299236</v>
      </c>
      <c r="V91" s="29">
        <f>Baseline!CV91*'Summary all tools'!F$12</f>
        <v>18.784912952724781</v>
      </c>
      <c r="W91" s="29">
        <f>Baseline!CW91*'Summary all tools'!G$12</f>
        <v>12.32424022789807</v>
      </c>
      <c r="X91" s="29">
        <f>Baseline!CX91*'Summary all tools'!H$12</f>
        <v>11.171894598921849</v>
      </c>
      <c r="Y91" s="29">
        <f>Baseline!CY91*'Summary all tools'!J$12</f>
        <v>60.502731892097245</v>
      </c>
      <c r="Z91" s="29">
        <f>Baseline!CZ91*'Summary all tools'!K$12</f>
        <v>43.404703726626579</v>
      </c>
      <c r="AA91" s="29">
        <f>Baseline!DA91*'Summary all tools'!L$12</f>
        <v>45.915510887527113</v>
      </c>
      <c r="AB91" s="29">
        <f>Baseline!DB91*'Summary all tools'!M$12</f>
        <v>34.082273785736611</v>
      </c>
      <c r="AC91" s="29">
        <f>Baseline!DC91*'Summary all tools'!N$12</f>
        <v>20.961626322133533</v>
      </c>
      <c r="AD91" s="29">
        <f>Baseline!DD91*'Summary all tools'!O$12</f>
        <v>18.223677186348791</v>
      </c>
      <c r="AE91" s="29">
        <f>Baseline!DE91*'Summary all tools'!P$12</f>
        <v>13.35492787422667</v>
      </c>
      <c r="AF91" s="29">
        <f t="shared" si="3"/>
        <v>3299.5962101650211</v>
      </c>
      <c r="AH91" s="6">
        <f>C91*'Summary all tools'!B$6</f>
        <v>38.487144571680687</v>
      </c>
      <c r="AI91" s="6">
        <f>D91*'Summary all tools'!C$6</f>
        <v>38.839915393157618</v>
      </c>
      <c r="AJ91" s="6">
        <f>E91*'Summary all tools'!D$6</f>
        <v>54.827567629344081</v>
      </c>
      <c r="AK91" s="6">
        <f>F91*'Summary all tools'!E$6</f>
        <v>42.031478082226428</v>
      </c>
      <c r="AL91" s="6">
        <f>G91*'Summary all tools'!F$6</f>
        <v>31.472597414872006</v>
      </c>
      <c r="AM91" s="6">
        <f>H91*'Summary all tools'!G$6</f>
        <v>32.446581821661745</v>
      </c>
      <c r="AN91" s="6">
        <f>I91*'Summary all tools'!H$6</f>
        <v>19.376583324359228</v>
      </c>
      <c r="AO91" s="6">
        <f>J91*'Summary all tools'!J$6</f>
        <v>21.74892435557004</v>
      </c>
      <c r="AP91" s="6">
        <f>K91*'Summary all tools'!K$6</f>
        <v>22.723008340499497</v>
      </c>
      <c r="AQ91" s="6">
        <f>L91*'Summary all tools'!L$6</f>
        <v>53.323759078095989</v>
      </c>
      <c r="AR91" s="6">
        <f>M91*'Summary all tools'!M$6</f>
        <v>39.792707869974059</v>
      </c>
      <c r="AS91" s="6">
        <f>N91*'Summary all tools'!N$6</f>
        <v>30.912215095974837</v>
      </c>
      <c r="AT91" s="6">
        <f>O91*'Summary all tools'!O$6</f>
        <v>38.335100833124393</v>
      </c>
      <c r="AU91" s="6">
        <f>P91*'Summary all tools'!P$6</f>
        <v>25.407954562133529</v>
      </c>
      <c r="AV91" s="6"/>
      <c r="AW91" s="6">
        <f>R91*'Summary all tools'!B$13</f>
        <v>12.130263688969924</v>
      </c>
      <c r="AX91" s="6">
        <f>S91*'Summary all tools'!C$13</f>
        <v>8.2280032609481726</v>
      </c>
      <c r="AY91" s="6">
        <f>T91*'Summary all tools'!D$13</f>
        <v>10.432337285119628</v>
      </c>
      <c r="AZ91" s="6">
        <f>U91*'Summary all tools'!E$13</f>
        <v>7.2299043931526512</v>
      </c>
      <c r="BA91" s="6">
        <f>V91*'Summary all tools'!F$13</f>
        <v>3.40666189377608</v>
      </c>
      <c r="BB91" s="6">
        <f>W91*'Summary all tools'!G$13</f>
        <v>3.1209258987468309</v>
      </c>
      <c r="BC91" s="6">
        <f>X91*'Summary all tools'!H$13</f>
        <v>2.8291119409469374</v>
      </c>
      <c r="BD91" s="6">
        <f>Y91*'Summary all tools'!J$13</f>
        <v>6.2388908186095478</v>
      </c>
      <c r="BE91" s="6">
        <f>Z91*'Summary all tools'!K$13</f>
        <v>4.475784796750462</v>
      </c>
      <c r="BF91" s="6">
        <f>AA91*'Summary all tools'!L$13</f>
        <v>9.594834540948419</v>
      </c>
      <c r="BG91" s="6">
        <f>AB91*'Summary all tools'!M$13</f>
        <v>7.1220764276038873</v>
      </c>
      <c r="BH91" s="6">
        <f>AC91*'Summary all tools'!N$13</f>
        <v>4.3802918095090888</v>
      </c>
      <c r="BI91" s="6">
        <f>AD91*'Summary all tools'!O$13</f>
        <v>4.4356750922784451</v>
      </c>
      <c r="BJ91" s="6">
        <f>AE91*'Summary all tools'!P$13</f>
        <v>3.2506129429935884</v>
      </c>
      <c r="BK91" s="6">
        <f t="shared" si="4"/>
        <v>576.60091316302783</v>
      </c>
      <c r="BM91" s="6">
        <f>C91*'Summary all tools'!B$7</f>
        <v>5.3454367460667624</v>
      </c>
      <c r="BN91" s="6">
        <f>D91*'Summary all tools'!C$7</f>
        <v>5.3944326934941138</v>
      </c>
      <c r="BO91" s="6">
        <f>E91*'Summary all tools'!D$7</f>
        <v>20.199630179232031</v>
      </c>
      <c r="BP91" s="6">
        <f>F91*'Summary all tools'!E$7</f>
        <v>15.485281398715001</v>
      </c>
      <c r="BQ91" s="6">
        <f>G91*'Summary all tools'!F$7</f>
        <v>11.595167468637056</v>
      </c>
      <c r="BR91" s="6">
        <f>H91*'Summary all tools'!G$7</f>
        <v>9.236618182808817</v>
      </c>
      <c r="BS91" s="6">
        <f>I91*'Summary all tools'!H$7</f>
        <v>5.5159616762774446</v>
      </c>
      <c r="BT91" s="6">
        <f>J91*'Summary all tools'!J$7</f>
        <v>3.5405225695114018</v>
      </c>
      <c r="BU91" s="6">
        <f>K91*'Summary all tools'!K$7</f>
        <v>3.6990943810115464</v>
      </c>
      <c r="BV91" s="6">
        <f>L91*'Summary all tools'!L$7</f>
        <v>13.075557781602082</v>
      </c>
      <c r="BW91" s="6">
        <f>M91*'Summary all tools'!M$7</f>
        <v>9.757598864667969</v>
      </c>
      <c r="BX91" s="6">
        <f>N91*'Summary all tools'!N$7</f>
        <v>7.5800067668290785</v>
      </c>
      <c r="BY91" s="6">
        <f>O91*'Summary all tools'!O$7</f>
        <v>10.622979748938082</v>
      </c>
      <c r="BZ91" s="6">
        <f>P91*'Summary all tools'!P$7</f>
        <v>7.0407584931213387</v>
      </c>
      <c r="CA91" s="6"/>
      <c r="CB91" s="6">
        <f>R91*'Summary all tools'!B$14</f>
        <v>1.6847588456902673</v>
      </c>
      <c r="CC91" s="6">
        <f>S91*'Summary all tools'!C$14</f>
        <v>1.142778230687246</v>
      </c>
      <c r="CD91" s="6">
        <f>T91*'Summary all tools'!D$14</f>
        <v>3.8434926839914425</v>
      </c>
      <c r="CE91" s="6">
        <f>U91*'Summary all tools'!E$14</f>
        <v>2.6636489869509772</v>
      </c>
      <c r="CF91" s="6">
        <f>V91*'Summary all tools'!F$14</f>
        <v>1.2550859608648717</v>
      </c>
      <c r="CG91" s="6">
        <f>W91*'Summary all tools'!G$14</f>
        <v>0.88843875949727302</v>
      </c>
      <c r="CH91" s="6">
        <f>X91*'Summary all tools'!H$14</f>
        <v>0.80536763282431068</v>
      </c>
      <c r="CI91" s="6">
        <f>Y91*'Summary all tools'!J$14</f>
        <v>1.015633389075973</v>
      </c>
      <c r="CJ91" s="6">
        <f>Z91*'Summary all tools'!K$14</f>
        <v>0.72861612970356371</v>
      </c>
      <c r="CK91" s="6">
        <f>AA91*'Summary all tools'!L$14</f>
        <v>2.3527563625314132</v>
      </c>
      <c r="CL91" s="6">
        <f>AB91*'Summary all tools'!M$14</f>
        <v>1.7464095454660873</v>
      </c>
      <c r="CM91" s="6">
        <f>AC91*'Summary all tools'!N$14</f>
        <v>1.0740945433278992</v>
      </c>
      <c r="CN91" s="6">
        <f>AD91*'Summary all tools'!O$14</f>
        <v>1.2291629773783641</v>
      </c>
      <c r="CO91" s="6">
        <f>AE91*'Summary all tools'!P$14</f>
        <v>0.90077226131147625</v>
      </c>
      <c r="CP91" s="6">
        <f t="shared" si="5"/>
        <v>149.42006326021391</v>
      </c>
      <c r="CR91" s="6"/>
      <c r="CS91" s="6"/>
      <c r="CT91" s="6"/>
      <c r="CU91" s="6"/>
      <c r="CV91" s="6"/>
      <c r="CW91" s="6"/>
      <c r="CX91" s="6"/>
      <c r="CY91" s="6"/>
      <c r="CZ91" s="6"/>
      <c r="DA91" s="6"/>
      <c r="DB91" s="6"/>
      <c r="DC91" s="6"/>
      <c r="DD91" s="6"/>
      <c r="DE91" s="6"/>
      <c r="DF91" s="6"/>
      <c r="DH91" s="6"/>
      <c r="DI91" s="6"/>
      <c r="DJ91" s="6"/>
      <c r="DK91" s="6"/>
      <c r="DL91" s="6"/>
      <c r="DM91" s="6"/>
      <c r="DN91" s="6"/>
      <c r="DO91" s="6"/>
      <c r="DP91" s="6"/>
      <c r="DQ91" s="6"/>
      <c r="DR91" s="6"/>
      <c r="DS91" s="6"/>
      <c r="DT91" s="6"/>
      <c r="DU91" s="6"/>
      <c r="DV91" s="6"/>
      <c r="DX91" s="6"/>
      <c r="DY91" s="6"/>
      <c r="DZ91" s="6"/>
      <c r="EA91" s="6"/>
      <c r="EB91" s="6"/>
      <c r="EC91" s="6"/>
      <c r="ED91" s="6"/>
      <c r="EE91" s="6"/>
      <c r="EF91" s="6"/>
      <c r="EG91" s="6"/>
      <c r="EH91" s="6"/>
      <c r="EI91" s="6"/>
      <c r="EJ91" s="6"/>
      <c r="EK91" s="6"/>
      <c r="EL91" s="6"/>
      <c r="EN91" s="1"/>
      <c r="EO91" s="1"/>
      <c r="EP91" s="1"/>
      <c r="EQ91" s="1"/>
      <c r="ER91" s="1"/>
      <c r="ES91" s="1"/>
      <c r="ET91" s="1"/>
      <c r="EU91" s="1"/>
      <c r="EV91" s="1"/>
      <c r="EW91" s="1"/>
      <c r="EX91" s="1"/>
      <c r="EY91" s="1"/>
      <c r="EZ91" s="1"/>
      <c r="FA91" s="1"/>
      <c r="FB91" s="2"/>
      <c r="FD91" s="2"/>
      <c r="FE91" s="2"/>
      <c r="FF91" s="2"/>
      <c r="FG91" s="2"/>
      <c r="FH91" s="2"/>
      <c r="FI91" s="2"/>
      <c r="FJ91" s="2"/>
      <c r="FK91" s="2"/>
      <c r="FL91" s="2"/>
      <c r="FM91" s="2"/>
      <c r="FN91" s="2"/>
      <c r="FO91" s="2"/>
      <c r="FP91" s="2"/>
      <c r="FQ91" s="2"/>
      <c r="FR91" s="2"/>
      <c r="FT91" s="2"/>
      <c r="FU91" s="2"/>
      <c r="FV91" s="2"/>
      <c r="FW91" s="2"/>
      <c r="FX91" s="2"/>
      <c r="FY91" s="2"/>
      <c r="FZ91" s="2"/>
      <c r="GA91" s="2"/>
      <c r="GB91" s="2"/>
      <c r="GC91" s="2"/>
      <c r="GD91" s="2"/>
      <c r="GE91" s="2"/>
      <c r="GF91" s="2"/>
      <c r="GG91" s="2"/>
      <c r="GH91" s="2"/>
      <c r="GJ91" s="6"/>
    </row>
    <row r="92" spans="1:192" x14ac:dyDescent="0.25">
      <c r="A92" s="8" t="s">
        <v>40</v>
      </c>
      <c r="B92" s="8" t="s">
        <v>258</v>
      </c>
      <c r="C92" s="22">
        <f>Baseline!CC92*'Summary all tools'!B$5</f>
        <v>339.04289520200342</v>
      </c>
      <c r="D92" s="22">
        <f>Baseline!CD92*'Summary all tools'!C$5</f>
        <v>368.36117175778895</v>
      </c>
      <c r="E92" s="22">
        <f>Baseline!CE92*'Summary all tools'!D$5</f>
        <v>382.39413329617946</v>
      </c>
      <c r="F92" s="22">
        <f>Baseline!CF92*'Summary all tools'!E$5</f>
        <v>282.82458239987545</v>
      </c>
      <c r="G92" s="22">
        <f>Baseline!CG92*'Summary all tools'!F$5</f>
        <v>226.77437800383939</v>
      </c>
      <c r="H92" s="22">
        <f>Baseline!CH92*'Summary all tools'!G$5</f>
        <v>180.19114793092498</v>
      </c>
      <c r="I92" s="22">
        <f>Baseline!CI92*'Summary all tools'!H$5</f>
        <v>114.99294922205209</v>
      </c>
      <c r="J92" s="27">
        <f>Baseline!CJ92*'Summary all tools'!J$5</f>
        <v>251.73994668485292</v>
      </c>
      <c r="K92" s="27">
        <f>Baseline!CK92*'Summary all tools'!K$5</f>
        <v>274.69460961189782</v>
      </c>
      <c r="L92" s="27">
        <f>Baseline!CL92*'Summary all tools'!L$5</f>
        <v>327.53157279483656</v>
      </c>
      <c r="M92" s="27">
        <f>Baseline!CM92*'Summary all tools'!M$5</f>
        <v>242.31932027570346</v>
      </c>
      <c r="N92" s="27">
        <f>Baseline!CN92*'Summary all tools'!N$5</f>
        <v>200.4065433362646</v>
      </c>
      <c r="O92" s="27">
        <f>Baseline!CO92*'Summary all tools'!O$5</f>
        <v>216.98383892482724</v>
      </c>
      <c r="P92" s="27">
        <f>Baseline!CP92*'Summary all tools'!P$5</f>
        <v>150.59889288040907</v>
      </c>
      <c r="Q92" s="28"/>
      <c r="R92" s="29">
        <f>Baseline!CR92*'Summary all tools'!B$12</f>
        <v>29.281543687052849</v>
      </c>
      <c r="S92" s="29">
        <f>Baseline!CS92*'Summary all tools'!C$12</f>
        <v>23.735661786384075</v>
      </c>
      <c r="T92" s="29">
        <f>Baseline!CT92*'Summary all tools'!D$12</f>
        <v>23.798572320503848</v>
      </c>
      <c r="U92" s="29">
        <f>Baseline!CU92*'Summary all tools'!E$12</f>
        <v>15.799166327165459</v>
      </c>
      <c r="V92" s="29">
        <f>Baseline!CV92*'Summary all tools'!F$12</f>
        <v>6.5950670422013342</v>
      </c>
      <c r="W92" s="29">
        <f>Baseline!CW92*'Summary all tools'!G$12</f>
        <v>3.993155632818282</v>
      </c>
      <c r="X92" s="29">
        <f>Baseline!CX92*'Summary all tools'!H$12</f>
        <v>3.8220953057639315</v>
      </c>
      <c r="Y92" s="29">
        <f>Baseline!CY92*'Summary all tools'!J$12</f>
        <v>22.263956541242081</v>
      </c>
      <c r="Z92" s="29">
        <f>Baseline!CZ92*'Summary all tools'!K$12</f>
        <v>18.947051914579102</v>
      </c>
      <c r="AA92" s="29">
        <f>Baseline!DA92*'Summary all tools'!L$12</f>
        <v>18.904221776096275</v>
      </c>
      <c r="AB92" s="29">
        <f>Baseline!DB92*'Summary all tools'!M$12</f>
        <v>12.86602181118279</v>
      </c>
      <c r="AC92" s="29">
        <f>Baseline!DC92*'Summary all tools'!N$12</f>
        <v>6.2962652577012843</v>
      </c>
      <c r="AD92" s="29">
        <f>Baseline!DD92*'Summary all tools'!O$12</f>
        <v>5.272504497238792</v>
      </c>
      <c r="AE92" s="29">
        <f>Baseline!DE92*'Summary all tools'!P$12</f>
        <v>3.9856434169541544</v>
      </c>
      <c r="AF92" s="29">
        <f t="shared" si="3"/>
        <v>3754.4169096383389</v>
      </c>
      <c r="AH92" s="6">
        <f>C92*'Summary all tools'!B$6</f>
        <v>45.713648791281358</v>
      </c>
      <c r="AI92" s="6">
        <f>D92*'Summary all tools'!C$6</f>
        <v>49.666674843746826</v>
      </c>
      <c r="AJ92" s="6">
        <f>E92*'Summary all tools'!D$6</f>
        <v>69.347541060320353</v>
      </c>
      <c r="AK92" s="6">
        <f>F92*'Summary all tools'!E$6</f>
        <v>51.290507968259348</v>
      </c>
      <c r="AL92" s="6">
        <f>G92*'Summary all tools'!F$6</f>
        <v>41.125749902311547</v>
      </c>
      <c r="AM92" s="6">
        <f>H92*'Summary all tools'!G$6</f>
        <v>45.630660381768429</v>
      </c>
      <c r="AN92" s="6">
        <f>I92*'Summary all tools'!H$6</f>
        <v>29.120210801148126</v>
      </c>
      <c r="AO92" s="6">
        <f>J92*'Summary all tools'!J$6</f>
        <v>25.958795461507616</v>
      </c>
      <c r="AP92" s="6">
        <f>K92*'Summary all tools'!K$6</f>
        <v>28.325823053505051</v>
      </c>
      <c r="AQ92" s="6">
        <f>L92*'Summary all tools'!L$6</f>
        <v>68.443347077223649</v>
      </c>
      <c r="AR92" s="6">
        <f>M92*'Summary all tools'!M$6</f>
        <v>50.636783500367173</v>
      </c>
      <c r="AS92" s="6">
        <f>N92*'Summary all tools'!N$6</f>
        <v>41.878388959779869</v>
      </c>
      <c r="AT92" s="6">
        <f>O92*'Summary all tools'!O$6</f>
        <v>52.814248184048857</v>
      </c>
      <c r="AU92" s="6">
        <f>P92*'Summary all tools'!P$6</f>
        <v>36.656035510480798</v>
      </c>
      <c r="AV92" s="6"/>
      <c r="AW92" s="6">
        <f>R92*'Summary all tools'!B$13</f>
        <v>3.9480733061194853</v>
      </c>
      <c r="AX92" s="6">
        <f>S92*'Summary all tools'!C$13</f>
        <v>3.2003139487259427</v>
      </c>
      <c r="AY92" s="6">
        <f>T92*'Summary all tools'!D$13</f>
        <v>4.3158938055539284</v>
      </c>
      <c r="AZ92" s="6">
        <f>U92*'Summary all tools'!E$13</f>
        <v>2.865193893399316</v>
      </c>
      <c r="BA92" s="6">
        <f>V92*'Summary all tools'!F$13</f>
        <v>1.1960217029542801</v>
      </c>
      <c r="BB92" s="6">
        <f>W92*'Summary all tools'!G$13</f>
        <v>1.0112057702330954</v>
      </c>
      <c r="BC92" s="6">
        <f>X92*'Summary all tools'!H$13</f>
        <v>0.96788735099752055</v>
      </c>
      <c r="BD92" s="6">
        <f>Y92*'Summary all tools'!J$13</f>
        <v>2.2958036721184878</v>
      </c>
      <c r="BE92" s="6">
        <f>Z92*'Summary all tools'!K$13</f>
        <v>1.9537727393930489</v>
      </c>
      <c r="BF92" s="6">
        <f>AA92*'Summary all tools'!L$13</f>
        <v>3.9503617962859305</v>
      </c>
      <c r="BG92" s="6">
        <f>AB92*'Summary all tools'!M$13</f>
        <v>2.688576215147084</v>
      </c>
      <c r="BH92" s="6">
        <f>AC92*'Summary all tools'!N$13</f>
        <v>1.3157127560128383</v>
      </c>
      <c r="BI92" s="6">
        <f>AD92*'Summary all tools'!O$13</f>
        <v>1.2833368717619347</v>
      </c>
      <c r="BJ92" s="6">
        <f>AE92*'Summary all tools'!P$13</f>
        <v>0.97011262054895842</v>
      </c>
      <c r="BK92" s="6">
        <f t="shared" si="4"/>
        <v>668.57068194500107</v>
      </c>
      <c r="BM92" s="6">
        <f>C92*'Summary all tools'!B$7</f>
        <v>6.3491178876779673</v>
      </c>
      <c r="BN92" s="6">
        <f>D92*'Summary all tools'!C$7</f>
        <v>6.8981492838537255</v>
      </c>
      <c r="BO92" s="6">
        <f>E92*'Summary all tools'!D$7</f>
        <v>25.549094074854871</v>
      </c>
      <c r="BP92" s="6">
        <f>F92*'Summary all tools'!E$7</f>
        <v>18.896502935674501</v>
      </c>
      <c r="BQ92" s="6">
        <f>G92*'Summary all tools'!F$7</f>
        <v>15.151592069272677</v>
      </c>
      <c r="BR92" s="6">
        <f>H92*'Summary all tools'!G$7</f>
        <v>12.989750035685905</v>
      </c>
      <c r="BS92" s="6">
        <f>I92*'Summary all tools'!H$7</f>
        <v>8.2896950455823131</v>
      </c>
      <c r="BT92" s="6">
        <f>J92*'Summary all tools'!J$7</f>
        <v>4.2258504239663557</v>
      </c>
      <c r="BU92" s="6">
        <f>K92*'Summary all tools'!K$7</f>
        <v>4.6111804970822172</v>
      </c>
      <c r="BV92" s="6">
        <f>L92*'Summary all tools'!L$7</f>
        <v>16.783042961464801</v>
      </c>
      <c r="BW92" s="6">
        <f>M92*'Summary all tools'!M$7</f>
        <v>12.416682544151337</v>
      </c>
      <c r="BX92" s="6">
        <f>N92*'Summary all tools'!N$7</f>
        <v>10.269030243011157</v>
      </c>
      <c r="BY92" s="6">
        <f>O92*'Summary all tools'!O$7</f>
        <v>14.635273593170165</v>
      </c>
      <c r="BZ92" s="6">
        <f>P92*'Summary all tools'!P$7</f>
        <v>10.157696587241666</v>
      </c>
      <c r="CA92" s="6"/>
      <c r="CB92" s="6">
        <f>R92*'Summary all tools'!B$14</f>
        <v>0.54834351473881737</v>
      </c>
      <c r="CC92" s="6">
        <f>S92*'Summary all tools'!C$14</f>
        <v>0.44448804843415873</v>
      </c>
      <c r="CD92" s="6">
        <f>T92*'Summary all tools'!D$14</f>
        <v>1.5900661388882895</v>
      </c>
      <c r="CE92" s="6">
        <f>U92*'Summary all tools'!E$14</f>
        <v>1.055597750199748</v>
      </c>
      <c r="CF92" s="6">
        <f>V92*'Summary all tools'!F$14</f>
        <v>0.44063957477262955</v>
      </c>
      <c r="CG92" s="6">
        <f>W92*'Summary all tools'!G$14</f>
        <v>0.28786149663569871</v>
      </c>
      <c r="CH92" s="6">
        <f>X92*'Summary all tools'!H$14</f>
        <v>0.27552997583141092</v>
      </c>
      <c r="CI92" s="6">
        <f>Y92*'Summary all tools'!J$14</f>
        <v>0.37373548150766084</v>
      </c>
      <c r="CJ92" s="6">
        <f>Z92*'Summary all tools'!K$14</f>
        <v>0.31805602734305449</v>
      </c>
      <c r="CK92" s="6">
        <f>AA92*'Summary all tools'!L$14</f>
        <v>0.96867109180957689</v>
      </c>
      <c r="CL92" s="6">
        <f>AB92*'Summary all tools'!M$14</f>
        <v>0.65926773091729263</v>
      </c>
      <c r="CM92" s="6">
        <f>AC92*'Summary all tools'!N$14</f>
        <v>0.32262688270046613</v>
      </c>
      <c r="CN92" s="6">
        <f>AD92*'Summary all tools'!O$14</f>
        <v>0.35562347048824694</v>
      </c>
      <c r="CO92" s="6">
        <f>AE92*'Summary all tools'!P$14</f>
        <v>0.26882638882681975</v>
      </c>
      <c r="CP92" s="6">
        <f t="shared" si="5"/>
        <v>175.13199175578347</v>
      </c>
      <c r="CR92" s="6"/>
      <c r="CS92" s="6"/>
      <c r="CT92" s="6"/>
      <c r="CU92" s="6"/>
      <c r="CV92" s="6"/>
      <c r="CW92" s="6"/>
      <c r="CX92" s="6"/>
      <c r="CY92" s="6"/>
      <c r="CZ92" s="6"/>
      <c r="DA92" s="6"/>
      <c r="DB92" s="6"/>
      <c r="DC92" s="6"/>
      <c r="DD92" s="6"/>
      <c r="DE92" s="6"/>
      <c r="DF92" s="6"/>
      <c r="DH92" s="6"/>
      <c r="DI92" s="6"/>
      <c r="DJ92" s="6"/>
      <c r="DK92" s="6"/>
      <c r="DL92" s="6"/>
      <c r="DM92" s="6"/>
      <c r="DN92" s="6"/>
      <c r="DO92" s="6"/>
      <c r="DP92" s="6"/>
      <c r="DQ92" s="6"/>
      <c r="DR92" s="6"/>
      <c r="DS92" s="6"/>
      <c r="DT92" s="6"/>
      <c r="DU92" s="6"/>
      <c r="DV92" s="6"/>
      <c r="DX92" s="6"/>
      <c r="DY92" s="6"/>
      <c r="DZ92" s="6"/>
      <c r="EA92" s="6"/>
      <c r="EB92" s="6"/>
      <c r="EC92" s="6"/>
      <c r="ED92" s="6"/>
      <c r="EE92" s="6"/>
      <c r="EF92" s="6"/>
      <c r="EG92" s="6"/>
      <c r="EH92" s="6"/>
      <c r="EI92" s="6"/>
      <c r="EJ92" s="6"/>
      <c r="EK92" s="6"/>
      <c r="EL92" s="6"/>
      <c r="EN92" s="1"/>
      <c r="EO92" s="1"/>
      <c r="EP92" s="1"/>
      <c r="EQ92" s="1"/>
      <c r="ER92" s="1"/>
      <c r="ES92" s="1"/>
      <c r="ET92" s="1"/>
      <c r="EU92" s="1"/>
      <c r="EV92" s="1"/>
      <c r="EW92" s="1"/>
      <c r="EX92" s="1"/>
      <c r="EY92" s="1"/>
      <c r="EZ92" s="1"/>
      <c r="FA92" s="1"/>
      <c r="FB92" s="2"/>
      <c r="FD92" s="2"/>
      <c r="FE92" s="2"/>
      <c r="FF92" s="2"/>
      <c r="FG92" s="2"/>
      <c r="FH92" s="2"/>
      <c r="FI92" s="2"/>
      <c r="FJ92" s="2"/>
      <c r="FK92" s="2"/>
      <c r="FL92" s="2"/>
      <c r="FM92" s="2"/>
      <c r="FN92" s="2"/>
      <c r="FO92" s="2"/>
      <c r="FP92" s="2"/>
      <c r="FQ92" s="2"/>
      <c r="FR92" s="2"/>
      <c r="FT92" s="2"/>
      <c r="FU92" s="2"/>
      <c r="FV92" s="2"/>
      <c r="FW92" s="2"/>
      <c r="FX92" s="2"/>
      <c r="FY92" s="2"/>
      <c r="FZ92" s="2"/>
      <c r="GA92" s="2"/>
      <c r="GB92" s="2"/>
      <c r="GC92" s="2"/>
      <c r="GD92" s="2"/>
      <c r="GE92" s="2"/>
      <c r="GF92" s="2"/>
      <c r="GG92" s="2"/>
      <c r="GH92" s="2"/>
      <c r="GJ92" s="6"/>
    </row>
    <row r="93" spans="1:192" x14ac:dyDescent="0.25">
      <c r="A93" s="8" t="s">
        <v>107</v>
      </c>
      <c r="B93" s="8" t="s">
        <v>259</v>
      </c>
      <c r="C93" s="22">
        <f>Baseline!CC93*'Summary all tools'!B$5</f>
        <v>285.32674331940478</v>
      </c>
      <c r="D93" s="22">
        <f>Baseline!CD93*'Summary all tools'!C$5</f>
        <v>285.83263817047475</v>
      </c>
      <c r="E93" s="22">
        <f>Baseline!CE93*'Summary all tools'!D$5</f>
        <v>298.72734243630015</v>
      </c>
      <c r="F93" s="22">
        <f>Baseline!CF93*'Summary all tools'!E$5</f>
        <v>223.88885319039767</v>
      </c>
      <c r="G93" s="22">
        <f>Baseline!CG93*'Summary all tools'!F$5</f>
        <v>170.52830967368806</v>
      </c>
      <c r="H93" s="22">
        <f>Baseline!CH93*'Summary all tools'!G$5</f>
        <v>125.10727442579777</v>
      </c>
      <c r="I93" s="22">
        <f>Baseline!CI93*'Summary all tools'!H$5</f>
        <v>76.27259116739819</v>
      </c>
      <c r="J93" s="27">
        <f>Baseline!CJ93*'Summary all tools'!J$5</f>
        <v>203.36600609489747</v>
      </c>
      <c r="K93" s="27">
        <f>Baseline!CK93*'Summary all tools'!K$5</f>
        <v>215.57352098180058</v>
      </c>
      <c r="L93" s="27">
        <f>Baseline!CL93*'Summary all tools'!L$5</f>
        <v>255.40947975120289</v>
      </c>
      <c r="M93" s="27">
        <f>Baseline!CM93*'Summary all tools'!M$5</f>
        <v>183.08469217625853</v>
      </c>
      <c r="N93" s="27">
        <f>Baseline!CN93*'Summary all tools'!N$5</f>
        <v>145.05365477679931</v>
      </c>
      <c r="O93" s="27">
        <f>Baseline!CO93*'Summary all tools'!O$5</f>
        <v>148.62535015663477</v>
      </c>
      <c r="P93" s="27">
        <f>Baseline!CP93*'Summary all tools'!P$5</f>
        <v>102.65004314611019</v>
      </c>
      <c r="Q93" s="28"/>
      <c r="R93" s="29">
        <f>Baseline!CR93*'Summary all tools'!B$12</f>
        <v>104.94532746594182</v>
      </c>
      <c r="S93" s="29">
        <f>Baseline!CS93*'Summary all tools'!C$12</f>
        <v>85.493949209120132</v>
      </c>
      <c r="T93" s="29">
        <f>Baseline!CT93*'Summary all tools'!D$12</f>
        <v>75.159978406190774</v>
      </c>
      <c r="U93" s="29">
        <f>Baseline!CU93*'Summary all tools'!E$12</f>
        <v>49.947944061276239</v>
      </c>
      <c r="V93" s="29">
        <f>Baseline!CV93*'Summary all tools'!F$12</f>
        <v>23.632309661536702</v>
      </c>
      <c r="W93" s="29">
        <f>Baseline!CW93*'Summary all tools'!G$12</f>
        <v>14.025775874282989</v>
      </c>
      <c r="X93" s="29">
        <f>Baseline!CX93*'Summary all tools'!H$12</f>
        <v>10.942539726211679</v>
      </c>
      <c r="Y93" s="29">
        <f>Baseline!CY93*'Summary all tools'!J$12</f>
        <v>73.489079475201578</v>
      </c>
      <c r="Z93" s="29">
        <f>Baseline!CZ93*'Summary all tools'!K$12</f>
        <v>67.445894740558558</v>
      </c>
      <c r="AA93" s="29">
        <f>Baseline!DA93*'Summary all tools'!L$12</f>
        <v>68.003876153549541</v>
      </c>
      <c r="AB93" s="29">
        <f>Baseline!DB93*'Summary all tools'!M$12</f>
        <v>42.992261477945704</v>
      </c>
      <c r="AC93" s="29">
        <f>Baseline!DC93*'Summary all tools'!N$12</f>
        <v>24.619506288301068</v>
      </c>
      <c r="AD93" s="29">
        <f>Baseline!DD93*'Summary all tools'!O$12</f>
        <v>19.662305939156923</v>
      </c>
      <c r="AE93" s="29">
        <f>Baseline!DE93*'Summary all tools'!P$12</f>
        <v>15.922678990604155</v>
      </c>
      <c r="AF93" s="29">
        <f t="shared" si="3"/>
        <v>3395.7299269370433</v>
      </c>
      <c r="AH93" s="6">
        <f>C93*'Summary all tools'!B$6</f>
        <v>38.471021571155703</v>
      </c>
      <c r="AI93" s="6">
        <f>D93*'Summary all tools'!C$6</f>
        <v>38.539232112873002</v>
      </c>
      <c r="AJ93" s="6">
        <f>E93*'Summary all tools'!D$6</f>
        <v>54.174488679710819</v>
      </c>
      <c r="AK93" s="6">
        <f>F93*'Summary all tools'!E$6</f>
        <v>40.602457223221897</v>
      </c>
      <c r="AL93" s="6">
        <f>G93*'Summary all tools'!F$6</f>
        <v>30.925471724963987</v>
      </c>
      <c r="AM93" s="6">
        <f>H93*'Summary all tools'!G$6</f>
        <v>31.681509420211263</v>
      </c>
      <c r="AN93" s="6">
        <f>I93*'Summary all tools'!H$6</f>
        <v>19.314870591374401</v>
      </c>
      <c r="AO93" s="6">
        <f>J93*'Summary all tools'!J$6</f>
        <v>20.97059535271125</v>
      </c>
      <c r="AP93" s="6">
        <f>K93*'Summary all tools'!K$6</f>
        <v>22.229403842248022</v>
      </c>
      <c r="AQ93" s="6">
        <f>L93*'Summary all tools'!L$6</f>
        <v>53.372197129754966</v>
      </c>
      <c r="AR93" s="6">
        <f>M93*'Summary all tools'!M$6</f>
        <v>38.258690678945932</v>
      </c>
      <c r="AS93" s="6">
        <f>N93*'Summary all tools'!N$6</f>
        <v>30.311452279219068</v>
      </c>
      <c r="AT93" s="6">
        <f>O93*'Summary all tools'!O$6</f>
        <v>36.175671739004947</v>
      </c>
      <c r="AU93" s="6">
        <f>P93*'Summary all tools'!P$6</f>
        <v>24.985201117674915</v>
      </c>
      <c r="AV93" s="6"/>
      <c r="AW93" s="6">
        <f>R93*'Summary all tools'!B$13</f>
        <v>14.149931793160693</v>
      </c>
      <c r="AX93" s="6">
        <f>S93*'Summary all tools'!C$13</f>
        <v>11.527274050667883</v>
      </c>
      <c r="AY93" s="6">
        <f>T93*'Summary all tools'!D$13</f>
        <v>13.630333822561763</v>
      </c>
      <c r="AZ93" s="6">
        <f>U93*'Summary all tools'!E$13</f>
        <v>9.0581073297615493</v>
      </c>
      <c r="BA93" s="6">
        <f>V93*'Summary all tools'!F$13</f>
        <v>4.2857419136560688</v>
      </c>
      <c r="BB93" s="6">
        <f>W93*'Summary all tools'!G$13</f>
        <v>3.5518138535614958</v>
      </c>
      <c r="BC93" s="6">
        <f>X93*'Summary all tools'!H$13</f>
        <v>2.7710313169889096</v>
      </c>
      <c r="BD93" s="6">
        <f>Y93*'Summary all tools'!J$13</f>
        <v>7.5780105933661099</v>
      </c>
      <c r="BE93" s="6">
        <f>Z93*'Summary all tools'!K$13</f>
        <v>6.9548524552614337</v>
      </c>
      <c r="BF93" s="6">
        <f>AA93*'Summary all tools'!L$13</f>
        <v>14.210577803103627</v>
      </c>
      <c r="BG93" s="6">
        <f>AB93*'Summary all tools'!M$13</f>
        <v>8.9839713736940183</v>
      </c>
      <c r="BH93" s="6">
        <f>AC93*'Summary all tools'!N$13</f>
        <v>5.1446686479155952</v>
      </c>
      <c r="BI93" s="6">
        <f>AD93*'Summary all tools'!O$13</f>
        <v>4.7858398620235327</v>
      </c>
      <c r="BJ93" s="6">
        <f>AE93*'Summary all tools'!P$13</f>
        <v>3.8756080827570232</v>
      </c>
      <c r="BK93" s="6">
        <f t="shared" si="4"/>
        <v>590.52002636154998</v>
      </c>
      <c r="BM93" s="6">
        <f>C93*'Summary all tools'!B$7</f>
        <v>5.343197440438292</v>
      </c>
      <c r="BN93" s="6">
        <f>D93*'Summary all tools'!C$7</f>
        <v>5.352671126787917</v>
      </c>
      <c r="BO93" s="6">
        <f>E93*'Summary all tools'!D$7</f>
        <v>19.95902214515662</v>
      </c>
      <c r="BP93" s="6">
        <f>F93*'Summary all tools'!E$7</f>
        <v>14.958800029608069</v>
      </c>
      <c r="BQ93" s="6">
        <f>G93*'Summary all tools'!F$7</f>
        <v>11.393594846039365</v>
      </c>
      <c r="BR93" s="6">
        <f>H93*'Summary all tools'!G$7</f>
        <v>9.0188238495491913</v>
      </c>
      <c r="BS93" s="6">
        <f>I93*'Summary all tools'!H$7</f>
        <v>5.4983938179824943</v>
      </c>
      <c r="BT93" s="6">
        <f>J93*'Summary all tools'!J$7</f>
        <v>3.413817848115785</v>
      </c>
      <c r="BU93" s="6">
        <f>K93*'Summary all tools'!K$7</f>
        <v>3.6187401603659568</v>
      </c>
      <c r="BV93" s="6">
        <f>L93*'Summary all tools'!L$7</f>
        <v>13.087435311510795</v>
      </c>
      <c r="BW93" s="6">
        <f>M93*'Summary all tools'!M$7</f>
        <v>9.3814413925384663</v>
      </c>
      <c r="BX93" s="6">
        <f>N93*'Summary all tools'!N$7</f>
        <v>7.4326932791954805</v>
      </c>
      <c r="BY93" s="6">
        <f>O93*'Summary all tools'!O$7</f>
        <v>10.024583734904983</v>
      </c>
      <c r="BZ93" s="6">
        <f>P93*'Summary all tools'!P$7</f>
        <v>6.9236099482713618</v>
      </c>
      <c r="CA93" s="6"/>
      <c r="CB93" s="6">
        <f>R93*'Summary all tools'!B$14</f>
        <v>1.965268304605652</v>
      </c>
      <c r="CC93" s="6">
        <f>S93*'Summary all tools'!C$14</f>
        <v>1.6010102848149839</v>
      </c>
      <c r="CD93" s="6">
        <f>T93*'Summary all tools'!D$14</f>
        <v>5.0217019346280187</v>
      </c>
      <c r="CE93" s="6">
        <f>U93*'Summary all tools'!E$14</f>
        <v>3.3371974372805715</v>
      </c>
      <c r="CF93" s="6">
        <f>V93*'Summary all tools'!F$14</f>
        <v>1.5789575471364465</v>
      </c>
      <c r="CG93" s="6">
        <f>W93*'Summary all tools'!G$14</f>
        <v>1.0111002940795499</v>
      </c>
      <c r="CH93" s="6">
        <f>X93*'Summary all tools'!H$14</f>
        <v>0.7888337325734851</v>
      </c>
      <c r="CI93" s="6">
        <f>Y93*'Summary all tools'!J$14</f>
        <v>1.2336296314782038</v>
      </c>
      <c r="CJ93" s="6">
        <f>Z93*'Summary all tools'!K$14</f>
        <v>1.132185283414652</v>
      </c>
      <c r="CK93" s="6">
        <f>AA93*'Summary all tools'!L$14</f>
        <v>3.4845861279641075</v>
      </c>
      <c r="CL93" s="6">
        <f>AB93*'Summary all tools'!M$14</f>
        <v>2.2029661605992992</v>
      </c>
      <c r="CM93" s="6">
        <f>AC93*'Summary all tools'!N$14</f>
        <v>1.2615279443164678</v>
      </c>
      <c r="CN93" s="6">
        <f>AD93*'Summary all tools'!O$14</f>
        <v>1.3261965882715812</v>
      </c>
      <c r="CO93" s="6">
        <f>AE93*'Summary all tools'!P$14</f>
        <v>1.0739636855832713</v>
      </c>
      <c r="CP93" s="6">
        <f t="shared" si="5"/>
        <v>152.42594988721106</v>
      </c>
      <c r="CR93" s="6"/>
      <c r="CS93" s="6"/>
      <c r="CT93" s="6"/>
      <c r="CU93" s="6"/>
      <c r="CV93" s="6"/>
      <c r="CW93" s="6"/>
      <c r="CX93" s="6"/>
      <c r="CY93" s="6"/>
      <c r="CZ93" s="6"/>
      <c r="DA93" s="6"/>
      <c r="DB93" s="6"/>
      <c r="DC93" s="6"/>
      <c r="DD93" s="6"/>
      <c r="DE93" s="6"/>
      <c r="DF93" s="6"/>
      <c r="DH93" s="6"/>
      <c r="DI93" s="6"/>
      <c r="DJ93" s="6"/>
      <c r="DK93" s="6"/>
      <c r="DL93" s="6"/>
      <c r="DM93" s="6"/>
      <c r="DN93" s="6"/>
      <c r="DO93" s="6"/>
      <c r="DP93" s="6"/>
      <c r="DQ93" s="6"/>
      <c r="DR93" s="6"/>
      <c r="DS93" s="6"/>
      <c r="DT93" s="6"/>
      <c r="DU93" s="6"/>
      <c r="DV93" s="6"/>
      <c r="DX93" s="6"/>
      <c r="DY93" s="6"/>
      <c r="DZ93" s="6"/>
      <c r="EA93" s="6"/>
      <c r="EB93" s="6"/>
      <c r="EC93" s="6"/>
      <c r="ED93" s="6"/>
      <c r="EE93" s="6"/>
      <c r="EF93" s="6"/>
      <c r="EG93" s="6"/>
      <c r="EH93" s="6"/>
      <c r="EI93" s="6"/>
      <c r="EJ93" s="6"/>
      <c r="EK93" s="6"/>
      <c r="EL93" s="6"/>
      <c r="EN93" s="1"/>
      <c r="EO93" s="1"/>
      <c r="EP93" s="1"/>
      <c r="EQ93" s="1"/>
      <c r="ER93" s="1"/>
      <c r="ES93" s="1"/>
      <c r="ET93" s="1"/>
      <c r="EU93" s="1"/>
      <c r="EV93" s="1"/>
      <c r="EW93" s="1"/>
      <c r="EX93" s="1"/>
      <c r="EY93" s="1"/>
      <c r="EZ93" s="1"/>
      <c r="FA93" s="1"/>
      <c r="FB93" s="2"/>
      <c r="FD93" s="2"/>
      <c r="FE93" s="2"/>
      <c r="FF93" s="2"/>
      <c r="FG93" s="2"/>
      <c r="FH93" s="2"/>
      <c r="FI93" s="2"/>
      <c r="FJ93" s="2"/>
      <c r="FK93" s="2"/>
      <c r="FL93" s="2"/>
      <c r="FM93" s="2"/>
      <c r="FN93" s="2"/>
      <c r="FO93" s="2"/>
      <c r="FP93" s="2"/>
      <c r="FQ93" s="2"/>
      <c r="FR93" s="2"/>
      <c r="FT93" s="2"/>
      <c r="FU93" s="2"/>
      <c r="FV93" s="2"/>
      <c r="FW93" s="2"/>
      <c r="FX93" s="2"/>
      <c r="FY93" s="2"/>
      <c r="FZ93" s="2"/>
      <c r="GA93" s="2"/>
      <c r="GB93" s="2"/>
      <c r="GC93" s="2"/>
      <c r="GD93" s="2"/>
      <c r="GE93" s="2"/>
      <c r="GF93" s="2"/>
      <c r="GG93" s="2"/>
      <c r="GH93" s="2"/>
      <c r="GJ93" s="6"/>
    </row>
    <row r="94" spans="1:192" x14ac:dyDescent="0.25">
      <c r="A94" s="8" t="s">
        <v>112</v>
      </c>
      <c r="B94" s="8" t="s">
        <v>260</v>
      </c>
      <c r="C94" s="22">
        <f>Baseline!CC94*'Summary all tools'!B$5</f>
        <v>211.4698919328994</v>
      </c>
      <c r="D94" s="22">
        <f>Baseline!CD94*'Summary all tools'!C$5</f>
        <v>231.85003440479437</v>
      </c>
      <c r="E94" s="22">
        <f>Baseline!CE94*'Summary all tools'!D$5</f>
        <v>265.4633567693495</v>
      </c>
      <c r="F94" s="22">
        <f>Baseline!CF94*'Summary all tools'!E$5</f>
        <v>197.45675175886609</v>
      </c>
      <c r="G94" s="22">
        <f>Baseline!CG94*'Summary all tools'!F$5</f>
        <v>146.33794067336876</v>
      </c>
      <c r="H94" s="22">
        <f>Baseline!CH94*'Summary all tools'!G$5</f>
        <v>122.92169590282434</v>
      </c>
      <c r="I94" s="22">
        <f>Baseline!CI94*'Summary all tools'!H$5</f>
        <v>74.125583599385124</v>
      </c>
      <c r="J94" s="27">
        <f>Baseline!CJ94*'Summary all tools'!J$5</f>
        <v>168.03824579583815</v>
      </c>
      <c r="K94" s="27">
        <f>Baseline!CK94*'Summary all tools'!K$5</f>
        <v>186.22251573901696</v>
      </c>
      <c r="L94" s="27">
        <f>Baseline!CL94*'Summary all tools'!L$5</f>
        <v>236.70450466039557</v>
      </c>
      <c r="M94" s="27">
        <f>Baseline!CM94*'Summary all tools'!M$5</f>
        <v>169.50664663718129</v>
      </c>
      <c r="N94" s="27">
        <f>Baseline!CN94*'Summary all tools'!N$5</f>
        <v>135.55668891803057</v>
      </c>
      <c r="O94" s="27">
        <f>Baseline!CO94*'Summary all tools'!O$5</f>
        <v>155.38376620089849</v>
      </c>
      <c r="P94" s="27">
        <f>Baseline!CP94*'Summary all tools'!P$5</f>
        <v>99.086752522659154</v>
      </c>
      <c r="Q94" s="28"/>
      <c r="R94" s="29">
        <f>Baseline!CR94*'Summary all tools'!B$12</f>
        <v>24.808958334213266</v>
      </c>
      <c r="S94" s="29">
        <f>Baseline!CS94*'Summary all tools'!C$12</f>
        <v>22.368428699599182</v>
      </c>
      <c r="T94" s="29">
        <f>Baseline!CT94*'Summary all tools'!D$12</f>
        <v>20.315047002352099</v>
      </c>
      <c r="U94" s="29">
        <f>Baseline!CU94*'Summary all tools'!E$12</f>
        <v>13.312087877877778</v>
      </c>
      <c r="V94" s="29">
        <f>Baseline!CV94*'Summary all tools'!F$12</f>
        <v>5.6692117779002249</v>
      </c>
      <c r="W94" s="29">
        <f>Baseline!CW94*'Summary all tools'!G$12</f>
        <v>3.1974502323138041</v>
      </c>
      <c r="X94" s="29">
        <f>Baseline!CX94*'Summary all tools'!H$12</f>
        <v>3.3919690082782545</v>
      </c>
      <c r="Y94" s="29">
        <f>Baseline!CY94*'Summary all tools'!J$12</f>
        <v>18.766997409465649</v>
      </c>
      <c r="Z94" s="29">
        <f>Baseline!CZ94*'Summary all tools'!K$12</f>
        <v>16.719594963541368</v>
      </c>
      <c r="AA94" s="29">
        <f>Baseline!DA94*'Summary all tools'!L$12</f>
        <v>16.114848331612482</v>
      </c>
      <c r="AB94" s="29">
        <f>Baseline!DB94*'Summary all tools'!M$12</f>
        <v>10.256588618554868</v>
      </c>
      <c r="AC94" s="29">
        <f>Baseline!DC94*'Summary all tools'!N$12</f>
        <v>4.8243629078178927</v>
      </c>
      <c r="AD94" s="29">
        <f>Baseline!DD94*'Summary all tools'!O$12</f>
        <v>4.7536142623601831</v>
      </c>
      <c r="AE94" s="29">
        <f>Baseline!DE94*'Summary all tools'!P$12</f>
        <v>3.8311222416493869</v>
      </c>
      <c r="AF94" s="29">
        <f t="shared" si="3"/>
        <v>2568.4546571830447</v>
      </c>
      <c r="AH94" s="6">
        <f>C94*'Summary all tools'!B$6</f>
        <v>28.512794417919018</v>
      </c>
      <c r="AI94" s="6">
        <f>D94*'Summary all tools'!C$6</f>
        <v>31.26067879615205</v>
      </c>
      <c r="AJ94" s="6">
        <f>E94*'Summary all tools'!D$6</f>
        <v>48.142033129243266</v>
      </c>
      <c r="AK94" s="6">
        <f>F94*'Summary all tools'!E$6</f>
        <v>35.808970399735628</v>
      </c>
      <c r="AL94" s="6">
        <f>G94*'Summary all tools'!F$6</f>
        <v>26.538525217563937</v>
      </c>
      <c r="AM94" s="6">
        <f>H94*'Summary all tools'!G$6</f>
        <v>31.128044988330746</v>
      </c>
      <c r="AN94" s="6">
        <f>I94*'Summary all tools'!H$6</f>
        <v>18.771173665648359</v>
      </c>
      <c r="AO94" s="6">
        <f>J94*'Summary all tools'!J$6</f>
        <v>17.327684818275877</v>
      </c>
      <c r="AP94" s="6">
        <f>K94*'Summary all tools'!K$6</f>
        <v>19.202801383160022</v>
      </c>
      <c r="AQ94" s="6">
        <f>L94*'Summary all tools'!L$6</f>
        <v>49.463471350170728</v>
      </c>
      <c r="AR94" s="6">
        <f>M94*'Summary all tools'!M$6</f>
        <v>35.421324877745647</v>
      </c>
      <c r="AS94" s="6">
        <f>N94*'Summary all tools'!N$6</f>
        <v>28.326898164616477</v>
      </c>
      <c r="AT94" s="6">
        <f>O94*'Summary all tools'!O$6</f>
        <v>37.820682095819869</v>
      </c>
      <c r="AU94" s="6">
        <f>P94*'Summary all tools'!P$6</f>
        <v>24.11788991020736</v>
      </c>
      <c r="AV94" s="6"/>
      <c r="AW94" s="6">
        <f>R94*'Summary all tools'!B$13</f>
        <v>3.345028090006283</v>
      </c>
      <c r="AX94" s="6">
        <f>S94*'Summary all tools'!C$13</f>
        <v>3.0159679145526987</v>
      </c>
      <c r="AY94" s="6">
        <f>T94*'Summary all tools'!D$13</f>
        <v>3.6841531641563643</v>
      </c>
      <c r="AZ94" s="6">
        <f>U94*'Summary all tools'!E$13</f>
        <v>2.4141598427575706</v>
      </c>
      <c r="BA94" s="6">
        <f>V94*'Summary all tools'!F$13</f>
        <v>1.0281169670641377</v>
      </c>
      <c r="BB94" s="6">
        <f>W94*'Summary all tools'!G$13</f>
        <v>0.80970551169499283</v>
      </c>
      <c r="BC94" s="6">
        <f>X94*'Summary all tools'!H$13</f>
        <v>0.85896442538654505</v>
      </c>
      <c r="BD94" s="6">
        <f>Y94*'Summary all tools'!J$13</f>
        <v>1.9352059678825488</v>
      </c>
      <c r="BE94" s="6">
        <f>Z94*'Summary all tools'!K$13</f>
        <v>1.7240829338903569</v>
      </c>
      <c r="BF94" s="6">
        <f>AA94*'Summary all tools'!L$13</f>
        <v>3.3674743110895577</v>
      </c>
      <c r="BG94" s="6">
        <f>AB94*'Summary all tools'!M$13</f>
        <v>2.1432903358229147</v>
      </c>
      <c r="BH94" s="6">
        <f>AC94*'Summary all tools'!N$13</f>
        <v>1.0081334819379262</v>
      </c>
      <c r="BI94" s="6">
        <f>AD94*'Summary all tools'!O$13</f>
        <v>1.1570380755891354</v>
      </c>
      <c r="BJ94" s="6">
        <f>AE94*'Summary all tools'!P$13</f>
        <v>0.93250189459501209</v>
      </c>
      <c r="BK94" s="6">
        <f t="shared" si="4"/>
        <v>459.26679613101498</v>
      </c>
      <c r="BM94" s="6">
        <f>C94*'Summary all tools'!B$7</f>
        <v>3.9601103358220864</v>
      </c>
      <c r="BN94" s="6">
        <f>D94*'Summary all tools'!C$7</f>
        <v>4.3417609439100069</v>
      </c>
      <c r="BO94" s="6">
        <f>E94*'Summary all tools'!D$7</f>
        <v>17.736538521300151</v>
      </c>
      <c r="BP94" s="6">
        <f>F94*'Summary all tools'!E$7</f>
        <v>13.192778568323654</v>
      </c>
      <c r="BQ94" s="6">
        <f>G94*'Summary all tools'!F$7</f>
        <v>9.7773513959446099</v>
      </c>
      <c r="BR94" s="6">
        <f>H94*'Summary all tools'!G$7</f>
        <v>8.8612682813496289</v>
      </c>
      <c r="BS94" s="6">
        <f>I94*'Summary all tools'!H$7</f>
        <v>5.3436187807320144</v>
      </c>
      <c r="BT94" s="6">
        <f>J94*'Summary all tools'!J$7</f>
        <v>2.820785900649561</v>
      </c>
      <c r="BU94" s="6">
        <f>K94*'Summary all tools'!K$7</f>
        <v>3.1260374344679103</v>
      </c>
      <c r="BV94" s="6">
        <f>L94*'Summary all tools'!L$7</f>
        <v>12.128973817666386</v>
      </c>
      <c r="BW94" s="6">
        <f>M94*'Summary all tools'!M$7</f>
        <v>8.6856888589108099</v>
      </c>
      <c r="BX94" s="6">
        <f>N94*'Summary all tools'!N$7</f>
        <v>6.946059320059212</v>
      </c>
      <c r="BY94" s="6">
        <f>O94*'Summary all tools'!O$7</f>
        <v>10.480429978359721</v>
      </c>
      <c r="BZ94" s="6">
        <f>P94*'Summary all tools'!P$7</f>
        <v>6.6832706980092684</v>
      </c>
      <c r="CA94" s="6"/>
      <c r="CB94" s="6">
        <f>R94*'Summary all tools'!B$14</f>
        <v>0.46458723472309488</v>
      </c>
      <c r="CC94" s="6">
        <f>S94*'Summary all tools'!C$14</f>
        <v>0.41888443257676372</v>
      </c>
      <c r="CD94" s="6">
        <f>T94*'Summary all tools'!D$14</f>
        <v>1.3573195867944501</v>
      </c>
      <c r="CE94" s="6">
        <f>U94*'Summary all tools'!E$14</f>
        <v>0.88942731048963131</v>
      </c>
      <c r="CF94" s="6">
        <f>V94*'Summary all tools'!F$14</f>
        <v>0.37877993523415604</v>
      </c>
      <c r="CG94" s="6">
        <f>W94*'Summary all tools'!G$14</f>
        <v>0.2305001091686476</v>
      </c>
      <c r="CH94" s="6">
        <f>X94*'Summary all tools'!H$14</f>
        <v>0.24452271963558581</v>
      </c>
      <c r="CI94" s="6">
        <f>Y94*'Summary all tools'!J$14</f>
        <v>0.31503352965529868</v>
      </c>
      <c r="CJ94" s="6">
        <f>Z94*'Summary all tools'!K$14</f>
        <v>0.28066466365656972</v>
      </c>
      <c r="CK94" s="6">
        <f>AA94*'Summary all tools'!L$14</f>
        <v>0.82574082724035125</v>
      </c>
      <c r="CL94" s="6">
        <f>AB94*'Summary all tools'!M$14</f>
        <v>0.52555778349680671</v>
      </c>
      <c r="CM94" s="6">
        <f>AC94*'Summary all tools'!N$14</f>
        <v>0.24720514499627311</v>
      </c>
      <c r="CN94" s="6">
        <f>AD94*'Summary all tools'!O$14</f>
        <v>0.32062500889819417</v>
      </c>
      <c r="CO94" s="6">
        <f>AE94*'Summary all tools'!P$14</f>
        <v>0.25840413946608765</v>
      </c>
      <c r="CP94" s="6">
        <f t="shared" si="5"/>
        <v>120.84192526153691</v>
      </c>
      <c r="CR94" s="6"/>
      <c r="CS94" s="6"/>
      <c r="CT94" s="6"/>
      <c r="CU94" s="6"/>
      <c r="CV94" s="6"/>
      <c r="CW94" s="6"/>
      <c r="CX94" s="6"/>
      <c r="CY94" s="6"/>
      <c r="CZ94" s="6"/>
      <c r="DA94" s="6"/>
      <c r="DB94" s="6"/>
      <c r="DC94" s="6"/>
      <c r="DD94" s="6"/>
      <c r="DE94" s="6"/>
      <c r="DF94" s="6"/>
      <c r="DH94" s="6"/>
      <c r="DI94" s="6"/>
      <c r="DJ94" s="6"/>
      <c r="DK94" s="6"/>
      <c r="DL94" s="6"/>
      <c r="DM94" s="6"/>
      <c r="DN94" s="6"/>
      <c r="DO94" s="6"/>
      <c r="DP94" s="6"/>
      <c r="DQ94" s="6"/>
      <c r="DR94" s="6"/>
      <c r="DS94" s="6"/>
      <c r="DT94" s="6"/>
      <c r="DU94" s="6"/>
      <c r="DV94" s="6"/>
      <c r="DX94" s="6"/>
      <c r="DY94" s="6"/>
      <c r="DZ94" s="6"/>
      <c r="EA94" s="6"/>
      <c r="EB94" s="6"/>
      <c r="EC94" s="6"/>
      <c r="ED94" s="6"/>
      <c r="EE94" s="6"/>
      <c r="EF94" s="6"/>
      <c r="EG94" s="6"/>
      <c r="EH94" s="6"/>
      <c r="EI94" s="6"/>
      <c r="EJ94" s="6"/>
      <c r="EK94" s="6"/>
      <c r="EL94" s="6"/>
      <c r="EN94" s="1"/>
      <c r="EO94" s="1"/>
      <c r="EP94" s="1"/>
      <c r="EQ94" s="1"/>
      <c r="ER94" s="1"/>
      <c r="ES94" s="1"/>
      <c r="ET94" s="1"/>
      <c r="EU94" s="1"/>
      <c r="EV94" s="1"/>
      <c r="EW94" s="1"/>
      <c r="EX94" s="1"/>
      <c r="EY94" s="1"/>
      <c r="EZ94" s="1"/>
      <c r="FA94" s="1"/>
      <c r="FB94" s="2"/>
      <c r="FD94" s="2"/>
      <c r="FE94" s="2"/>
      <c r="FF94" s="2"/>
      <c r="FG94" s="2"/>
      <c r="FH94" s="2"/>
      <c r="FI94" s="2"/>
      <c r="FJ94" s="2"/>
      <c r="FK94" s="2"/>
      <c r="FL94" s="2"/>
      <c r="FM94" s="2"/>
      <c r="FN94" s="2"/>
      <c r="FO94" s="2"/>
      <c r="FP94" s="2"/>
      <c r="FQ94" s="2"/>
      <c r="FR94" s="2"/>
      <c r="FT94" s="2"/>
      <c r="FU94" s="2"/>
      <c r="FV94" s="2"/>
      <c r="FW94" s="2"/>
      <c r="FX94" s="2"/>
      <c r="FY94" s="2"/>
      <c r="FZ94" s="2"/>
      <c r="GA94" s="2"/>
      <c r="GB94" s="2"/>
      <c r="GC94" s="2"/>
      <c r="GD94" s="2"/>
      <c r="GE94" s="2"/>
      <c r="GF94" s="2"/>
      <c r="GG94" s="2"/>
      <c r="GH94" s="2"/>
      <c r="GJ94" s="6"/>
    </row>
    <row r="95" spans="1:192" x14ac:dyDescent="0.25">
      <c r="A95" s="8" t="s">
        <v>136</v>
      </c>
      <c r="B95" s="8" t="s">
        <v>261</v>
      </c>
      <c r="C95" s="22">
        <f>Baseline!CC95*'Summary all tools'!B$5</f>
        <v>256.89857521933914</v>
      </c>
      <c r="D95" s="22">
        <f>Baseline!CD95*'Summary all tools'!C$5</f>
        <v>276.12524815768626</v>
      </c>
      <c r="E95" s="22">
        <f>Baseline!CE95*'Summary all tools'!D$5</f>
        <v>295.0327466747089</v>
      </c>
      <c r="F95" s="22">
        <f>Baseline!CF95*'Summary all tools'!E$5</f>
        <v>213.38959967958377</v>
      </c>
      <c r="G95" s="22">
        <f>Baseline!CG95*'Summary all tools'!F$5</f>
        <v>172.85394156794339</v>
      </c>
      <c r="H95" s="22">
        <f>Baseline!CH95*'Summary all tools'!G$5</f>
        <v>129.69717296705971</v>
      </c>
      <c r="I95" s="22">
        <f>Baseline!CI95*'Summary all tools'!H$5</f>
        <v>81.590620150418516</v>
      </c>
      <c r="J95" s="27">
        <f>Baseline!CJ95*'Summary all tools'!J$5</f>
        <v>189.55597699202482</v>
      </c>
      <c r="K95" s="27">
        <f>Baseline!CK95*'Summary all tools'!K$5</f>
        <v>207.52658263098365</v>
      </c>
      <c r="L95" s="27">
        <f>Baseline!CL95*'Summary all tools'!L$5</f>
        <v>249.6572385199008</v>
      </c>
      <c r="M95" s="27">
        <f>Baseline!CM95*'Summary all tools'!M$5</f>
        <v>185.67105153309018</v>
      </c>
      <c r="N95" s="27">
        <f>Baseline!CN95*'Summary all tools'!N$5</f>
        <v>146.3389756483991</v>
      </c>
      <c r="O95" s="27">
        <f>Baseline!CO95*'Summary all tools'!O$5</f>
        <v>160.83411908305231</v>
      </c>
      <c r="P95" s="27">
        <f>Baseline!CP95*'Summary all tools'!P$5</f>
        <v>112.50123973433894</v>
      </c>
      <c r="Q95" s="28"/>
      <c r="R95" s="29">
        <f>Baseline!CR95*'Summary all tools'!B$12</f>
        <v>61.018269757089612</v>
      </c>
      <c r="S95" s="29">
        <f>Baseline!CS95*'Summary all tools'!C$12</f>
        <v>45.212499176292319</v>
      </c>
      <c r="T95" s="29">
        <f>Baseline!CT95*'Summary all tools'!D$12</f>
        <v>44.648872642166623</v>
      </c>
      <c r="U95" s="29">
        <f>Baseline!CU95*'Summary all tools'!E$12</f>
        <v>32.119253028813503</v>
      </c>
      <c r="V95" s="29">
        <f>Baseline!CV95*'Summary all tools'!F$12</f>
        <v>13.374716409003945</v>
      </c>
      <c r="W95" s="29">
        <f>Baseline!CW95*'Summary all tools'!G$12</f>
        <v>8.4207522031503395</v>
      </c>
      <c r="X95" s="29">
        <f>Baseline!CX95*'Summary all tools'!H$12</f>
        <v>6.5390791018660028</v>
      </c>
      <c r="Y95" s="29">
        <f>Baseline!CY95*'Summary all tools'!J$12</f>
        <v>41.41619270882353</v>
      </c>
      <c r="Z95" s="29">
        <f>Baseline!CZ95*'Summary all tools'!K$12</f>
        <v>32.655579520671274</v>
      </c>
      <c r="AA95" s="29">
        <f>Baseline!DA95*'Summary all tools'!L$12</f>
        <v>37.420968826821415</v>
      </c>
      <c r="AB95" s="29">
        <f>Baseline!DB95*'Summary all tools'!M$12</f>
        <v>29.260311011202301</v>
      </c>
      <c r="AC95" s="29">
        <f>Baseline!DC95*'Summary all tools'!N$12</f>
        <v>13.892546432351212</v>
      </c>
      <c r="AD95" s="29">
        <f>Baseline!DD95*'Summary all tools'!O$12</f>
        <v>11.994746309458645</v>
      </c>
      <c r="AE95" s="29">
        <f>Baseline!DE95*'Summary all tools'!P$12</f>
        <v>7.5066674449602804</v>
      </c>
      <c r="AF95" s="29">
        <f t="shared" si="3"/>
        <v>3063.1535431312</v>
      </c>
      <c r="AH95" s="6">
        <f>C95*'Summary all tools'!B$6</f>
        <v>34.638010141933364</v>
      </c>
      <c r="AI95" s="6">
        <f>D95*'Summary all tools'!C$6</f>
        <v>37.230370538114997</v>
      </c>
      <c r="AJ95" s="6">
        <f>E95*'Summary all tools'!D$6</f>
        <v>53.50447021193326</v>
      </c>
      <c r="AK95" s="6">
        <f>F95*'Summary all tools'!E$6</f>
        <v>38.698407577721873</v>
      </c>
      <c r="AL95" s="6">
        <f>G95*'Summary all tools'!F$6</f>
        <v>31.347227288753317</v>
      </c>
      <c r="AM95" s="6">
        <f>H95*'Summary all tools'!G$6</f>
        <v>32.84383123195412</v>
      </c>
      <c r="AN95" s="6">
        <f>I95*'Summary all tools'!H$6</f>
        <v>20.661580333839808</v>
      </c>
      <c r="AO95" s="6">
        <f>J95*'Summary all tools'!J$6</f>
        <v>19.546539593901841</v>
      </c>
      <c r="AP95" s="6">
        <f>K95*'Summary all tools'!K$6</f>
        <v>21.39962362861462</v>
      </c>
      <c r="AQ95" s="6">
        <f>L95*'Summary all tools'!L$6</f>
        <v>52.17016753698487</v>
      </c>
      <c r="AR95" s="6">
        <f>M95*'Summary all tools'!M$6</f>
        <v>38.799154884016438</v>
      </c>
      <c r="AS95" s="6">
        <f>N95*'Summary all tools'!N$6</f>
        <v>30.580042149105015</v>
      </c>
      <c r="AT95" s="6">
        <f>O95*'Summary all tools'!O$6</f>
        <v>39.147307577399829</v>
      </c>
      <c r="AU95" s="6">
        <f>P95*'Summary all tools'!P$6</f>
        <v>27.382999700733524</v>
      </c>
      <c r="AV95" s="6"/>
      <c r="AW95" s="6">
        <f>R95*'Summary all tools'!B$13</f>
        <v>8.227182439158149</v>
      </c>
      <c r="AX95" s="6">
        <f>S95*'Summary all tools'!C$13</f>
        <v>6.0960673046686269</v>
      </c>
      <c r="AY95" s="6">
        <f>T95*'Summary all tools'!D$13</f>
        <v>8.0971156700551798</v>
      </c>
      <c r="AZ95" s="6">
        <f>U95*'Summary all tools'!E$13</f>
        <v>5.8248571939184544</v>
      </c>
      <c r="BA95" s="6">
        <f>V95*'Summary all tools'!F$13</f>
        <v>2.4255175866549004</v>
      </c>
      <c r="BB95" s="6">
        <f>W95*'Summary all tools'!G$13</f>
        <v>2.1324270828680154</v>
      </c>
      <c r="BC95" s="6">
        <f>X95*'Summary all tools'!H$13</f>
        <v>1.6559220646130173</v>
      </c>
      <c r="BD95" s="6">
        <f>Y95*'Summary all tools'!J$13</f>
        <v>4.2707344999506276</v>
      </c>
      <c r="BE95" s="6">
        <f>Z95*'Summary all tools'!K$13</f>
        <v>3.3673619169996756</v>
      </c>
      <c r="BF95" s="6">
        <f>AA95*'Summary all tools'!L$13</f>
        <v>7.8197540943157637</v>
      </c>
      <c r="BG95" s="6">
        <f>AB95*'Summary all tools'!M$13</f>
        <v>6.114444494734828</v>
      </c>
      <c r="BH95" s="6">
        <f>AC95*'Summary all tools'!N$13</f>
        <v>2.9030861640061376</v>
      </c>
      <c r="BI95" s="6">
        <f>AD95*'Summary all tools'!O$13</f>
        <v>2.9195423568477055</v>
      </c>
      <c r="BJ95" s="6">
        <f>AE95*'Summary all tools'!P$13</f>
        <v>1.8271360643158454</v>
      </c>
      <c r="BK95" s="6">
        <f t="shared" si="4"/>
        <v>541.63088132811379</v>
      </c>
      <c r="BM95" s="6">
        <f>C95*'Summary all tools'!B$7</f>
        <v>4.8108347419351896</v>
      </c>
      <c r="BN95" s="6">
        <f>D95*'Summary all tools'!C$7</f>
        <v>5.1708847969604168</v>
      </c>
      <c r="BO95" s="6">
        <f>E95*'Summary all tools'!D$7</f>
        <v>19.712173235975413</v>
      </c>
      <c r="BP95" s="6">
        <f>F95*'Summary all tools'!E$7</f>
        <v>14.257308054950165</v>
      </c>
      <c r="BQ95" s="6">
        <f>G95*'Summary all tools'!F$7</f>
        <v>11.548978474803855</v>
      </c>
      <c r="BR95" s="6">
        <f>H95*'Summary all tools'!G$7</f>
        <v>9.349703781359203</v>
      </c>
      <c r="BS95" s="6">
        <f>I95*'Summary all tools'!H$7</f>
        <v>5.8817637446697262</v>
      </c>
      <c r="BT95" s="6">
        <f>J95*'Summary all tools'!J$7</f>
        <v>3.1819948176119275</v>
      </c>
      <c r="BU95" s="6">
        <f>K95*'Summary all tools'!K$7</f>
        <v>3.4836596604721475</v>
      </c>
      <c r="BV95" s="6">
        <f>L95*'Summary all tools'!L$7</f>
        <v>12.792684760026942</v>
      </c>
      <c r="BW95" s="6">
        <f>M95*'Summary all tools'!M$7</f>
        <v>9.5139690137051804</v>
      </c>
      <c r="BX95" s="6">
        <f>N95*'Summary all tools'!N$7</f>
        <v>7.4985543967154058</v>
      </c>
      <c r="BY95" s="6">
        <f>O95*'Summary all tools'!O$7</f>
        <v>10.848049087713205</v>
      </c>
      <c r="BZ95" s="6">
        <f>P95*'Summary all tools'!P$7</f>
        <v>7.5880601580345903</v>
      </c>
      <c r="CA95" s="6"/>
      <c r="CB95" s="6">
        <f>R95*'Summary all tools'!B$14</f>
        <v>1.1426642276608543</v>
      </c>
      <c r="CC95" s="6">
        <f>S95*'Summary all tools'!C$14</f>
        <v>0.84667601453730934</v>
      </c>
      <c r="CD95" s="6">
        <f>T95*'Summary all tools'!D$14</f>
        <v>2.9831478784413825</v>
      </c>
      <c r="CE95" s="6">
        <f>U95*'Summary all tools'!E$14</f>
        <v>2.1460000188120625</v>
      </c>
      <c r="CF95" s="6">
        <f>V95*'Summary all tools'!F$14</f>
        <v>0.89361174245180552</v>
      </c>
      <c r="CG95" s="6">
        <f>W95*'Summary all tools'!G$14</f>
        <v>0.60704128636388766</v>
      </c>
      <c r="CH95" s="6">
        <f>X95*'Summary all tools'!H$14</f>
        <v>0.47139387240808522</v>
      </c>
      <c r="CI95" s="6">
        <f>Y95*'Summary all tools'!J$14</f>
        <v>0.695235848829172</v>
      </c>
      <c r="CJ95" s="6">
        <f>Z95*'Summary all tools'!K$14</f>
        <v>0.54817519579064489</v>
      </c>
      <c r="CK95" s="6">
        <f>AA95*'Summary all tools'!L$14</f>
        <v>1.917487594008463</v>
      </c>
      <c r="CL95" s="6">
        <f>AB95*'Summary all tools'!M$14</f>
        <v>1.4993273856821034</v>
      </c>
      <c r="CM95" s="6">
        <f>AC95*'Summary all tools'!N$14</f>
        <v>0.71186787163368892</v>
      </c>
      <c r="CN95" s="6">
        <f>AD95*'Summary all tools'!O$14</f>
        <v>0.80902980972888217</v>
      </c>
      <c r="CO95" s="6">
        <f>AE95*'Summary all tools'!P$14</f>
        <v>0.50631481300318604</v>
      </c>
      <c r="CP95" s="6">
        <f t="shared" si="5"/>
        <v>141.41659228428489</v>
      </c>
      <c r="CR95" s="6"/>
      <c r="CS95" s="6"/>
      <c r="CT95" s="6"/>
      <c r="CU95" s="6"/>
      <c r="CV95" s="6"/>
      <c r="CW95" s="6"/>
      <c r="CX95" s="6"/>
      <c r="CY95" s="6"/>
      <c r="CZ95" s="6"/>
      <c r="DA95" s="6"/>
      <c r="DB95" s="6"/>
      <c r="DC95" s="6"/>
      <c r="DD95" s="6"/>
      <c r="DE95" s="6"/>
      <c r="DF95" s="6"/>
      <c r="DH95" s="6"/>
      <c r="DI95" s="6"/>
      <c r="DJ95" s="6"/>
      <c r="DK95" s="6"/>
      <c r="DL95" s="6"/>
      <c r="DM95" s="6"/>
      <c r="DN95" s="6"/>
      <c r="DO95" s="6"/>
      <c r="DP95" s="6"/>
      <c r="DQ95" s="6"/>
      <c r="DR95" s="6"/>
      <c r="DS95" s="6"/>
      <c r="DT95" s="6"/>
      <c r="DU95" s="6"/>
      <c r="DV95" s="6"/>
      <c r="DX95" s="6"/>
      <c r="DY95" s="6"/>
      <c r="DZ95" s="6"/>
      <c r="EA95" s="6"/>
      <c r="EB95" s="6"/>
      <c r="EC95" s="6"/>
      <c r="ED95" s="6"/>
      <c r="EE95" s="6"/>
      <c r="EF95" s="6"/>
      <c r="EG95" s="6"/>
      <c r="EH95" s="6"/>
      <c r="EI95" s="6"/>
      <c r="EJ95" s="6"/>
      <c r="EK95" s="6"/>
      <c r="EL95" s="6"/>
      <c r="EN95" s="1"/>
      <c r="EO95" s="1"/>
      <c r="EP95" s="1"/>
      <c r="EQ95" s="1"/>
      <c r="ER95" s="1"/>
      <c r="ES95" s="1"/>
      <c r="ET95" s="1"/>
      <c r="EU95" s="1"/>
      <c r="EV95" s="1"/>
      <c r="EW95" s="1"/>
      <c r="EX95" s="1"/>
      <c r="EY95" s="1"/>
      <c r="EZ95" s="1"/>
      <c r="FA95" s="1"/>
      <c r="FB95" s="2"/>
      <c r="FD95" s="2"/>
      <c r="FE95" s="2"/>
      <c r="FF95" s="2"/>
      <c r="FG95" s="2"/>
      <c r="FH95" s="2"/>
      <c r="FI95" s="2"/>
      <c r="FJ95" s="2"/>
      <c r="FK95" s="2"/>
      <c r="FL95" s="2"/>
      <c r="FM95" s="2"/>
      <c r="FN95" s="2"/>
      <c r="FO95" s="2"/>
      <c r="FP95" s="2"/>
      <c r="FQ95" s="2"/>
      <c r="FR95" s="2"/>
      <c r="FT95" s="2"/>
      <c r="FU95" s="2"/>
      <c r="FV95" s="2"/>
      <c r="FW95" s="2"/>
      <c r="FX95" s="2"/>
      <c r="FY95" s="2"/>
      <c r="FZ95" s="2"/>
      <c r="GA95" s="2"/>
      <c r="GB95" s="2"/>
      <c r="GC95" s="2"/>
      <c r="GD95" s="2"/>
      <c r="GE95" s="2"/>
      <c r="GF95" s="2"/>
      <c r="GG95" s="2"/>
      <c r="GH95" s="2"/>
      <c r="GJ95" s="6"/>
    </row>
    <row r="96" spans="1:192" x14ac:dyDescent="0.25">
      <c r="A96" s="8" t="s">
        <v>149</v>
      </c>
      <c r="B96" s="8" t="s">
        <v>262</v>
      </c>
      <c r="C96" s="22">
        <f>Baseline!CC96*'Summary all tools'!B$5</f>
        <v>219.53443152528709</v>
      </c>
      <c r="D96" s="22">
        <f>Baseline!CD96*'Summary all tools'!C$5</f>
        <v>220.64982959868462</v>
      </c>
      <c r="E96" s="22">
        <f>Baseline!CE96*'Summary all tools'!D$5</f>
        <v>230.50413690617975</v>
      </c>
      <c r="F96" s="22">
        <f>Baseline!CF96*'Summary all tools'!E$5</f>
        <v>174.64427010305923</v>
      </c>
      <c r="G96" s="22">
        <f>Baseline!CG96*'Summary all tools'!F$5</f>
        <v>142.45416419710071</v>
      </c>
      <c r="H96" s="22">
        <f>Baseline!CH96*'Summary all tools'!G$5</f>
        <v>104.00711772325268</v>
      </c>
      <c r="I96" s="22">
        <f>Baseline!CI96*'Summary all tools'!H$5</f>
        <v>61.58271793240003</v>
      </c>
      <c r="J96" s="27">
        <f>Baseline!CJ96*'Summary all tools'!J$5</f>
        <v>158.30351152542977</v>
      </c>
      <c r="K96" s="27">
        <f>Baseline!CK96*'Summary all tools'!K$5</f>
        <v>165.69940647770662</v>
      </c>
      <c r="L96" s="27">
        <f>Baseline!CL96*'Summary all tools'!L$5</f>
        <v>201.07865953470846</v>
      </c>
      <c r="M96" s="27">
        <f>Baseline!CM96*'Summary all tools'!M$5</f>
        <v>150.36007286531415</v>
      </c>
      <c r="N96" s="27">
        <f>Baseline!CN96*'Summary all tools'!N$5</f>
        <v>122.81678736090048</v>
      </c>
      <c r="O96" s="27">
        <f>Baseline!CO96*'Summary all tools'!O$5</f>
        <v>124.40302435470477</v>
      </c>
      <c r="P96" s="27">
        <f>Baseline!CP96*'Summary all tools'!P$5</f>
        <v>83.361174162053572</v>
      </c>
      <c r="Q96" s="28"/>
      <c r="R96" s="29">
        <f>Baseline!CR96*'Summary all tools'!B$12</f>
        <v>93.633089827682113</v>
      </c>
      <c r="S96" s="29">
        <f>Baseline!CS96*'Summary all tools'!C$12</f>
        <v>70.601114207504821</v>
      </c>
      <c r="T96" s="29">
        <f>Baseline!CT96*'Summary all tools'!D$12</f>
        <v>67.407058432300019</v>
      </c>
      <c r="U96" s="29">
        <f>Baseline!CU96*'Summary all tools'!E$12</f>
        <v>49.172012459585723</v>
      </c>
      <c r="V96" s="29">
        <f>Baseline!CV96*'Summary all tools'!F$12</f>
        <v>23.029364073582727</v>
      </c>
      <c r="W96" s="29">
        <f>Baseline!CW96*'Summary all tools'!G$12</f>
        <v>13.625582326166262</v>
      </c>
      <c r="X96" s="29">
        <f>Baseline!CX96*'Summary all tools'!H$12</f>
        <v>11.425066561798804</v>
      </c>
      <c r="Y96" s="29">
        <f>Baseline!CY96*'Summary all tools'!J$12</f>
        <v>60.603932886438379</v>
      </c>
      <c r="Z96" s="29">
        <f>Baseline!CZ96*'Summary all tools'!K$12</f>
        <v>56.447326615434619</v>
      </c>
      <c r="AA96" s="29">
        <f>Baseline!DA96*'Summary all tools'!L$12</f>
        <v>62.091630735595601</v>
      </c>
      <c r="AB96" s="29">
        <f>Baseline!DB96*'Summary all tools'!M$12</f>
        <v>43.010522410532651</v>
      </c>
      <c r="AC96" s="29">
        <f>Baseline!DC96*'Summary all tools'!N$12</f>
        <v>23.09107752895779</v>
      </c>
      <c r="AD96" s="29">
        <f>Baseline!DD96*'Summary all tools'!O$12</f>
        <v>19.696716960666357</v>
      </c>
      <c r="AE96" s="29">
        <f>Baseline!DE96*'Summary all tools'!P$12</f>
        <v>14.816813158981303</v>
      </c>
      <c r="AF96" s="29">
        <f t="shared" si="3"/>
        <v>2768.0506124520089</v>
      </c>
      <c r="AH96" s="6">
        <f>C96*'Summary all tools'!B$6</f>
        <v>29.600148070825224</v>
      </c>
      <c r="AI96" s="6">
        <f>D96*'Summary all tools'!C$6</f>
        <v>29.750538822294555</v>
      </c>
      <c r="AJ96" s="6">
        <f>E96*'Summary all tools'!D$6</f>
        <v>41.802145239226427</v>
      </c>
      <c r="AK96" s="6">
        <f>F96*'Summary all tools'!E$6</f>
        <v>31.671905077427038</v>
      </c>
      <c r="AL96" s="6">
        <f>G96*'Summary all tools'!F$6</f>
        <v>25.834198646610773</v>
      </c>
      <c r="AM96" s="6">
        <f>H96*'Summary all tools'!G$6</f>
        <v>26.338216502930898</v>
      </c>
      <c r="AN96" s="6">
        <f>I96*'Summary all tools'!H$6</f>
        <v>15.594884208389656</v>
      </c>
      <c r="AO96" s="6">
        <f>J96*'Summary all tools'!J$6</f>
        <v>16.323863298785323</v>
      </c>
      <c r="AP96" s="6">
        <f>K96*'Summary all tools'!K$6</f>
        <v>17.086509540866629</v>
      </c>
      <c r="AQ96" s="6">
        <f>L96*'Summary all tools'!L$6</f>
        <v>42.018839182192878</v>
      </c>
      <c r="AR96" s="6">
        <f>M96*'Summary all tools'!M$6</f>
        <v>31.420319469853474</v>
      </c>
      <c r="AS96" s="6">
        <f>N96*'Summary all tools'!N$6</f>
        <v>25.664676942510027</v>
      </c>
      <c r="AT96" s="6">
        <f>O96*'Summary all tools'!O$6</f>
        <v>30.279915018887085</v>
      </c>
      <c r="AU96" s="6">
        <f>P96*'Summary all tools'!P$6</f>
        <v>20.290256467596617</v>
      </c>
      <c r="AV96" s="6"/>
      <c r="AW96" s="6">
        <f>R96*'Summary all tools'!B$13</f>
        <v>12.624686268900959</v>
      </c>
      <c r="AX96" s="6">
        <f>S96*'Summary all tools'!C$13</f>
        <v>9.5192513538208754</v>
      </c>
      <c r="AY96" s="6">
        <f>T96*'Summary all tools'!D$13</f>
        <v>12.224334385299636</v>
      </c>
      <c r="AZ96" s="6">
        <f>U96*'Summary all tools'!E$13</f>
        <v>8.9173913931847828</v>
      </c>
      <c r="BA96" s="6">
        <f>V96*'Summary all tools'!F$13</f>
        <v>4.1763971557818893</v>
      </c>
      <c r="BB96" s="6">
        <f>W96*'Summary all tools'!G$13</f>
        <v>3.4504709402676115</v>
      </c>
      <c r="BC96" s="6">
        <f>X96*'Summary all tools'!H$13</f>
        <v>2.8932238797900851</v>
      </c>
      <c r="BD96" s="6">
        <f>Y96*'Summary all tools'!J$13</f>
        <v>6.2493264127502401</v>
      </c>
      <c r="BE96" s="6">
        <f>Z96*'Summary all tools'!K$13</f>
        <v>5.8207075406803082</v>
      </c>
      <c r="BF96" s="6">
        <f>AA96*'Summary all tools'!L$13</f>
        <v>12.97511258766249</v>
      </c>
      <c r="BG96" s="6">
        <f>AB96*'Summary all tools'!M$13</f>
        <v>8.987787309166551</v>
      </c>
      <c r="BH96" s="6">
        <f>AC96*'Summary all tools'!N$13</f>
        <v>4.8252772098142378</v>
      </c>
      <c r="BI96" s="6">
        <f>AD96*'Summary all tools'!O$13</f>
        <v>4.7942155652061809</v>
      </c>
      <c r="BJ96" s="6">
        <f>AE96*'Summary all tools'!P$13</f>
        <v>3.6064383935350386</v>
      </c>
      <c r="BK96" s="6">
        <f t="shared" si="4"/>
        <v>484.74103688425754</v>
      </c>
      <c r="BM96" s="6">
        <f>C96*'Summary all tools'!B$7</f>
        <v>4.1111316765035033</v>
      </c>
      <c r="BN96" s="6">
        <f>D96*'Summary all tools'!C$7</f>
        <v>4.1320192808742435</v>
      </c>
      <c r="BO96" s="6">
        <f>E96*'Summary all tools'!D$7</f>
        <v>15.400790351293949</v>
      </c>
      <c r="BP96" s="6">
        <f>F96*'Summary all tools'!E$7</f>
        <v>11.668596607473122</v>
      </c>
      <c r="BQ96" s="6">
        <f>G96*'Summary all tools'!F$7</f>
        <v>9.5178626592776538</v>
      </c>
      <c r="BR96" s="6">
        <f>H96*'Summary all tools'!G$7</f>
        <v>7.4977404643379932</v>
      </c>
      <c r="BS96" s="6">
        <f>I96*'Summary all tools'!H$7</f>
        <v>4.439419592169318</v>
      </c>
      <c r="BT96" s="6">
        <f>J96*'Summary all tools'!J$7</f>
        <v>2.6573730951510992</v>
      </c>
      <c r="BU96" s="6">
        <f>K96*'Summary all tools'!K$7</f>
        <v>2.7815248089782885</v>
      </c>
      <c r="BV96" s="6">
        <f>L96*'Summary all tools'!L$7</f>
        <v>10.303470144292506</v>
      </c>
      <c r="BW96" s="6">
        <f>M96*'Summary all tools'!M$7</f>
        <v>7.7045994102322695</v>
      </c>
      <c r="BX96" s="6">
        <f>N96*'Summary all tools'!N$7</f>
        <v>6.2932541161710409</v>
      </c>
      <c r="BY96" s="6">
        <f>O96*'Summary all tools'!O$7</f>
        <v>8.3908198245108778</v>
      </c>
      <c r="BZ96" s="6">
        <f>P96*'Summary all tools'!P$7</f>
        <v>5.6226011898159296</v>
      </c>
      <c r="CA96" s="6"/>
      <c r="CB96" s="6">
        <f>R96*'Summary all tools'!B$14</f>
        <v>1.7534286484584667</v>
      </c>
      <c r="CC96" s="6">
        <f>S96*'Summary all tools'!C$14</f>
        <v>1.3221182435862326</v>
      </c>
      <c r="CD96" s="6">
        <f>T96*'Summary all tools'!D$14</f>
        <v>4.5037021419524983</v>
      </c>
      <c r="CE96" s="6">
        <f>U96*'Summary all tools'!E$14</f>
        <v>3.2853547238049199</v>
      </c>
      <c r="CF96" s="6">
        <f>V96*'Summary all tools'!F$14</f>
        <v>1.5386726363406962</v>
      </c>
      <c r="CG96" s="6">
        <f>W96*'Summary all tools'!G$14</f>
        <v>0.98225085160902803</v>
      </c>
      <c r="CH96" s="6">
        <f>X96*'Summary all tools'!H$14</f>
        <v>0.82361847672856436</v>
      </c>
      <c r="CI96" s="6">
        <f>Y96*'Summary all tools'!J$14</f>
        <v>1.0173322067267834</v>
      </c>
      <c r="CJ96" s="6">
        <f>Z96*'Summary all tools'!K$14</f>
        <v>0.94755704150609665</v>
      </c>
      <c r="CK96" s="6">
        <f>AA96*'Summary all tools'!L$14</f>
        <v>3.1816368031049787</v>
      </c>
      <c r="CL96" s="6">
        <f>AB96*'Summary all tools'!M$14</f>
        <v>2.2039018689144032</v>
      </c>
      <c r="CM96" s="6">
        <f>AC96*'Summary all tools'!N$14</f>
        <v>1.1832097372724568</v>
      </c>
      <c r="CN96" s="6">
        <f>AD96*'Summary all tools'!O$14</f>
        <v>1.3285175662619537</v>
      </c>
      <c r="CO96" s="6">
        <f>AE96*'Summary all tools'!P$14</f>
        <v>0.9993744945940467</v>
      </c>
      <c r="CP96" s="6">
        <f t="shared" si="5"/>
        <v>125.5918786619429</v>
      </c>
      <c r="CR96" s="6"/>
      <c r="CS96" s="6"/>
      <c r="CT96" s="6"/>
      <c r="CU96" s="6"/>
      <c r="CV96" s="6"/>
      <c r="CW96" s="6"/>
      <c r="CX96" s="6"/>
      <c r="CY96" s="6"/>
      <c r="CZ96" s="6"/>
      <c r="DA96" s="6"/>
      <c r="DB96" s="6"/>
      <c r="DC96" s="6"/>
      <c r="DD96" s="6"/>
      <c r="DE96" s="6"/>
      <c r="DF96" s="6"/>
      <c r="DH96" s="6"/>
      <c r="DI96" s="6"/>
      <c r="DJ96" s="6"/>
      <c r="DK96" s="6"/>
      <c r="DL96" s="6"/>
      <c r="DM96" s="6"/>
      <c r="DN96" s="6"/>
      <c r="DO96" s="6"/>
      <c r="DP96" s="6"/>
      <c r="DQ96" s="6"/>
      <c r="DR96" s="6"/>
      <c r="DS96" s="6"/>
      <c r="DT96" s="6"/>
      <c r="DU96" s="6"/>
      <c r="DV96" s="6"/>
      <c r="DX96" s="6"/>
      <c r="DY96" s="6"/>
      <c r="DZ96" s="6"/>
      <c r="EA96" s="6"/>
      <c r="EB96" s="6"/>
      <c r="EC96" s="6"/>
      <c r="ED96" s="6"/>
      <c r="EE96" s="6"/>
      <c r="EF96" s="6"/>
      <c r="EG96" s="6"/>
      <c r="EH96" s="6"/>
      <c r="EI96" s="6"/>
      <c r="EJ96" s="6"/>
      <c r="EK96" s="6"/>
      <c r="EL96" s="6"/>
      <c r="EN96" s="1"/>
      <c r="EO96" s="1"/>
      <c r="EP96" s="1"/>
      <c r="EQ96" s="1"/>
      <c r="ER96" s="1"/>
      <c r="ES96" s="1"/>
      <c r="ET96" s="1"/>
      <c r="EU96" s="1"/>
      <c r="EV96" s="1"/>
      <c r="EW96" s="1"/>
      <c r="EX96" s="1"/>
      <c r="EY96" s="1"/>
      <c r="EZ96" s="1"/>
      <c r="FA96" s="1"/>
      <c r="FB96" s="2"/>
      <c r="FD96" s="2"/>
      <c r="FE96" s="2"/>
      <c r="FF96" s="2"/>
      <c r="FG96" s="2"/>
      <c r="FH96" s="2"/>
      <c r="FI96" s="2"/>
      <c r="FJ96" s="2"/>
      <c r="FK96" s="2"/>
      <c r="FL96" s="2"/>
      <c r="FM96" s="2"/>
      <c r="FN96" s="2"/>
      <c r="FO96" s="2"/>
      <c r="FP96" s="2"/>
      <c r="FQ96" s="2"/>
      <c r="FR96" s="2"/>
      <c r="FT96" s="2"/>
      <c r="FU96" s="2"/>
      <c r="FV96" s="2"/>
      <c r="FW96" s="2"/>
      <c r="FX96" s="2"/>
      <c r="FY96" s="2"/>
      <c r="FZ96" s="2"/>
      <c r="GA96" s="2"/>
      <c r="GB96" s="2"/>
      <c r="GC96" s="2"/>
      <c r="GD96" s="2"/>
      <c r="GE96" s="2"/>
      <c r="GF96" s="2"/>
      <c r="GG96" s="2"/>
      <c r="GH96" s="2"/>
      <c r="GJ96" s="6"/>
    </row>
    <row r="97" spans="1:192" x14ac:dyDescent="0.25">
      <c r="A97" s="8" t="s">
        <v>15</v>
      </c>
      <c r="B97" s="8" t="s">
        <v>263</v>
      </c>
      <c r="C97" s="22">
        <f>Baseline!CC97*'Summary all tools'!B$5</f>
        <v>475.10900054526718</v>
      </c>
      <c r="D97" s="22">
        <f>Baseline!CD97*'Summary all tools'!C$5</f>
        <v>474.24583865837042</v>
      </c>
      <c r="E97" s="22">
        <f>Baseline!CE97*'Summary all tools'!D$5</f>
        <v>482.52355751733899</v>
      </c>
      <c r="F97" s="22">
        <f>Baseline!CF97*'Summary all tools'!E$5</f>
        <v>381.87460050876467</v>
      </c>
      <c r="G97" s="22">
        <f>Baseline!CG97*'Summary all tools'!F$5</f>
        <v>313.06538244082287</v>
      </c>
      <c r="H97" s="22">
        <f>Baseline!CH97*'Summary all tools'!G$5</f>
        <v>218.46773407218609</v>
      </c>
      <c r="I97" s="22">
        <f>Baseline!CI97*'Summary all tools'!H$5</f>
        <v>105.6249995814657</v>
      </c>
      <c r="J97" s="27">
        <f>Baseline!CJ97*'Summary all tools'!J$5</f>
        <v>338.3877696616504</v>
      </c>
      <c r="K97" s="27">
        <f>Baseline!CK97*'Summary all tools'!K$5</f>
        <v>360.12483569788003</v>
      </c>
      <c r="L97" s="27">
        <f>Baseline!CL97*'Summary all tools'!L$5</f>
        <v>431.1915197134702</v>
      </c>
      <c r="M97" s="27">
        <f>Baseline!CM97*'Summary all tools'!M$5</f>
        <v>345.98359520383337</v>
      </c>
      <c r="N97" s="27">
        <f>Baseline!CN97*'Summary all tools'!N$5</f>
        <v>261.38281115241409</v>
      </c>
      <c r="O97" s="27">
        <f>Baseline!CO97*'Summary all tools'!O$5</f>
        <v>266.87902055008817</v>
      </c>
      <c r="P97" s="27">
        <f>Baseline!CP97*'Summary all tools'!P$5</f>
        <v>145.4461886066056</v>
      </c>
      <c r="Q97" s="28"/>
      <c r="R97" s="29">
        <f>Baseline!CR97*'Summary all tools'!B$12</f>
        <v>177.38330181411882</v>
      </c>
      <c r="S97" s="29">
        <f>Baseline!CS97*'Summary all tools'!C$12</f>
        <v>96.301469971823693</v>
      </c>
      <c r="T97" s="29">
        <f>Baseline!CT97*'Summary all tools'!D$12</f>
        <v>103.76070484959318</v>
      </c>
      <c r="U97" s="29">
        <f>Baseline!CU97*'Summary all tools'!E$12</f>
        <v>85.249376909252646</v>
      </c>
      <c r="V97" s="29">
        <f>Baseline!CV97*'Summary all tools'!F$12</f>
        <v>31.722917805100842</v>
      </c>
      <c r="W97" s="29">
        <f>Baseline!CW97*'Summary all tools'!G$12</f>
        <v>20.025763939640626</v>
      </c>
      <c r="X97" s="29">
        <f>Baseline!CX97*'Summary all tools'!H$12</f>
        <v>16.217581581962889</v>
      </c>
      <c r="Y97" s="29">
        <f>Baseline!CY97*'Summary all tools'!J$12</f>
        <v>117.66940619640823</v>
      </c>
      <c r="Z97" s="29">
        <f>Baseline!CZ97*'Summary all tools'!K$12</f>
        <v>74.118543123382366</v>
      </c>
      <c r="AA97" s="29">
        <f>Baseline!DA97*'Summary all tools'!L$12</f>
        <v>90.263662701688446</v>
      </c>
      <c r="AB97" s="29">
        <f>Baseline!DB97*'Summary all tools'!M$12</f>
        <v>70.407031892673899</v>
      </c>
      <c r="AC97" s="29">
        <f>Baseline!DC97*'Summary all tools'!N$12</f>
        <v>33.035126444940374</v>
      </c>
      <c r="AD97" s="29">
        <f>Baseline!DD97*'Summary all tools'!O$12</f>
        <v>28.705902463213338</v>
      </c>
      <c r="AE97" s="29">
        <f>Baseline!DE97*'Summary all tools'!P$12</f>
        <v>20.072191633607996</v>
      </c>
      <c r="AF97" s="29">
        <f t="shared" si="3"/>
        <v>5565.239835237564</v>
      </c>
      <c r="AH97" s="6">
        <f>C97*'Summary all tools'!B$6</f>
        <v>64.059640522957366</v>
      </c>
      <c r="AI97" s="6">
        <f>D97*'Summary all tools'!C$6</f>
        <v>63.943259144948819</v>
      </c>
      <c r="AJ97" s="6">
        <f>E97*'Summary all tools'!D$6</f>
        <v>87.506107714231078</v>
      </c>
      <c r="AK97" s="6">
        <f>F97*'Summary all tools'!E$6</f>
        <v>69.253323293439706</v>
      </c>
      <c r="AL97" s="6">
        <f>G97*'Summary all tools'!F$6</f>
        <v>56.774705919884909</v>
      </c>
      <c r="AM97" s="6">
        <f>H97*'Summary all tools'!G$6</f>
        <v>55.323622121792042</v>
      </c>
      <c r="AN97" s="6">
        <f>I97*'Summary all tools'!H$6</f>
        <v>26.747920411572643</v>
      </c>
      <c r="AO97" s="6">
        <f>J97*'Summary all tools'!J$6</f>
        <v>34.893702866788885</v>
      </c>
      <c r="AP97" s="6">
        <f>K97*'Summary all tools'!K$6</f>
        <v>37.135174904097937</v>
      </c>
      <c r="AQ97" s="6">
        <f>L97*'Summary all tools'!L$6</f>
        <v>90.104873214744373</v>
      </c>
      <c r="AR97" s="6">
        <f>M97*'Summary all tools'!M$6</f>
        <v>72.299214049800241</v>
      </c>
      <c r="AS97" s="6">
        <f>N97*'Summary all tools'!N$6</f>
        <v>54.620427310472436</v>
      </c>
      <c r="AT97" s="6">
        <f>O97*'Summary all tools'!O$6</f>
        <v>64.958823183745807</v>
      </c>
      <c r="AU97" s="6">
        <f>P97*'Summary all tools'!P$6</f>
        <v>35.401858223895204</v>
      </c>
      <c r="AV97" s="6"/>
      <c r="AW97" s="6">
        <f>R97*'Summary all tools'!B$13</f>
        <v>23.916849682802539</v>
      </c>
      <c r="AX97" s="6">
        <f>S97*'Summary all tools'!C$13</f>
        <v>12.984467861369486</v>
      </c>
      <c r="AY97" s="6">
        <f>T97*'Summary all tools'!D$13</f>
        <v>18.817102861857208</v>
      </c>
      <c r="AZ97" s="6">
        <f>U97*'Summary all tools'!E$13</f>
        <v>15.460055871208079</v>
      </c>
      <c r="BA97" s="6">
        <f>V97*'Summary all tools'!F$13</f>
        <v>5.7529814228046314</v>
      </c>
      <c r="BB97" s="6">
        <f>W97*'Summary all tools'!G$13</f>
        <v>5.0712193340679583</v>
      </c>
      <c r="BC97" s="6">
        <f>X97*'Summary all tools'!H$13</f>
        <v>4.1068552250072381</v>
      </c>
      <c r="BD97" s="6">
        <f>Y97*'Summary all tools'!J$13</f>
        <v>12.133775698910201</v>
      </c>
      <c r="BE97" s="6">
        <f>Z97*'Summary all tools'!K$13</f>
        <v>7.6429193148811549</v>
      </c>
      <c r="BF97" s="6">
        <f>AA97*'Summary all tools'!L$13</f>
        <v>18.862142486101426</v>
      </c>
      <c r="BG97" s="6">
        <f>AB97*'Summary all tools'!M$13</f>
        <v>14.712758465963081</v>
      </c>
      <c r="BH97" s="6">
        <f>AC97*'Summary all tools'!N$13</f>
        <v>6.9032570073093975</v>
      </c>
      <c r="BI97" s="6">
        <f>AD97*'Summary all tools'!O$13</f>
        <v>6.9870671684654164</v>
      </c>
      <c r="BJ97" s="6">
        <f>AE97*'Summary all tools'!P$13</f>
        <v>4.8856067612594245</v>
      </c>
      <c r="BK97" s="6">
        <f t="shared" si="4"/>
        <v>971.25971204437883</v>
      </c>
      <c r="BM97" s="6">
        <f>C97*'Summary all tools'!B$7</f>
        <v>8.8971722948551903</v>
      </c>
      <c r="BN97" s="6">
        <f>D97*'Summary all tools'!C$7</f>
        <v>8.8810082145762248</v>
      </c>
      <c r="BO97" s="6">
        <f>E97*'Summary all tools'!D$7</f>
        <v>32.239092315769348</v>
      </c>
      <c r="BP97" s="6">
        <f>F97*'Summary all tools'!E$7</f>
        <v>25.514382266004102</v>
      </c>
      <c r="BQ97" s="6">
        <f>G97*'Summary all tools'!F$7</f>
        <v>20.916996917852337</v>
      </c>
      <c r="BR97" s="6">
        <f>H97*'Summary all tools'!G$7</f>
        <v>15.749060312042989</v>
      </c>
      <c r="BS97" s="6">
        <f>I97*'Summary all tools'!H$7</f>
        <v>7.6143715040243292</v>
      </c>
      <c r="BT97" s="6">
        <f>J97*'Summary all tools'!J$7</f>
        <v>5.6803702341284241</v>
      </c>
      <c r="BU97" s="6">
        <f>K97*'Summary all tools'!K$7</f>
        <v>6.045261030899665</v>
      </c>
      <c r="BV97" s="6">
        <f>L97*'Summary all tools'!L$7</f>
        <v>22.094681554573331</v>
      </c>
      <c r="BW97" s="6">
        <f>M97*'Summary all tools'!M$7</f>
        <v>17.728542908763277</v>
      </c>
      <c r="BX97" s="6">
        <f>N97*'Summary all tools'!N$7</f>
        <v>13.393514742797839</v>
      </c>
      <c r="BY97" s="6">
        <f>O97*'Summary all tools'!O$7</f>
        <v>18.000637749712691</v>
      </c>
      <c r="BZ97" s="6">
        <f>P97*'Summary all tools'!P$7</f>
        <v>9.8101534837299962</v>
      </c>
      <c r="CA97" s="6"/>
      <c r="CB97" s="6">
        <f>R97*'Summary all tools'!B$14</f>
        <v>3.3217846781670191</v>
      </c>
      <c r="CC97" s="6">
        <f>S97*'Summary all tools'!C$14</f>
        <v>1.8033983140790955</v>
      </c>
      <c r="CD97" s="6">
        <f>T97*'Summary all tools'!D$14</f>
        <v>6.9326168438421298</v>
      </c>
      <c r="CE97" s="6">
        <f>U97*'Summary all tools'!E$14</f>
        <v>5.6958100578135031</v>
      </c>
      <c r="CF97" s="6">
        <f>V97*'Summary all tools'!F$14</f>
        <v>2.1195194715596011</v>
      </c>
      <c r="CG97" s="6">
        <f>W97*'Summary all tools'!G$14</f>
        <v>1.4436317812310246</v>
      </c>
      <c r="CH97" s="6">
        <f>X97*'Summary all tools'!H$14</f>
        <v>1.1691047720823524</v>
      </c>
      <c r="CI97" s="6">
        <f>Y97*'Summary all tools'!J$14</f>
        <v>1.975265811450498</v>
      </c>
      <c r="CJ97" s="6">
        <f>Z97*'Summary all tools'!K$14</f>
        <v>1.2441961675387927</v>
      </c>
      <c r="CK97" s="6">
        <f>AA97*'Summary all tools'!L$14</f>
        <v>4.6251996900785111</v>
      </c>
      <c r="CL97" s="6">
        <f>AB97*'Summary all tools'!M$14</f>
        <v>3.607726213876004</v>
      </c>
      <c r="CM97" s="6">
        <f>AC97*'Summary all tools'!N$14</f>
        <v>1.6927526761218445</v>
      </c>
      <c r="CN97" s="6">
        <f>AD97*'Summary all tools'!O$14</f>
        <v>1.9361752394542719</v>
      </c>
      <c r="CO97" s="6">
        <f>AE97*'Summary all tools'!P$14</f>
        <v>1.3538428374574307</v>
      </c>
      <c r="CP97" s="6">
        <f t="shared" si="5"/>
        <v>251.48627008448182</v>
      </c>
      <c r="CR97" s="6"/>
      <c r="CS97" s="6"/>
      <c r="CT97" s="6"/>
      <c r="CU97" s="6"/>
      <c r="CV97" s="6"/>
      <c r="CW97" s="6"/>
      <c r="CX97" s="6"/>
      <c r="CY97" s="6"/>
      <c r="CZ97" s="6"/>
      <c r="DA97" s="6"/>
      <c r="DB97" s="6"/>
      <c r="DC97" s="6"/>
      <c r="DD97" s="6"/>
      <c r="DE97" s="6"/>
      <c r="DF97" s="6"/>
      <c r="DH97" s="6"/>
      <c r="DI97" s="6"/>
      <c r="DJ97" s="6"/>
      <c r="DK97" s="6"/>
      <c r="DL97" s="6"/>
      <c r="DM97" s="6"/>
      <c r="DN97" s="6"/>
      <c r="DO97" s="6"/>
      <c r="DP97" s="6"/>
      <c r="DQ97" s="6"/>
      <c r="DR97" s="6"/>
      <c r="DS97" s="6"/>
      <c r="DT97" s="6"/>
      <c r="DU97" s="6"/>
      <c r="DV97" s="6"/>
      <c r="DX97" s="6"/>
      <c r="DY97" s="6"/>
      <c r="DZ97" s="6"/>
      <c r="EA97" s="6"/>
      <c r="EB97" s="6"/>
      <c r="EC97" s="6"/>
      <c r="ED97" s="6"/>
      <c r="EE97" s="6"/>
      <c r="EF97" s="6"/>
      <c r="EG97" s="6"/>
      <c r="EH97" s="6"/>
      <c r="EI97" s="6"/>
      <c r="EJ97" s="6"/>
      <c r="EK97" s="6"/>
      <c r="EL97" s="6"/>
      <c r="EN97" s="1"/>
      <c r="EO97" s="1"/>
      <c r="EP97" s="1"/>
      <c r="EQ97" s="1"/>
      <c r="ER97" s="1"/>
      <c r="ES97" s="1"/>
      <c r="ET97" s="1"/>
      <c r="EU97" s="1"/>
      <c r="EV97" s="1"/>
      <c r="EW97" s="1"/>
      <c r="EX97" s="1"/>
      <c r="EY97" s="1"/>
      <c r="EZ97" s="1"/>
      <c r="FA97" s="1"/>
      <c r="FB97" s="2"/>
      <c r="FD97" s="2"/>
      <c r="FE97" s="2"/>
      <c r="FF97" s="2"/>
      <c r="FG97" s="2"/>
      <c r="FH97" s="2"/>
      <c r="FI97" s="2"/>
      <c r="FJ97" s="2"/>
      <c r="FK97" s="2"/>
      <c r="FL97" s="2"/>
      <c r="FM97" s="2"/>
      <c r="FN97" s="2"/>
      <c r="FO97" s="2"/>
      <c r="FP97" s="2"/>
      <c r="FQ97" s="2"/>
      <c r="FR97" s="2"/>
      <c r="FT97" s="2"/>
      <c r="FU97" s="2"/>
      <c r="FV97" s="2"/>
      <c r="FW97" s="2"/>
      <c r="FX97" s="2"/>
      <c r="FY97" s="2"/>
      <c r="FZ97" s="2"/>
      <c r="GA97" s="2"/>
      <c r="GB97" s="2"/>
      <c r="GC97" s="2"/>
      <c r="GD97" s="2"/>
      <c r="GE97" s="2"/>
      <c r="GF97" s="2"/>
      <c r="GG97" s="2"/>
      <c r="GH97" s="2"/>
      <c r="GJ97" s="6"/>
    </row>
    <row r="98" spans="1:192" x14ac:dyDescent="0.25">
      <c r="A98" s="8" t="s">
        <v>22</v>
      </c>
      <c r="B98" s="8" t="s">
        <v>264</v>
      </c>
      <c r="C98" s="22">
        <f>Baseline!CC98*'Summary all tools'!B$5</f>
        <v>237.51830248609306</v>
      </c>
      <c r="D98" s="22">
        <f>Baseline!CD98*'Summary all tools'!C$5</f>
        <v>255.35180420176977</v>
      </c>
      <c r="E98" s="22">
        <f>Baseline!CE98*'Summary all tools'!D$5</f>
        <v>272.08251845660902</v>
      </c>
      <c r="F98" s="22">
        <f>Baseline!CF98*'Summary all tools'!E$5</f>
        <v>208.71974755930944</v>
      </c>
      <c r="G98" s="22">
        <f>Baseline!CG98*'Summary all tools'!F$5</f>
        <v>154.62407828318482</v>
      </c>
      <c r="H98" s="22">
        <f>Baseline!CH98*'Summary all tools'!G$5</f>
        <v>119.50203789996007</v>
      </c>
      <c r="I98" s="22">
        <f>Baseline!CI98*'Summary all tools'!H$5</f>
        <v>65.008016848476046</v>
      </c>
      <c r="J98" s="27">
        <f>Baseline!CJ98*'Summary all tools'!J$5</f>
        <v>178.14281442029915</v>
      </c>
      <c r="K98" s="27">
        <f>Baseline!CK98*'Summary all tools'!K$5</f>
        <v>191.06828429333888</v>
      </c>
      <c r="L98" s="27">
        <f>Baseline!CL98*'Summary all tools'!L$5</f>
        <v>228.96872363676627</v>
      </c>
      <c r="M98" s="27">
        <f>Baseline!CM98*'Summary all tools'!M$5</f>
        <v>178.64448370246723</v>
      </c>
      <c r="N98" s="27">
        <f>Baseline!CN98*'Summary all tools'!N$5</f>
        <v>132.62667908447503</v>
      </c>
      <c r="O98" s="27">
        <f>Baseline!CO98*'Summary all tools'!O$5</f>
        <v>146.97647789933495</v>
      </c>
      <c r="P98" s="27">
        <f>Baseline!CP98*'Summary all tools'!P$5</f>
        <v>83.331999801728529</v>
      </c>
      <c r="Q98" s="28"/>
      <c r="R98" s="29">
        <f>Baseline!CR98*'Summary all tools'!B$12</f>
        <v>18.405477314420494</v>
      </c>
      <c r="S98" s="29">
        <f>Baseline!CS98*'Summary all tools'!C$12</f>
        <v>11.789625567722936</v>
      </c>
      <c r="T98" s="29">
        <f>Baseline!CT98*'Summary all tools'!D$12</f>
        <v>14.426776373332261</v>
      </c>
      <c r="U98" s="29">
        <f>Baseline!CU98*'Summary all tools'!E$12</f>
        <v>10.726120135735364</v>
      </c>
      <c r="V98" s="29">
        <f>Baseline!CV98*'Summary all tools'!F$12</f>
        <v>3.9090356869344478</v>
      </c>
      <c r="W98" s="29">
        <f>Baseline!CW98*'Summary all tools'!G$12</f>
        <v>2.8002377468641684</v>
      </c>
      <c r="X98" s="29">
        <f>Baseline!CX98*'Summary all tools'!H$12</f>
        <v>2.2758311940177944</v>
      </c>
      <c r="Y98" s="29">
        <f>Baseline!CY98*'Summary all tools'!J$12</f>
        <v>13.836796742641679</v>
      </c>
      <c r="Z98" s="29">
        <f>Baseline!CZ98*'Summary all tools'!K$12</f>
        <v>8.714516767245339</v>
      </c>
      <c r="AA98" s="29">
        <f>Baseline!DA98*'Summary all tools'!L$12</f>
        <v>12.827949834696554</v>
      </c>
      <c r="AB98" s="29">
        <f>Baseline!DB98*'Summary all tools'!M$12</f>
        <v>8.3146914446196742</v>
      </c>
      <c r="AC98" s="29">
        <f>Baseline!DC98*'Summary all tools'!N$12</f>
        <v>3.5171493922993071</v>
      </c>
      <c r="AD98" s="29">
        <f>Baseline!DD98*'Summary all tools'!O$12</f>
        <v>4.0784839704851432</v>
      </c>
      <c r="AE98" s="29">
        <f>Baseline!DE98*'Summary all tools'!P$12</f>
        <v>2.4391905064346475</v>
      </c>
      <c r="AF98" s="29">
        <f t="shared" si="3"/>
        <v>2570.6278512512622</v>
      </c>
      <c r="AH98" s="6">
        <f>C98*'Summary all tools'!B$6</f>
        <v>32.024939661046254</v>
      </c>
      <c r="AI98" s="6">
        <f>D98*'Summary all tools'!C$6</f>
        <v>34.429456746306037</v>
      </c>
      <c r="AJ98" s="6">
        <f>E98*'Summary all tools'!D$6</f>
        <v>49.342424419076671</v>
      </c>
      <c r="AK98" s="6">
        <f>F98*'Summary all tools'!E$6</f>
        <v>37.851525438435708</v>
      </c>
      <c r="AL98" s="6">
        <f>G98*'Summary all tools'!F$6</f>
        <v>28.041224182045998</v>
      </c>
      <c r="AM98" s="6">
        <f>H98*'Summary all tools'!G$6</f>
        <v>30.262068747309666</v>
      </c>
      <c r="AN98" s="6">
        <f>I98*'Summary all tools'!H$6</f>
        <v>16.462288924660292</v>
      </c>
      <c r="AO98" s="6">
        <f>J98*'Summary all tools'!J$6</f>
        <v>18.369642733987682</v>
      </c>
      <c r="AP98" s="6">
        <f>K98*'Summary all tools'!K$6</f>
        <v>19.702484951111682</v>
      </c>
      <c r="AQ98" s="6">
        <f>L98*'Summary all tools'!L$6</f>
        <v>47.846947052999191</v>
      </c>
      <c r="AR98" s="6">
        <f>M98*'Summary all tools'!M$6</f>
        <v>37.330832863365849</v>
      </c>
      <c r="AS98" s="6">
        <f>N98*'Summary all tools'!N$6</f>
        <v>27.714622290670921</v>
      </c>
      <c r="AT98" s="6">
        <f>O98*'Summary all tools'!O$6</f>
        <v>35.77433333033666</v>
      </c>
      <c r="AU98" s="6">
        <f>P98*'Summary all tools'!P$6</f>
        <v>20.283155376960316</v>
      </c>
      <c r="AV98" s="6"/>
      <c r="AW98" s="6">
        <f>R98*'Summary all tools'!B$13</f>
        <v>2.4816373907083813</v>
      </c>
      <c r="AX98" s="6">
        <f>S98*'Summary all tools'!C$13</f>
        <v>1.5896124360974746</v>
      </c>
      <c r="AY98" s="6">
        <f>T98*'Summary all tools'!D$13</f>
        <v>2.616309665354676</v>
      </c>
      <c r="AZ98" s="6">
        <f>U98*'Summary all tools'!E$13</f>
        <v>1.945192124468895</v>
      </c>
      <c r="BA98" s="6">
        <f>V98*'Summary all tools'!F$13</f>
        <v>0.70890735291689322</v>
      </c>
      <c r="BB98" s="6">
        <f>W98*'Summary all tools'!G$13</f>
        <v>0.70911750706172094</v>
      </c>
      <c r="BC98" s="6">
        <f>X98*'Summary all tools'!H$13</f>
        <v>0.57631954451097567</v>
      </c>
      <c r="BD98" s="6">
        <f>Y98*'Summary all tools'!J$13</f>
        <v>1.4268159710637702</v>
      </c>
      <c r="BE98" s="6">
        <f>Z98*'Summary all tools'!K$13</f>
        <v>0.89861923499172558</v>
      </c>
      <c r="BF98" s="6">
        <f>AA98*'Summary all tools'!L$13</f>
        <v>2.6806204218220979</v>
      </c>
      <c r="BG98" s="6">
        <f>AB98*'Summary all tools'!M$13</f>
        <v>1.7374975716939429</v>
      </c>
      <c r="BH98" s="6">
        <f>AC98*'Summary all tools'!N$13</f>
        <v>0.73496876812659651</v>
      </c>
      <c r="BI98" s="6">
        <f>AD98*'Summary all tools'!O$13</f>
        <v>0.99271017463421374</v>
      </c>
      <c r="BJ98" s="6">
        <f>AE98*'Summary all tools'!P$13</f>
        <v>0.59370326109699634</v>
      </c>
      <c r="BK98" s="6">
        <f t="shared" si="4"/>
        <v>455.12797814286131</v>
      </c>
      <c r="BM98" s="6">
        <f>C98*'Summary all tools'!B$7</f>
        <v>4.4479082862564248</v>
      </c>
      <c r="BN98" s="6">
        <f>D98*'Summary all tools'!C$7</f>
        <v>4.7818689925425053</v>
      </c>
      <c r="BO98" s="6">
        <f>E98*'Summary all tools'!D$7</f>
        <v>18.178787943870354</v>
      </c>
      <c r="BP98" s="6">
        <f>F98*'Summary all tools'!E$7</f>
        <v>13.945298845739472</v>
      </c>
      <c r="BQ98" s="6">
        <f>G98*'Summary all tools'!F$7</f>
        <v>10.330977330227475</v>
      </c>
      <c r="BR98" s="6">
        <f>H98*'Summary all tools'!G$7</f>
        <v>8.6147494974093206</v>
      </c>
      <c r="BS98" s="6">
        <f>I98*'Summary all tools'!H$7</f>
        <v>4.6863450223485499</v>
      </c>
      <c r="BT98" s="6">
        <f>J98*'Summary all tools'!J$7</f>
        <v>2.990406956695669</v>
      </c>
      <c r="BU98" s="6">
        <f>K98*'Summary all tools'!K$7</f>
        <v>3.207381271111204</v>
      </c>
      <c r="BV98" s="6">
        <f>L98*'Summary all tools'!L$7</f>
        <v>11.732584717976813</v>
      </c>
      <c r="BW98" s="6">
        <f>M98*'Summary all tools'!M$7</f>
        <v>9.1539207021280244</v>
      </c>
      <c r="BX98" s="6">
        <f>N98*'Summary all tools'!N$7</f>
        <v>6.7959227072909538</v>
      </c>
      <c r="BY98" s="6">
        <f>O98*'Summary all tools'!O$7</f>
        <v>9.9133694770812433</v>
      </c>
      <c r="BZ98" s="6">
        <f>P98*'Summary all tools'!P$7</f>
        <v>5.6206334177118942</v>
      </c>
      <c r="CA98" s="6"/>
      <c r="CB98" s="6">
        <f>R98*'Summary all tools'!B$14</f>
        <v>0.34467185982060849</v>
      </c>
      <c r="CC98" s="6">
        <f>S98*'Summary all tools'!C$14</f>
        <v>0.22077950501353813</v>
      </c>
      <c r="CD98" s="6">
        <f>T98*'Summary all tools'!D$14</f>
        <v>0.96390356092014384</v>
      </c>
      <c r="CE98" s="6">
        <f>U98*'Summary all tools'!E$14</f>
        <v>0.71664973006748767</v>
      </c>
      <c r="CF98" s="6">
        <f>V98*'Summary all tools'!F$14</f>
        <v>0.26117639317990804</v>
      </c>
      <c r="CG98" s="6">
        <f>W98*'Summary all tools'!G$14</f>
        <v>0.20186556770370159</v>
      </c>
      <c r="CH98" s="6">
        <f>X98*'Summary all tools'!H$14</f>
        <v>0.16406176814546022</v>
      </c>
      <c r="CI98" s="6">
        <f>Y98*'Summary all tools'!J$14</f>
        <v>0.23227236738247423</v>
      </c>
      <c r="CJ98" s="6">
        <f>Z98*'Summary all tools'!K$14</f>
        <v>0.14628685220795531</v>
      </c>
      <c r="CK98" s="6">
        <f>AA98*'Summary all tools'!L$14</f>
        <v>0.65731688504449914</v>
      </c>
      <c r="CL98" s="6">
        <f>AB98*'Summary all tools'!M$14</f>
        <v>0.42605304440004732</v>
      </c>
      <c r="CM98" s="6">
        <f>AC98*'Summary all tools'!N$14</f>
        <v>0.18022222666705817</v>
      </c>
      <c r="CN98" s="6">
        <f>AD98*'Summary all tools'!O$14</f>
        <v>0.2750883616456255</v>
      </c>
      <c r="CO98" s="6">
        <f>AE98*'Summary all tools'!P$14</f>
        <v>0.16452018078591463</v>
      </c>
      <c r="CP98" s="6">
        <f t="shared" si="5"/>
        <v>119.35502347137432</v>
      </c>
      <c r="CR98" s="6"/>
      <c r="CS98" s="6"/>
      <c r="CT98" s="6"/>
      <c r="CU98" s="6"/>
      <c r="CV98" s="6"/>
      <c r="CW98" s="6"/>
      <c r="CX98" s="6"/>
      <c r="CY98" s="6"/>
      <c r="CZ98" s="6"/>
      <c r="DA98" s="6"/>
      <c r="DB98" s="6"/>
      <c r="DC98" s="6"/>
      <c r="DD98" s="6"/>
      <c r="DE98" s="6"/>
      <c r="DF98" s="6"/>
      <c r="DH98" s="6"/>
      <c r="DI98" s="6"/>
      <c r="DJ98" s="6"/>
      <c r="DK98" s="6"/>
      <c r="DL98" s="6"/>
      <c r="DM98" s="6"/>
      <c r="DN98" s="6"/>
      <c r="DO98" s="6"/>
      <c r="DP98" s="6"/>
      <c r="DQ98" s="6"/>
      <c r="DR98" s="6"/>
      <c r="DS98" s="6"/>
      <c r="DT98" s="6"/>
      <c r="DU98" s="6"/>
      <c r="DV98" s="6"/>
      <c r="DX98" s="6"/>
      <c r="DY98" s="6"/>
      <c r="DZ98" s="6"/>
      <c r="EA98" s="6"/>
      <c r="EB98" s="6"/>
      <c r="EC98" s="6"/>
      <c r="ED98" s="6"/>
      <c r="EE98" s="6"/>
      <c r="EF98" s="6"/>
      <c r="EG98" s="6"/>
      <c r="EH98" s="6"/>
      <c r="EI98" s="6"/>
      <c r="EJ98" s="6"/>
      <c r="EK98" s="6"/>
      <c r="EL98" s="6"/>
      <c r="EN98" s="1"/>
      <c r="EO98" s="1"/>
      <c r="EP98" s="1"/>
      <c r="EQ98" s="1"/>
      <c r="ER98" s="1"/>
      <c r="ES98" s="1"/>
      <c r="ET98" s="1"/>
      <c r="EU98" s="1"/>
      <c r="EV98" s="1"/>
      <c r="EW98" s="1"/>
      <c r="EX98" s="1"/>
      <c r="EY98" s="1"/>
      <c r="EZ98" s="1"/>
      <c r="FA98" s="1"/>
      <c r="FB98" s="2"/>
      <c r="FD98" s="2"/>
      <c r="FE98" s="2"/>
      <c r="FF98" s="2"/>
      <c r="FG98" s="2"/>
      <c r="FH98" s="2"/>
      <c r="FI98" s="2"/>
      <c r="FJ98" s="2"/>
      <c r="FK98" s="2"/>
      <c r="FL98" s="2"/>
      <c r="FM98" s="2"/>
      <c r="FN98" s="2"/>
      <c r="FO98" s="2"/>
      <c r="FP98" s="2"/>
      <c r="FQ98" s="2"/>
      <c r="FR98" s="2"/>
      <c r="FT98" s="2"/>
      <c r="FU98" s="2"/>
      <c r="FV98" s="2"/>
      <c r="FW98" s="2"/>
      <c r="FX98" s="2"/>
      <c r="FY98" s="2"/>
      <c r="FZ98" s="2"/>
      <c r="GA98" s="2"/>
      <c r="GB98" s="2"/>
      <c r="GC98" s="2"/>
      <c r="GD98" s="2"/>
      <c r="GE98" s="2"/>
      <c r="GF98" s="2"/>
      <c r="GG98" s="2"/>
      <c r="GH98" s="2"/>
      <c r="GJ98" s="6"/>
    </row>
    <row r="99" spans="1:192" x14ac:dyDescent="0.25">
      <c r="A99" s="8" t="s">
        <v>66</v>
      </c>
      <c r="B99" s="8" t="s">
        <v>265</v>
      </c>
      <c r="C99" s="22">
        <f>Baseline!CC99*'Summary all tools'!B$5</f>
        <v>439.48008732439837</v>
      </c>
      <c r="D99" s="22">
        <f>Baseline!CD99*'Summary all tools'!C$5</f>
        <v>468.08124782009475</v>
      </c>
      <c r="E99" s="22">
        <f>Baseline!CE99*'Summary all tools'!D$5</f>
        <v>471.0425548780313</v>
      </c>
      <c r="F99" s="22">
        <f>Baseline!CF99*'Summary all tools'!E$5</f>
        <v>362.18126484281515</v>
      </c>
      <c r="G99" s="22">
        <f>Baseline!CG99*'Summary all tools'!F$5</f>
        <v>289.22701031295861</v>
      </c>
      <c r="H99" s="22">
        <f>Baseline!CH99*'Summary all tools'!G$5</f>
        <v>223.48471316438133</v>
      </c>
      <c r="I99" s="22">
        <f>Baseline!CI99*'Summary all tools'!H$5</f>
        <v>116.92705087309224</v>
      </c>
      <c r="J99" s="27">
        <f>Baseline!CJ99*'Summary all tools'!J$5</f>
        <v>326.96744164934279</v>
      </c>
      <c r="K99" s="27">
        <f>Baseline!CK99*'Summary all tools'!K$5</f>
        <v>340.04209538897965</v>
      </c>
      <c r="L99" s="27">
        <f>Baseline!CL99*'Summary all tools'!L$5</f>
        <v>394.06371659185618</v>
      </c>
      <c r="M99" s="27">
        <f>Baseline!CM99*'Summary all tools'!M$5</f>
        <v>312.72075421144393</v>
      </c>
      <c r="N99" s="27">
        <f>Baseline!CN99*'Summary all tools'!N$5</f>
        <v>246.07652376598026</v>
      </c>
      <c r="O99" s="27">
        <f>Baseline!CO99*'Summary all tools'!O$5</f>
        <v>276.44026034743081</v>
      </c>
      <c r="P99" s="27">
        <f>Baseline!CP99*'Summary all tools'!P$5</f>
        <v>158.83296774152541</v>
      </c>
      <c r="Q99" s="28"/>
      <c r="R99" s="29">
        <f>Baseline!CR99*'Summary all tools'!B$12</f>
        <v>91.184868148366107</v>
      </c>
      <c r="S99" s="29">
        <f>Baseline!CS99*'Summary all tools'!C$12</f>
        <v>64.298229031783123</v>
      </c>
      <c r="T99" s="29">
        <f>Baseline!CT99*'Summary all tools'!D$12</f>
        <v>66.162372928108638</v>
      </c>
      <c r="U99" s="29">
        <f>Baseline!CU99*'Summary all tools'!E$12</f>
        <v>50.360377987875303</v>
      </c>
      <c r="V99" s="29">
        <f>Baseline!CV99*'Summary all tools'!F$12</f>
        <v>17.493181073005069</v>
      </c>
      <c r="W99" s="29">
        <f>Baseline!CW99*'Summary all tools'!G$12</f>
        <v>14.420012272120367</v>
      </c>
      <c r="X99" s="29">
        <f>Baseline!CX99*'Summary all tools'!H$12</f>
        <v>11.948245600144691</v>
      </c>
      <c r="Y99" s="29">
        <f>Baseline!CY99*'Summary all tools'!J$12</f>
        <v>59.55256481883886</v>
      </c>
      <c r="Z99" s="29">
        <f>Baseline!CZ99*'Summary all tools'!K$12</f>
        <v>43.950846607182413</v>
      </c>
      <c r="AA99" s="29">
        <f>Baseline!DA99*'Summary all tools'!L$12</f>
        <v>54.354763847833524</v>
      </c>
      <c r="AB99" s="29">
        <f>Baseline!DB99*'Summary all tools'!M$12</f>
        <v>37.716108016216786</v>
      </c>
      <c r="AC99" s="29">
        <f>Baseline!DC99*'Summary all tools'!N$12</f>
        <v>17.874856816020348</v>
      </c>
      <c r="AD99" s="29">
        <f>Baseline!DD99*'Summary all tools'!O$12</f>
        <v>17.830102079978218</v>
      </c>
      <c r="AE99" s="29">
        <f>Baseline!DE99*'Summary all tools'!P$12</f>
        <v>12.954905053137795</v>
      </c>
      <c r="AF99" s="29">
        <f t="shared" si="3"/>
        <v>4985.6691231929399</v>
      </c>
      <c r="AH99" s="6">
        <f>C99*'Summary all tools'!B$6</f>
        <v>59.255742111154838</v>
      </c>
      <c r="AI99" s="6">
        <f>D99*'Summary all tools'!C$6</f>
        <v>63.112078357765583</v>
      </c>
      <c r="AJ99" s="6">
        <f>E99*'Summary all tools'!D$6</f>
        <v>85.424016927220066</v>
      </c>
      <c r="AK99" s="6">
        <f>F99*'Summary all tools'!E$6</f>
        <v>65.681918073550179</v>
      </c>
      <c r="AL99" s="6">
        <f>G99*'Summary all tools'!F$6</f>
        <v>52.451594381278099</v>
      </c>
      <c r="AM99" s="6">
        <f>H99*'Summary all tools'!G$6</f>
        <v>56.594095570277709</v>
      </c>
      <c r="AN99" s="6">
        <f>I99*'Summary all tools'!H$6</f>
        <v>29.609992550117628</v>
      </c>
      <c r="AO99" s="6">
        <f>J99*'Summary all tools'!J$6</f>
        <v>33.716067124512563</v>
      </c>
      <c r="AP99" s="6">
        <f>K99*'Summary all tools'!K$6</f>
        <v>35.064292809894781</v>
      </c>
      <c r="AQ99" s="6">
        <f>L99*'Summary all tools'!L$6</f>
        <v>82.346381129282989</v>
      </c>
      <c r="AR99" s="6">
        <f>M99*'Summary all tools'!M$6</f>
        <v>65.348372177091164</v>
      </c>
      <c r="AS99" s="6">
        <f>N99*'Summary all tools'!N$6</f>
        <v>51.42191569489259</v>
      </c>
      <c r="AT99" s="6">
        <f>O99*'Summary all tools'!O$6</f>
        <v>67.286045773714832</v>
      </c>
      <c r="AU99" s="6">
        <f>P99*'Summary all tools'!P$6</f>
        <v>38.660223819784775</v>
      </c>
      <c r="AV99" s="6"/>
      <c r="AW99" s="6">
        <f>R99*'Summary all tools'!B$13</f>
        <v>12.294588963824642</v>
      </c>
      <c r="AX99" s="6">
        <f>S99*'Summary all tools'!C$13</f>
        <v>8.6694241391168259</v>
      </c>
      <c r="AY99" s="6">
        <f>T99*'Summary all tools'!D$13</f>
        <v>11.998609481088717</v>
      </c>
      <c r="AZ99" s="6">
        <f>U99*'Summary all tools'!E$13</f>
        <v>9.1329026160096909</v>
      </c>
      <c r="BA99" s="6">
        <f>V99*'Summary all tools'!F$13</f>
        <v>3.1724050844583345</v>
      </c>
      <c r="BB99" s="6">
        <f>W99*'Summary all tools'!G$13</f>
        <v>3.6516482093909244</v>
      </c>
      <c r="BC99" s="6">
        <f>X99*'Summary all tools'!H$13</f>
        <v>3.0257109930126109</v>
      </c>
      <c r="BD99" s="6">
        <f>Y99*'Summary all tools'!J$13</f>
        <v>6.140911959736381</v>
      </c>
      <c r="BE99" s="6">
        <f>Z99*'Summary all tools'!K$13</f>
        <v>4.5321016885104166</v>
      </c>
      <c r="BF99" s="6">
        <f>AA99*'Summary all tools'!L$13</f>
        <v>11.358361380532065</v>
      </c>
      <c r="BG99" s="6">
        <f>AB99*'Summary all tools'!M$13</f>
        <v>7.8814284965833314</v>
      </c>
      <c r="BH99" s="6">
        <f>AC99*'Summary all tools'!N$13</f>
        <v>3.7352583098329148</v>
      </c>
      <c r="BI99" s="6">
        <f>AD99*'Summary all tools'!O$13</f>
        <v>4.3398782188803287</v>
      </c>
      <c r="BJ99" s="6">
        <f>AE99*'Summary all tools'!P$13</f>
        <v>3.1532466844880851</v>
      </c>
      <c r="BK99" s="6">
        <f t="shared" si="4"/>
        <v>879.05921272600301</v>
      </c>
      <c r="BM99" s="6">
        <f>C99*'Summary all tools'!B$7</f>
        <v>8.2299641821048386</v>
      </c>
      <c r="BN99" s="6">
        <f>D99*'Summary all tools'!C$7</f>
        <v>8.7655664385785528</v>
      </c>
      <c r="BO99" s="6">
        <f>E99*'Summary all tools'!D$7</f>
        <v>31.472006236344239</v>
      </c>
      <c r="BP99" s="6">
        <f>F99*'Summary all tools'!E$7</f>
        <v>24.198601395518487</v>
      </c>
      <c r="BQ99" s="6">
        <f>G99*'Summary all tools'!F$7</f>
        <v>19.324271614155091</v>
      </c>
      <c r="BR99" s="6">
        <f>H99*'Summary all tools'!G$7</f>
        <v>16.110727936064457</v>
      </c>
      <c r="BS99" s="6">
        <f>I99*'Summary all tools'!H$7</f>
        <v>8.4291219668218069</v>
      </c>
      <c r="BT99" s="6">
        <f>J99*'Summary all tools'!J$7</f>
        <v>5.4886620900369296</v>
      </c>
      <c r="BU99" s="6">
        <f>K99*'Summary all tools'!K$7</f>
        <v>5.7081406899828719</v>
      </c>
      <c r="BV99" s="6">
        <f>L99*'Summary all tools'!L$7</f>
        <v>20.192216062352916</v>
      </c>
      <c r="BW99" s="6">
        <f>M99*'Summary all tools'!M$7</f>
        <v>16.024121913156453</v>
      </c>
      <c r="BX99" s="6">
        <f>N99*'Summary all tools'!N$7</f>
        <v>12.609205381123086</v>
      </c>
      <c r="BY99" s="6">
        <f>O99*'Summary all tools'!O$7</f>
        <v>18.645530756571578</v>
      </c>
      <c r="BZ99" s="6">
        <f>P99*'Summary all tools'!P$7</f>
        <v>10.713074070542769</v>
      </c>
      <c r="CA99" s="6"/>
      <c r="CB99" s="6">
        <f>R99*'Summary all tools'!B$14</f>
        <v>1.7075818005312005</v>
      </c>
      <c r="CC99" s="6">
        <f>S99*'Summary all tools'!C$14</f>
        <v>1.204086685988448</v>
      </c>
      <c r="CD99" s="6">
        <f>T99*'Summary all tools'!D$14</f>
        <v>4.4205403351379493</v>
      </c>
      <c r="CE99" s="6">
        <f>U99*'Summary all tools'!E$14</f>
        <v>3.364753595371992</v>
      </c>
      <c r="CF99" s="6">
        <f>V99*'Summary all tools'!F$14</f>
        <v>1.1687808205899128</v>
      </c>
      <c r="CG99" s="6">
        <f>W99*'Summary all tools'!G$14</f>
        <v>1.0395202931842777</v>
      </c>
      <c r="CH99" s="6">
        <f>X99*'Summary all tools'!H$14</f>
        <v>0.86133378633205715</v>
      </c>
      <c r="CI99" s="6">
        <f>Y99*'Summary all tools'!J$14</f>
        <v>0.99968334228266675</v>
      </c>
      <c r="CJ99" s="6">
        <f>Z99*'Summary all tools'!K$14</f>
        <v>0.73778399580402132</v>
      </c>
      <c r="CK99" s="6">
        <f>AA99*'Summary all tools'!L$14</f>
        <v>2.7851920626592035</v>
      </c>
      <c r="CL99" s="6">
        <f>AB99*'Summary all tools'!M$14</f>
        <v>1.9326108190855678</v>
      </c>
      <c r="CM99" s="6">
        <f>AC99*'Summary all tools'!N$14</f>
        <v>0.91592540930768784</v>
      </c>
      <c r="CN99" s="6">
        <f>AD99*'Summary all tools'!O$14</f>
        <v>1.2026168558343078</v>
      </c>
      <c r="CO99" s="6">
        <f>AE99*'Summary all tools'!P$14</f>
        <v>0.87379124991838497</v>
      </c>
      <c r="CP99" s="6">
        <f t="shared" si="5"/>
        <v>229.12541178538174</v>
      </c>
      <c r="CR99" s="6"/>
      <c r="CS99" s="6"/>
      <c r="CT99" s="6"/>
      <c r="CU99" s="6"/>
      <c r="CV99" s="6"/>
      <c r="CW99" s="6"/>
      <c r="CX99" s="6"/>
      <c r="CY99" s="6"/>
      <c r="CZ99" s="6"/>
      <c r="DA99" s="6"/>
      <c r="DB99" s="6"/>
      <c r="DC99" s="6"/>
      <c r="DD99" s="6"/>
      <c r="DE99" s="6"/>
      <c r="DF99" s="6"/>
      <c r="DH99" s="6"/>
      <c r="DI99" s="6"/>
      <c r="DJ99" s="6"/>
      <c r="DK99" s="6"/>
      <c r="DL99" s="6"/>
      <c r="DM99" s="6"/>
      <c r="DN99" s="6"/>
      <c r="DO99" s="6"/>
      <c r="DP99" s="6"/>
      <c r="DQ99" s="6"/>
      <c r="DR99" s="6"/>
      <c r="DS99" s="6"/>
      <c r="DT99" s="6"/>
      <c r="DU99" s="6"/>
      <c r="DV99" s="6"/>
      <c r="DX99" s="6"/>
      <c r="DY99" s="6"/>
      <c r="DZ99" s="6"/>
      <c r="EA99" s="6"/>
      <c r="EB99" s="6"/>
      <c r="EC99" s="6"/>
      <c r="ED99" s="6"/>
      <c r="EE99" s="6"/>
      <c r="EF99" s="6"/>
      <c r="EG99" s="6"/>
      <c r="EH99" s="6"/>
      <c r="EI99" s="6"/>
      <c r="EJ99" s="6"/>
      <c r="EK99" s="6"/>
      <c r="EL99" s="6"/>
      <c r="EN99" s="1"/>
      <c r="EO99" s="1"/>
      <c r="EP99" s="1"/>
      <c r="EQ99" s="1"/>
      <c r="ER99" s="1"/>
      <c r="ES99" s="1"/>
      <c r="ET99" s="1"/>
      <c r="EU99" s="1"/>
      <c r="EV99" s="1"/>
      <c r="EW99" s="1"/>
      <c r="EX99" s="1"/>
      <c r="EY99" s="1"/>
      <c r="EZ99" s="1"/>
      <c r="FA99" s="1"/>
      <c r="FB99" s="2"/>
      <c r="FD99" s="2"/>
      <c r="FE99" s="2"/>
      <c r="FF99" s="2"/>
      <c r="FG99" s="2"/>
      <c r="FH99" s="2"/>
      <c r="FI99" s="2"/>
      <c r="FJ99" s="2"/>
      <c r="FK99" s="2"/>
      <c r="FL99" s="2"/>
      <c r="FM99" s="2"/>
      <c r="FN99" s="2"/>
      <c r="FO99" s="2"/>
      <c r="FP99" s="2"/>
      <c r="FQ99" s="2"/>
      <c r="FR99" s="2"/>
      <c r="FT99" s="2"/>
      <c r="FU99" s="2"/>
      <c r="FV99" s="2"/>
      <c r="FW99" s="2"/>
      <c r="FX99" s="2"/>
      <c r="FY99" s="2"/>
      <c r="FZ99" s="2"/>
      <c r="GA99" s="2"/>
      <c r="GB99" s="2"/>
      <c r="GC99" s="2"/>
      <c r="GD99" s="2"/>
      <c r="GE99" s="2"/>
      <c r="GF99" s="2"/>
      <c r="GG99" s="2"/>
      <c r="GH99" s="2"/>
      <c r="GJ99" s="6"/>
    </row>
    <row r="100" spans="1:192" x14ac:dyDescent="0.25">
      <c r="A100" s="8" t="s">
        <v>70</v>
      </c>
      <c r="B100" s="8" t="s">
        <v>266</v>
      </c>
      <c r="C100" s="22">
        <f>Baseline!CC100*'Summary all tools'!B$5</f>
        <v>770.05539698666826</v>
      </c>
      <c r="D100" s="22">
        <f>Baseline!CD100*'Summary all tools'!C$5</f>
        <v>755.94053821898092</v>
      </c>
      <c r="E100" s="22">
        <f>Baseline!CE100*'Summary all tools'!D$5</f>
        <v>805.63243828558905</v>
      </c>
      <c r="F100" s="22">
        <f>Baseline!CF100*'Summary all tools'!E$5</f>
        <v>599.03540086688281</v>
      </c>
      <c r="G100" s="22">
        <f>Baseline!CG100*'Summary all tools'!F$5</f>
        <v>453.52391738246058</v>
      </c>
      <c r="H100" s="22">
        <f>Baseline!CH100*'Summary all tools'!G$5</f>
        <v>346.44725763538668</v>
      </c>
      <c r="I100" s="22">
        <f>Baseline!CI100*'Summary all tools'!H$5</f>
        <v>190.35433831462984</v>
      </c>
      <c r="J100" s="27">
        <f>Baseline!CJ100*'Summary all tools'!J$5</f>
        <v>572.4397532228345</v>
      </c>
      <c r="K100" s="27">
        <f>Baseline!CK100*'Summary all tools'!K$5</f>
        <v>573.92790680865039</v>
      </c>
      <c r="L100" s="27">
        <f>Baseline!CL100*'Summary all tools'!L$5</f>
        <v>684.48710733930272</v>
      </c>
      <c r="M100" s="27">
        <f>Baseline!CM100*'Summary all tools'!M$5</f>
        <v>534.31619112608348</v>
      </c>
      <c r="N100" s="27">
        <f>Baseline!CN100*'Summary all tools'!N$5</f>
        <v>405.79996234750786</v>
      </c>
      <c r="O100" s="27">
        <f>Baseline!CO100*'Summary all tools'!O$5</f>
        <v>443.0143167889442</v>
      </c>
      <c r="P100" s="27">
        <f>Baseline!CP100*'Summary all tools'!P$5</f>
        <v>256.59398641862771</v>
      </c>
      <c r="Q100" s="28"/>
      <c r="R100" s="29">
        <f>Baseline!CR100*'Summary all tools'!B$12</f>
        <v>110.22454067667563</v>
      </c>
      <c r="S100" s="29">
        <f>Baseline!CS100*'Summary all tools'!C$12</f>
        <v>77.841256770327192</v>
      </c>
      <c r="T100" s="29">
        <f>Baseline!CT100*'Summary all tools'!D$12</f>
        <v>71.254108837426372</v>
      </c>
      <c r="U100" s="29">
        <f>Baseline!CU100*'Summary all tools'!E$12</f>
        <v>44.914924077465905</v>
      </c>
      <c r="V100" s="29">
        <f>Baseline!CV100*'Summary all tools'!F$12</f>
        <v>16.080028986189223</v>
      </c>
      <c r="W100" s="29">
        <f>Baseline!CW100*'Summary all tools'!G$12</f>
        <v>12.399475773912435</v>
      </c>
      <c r="X100" s="29">
        <f>Baseline!CX100*'Summary all tools'!H$12</f>
        <v>8.438132337284765</v>
      </c>
      <c r="Y100" s="29">
        <f>Baseline!CY100*'Summary all tools'!J$12</f>
        <v>73.168248838457743</v>
      </c>
      <c r="Z100" s="29">
        <f>Baseline!CZ100*'Summary all tools'!K$12</f>
        <v>56.366804992124415</v>
      </c>
      <c r="AA100" s="29">
        <f>Baseline!DA100*'Summary all tools'!L$12</f>
        <v>60.017033240906621</v>
      </c>
      <c r="AB100" s="29">
        <f>Baseline!DB100*'Summary all tools'!M$12</f>
        <v>38.247973537220609</v>
      </c>
      <c r="AC100" s="29">
        <f>Baseline!DC100*'Summary all tools'!N$12</f>
        <v>17.116378988074036</v>
      </c>
      <c r="AD100" s="29">
        <f>Baseline!DD100*'Summary all tools'!O$12</f>
        <v>16.579965140608135</v>
      </c>
      <c r="AE100" s="29">
        <f>Baseline!DE100*'Summary all tools'!P$12</f>
        <v>12.389904983722898</v>
      </c>
      <c r="AF100" s="29">
        <f t="shared" si="3"/>
        <v>8006.6072889229445</v>
      </c>
      <c r="AH100" s="6">
        <f>C100*'Summary all tools'!B$6</f>
        <v>103.82769397573055</v>
      </c>
      <c r="AI100" s="6">
        <f>D100*'Summary all tools'!C$6</f>
        <v>101.92456695087382</v>
      </c>
      <c r="AJ100" s="6">
        <f>E100*'Summary all tools'!D$6</f>
        <v>146.1022116421002</v>
      </c>
      <c r="AK100" s="6">
        <f>F100*'Summary all tools'!E$6</f>
        <v>108.63564171374453</v>
      </c>
      <c r="AL100" s="6">
        <f>G100*'Summary all tools'!F$6</f>
        <v>82.24699529623183</v>
      </c>
      <c r="AM100" s="6">
        <f>H100*'Summary all tools'!G$6</f>
        <v>87.732484835578504</v>
      </c>
      <c r="AN100" s="6">
        <f>I100*'Summary all tools'!H$6</f>
        <v>48.204333362484817</v>
      </c>
      <c r="AO100" s="6">
        <f>J100*'Summary all tools'!J$6</f>
        <v>59.028559684848638</v>
      </c>
      <c r="AP100" s="6">
        <f>K100*'Summary all tools'!K$6</f>
        <v>59.182014371155795</v>
      </c>
      <c r="AQ100" s="6">
        <f>L100*'Summary all tools'!L$6</f>
        <v>143.03533628147159</v>
      </c>
      <c r="AR100" s="6">
        <f>M100*'Summary all tools'!M$6</f>
        <v>111.6545443426003</v>
      </c>
      <c r="AS100" s="6">
        <f>N100*'Summary all tools'!N$6</f>
        <v>84.798871235147757</v>
      </c>
      <c r="AT100" s="6">
        <f>O100*'Summary all tools'!O$6</f>
        <v>107.83046420376061</v>
      </c>
      <c r="AU100" s="6">
        <f>P100*'Summary all tools'!P$6</f>
        <v>62.455427779314078</v>
      </c>
      <c r="AV100" s="6"/>
      <c r="AW100" s="6">
        <f>R100*'Summary all tools'!B$13</f>
        <v>14.861735821574241</v>
      </c>
      <c r="AX100" s="6">
        <f>S100*'Summary all tools'!C$13</f>
        <v>10.495450351055352</v>
      </c>
      <c r="AY100" s="6">
        <f>T100*'Summary all tools'!D$13</f>
        <v>12.922000648196999</v>
      </c>
      <c r="AZ100" s="6">
        <f>U100*'Summary all tools'!E$13</f>
        <v>8.1453643517871352</v>
      </c>
      <c r="BA100" s="6">
        <f>V100*'Summary all tools'!F$13</f>
        <v>2.9161286046907033</v>
      </c>
      <c r="BB100" s="6">
        <f>W100*'Summary all tools'!G$13</f>
        <v>3.1399781534676592</v>
      </c>
      <c r="BC100" s="6">
        <f>X100*'Summary all tools'!H$13</f>
        <v>2.136828336798545</v>
      </c>
      <c r="BD100" s="6">
        <f>Y100*'Summary all tools'!J$13</f>
        <v>7.5449273382582325</v>
      </c>
      <c r="BE100" s="6">
        <f>Z100*'Summary all tools'!K$13</f>
        <v>5.812404351705875</v>
      </c>
      <c r="BF100" s="6">
        <f>AA100*'Summary all tools'!L$13</f>
        <v>12.541589812551342</v>
      </c>
      <c r="BG100" s="6">
        <f>AB100*'Summary all tools'!M$13</f>
        <v>7.9925709313167159</v>
      </c>
      <c r="BH100" s="6">
        <f>AC100*'Summary all tools'!N$13</f>
        <v>3.5767613417832851</v>
      </c>
      <c r="BI100" s="6">
        <f>AD100*'Summary all tools'!O$13</f>
        <v>4.035592688183212</v>
      </c>
      <c r="BJ100" s="6">
        <f>AE100*'Summary all tools'!P$13</f>
        <v>3.0157246734574796</v>
      </c>
      <c r="BK100" s="6">
        <f t="shared" si="4"/>
        <v>1405.7962030798699</v>
      </c>
      <c r="BM100" s="6">
        <f>C100*'Summary all tools'!B$7</f>
        <v>14.4205130521848</v>
      </c>
      <c r="BN100" s="6">
        <f>D100*'Summary all tools'!C$7</f>
        <v>14.156189854288032</v>
      </c>
      <c r="BO100" s="6">
        <f>E100*'Summary all tools'!D$7</f>
        <v>53.827130604984298</v>
      </c>
      <c r="BP100" s="6">
        <f>F100*'Summary all tools'!E$7</f>
        <v>40.023657473484832</v>
      </c>
      <c r="BQ100" s="6">
        <f>G100*'Summary all tools'!F$7</f>
        <v>30.30152458282226</v>
      </c>
      <c r="BR100" s="6">
        <f>H100*'Summary all tools'!G$7</f>
        <v>24.974940938595342</v>
      </c>
      <c r="BS100" s="6">
        <f>I100*'Summary all tools'!H$7</f>
        <v>13.722401468152613</v>
      </c>
      <c r="BT100" s="6">
        <f>J100*'Summary all tools'!J$7</f>
        <v>9.6093004138125693</v>
      </c>
      <c r="BU100" s="6">
        <f>K100*'Summary all tools'!K$7</f>
        <v>9.6342814092579196</v>
      </c>
      <c r="BV100" s="6">
        <f>L100*'Summary all tools'!L$7</f>
        <v>35.073798934920234</v>
      </c>
      <c r="BW100" s="6">
        <f>M100*'Summary all tools'!M$7</f>
        <v>27.378892099334941</v>
      </c>
      <c r="BX100" s="6">
        <f>N100*'Summary all tools'!N$7</f>
        <v>20.793592946549641</v>
      </c>
      <c r="BY100" s="6">
        <f>O100*'Summary all tools'!O$7</f>
        <v>29.88073104441559</v>
      </c>
      <c r="BZ100" s="6">
        <f>P100*'Summary all tools'!P$7</f>
        <v>17.306925770171368</v>
      </c>
      <c r="CA100" s="6"/>
      <c r="CB100" s="6">
        <f>R100*'Summary all tools'!B$14</f>
        <v>2.0641299752186448</v>
      </c>
      <c r="CC100" s="6">
        <f>S100*'Summary all tools'!C$14</f>
        <v>1.4577014376465767</v>
      </c>
      <c r="CD100" s="6">
        <f>T100*'Summary all tools'!D$14</f>
        <v>4.7607370809146845</v>
      </c>
      <c r="CE100" s="6">
        <f>U100*'Summary all tools'!E$14</f>
        <v>3.0009237085531555</v>
      </c>
      <c r="CF100" s="6">
        <f>V100*'Summary all tools'!F$14</f>
        <v>1.0743631701492067</v>
      </c>
      <c r="CG100" s="6">
        <f>W100*'Summary all tools'!G$14</f>
        <v>0.89386239405283729</v>
      </c>
      <c r="CH100" s="6">
        <f>X100*'Summary all tools'!H$14</f>
        <v>0.60829419806673901</v>
      </c>
      <c r="CI100" s="6">
        <f>Y100*'Summary all tools'!J$14</f>
        <v>1.2282439852978517</v>
      </c>
      <c r="CJ100" s="6">
        <f>Z100*'Summary all tools'!K$14</f>
        <v>0.94620535958002616</v>
      </c>
      <c r="CK100" s="6">
        <f>AA100*'Summary all tools'!L$14</f>
        <v>3.0753323678286817</v>
      </c>
      <c r="CL100" s="6">
        <f>AB100*'Summary all tools'!M$14</f>
        <v>1.9598641364148268</v>
      </c>
      <c r="CM100" s="6">
        <f>AC100*'Summary all tools'!N$14</f>
        <v>0.87706025239130359</v>
      </c>
      <c r="CN100" s="6">
        <f>AD100*'Summary all tools'!O$14</f>
        <v>1.1182967690146248</v>
      </c>
      <c r="CO100" s="6">
        <f>AE100*'Summary all tools'!P$14</f>
        <v>0.83568274083761473</v>
      </c>
      <c r="CP100" s="6">
        <f t="shared" si="5"/>
        <v>365.00457816894124</v>
      </c>
      <c r="CR100" s="6"/>
      <c r="CS100" s="6"/>
      <c r="CT100" s="6"/>
      <c r="CU100" s="6"/>
      <c r="CV100" s="6"/>
      <c r="CW100" s="6"/>
      <c r="CX100" s="6"/>
      <c r="CY100" s="6"/>
      <c r="CZ100" s="6"/>
      <c r="DA100" s="6"/>
      <c r="DB100" s="6"/>
      <c r="DC100" s="6"/>
      <c r="DD100" s="6"/>
      <c r="DE100" s="6"/>
      <c r="DF100" s="6"/>
      <c r="DH100" s="6"/>
      <c r="DI100" s="6"/>
      <c r="DJ100" s="6"/>
      <c r="DK100" s="6"/>
      <c r="DL100" s="6"/>
      <c r="DM100" s="6"/>
      <c r="DN100" s="6"/>
      <c r="DO100" s="6"/>
      <c r="DP100" s="6"/>
      <c r="DQ100" s="6"/>
      <c r="DR100" s="6"/>
      <c r="DS100" s="6"/>
      <c r="DT100" s="6"/>
      <c r="DU100" s="6"/>
      <c r="DV100" s="6"/>
      <c r="DX100" s="6"/>
      <c r="DY100" s="6"/>
      <c r="DZ100" s="6"/>
      <c r="EA100" s="6"/>
      <c r="EB100" s="6"/>
      <c r="EC100" s="6"/>
      <c r="ED100" s="6"/>
      <c r="EE100" s="6"/>
      <c r="EF100" s="6"/>
      <c r="EG100" s="6"/>
      <c r="EH100" s="6"/>
      <c r="EI100" s="6"/>
      <c r="EJ100" s="6"/>
      <c r="EK100" s="6"/>
      <c r="EL100" s="6"/>
      <c r="EN100" s="1"/>
      <c r="EO100" s="1"/>
      <c r="EP100" s="1"/>
      <c r="EQ100" s="1"/>
      <c r="ER100" s="1"/>
      <c r="ES100" s="1"/>
      <c r="ET100" s="1"/>
      <c r="EU100" s="1"/>
      <c r="EV100" s="1"/>
      <c r="EW100" s="1"/>
      <c r="EX100" s="1"/>
      <c r="EY100" s="1"/>
      <c r="EZ100" s="1"/>
      <c r="FA100" s="1"/>
      <c r="FB100" s="2"/>
      <c r="FD100" s="2"/>
      <c r="FE100" s="2"/>
      <c r="FF100" s="2"/>
      <c r="FG100" s="2"/>
      <c r="FH100" s="2"/>
      <c r="FI100" s="2"/>
      <c r="FJ100" s="2"/>
      <c r="FK100" s="2"/>
      <c r="FL100" s="2"/>
      <c r="FM100" s="2"/>
      <c r="FN100" s="2"/>
      <c r="FO100" s="2"/>
      <c r="FP100" s="2"/>
      <c r="FQ100" s="2"/>
      <c r="FR100" s="2"/>
      <c r="FT100" s="2"/>
      <c r="FU100" s="2"/>
      <c r="FV100" s="2"/>
      <c r="FW100" s="2"/>
      <c r="FX100" s="2"/>
      <c r="FY100" s="2"/>
      <c r="FZ100" s="2"/>
      <c r="GA100" s="2"/>
      <c r="GB100" s="2"/>
      <c r="GC100" s="2"/>
      <c r="GD100" s="2"/>
      <c r="GE100" s="2"/>
      <c r="GF100" s="2"/>
      <c r="GG100" s="2"/>
      <c r="GH100" s="2"/>
      <c r="GJ100" s="6"/>
    </row>
    <row r="101" spans="1:192" x14ac:dyDescent="0.25">
      <c r="A101" s="8" t="s">
        <v>135</v>
      </c>
      <c r="B101" s="8" t="s">
        <v>267</v>
      </c>
      <c r="C101" s="22">
        <f>Baseline!CC101*'Summary all tools'!B$5</f>
        <v>379.21050749888843</v>
      </c>
      <c r="D101" s="22">
        <f>Baseline!CD101*'Summary all tools'!C$5</f>
        <v>417.5920734967217</v>
      </c>
      <c r="E101" s="22">
        <f>Baseline!CE101*'Summary all tools'!D$5</f>
        <v>444.49566985085477</v>
      </c>
      <c r="F101" s="22">
        <f>Baseline!CF101*'Summary all tools'!E$5</f>
        <v>341.10996376543471</v>
      </c>
      <c r="G101" s="22">
        <f>Baseline!CG101*'Summary all tools'!F$5</f>
        <v>252.773087709126</v>
      </c>
      <c r="H101" s="22">
        <f>Baseline!CH101*'Summary all tools'!G$5</f>
        <v>198.73661619170076</v>
      </c>
      <c r="I101" s="22">
        <f>Baseline!CI101*'Summary all tools'!H$5</f>
        <v>112.51184871629955</v>
      </c>
      <c r="J101" s="27">
        <f>Baseline!CJ101*'Summary all tools'!J$5</f>
        <v>289.31316301596019</v>
      </c>
      <c r="K101" s="27">
        <f>Baseline!CK101*'Summary all tools'!K$5</f>
        <v>311.72621163928841</v>
      </c>
      <c r="L101" s="27">
        <f>Baseline!CL101*'Summary all tools'!L$5</f>
        <v>365.17398175262986</v>
      </c>
      <c r="M101" s="27">
        <f>Baseline!CM101*'Summary all tools'!M$5</f>
        <v>290.52294912883008</v>
      </c>
      <c r="N101" s="27">
        <f>Baseline!CN101*'Summary all tools'!N$5</f>
        <v>218.89698025600509</v>
      </c>
      <c r="O101" s="27">
        <f>Baseline!CO101*'Summary all tools'!O$5</f>
        <v>242.60851227389406</v>
      </c>
      <c r="P101" s="27">
        <f>Baseline!CP101*'Summary all tools'!P$5</f>
        <v>148.9266243205463</v>
      </c>
      <c r="Q101" s="28"/>
      <c r="R101" s="29">
        <f>Baseline!CR101*'Summary all tools'!B$12</f>
        <v>14.803454626153513</v>
      </c>
      <c r="S101" s="29">
        <f>Baseline!CS101*'Summary all tools'!C$12</f>
        <v>12.672591825767563</v>
      </c>
      <c r="T101" s="29">
        <f>Baseline!CT101*'Summary all tools'!D$12</f>
        <v>9.4607664217894776</v>
      </c>
      <c r="U101" s="29">
        <f>Baseline!CU101*'Summary all tools'!E$12</f>
        <v>6.4815719817972237</v>
      </c>
      <c r="V101" s="29">
        <f>Baseline!CV101*'Summary all tools'!F$12</f>
        <v>2.7740151814628766</v>
      </c>
      <c r="W101" s="29">
        <f>Baseline!CW101*'Summary all tools'!G$12</f>
        <v>2.4408820460783685</v>
      </c>
      <c r="X101" s="29">
        <f>Baseline!CX101*'Summary all tools'!H$12</f>
        <v>1.2099961588974173</v>
      </c>
      <c r="Y101" s="29">
        <f>Baseline!CY101*'Summary all tools'!J$12</f>
        <v>8.9521899706879591</v>
      </c>
      <c r="Z101" s="29">
        <f>Baseline!CZ101*'Summary all tools'!K$12</f>
        <v>6.6923979455052791</v>
      </c>
      <c r="AA101" s="29">
        <f>Baseline!DA101*'Summary all tools'!L$12</f>
        <v>7.9177663402864908</v>
      </c>
      <c r="AB101" s="29">
        <f>Baseline!DB101*'Summary all tools'!M$12</f>
        <v>5.1598441511091595</v>
      </c>
      <c r="AC101" s="29">
        <f>Baseline!DC101*'Summary all tools'!N$12</f>
        <v>2.7742803863206289</v>
      </c>
      <c r="AD101" s="29">
        <f>Baseline!DD101*'Summary all tools'!O$12</f>
        <v>2.0909655145898158</v>
      </c>
      <c r="AE101" s="29">
        <f>Baseline!DE101*'Summary all tools'!P$12</f>
        <v>0.78583643751571786</v>
      </c>
      <c r="AF101" s="29">
        <f t="shared" si="3"/>
        <v>4097.8147486041416</v>
      </c>
      <c r="AH101" s="6">
        <f>C101*'Summary all tools'!B$6</f>
        <v>51.129506629063606</v>
      </c>
      <c r="AI101" s="6">
        <f>D101*'Summary all tools'!C$6</f>
        <v>56.304549235513036</v>
      </c>
      <c r="AJ101" s="6">
        <f>E101*'Summary all tools'!D$6</f>
        <v>80.609713989105089</v>
      </c>
      <c r="AK101" s="6">
        <f>F101*'Summary all tools'!E$6</f>
        <v>61.860617511059012</v>
      </c>
      <c r="AL101" s="6">
        <f>G101*'Summary all tools'!F$6</f>
        <v>45.840640722580119</v>
      </c>
      <c r="AM101" s="6">
        <f>H101*'Summary all tools'!G$6</f>
        <v>50.327017408988915</v>
      </c>
      <c r="AN101" s="6">
        <f>I101*'Summary all tools'!H$6</f>
        <v>28.491909933702473</v>
      </c>
      <c r="AO101" s="6">
        <f>J101*'Summary all tools'!J$6</f>
        <v>29.833251821789659</v>
      </c>
      <c r="AP101" s="6">
        <f>K101*'Summary all tools'!K$6</f>
        <v>32.144429497576503</v>
      </c>
      <c r="AQ101" s="6">
        <f>L101*'Summary all tools'!L$6</f>
        <v>76.309374889861004</v>
      </c>
      <c r="AR101" s="6">
        <f>M101*'Summary all tools'!M$6</f>
        <v>60.709759585768332</v>
      </c>
      <c r="AS101" s="6">
        <f>N101*'Summary all tools'!N$6</f>
        <v>45.742283304097135</v>
      </c>
      <c r="AT101" s="6">
        <f>O101*'Summary all tools'!O$6</f>
        <v>59.051338764613512</v>
      </c>
      <c r="AU101" s="6">
        <f>P101*'Summary all tools'!P$6</f>
        <v>36.24900240060218</v>
      </c>
      <c r="AV101" s="6"/>
      <c r="AW101" s="6">
        <f>R101*'Summary all tools'!B$13</f>
        <v>1.9959714102678894</v>
      </c>
      <c r="AX101" s="6">
        <f>S101*'Summary all tools'!C$13</f>
        <v>1.7086640663956265</v>
      </c>
      <c r="AY101" s="6">
        <f>T101*'Summary all tools'!D$13</f>
        <v>1.7157190206916306</v>
      </c>
      <c r="AZ101" s="6">
        <f>U101*'Summary all tools'!E$13</f>
        <v>1.1754392654213761</v>
      </c>
      <c r="BA101" s="6">
        <f>V101*'Summary all tools'!F$13</f>
        <v>0.50307030089671845</v>
      </c>
      <c r="BB101" s="6">
        <f>W101*'Summary all tools'!G$13</f>
        <v>0.61811615584609325</v>
      </c>
      <c r="BC101" s="6">
        <f>X101*'Summary all tools'!H$13</f>
        <v>0.30641307535849566</v>
      </c>
      <c r="BD101" s="6">
        <f>Y101*'Summary all tools'!J$13</f>
        <v>0.92312750297261925</v>
      </c>
      <c r="BE101" s="6">
        <f>Z101*'Summary all tools'!K$13</f>
        <v>0.69010338526793047</v>
      </c>
      <c r="BF101" s="6">
        <f>AA101*'Summary all tools'!L$13</f>
        <v>1.6545532544553836</v>
      </c>
      <c r="BG101" s="6">
        <f>AB101*'Summary all tools'!M$13</f>
        <v>1.0782380491909451</v>
      </c>
      <c r="BH101" s="6">
        <f>AC101*'Summary all tools'!N$13</f>
        <v>0.57973353148893847</v>
      </c>
      <c r="BI101" s="6">
        <f>AD101*'Summary all tools'!O$13</f>
        <v>0.50894468536936865</v>
      </c>
      <c r="BJ101" s="6">
        <f>AE101*'Summary all tools'!P$13</f>
        <v>0.19127397159473486</v>
      </c>
      <c r="BK101" s="6">
        <f t="shared" si="4"/>
        <v>728.25276336953823</v>
      </c>
      <c r="BM101" s="6">
        <f>C101*'Summary all tools'!B$7</f>
        <v>7.1013203651477239</v>
      </c>
      <c r="BN101" s="6">
        <f>D101*'Summary all tools'!C$7</f>
        <v>7.8200762827101444</v>
      </c>
      <c r="BO101" s="6">
        <f>E101*'Summary all tools'!D$7</f>
        <v>29.698315680196615</v>
      </c>
      <c r="BP101" s="6">
        <f>F101*'Summary all tools'!E$7</f>
        <v>22.790753819863848</v>
      </c>
      <c r="BQ101" s="6">
        <f>G101*'Summary all tools'!F$7</f>
        <v>16.888657108318991</v>
      </c>
      <c r="BR101" s="6">
        <f>H101*'Summary all tools'!G$7</f>
        <v>14.326669189420203</v>
      </c>
      <c r="BS101" s="6">
        <f>I101*'Summary all tools'!H$7</f>
        <v>8.110835674557638</v>
      </c>
      <c r="BT101" s="6">
        <f>J101*'Summary all tools'!J$7</f>
        <v>4.8565758779657582</v>
      </c>
      <c r="BU101" s="6">
        <f>K101*'Summary all tools'!K$7</f>
        <v>5.2328141042566401</v>
      </c>
      <c r="BV101" s="6">
        <f>L101*'Summary all tools'!L$7</f>
        <v>18.711877367628752</v>
      </c>
      <c r="BW101" s="6">
        <f>M101*'Summary all tools'!M$7</f>
        <v>14.886684342870396</v>
      </c>
      <c r="BX101" s="6">
        <f>N101*'Summary all tools'!N$7</f>
        <v>11.216498587977842</v>
      </c>
      <c r="BY101" s="6">
        <f>O101*'Summary all tools'!O$7</f>
        <v>16.363623995013381</v>
      </c>
      <c r="BZ101" s="6">
        <f>P101*'Summary all tools'!P$7</f>
        <v>10.044904279684941</v>
      </c>
      <c r="CA101" s="6"/>
      <c r="CB101" s="6">
        <f>R101*'Summary all tools'!B$14</f>
        <v>0.27721825142609574</v>
      </c>
      <c r="CC101" s="6">
        <f>S101*'Summary all tools'!C$14</f>
        <v>0.23731445366605924</v>
      </c>
      <c r="CD101" s="6">
        <f>T101*'Summary all tools'!D$14</f>
        <v>0.63210700762323235</v>
      </c>
      <c r="CE101" s="6">
        <f>U101*'Summary all tools'!E$14</f>
        <v>0.43305657147103332</v>
      </c>
      <c r="CF101" s="6">
        <f>V101*'Summary all tools'!F$14</f>
        <v>0.18534168980405419</v>
      </c>
      <c r="CG101" s="6">
        <f>W101*'Summary all tools'!G$14</f>
        <v>0.17596007356202656</v>
      </c>
      <c r="CH101" s="6">
        <f>X101*'Summary all tools'!H$14</f>
        <v>8.7227079846579056E-2</v>
      </c>
      <c r="CI101" s="6">
        <f>Y101*'Summary all tools'!J$14</f>
        <v>0.15027657025135663</v>
      </c>
      <c r="CJ101" s="6">
        <f>Z101*'Summary all tools'!K$14</f>
        <v>0.11234241155524449</v>
      </c>
      <c r="CK101" s="6">
        <f>AA101*'Summary all tools'!L$14</f>
        <v>0.40571420798905955</v>
      </c>
      <c r="CL101" s="6">
        <f>AB101*'Summary all tools'!M$14</f>
        <v>0.26439553696636203</v>
      </c>
      <c r="CM101" s="6">
        <f>AC101*'Summary all tools'!N$14</f>
        <v>0.1421568812846439</v>
      </c>
      <c r="CN101" s="6">
        <f>AD101*'Summary all tools'!O$14</f>
        <v>0.14103286462042744</v>
      </c>
      <c r="CO101" s="6">
        <f>AE101*'Summary all tools'!P$14</f>
        <v>5.3003630682878326E-2</v>
      </c>
      <c r="CP101" s="6">
        <f t="shared" si="5"/>
        <v>191.34675390636193</v>
      </c>
      <c r="CR101" s="6"/>
      <c r="CS101" s="6"/>
      <c r="CT101" s="6"/>
      <c r="CU101" s="6"/>
      <c r="CV101" s="6"/>
      <c r="CW101" s="6"/>
      <c r="CX101" s="6"/>
      <c r="CY101" s="6"/>
      <c r="CZ101" s="6"/>
      <c r="DA101" s="6"/>
      <c r="DB101" s="6"/>
      <c r="DC101" s="6"/>
      <c r="DD101" s="6"/>
      <c r="DE101" s="6"/>
      <c r="DF101" s="6"/>
      <c r="DH101" s="6"/>
      <c r="DI101" s="6"/>
      <c r="DJ101" s="6"/>
      <c r="DK101" s="6"/>
      <c r="DL101" s="6"/>
      <c r="DM101" s="6"/>
      <c r="DN101" s="6"/>
      <c r="DO101" s="6"/>
      <c r="DP101" s="6"/>
      <c r="DQ101" s="6"/>
      <c r="DR101" s="6"/>
      <c r="DS101" s="6"/>
      <c r="DT101" s="6"/>
      <c r="DU101" s="6"/>
      <c r="DV101" s="6"/>
      <c r="DX101" s="6"/>
      <c r="DY101" s="6"/>
      <c r="DZ101" s="6"/>
      <c r="EA101" s="6"/>
      <c r="EB101" s="6"/>
      <c r="EC101" s="6"/>
      <c r="ED101" s="6"/>
      <c r="EE101" s="6"/>
      <c r="EF101" s="6"/>
      <c r="EG101" s="6"/>
      <c r="EH101" s="6"/>
      <c r="EI101" s="6"/>
      <c r="EJ101" s="6"/>
      <c r="EK101" s="6"/>
      <c r="EL101" s="6"/>
      <c r="EN101" s="1"/>
      <c r="EO101" s="1"/>
      <c r="EP101" s="1"/>
      <c r="EQ101" s="1"/>
      <c r="ER101" s="1"/>
      <c r="ES101" s="1"/>
      <c r="ET101" s="1"/>
      <c r="EU101" s="1"/>
      <c r="EV101" s="1"/>
      <c r="EW101" s="1"/>
      <c r="EX101" s="1"/>
      <c r="EY101" s="1"/>
      <c r="EZ101" s="1"/>
      <c r="FA101" s="1"/>
      <c r="FB101" s="2"/>
      <c r="FD101" s="2"/>
      <c r="FE101" s="2"/>
      <c r="FF101" s="2"/>
      <c r="FG101" s="2"/>
      <c r="FH101" s="2"/>
      <c r="FI101" s="2"/>
      <c r="FJ101" s="2"/>
      <c r="FK101" s="2"/>
      <c r="FL101" s="2"/>
      <c r="FM101" s="2"/>
      <c r="FN101" s="2"/>
      <c r="FO101" s="2"/>
      <c r="FP101" s="2"/>
      <c r="FQ101" s="2"/>
      <c r="FR101" s="2"/>
      <c r="FT101" s="2"/>
      <c r="FU101" s="2"/>
      <c r="FV101" s="2"/>
      <c r="FW101" s="2"/>
      <c r="FX101" s="2"/>
      <c r="FY101" s="2"/>
      <c r="FZ101" s="2"/>
      <c r="GA101" s="2"/>
      <c r="GB101" s="2"/>
      <c r="GC101" s="2"/>
      <c r="GD101" s="2"/>
      <c r="GE101" s="2"/>
      <c r="GF101" s="2"/>
      <c r="GG101" s="2"/>
      <c r="GH101" s="2"/>
      <c r="GJ101" s="6"/>
    </row>
    <row r="102" spans="1:192" x14ac:dyDescent="0.25">
      <c r="A102" s="8" t="s">
        <v>54</v>
      </c>
      <c r="B102" s="8" t="s">
        <v>268</v>
      </c>
      <c r="C102" s="22">
        <f>Baseline!CC102*'Summary all tools'!B$5</f>
        <v>97.484978206798402</v>
      </c>
      <c r="D102" s="22">
        <f>Baseline!CD102*'Summary all tools'!C$5</f>
        <v>103.01140635965223</v>
      </c>
      <c r="E102" s="22">
        <f>Baseline!CE102*'Summary all tools'!D$5</f>
        <v>128.22480876836889</v>
      </c>
      <c r="F102" s="22">
        <f>Baseline!CF102*'Summary all tools'!E$5</f>
        <v>97.887434035074932</v>
      </c>
      <c r="G102" s="22">
        <f>Baseline!CG102*'Summary all tools'!F$5</f>
        <v>70.227569162417879</v>
      </c>
      <c r="H102" s="22">
        <f>Baseline!CH102*'Summary all tools'!G$5</f>
        <v>54.775241060213432</v>
      </c>
      <c r="I102" s="22">
        <f>Baseline!CI102*'Summary all tools'!H$5</f>
        <v>28.225647061152756</v>
      </c>
      <c r="J102" s="27">
        <f>Baseline!CJ102*'Summary all tools'!J$5</f>
        <v>74.964352940126105</v>
      </c>
      <c r="K102" s="27">
        <f>Baseline!CK102*'Summary all tools'!K$5</f>
        <v>84.657324649713459</v>
      </c>
      <c r="L102" s="27">
        <f>Baseline!CL102*'Summary all tools'!L$5</f>
        <v>109.07198751486408</v>
      </c>
      <c r="M102" s="27">
        <f>Baseline!CM102*'Summary all tools'!M$5</f>
        <v>82.173959473951726</v>
      </c>
      <c r="N102" s="27">
        <f>Baseline!CN102*'Summary all tools'!N$5</f>
        <v>62.233295714467559</v>
      </c>
      <c r="O102" s="27">
        <f>Baseline!CO102*'Summary all tools'!O$5</f>
        <v>65.768173321344975</v>
      </c>
      <c r="P102" s="27">
        <f>Baseline!CP102*'Summary all tools'!P$5</f>
        <v>36.593669556687608</v>
      </c>
      <c r="Q102" s="28"/>
      <c r="R102" s="29">
        <f>Baseline!CR102*'Summary all tools'!B$12</f>
        <v>2.2148381614320347</v>
      </c>
      <c r="S102" s="29">
        <f>Baseline!CS102*'Summary all tools'!C$12</f>
        <v>1.4075000014982371</v>
      </c>
      <c r="T102" s="29">
        <f>Baseline!CT102*'Summary all tools'!D$12</f>
        <v>0.96018577548856565</v>
      </c>
      <c r="U102" s="29">
        <f>Baseline!CU102*'Summary all tools'!E$12</f>
        <v>0.74995845119904181</v>
      </c>
      <c r="V102" s="29">
        <f>Baseline!CV102*'Summary all tools'!F$12</f>
        <v>0.41729069407937924</v>
      </c>
      <c r="W102" s="29">
        <f>Baseline!CW102*'Summary all tools'!G$12</f>
        <v>0.18363347098730554</v>
      </c>
      <c r="X102" s="29">
        <f>Baseline!CX102*'Summary all tools'!H$12</f>
        <v>6.289837785215098E-2</v>
      </c>
      <c r="Y102" s="29">
        <f>Baseline!CY102*'Summary all tools'!J$12</f>
        <v>1.2255752524271299</v>
      </c>
      <c r="Z102" s="29">
        <f>Baseline!CZ102*'Summary all tools'!K$12</f>
        <v>1.0171824916950827</v>
      </c>
      <c r="AA102" s="29">
        <f>Baseline!DA102*'Summary all tools'!L$12</f>
        <v>0.84947030774816246</v>
      </c>
      <c r="AB102" s="29">
        <f>Baseline!DB102*'Summary all tools'!M$12</f>
        <v>0.84987333264786014</v>
      </c>
      <c r="AC102" s="29">
        <f>Baseline!DC102*'Summary all tools'!N$12</f>
        <v>0.38089062320993411</v>
      </c>
      <c r="AD102" s="29">
        <f>Baseline!DD102*'Summary all tools'!O$12</f>
        <v>0.24666919201629617</v>
      </c>
      <c r="AE102" s="29">
        <f>Baseline!DE102*'Summary all tools'!P$12</f>
        <v>0.15462113897191948</v>
      </c>
      <c r="AF102" s="29">
        <f t="shared" si="3"/>
        <v>1106.0204350960873</v>
      </c>
      <c r="AH102" s="6">
        <f>C102*'Summary all tools'!B$6</f>
        <v>13.14404200541102</v>
      </c>
      <c r="AI102" s="6">
        <f>D102*'Summary all tools'!C$6</f>
        <v>13.889178385571087</v>
      </c>
      <c r="AJ102" s="6">
        <f>E102*'Summary all tools'!D$6</f>
        <v>23.253691457993476</v>
      </c>
      <c r="AK102" s="6">
        <f>F102*'Summary all tools'!E$6</f>
        <v>17.751979593732383</v>
      </c>
      <c r="AL102" s="6">
        <f>G102*'Summary all tools'!F$6</f>
        <v>12.735836698323947</v>
      </c>
      <c r="AM102" s="6">
        <f>H102*'Summary all tools'!G$6</f>
        <v>13.870994501384917</v>
      </c>
      <c r="AN102" s="6">
        <f>I102*'Summary all tools'!H$6</f>
        <v>7.1477146901625277</v>
      </c>
      <c r="AO102" s="6">
        <f>J102*'Summary all tools'!J$6</f>
        <v>7.7301371137300299</v>
      </c>
      <c r="AP102" s="6">
        <f>K102*'Summary all tools'!K$6</f>
        <v>8.7296521821047453</v>
      </c>
      <c r="AQ102" s="6">
        <f>L102*'Summary all tools'!L$6</f>
        <v>22.792464965075677</v>
      </c>
      <c r="AR102" s="6">
        <f>M102*'Summary all tools'!M$6</f>
        <v>17.171660066214091</v>
      </c>
      <c r="AS102" s="6">
        <f>N102*'Summary all tools'!N$6</f>
        <v>13.004715917915158</v>
      </c>
      <c r="AT102" s="6">
        <f>O102*'Summary all tools'!O$6</f>
        <v>16.008089107541444</v>
      </c>
      <c r="AU102" s="6">
        <f>P102*'Summary all tools'!P$6</f>
        <v>8.906963557786133</v>
      </c>
      <c r="AV102" s="6"/>
      <c r="AW102" s="6">
        <f>R102*'Summary all tools'!B$13</f>
        <v>0.29862986446274625</v>
      </c>
      <c r="AX102" s="6">
        <f>S102*'Summary all tools'!C$13</f>
        <v>0.1897752811008859</v>
      </c>
      <c r="AY102" s="6">
        <f>T102*'Summary all tools'!D$13</f>
        <v>0.1741306068617296</v>
      </c>
      <c r="AZ102" s="6">
        <f>U102*'Summary all tools'!E$13</f>
        <v>0.13600568094431961</v>
      </c>
      <c r="BA102" s="6">
        <f>V102*'Summary all tools'!F$13</f>
        <v>7.5676065666377884E-2</v>
      </c>
      <c r="BB102" s="6">
        <f>W102*'Summary all tools'!G$13</f>
        <v>4.6502376201960918E-2</v>
      </c>
      <c r="BC102" s="6">
        <f>X102*'Summary all tools'!H$13</f>
        <v>1.5928055019860783E-2</v>
      </c>
      <c r="BD102" s="6">
        <f>Y102*'Summary all tools'!J$13</f>
        <v>0.12637826343972802</v>
      </c>
      <c r="BE102" s="6">
        <f>Z102*'Summary all tools'!K$13</f>
        <v>0.10488932168558407</v>
      </c>
      <c r="BF102" s="6">
        <f>AA102*'Summary all tools'!L$13</f>
        <v>0.17751140938532456</v>
      </c>
      <c r="BG102" s="6">
        <f>AB102*'Summary all tools'!M$13</f>
        <v>0.17759562835956083</v>
      </c>
      <c r="BH102" s="6">
        <f>AC102*'Summary all tools'!N$13</f>
        <v>7.9593637035862932E-2</v>
      </c>
      <c r="BI102" s="6">
        <f>AD102*'Summary all tools'!O$13</f>
        <v>6.0039715358805229E-2</v>
      </c>
      <c r="BJ102" s="6">
        <f>AE102*'Summary all tools'!P$13</f>
        <v>3.7635057286420283E-2</v>
      </c>
      <c r="BK102" s="6">
        <f t="shared" si="4"/>
        <v>197.83741120575581</v>
      </c>
      <c r="BM102" s="6">
        <f>C102*'Summary all tools'!B$7</f>
        <v>1.8255613896404195</v>
      </c>
      <c r="BN102" s="6">
        <f>D102*'Summary all tools'!C$7</f>
        <v>1.9290525535515399</v>
      </c>
      <c r="BO102" s="6">
        <f>E102*'Summary all tools'!D$7</f>
        <v>8.5671494845239131</v>
      </c>
      <c r="BP102" s="6">
        <f>F102*'Summary all tools'!E$7</f>
        <v>6.5402030082171949</v>
      </c>
      <c r="BQ102" s="6">
        <f>G102*'Summary all tools'!F$7</f>
        <v>4.692150362540402</v>
      </c>
      <c r="BR102" s="6">
        <f>H102*'Summary all tools'!G$7</f>
        <v>3.948677266817604</v>
      </c>
      <c r="BS102" s="6">
        <f>I102*'Summary all tools'!H$7</f>
        <v>2.0347508971995518</v>
      </c>
      <c r="BT102" s="6">
        <f>J102*'Summary all tools'!J$7</f>
        <v>1.2583944138630281</v>
      </c>
      <c r="BU102" s="6">
        <f>K102*'Summary all tools'!K$7</f>
        <v>1.4211061691798421</v>
      </c>
      <c r="BV102" s="6">
        <f>L102*'Summary all tools'!L$7</f>
        <v>5.5889569263020817</v>
      </c>
      <c r="BW102" s="6">
        <f>M102*'Summary all tools'!M$7</f>
        <v>4.2106752652785513</v>
      </c>
      <c r="BX102" s="6">
        <f>N102*'Summary all tools'!N$7</f>
        <v>3.188895857266552</v>
      </c>
      <c r="BY102" s="6">
        <f>O102*'Summary all tools'!O$7</f>
        <v>4.4359764996801596</v>
      </c>
      <c r="BZ102" s="6">
        <f>P102*'Summary all tools'!P$7</f>
        <v>2.4681947208323018</v>
      </c>
      <c r="CA102" s="6"/>
      <c r="CB102" s="6">
        <f>R102*'Summary all tools'!B$14</f>
        <v>4.1476370064270317E-2</v>
      </c>
      <c r="CC102" s="6">
        <f>S102*'Summary all tools'!C$14</f>
        <v>2.6357677930678596E-2</v>
      </c>
      <c r="CD102" s="6">
        <f>T102*'Summary all tools'!D$14</f>
        <v>6.4153381475374069E-2</v>
      </c>
      <c r="CE102" s="6">
        <f>U102*'Summary all tools'!E$14</f>
        <v>5.0107356137380918E-2</v>
      </c>
      <c r="CF102" s="6">
        <f>V102*'Summary all tools'!F$14</f>
        <v>2.7880655771823432E-2</v>
      </c>
      <c r="CG102" s="6">
        <f>W102*'Summary all tools'!G$14</f>
        <v>1.3237902714426831E-2</v>
      </c>
      <c r="CH102" s="6">
        <f>X102*'Summary all tools'!H$14</f>
        <v>4.5342638377705883E-3</v>
      </c>
      <c r="CI102" s="6">
        <f>Y102*'Summary all tools'!J$14</f>
        <v>2.0573205676234795E-2</v>
      </c>
      <c r="CJ102" s="6">
        <f>Z102*'Summary all tools'!K$14</f>
        <v>1.7075005855792753E-2</v>
      </c>
      <c r="CK102" s="6">
        <f>AA102*'Summary all tools'!L$14</f>
        <v>4.3527701918240506E-2</v>
      </c>
      <c r="CL102" s="6">
        <f>AB102*'Summary all tools'!M$14</f>
        <v>4.3548353314221813E-2</v>
      </c>
      <c r="CM102" s="6">
        <f>AC102*'Summary all tools'!N$14</f>
        <v>1.9517213679292059E-2</v>
      </c>
      <c r="CN102" s="6">
        <f>AD102*'Summary all tools'!O$14</f>
        <v>1.663751148497012E-2</v>
      </c>
      <c r="CO102" s="6">
        <f>AE102*'Summary all tools'!P$14</f>
        <v>1.0428991778164656E-2</v>
      </c>
      <c r="CP102" s="6">
        <f t="shared" si="5"/>
        <v>52.50880040653179</v>
      </c>
      <c r="CR102" s="6"/>
      <c r="CS102" s="6"/>
      <c r="CT102" s="6"/>
      <c r="CU102" s="6"/>
      <c r="CV102" s="6"/>
      <c r="CW102" s="6"/>
      <c r="CX102" s="6"/>
      <c r="CY102" s="6"/>
      <c r="CZ102" s="6"/>
      <c r="DA102" s="6"/>
      <c r="DB102" s="6"/>
      <c r="DC102" s="6"/>
      <c r="DD102" s="6"/>
      <c r="DE102" s="6"/>
      <c r="DF102" s="6"/>
      <c r="DH102" s="6"/>
      <c r="DI102" s="6"/>
      <c r="DJ102" s="6"/>
      <c r="DK102" s="6"/>
      <c r="DL102" s="6"/>
      <c r="DM102" s="6"/>
      <c r="DN102" s="6"/>
      <c r="DO102" s="6"/>
      <c r="DP102" s="6"/>
      <c r="DQ102" s="6"/>
      <c r="DR102" s="6"/>
      <c r="DS102" s="6"/>
      <c r="DT102" s="6"/>
      <c r="DU102" s="6"/>
      <c r="DV102" s="6"/>
      <c r="DX102" s="6"/>
      <c r="DY102" s="6"/>
      <c r="DZ102" s="6"/>
      <c r="EA102" s="6"/>
      <c r="EB102" s="6"/>
      <c r="EC102" s="6"/>
      <c r="ED102" s="6"/>
      <c r="EE102" s="6"/>
      <c r="EF102" s="6"/>
      <c r="EG102" s="6"/>
      <c r="EH102" s="6"/>
      <c r="EI102" s="6"/>
      <c r="EJ102" s="6"/>
      <c r="EK102" s="6"/>
      <c r="EL102" s="6"/>
      <c r="EN102" s="1"/>
      <c r="EO102" s="1"/>
      <c r="EP102" s="1"/>
      <c r="EQ102" s="1"/>
      <c r="ER102" s="1"/>
      <c r="ES102" s="1"/>
      <c r="ET102" s="1"/>
      <c r="EU102" s="1"/>
      <c r="EV102" s="1"/>
      <c r="EW102" s="1"/>
      <c r="EX102" s="1"/>
      <c r="EY102" s="1"/>
      <c r="EZ102" s="1"/>
      <c r="FA102" s="1"/>
      <c r="FB102" s="2"/>
      <c r="FD102" s="2"/>
      <c r="FE102" s="2"/>
      <c r="FF102" s="2"/>
      <c r="FG102" s="2"/>
      <c r="FH102" s="2"/>
      <c r="FI102" s="2"/>
      <c r="FJ102" s="2"/>
      <c r="FK102" s="2"/>
      <c r="FL102" s="2"/>
      <c r="FM102" s="2"/>
      <c r="FN102" s="2"/>
      <c r="FO102" s="2"/>
      <c r="FP102" s="2"/>
      <c r="FQ102" s="2"/>
      <c r="FR102" s="2"/>
      <c r="FT102" s="2"/>
      <c r="FU102" s="2"/>
      <c r="FV102" s="2"/>
      <c r="FW102" s="2"/>
      <c r="FX102" s="2"/>
      <c r="FY102" s="2"/>
      <c r="FZ102" s="2"/>
      <c r="GA102" s="2"/>
      <c r="GB102" s="2"/>
      <c r="GC102" s="2"/>
      <c r="GD102" s="2"/>
      <c r="GE102" s="2"/>
      <c r="GF102" s="2"/>
      <c r="GG102" s="2"/>
      <c r="GH102" s="2"/>
      <c r="GJ102" s="6"/>
    </row>
    <row r="103" spans="1:192" x14ac:dyDescent="0.25">
      <c r="A103" s="8" t="s">
        <v>80</v>
      </c>
      <c r="B103" s="8" t="s">
        <v>269</v>
      </c>
      <c r="C103" s="22">
        <f>Baseline!CC103*'Summary all tools'!B$5</f>
        <v>129.53294331486796</v>
      </c>
      <c r="D103" s="22">
        <f>Baseline!CD103*'Summary all tools'!C$5</f>
        <v>133.42618003190447</v>
      </c>
      <c r="E103" s="22">
        <f>Baseline!CE103*'Summary all tools'!D$5</f>
        <v>160.15263692198991</v>
      </c>
      <c r="F103" s="22">
        <f>Baseline!CF103*'Summary all tools'!E$5</f>
        <v>131.46937036353077</v>
      </c>
      <c r="G103" s="22">
        <f>Baseline!CG103*'Summary all tools'!F$5</f>
        <v>91.960379915802122</v>
      </c>
      <c r="H103" s="22">
        <f>Baseline!CH103*'Summary all tools'!G$5</f>
        <v>66.060957279398579</v>
      </c>
      <c r="I103" s="22">
        <f>Baseline!CI103*'Summary all tools'!H$5</f>
        <v>36.42843753468587</v>
      </c>
      <c r="J103" s="27">
        <f>Baseline!CJ103*'Summary all tools'!J$5</f>
        <v>100.74907367059615</v>
      </c>
      <c r="K103" s="27">
        <f>Baseline!CK103*'Summary all tools'!K$5</f>
        <v>107.8777606295648</v>
      </c>
      <c r="L103" s="27">
        <f>Baseline!CL103*'Summary all tools'!L$5</f>
        <v>145.14310747071525</v>
      </c>
      <c r="M103" s="27">
        <f>Baseline!CM103*'Summary all tools'!M$5</f>
        <v>114.82237386334901</v>
      </c>
      <c r="N103" s="27">
        <f>Baseline!CN103*'Summary all tools'!N$5</f>
        <v>85.246791908305866</v>
      </c>
      <c r="O103" s="27">
        <f>Baseline!CO103*'Summary all tools'!O$5</f>
        <v>81.033562628907632</v>
      </c>
      <c r="P103" s="27">
        <f>Baseline!CP103*'Summary all tools'!P$5</f>
        <v>48.10087099649801</v>
      </c>
      <c r="Q103" s="28"/>
      <c r="R103" s="29">
        <f>Baseline!CR103*'Summary all tools'!B$12</f>
        <v>15.213488027387912</v>
      </c>
      <c r="S103" s="29">
        <f>Baseline!CS103*'Summary all tools'!C$12</f>
        <v>7.2905680991758217</v>
      </c>
      <c r="T103" s="29">
        <f>Baseline!CT103*'Summary all tools'!D$12</f>
        <v>8.2812074493365078</v>
      </c>
      <c r="U103" s="29">
        <f>Baseline!CU103*'Summary all tools'!E$12</f>
        <v>4.7472098164142071</v>
      </c>
      <c r="V103" s="29">
        <f>Baseline!CV103*'Summary all tools'!F$12</f>
        <v>2.2681376246703731</v>
      </c>
      <c r="W103" s="29">
        <f>Baseline!CW103*'Summary all tools'!G$12</f>
        <v>1.647888882978394</v>
      </c>
      <c r="X103" s="29">
        <f>Baseline!CX103*'Summary all tools'!H$12</f>
        <v>1.3526967305626012</v>
      </c>
      <c r="Y103" s="29">
        <f>Baseline!CY103*'Summary all tools'!J$12</f>
        <v>8.9158472274863847</v>
      </c>
      <c r="Z103" s="29">
        <f>Baseline!CZ103*'Summary all tools'!K$12</f>
        <v>5.3349809501536276</v>
      </c>
      <c r="AA103" s="29">
        <f>Baseline!DA103*'Summary all tools'!L$12</f>
        <v>5.8767620822403073</v>
      </c>
      <c r="AB103" s="29">
        <f>Baseline!DB103*'Summary all tools'!M$12</f>
        <v>5.0738877850215527</v>
      </c>
      <c r="AC103" s="29">
        <f>Baseline!DC103*'Summary all tools'!N$12</f>
        <v>2.9058764626501858</v>
      </c>
      <c r="AD103" s="29">
        <f>Baseline!DD103*'Summary all tools'!O$12</f>
        <v>2.5485895322887315</v>
      </c>
      <c r="AE103" s="29">
        <f>Baseline!DE103*'Summary all tools'!P$12</f>
        <v>1.0542167120332031</v>
      </c>
      <c r="AF103" s="29">
        <f t="shared" si="3"/>
        <v>1504.515803912516</v>
      </c>
      <c r="AH103" s="6">
        <f>C103*'Summary all tools'!B$6</f>
        <v>17.465115952566467</v>
      </c>
      <c r="AI103" s="6">
        <f>D103*'Summary all tools'!C$6</f>
        <v>17.990046745874761</v>
      </c>
      <c r="AJ103" s="6">
        <f>E103*'Summary all tools'!D$6</f>
        <v>29.043833568084807</v>
      </c>
      <c r="AK103" s="6">
        <f>F103*'Summary all tools'!E$6</f>
        <v>23.842095800141042</v>
      </c>
      <c r="AL103" s="6">
        <f>G103*'Summary all tools'!F$6</f>
        <v>16.677102671955303</v>
      </c>
      <c r="AM103" s="6">
        <f>H103*'Summary all tools'!G$6</f>
        <v>16.728930031936422</v>
      </c>
      <c r="AN103" s="6">
        <f>I103*'Summary all tools'!H$6</f>
        <v>9.2249462888206359</v>
      </c>
      <c r="AO103" s="6">
        <f>J103*'Summary all tools'!J$6</f>
        <v>10.388993208238931</v>
      </c>
      <c r="AP103" s="6">
        <f>K103*'Summary all tools'!K$6</f>
        <v>11.124085628468313</v>
      </c>
      <c r="AQ103" s="6">
        <f>L103*'Summary all tools'!L$6</f>
        <v>30.330144955850024</v>
      </c>
      <c r="AR103" s="6">
        <f>M103*'Summary all tools'!M$6</f>
        <v>23.994106948225852</v>
      </c>
      <c r="AS103" s="6">
        <f>N103*'Summary all tools'!N$6</f>
        <v>17.813781175394578</v>
      </c>
      <c r="AT103" s="6">
        <f>O103*'Summary all tools'!O$6</f>
        <v>19.723711724924733</v>
      </c>
      <c r="AU103" s="6">
        <f>P103*'Summary all tools'!P$6</f>
        <v>11.707836635511246</v>
      </c>
      <c r="AV103" s="6"/>
      <c r="AW103" s="6">
        <f>R103*'Summary all tools'!B$13</f>
        <v>2.0512568126815163</v>
      </c>
      <c r="AX103" s="6">
        <f>S103*'Summary all tools'!C$13</f>
        <v>0.98299794595629053</v>
      </c>
      <c r="AY103" s="6">
        <f>T103*'Summary all tools'!D$13</f>
        <v>1.5018048751733608</v>
      </c>
      <c r="AZ103" s="6">
        <f>U103*'Summary all tools'!E$13</f>
        <v>0.86091103131740754</v>
      </c>
      <c r="BA103" s="6">
        <f>V103*'Summary all tools'!F$13</f>
        <v>0.4113289231230412</v>
      </c>
      <c r="BB103" s="6">
        <f>W103*'Summary all tools'!G$13</f>
        <v>0.41730273007031415</v>
      </c>
      <c r="BC103" s="6">
        <f>X103*'Summary all tools'!H$13</f>
        <v>0.34254981901492859</v>
      </c>
      <c r="BD103" s="6">
        <f>Y103*'Summary all tools'!J$13</f>
        <v>0.91937992993264872</v>
      </c>
      <c r="BE103" s="6">
        <f>Z103*'Summary all tools'!K$13</f>
        <v>0.55012993011176492</v>
      </c>
      <c r="BF103" s="6">
        <f>AA103*'Summary all tools'!L$13</f>
        <v>1.2280503630622259</v>
      </c>
      <c r="BG103" s="6">
        <f>AB103*'Summary all tools'!M$13</f>
        <v>1.0602759903047438</v>
      </c>
      <c r="BH103" s="6">
        <f>AC103*'Summary all tools'!N$13</f>
        <v>0.60723279163466648</v>
      </c>
      <c r="BI103" s="6">
        <f>AD103*'Summary all tools'!O$13</f>
        <v>0.62033117648083491</v>
      </c>
      <c r="BJ103" s="6">
        <f>AE103*'Summary all tools'!P$13</f>
        <v>0.2565982026356477</v>
      </c>
      <c r="BK103" s="6">
        <f t="shared" si="4"/>
        <v>267.86488185749249</v>
      </c>
      <c r="BM103" s="6">
        <f>C103*'Summary all tools'!B$7</f>
        <v>2.4257105489675648</v>
      </c>
      <c r="BN103" s="6">
        <f>D103*'Summary all tools'!C$7</f>
        <v>2.4986176035937167</v>
      </c>
      <c r="BO103" s="6">
        <f>E103*'Summary all tools'!D$7</f>
        <v>10.700359735610194</v>
      </c>
      <c r="BP103" s="6">
        <f>F103*'Summary all tools'!E$7</f>
        <v>8.783930031630911</v>
      </c>
      <c r="BQ103" s="6">
        <f>G103*'Summary all tools'!F$7</f>
        <v>6.1441957212466916</v>
      </c>
      <c r="BR103" s="6">
        <f>H103*'Summary all tools'!G$7</f>
        <v>4.7622501550767922</v>
      </c>
      <c r="BS103" s="6">
        <f>I103*'Summary all tools'!H$7</f>
        <v>2.6260796004671882</v>
      </c>
      <c r="BT103" s="6">
        <f>J103*'Summary all tools'!J$7</f>
        <v>1.691231452504012</v>
      </c>
      <c r="BU103" s="6">
        <f>K103*'Summary all tools'!K$7</f>
        <v>1.81089766044833</v>
      </c>
      <c r="BV103" s="6">
        <f>L103*'Summary all tools'!L$7</f>
        <v>7.4372769240398524</v>
      </c>
      <c r="BW103" s="6">
        <f>M103*'Summary all tools'!M$7</f>
        <v>5.8836124317488681</v>
      </c>
      <c r="BX103" s="6">
        <f>N103*'Summary all tools'!N$7</f>
        <v>4.3681302499051844</v>
      </c>
      <c r="BY103" s="6">
        <f>O103*'Summary all tools'!O$7</f>
        <v>5.4656068635333588</v>
      </c>
      <c r="BZ103" s="6">
        <f>P103*'Summary all tools'!P$7</f>
        <v>3.2443402724910677</v>
      </c>
      <c r="CA103" s="6"/>
      <c r="CB103" s="6">
        <f>R103*'Summary all tools'!B$14</f>
        <v>0.28489677953909948</v>
      </c>
      <c r="CC103" s="6">
        <f>S103*'Summary all tools'!C$14</f>
        <v>0.13652749249392926</v>
      </c>
      <c r="CD103" s="6">
        <f>T103*'Summary all tools'!D$14</f>
        <v>0.5532965329586067</v>
      </c>
      <c r="CE103" s="6">
        <f>U103*'Summary all tools'!E$14</f>
        <v>0.31717774838009755</v>
      </c>
      <c r="CF103" s="6">
        <f>V103*'Summary all tools'!F$14</f>
        <v>0.15154223483480467</v>
      </c>
      <c r="CG103" s="6">
        <f>W103*'Summary all tools'!G$14</f>
        <v>0.11879420783023542</v>
      </c>
      <c r="CH103" s="6">
        <f>X103*'Summary all tools'!H$14</f>
        <v>9.7514182055344623E-2</v>
      </c>
      <c r="CI103" s="6">
        <f>Y103*'Summary all tools'!J$14</f>
        <v>0.14966650022159397</v>
      </c>
      <c r="CJ103" s="6">
        <f>Z103*'Summary all tools'!K$14</f>
        <v>8.9556035134473369E-2</v>
      </c>
      <c r="CK103" s="6">
        <f>AA103*'Summary all tools'!L$14</f>
        <v>0.30113112350951132</v>
      </c>
      <c r="CL103" s="6">
        <f>AB103*'Summary all tools'!M$14</f>
        <v>0.25999104743104834</v>
      </c>
      <c r="CM103" s="6">
        <f>AC103*'Summary all tools'!N$14</f>
        <v>0.14889999488359637</v>
      </c>
      <c r="CN103" s="6">
        <f>AD103*'Summary all tools'!O$14</f>
        <v>0.17189900071155667</v>
      </c>
      <c r="CO103" s="6">
        <f>AE103*'Summary all tools'!P$14</f>
        <v>7.1105526031565017E-2</v>
      </c>
      <c r="CP103" s="6">
        <f t="shared" si="5"/>
        <v>70.694237657279203</v>
      </c>
      <c r="CR103" s="6"/>
      <c r="CS103" s="6"/>
      <c r="CT103" s="6"/>
      <c r="CU103" s="6"/>
      <c r="CV103" s="6"/>
      <c r="CW103" s="6"/>
      <c r="CX103" s="6"/>
      <c r="CY103" s="6"/>
      <c r="CZ103" s="6"/>
      <c r="DA103" s="6"/>
      <c r="DB103" s="6"/>
      <c r="DC103" s="6"/>
      <c r="DD103" s="6"/>
      <c r="DE103" s="6"/>
      <c r="DF103" s="6"/>
      <c r="DH103" s="6"/>
      <c r="DI103" s="6"/>
      <c r="DJ103" s="6"/>
      <c r="DK103" s="6"/>
      <c r="DL103" s="6"/>
      <c r="DM103" s="6"/>
      <c r="DN103" s="6"/>
      <c r="DO103" s="6"/>
      <c r="DP103" s="6"/>
      <c r="DQ103" s="6"/>
      <c r="DR103" s="6"/>
      <c r="DS103" s="6"/>
      <c r="DT103" s="6"/>
      <c r="DU103" s="6"/>
      <c r="DV103" s="6"/>
      <c r="DX103" s="6"/>
      <c r="DY103" s="6"/>
      <c r="DZ103" s="6"/>
      <c r="EA103" s="6"/>
      <c r="EB103" s="6"/>
      <c r="EC103" s="6"/>
      <c r="ED103" s="6"/>
      <c r="EE103" s="6"/>
      <c r="EF103" s="6"/>
      <c r="EG103" s="6"/>
      <c r="EH103" s="6"/>
      <c r="EI103" s="6"/>
      <c r="EJ103" s="6"/>
      <c r="EK103" s="6"/>
      <c r="EL103" s="6"/>
      <c r="EN103" s="1"/>
      <c r="EO103" s="1"/>
      <c r="EP103" s="1"/>
      <c r="EQ103" s="1"/>
      <c r="ER103" s="1"/>
      <c r="ES103" s="1"/>
      <c r="ET103" s="1"/>
      <c r="EU103" s="1"/>
      <c r="EV103" s="1"/>
      <c r="EW103" s="1"/>
      <c r="EX103" s="1"/>
      <c r="EY103" s="1"/>
      <c r="EZ103" s="1"/>
      <c r="FA103" s="1"/>
      <c r="FB103" s="2"/>
      <c r="FD103" s="2"/>
      <c r="FE103" s="2"/>
      <c r="FF103" s="2"/>
      <c r="FG103" s="2"/>
      <c r="FH103" s="2"/>
      <c r="FI103" s="2"/>
      <c r="FJ103" s="2"/>
      <c r="FK103" s="2"/>
      <c r="FL103" s="2"/>
      <c r="FM103" s="2"/>
      <c r="FN103" s="2"/>
      <c r="FO103" s="2"/>
      <c r="FP103" s="2"/>
      <c r="FQ103" s="2"/>
      <c r="FR103" s="2"/>
      <c r="FT103" s="2"/>
      <c r="FU103" s="2"/>
      <c r="FV103" s="2"/>
      <c r="FW103" s="2"/>
      <c r="FX103" s="2"/>
      <c r="FY103" s="2"/>
      <c r="FZ103" s="2"/>
      <c r="GA103" s="2"/>
      <c r="GB103" s="2"/>
      <c r="GC103" s="2"/>
      <c r="GD103" s="2"/>
      <c r="GE103" s="2"/>
      <c r="GF103" s="2"/>
      <c r="GG103" s="2"/>
      <c r="GH103" s="2"/>
      <c r="GJ103" s="6"/>
    </row>
    <row r="104" spans="1:192" x14ac:dyDescent="0.25">
      <c r="A104" s="8" t="s">
        <v>101</v>
      </c>
      <c r="B104" s="8" t="s">
        <v>270</v>
      </c>
      <c r="C104" s="22">
        <f>Baseline!CC104*'Summary all tools'!B$5</f>
        <v>133.97767205505073</v>
      </c>
      <c r="D104" s="22">
        <f>Baseline!CD104*'Summary all tools'!C$5</f>
        <v>154.77581938920309</v>
      </c>
      <c r="E104" s="22">
        <f>Baseline!CE104*'Summary all tools'!D$5</f>
        <v>180.8436163349497</v>
      </c>
      <c r="F104" s="22">
        <f>Baseline!CF104*'Summary all tools'!E$5</f>
        <v>144.41168272372883</v>
      </c>
      <c r="G104" s="22">
        <f>Baseline!CG104*'Summary all tools'!F$5</f>
        <v>106.01516858379044</v>
      </c>
      <c r="H104" s="22">
        <f>Baseline!CH104*'Summary all tools'!G$5</f>
        <v>88.517884973884478</v>
      </c>
      <c r="I104" s="22">
        <f>Baseline!CI104*'Summary all tools'!H$5</f>
        <v>53.791426530593732</v>
      </c>
      <c r="J104" s="27">
        <f>Baseline!CJ104*'Summary all tools'!J$5</f>
        <v>109.45154357864855</v>
      </c>
      <c r="K104" s="27">
        <f>Baseline!CK104*'Summary all tools'!K$5</f>
        <v>124.61563153923804</v>
      </c>
      <c r="L104" s="27">
        <f>Baseline!CL104*'Summary all tools'!L$5</f>
        <v>158.76082791887464</v>
      </c>
      <c r="M104" s="27">
        <f>Baseline!CM104*'Summary all tools'!M$5</f>
        <v>127.0167349985081</v>
      </c>
      <c r="N104" s="27">
        <f>Baseline!CN104*'Summary all tools'!N$5</f>
        <v>98.928592330494325</v>
      </c>
      <c r="O104" s="27">
        <f>Baseline!CO104*'Summary all tools'!O$5</f>
        <v>114.79958639549069</v>
      </c>
      <c r="P104" s="27">
        <f>Baseline!CP104*'Summary all tools'!P$5</f>
        <v>67.374669328804529</v>
      </c>
      <c r="Q104" s="28"/>
      <c r="R104" s="29">
        <f>Baseline!CR104*'Summary all tools'!B$12</f>
        <v>1.1621728670255735</v>
      </c>
      <c r="S104" s="29">
        <f>Baseline!CS104*'Summary all tools'!C$12</f>
        <v>0.80067077280526866</v>
      </c>
      <c r="T104" s="29">
        <f>Baseline!CT104*'Summary all tools'!D$12</f>
        <v>0.81935619051433517</v>
      </c>
      <c r="U104" s="29">
        <f>Baseline!CU104*'Summary all tools'!E$12</f>
        <v>0.67333054521493174</v>
      </c>
      <c r="V104" s="29">
        <f>Baseline!CV104*'Summary all tools'!F$12</f>
        <v>0.23066833895515768</v>
      </c>
      <c r="W104" s="29">
        <f>Baseline!CW104*'Summary all tools'!G$12</f>
        <v>0.16344637162152242</v>
      </c>
      <c r="X104" s="29">
        <f>Baseline!CX104*'Summary all tools'!H$12</f>
        <v>0.1365697912550777</v>
      </c>
      <c r="Y104" s="29">
        <f>Baseline!CY104*'Summary all tools'!J$12</f>
        <v>1.005372414990648</v>
      </c>
      <c r="Z104" s="29">
        <f>Baseline!CZ104*'Summary all tools'!K$12</f>
        <v>1.0104605235125845</v>
      </c>
      <c r="AA104" s="29">
        <f>Baseline!DA104*'Summary all tools'!L$12</f>
        <v>0.86955583018553639</v>
      </c>
      <c r="AB104" s="29">
        <f>Baseline!DB104*'Summary all tools'!M$12</f>
        <v>0.64356705895144606</v>
      </c>
      <c r="AC104" s="29">
        <f>Baseline!DC104*'Summary all tools'!N$12</f>
        <v>0.32375894401470839</v>
      </c>
      <c r="AD104" s="29">
        <f>Baseline!DD104*'Summary all tools'!O$12</f>
        <v>0.26031652243875442</v>
      </c>
      <c r="AE104" s="29">
        <f>Baseline!DE104*'Summary all tools'!P$12</f>
        <v>0.13567971383821401</v>
      </c>
      <c r="AF104" s="29">
        <f t="shared" si="3"/>
        <v>1671.5157825665838</v>
      </c>
      <c r="AH104" s="6">
        <f>C104*'Summary all tools'!B$6</f>
        <v>18.064405220905716</v>
      </c>
      <c r="AI104" s="6">
        <f>D104*'Summary all tools'!C$6</f>
        <v>20.868649805285809</v>
      </c>
      <c r="AJ104" s="6">
        <f>E104*'Summary all tools'!D$6</f>
        <v>32.796162433724355</v>
      </c>
      <c r="AK104" s="6">
        <f>F104*'Summary all tools'!E$6</f>
        <v>26.189196499824536</v>
      </c>
      <c r="AL104" s="6">
        <f>G104*'Summary all tools'!F$6</f>
        <v>19.225952011891511</v>
      </c>
      <c r="AM104" s="6">
        <f>H104*'Summary all tools'!G$6</f>
        <v>22.415804512795145</v>
      </c>
      <c r="AN104" s="6">
        <f>I104*'Summary all tools'!H$6</f>
        <v>13.621858474475676</v>
      </c>
      <c r="AO104" s="6">
        <f>J104*'Summary all tools'!J$6</f>
        <v>11.286370201155606</v>
      </c>
      <c r="AP104" s="6">
        <f>K104*'Summary all tools'!K$6</f>
        <v>12.85005313234349</v>
      </c>
      <c r="AQ104" s="6">
        <f>L104*'Summary all tools'!L$6</f>
        <v>33.175801510669558</v>
      </c>
      <c r="AR104" s="6">
        <f>M104*'Summary all tools'!M$6</f>
        <v>26.542328130192644</v>
      </c>
      <c r="AS104" s="6">
        <f>N104*'Summary all tools'!N$6</f>
        <v>20.672828341280237</v>
      </c>
      <c r="AT104" s="6">
        <f>O104*'Summary all tools'!O$6</f>
        <v>27.942421322069581</v>
      </c>
      <c r="AU104" s="6">
        <f>P104*'Summary all tools'!P$6</f>
        <v>16.399113062436292</v>
      </c>
      <c r="AV104" s="6"/>
      <c r="AW104" s="6">
        <f>R104*'Summary all tools'!B$13</f>
        <v>0.15669746521693126</v>
      </c>
      <c r="AX104" s="6">
        <f>S104*'Summary all tools'!C$13</f>
        <v>0.10795560981644071</v>
      </c>
      <c r="AY104" s="6">
        <f>T104*'Summary all tools'!D$13</f>
        <v>0.14859102720781261</v>
      </c>
      <c r="AZ104" s="6">
        <f>U104*'Summary all tools'!E$13</f>
        <v>0.12210913705439658</v>
      </c>
      <c r="BA104" s="6">
        <f>V104*'Summary all tools'!F$13</f>
        <v>4.1831923437535938E-2</v>
      </c>
      <c r="BB104" s="6">
        <f>W104*'Summary all tools'!G$13</f>
        <v>4.1390301131513069E-2</v>
      </c>
      <c r="BC104" s="6">
        <f>X104*'Summary all tools'!H$13</f>
        <v>3.4584217009141674E-2</v>
      </c>
      <c r="BD104" s="6">
        <f>Y104*'Summary all tools'!J$13</f>
        <v>0.1036714960302107</v>
      </c>
      <c r="BE104" s="6">
        <f>Z104*'Summary all tools'!K$13</f>
        <v>0.10419616909122574</v>
      </c>
      <c r="BF104" s="6">
        <f>AA104*'Summary all tools'!L$13</f>
        <v>0.18170862424213369</v>
      </c>
      <c r="BG104" s="6">
        <f>AB104*'Summary all tools'!M$13</f>
        <v>0.1344843894205984</v>
      </c>
      <c r="BH104" s="6">
        <f>AC104*'Summary all tools'!N$13</f>
        <v>6.7654991503473885E-2</v>
      </c>
      <c r="BI104" s="6">
        <f>AD104*'Summary all tools'!O$13</f>
        <v>6.3361499596529675E-2</v>
      </c>
      <c r="BJ104" s="6">
        <f>AE104*'Summary all tools'!P$13</f>
        <v>3.3024681080855607E-2</v>
      </c>
      <c r="BK104" s="6">
        <f t="shared" si="4"/>
        <v>303.39220619088888</v>
      </c>
      <c r="BM104" s="6">
        <f>C104*'Summary all tools'!B$7</f>
        <v>2.5089451695702385</v>
      </c>
      <c r="BN104" s="6">
        <f>D104*'Summary all tools'!C$7</f>
        <v>2.8984235840674737</v>
      </c>
      <c r="BO104" s="6">
        <f>E104*'Summary all tools'!D$7</f>
        <v>12.082796686108976</v>
      </c>
      <c r="BP104" s="6">
        <f>F104*'Summary all tools'!E$7</f>
        <v>9.6486513420406208</v>
      </c>
      <c r="BQ104" s="6">
        <f>G104*'Summary all tools'!F$7</f>
        <v>7.0832454780652947</v>
      </c>
      <c r="BR104" s="6">
        <f>H104*'Summary all tools'!G$7</f>
        <v>6.3811414306497127</v>
      </c>
      <c r="BS104" s="6">
        <f>I104*'Summary all tools'!H$7</f>
        <v>3.8777553321500102</v>
      </c>
      <c r="BT104" s="6">
        <f>J104*'Summary all tools'!J$7</f>
        <v>1.8373160792578893</v>
      </c>
      <c r="BU104" s="6">
        <f>K104*'Summary all tools'!K$7</f>
        <v>2.0918691145675448</v>
      </c>
      <c r="BV104" s="6">
        <f>L104*'Summary all tools'!L$7</f>
        <v>8.135062439397899</v>
      </c>
      <c r="BW104" s="6">
        <f>M104*'Summary all tools'!M$7</f>
        <v>6.5084636028058593</v>
      </c>
      <c r="BX104" s="6">
        <f>N104*'Summary all tools'!N$7</f>
        <v>5.0691992867507096</v>
      </c>
      <c r="BY104" s="6">
        <f>O104*'Summary all tools'!O$7</f>
        <v>7.7430806073204863</v>
      </c>
      <c r="BZ104" s="6">
        <f>P104*'Summary all tools'!P$7</f>
        <v>4.5443325353739121</v>
      </c>
      <c r="CA104" s="6"/>
      <c r="CB104" s="6">
        <f>R104*'Summary all tools'!B$14</f>
        <v>2.17635368356849E-2</v>
      </c>
      <c r="CC104" s="6">
        <f>S104*'Summary all tools'!C$14</f>
        <v>1.4993834696727878E-2</v>
      </c>
      <c r="CD104" s="6">
        <f>T104*'Summary all tools'!D$14</f>
        <v>5.474406265550992E-2</v>
      </c>
      <c r="CE104" s="6">
        <f>U104*'Summary all tools'!E$14</f>
        <v>4.4987576809514533E-2</v>
      </c>
      <c r="CF104" s="6">
        <f>V104*'Summary all tools'!F$14</f>
        <v>1.541176126646061E-2</v>
      </c>
      <c r="CG104" s="6">
        <f>W104*'Summary all tools'!G$14</f>
        <v>1.1782640468094961E-2</v>
      </c>
      <c r="CH104" s="6">
        <f>X104*'Summary all tools'!H$14</f>
        <v>9.8451420682958042E-3</v>
      </c>
      <c r="CI104" s="6">
        <f>Y104*'Summary all tools'!J$14</f>
        <v>1.6876755167708719E-2</v>
      </c>
      <c r="CJ104" s="6">
        <f>Z104*'Summary all tools'!K$14</f>
        <v>1.6962167061362329E-2</v>
      </c>
      <c r="CK104" s="6">
        <f>AA104*'Summary all tools'!L$14</f>
        <v>4.4556904028722435E-2</v>
      </c>
      <c r="CL104" s="6">
        <f>AB104*'Summary all tools'!M$14</f>
        <v>3.2977015030338307E-2</v>
      </c>
      <c r="CM104" s="6">
        <f>AC104*'Summary all tools'!N$14</f>
        <v>1.6589729717326931E-2</v>
      </c>
      <c r="CN104" s="6">
        <f>AD104*'Summary all tools'!O$14</f>
        <v>1.7558005912291352E-2</v>
      </c>
      <c r="CO104" s="6">
        <f>AE104*'Summary all tools'!P$14</f>
        <v>9.1514176489117943E-3</v>
      </c>
      <c r="CP104" s="6">
        <f t="shared" si="5"/>
        <v>80.738483237493583</v>
      </c>
      <c r="CR104" s="6"/>
      <c r="CS104" s="6"/>
      <c r="CT104" s="6"/>
      <c r="CU104" s="6"/>
      <c r="CV104" s="6"/>
      <c r="CW104" s="6"/>
      <c r="CX104" s="6"/>
      <c r="CY104" s="6"/>
      <c r="CZ104" s="6"/>
      <c r="DA104" s="6"/>
      <c r="DB104" s="6"/>
      <c r="DC104" s="6"/>
      <c r="DD104" s="6"/>
      <c r="DE104" s="6"/>
      <c r="DF104" s="6"/>
      <c r="DH104" s="6"/>
      <c r="DI104" s="6"/>
      <c r="DJ104" s="6"/>
      <c r="DK104" s="6"/>
      <c r="DL104" s="6"/>
      <c r="DM104" s="6"/>
      <c r="DN104" s="6"/>
      <c r="DO104" s="6"/>
      <c r="DP104" s="6"/>
      <c r="DQ104" s="6"/>
      <c r="DR104" s="6"/>
      <c r="DS104" s="6"/>
      <c r="DT104" s="6"/>
      <c r="DU104" s="6"/>
      <c r="DV104" s="6"/>
      <c r="DX104" s="6"/>
      <c r="DY104" s="6"/>
      <c r="DZ104" s="6"/>
      <c r="EA104" s="6"/>
      <c r="EB104" s="6"/>
      <c r="EC104" s="6"/>
      <c r="ED104" s="6"/>
      <c r="EE104" s="6"/>
      <c r="EF104" s="6"/>
      <c r="EG104" s="6"/>
      <c r="EH104" s="6"/>
      <c r="EI104" s="6"/>
      <c r="EJ104" s="6"/>
      <c r="EK104" s="6"/>
      <c r="EL104" s="6"/>
      <c r="EN104" s="1"/>
      <c r="EO104" s="1"/>
      <c r="EP104" s="1"/>
      <c r="EQ104" s="1"/>
      <c r="ER104" s="1"/>
      <c r="ES104" s="1"/>
      <c r="ET104" s="1"/>
      <c r="EU104" s="1"/>
      <c r="EV104" s="1"/>
      <c r="EW104" s="1"/>
      <c r="EX104" s="1"/>
      <c r="EY104" s="1"/>
      <c r="EZ104" s="1"/>
      <c r="FA104" s="1"/>
      <c r="FB104" s="2"/>
      <c r="FD104" s="2"/>
      <c r="FE104" s="2"/>
      <c r="FF104" s="2"/>
      <c r="FG104" s="2"/>
      <c r="FH104" s="2"/>
      <c r="FI104" s="2"/>
      <c r="FJ104" s="2"/>
      <c r="FK104" s="2"/>
      <c r="FL104" s="2"/>
      <c r="FM104" s="2"/>
      <c r="FN104" s="2"/>
      <c r="FO104" s="2"/>
      <c r="FP104" s="2"/>
      <c r="FQ104" s="2"/>
      <c r="FR104" s="2"/>
      <c r="FT104" s="2"/>
      <c r="FU104" s="2"/>
      <c r="FV104" s="2"/>
      <c r="FW104" s="2"/>
      <c r="FX104" s="2"/>
      <c r="FY104" s="2"/>
      <c r="FZ104" s="2"/>
      <c r="GA104" s="2"/>
      <c r="GB104" s="2"/>
      <c r="GC104" s="2"/>
      <c r="GD104" s="2"/>
      <c r="GE104" s="2"/>
      <c r="GF104" s="2"/>
      <c r="GG104" s="2"/>
      <c r="GH104" s="2"/>
      <c r="GJ104" s="6"/>
    </row>
    <row r="105" spans="1:192" x14ac:dyDescent="0.25">
      <c r="A105" s="8" t="s">
        <v>122</v>
      </c>
      <c r="B105" s="8" t="s">
        <v>271</v>
      </c>
      <c r="C105" s="22">
        <f>Baseline!CC105*'Summary all tools'!B$5</f>
        <v>206.50320273931445</v>
      </c>
      <c r="D105" s="22">
        <f>Baseline!CD105*'Summary all tools'!C$5</f>
        <v>222.24059981642807</v>
      </c>
      <c r="E105" s="22">
        <f>Baseline!CE105*'Summary all tools'!D$5</f>
        <v>245.48558688149612</v>
      </c>
      <c r="F105" s="22">
        <f>Baseline!CF105*'Summary all tools'!E$5</f>
        <v>193.8494324440183</v>
      </c>
      <c r="G105" s="22">
        <f>Baseline!CG105*'Summary all tools'!F$5</f>
        <v>140.16188988678832</v>
      </c>
      <c r="H105" s="22">
        <f>Baseline!CH105*'Summary all tools'!G$5</f>
        <v>105.35120463175397</v>
      </c>
      <c r="I105" s="22">
        <f>Baseline!CI105*'Summary all tools'!H$5</f>
        <v>58.842395962296415</v>
      </c>
      <c r="J105" s="27">
        <f>Baseline!CJ105*'Summary all tools'!J$5</f>
        <v>158.70718261656333</v>
      </c>
      <c r="K105" s="27">
        <f>Baseline!CK105*'Summary all tools'!K$5</f>
        <v>174.44342025052885</v>
      </c>
      <c r="L105" s="27">
        <f>Baseline!CL105*'Summary all tools'!L$5</f>
        <v>220.33549786500797</v>
      </c>
      <c r="M105" s="27">
        <f>Baseline!CM105*'Summary all tools'!M$5</f>
        <v>171.95034418704438</v>
      </c>
      <c r="N105" s="27">
        <f>Baseline!CN105*'Summary all tools'!N$5</f>
        <v>128.1931170050531</v>
      </c>
      <c r="O105" s="27">
        <f>Baseline!CO105*'Summary all tools'!O$5</f>
        <v>132.41274472294009</v>
      </c>
      <c r="P105" s="27">
        <f>Baseline!CP105*'Summary all tools'!P$5</f>
        <v>74.48235014331533</v>
      </c>
      <c r="Q105" s="28"/>
      <c r="R105" s="29">
        <f>Baseline!CR105*'Summary all tools'!B$12</f>
        <v>10.16669771881749</v>
      </c>
      <c r="S105" s="29">
        <f>Baseline!CS105*'Summary all tools'!C$12</f>
        <v>5.9315738854399145</v>
      </c>
      <c r="T105" s="29">
        <f>Baseline!CT105*'Summary all tools'!D$12</f>
        <v>6.1236599175020219</v>
      </c>
      <c r="U105" s="29">
        <f>Baseline!CU105*'Summary all tools'!E$12</f>
        <v>4.828989420313623</v>
      </c>
      <c r="V105" s="29">
        <f>Baseline!CV105*'Summary all tools'!F$12</f>
        <v>2.1093768839194418</v>
      </c>
      <c r="W105" s="29">
        <f>Baseline!CW105*'Summary all tools'!G$12</f>
        <v>1.0948164864896488</v>
      </c>
      <c r="X105" s="29">
        <f>Baseline!CX105*'Summary all tools'!H$12</f>
        <v>0.79376839128024512</v>
      </c>
      <c r="Y105" s="29">
        <f>Baseline!CY105*'Summary all tools'!J$12</f>
        <v>6.8461921913027295</v>
      </c>
      <c r="Z105" s="29">
        <f>Baseline!CZ105*'Summary all tools'!K$12</f>
        <v>4.5177889176747135</v>
      </c>
      <c r="AA105" s="29">
        <f>Baseline!DA105*'Summary all tools'!L$12</f>
        <v>5.1561593627673643</v>
      </c>
      <c r="AB105" s="29">
        <f>Baseline!DB105*'Summary all tools'!M$12</f>
        <v>3.7550302277044985</v>
      </c>
      <c r="AC105" s="29">
        <f>Baseline!DC105*'Summary all tools'!N$12</f>
        <v>1.8021319380103471</v>
      </c>
      <c r="AD105" s="29">
        <f>Baseline!DD105*'Summary all tools'!O$12</f>
        <v>0.95540199123654634</v>
      </c>
      <c r="AE105" s="29">
        <f>Baseline!DE105*'Summary all tools'!P$12</f>
        <v>0.73267649636189036</v>
      </c>
      <c r="AF105" s="29">
        <f t="shared" si="3"/>
        <v>2287.7732329813693</v>
      </c>
      <c r="AH105" s="6">
        <f>C105*'Summary all tools'!B$6</f>
        <v>27.843128459233409</v>
      </c>
      <c r="AI105" s="6">
        <f>D105*'Summary all tools'!C$6</f>
        <v>29.96502469434985</v>
      </c>
      <c r="AJ105" s="6">
        <f>E105*'Summary all tools'!D$6</f>
        <v>44.519045491725066</v>
      </c>
      <c r="AK105" s="6">
        <f>F105*'Summary all tools'!E$6</f>
        <v>35.154779598878505</v>
      </c>
      <c r="AL105" s="6">
        <f>G105*'Summary all tools'!F$6</f>
        <v>25.4184925125086</v>
      </c>
      <c r="AM105" s="6">
        <f>H105*'Summary all tools'!G$6</f>
        <v>26.678586015804608</v>
      </c>
      <c r="AN105" s="6">
        <f>I105*'Summary all tools'!H$6</f>
        <v>14.900939458104636</v>
      </c>
      <c r="AO105" s="6">
        <f>J105*'Summary all tools'!J$6</f>
        <v>16.365488854945379</v>
      </c>
      <c r="AP105" s="6">
        <f>K105*'Summary all tools'!K$6</f>
        <v>17.988170433507769</v>
      </c>
      <c r="AQ105" s="6">
        <f>L105*'Summary all tools'!L$6</f>
        <v>46.04288626322424</v>
      </c>
      <c r="AR105" s="6">
        <f>M105*'Summary all tools'!M$6</f>
        <v>35.931977448213438</v>
      </c>
      <c r="AS105" s="6">
        <f>N105*'Summary all tools'!N$6</f>
        <v>26.788153353337755</v>
      </c>
      <c r="AT105" s="6">
        <f>O105*'Summary all tools'!O$6</f>
        <v>32.229495049865186</v>
      </c>
      <c r="AU105" s="6">
        <f>P105*'Summary all tools'!P$6</f>
        <v>18.129135078871474</v>
      </c>
      <c r="AV105" s="6"/>
      <c r="AW105" s="6">
        <f>R105*'Summary all tools'!B$13</f>
        <v>1.3707907036607851</v>
      </c>
      <c r="AX105" s="6">
        <f>S105*'Summary all tools'!C$13</f>
        <v>0.79976277107055027</v>
      </c>
      <c r="AY105" s="6">
        <f>T105*'Summary all tools'!D$13</f>
        <v>1.1105315709419965</v>
      </c>
      <c r="AZ105" s="6">
        <f>U105*'Summary all tools'!E$13</f>
        <v>0.87574184054145732</v>
      </c>
      <c r="BA105" s="6">
        <f>V105*'Summary all tools'!F$13</f>
        <v>0.38253751125411317</v>
      </c>
      <c r="BB105" s="6">
        <f>W105*'Summary all tools'!G$13</f>
        <v>0.27724557975800718</v>
      </c>
      <c r="BC105" s="6">
        <f>X105*'Summary all tools'!H$13</f>
        <v>0.20100974049056114</v>
      </c>
      <c r="BD105" s="6">
        <f>Y105*'Summary all tools'!J$13</f>
        <v>0.70596226433097686</v>
      </c>
      <c r="BE105" s="6">
        <f>Z105*'Summary all tools'!K$13</f>
        <v>0.46586312580338773</v>
      </c>
      <c r="BF105" s="6">
        <f>AA105*'Summary all tools'!L$13</f>
        <v>1.0774680493853339</v>
      </c>
      <c r="BG105" s="6">
        <f>AB105*'Summary all tools'!M$13</f>
        <v>0.78467805398788959</v>
      </c>
      <c r="BH105" s="6">
        <f>AC105*'Summary all tools'!N$13</f>
        <v>0.3765864177907931</v>
      </c>
      <c r="BI105" s="6">
        <f>AD105*'Summary all tools'!O$13</f>
        <v>0.23254652572619749</v>
      </c>
      <c r="BJ105" s="6">
        <f>AE105*'Summary all tools'!P$13</f>
        <v>0.17833474838133989</v>
      </c>
      <c r="BK105" s="6">
        <f t="shared" si="4"/>
        <v>406.79436161569333</v>
      </c>
      <c r="BM105" s="6">
        <f>C105*'Summary all tools'!B$7</f>
        <v>3.8671011748935289</v>
      </c>
      <c r="BN105" s="6">
        <f>D105*'Summary all tools'!C$7</f>
        <v>4.1618089853263687</v>
      </c>
      <c r="BO105" s="6">
        <f>E105*'Summary all tools'!D$7</f>
        <v>16.401753602214498</v>
      </c>
      <c r="BP105" s="6">
        <f>F105*'Summary all tools'!E$7</f>
        <v>12.951760904849976</v>
      </c>
      <c r="BQ105" s="6">
        <f>G105*'Summary all tools'!F$7</f>
        <v>9.364707767766328</v>
      </c>
      <c r="BR105" s="6">
        <f>H105*'Summary all tools'!G$7</f>
        <v>7.5946339753020418</v>
      </c>
      <c r="BS105" s="6">
        <f>I105*'Summary all tools'!H$7</f>
        <v>4.2418732763947506</v>
      </c>
      <c r="BT105" s="6">
        <f>J105*'Summary all tools'!J$7</f>
        <v>2.6641493484794805</v>
      </c>
      <c r="BU105" s="6">
        <f>K105*'Summary all tools'!K$7</f>
        <v>2.9283068147570788</v>
      </c>
      <c r="BV105" s="6">
        <f>L105*'Summary all tools'!L$7</f>
        <v>11.290209658415138</v>
      </c>
      <c r="BW105" s="6">
        <f>M105*'Summary all tools'!M$7</f>
        <v>8.810906347454635</v>
      </c>
      <c r="BX105" s="6">
        <f>N105*'Summary all tools'!N$7</f>
        <v>6.5687425847264995</v>
      </c>
      <c r="BY105" s="6">
        <f>O105*'Summary all tools'!O$7</f>
        <v>8.931064893336135</v>
      </c>
      <c r="BZ105" s="6">
        <f>P105*'Summary all tools'!P$7</f>
        <v>5.0237362266752275</v>
      </c>
      <c r="CA105" s="6"/>
      <c r="CB105" s="6">
        <f>R105*'Summary all tools'!B$14</f>
        <v>0.1903875977306646</v>
      </c>
      <c r="CC105" s="6">
        <f>S105*'Summary all tools'!C$14</f>
        <v>0.11107816264868754</v>
      </c>
      <c r="CD105" s="6">
        <f>T105*'Summary all tools'!D$14</f>
        <v>0.40914321034705142</v>
      </c>
      <c r="CE105" s="6">
        <f>U105*'Summary all tools'!E$14</f>
        <v>0.3226417307258001</v>
      </c>
      <c r="CF105" s="6">
        <f>V105*'Summary all tools'!F$14</f>
        <v>0.14093487256730486</v>
      </c>
      <c r="CG105" s="6">
        <f>W105*'Summary all tools'!G$14</f>
        <v>7.8923924164688172E-2</v>
      </c>
      <c r="CH105" s="6">
        <f>X105*'Summary all tools'!H$14</f>
        <v>5.7221750942568497E-2</v>
      </c>
      <c r="CI105" s="6">
        <f>Y105*'Summary all tools'!J$14</f>
        <v>0.11492408954225206</v>
      </c>
      <c r="CJ105" s="6">
        <f>Z105*'Summary all tools'!K$14</f>
        <v>7.5838183270318923E-2</v>
      </c>
      <c r="CK105" s="6">
        <f>AA105*'Summary all tools'!L$14</f>
        <v>0.26420672475349183</v>
      </c>
      <c r="CL105" s="6">
        <f>AB105*'Summary all tools'!M$14</f>
        <v>0.19241147683994225</v>
      </c>
      <c r="CM105" s="6">
        <f>AC105*'Summary all tools'!N$14</f>
        <v>9.2343029649849639E-2</v>
      </c>
      <c r="CN105" s="6">
        <f>AD105*'Summary all tools'!O$14</f>
        <v>6.4440603514488465E-2</v>
      </c>
      <c r="CO105" s="6">
        <f>AE105*'Summary all tools'!P$14</f>
        <v>4.9418062804467672E-2</v>
      </c>
      <c r="CP105" s="6">
        <f t="shared" si="5"/>
        <v>106.96466898009325</v>
      </c>
      <c r="CR105" s="6"/>
      <c r="CS105" s="6"/>
      <c r="CT105" s="6"/>
      <c r="CU105" s="6"/>
      <c r="CV105" s="6"/>
      <c r="CW105" s="6"/>
      <c r="CX105" s="6"/>
      <c r="CY105" s="6"/>
      <c r="CZ105" s="6"/>
      <c r="DA105" s="6"/>
      <c r="DB105" s="6"/>
      <c r="DC105" s="6"/>
      <c r="DD105" s="6"/>
      <c r="DE105" s="6"/>
      <c r="DF105" s="6"/>
      <c r="DH105" s="6"/>
      <c r="DI105" s="6"/>
      <c r="DJ105" s="6"/>
      <c r="DK105" s="6"/>
      <c r="DL105" s="6"/>
      <c r="DM105" s="6"/>
      <c r="DN105" s="6"/>
      <c r="DO105" s="6"/>
      <c r="DP105" s="6"/>
      <c r="DQ105" s="6"/>
      <c r="DR105" s="6"/>
      <c r="DS105" s="6"/>
      <c r="DT105" s="6"/>
      <c r="DU105" s="6"/>
      <c r="DV105" s="6"/>
      <c r="DX105" s="6"/>
      <c r="DY105" s="6"/>
      <c r="DZ105" s="6"/>
      <c r="EA105" s="6"/>
      <c r="EB105" s="6"/>
      <c r="EC105" s="6"/>
      <c r="ED105" s="6"/>
      <c r="EE105" s="6"/>
      <c r="EF105" s="6"/>
      <c r="EG105" s="6"/>
      <c r="EH105" s="6"/>
      <c r="EI105" s="6"/>
      <c r="EJ105" s="6"/>
      <c r="EK105" s="6"/>
      <c r="EL105" s="6"/>
      <c r="EN105" s="1"/>
      <c r="EO105" s="1"/>
      <c r="EP105" s="1"/>
      <c r="EQ105" s="1"/>
      <c r="ER105" s="1"/>
      <c r="ES105" s="1"/>
      <c r="ET105" s="1"/>
      <c r="EU105" s="1"/>
      <c r="EV105" s="1"/>
      <c r="EW105" s="1"/>
      <c r="EX105" s="1"/>
      <c r="EY105" s="1"/>
      <c r="EZ105" s="1"/>
      <c r="FA105" s="1"/>
      <c r="FB105" s="2"/>
      <c r="FD105" s="2"/>
      <c r="FE105" s="2"/>
      <c r="FF105" s="2"/>
      <c r="FG105" s="2"/>
      <c r="FH105" s="2"/>
      <c r="FI105" s="2"/>
      <c r="FJ105" s="2"/>
      <c r="FK105" s="2"/>
      <c r="FL105" s="2"/>
      <c r="FM105" s="2"/>
      <c r="FN105" s="2"/>
      <c r="FO105" s="2"/>
      <c r="FP105" s="2"/>
      <c r="FQ105" s="2"/>
      <c r="FR105" s="2"/>
      <c r="FT105" s="2"/>
      <c r="FU105" s="2"/>
      <c r="FV105" s="2"/>
      <c r="FW105" s="2"/>
      <c r="FX105" s="2"/>
      <c r="FY105" s="2"/>
      <c r="FZ105" s="2"/>
      <c r="GA105" s="2"/>
      <c r="GB105" s="2"/>
      <c r="GC105" s="2"/>
      <c r="GD105" s="2"/>
      <c r="GE105" s="2"/>
      <c r="GF105" s="2"/>
      <c r="GG105" s="2"/>
      <c r="GH105" s="2"/>
      <c r="GJ105" s="6"/>
    </row>
    <row r="106" spans="1:192" x14ac:dyDescent="0.25">
      <c r="A106" s="8" t="s">
        <v>34</v>
      </c>
      <c r="B106" s="8" t="s">
        <v>272</v>
      </c>
      <c r="C106" s="22">
        <f>Baseline!CC106*'Summary all tools'!B$5</f>
        <v>116.80824242059981</v>
      </c>
      <c r="D106" s="22">
        <f>Baseline!CD106*'Summary all tools'!C$5</f>
        <v>124.35415971861832</v>
      </c>
      <c r="E106" s="22">
        <f>Baseline!CE106*'Summary all tools'!D$5</f>
        <v>138.63864697510627</v>
      </c>
      <c r="F106" s="22">
        <f>Baseline!CF106*'Summary all tools'!E$5</f>
        <v>102.90580543245157</v>
      </c>
      <c r="G106" s="22">
        <f>Baseline!CG106*'Summary all tools'!F$5</f>
        <v>78.829732406131455</v>
      </c>
      <c r="H106" s="22">
        <f>Baseline!CH106*'Summary all tools'!G$5</f>
        <v>62.129882746316369</v>
      </c>
      <c r="I106" s="22">
        <f>Baseline!CI106*'Summary all tools'!H$5</f>
        <v>35.698394985703104</v>
      </c>
      <c r="J106" s="27">
        <f>Baseline!CJ106*'Summary all tools'!J$5</f>
        <v>94.19232106025045</v>
      </c>
      <c r="K106" s="27">
        <f>Baseline!CK106*'Summary all tools'!K$5</f>
        <v>95.250240397963097</v>
      </c>
      <c r="L106" s="27">
        <f>Baseline!CL106*'Summary all tools'!L$5</f>
        <v>119.18607199565291</v>
      </c>
      <c r="M106" s="27">
        <f>Baseline!CM106*'Summary all tools'!M$5</f>
        <v>95.02826045282697</v>
      </c>
      <c r="N106" s="27">
        <f>Baseline!CN106*'Summary all tools'!N$5</f>
        <v>69.55914170480294</v>
      </c>
      <c r="O106" s="27">
        <f>Baseline!CO106*'Summary all tools'!O$5</f>
        <v>77.273085524828659</v>
      </c>
      <c r="P106" s="27">
        <f>Baseline!CP106*'Summary all tools'!P$5</f>
        <v>44.511327006218181</v>
      </c>
      <c r="Q106" s="28"/>
      <c r="R106" s="29">
        <f>Baseline!CR106*'Summary all tools'!B$12</f>
        <v>2.6084629298717825</v>
      </c>
      <c r="S106" s="29">
        <f>Baseline!CS106*'Summary all tools'!C$12</f>
        <v>2.8385535303813878</v>
      </c>
      <c r="T106" s="29">
        <f>Baseline!CT106*'Summary all tools'!D$12</f>
        <v>3.1907628762970375</v>
      </c>
      <c r="U106" s="29">
        <f>Baseline!CU106*'Summary all tools'!E$12</f>
        <v>1.8565480361524769</v>
      </c>
      <c r="V106" s="29">
        <f>Baseline!CV106*'Summary all tools'!F$12</f>
        <v>0.70210756749932812</v>
      </c>
      <c r="W106" s="29">
        <f>Baseline!CW106*'Summary all tools'!G$12</f>
        <v>0.72666529527855395</v>
      </c>
      <c r="X106" s="29">
        <f>Baseline!CX106*'Summary all tools'!H$12</f>
        <v>0.44282360192188969</v>
      </c>
      <c r="Y106" s="29">
        <f>Baseline!CY106*'Summary all tools'!J$12</f>
        <v>2.5894796167766443</v>
      </c>
      <c r="Z106" s="29">
        <f>Baseline!CZ106*'Summary all tools'!K$12</f>
        <v>1.7679297099037137</v>
      </c>
      <c r="AA106" s="29">
        <f>Baseline!DA106*'Summary all tools'!L$12</f>
        <v>2.0634027303451865</v>
      </c>
      <c r="AB106" s="29">
        <f>Baseline!DB106*'Summary all tools'!M$12</f>
        <v>1.8464040243424931</v>
      </c>
      <c r="AC106" s="29">
        <f>Baseline!DC106*'Summary all tools'!N$12</f>
        <v>0.72349775918814341</v>
      </c>
      <c r="AD106" s="29">
        <f>Baseline!DD106*'Summary all tools'!O$12</f>
        <v>0.59670336312608996</v>
      </c>
      <c r="AE106" s="29">
        <f>Baseline!DE106*'Summary all tools'!P$12</f>
        <v>0.45150965686780897</v>
      </c>
      <c r="AF106" s="29">
        <f t="shared" si="3"/>
        <v>1276.7701635254225</v>
      </c>
      <c r="AH106" s="6">
        <f>C106*'Summary all tools'!B$6</f>
        <v>15.749425944350536</v>
      </c>
      <c r="AI106" s="6">
        <f>D106*'Summary all tools'!C$6</f>
        <v>16.766852995768762</v>
      </c>
      <c r="AJ106" s="6">
        <f>E106*'Summary all tools'!D$6</f>
        <v>25.142250956572134</v>
      </c>
      <c r="AK106" s="6">
        <f>F106*'Summary all tools'!E$6</f>
        <v>18.662066036575286</v>
      </c>
      <c r="AL106" s="6">
        <f>G106*'Summary all tools'!F$6</f>
        <v>14.295847213153062</v>
      </c>
      <c r="AM106" s="6">
        <f>H106*'Summary all tools'!G$6</f>
        <v>15.733445353503406</v>
      </c>
      <c r="AN106" s="6">
        <f>I106*'Summary all tools'!H$6</f>
        <v>9.0400741461022633</v>
      </c>
      <c r="AO106" s="6">
        <f>J106*'Summary all tools'!J$6</f>
        <v>9.7128772316325396</v>
      </c>
      <c r="AP106" s="6">
        <f>K106*'Summary all tools'!K$6</f>
        <v>9.8219672352815657</v>
      </c>
      <c r="AQ106" s="6">
        <f>L106*'Summary all tools'!L$6</f>
        <v>24.905976613983512</v>
      </c>
      <c r="AR106" s="6">
        <f>M106*'Summary all tools'!M$6</f>
        <v>19.857787012159999</v>
      </c>
      <c r="AS106" s="6">
        <f>N106*'Summary all tools'!N$6</f>
        <v>14.535577249762664</v>
      </c>
      <c r="AT106" s="6">
        <f>O106*'Summary all tools'!O$6</f>
        <v>18.808404981116652</v>
      </c>
      <c r="AU106" s="6">
        <f>P106*'Summary all tools'!P$6</f>
        <v>10.834135312363957</v>
      </c>
      <c r="AV106" s="6"/>
      <c r="AW106" s="6">
        <f>R106*'Summary all tools'!B$13</f>
        <v>0.35170286694900438</v>
      </c>
      <c r="AX106" s="6">
        <f>S106*'Summary all tools'!C$13</f>
        <v>0.38272631870310847</v>
      </c>
      <c r="AY106" s="6">
        <f>T106*'Summary all tools'!D$13</f>
        <v>0.57864789313169473</v>
      </c>
      <c r="AZ106" s="6">
        <f>U106*'Summary all tools'!E$13</f>
        <v>0.33668675839182216</v>
      </c>
      <c r="BA106" s="6">
        <f>V106*'Summary all tools'!F$13</f>
        <v>0.12732787751272689</v>
      </c>
      <c r="BB106" s="6">
        <f>W106*'Summary all tools'!G$13</f>
        <v>0.18401690471933804</v>
      </c>
      <c r="BC106" s="6">
        <f>X106*'Summary all tools'!H$13</f>
        <v>0.11213832433142122</v>
      </c>
      <c r="BD106" s="6">
        <f>Y106*'Summary all tools'!J$13</f>
        <v>0.26702067990742373</v>
      </c>
      <c r="BE106" s="6">
        <f>Z106*'Summary all tools'!K$13</f>
        <v>0.18230450246009516</v>
      </c>
      <c r="BF106" s="6">
        <f>AA106*'Summary all tools'!L$13</f>
        <v>0.43118343684555138</v>
      </c>
      <c r="BG106" s="6">
        <f>AB106*'Summary all tools'!M$13</f>
        <v>0.38583783054715026</v>
      </c>
      <c r="BH106" s="6">
        <f>AC106*'Summary all tools'!N$13</f>
        <v>0.15118728194403958</v>
      </c>
      <c r="BI106" s="6">
        <f>AD106*'Summary all tools'!O$13</f>
        <v>0.14523864850283127</v>
      </c>
      <c r="BJ106" s="6">
        <f>AE106*'Summary all tools'!P$13</f>
        <v>0.10989824492676875</v>
      </c>
      <c r="BK106" s="6">
        <f t="shared" si="4"/>
        <v>227.61260585119936</v>
      </c>
      <c r="BM106" s="6">
        <f>C106*'Summary all tools'!B$7</f>
        <v>2.1874202700486856</v>
      </c>
      <c r="BN106" s="6">
        <f>D106*'Summary all tools'!C$7</f>
        <v>2.3287295827456616</v>
      </c>
      <c r="BO106" s="6">
        <f>E106*'Summary all tools'!D$7</f>
        <v>9.2629345629476294</v>
      </c>
      <c r="BP106" s="6">
        <f>F106*'Summary all tools'!E$7</f>
        <v>6.8754980134751058</v>
      </c>
      <c r="BQ106" s="6">
        <f>G106*'Summary all tools'!F$7</f>
        <v>5.266891078530076</v>
      </c>
      <c r="BR106" s="6">
        <f>H106*'Summary all tools'!G$7</f>
        <v>4.478864005741845</v>
      </c>
      <c r="BS106" s="6">
        <f>I106*'Summary all tools'!H$7</f>
        <v>2.5734517642188925</v>
      </c>
      <c r="BT106" s="6">
        <f>J106*'Summary all tools'!J$7</f>
        <v>1.5811660609634368</v>
      </c>
      <c r="BU106" s="6">
        <f>K106*'Summary all tools'!K$7</f>
        <v>1.5989248987667666</v>
      </c>
      <c r="BV106" s="6">
        <f>L106*'Summary all tools'!L$7</f>
        <v>6.1072126563024707</v>
      </c>
      <c r="BW106" s="6">
        <f>M106*'Summary all tools'!M$7</f>
        <v>4.8693424091120301</v>
      </c>
      <c r="BX106" s="6">
        <f>N106*'Summary all tools'!N$7</f>
        <v>3.5642794788690053</v>
      </c>
      <c r="BY106" s="6">
        <f>O106*'Summary all tools'!O$7</f>
        <v>5.2119676453696746</v>
      </c>
      <c r="BZ106" s="6">
        <f>P106*'Summary all tools'!P$7</f>
        <v>3.0022302672815782</v>
      </c>
      <c r="CA106" s="6"/>
      <c r="CB106" s="6">
        <f>R106*'Summary all tools'!B$14</f>
        <v>4.8847620409583944E-2</v>
      </c>
      <c r="CC106" s="6">
        <f>S106*'Summary all tools'!C$14</f>
        <v>5.3156433153209511E-2</v>
      </c>
      <c r="CD106" s="6">
        <f>T106*'Summary all tools'!D$14</f>
        <v>0.21318606589062442</v>
      </c>
      <c r="CE106" s="6">
        <f>U106*'Summary all tools'!E$14</f>
        <v>0.12404248993382923</v>
      </c>
      <c r="CF106" s="6">
        <f>V106*'Summary all tools'!F$14</f>
        <v>4.6910270662583603E-2</v>
      </c>
      <c r="CG106" s="6">
        <f>W106*'Summary all tools'!G$14</f>
        <v>5.2384374336161929E-2</v>
      </c>
      <c r="CH106" s="6">
        <f>X106*'Summary all tools'!H$14</f>
        <v>3.1922588678287796E-2</v>
      </c>
      <c r="CI106" s="6">
        <f>Y106*'Summary all tools'!J$14</f>
        <v>4.3468482775627121E-2</v>
      </c>
      <c r="CJ106" s="6">
        <f>Z106*'Summary all tools'!K$14</f>
        <v>2.9677477144666654E-2</v>
      </c>
      <c r="CK106" s="6">
        <f>AA106*'Summary all tools'!L$14</f>
        <v>0.10573080443722332</v>
      </c>
      <c r="CL106" s="6">
        <f>AB106*'Summary all tools'!M$14</f>
        <v>9.4611575306580903E-2</v>
      </c>
      <c r="CM106" s="6">
        <f>AC106*'Summary all tools'!N$14</f>
        <v>3.7072743465205102E-2</v>
      </c>
      <c r="CN106" s="6">
        <f>AD106*'Summary all tools'!O$14</f>
        <v>4.0246854404399027E-2</v>
      </c>
      <c r="CO106" s="6">
        <f>AE106*'Summary all tools'!P$14</f>
        <v>3.0453730521875676E-2</v>
      </c>
      <c r="CP106" s="6">
        <f t="shared" si="5"/>
        <v>59.860624205492719</v>
      </c>
      <c r="CR106" s="6"/>
      <c r="CS106" s="6"/>
      <c r="CT106" s="6"/>
      <c r="CU106" s="6"/>
      <c r="CV106" s="6"/>
      <c r="CW106" s="6"/>
      <c r="CX106" s="6"/>
      <c r="CY106" s="6"/>
      <c r="CZ106" s="6"/>
      <c r="DA106" s="6"/>
      <c r="DB106" s="6"/>
      <c r="DC106" s="6"/>
      <c r="DD106" s="6"/>
      <c r="DE106" s="6"/>
      <c r="DF106" s="6"/>
      <c r="DH106" s="6"/>
      <c r="DI106" s="6"/>
      <c r="DJ106" s="6"/>
      <c r="DK106" s="6"/>
      <c r="DL106" s="6"/>
      <c r="DM106" s="6"/>
      <c r="DN106" s="6"/>
      <c r="DO106" s="6"/>
      <c r="DP106" s="6"/>
      <c r="DQ106" s="6"/>
      <c r="DR106" s="6"/>
      <c r="DS106" s="6"/>
      <c r="DT106" s="6"/>
      <c r="DU106" s="6"/>
      <c r="DV106" s="6"/>
      <c r="DX106" s="6"/>
      <c r="DY106" s="6"/>
      <c r="DZ106" s="6"/>
      <c r="EA106" s="6"/>
      <c r="EB106" s="6"/>
      <c r="EC106" s="6"/>
      <c r="ED106" s="6"/>
      <c r="EE106" s="6"/>
      <c r="EF106" s="6"/>
      <c r="EG106" s="6"/>
      <c r="EH106" s="6"/>
      <c r="EI106" s="6"/>
      <c r="EJ106" s="6"/>
      <c r="EK106" s="6"/>
      <c r="EL106" s="6"/>
      <c r="EN106" s="1"/>
      <c r="EO106" s="1"/>
      <c r="EP106" s="1"/>
      <c r="EQ106" s="1"/>
      <c r="ER106" s="1"/>
      <c r="ES106" s="1"/>
      <c r="ET106" s="1"/>
      <c r="EU106" s="1"/>
      <c r="EV106" s="1"/>
      <c r="EW106" s="1"/>
      <c r="EX106" s="1"/>
      <c r="EY106" s="1"/>
      <c r="EZ106" s="1"/>
      <c r="FA106" s="1"/>
      <c r="FB106" s="2"/>
      <c r="FD106" s="2"/>
      <c r="FE106" s="2"/>
      <c r="FF106" s="2"/>
      <c r="FG106" s="2"/>
      <c r="FH106" s="2"/>
      <c r="FI106" s="2"/>
      <c r="FJ106" s="2"/>
      <c r="FK106" s="2"/>
      <c r="FL106" s="2"/>
      <c r="FM106" s="2"/>
      <c r="FN106" s="2"/>
      <c r="FO106" s="2"/>
      <c r="FP106" s="2"/>
      <c r="FQ106" s="2"/>
      <c r="FR106" s="2"/>
      <c r="FT106" s="2"/>
      <c r="FU106" s="2"/>
      <c r="FV106" s="2"/>
      <c r="FW106" s="2"/>
      <c r="FX106" s="2"/>
      <c r="FY106" s="2"/>
      <c r="FZ106" s="2"/>
      <c r="GA106" s="2"/>
      <c r="GB106" s="2"/>
      <c r="GC106" s="2"/>
      <c r="GD106" s="2"/>
      <c r="GE106" s="2"/>
      <c r="GF106" s="2"/>
      <c r="GG106" s="2"/>
      <c r="GH106" s="2"/>
      <c r="GJ106" s="6"/>
    </row>
    <row r="107" spans="1:192" x14ac:dyDescent="0.25">
      <c r="A107" s="8" t="s">
        <v>30</v>
      </c>
      <c r="B107" s="8" t="s">
        <v>273</v>
      </c>
      <c r="C107" s="22">
        <f>Baseline!CC107*'Summary all tools'!B$5</f>
        <v>560.25611599743456</v>
      </c>
      <c r="D107" s="22">
        <f>Baseline!CD107*'Summary all tools'!C$5</f>
        <v>621.32788723870306</v>
      </c>
      <c r="E107" s="22">
        <f>Baseline!CE107*'Summary all tools'!D$5</f>
        <v>699.6379301921811</v>
      </c>
      <c r="F107" s="22">
        <f>Baseline!CF107*'Summary all tools'!E$5</f>
        <v>538.22190405890797</v>
      </c>
      <c r="G107" s="22">
        <f>Baseline!CG107*'Summary all tools'!F$5</f>
        <v>417.40684446985722</v>
      </c>
      <c r="H107" s="22">
        <f>Baseline!CH107*'Summary all tools'!G$5</f>
        <v>330.76640344578482</v>
      </c>
      <c r="I107" s="22">
        <f>Baseline!CI107*'Summary all tools'!H$5</f>
        <v>188.29609694993201</v>
      </c>
      <c r="J107" s="27">
        <f>Baseline!CJ107*'Summary all tools'!J$5</f>
        <v>424.85362720559903</v>
      </c>
      <c r="K107" s="27">
        <f>Baseline!CK107*'Summary all tools'!K$5</f>
        <v>472.3072144537868</v>
      </c>
      <c r="L107" s="27">
        <f>Baseline!CL107*'Summary all tools'!L$5</f>
        <v>597.92732221381834</v>
      </c>
      <c r="M107" s="27">
        <f>Baseline!CM107*'Summary all tools'!M$5</f>
        <v>488.05856427759107</v>
      </c>
      <c r="N107" s="27">
        <f>Baseline!CN107*'Summary all tools'!N$5</f>
        <v>374.39858291467937</v>
      </c>
      <c r="O107" s="27">
        <f>Baseline!CO107*'Summary all tools'!O$5</f>
        <v>408.68978998769342</v>
      </c>
      <c r="P107" s="27">
        <f>Baseline!CP107*'Summary all tools'!P$5</f>
        <v>241.88984796781466</v>
      </c>
      <c r="Q107" s="28"/>
      <c r="R107" s="29">
        <f>Baseline!CR107*'Summary all tools'!B$12</f>
        <v>6.2806247222176497</v>
      </c>
      <c r="S107" s="29">
        <f>Baseline!CS107*'Summary all tools'!C$12</f>
        <v>5.2857289643634848</v>
      </c>
      <c r="T107" s="29">
        <f>Baseline!CT107*'Summary all tools'!D$12</f>
        <v>4.7217826333658941</v>
      </c>
      <c r="U107" s="29">
        <f>Baseline!CU107*'Summary all tools'!E$12</f>
        <v>3.2948286236601465</v>
      </c>
      <c r="V107" s="29">
        <f>Baseline!CV107*'Summary all tools'!F$12</f>
        <v>1.9790321622739691</v>
      </c>
      <c r="W107" s="29">
        <f>Baseline!CW107*'Summary all tools'!G$12</f>
        <v>1.3825390479144779</v>
      </c>
      <c r="X107" s="29">
        <f>Baseline!CX107*'Summary all tools'!H$12</f>
        <v>0.6411112162646071</v>
      </c>
      <c r="Y107" s="29">
        <f>Baseline!CY107*'Summary all tools'!J$12</f>
        <v>5.3845085373116044</v>
      </c>
      <c r="Z107" s="29">
        <f>Baseline!CZ107*'Summary all tools'!K$12</f>
        <v>4.1266301374606993</v>
      </c>
      <c r="AA107" s="29">
        <f>Baseline!DA107*'Summary all tools'!L$12</f>
        <v>3.9231931032674408</v>
      </c>
      <c r="AB107" s="29">
        <f>Baseline!DB107*'Summary all tools'!M$12</f>
        <v>3.2401739435412527</v>
      </c>
      <c r="AC107" s="29">
        <f>Baseline!DC107*'Summary all tools'!N$12</f>
        <v>1.5859041523528943</v>
      </c>
      <c r="AD107" s="29">
        <f>Baseline!DD107*'Summary all tools'!O$12</f>
        <v>1.2141017951254156</v>
      </c>
      <c r="AE107" s="29">
        <f>Baseline!DE107*'Summary all tools'!P$12</f>
        <v>0.58088817415258587</v>
      </c>
      <c r="AF107" s="29">
        <f t="shared" si="3"/>
        <v>6407.6791785870546</v>
      </c>
      <c r="AH107" s="6">
        <f>C107*'Summary all tools'!B$6</f>
        <v>75.540150471564203</v>
      </c>
      <c r="AI107" s="6">
        <f>D107*'Summary all tools'!C$6</f>
        <v>83.774546593982436</v>
      </c>
      <c r="AJ107" s="6">
        <f>E107*'Summary all tools'!D$6</f>
        <v>126.88000642985956</v>
      </c>
      <c r="AK107" s="6">
        <f>F107*'Summary all tools'!E$6</f>
        <v>97.607056022430442</v>
      </c>
      <c r="AL107" s="6">
        <f>G107*'Summary all tools'!F$6</f>
        <v>75.697129650554132</v>
      </c>
      <c r="AM107" s="6">
        <f>H107*'Summary all tools'!G$6</f>
        <v>83.761547637841986</v>
      </c>
      <c r="AN107" s="6">
        <f>I107*'Summary all tools'!H$6</f>
        <v>47.683115124104773</v>
      </c>
      <c r="AO107" s="6">
        <f>J107*'Summary all tools'!J$6</f>
        <v>43.809846450457449</v>
      </c>
      <c r="AP107" s="6">
        <f>K107*'Summary all tools'!K$6</f>
        <v>48.703142018016386</v>
      </c>
      <c r="AQ107" s="6">
        <f>L107*'Summary all tools'!L$6</f>
        <v>124.94718262434473</v>
      </c>
      <c r="AR107" s="6">
        <f>M107*'Summary all tools'!M$6</f>
        <v>101.98821879619797</v>
      </c>
      <c r="AS107" s="6">
        <f>N107*'Summary all tools'!N$6</f>
        <v>78.237013723563905</v>
      </c>
      <c r="AT107" s="6">
        <f>O107*'Summary all tools'!O$6</f>
        <v>99.475813985274357</v>
      </c>
      <c r="AU107" s="6">
        <f>P107*'Summary all tools'!P$6</f>
        <v>58.876414608001809</v>
      </c>
      <c r="AV107" s="6"/>
      <c r="AW107" s="6">
        <f>R107*'Summary all tools'!B$13</f>
        <v>0.84682580524282913</v>
      </c>
      <c r="AX107" s="6">
        <f>S107*'Summary all tools'!C$13</f>
        <v>0.71268255699282934</v>
      </c>
      <c r="AY107" s="6">
        <f>T107*'Summary all tools'!D$13</f>
        <v>0.85629978740189117</v>
      </c>
      <c r="AZ107" s="6">
        <f>U107*'Summary all tools'!E$13</f>
        <v>0.59752031574453468</v>
      </c>
      <c r="BA107" s="6">
        <f>V107*'Summary all tools'!F$13</f>
        <v>0.35889937157244517</v>
      </c>
      <c r="BB107" s="6">
        <f>W107*'Summary all tools'!G$13</f>
        <v>0.35010693080274208</v>
      </c>
      <c r="BC107" s="6">
        <f>X107*'Summary all tools'!H$13</f>
        <v>0.16235163886922582</v>
      </c>
      <c r="BD107" s="6">
        <f>Y107*'Summary all tools'!J$13</f>
        <v>0.55523709137745558</v>
      </c>
      <c r="BE107" s="6">
        <f>Z107*'Summary all tools'!K$13</f>
        <v>0.4255278079395925</v>
      </c>
      <c r="BF107" s="6">
        <f>AA107*'Summary all tools'!L$13</f>
        <v>0.8198185748220993</v>
      </c>
      <c r="BG107" s="6">
        <f>AB107*'Summary all tools'!M$13</f>
        <v>0.67708999140453718</v>
      </c>
      <c r="BH107" s="6">
        <f>AC107*'Summary all tools'!N$13</f>
        <v>0.3314019085381148</v>
      </c>
      <c r="BI107" s="6">
        <f>AD107*'Summary all tools'!O$13</f>
        <v>0.29551451318301908</v>
      </c>
      <c r="BJ107" s="6">
        <f>AE107*'Summary all tools'!P$13</f>
        <v>0.14138920367936841</v>
      </c>
      <c r="BK107" s="6">
        <f t="shared" si="4"/>
        <v>1154.1118496337647</v>
      </c>
      <c r="BM107" s="6">
        <f>C107*'Summary all tools'!B$7</f>
        <v>10.491687565495029</v>
      </c>
      <c r="BN107" s="6">
        <f>D107*'Summary all tools'!C$7</f>
        <v>11.635353693608671</v>
      </c>
      <c r="BO107" s="6">
        <f>E107*'Summary all tools'!D$7</f>
        <v>46.745265526790369</v>
      </c>
      <c r="BP107" s="6">
        <f>F107*'Summary all tools'!E$7</f>
        <v>35.960494324053329</v>
      </c>
      <c r="BQ107" s="6">
        <f>G107*'Summary all tools'!F$7</f>
        <v>27.888416187046264</v>
      </c>
      <c r="BR107" s="6">
        <f>H107*'Summary all tools'!G$7</f>
        <v>23.844528159677647</v>
      </c>
      <c r="BS107" s="6">
        <f>I107*'Summary all tools'!H$7</f>
        <v>13.574025473285301</v>
      </c>
      <c r="BT107" s="6">
        <f>J107*'Summary all tools'!J$7</f>
        <v>7.1318354686791201</v>
      </c>
      <c r="BU107" s="6">
        <f>K107*'Summary all tools'!K$7</f>
        <v>7.9284184680491787</v>
      </c>
      <c r="BV107" s="6">
        <f>L107*'Summary all tools'!L$7</f>
        <v>30.638389609034725</v>
      </c>
      <c r="BW107" s="6">
        <f>M107*'Summary all tools'!M$7</f>
        <v>25.008605375312911</v>
      </c>
      <c r="BX107" s="6">
        <f>N107*'Summary all tools'!N$7</f>
        <v>19.184555089303025</v>
      </c>
      <c r="BY107" s="6">
        <f>O107*'Summary all tools'!O$7</f>
        <v>27.56558700796759</v>
      </c>
      <c r="BZ107" s="6">
        <f>P107*'Summary all tools'!P$7</f>
        <v>16.315151035952308</v>
      </c>
      <c r="CA107" s="6"/>
      <c r="CB107" s="6">
        <f>R107*'Summary all tools'!B$14</f>
        <v>0.11761469517261516</v>
      </c>
      <c r="CC107" s="6">
        <f>S107*'Summary all tools'!C$14</f>
        <v>9.8983688471226308E-2</v>
      </c>
      <c r="CD107" s="6">
        <f>T107*'Summary all tools'!D$14</f>
        <v>0.31547886904280203</v>
      </c>
      <c r="CE107" s="6">
        <f>U107*'Summary all tools'!E$14</f>
        <v>0.22013906369535488</v>
      </c>
      <c r="CF107" s="6">
        <f>V107*'Summary all tools'!F$14</f>
        <v>0.13222608426353244</v>
      </c>
      <c r="CG107" s="6">
        <f>W107*'Summary all tools'!G$14</f>
        <v>9.9665476651875487E-2</v>
      </c>
      <c r="CH107" s="6">
        <f>X107*'Summary all tools'!H$14</f>
        <v>4.6216889897078881E-2</v>
      </c>
      <c r="CI107" s="6">
        <f>Y107*'Summary all tools'!J$14</f>
        <v>9.0387433480050905E-2</v>
      </c>
      <c r="CJ107" s="6">
        <f>Z107*'Summary all tools'!K$14</f>
        <v>6.9271968734352263E-2</v>
      </c>
      <c r="CK107" s="6">
        <f>AA107*'Summary all tools'!L$14</f>
        <v>0.2010283095349209</v>
      </c>
      <c r="CL107" s="6">
        <f>AB107*'Summary all tools'!M$14</f>
        <v>0.16602972969306659</v>
      </c>
      <c r="CM107" s="6">
        <f>AC107*'Summary all tools'!N$14</f>
        <v>8.1263303243062635E-2</v>
      </c>
      <c r="CN107" s="6">
        <f>AD107*'Summary all tools'!O$14</f>
        <v>8.1889563894089606E-2</v>
      </c>
      <c r="CO107" s="6">
        <f>AE107*'Summary all tools'!P$14</f>
        <v>3.9180140778620157E-2</v>
      </c>
      <c r="CP107" s="6">
        <f t="shared" si="5"/>
        <v>305.67168820080821</v>
      </c>
      <c r="CR107" s="6"/>
      <c r="CS107" s="6"/>
      <c r="CT107" s="6"/>
      <c r="CU107" s="6"/>
      <c r="CV107" s="6"/>
      <c r="CW107" s="6"/>
      <c r="CX107" s="6"/>
      <c r="CY107" s="6"/>
      <c r="CZ107" s="6"/>
      <c r="DA107" s="6"/>
      <c r="DB107" s="6"/>
      <c r="DC107" s="6"/>
      <c r="DD107" s="6"/>
      <c r="DE107" s="6"/>
      <c r="DF107" s="6"/>
      <c r="DH107" s="6"/>
      <c r="DI107" s="6"/>
      <c r="DJ107" s="6"/>
      <c r="DK107" s="6"/>
      <c r="DL107" s="6"/>
      <c r="DM107" s="6"/>
      <c r="DN107" s="6"/>
      <c r="DO107" s="6"/>
      <c r="DP107" s="6"/>
      <c r="DQ107" s="6"/>
      <c r="DR107" s="6"/>
      <c r="DS107" s="6"/>
      <c r="DT107" s="6"/>
      <c r="DU107" s="6"/>
      <c r="DV107" s="6"/>
      <c r="DX107" s="6"/>
      <c r="DY107" s="6"/>
      <c r="DZ107" s="6"/>
      <c r="EA107" s="6"/>
      <c r="EB107" s="6"/>
      <c r="EC107" s="6"/>
      <c r="ED107" s="6"/>
      <c r="EE107" s="6"/>
      <c r="EF107" s="6"/>
      <c r="EG107" s="6"/>
      <c r="EH107" s="6"/>
      <c r="EI107" s="6"/>
      <c r="EJ107" s="6"/>
      <c r="EK107" s="6"/>
      <c r="EL107" s="6"/>
      <c r="EN107" s="1"/>
      <c r="EO107" s="1"/>
      <c r="EP107" s="1"/>
      <c r="EQ107" s="1"/>
      <c r="ER107" s="1"/>
      <c r="ES107" s="1"/>
      <c r="ET107" s="1"/>
      <c r="EU107" s="1"/>
      <c r="EV107" s="1"/>
      <c r="EW107" s="1"/>
      <c r="EX107" s="1"/>
      <c r="EY107" s="1"/>
      <c r="EZ107" s="1"/>
      <c r="FA107" s="1"/>
      <c r="FB107" s="2"/>
      <c r="FD107" s="2"/>
      <c r="FE107" s="2"/>
      <c r="FF107" s="2"/>
      <c r="FG107" s="2"/>
      <c r="FH107" s="2"/>
      <c r="FI107" s="2"/>
      <c r="FJ107" s="2"/>
      <c r="FK107" s="2"/>
      <c r="FL107" s="2"/>
      <c r="FM107" s="2"/>
      <c r="FN107" s="2"/>
      <c r="FO107" s="2"/>
      <c r="FP107" s="2"/>
      <c r="FQ107" s="2"/>
      <c r="FR107" s="2"/>
      <c r="FT107" s="2"/>
      <c r="FU107" s="2"/>
      <c r="FV107" s="2"/>
      <c r="FW107" s="2"/>
      <c r="FX107" s="2"/>
      <c r="FY107" s="2"/>
      <c r="FZ107" s="2"/>
      <c r="GA107" s="2"/>
      <c r="GB107" s="2"/>
      <c r="GC107" s="2"/>
      <c r="GD107" s="2"/>
      <c r="GE107" s="2"/>
      <c r="GF107" s="2"/>
      <c r="GG107" s="2"/>
      <c r="GH107" s="2"/>
      <c r="GJ107" s="6"/>
    </row>
    <row r="108" spans="1:192" x14ac:dyDescent="0.25">
      <c r="A108" s="9" t="s">
        <v>274</v>
      </c>
      <c r="B108" s="8" t="s">
        <v>275</v>
      </c>
      <c r="C108" s="22">
        <f>Baseline!CC108*'Summary all tools'!B$5</f>
        <v>329.27728901461438</v>
      </c>
      <c r="D108" s="22">
        <f>Baseline!CD108*'Summary all tools'!C$5</f>
        <v>357.96206848333173</v>
      </c>
      <c r="E108" s="22">
        <f>Baseline!CE108*'Summary all tools'!D$5</f>
        <v>438.28839946983072</v>
      </c>
      <c r="F108" s="22">
        <f>Baseline!CF108*'Summary all tools'!E$5</f>
        <v>370.0978870901173</v>
      </c>
      <c r="G108" s="22">
        <f>Baseline!CG108*'Summary all tools'!F$5</f>
        <v>285.12126820739633</v>
      </c>
      <c r="H108" s="22">
        <f>Baseline!CH108*'Summary all tools'!G$5</f>
        <v>231.7370487204785</v>
      </c>
      <c r="I108" s="22">
        <f>Baseline!CI108*'Summary all tools'!H$5</f>
        <v>133.56858514089606</v>
      </c>
      <c r="J108" s="27">
        <f>Baseline!CJ108*'Summary all tools'!J$5</f>
        <v>254.865868406533</v>
      </c>
      <c r="K108" s="27">
        <f>Baseline!CK108*'Summary all tools'!K$5</f>
        <v>287.67090844910865</v>
      </c>
      <c r="L108" s="27">
        <f>Baseline!CL108*'Summary all tools'!L$5</f>
        <v>393.10581804288182</v>
      </c>
      <c r="M108" s="27">
        <f>Baseline!CM108*'Summary all tools'!M$5</f>
        <v>334.91463730203958</v>
      </c>
      <c r="N108" s="27">
        <f>Baseline!CN108*'Summary all tools'!N$5</f>
        <v>262.15610144374295</v>
      </c>
      <c r="O108" s="27">
        <f>Baseline!CO108*'Summary all tools'!O$5</f>
        <v>292.54136229652551</v>
      </c>
      <c r="P108" s="27">
        <f>Baseline!CP108*'Summary all tools'!P$5</f>
        <v>166.8433433546019</v>
      </c>
      <c r="Q108" s="28"/>
      <c r="R108" s="29">
        <f>Baseline!CR108*'Summary all tools'!B$12</f>
        <v>4.9023913997213064</v>
      </c>
      <c r="S108" s="29">
        <f>Baseline!CS108*'Summary all tools'!C$12</f>
        <v>3.1797518863012795</v>
      </c>
      <c r="T108" s="29">
        <f>Baseline!CT108*'Summary all tools'!D$12</f>
        <v>3.2063442598274907</v>
      </c>
      <c r="U108" s="29">
        <f>Baseline!CU108*'Summary all tools'!E$12</f>
        <v>2.503906001629153</v>
      </c>
      <c r="V108" s="29">
        <f>Baseline!CV108*'Summary all tools'!F$12</f>
        <v>1.2782462540172566</v>
      </c>
      <c r="W108" s="29">
        <f>Baseline!CW108*'Summary all tools'!G$12</f>
        <v>0.66569851212394082</v>
      </c>
      <c r="X108" s="29">
        <f>Baseline!CX108*'Summary all tools'!H$12</f>
        <v>0.44721624489139306</v>
      </c>
      <c r="Y108" s="29">
        <f>Baseline!CY108*'Summary all tools'!J$12</f>
        <v>3.3245327449468434</v>
      </c>
      <c r="Z108" s="29">
        <f>Baseline!CZ108*'Summary all tools'!K$12</f>
        <v>2.8363198892679122</v>
      </c>
      <c r="AA108" s="29">
        <f>Baseline!DA108*'Summary all tools'!L$12</f>
        <v>3.1915711459193123</v>
      </c>
      <c r="AB108" s="29">
        <f>Baseline!DB108*'Summary all tools'!M$12</f>
        <v>1.9960221223302486</v>
      </c>
      <c r="AC108" s="29">
        <f>Baseline!DC108*'Summary all tools'!N$12</f>
        <v>1.0813991174896587</v>
      </c>
      <c r="AD108" s="29">
        <f>Baseline!DD108*'Summary all tools'!O$12</f>
        <v>1.0358681855948622</v>
      </c>
      <c r="AE108" s="29">
        <f>Baseline!DE108*'Summary all tools'!P$12</f>
        <v>0.41236614768809177</v>
      </c>
      <c r="AF108" s="29">
        <f t="shared" si="3"/>
        <v>4168.2122193338455</v>
      </c>
      <c r="AH108" s="6">
        <f>C108*'Summary all tools'!B$6</f>
        <v>44.396937844667107</v>
      </c>
      <c r="AI108" s="6">
        <f>D108*'Summary all tools'!C$6</f>
        <v>48.264548559550342</v>
      </c>
      <c r="AJ108" s="6">
        <f>E108*'Summary all tools'!D$6</f>
        <v>79.484019580798957</v>
      </c>
      <c r="AK108" s="6">
        <f>F108*'Summary all tools'!E$6</f>
        <v>67.117605074345789</v>
      </c>
      <c r="AL108" s="6">
        <f>G108*'Summary all tools'!F$6</f>
        <v>51.707014131590959</v>
      </c>
      <c r="AM108" s="6">
        <f>H108*'Summary all tools'!G$6</f>
        <v>58.683873705555548</v>
      </c>
      <c r="AN108" s="6">
        <f>I108*'Summary all tools'!H$6</f>
        <v>33.824207327731536</v>
      </c>
      <c r="AO108" s="6">
        <f>J108*'Summary all tools'!J$6</f>
        <v>26.281132713383499</v>
      </c>
      <c r="AP108" s="6">
        <f>K108*'Summary all tools'!K$6</f>
        <v>29.663906626646696</v>
      </c>
      <c r="AQ108" s="6">
        <f>L108*'Summary all tools'!L$6</f>
        <v>82.146211776775132</v>
      </c>
      <c r="AR108" s="6">
        <f>M108*'Summary all tools'!M$6</f>
        <v>69.98616520082652</v>
      </c>
      <c r="AS108" s="6">
        <f>N108*'Summary all tools'!N$6</f>
        <v>54.782019597131232</v>
      </c>
      <c r="AT108" s="6">
        <f>O108*'Summary all tools'!O$6</f>
        <v>71.205082318509142</v>
      </c>
      <c r="AU108" s="6">
        <f>P108*'Summary all tools'!P$6</f>
        <v>40.609963338510141</v>
      </c>
      <c r="AV108" s="6"/>
      <c r="AW108" s="6">
        <f>R108*'Summary all tools'!B$13</f>
        <v>0.66099659322085025</v>
      </c>
      <c r="AX108" s="6">
        <f>S108*'Summary all tools'!C$13</f>
        <v>0.42873059141140846</v>
      </c>
      <c r="AY108" s="6">
        <f>T108*'Summary all tools'!D$13</f>
        <v>0.58147359190704129</v>
      </c>
      <c r="AZ108" s="6">
        <f>U108*'Summary all tools'!E$13</f>
        <v>0.45408574332041174</v>
      </c>
      <c r="BA108" s="6">
        <f>V108*'Summary all tools'!F$13</f>
        <v>0.23181117822486222</v>
      </c>
      <c r="BB108" s="6">
        <f>W108*'Summary all tools'!G$13</f>
        <v>0.16857799660070219</v>
      </c>
      <c r="BC108" s="6">
        <f>X108*'Summary all tools'!H$13</f>
        <v>0.11325069417767254</v>
      </c>
      <c r="BD108" s="6">
        <f>Y108*'Summary all tools'!J$13</f>
        <v>0.34281752525830755</v>
      </c>
      <c r="BE108" s="6">
        <f>Z108*'Summary all tools'!K$13</f>
        <v>0.29247423318589982</v>
      </c>
      <c r="BF108" s="6">
        <f>AA108*'Summary all tools'!L$13</f>
        <v>0.66693360214967212</v>
      </c>
      <c r="BG108" s="6">
        <f>AB108*'Summary all tools'!M$13</f>
        <v>0.41710310162385494</v>
      </c>
      <c r="BH108" s="6">
        <f>AC108*'Summary all tools'!N$13</f>
        <v>0.22597691726565325</v>
      </c>
      <c r="BI108" s="6">
        <f>AD108*'Summary all tools'!O$13</f>
        <v>0.25213213901575826</v>
      </c>
      <c r="BJ108" s="6">
        <f>AE108*'Summary all tools'!P$13</f>
        <v>0.10037064591821589</v>
      </c>
      <c r="BK108" s="6">
        <f t="shared" si="4"/>
        <v>763.08942234930282</v>
      </c>
      <c r="BM108" s="6">
        <f>C108*'Summary all tools'!B$7</f>
        <v>6.1662413673148766</v>
      </c>
      <c r="BN108" s="6">
        <f>D108*'Summary all tools'!C$7</f>
        <v>6.7034095221597703</v>
      </c>
      <c r="BO108" s="6">
        <f>E108*'Summary all tools'!D$7</f>
        <v>29.283586161346989</v>
      </c>
      <c r="BP108" s="6">
        <f>F108*'Summary all tools'!E$7</f>
        <v>24.727538711601085</v>
      </c>
      <c r="BQ108" s="6">
        <f>G108*'Summary all tools'!F$7</f>
        <v>19.049952574796674</v>
      </c>
      <c r="BR108" s="6">
        <f>H108*'Summary all tools'!G$7</f>
        <v>16.70562828114355</v>
      </c>
      <c r="BS108" s="6">
        <f>I108*'Summary all tools'!H$7</f>
        <v>9.6287889473104364</v>
      </c>
      <c r="BT108" s="6">
        <f>J108*'Summary all tools'!J$7</f>
        <v>4.2783239300856861</v>
      </c>
      <c r="BU108" s="6">
        <f>K108*'Summary all tools'!K$7</f>
        <v>4.8290080555006245</v>
      </c>
      <c r="BV108" s="6">
        <f>L108*'Summary all tools'!L$7</f>
        <v>20.143132389707315</v>
      </c>
      <c r="BW108" s="6">
        <f>M108*'Summary all tools'!M$7</f>
        <v>17.161358516677769</v>
      </c>
      <c r="BX108" s="6">
        <f>N108*'Summary all tools'!N$7</f>
        <v>13.433138905043673</v>
      </c>
      <c r="BY108" s="6">
        <f>O108*'Summary all tools'!O$7</f>
        <v>19.73152883524952</v>
      </c>
      <c r="BZ108" s="6">
        <f>P108*'Summary all tools'!P$7</f>
        <v>11.253363334767869</v>
      </c>
      <c r="CA108" s="6"/>
      <c r="CB108" s="6">
        <f>R108*'Summary all tools'!B$14</f>
        <v>9.1805082391784767E-2</v>
      </c>
      <c r="CC108" s="6">
        <f>S108*'Summary all tools'!C$14</f>
        <v>5.9545915473806735E-2</v>
      </c>
      <c r="CD108" s="6">
        <f>T108*'Summary all tools'!D$14</f>
        <v>0.21422711280785733</v>
      </c>
      <c r="CE108" s="6">
        <f>U108*'Summary all tools'!E$14</f>
        <v>0.16729474753909906</v>
      </c>
      <c r="CF108" s="6">
        <f>V108*'Summary all tools'!F$14</f>
        <v>8.5404118293370301E-2</v>
      </c>
      <c r="CG108" s="6">
        <f>W108*'Summary all tools'!G$14</f>
        <v>4.7989356696550259E-2</v>
      </c>
      <c r="CH108" s="6">
        <f>X108*'Summary all tools'!H$14</f>
        <v>3.2239248707512623E-2</v>
      </c>
      <c r="CI108" s="6">
        <f>Y108*'Summary all tools'!J$14</f>
        <v>5.5807504111817514E-2</v>
      </c>
      <c r="CJ108" s="6">
        <f>Z108*'Summary all tools'!K$14</f>
        <v>4.7612084472123228E-2</v>
      </c>
      <c r="CK108" s="6">
        <f>AA108*'Summary all tools'!L$14</f>
        <v>0.16353927409034105</v>
      </c>
      <c r="CL108" s="6">
        <f>AB108*'Summary all tools'!M$14</f>
        <v>0.10227815518745868</v>
      </c>
      <c r="CM108" s="6">
        <f>AC108*'Summary all tools'!N$14</f>
        <v>5.5411964386980102E-2</v>
      </c>
      <c r="CN108" s="6">
        <f>AD108*'Summary all tools'!O$14</f>
        <v>6.9867942136896857E-2</v>
      </c>
      <c r="CO108" s="6">
        <f>AE108*'Summary all tools'!P$14</f>
        <v>2.7813552483361027E-2</v>
      </c>
      <c r="CP108" s="6">
        <f t="shared" si="5"/>
        <v>204.31583559148487</v>
      </c>
      <c r="CR108" s="6"/>
      <c r="CS108" s="6"/>
      <c r="CT108" s="6"/>
      <c r="CU108" s="6"/>
      <c r="CV108" s="6"/>
      <c r="CW108" s="6"/>
      <c r="CX108" s="6"/>
      <c r="CY108" s="6"/>
      <c r="CZ108" s="6"/>
      <c r="DA108" s="6"/>
      <c r="DB108" s="6"/>
      <c r="DC108" s="6"/>
      <c r="DD108" s="6"/>
      <c r="DE108" s="6"/>
      <c r="DF108" s="6"/>
      <c r="DH108" s="6"/>
      <c r="DI108" s="6"/>
      <c r="DJ108" s="6"/>
      <c r="DK108" s="6"/>
      <c r="DL108" s="6"/>
      <c r="DM108" s="6"/>
      <c r="DN108" s="6"/>
      <c r="DO108" s="6"/>
      <c r="DP108" s="6"/>
      <c r="DQ108" s="6"/>
      <c r="DR108" s="6"/>
      <c r="DS108" s="6"/>
      <c r="DT108" s="6"/>
      <c r="DU108" s="6"/>
      <c r="DV108" s="6"/>
      <c r="DX108" s="6"/>
      <c r="DY108" s="6"/>
      <c r="DZ108" s="6"/>
      <c r="EA108" s="6"/>
      <c r="EB108" s="6"/>
      <c r="EC108" s="6"/>
      <c r="ED108" s="6"/>
      <c r="EE108" s="6"/>
      <c r="EF108" s="6"/>
      <c r="EG108" s="6"/>
      <c r="EH108" s="6"/>
      <c r="EI108" s="6"/>
      <c r="EJ108" s="6"/>
      <c r="EK108" s="6"/>
      <c r="EL108" s="6"/>
      <c r="EN108" s="1"/>
      <c r="EO108" s="1"/>
      <c r="EP108" s="1"/>
      <c r="EQ108" s="1"/>
      <c r="ER108" s="1"/>
      <c r="ES108" s="1"/>
      <c r="ET108" s="1"/>
      <c r="EU108" s="1"/>
      <c r="EV108" s="1"/>
      <c r="EW108" s="1"/>
      <c r="EX108" s="1"/>
      <c r="EY108" s="1"/>
      <c r="EZ108" s="1"/>
      <c r="FA108" s="1"/>
      <c r="FB108" s="2"/>
      <c r="FD108" s="2"/>
      <c r="FE108" s="2"/>
      <c r="FF108" s="2"/>
      <c r="FG108" s="2"/>
      <c r="FH108" s="2"/>
      <c r="FI108" s="2"/>
      <c r="FJ108" s="2"/>
      <c r="FK108" s="2"/>
      <c r="FL108" s="2"/>
      <c r="FM108" s="2"/>
      <c r="FN108" s="2"/>
      <c r="FO108" s="2"/>
      <c r="FP108" s="2"/>
      <c r="FQ108" s="2"/>
      <c r="FR108" s="2"/>
      <c r="FT108" s="2"/>
      <c r="FU108" s="2"/>
      <c r="FV108" s="2"/>
      <c r="FW108" s="2"/>
      <c r="FX108" s="2"/>
      <c r="FY108" s="2"/>
      <c r="FZ108" s="2"/>
      <c r="GA108" s="2"/>
      <c r="GB108" s="2"/>
      <c r="GC108" s="2"/>
      <c r="GD108" s="2"/>
      <c r="GE108" s="2"/>
      <c r="GF108" s="2"/>
      <c r="GG108" s="2"/>
      <c r="GH108" s="2"/>
      <c r="GJ108" s="6"/>
    </row>
    <row r="109" spans="1:192" x14ac:dyDescent="0.25">
      <c r="A109" s="8" t="s">
        <v>26</v>
      </c>
      <c r="B109" s="8" t="s">
        <v>276</v>
      </c>
      <c r="C109" s="22">
        <f>Baseline!CC109*'Summary all tools'!B$5</f>
        <v>438.618738146868</v>
      </c>
      <c r="D109" s="22">
        <f>Baseline!CD109*'Summary all tools'!C$5</f>
        <v>460.86964721407668</v>
      </c>
      <c r="E109" s="22">
        <f>Baseline!CE109*'Summary all tools'!D$5</f>
        <v>527.69763290553476</v>
      </c>
      <c r="F109" s="22">
        <f>Baseline!CF109*'Summary all tools'!E$5</f>
        <v>392.41426628858721</v>
      </c>
      <c r="G109" s="22">
        <f>Baseline!CG109*'Summary all tools'!F$5</f>
        <v>297.4692747691754</v>
      </c>
      <c r="H109" s="22">
        <f>Baseline!CH109*'Summary all tools'!G$5</f>
        <v>251.16854271464422</v>
      </c>
      <c r="I109" s="22">
        <f>Baseline!CI109*'Summary all tools'!H$5</f>
        <v>145.72610557166158</v>
      </c>
      <c r="J109" s="27">
        <f>Baseline!CJ109*'Summary all tools'!J$5</f>
        <v>338.96421878894978</v>
      </c>
      <c r="K109" s="27">
        <f>Baseline!CK109*'Summary all tools'!K$5</f>
        <v>368.37836821666468</v>
      </c>
      <c r="L109" s="27">
        <f>Baseline!CL109*'Summary all tools'!L$5</f>
        <v>451.66860662421169</v>
      </c>
      <c r="M109" s="27">
        <f>Baseline!CM109*'Summary all tools'!M$5</f>
        <v>336.0144698479379</v>
      </c>
      <c r="N109" s="27">
        <f>Baseline!CN109*'Summary all tools'!N$5</f>
        <v>265.84615694551877</v>
      </c>
      <c r="O109" s="27">
        <f>Baseline!CO109*'Summary all tools'!O$5</f>
        <v>307.85004514689575</v>
      </c>
      <c r="P109" s="27">
        <f>Baseline!CP109*'Summary all tools'!P$5</f>
        <v>188.35243083770777</v>
      </c>
      <c r="Q109" s="28"/>
      <c r="R109" s="29">
        <f>Baseline!CR109*'Summary all tools'!B$12</f>
        <v>11.127817104983407</v>
      </c>
      <c r="S109" s="29">
        <f>Baseline!CS109*'Summary all tools'!C$12</f>
        <v>8.9653423930187301</v>
      </c>
      <c r="T109" s="29">
        <f>Baseline!CT109*'Summary all tools'!D$12</f>
        <v>8.5205919719815135</v>
      </c>
      <c r="U109" s="29">
        <f>Baseline!CU109*'Summary all tools'!E$12</f>
        <v>4.5597673786809461</v>
      </c>
      <c r="V109" s="29">
        <f>Baseline!CV109*'Summary all tools'!F$12</f>
        <v>2.4862004082240317</v>
      </c>
      <c r="W109" s="29">
        <f>Baseline!CW109*'Summary all tools'!G$12</f>
        <v>1.6585221309570604</v>
      </c>
      <c r="X109" s="29">
        <f>Baseline!CX109*'Summary all tools'!H$12</f>
        <v>1.3459475552050619</v>
      </c>
      <c r="Y109" s="29">
        <f>Baseline!CY109*'Summary all tools'!J$12</f>
        <v>9.619222602066527</v>
      </c>
      <c r="Z109" s="29">
        <f>Baseline!CZ109*'Summary all tools'!K$12</f>
        <v>6.9575678314108673</v>
      </c>
      <c r="AA109" s="29">
        <f>Baseline!DA109*'Summary all tools'!L$12</f>
        <v>7.2534797851942594</v>
      </c>
      <c r="AB109" s="29">
        <f>Baseline!DB109*'Summary all tools'!M$12</f>
        <v>3.9531114099757398</v>
      </c>
      <c r="AC109" s="29">
        <f>Baseline!DC109*'Summary all tools'!N$12</f>
        <v>2.480617312156244</v>
      </c>
      <c r="AD109" s="29">
        <f>Baseline!DD109*'Summary all tools'!O$12</f>
        <v>2.4340553268391614</v>
      </c>
      <c r="AE109" s="29">
        <f>Baseline!DE109*'Summary all tools'!P$12</f>
        <v>1.6207471676030383</v>
      </c>
      <c r="AF109" s="29">
        <f t="shared" si="3"/>
        <v>4844.0214943967312</v>
      </c>
      <c r="AH109" s="6">
        <f>C109*'Summary all tools'!B$6</f>
        <v>59.13960514339793</v>
      </c>
      <c r="AI109" s="6">
        <f>D109*'Summary all tools'!C$6</f>
        <v>62.139727714257525</v>
      </c>
      <c r="AJ109" s="6">
        <f>E109*'Summary all tools'!D$6</f>
        <v>95.698469403573483</v>
      </c>
      <c r="AK109" s="6">
        <f>F109*'Summary all tools'!E$6</f>
        <v>71.164701742497087</v>
      </c>
      <c r="AL109" s="6">
        <f>G109*'Summary all tools'!F$6</f>
        <v>53.946336907478944</v>
      </c>
      <c r="AM109" s="6">
        <f>H109*'Summary all tools'!G$6</f>
        <v>63.604603238274038</v>
      </c>
      <c r="AN109" s="6">
        <f>I109*'Summary all tools'!H$6</f>
        <v>36.902913980254411</v>
      </c>
      <c r="AO109" s="6">
        <f>J109*'Summary all tools'!J$6</f>
        <v>34.953144863129111</v>
      </c>
      <c r="AP109" s="6">
        <f>K109*'Summary all tools'!K$6</f>
        <v>37.986258593085324</v>
      </c>
      <c r="AQ109" s="6">
        <f>L109*'Summary all tools'!L$6</f>
        <v>94.38391219288971</v>
      </c>
      <c r="AR109" s="6">
        <f>M109*'Summary all tools'!M$6</f>
        <v>70.215994099529055</v>
      </c>
      <c r="AS109" s="6">
        <f>N109*'Summary all tools'!N$6</f>
        <v>55.553120066277337</v>
      </c>
      <c r="AT109" s="6">
        <f>O109*'Summary all tools'!O$6</f>
        <v>74.931242660388122</v>
      </c>
      <c r="AU109" s="6">
        <f>P109*'Summary all tools'!P$6</f>
        <v>45.845313077799837</v>
      </c>
      <c r="AV109" s="6"/>
      <c r="AW109" s="6">
        <f>R109*'Summary all tools'!B$13</f>
        <v>1.5003798343797852</v>
      </c>
      <c r="AX109" s="6">
        <f>S109*'Summary all tools'!C$13</f>
        <v>1.2088102102946603</v>
      </c>
      <c r="AY109" s="6">
        <f>T109*'Summary all tools'!D$13</f>
        <v>1.5452174868424624</v>
      </c>
      <c r="AZ109" s="6">
        <f>U109*'Summary all tools'!E$13</f>
        <v>0.82691816632466497</v>
      </c>
      <c r="BA109" s="6">
        <f>V109*'Summary all tools'!F$13</f>
        <v>0.45087481705678106</v>
      </c>
      <c r="BB109" s="6">
        <f>W109*'Summary all tools'!G$13</f>
        <v>0.41999543796879346</v>
      </c>
      <c r="BC109" s="6">
        <f>X109*'Summary all tools'!H$13</f>
        <v>0.3408406932774371</v>
      </c>
      <c r="BD109" s="6">
        <f>Y109*'Summary all tools'!J$13</f>
        <v>0.99191024433779529</v>
      </c>
      <c r="BE109" s="6">
        <f>Z109*'Summary all tools'!K$13</f>
        <v>0.71744704256754743</v>
      </c>
      <c r="BF109" s="6">
        <f>AA109*'Summary all tools'!L$13</f>
        <v>1.5157391704849492</v>
      </c>
      <c r="BG109" s="6">
        <f>AB109*'Summary all tools'!M$13</f>
        <v>0.82607051881798876</v>
      </c>
      <c r="BH109" s="6">
        <f>AC109*'Summary all tools'!N$13</f>
        <v>0.51836758884930312</v>
      </c>
      <c r="BI109" s="6">
        <f>AD109*'Summary all tools'!O$13</f>
        <v>0.59245334934794835</v>
      </c>
      <c r="BJ109" s="6">
        <f>AE109*'Summary all tools'!P$13</f>
        <v>0.39449271234912664</v>
      </c>
      <c r="BK109" s="6">
        <f t="shared" si="4"/>
        <v>868.31486095573098</v>
      </c>
      <c r="BM109" s="6">
        <f>C109*'Summary all tools'!B$7</f>
        <v>8.2138340476941583</v>
      </c>
      <c r="BN109" s="6">
        <f>D109*'Summary all tools'!C$7</f>
        <v>8.6305177380913243</v>
      </c>
      <c r="BO109" s="6">
        <f>E109*'Summary all tools'!D$7</f>
        <v>35.257330832895498</v>
      </c>
      <c r="BP109" s="6">
        <f>F109*'Summary all tools'!E$7</f>
        <v>26.218574326183141</v>
      </c>
      <c r="BQ109" s="6">
        <f>G109*'Summary all tools'!F$7</f>
        <v>19.874966229071191</v>
      </c>
      <c r="BR109" s="6">
        <f>H109*'Summary all tools'!G$7</f>
        <v>18.106419899946626</v>
      </c>
      <c r="BS109" s="6">
        <f>I109*'Summary all tools'!H$7</f>
        <v>10.505209089269503</v>
      </c>
      <c r="BT109" s="6">
        <f>J109*'Summary all tools'!J$7</f>
        <v>5.6900468381838092</v>
      </c>
      <c r="BU109" s="6">
        <f>K109*'Summary all tools'!K$7</f>
        <v>6.1838095384092391</v>
      </c>
      <c r="BV109" s="6">
        <f>L109*'Summary all tools'!L$7</f>
        <v>23.143947817413569</v>
      </c>
      <c r="BW109" s="6">
        <f>M109*'Summary all tools'!M$7</f>
        <v>17.217715028237009</v>
      </c>
      <c r="BX109" s="6">
        <f>N109*'Summary all tools'!N$7</f>
        <v>13.622221012420496</v>
      </c>
      <c r="BY109" s="6">
        <f>O109*'Summary all tools'!O$7</f>
        <v>20.76407929143285</v>
      </c>
      <c r="BZ109" s="6">
        <f>P109*'Summary all tools'!P$7</f>
        <v>12.704122901077064</v>
      </c>
      <c r="CA109" s="6"/>
      <c r="CB109" s="6">
        <f>R109*'Summary all tools'!B$14</f>
        <v>0.2083860881083035</v>
      </c>
      <c r="CC109" s="6">
        <f>S109*'Summary all tools'!C$14</f>
        <v>0.1678903069853695</v>
      </c>
      <c r="CD109" s="6">
        <f>T109*'Summary all tools'!D$14</f>
        <v>0.56929065304722304</v>
      </c>
      <c r="CE109" s="6">
        <f>U109*'Summary all tools'!E$14</f>
        <v>0.30465406127750816</v>
      </c>
      <c r="CF109" s="6">
        <f>V109*'Summary all tools'!F$14</f>
        <v>0.16611177470512989</v>
      </c>
      <c r="CG109" s="6">
        <f>W109*'Summary all tools'!G$14</f>
        <v>0.11956074511520398</v>
      </c>
      <c r="CH109" s="6">
        <f>X109*'Summary all tools'!H$14</f>
        <v>9.7027642611825157E-2</v>
      </c>
      <c r="CI109" s="6">
        <f>Y109*'Summary all tools'!J$14</f>
        <v>0.16147376070615274</v>
      </c>
      <c r="CJ109" s="6">
        <f>Z109*'Summary all tools'!K$14</f>
        <v>0.11679370460401935</v>
      </c>
      <c r="CK109" s="6">
        <f>AA109*'Summary all tools'!L$14</f>
        <v>0.37167550540627109</v>
      </c>
      <c r="CL109" s="6">
        <f>AB109*'Summary all tools'!M$14</f>
        <v>0.20256135327337657</v>
      </c>
      <c r="CM109" s="6">
        <f>AC109*'Summary all tools'!N$14</f>
        <v>0.12710929381745364</v>
      </c>
      <c r="CN109" s="6">
        <f>AD109*'Summary all tools'!O$14</f>
        <v>0.16417381969882905</v>
      </c>
      <c r="CO109" s="6">
        <f>AE109*'Summary all tools'!P$14</f>
        <v>0.1093172576389146</v>
      </c>
      <c r="CP109" s="6">
        <f t="shared" si="5"/>
        <v>229.01882055732105</v>
      </c>
      <c r="CR109" s="6"/>
      <c r="CS109" s="6"/>
      <c r="CT109" s="6"/>
      <c r="CU109" s="6"/>
      <c r="CV109" s="6"/>
      <c r="CW109" s="6"/>
      <c r="CX109" s="6"/>
      <c r="CY109" s="6"/>
      <c r="CZ109" s="6"/>
      <c r="DA109" s="6"/>
      <c r="DB109" s="6"/>
      <c r="DC109" s="6"/>
      <c r="DD109" s="6"/>
      <c r="DE109" s="6"/>
      <c r="DF109" s="6"/>
      <c r="DH109" s="6"/>
      <c r="DI109" s="6"/>
      <c r="DJ109" s="6"/>
      <c r="DK109" s="6"/>
      <c r="DL109" s="6"/>
      <c r="DM109" s="6"/>
      <c r="DN109" s="6"/>
      <c r="DO109" s="6"/>
      <c r="DP109" s="6"/>
      <c r="DQ109" s="6"/>
      <c r="DR109" s="6"/>
      <c r="DS109" s="6"/>
      <c r="DT109" s="6"/>
      <c r="DU109" s="6"/>
      <c r="DV109" s="6"/>
      <c r="DX109" s="6"/>
      <c r="DY109" s="6"/>
      <c r="DZ109" s="6"/>
      <c r="EA109" s="6"/>
      <c r="EB109" s="6"/>
      <c r="EC109" s="6"/>
      <c r="ED109" s="6"/>
      <c r="EE109" s="6"/>
      <c r="EF109" s="6"/>
      <c r="EG109" s="6"/>
      <c r="EH109" s="6"/>
      <c r="EI109" s="6"/>
      <c r="EJ109" s="6"/>
      <c r="EK109" s="6"/>
      <c r="EL109" s="6"/>
      <c r="EN109" s="1"/>
      <c r="EO109" s="1"/>
      <c r="EP109" s="1"/>
      <c r="EQ109" s="1"/>
      <c r="ER109" s="1"/>
      <c r="ES109" s="1"/>
      <c r="ET109" s="1"/>
      <c r="EU109" s="1"/>
      <c r="EV109" s="1"/>
      <c r="EW109" s="1"/>
      <c r="EX109" s="1"/>
      <c r="EY109" s="1"/>
      <c r="EZ109" s="1"/>
      <c r="FA109" s="1"/>
      <c r="FB109" s="2"/>
      <c r="FD109" s="2"/>
      <c r="FE109" s="2"/>
      <c r="FF109" s="2"/>
      <c r="FG109" s="2"/>
      <c r="FH109" s="2"/>
      <c r="FI109" s="2"/>
      <c r="FJ109" s="2"/>
      <c r="FK109" s="2"/>
      <c r="FL109" s="2"/>
      <c r="FM109" s="2"/>
      <c r="FN109" s="2"/>
      <c r="FO109" s="2"/>
      <c r="FP109" s="2"/>
      <c r="FQ109" s="2"/>
      <c r="FR109" s="2"/>
      <c r="FT109" s="2"/>
      <c r="FU109" s="2"/>
      <c r="FV109" s="2"/>
      <c r="FW109" s="2"/>
      <c r="FX109" s="2"/>
      <c r="FY109" s="2"/>
      <c r="FZ109" s="2"/>
      <c r="GA109" s="2"/>
      <c r="GB109" s="2"/>
      <c r="GC109" s="2"/>
      <c r="GD109" s="2"/>
      <c r="GE109" s="2"/>
      <c r="GF109" s="2"/>
      <c r="GG109" s="2"/>
      <c r="GH109" s="2"/>
      <c r="GJ109" s="6"/>
    </row>
    <row r="110" spans="1:192" x14ac:dyDescent="0.25">
      <c r="A110" s="8" t="s">
        <v>49</v>
      </c>
      <c r="B110" s="8" t="s">
        <v>277</v>
      </c>
      <c r="C110" s="22">
        <f>Baseline!CC110*'Summary all tools'!B$5</f>
        <v>145.91660206459528</v>
      </c>
      <c r="D110" s="22">
        <f>Baseline!CD110*'Summary all tools'!C$5</f>
        <v>145.22106239994216</v>
      </c>
      <c r="E110" s="22">
        <f>Baseline!CE110*'Summary all tools'!D$5</f>
        <v>161.16672248085797</v>
      </c>
      <c r="F110" s="22">
        <f>Baseline!CF110*'Summary all tools'!E$5</f>
        <v>128.18647595326911</v>
      </c>
      <c r="G110" s="22">
        <f>Baseline!CG110*'Summary all tools'!F$5</f>
        <v>100.32033897746449</v>
      </c>
      <c r="H110" s="22">
        <f>Baseline!CH110*'Summary all tools'!G$5</f>
        <v>76.90955829173231</v>
      </c>
      <c r="I110" s="22">
        <f>Baseline!CI110*'Summary all tools'!H$5</f>
        <v>37.939193560097173</v>
      </c>
      <c r="J110" s="27">
        <f>Baseline!CJ110*'Summary all tools'!J$5</f>
        <v>116.06923704660956</v>
      </c>
      <c r="K110" s="27">
        <f>Baseline!CK110*'Summary all tools'!K$5</f>
        <v>109.19039076946233</v>
      </c>
      <c r="L110" s="27">
        <f>Baseline!CL110*'Summary all tools'!L$5</f>
        <v>142.56993796327643</v>
      </c>
      <c r="M110" s="27">
        <f>Baseline!CM110*'Summary all tools'!M$5</f>
        <v>118.27608726581316</v>
      </c>
      <c r="N110" s="27">
        <f>Baseline!CN110*'Summary all tools'!N$5</f>
        <v>91.804168265176443</v>
      </c>
      <c r="O110" s="27">
        <f>Baseline!CO110*'Summary all tools'!O$5</f>
        <v>92.662761311295753</v>
      </c>
      <c r="P110" s="27">
        <f>Baseline!CP110*'Summary all tools'!P$5</f>
        <v>48.477706660848774</v>
      </c>
      <c r="Q110" s="28"/>
      <c r="R110" s="29">
        <f>Baseline!CR110*'Summary all tools'!B$12</f>
        <v>1.4923288847515426</v>
      </c>
      <c r="S110" s="29">
        <f>Baseline!CS110*'Summary all tools'!C$12</f>
        <v>1.4061898647881725</v>
      </c>
      <c r="T110" s="29">
        <f>Baseline!CT110*'Summary all tools'!D$12</f>
        <v>1.3469043187273233</v>
      </c>
      <c r="U110" s="29">
        <f>Baseline!CU110*'Summary all tools'!E$12</f>
        <v>0.98001892930633883</v>
      </c>
      <c r="V110" s="29">
        <f>Baseline!CV110*'Summary all tools'!F$12</f>
        <v>0.56678157614386726</v>
      </c>
      <c r="W110" s="29">
        <f>Baseline!CW110*'Summary all tools'!G$12</f>
        <v>0.78811914857252197</v>
      </c>
      <c r="X110" s="29">
        <f>Baseline!CX110*'Summary all tools'!H$12</f>
        <v>0.31499330446575141</v>
      </c>
      <c r="Y110" s="29">
        <f>Baseline!CY110*'Summary all tools'!J$12</f>
        <v>1.3044361148913812</v>
      </c>
      <c r="Z110" s="29">
        <f>Baseline!CZ110*'Summary all tools'!K$12</f>
        <v>0.96254698377724224</v>
      </c>
      <c r="AA110" s="29">
        <f>Baseline!DA110*'Summary all tools'!L$12</f>
        <v>1.4577055226296323</v>
      </c>
      <c r="AB110" s="29">
        <f>Baseline!DB110*'Summary all tools'!M$12</f>
        <v>1.0250214592126321</v>
      </c>
      <c r="AC110" s="29">
        <f>Baseline!DC110*'Summary all tools'!N$12</f>
        <v>0.65480861815389757</v>
      </c>
      <c r="AD110" s="29">
        <f>Baseline!DD110*'Summary all tools'!O$12</f>
        <v>0.38422706832603626</v>
      </c>
      <c r="AE110" s="29">
        <f>Baseline!DE110*'Summary all tools'!P$12</f>
        <v>0.26193274588156029</v>
      </c>
      <c r="AF110" s="29">
        <f t="shared" si="3"/>
        <v>1527.6562575500691</v>
      </c>
      <c r="AH110" s="6">
        <f>C110*'Summary all tools'!B$6</f>
        <v>19.67414859297914</v>
      </c>
      <c r="AI110" s="6">
        <f>D110*'Summary all tools'!C$6</f>
        <v>19.580367964037144</v>
      </c>
      <c r="AJ110" s="6">
        <f>E110*'Summary all tools'!D$6</f>
        <v>29.227738952108602</v>
      </c>
      <c r="AK110" s="6">
        <f>F110*'Summary all tools'!E$6</f>
        <v>23.246739765387275</v>
      </c>
      <c r="AL110" s="6">
        <f>G110*'Summary all tools'!F$6</f>
        <v>18.193189227190697</v>
      </c>
      <c r="AM110" s="6">
        <f>H110*'Summary all tools'!G$6</f>
        <v>19.47617280215772</v>
      </c>
      <c r="AN110" s="6">
        <f>I110*'Summary all tools'!H$6</f>
        <v>9.607522213924792</v>
      </c>
      <c r="AO110" s="6">
        <f>J110*'Summary all tools'!J$6</f>
        <v>11.968770247012497</v>
      </c>
      <c r="AP110" s="6">
        <f>K110*'Summary all tools'!K$6</f>
        <v>11.259440774788681</v>
      </c>
      <c r="AQ110" s="6">
        <f>L110*'Summary all tools'!L$6</f>
        <v>29.79243699632918</v>
      </c>
      <c r="AR110" s="6">
        <f>M110*'Summary all tools'!M$6</f>
        <v>24.71581967684326</v>
      </c>
      <c r="AS110" s="6">
        <f>N110*'Summary all tools'!N$6</f>
        <v>19.184057579832707</v>
      </c>
      <c r="AT110" s="6">
        <f>O110*'Summary all tools'!O$6</f>
        <v>22.554279146151167</v>
      </c>
      <c r="AU110" s="6">
        <f>P110*'Summary all tools'!P$6</f>
        <v>11.799559099268176</v>
      </c>
      <c r="AV110" s="6"/>
      <c r="AW110" s="6">
        <f>R110*'Summary all tools'!B$13</f>
        <v>0.20121288333728662</v>
      </c>
      <c r="AX110" s="6">
        <f>S110*'Summary all tools'!C$13</f>
        <v>0.18959863345458505</v>
      </c>
      <c r="AY110" s="6">
        <f>T110*'Summary all tools'!D$13</f>
        <v>0.24426238379269372</v>
      </c>
      <c r="AZ110" s="6">
        <f>U110*'Summary all tools'!E$13</f>
        <v>0.1777273682369058</v>
      </c>
      <c r="BA110" s="6">
        <f>V110*'Summary all tools'!F$13</f>
        <v>0.10278637981463672</v>
      </c>
      <c r="BB110" s="6">
        <f>W110*'Summary all tools'!G$13</f>
        <v>0.19957915592317099</v>
      </c>
      <c r="BC110" s="6">
        <f>X110*'Summary all tools'!H$13</f>
        <v>7.9767250853619118E-2</v>
      </c>
      <c r="BD110" s="6">
        <f>Y110*'Summary all tools'!J$13</f>
        <v>0.13451019889767241</v>
      </c>
      <c r="BE110" s="6">
        <f>Z110*'Summary all tools'!K$13</f>
        <v>9.9255444370315138E-2</v>
      </c>
      <c r="BF110" s="6">
        <f>AA110*'Summary all tools'!L$13</f>
        <v>0.30461260320763328</v>
      </c>
      <c r="BG110" s="6">
        <f>AB110*'Summary all tools'!M$13</f>
        <v>0.21419583735348036</v>
      </c>
      <c r="BH110" s="6">
        <f>AC110*'Summary all tools'!N$13</f>
        <v>0.13683350627555424</v>
      </c>
      <c r="BI110" s="6">
        <f>AD110*'Summary all tools'!O$13</f>
        <v>9.3521544489914982E-2</v>
      </c>
      <c r="BJ110" s="6">
        <f>AE110*'Summary all tools'!P$13</f>
        <v>6.3754891226303539E-2</v>
      </c>
      <c r="BK110" s="6">
        <f t="shared" si="4"/>
        <v>272.52186111924482</v>
      </c>
      <c r="BM110" s="6">
        <f>C110*'Summary all tools'!B$7</f>
        <v>2.7325206379137694</v>
      </c>
      <c r="BN110" s="6">
        <f>D110*'Summary all tools'!C$7</f>
        <v>2.7194955505607146</v>
      </c>
      <c r="BO110" s="6">
        <f>E110*'Summary all tools'!D$7</f>
        <v>10.768114350776855</v>
      </c>
      <c r="BP110" s="6">
        <f>F110*'Summary all tools'!E$7</f>
        <v>8.5645883346163654</v>
      </c>
      <c r="BQ110" s="6">
        <f>G110*'Summary all tools'!F$7</f>
        <v>6.7027539258070989</v>
      </c>
      <c r="BR110" s="6">
        <f>H110*'Summary all tools'!G$7</f>
        <v>5.5443119655777444</v>
      </c>
      <c r="BS110" s="6">
        <f>I110*'Summary all tools'!H$7</f>
        <v>2.7349880754968385</v>
      </c>
      <c r="BT110" s="6">
        <f>J110*'Summary all tools'!J$7</f>
        <v>1.9484044588159877</v>
      </c>
      <c r="BU110" s="6">
        <f>K110*'Summary all tools'!K$7</f>
        <v>1.8329322191516457</v>
      </c>
      <c r="BV110" s="6">
        <f>L110*'Summary all tools'!L$7</f>
        <v>7.3054251638508338</v>
      </c>
      <c r="BW110" s="6">
        <f>M110*'Summary all tools'!M$7</f>
        <v>6.060584135317888</v>
      </c>
      <c r="BX110" s="6">
        <f>N110*'Summary all tools'!N$7</f>
        <v>4.7041367245566788</v>
      </c>
      <c r="BY110" s="6">
        <f>O110*'Summary all tools'!O$7</f>
        <v>6.249980968210564</v>
      </c>
      <c r="BZ110" s="6">
        <f>P110*'Summary all tools'!P$7</f>
        <v>3.2697573407610609</v>
      </c>
      <c r="CA110" s="6"/>
      <c r="CB110" s="6">
        <f>R110*'Summary all tools'!B$14</f>
        <v>2.7946233796845368E-2</v>
      </c>
      <c r="CC110" s="6">
        <f>S110*'Summary all tools'!C$14</f>
        <v>2.6333143535359038E-2</v>
      </c>
      <c r="CD110" s="6">
        <f>T110*'Summary all tools'!D$14</f>
        <v>8.9991404555202964E-2</v>
      </c>
      <c r="CE110" s="6">
        <f>U110*'Summary all tools'!E$14</f>
        <v>6.5478504087281092E-2</v>
      </c>
      <c r="CF110" s="6">
        <f>V110*'Summary all tools'!F$14</f>
        <v>3.786866624749774E-2</v>
      </c>
      <c r="CG110" s="6">
        <f>W110*'Summary all tools'!G$14</f>
        <v>5.6814504240902688E-2</v>
      </c>
      <c r="CH110" s="6">
        <f>X110*'Summary all tools'!H$14</f>
        <v>2.2707465571468216E-2</v>
      </c>
      <c r="CI110" s="6">
        <f>Y110*'Summary all tools'!J$14</f>
        <v>2.1897009122876902E-2</v>
      </c>
      <c r="CJ110" s="6">
        <f>Z110*'Summary all tools'!K$14</f>
        <v>1.6157863037028045E-2</v>
      </c>
      <c r="CK110" s="6">
        <f>AA110*'Summary all tools'!L$14</f>
        <v>7.4694278181182114E-2</v>
      </c>
      <c r="CL110" s="6">
        <f>AB110*'Summary all tools'!M$14</f>
        <v>5.2523117205451123E-2</v>
      </c>
      <c r="CM110" s="6">
        <f>AC110*'Summary all tools'!N$14</f>
        <v>3.3553043684427096E-2</v>
      </c>
      <c r="CN110" s="6">
        <f>AD110*'Summary all tools'!O$14</f>
        <v>2.5915608714072825E-2</v>
      </c>
      <c r="CO110" s="6">
        <f>AE110*'Summary all tools'!P$14</f>
        <v>1.7667018050662422E-2</v>
      </c>
      <c r="CP110" s="6">
        <f t="shared" si="5"/>
        <v>71.707541711444293</v>
      </c>
      <c r="CR110" s="6"/>
      <c r="CS110" s="6"/>
      <c r="CT110" s="6"/>
      <c r="CU110" s="6"/>
      <c r="CV110" s="6"/>
      <c r="CW110" s="6"/>
      <c r="CX110" s="6"/>
      <c r="CY110" s="6"/>
      <c r="CZ110" s="6"/>
      <c r="DA110" s="6"/>
      <c r="DB110" s="6"/>
      <c r="DC110" s="6"/>
      <c r="DD110" s="6"/>
      <c r="DE110" s="6"/>
      <c r="DF110" s="6"/>
      <c r="DH110" s="6"/>
      <c r="DI110" s="6"/>
      <c r="DJ110" s="6"/>
      <c r="DK110" s="6"/>
      <c r="DL110" s="6"/>
      <c r="DM110" s="6"/>
      <c r="DN110" s="6"/>
      <c r="DO110" s="6"/>
      <c r="DP110" s="6"/>
      <c r="DQ110" s="6"/>
      <c r="DR110" s="6"/>
      <c r="DS110" s="6"/>
      <c r="DT110" s="6"/>
      <c r="DU110" s="6"/>
      <c r="DV110" s="6"/>
      <c r="DX110" s="6"/>
      <c r="DY110" s="6"/>
      <c r="DZ110" s="6"/>
      <c r="EA110" s="6"/>
      <c r="EB110" s="6"/>
      <c r="EC110" s="6"/>
      <c r="ED110" s="6"/>
      <c r="EE110" s="6"/>
      <c r="EF110" s="6"/>
      <c r="EG110" s="6"/>
      <c r="EH110" s="6"/>
      <c r="EI110" s="6"/>
      <c r="EJ110" s="6"/>
      <c r="EK110" s="6"/>
      <c r="EL110" s="6"/>
      <c r="EN110" s="1"/>
      <c r="EO110" s="1"/>
      <c r="EP110" s="1"/>
      <c r="EQ110" s="1"/>
      <c r="ER110" s="1"/>
      <c r="ES110" s="1"/>
      <c r="ET110" s="1"/>
      <c r="EU110" s="1"/>
      <c r="EV110" s="1"/>
      <c r="EW110" s="1"/>
      <c r="EX110" s="1"/>
      <c r="EY110" s="1"/>
      <c r="EZ110" s="1"/>
      <c r="FA110" s="1"/>
      <c r="FB110" s="2"/>
      <c r="FD110" s="2"/>
      <c r="FE110" s="2"/>
      <c r="FF110" s="2"/>
      <c r="FG110" s="2"/>
      <c r="FH110" s="2"/>
      <c r="FI110" s="2"/>
      <c r="FJ110" s="2"/>
      <c r="FK110" s="2"/>
      <c r="FL110" s="2"/>
      <c r="FM110" s="2"/>
      <c r="FN110" s="2"/>
      <c r="FO110" s="2"/>
      <c r="FP110" s="2"/>
      <c r="FQ110" s="2"/>
      <c r="FR110" s="2"/>
      <c r="FT110" s="2"/>
      <c r="FU110" s="2"/>
      <c r="FV110" s="2"/>
      <c r="FW110" s="2"/>
      <c r="FX110" s="2"/>
      <c r="FY110" s="2"/>
      <c r="FZ110" s="2"/>
      <c r="GA110" s="2"/>
      <c r="GB110" s="2"/>
      <c r="GC110" s="2"/>
      <c r="GD110" s="2"/>
      <c r="GE110" s="2"/>
      <c r="GF110" s="2"/>
      <c r="GG110" s="2"/>
      <c r="GH110" s="2"/>
      <c r="GJ110" s="6"/>
    </row>
    <row r="111" spans="1:192" x14ac:dyDescent="0.25">
      <c r="A111" s="8" t="s">
        <v>139</v>
      </c>
      <c r="B111" s="8" t="s">
        <v>278</v>
      </c>
      <c r="C111" s="22">
        <f>Baseline!CC111*'Summary all tools'!B$5</f>
        <v>260.38499093927925</v>
      </c>
      <c r="D111" s="22">
        <f>Baseline!CD111*'Summary all tools'!C$5</f>
        <v>261.08111546654391</v>
      </c>
      <c r="E111" s="22">
        <f>Baseline!CE111*'Summary all tools'!D$5</f>
        <v>289.34748980366817</v>
      </c>
      <c r="F111" s="22">
        <f>Baseline!CF111*'Summary all tools'!E$5</f>
        <v>203.5400254245472</v>
      </c>
      <c r="G111" s="22">
        <f>Baseline!CG111*'Summary all tools'!F$5</f>
        <v>145.75589964733007</v>
      </c>
      <c r="H111" s="22">
        <f>Baseline!CH111*'Summary all tools'!G$5</f>
        <v>115.04737054886357</v>
      </c>
      <c r="I111" s="22">
        <f>Baseline!CI111*'Summary all tools'!H$5</f>
        <v>66.305148291853541</v>
      </c>
      <c r="J111" s="27">
        <f>Baseline!CJ111*'Summary all tools'!J$5</f>
        <v>186.52081189057466</v>
      </c>
      <c r="K111" s="27">
        <f>Baseline!CK111*'Summary all tools'!K$5</f>
        <v>199.27505212501453</v>
      </c>
      <c r="L111" s="27">
        <f>Baseline!CL111*'Summary all tools'!L$5</f>
        <v>239.93906288388362</v>
      </c>
      <c r="M111" s="27">
        <f>Baseline!CM111*'Summary all tools'!M$5</f>
        <v>168.25209617271753</v>
      </c>
      <c r="N111" s="27">
        <f>Baseline!CN111*'Summary all tools'!N$5</f>
        <v>129.86537218405491</v>
      </c>
      <c r="O111" s="27">
        <f>Baseline!CO111*'Summary all tools'!O$5</f>
        <v>143.85019761093056</v>
      </c>
      <c r="P111" s="27">
        <f>Baseline!CP111*'Summary all tools'!P$5</f>
        <v>90.197852757544894</v>
      </c>
      <c r="Q111" s="28"/>
      <c r="R111" s="29">
        <f>Baseline!CR111*'Summary all tools'!B$12</f>
        <v>8.1316924082861135</v>
      </c>
      <c r="S111" s="29">
        <f>Baseline!CS111*'Summary all tools'!C$12</f>
        <v>6.0269216242276826</v>
      </c>
      <c r="T111" s="29">
        <f>Baseline!CT111*'Summary all tools'!D$12</f>
        <v>6.3710323600925918</v>
      </c>
      <c r="U111" s="29">
        <f>Baseline!CU111*'Summary all tools'!E$12</f>
        <v>3.432614436690006</v>
      </c>
      <c r="V111" s="29">
        <f>Baseline!CV111*'Summary all tools'!F$12</f>
        <v>1.6883854005151586</v>
      </c>
      <c r="W111" s="29">
        <f>Baseline!CW111*'Summary all tools'!G$12</f>
        <v>1.5092968628924122</v>
      </c>
      <c r="X111" s="29">
        <f>Baseline!CX111*'Summary all tools'!H$12</f>
        <v>0.91562607073169289</v>
      </c>
      <c r="Y111" s="29">
        <f>Baseline!CY111*'Summary all tools'!J$12</f>
        <v>5.7227976375517224</v>
      </c>
      <c r="Z111" s="29">
        <f>Baseline!CZ111*'Summary all tools'!K$12</f>
        <v>4.313846378262931</v>
      </c>
      <c r="AA111" s="29">
        <f>Baseline!DA111*'Summary all tools'!L$12</f>
        <v>4.8193832011328981</v>
      </c>
      <c r="AB111" s="29">
        <f>Baseline!DB111*'Summary all tools'!M$12</f>
        <v>3.4224698066506911</v>
      </c>
      <c r="AC111" s="29">
        <f>Baseline!DC111*'Summary all tools'!N$12</f>
        <v>1.5576368005443975</v>
      </c>
      <c r="AD111" s="29">
        <f>Baseline!DD111*'Summary all tools'!O$12</f>
        <v>1.2294888684694918</v>
      </c>
      <c r="AE111" s="29">
        <f>Baseline!DE111*'Summary all tools'!P$12</f>
        <v>0.67202125453816919</v>
      </c>
      <c r="AF111" s="29">
        <f t="shared" si="3"/>
        <v>2549.1756988573929</v>
      </c>
      <c r="AH111" s="6">
        <f>C111*'Summary all tools'!B$6</f>
        <v>35.108088665970236</v>
      </c>
      <c r="AI111" s="6">
        <f>D111*'Summary all tools'!C$6</f>
        <v>35.201948152792433</v>
      </c>
      <c r="AJ111" s="6">
        <f>E111*'Summary all tools'!D$6</f>
        <v>52.47344345191339</v>
      </c>
      <c r="AK111" s="6">
        <f>F111*'Summary all tools'!E$6</f>
        <v>36.912177885362084</v>
      </c>
      <c r="AL111" s="6">
        <f>G111*'Summary all tools'!F$6</f>
        <v>26.432971521946055</v>
      </c>
      <c r="AM111" s="6">
        <f>H111*'Summary all tools'!G$6</f>
        <v>29.133992172263046</v>
      </c>
      <c r="AN111" s="6">
        <f>I111*'Summary all tools'!H$6</f>
        <v>16.790767682040546</v>
      </c>
      <c r="AO111" s="6">
        <f>J111*'Summary all tools'!J$6</f>
        <v>19.233560938356618</v>
      </c>
      <c r="AP111" s="6">
        <f>K111*'Summary all tools'!K$6</f>
        <v>20.548746382195741</v>
      </c>
      <c r="AQ111" s="6">
        <f>L111*'Summary all tools'!L$6</f>
        <v>50.13938784042724</v>
      </c>
      <c r="AR111" s="6">
        <f>M111*'Summary all tools'!M$6</f>
        <v>35.159165012873714</v>
      </c>
      <c r="AS111" s="6">
        <f>N111*'Summary all tools'!N$6</f>
        <v>27.137599791864154</v>
      </c>
      <c r="AT111" s="6">
        <f>O111*'Summary all tools'!O$6</f>
        <v>35.013391207352605</v>
      </c>
      <c r="AU111" s="6">
        <f>P111*'Summary all tools'!P$6</f>
        <v>21.954316067085706</v>
      </c>
      <c r="AV111" s="6"/>
      <c r="AW111" s="6">
        <f>R111*'Summary all tools'!B$13</f>
        <v>1.0964079651621725</v>
      </c>
      <c r="AX111" s="6">
        <f>S111*'Summary all tools'!C$13</f>
        <v>0.81261864596328304</v>
      </c>
      <c r="AY111" s="6">
        <f>T111*'Summary all tools'!D$13</f>
        <v>1.1553927995175257</v>
      </c>
      <c r="AZ111" s="6">
        <f>U111*'Summary all tools'!E$13</f>
        <v>0.62250790445112436</v>
      </c>
      <c r="BA111" s="6">
        <f>V111*'Summary all tools'!F$13</f>
        <v>0.30619030391133933</v>
      </c>
      <c r="BB111" s="6">
        <f>W111*'Summary all tools'!G$13</f>
        <v>0.38220641444780123</v>
      </c>
      <c r="BC111" s="6">
        <f>X111*'Summary all tools'!H$13</f>
        <v>0.23186833953833996</v>
      </c>
      <c r="BD111" s="6">
        <f>Y111*'Summary all tools'!J$13</f>
        <v>0.59012061969957808</v>
      </c>
      <c r="BE111" s="6">
        <f>Z111*'Summary all tools'!K$13</f>
        <v>0.44483307977291614</v>
      </c>
      <c r="BF111" s="6">
        <f>AA111*'Summary all tools'!L$13</f>
        <v>1.0070928867059137</v>
      </c>
      <c r="BG111" s="6">
        <f>AB111*'Summary all tools'!M$13</f>
        <v>0.71518384270282653</v>
      </c>
      <c r="BH111" s="6">
        <f>AC111*'Summary all tools'!N$13</f>
        <v>0.32549495992160743</v>
      </c>
      <c r="BI111" s="6">
        <f>AD111*'Summary all tools'!O$13</f>
        <v>0.29925975390899656</v>
      </c>
      <c r="BJ111" s="6">
        <f>AE111*'Summary all tools'!P$13</f>
        <v>0.16357115579668047</v>
      </c>
      <c r="BK111" s="6">
        <f t="shared" si="4"/>
        <v>449.3923054439436</v>
      </c>
      <c r="BM111" s="6">
        <f>C111*'Summary all tools'!B$7</f>
        <v>4.8761234258291992</v>
      </c>
      <c r="BN111" s="6">
        <f>D111*'Summary all tools'!C$7</f>
        <v>4.8891594656656165</v>
      </c>
      <c r="BO111" s="6">
        <f>E111*'Summary all tools'!D$7</f>
        <v>19.332321271757568</v>
      </c>
      <c r="BP111" s="6">
        <f>F111*'Summary all tools'!E$7</f>
        <v>13.59922343144919</v>
      </c>
      <c r="BQ111" s="6">
        <f>G111*'Summary all tools'!F$7</f>
        <v>9.7384631922959155</v>
      </c>
      <c r="BR111" s="6">
        <f>H111*'Summary all tools'!G$7</f>
        <v>8.293618209622327</v>
      </c>
      <c r="BS111" s="6">
        <f>I111*'Summary all tools'!H$7</f>
        <v>4.7798535737195715</v>
      </c>
      <c r="BT111" s="6">
        <f>J111*'Summary all tools'!J$7</f>
        <v>3.1310448039185195</v>
      </c>
      <c r="BU111" s="6">
        <f>K111*'Summary all tools'!K$7</f>
        <v>3.3451447598923303</v>
      </c>
      <c r="BV111" s="6">
        <f>L111*'Summary all tools'!L$7</f>
        <v>12.294715792288672</v>
      </c>
      <c r="BW111" s="6">
        <f>M111*'Summary all tools'!M$7</f>
        <v>8.6214044476012184</v>
      </c>
      <c r="BX111" s="6">
        <f>N111*'Summary all tools'!N$7</f>
        <v>6.6544306003038534</v>
      </c>
      <c r="BY111" s="6">
        <f>O111*'Summary all tools'!O$7</f>
        <v>9.7025059972181893</v>
      </c>
      <c r="BZ111" s="6">
        <f>P111*'Summary all tools'!P$7</f>
        <v>6.0837261390719428</v>
      </c>
      <c r="CA111" s="6"/>
      <c r="CB111" s="6">
        <f>R111*'Summary all tools'!B$14</f>
        <v>0.15227888405030177</v>
      </c>
      <c r="CC111" s="6">
        <f>S111*'Summary all tools'!C$14</f>
        <v>0.11286370082823376</v>
      </c>
      <c r="CD111" s="6">
        <f>T111*'Summary all tools'!D$14</f>
        <v>0.42567103140119378</v>
      </c>
      <c r="CE111" s="6">
        <f>U111*'Summary all tools'!E$14</f>
        <v>0.22934501742936164</v>
      </c>
      <c r="CF111" s="6">
        <f>V111*'Summary all tools'!F$14</f>
        <v>0.11280695407259872</v>
      </c>
      <c r="CG111" s="6">
        <f>W111*'Summary all tools'!G$14</f>
        <v>0.10880328586470253</v>
      </c>
      <c r="CH111" s="6">
        <f>X111*'Summary all tools'!H$14</f>
        <v>6.600631563500188E-2</v>
      </c>
      <c r="CI111" s="6">
        <f>Y111*'Summary all tools'!J$14</f>
        <v>9.6066147392954576E-2</v>
      </c>
      <c r="CJ111" s="6">
        <f>Z111*'Summary all tools'!K$14</f>
        <v>7.2414687404893333E-2</v>
      </c>
      <c r="CK111" s="6">
        <f>AA111*'Summary all tools'!L$14</f>
        <v>0.24694997988190989</v>
      </c>
      <c r="CL111" s="6">
        <f>AB111*'Summary all tools'!M$14</f>
        <v>0.17537075070107624</v>
      </c>
      <c r="CM111" s="6">
        <f>AC111*'Summary all tools'!N$14</f>
        <v>7.9814856072731324E-2</v>
      </c>
      <c r="CN111" s="6">
        <f>AD111*'Summary all tools'!O$14</f>
        <v>8.292740168562554E-2</v>
      </c>
      <c r="CO111" s="6">
        <f>AE111*'Summary all tools'!P$14</f>
        <v>4.532694678703194E-2</v>
      </c>
      <c r="CP111" s="6">
        <f t="shared" si="5"/>
        <v>117.34838106984174</v>
      </c>
      <c r="CR111" s="6"/>
      <c r="CS111" s="6"/>
      <c r="CT111" s="6"/>
      <c r="CU111" s="6"/>
      <c r="CV111" s="6"/>
      <c r="CW111" s="6"/>
      <c r="CX111" s="6"/>
      <c r="CY111" s="6"/>
      <c r="CZ111" s="6"/>
      <c r="DA111" s="6"/>
      <c r="DB111" s="6"/>
      <c r="DC111" s="6"/>
      <c r="DD111" s="6"/>
      <c r="DE111" s="6"/>
      <c r="DF111" s="6"/>
      <c r="DH111" s="6"/>
      <c r="DI111" s="6"/>
      <c r="DJ111" s="6"/>
      <c r="DK111" s="6"/>
      <c r="DL111" s="6"/>
      <c r="DM111" s="6"/>
      <c r="DN111" s="6"/>
      <c r="DO111" s="6"/>
      <c r="DP111" s="6"/>
      <c r="DQ111" s="6"/>
      <c r="DR111" s="6"/>
      <c r="DS111" s="6"/>
      <c r="DT111" s="6"/>
      <c r="DU111" s="6"/>
      <c r="DV111" s="6"/>
      <c r="DX111" s="6"/>
      <c r="DY111" s="6"/>
      <c r="DZ111" s="6"/>
      <c r="EA111" s="6"/>
      <c r="EB111" s="6"/>
      <c r="EC111" s="6"/>
      <c r="ED111" s="6"/>
      <c r="EE111" s="6"/>
      <c r="EF111" s="6"/>
      <c r="EG111" s="6"/>
      <c r="EH111" s="6"/>
      <c r="EI111" s="6"/>
      <c r="EJ111" s="6"/>
      <c r="EK111" s="6"/>
      <c r="EL111" s="6"/>
      <c r="EN111" s="1"/>
      <c r="EO111" s="1"/>
      <c r="EP111" s="1"/>
      <c r="EQ111" s="1"/>
      <c r="ER111" s="1"/>
      <c r="ES111" s="1"/>
      <c r="ET111" s="1"/>
      <c r="EU111" s="1"/>
      <c r="EV111" s="1"/>
      <c r="EW111" s="1"/>
      <c r="EX111" s="1"/>
      <c r="EY111" s="1"/>
      <c r="EZ111" s="1"/>
      <c r="FA111" s="1"/>
      <c r="FB111" s="2"/>
      <c r="FD111" s="2"/>
      <c r="FE111" s="2"/>
      <c r="FF111" s="2"/>
      <c r="FG111" s="2"/>
      <c r="FH111" s="2"/>
      <c r="FI111" s="2"/>
      <c r="FJ111" s="2"/>
      <c r="FK111" s="2"/>
      <c r="FL111" s="2"/>
      <c r="FM111" s="2"/>
      <c r="FN111" s="2"/>
      <c r="FO111" s="2"/>
      <c r="FP111" s="2"/>
      <c r="FQ111" s="2"/>
      <c r="FR111" s="2"/>
      <c r="FT111" s="2"/>
      <c r="FU111" s="2"/>
      <c r="FV111" s="2"/>
      <c r="FW111" s="2"/>
      <c r="FX111" s="2"/>
      <c r="FY111" s="2"/>
      <c r="FZ111" s="2"/>
      <c r="GA111" s="2"/>
      <c r="GB111" s="2"/>
      <c r="GC111" s="2"/>
      <c r="GD111" s="2"/>
      <c r="GE111" s="2"/>
      <c r="GF111" s="2"/>
      <c r="GG111" s="2"/>
      <c r="GH111" s="2"/>
      <c r="GJ111" s="6"/>
    </row>
    <row r="112" spans="1:192" x14ac:dyDescent="0.25">
      <c r="A112" s="8" t="s">
        <v>27</v>
      </c>
      <c r="B112" s="8" t="s">
        <v>279</v>
      </c>
      <c r="C112" s="22">
        <f>Baseline!CC112*'Summary all tools'!B$5</f>
        <v>380.89578936447475</v>
      </c>
      <c r="D112" s="22">
        <f>Baseline!CD112*'Summary all tools'!C$5</f>
        <v>397.32148635592995</v>
      </c>
      <c r="E112" s="22">
        <f>Baseline!CE112*'Summary all tools'!D$5</f>
        <v>450.27392080631688</v>
      </c>
      <c r="F112" s="22">
        <f>Baseline!CF112*'Summary all tools'!E$5</f>
        <v>338.79284338776677</v>
      </c>
      <c r="G112" s="22">
        <f>Baseline!CG112*'Summary all tools'!F$5</f>
        <v>263.44636613939298</v>
      </c>
      <c r="H112" s="22">
        <f>Baseline!CH112*'Summary all tools'!G$5</f>
        <v>212.92171281805841</v>
      </c>
      <c r="I112" s="22">
        <f>Baseline!CI112*'Summary all tools'!H$5</f>
        <v>124.07720138802772</v>
      </c>
      <c r="J112" s="27">
        <f>Baseline!CJ112*'Summary all tools'!J$5</f>
        <v>294.49213692373729</v>
      </c>
      <c r="K112" s="27">
        <f>Baseline!CK112*'Summary all tools'!K$5</f>
        <v>313.27255674368786</v>
      </c>
      <c r="L112" s="27">
        <f>Baseline!CL112*'Summary all tools'!L$5</f>
        <v>394.04542634736146</v>
      </c>
      <c r="M112" s="27">
        <f>Baseline!CM112*'Summary all tools'!M$5</f>
        <v>302.90884310971671</v>
      </c>
      <c r="N112" s="27">
        <f>Baseline!CN112*'Summary all tools'!N$5</f>
        <v>233.07246684238973</v>
      </c>
      <c r="O112" s="27">
        <f>Baseline!CO112*'Summary all tools'!O$5</f>
        <v>262.81495130064849</v>
      </c>
      <c r="P112" s="27">
        <f>Baseline!CP112*'Summary all tools'!P$5</f>
        <v>157.77311438522429</v>
      </c>
      <c r="Q112" s="28"/>
      <c r="R112" s="29">
        <f>Baseline!CR112*'Summary all tools'!B$12</f>
        <v>7.5053357510241323</v>
      </c>
      <c r="S112" s="29">
        <f>Baseline!CS112*'Summary all tools'!C$12</f>
        <v>6.1622506321676687</v>
      </c>
      <c r="T112" s="29">
        <f>Baseline!CT112*'Summary all tools'!D$12</f>
        <v>4.7423075007747197</v>
      </c>
      <c r="U112" s="29">
        <f>Baseline!CU112*'Summary all tools'!E$12</f>
        <v>3.5350540152753154</v>
      </c>
      <c r="V112" s="29">
        <f>Baseline!CV112*'Summary all tools'!F$12</f>
        <v>1.1999432591863035</v>
      </c>
      <c r="W112" s="29">
        <f>Baseline!CW112*'Summary all tools'!G$12</f>
        <v>1.2899920872607562</v>
      </c>
      <c r="X112" s="29">
        <f>Baseline!CX112*'Summary all tools'!H$12</f>
        <v>0.65100063121909046</v>
      </c>
      <c r="Y112" s="29">
        <f>Baseline!CY112*'Summary all tools'!J$12</f>
        <v>5.2516069079500101</v>
      </c>
      <c r="Z112" s="29">
        <f>Baseline!CZ112*'Summary all tools'!K$12</f>
        <v>4.7480295791247586</v>
      </c>
      <c r="AA112" s="29">
        <f>Baseline!DA112*'Summary all tools'!L$12</f>
        <v>4.6946619041643682</v>
      </c>
      <c r="AB112" s="29">
        <f>Baseline!DB112*'Summary all tools'!M$12</f>
        <v>2.7021830278380619</v>
      </c>
      <c r="AC112" s="29">
        <f>Baseline!DC112*'Summary all tools'!N$12</f>
        <v>1.5177193370588562</v>
      </c>
      <c r="AD112" s="29">
        <f>Baseline!DD112*'Summary all tools'!O$12</f>
        <v>1.3161220574815473</v>
      </c>
      <c r="AE112" s="29">
        <f>Baseline!DE112*'Summary all tools'!P$12</f>
        <v>0.6448766969379458</v>
      </c>
      <c r="AF112" s="29">
        <f t="shared" si="3"/>
        <v>4172.0698993001961</v>
      </c>
      <c r="AH112" s="6">
        <f>C112*'Summary all tools'!B$6</f>
        <v>51.356735644648282</v>
      </c>
      <c r="AI112" s="6">
        <f>D112*'Summary all tools'!C$6</f>
        <v>53.571436362597296</v>
      </c>
      <c r="AJ112" s="6">
        <f>E112*'Summary all tools'!D$6</f>
        <v>81.657605315095637</v>
      </c>
      <c r="AK112" s="6">
        <f>F112*'Summary all tools'!E$6</f>
        <v>61.440405518926866</v>
      </c>
      <c r="AL112" s="6">
        <f>G112*'Summary all tools'!F$6</f>
        <v>47.776249953326037</v>
      </c>
      <c r="AM112" s="6">
        <f>H112*'Summary all tools'!G$6</f>
        <v>53.919176813445475</v>
      </c>
      <c r="AN112" s="6">
        <f>I112*'Summary all tools'!H$6</f>
        <v>31.420659131533821</v>
      </c>
      <c r="AO112" s="6">
        <f>J112*'Summary all tools'!J$6</f>
        <v>30.367294694773868</v>
      </c>
      <c r="AP112" s="6">
        <f>K112*'Summary all tools'!K$6</f>
        <v>32.303884748150068</v>
      </c>
      <c r="AQ112" s="6">
        <f>L112*'Summary all tools'!L$6</f>
        <v>82.342559068583938</v>
      </c>
      <c r="AR112" s="6">
        <f>M112*'Summary all tools'!M$6</f>
        <v>63.298004845184991</v>
      </c>
      <c r="AS112" s="6">
        <f>N112*'Summary all tools'!N$6</f>
        <v>48.704494672428915</v>
      </c>
      <c r="AT112" s="6">
        <f>O112*'Summary all tools'!O$6</f>
        <v>63.9696215775772</v>
      </c>
      <c r="AU112" s="6">
        <f>P112*'Summary all tools'!P$6</f>
        <v>38.402253648016469</v>
      </c>
      <c r="AV112" s="6"/>
      <c r="AW112" s="6">
        <f>R112*'Summary all tools'!B$13</f>
        <v>1.0119553821605571</v>
      </c>
      <c r="AX112" s="6">
        <f>S112*'Summary all tools'!C$13</f>
        <v>0.83086525377541598</v>
      </c>
      <c r="AY112" s="6">
        <f>T112*'Summary all tools'!D$13</f>
        <v>0.86002199169703064</v>
      </c>
      <c r="AZ112" s="6">
        <f>U112*'Summary all tools'!E$13</f>
        <v>0.64108541980396683</v>
      </c>
      <c r="BA112" s="6">
        <f>V112*'Summary all tools'!F$13</f>
        <v>0.21761085537372757</v>
      </c>
      <c r="BB112" s="6">
        <f>W112*'Summary all tools'!G$13</f>
        <v>0.32667082431557043</v>
      </c>
      <c r="BC112" s="6">
        <f>X112*'Summary all tools'!H$13</f>
        <v>0.16485598239744065</v>
      </c>
      <c r="BD112" s="6">
        <f>Y112*'Summary all tools'!J$13</f>
        <v>0.54153260681498905</v>
      </c>
      <c r="BE112" s="6">
        <f>Z112*'Summary all tools'!K$13</f>
        <v>0.48960496859080244</v>
      </c>
      <c r="BF112" s="6">
        <f>AA112*'Summary all tools'!L$13</f>
        <v>0.98103022977333865</v>
      </c>
      <c r="BG112" s="6">
        <f>AB112*'Summary all tools'!M$13</f>
        <v>0.56466755025278947</v>
      </c>
      <c r="BH112" s="6">
        <f>AC112*'Summary all tools'!N$13</f>
        <v>0.31715352039420452</v>
      </c>
      <c r="BI112" s="6">
        <f>AD112*'Summary all tools'!O$13</f>
        <v>0.32034642454829454</v>
      </c>
      <c r="BJ112" s="6">
        <f>AE112*'Summary all tools'!P$13</f>
        <v>0.15696412271510118</v>
      </c>
      <c r="BK112" s="6">
        <f t="shared" si="4"/>
        <v>747.95474712690191</v>
      </c>
      <c r="BM112" s="6">
        <f>C112*'Summary all tools'!B$7</f>
        <v>7.1328799506455951</v>
      </c>
      <c r="BN112" s="6">
        <f>D112*'Summary all tools'!C$7</f>
        <v>7.4404772725829584</v>
      </c>
      <c r="BO112" s="6">
        <f>E112*'Summary all tools'!D$7</f>
        <v>30.084380905561556</v>
      </c>
      <c r="BP112" s="6">
        <f>F112*'Summary all tools'!E$7</f>
        <v>22.63593887539411</v>
      </c>
      <c r="BQ112" s="6">
        <f>G112*'Summary all tools'!F$7</f>
        <v>17.601776298593805</v>
      </c>
      <c r="BR112" s="6">
        <f>H112*'Summary all tools'!G$7</f>
        <v>15.349254713316594</v>
      </c>
      <c r="BS112" s="6">
        <f>I112*'Summary all tools'!H$7</f>
        <v>8.944567198027876</v>
      </c>
      <c r="BT112" s="6">
        <f>J112*'Summary all tools'!J$7</f>
        <v>4.9435130898469088</v>
      </c>
      <c r="BU112" s="6">
        <f>K112*'Summary all tools'!K$7</f>
        <v>5.2587719357453597</v>
      </c>
      <c r="BV112" s="6">
        <f>L112*'Summary all tools'!L$7</f>
        <v>20.19127885206656</v>
      </c>
      <c r="BW112" s="6">
        <f>M112*'Summary all tools'!M$7</f>
        <v>15.521349847095172</v>
      </c>
      <c r="BX112" s="6">
        <f>N112*'Summary all tools'!N$7</f>
        <v>11.942864594005558</v>
      </c>
      <c r="BY112" s="6">
        <f>O112*'Summary all tools'!O$7</f>
        <v>17.726521641979222</v>
      </c>
      <c r="BZ112" s="6">
        <f>P112*'Summary all tools'!P$7</f>
        <v>10.641588360293719</v>
      </c>
      <c r="CA112" s="6"/>
      <c r="CB112" s="6">
        <f>R112*'Summary all tools'!B$14</f>
        <v>0.14054935863341073</v>
      </c>
      <c r="CC112" s="6">
        <f>S112*'Summary all tools'!C$14</f>
        <v>0.11539795191325222</v>
      </c>
      <c r="CD112" s="6">
        <f>T112*'Summary all tools'!D$14</f>
        <v>0.31685020746732712</v>
      </c>
      <c r="CE112" s="6">
        <f>U112*'Summary all tools'!E$14</f>
        <v>0.2361893651909352</v>
      </c>
      <c r="CF112" s="6">
        <f>V112*'Summary all tools'!F$14</f>
        <v>8.0172420400847016E-2</v>
      </c>
      <c r="CG112" s="6">
        <f>W112*'Summary all tools'!G$14</f>
        <v>9.2993884294213472E-2</v>
      </c>
      <c r="CH112" s="6">
        <f>X112*'Summary all tools'!H$14</f>
        <v>4.6929805208030549E-2</v>
      </c>
      <c r="CI112" s="6">
        <f>Y112*'Summary all tools'!J$14</f>
        <v>8.8156470876858684E-2</v>
      </c>
      <c r="CJ112" s="6">
        <f>Z112*'Summary all tools'!K$14</f>
        <v>7.970313442175854E-2</v>
      </c>
      <c r="CK112" s="6">
        <f>AA112*'Summary all tools'!L$14</f>
        <v>0.24055913680265775</v>
      </c>
      <c r="CL112" s="6">
        <f>AB112*'Summary all tools'!M$14</f>
        <v>0.13846254105815528</v>
      </c>
      <c r="CM112" s="6">
        <f>AC112*'Summary all tools'!N$14</f>
        <v>7.7769445613904559E-2</v>
      </c>
      <c r="CN112" s="6">
        <f>AD112*'Summary all tools'!O$14</f>
        <v>8.8770695959165938E-2</v>
      </c>
      <c r="CO112" s="6">
        <f>AE112*'Summary all tools'!P$14</f>
        <v>4.3496082198160563E-2</v>
      </c>
      <c r="CP112" s="6">
        <f t="shared" si="5"/>
        <v>197.20116403519367</v>
      </c>
      <c r="CR112" s="6"/>
      <c r="CS112" s="6"/>
      <c r="CT112" s="6"/>
      <c r="CU112" s="6"/>
      <c r="CV112" s="6"/>
      <c r="CW112" s="6"/>
      <c r="CX112" s="6"/>
      <c r="CY112" s="6"/>
      <c r="CZ112" s="6"/>
      <c r="DA112" s="6"/>
      <c r="DB112" s="6"/>
      <c r="DC112" s="6"/>
      <c r="DD112" s="6"/>
      <c r="DE112" s="6"/>
      <c r="DF112" s="6"/>
      <c r="DH112" s="6"/>
      <c r="DI112" s="6"/>
      <c r="DJ112" s="6"/>
      <c r="DK112" s="6"/>
      <c r="DL112" s="6"/>
      <c r="DM112" s="6"/>
      <c r="DN112" s="6"/>
      <c r="DO112" s="6"/>
      <c r="DP112" s="6"/>
      <c r="DQ112" s="6"/>
      <c r="DR112" s="6"/>
      <c r="DS112" s="6"/>
      <c r="DT112" s="6"/>
      <c r="DU112" s="6"/>
      <c r="DV112" s="6"/>
      <c r="DX112" s="6"/>
      <c r="DY112" s="6"/>
      <c r="DZ112" s="6"/>
      <c r="EA112" s="6"/>
      <c r="EB112" s="6"/>
      <c r="EC112" s="6"/>
      <c r="ED112" s="6"/>
      <c r="EE112" s="6"/>
      <c r="EF112" s="6"/>
      <c r="EG112" s="6"/>
      <c r="EH112" s="6"/>
      <c r="EI112" s="6"/>
      <c r="EJ112" s="6"/>
      <c r="EK112" s="6"/>
      <c r="EL112" s="6"/>
      <c r="EN112" s="1"/>
      <c r="EO112" s="1"/>
      <c r="EP112" s="1"/>
      <c r="EQ112" s="1"/>
      <c r="ER112" s="1"/>
      <c r="ES112" s="1"/>
      <c r="ET112" s="1"/>
      <c r="EU112" s="1"/>
      <c r="EV112" s="1"/>
      <c r="EW112" s="1"/>
      <c r="EX112" s="1"/>
      <c r="EY112" s="1"/>
      <c r="EZ112" s="1"/>
      <c r="FA112" s="1"/>
      <c r="FB112" s="2"/>
      <c r="FD112" s="2"/>
      <c r="FE112" s="2"/>
      <c r="FF112" s="2"/>
      <c r="FG112" s="2"/>
      <c r="FH112" s="2"/>
      <c r="FI112" s="2"/>
      <c r="FJ112" s="2"/>
      <c r="FK112" s="2"/>
      <c r="FL112" s="2"/>
      <c r="FM112" s="2"/>
      <c r="FN112" s="2"/>
      <c r="FO112" s="2"/>
      <c r="FP112" s="2"/>
      <c r="FQ112" s="2"/>
      <c r="FR112" s="2"/>
      <c r="FT112" s="2"/>
      <c r="FU112" s="2"/>
      <c r="FV112" s="2"/>
      <c r="FW112" s="2"/>
      <c r="FX112" s="2"/>
      <c r="FY112" s="2"/>
      <c r="FZ112" s="2"/>
      <c r="GA112" s="2"/>
      <c r="GB112" s="2"/>
      <c r="GC112" s="2"/>
      <c r="GD112" s="2"/>
      <c r="GE112" s="2"/>
      <c r="GF112" s="2"/>
      <c r="GG112" s="2"/>
      <c r="GH112" s="2"/>
      <c r="GJ112" s="6"/>
    </row>
    <row r="113" spans="1:192" x14ac:dyDescent="0.25">
      <c r="A113" s="8" t="s">
        <v>10</v>
      </c>
      <c r="B113" s="8" t="s">
        <v>280</v>
      </c>
      <c r="C113" s="22">
        <f>Baseline!CC113*'Summary all tools'!B$5</f>
        <v>129.84616491417594</v>
      </c>
      <c r="D113" s="22">
        <f>Baseline!CD113*'Summary all tools'!C$5</f>
        <v>142.76540042031323</v>
      </c>
      <c r="E113" s="22">
        <f>Baseline!CE113*'Summary all tools'!D$5</f>
        <v>139.00154374973826</v>
      </c>
      <c r="F113" s="22">
        <f>Baseline!CF113*'Summary all tools'!E$5</f>
        <v>107.55766142217122</v>
      </c>
      <c r="G113" s="22">
        <f>Baseline!CG113*'Summary all tools'!F$5</f>
        <v>84.263493678532953</v>
      </c>
      <c r="H113" s="22">
        <f>Baseline!CH113*'Summary all tools'!G$5</f>
        <v>64.855396235217</v>
      </c>
      <c r="I113" s="22">
        <f>Baseline!CI113*'Summary all tools'!H$5</f>
        <v>32.723000642372696</v>
      </c>
      <c r="J113" s="27">
        <f>Baseline!CJ113*'Summary all tools'!J$5</f>
        <v>99.407125459252683</v>
      </c>
      <c r="K113" s="27">
        <f>Baseline!CK113*'Summary all tools'!K$5</f>
        <v>103.47388920092502</v>
      </c>
      <c r="L113" s="27">
        <f>Baseline!CL113*'Summary all tools'!L$5</f>
        <v>116.80475102418517</v>
      </c>
      <c r="M113" s="27">
        <f>Baseline!CM113*'Summary all tools'!M$5</f>
        <v>89.437740512886521</v>
      </c>
      <c r="N113" s="27">
        <f>Baseline!CN113*'Summary all tools'!N$5</f>
        <v>75.777672878559684</v>
      </c>
      <c r="O113" s="27">
        <f>Baseline!CO113*'Summary all tools'!O$5</f>
        <v>76.957306106643259</v>
      </c>
      <c r="P113" s="27">
        <f>Baseline!CP113*'Summary all tools'!P$5</f>
        <v>42.288199030832892</v>
      </c>
      <c r="Q113" s="28"/>
      <c r="R113" s="29">
        <f>Baseline!CR113*'Summary all tools'!B$12</f>
        <v>47.713775099254988</v>
      </c>
      <c r="S113" s="29">
        <f>Baseline!CS113*'Summary all tools'!C$12</f>
        <v>33.180623761618911</v>
      </c>
      <c r="T113" s="29">
        <f>Baseline!CT113*'Summary all tools'!D$12</f>
        <v>34.731260793825626</v>
      </c>
      <c r="U113" s="29">
        <f>Baseline!CU113*'Summary all tools'!E$12</f>
        <v>26.872471804594131</v>
      </c>
      <c r="V113" s="29">
        <f>Baseline!CV113*'Summary all tools'!F$12</f>
        <v>10.681287931081643</v>
      </c>
      <c r="W113" s="29">
        <f>Baseline!CW113*'Summary all tools'!G$12</f>
        <v>6.7109254206686861</v>
      </c>
      <c r="X113" s="29">
        <f>Baseline!CX113*'Summary all tools'!H$12</f>
        <v>3.9385758044982166</v>
      </c>
      <c r="Y113" s="29">
        <f>Baseline!CY113*'Summary all tools'!J$12</f>
        <v>31.879261547527378</v>
      </c>
      <c r="Z113" s="29">
        <f>Baseline!CZ113*'Summary all tools'!K$12</f>
        <v>23.694543002001964</v>
      </c>
      <c r="AA113" s="29">
        <f>Baseline!DA113*'Summary all tools'!L$12</f>
        <v>29.726659001013708</v>
      </c>
      <c r="AB113" s="29">
        <f>Baseline!DB113*'Summary all tools'!M$12</f>
        <v>21.720594124558154</v>
      </c>
      <c r="AC113" s="29">
        <f>Baseline!DC113*'Summary all tools'!N$12</f>
        <v>9.3352483071909838</v>
      </c>
      <c r="AD113" s="29">
        <f>Baseline!DD113*'Summary all tools'!O$12</f>
        <v>7.5569890154586385</v>
      </c>
      <c r="AE113" s="29">
        <f>Baseline!DE113*'Summary all tools'!P$12</f>
        <v>5.016255333312591</v>
      </c>
      <c r="AF113" s="29">
        <f t="shared" si="3"/>
        <v>1597.9178162224123</v>
      </c>
      <c r="AH113" s="6">
        <f>C113*'Summary all tools'!B$6</f>
        <v>17.507348078315857</v>
      </c>
      <c r="AI113" s="6">
        <f>D113*'Summary all tools'!C$6</f>
        <v>19.249267472401783</v>
      </c>
      <c r="AJ113" s="6">
        <f>E113*'Summary all tools'!D$6</f>
        <v>25.208062633028891</v>
      </c>
      <c r="AK113" s="6">
        <f>F113*'Summary all tools'!E$6</f>
        <v>19.505684560408437</v>
      </c>
      <c r="AL113" s="6">
        <f>G113*'Summary all tools'!F$6</f>
        <v>15.281265006312511</v>
      </c>
      <c r="AM113" s="6">
        <f>H113*'Summary all tools'!G$6</f>
        <v>16.423640081746264</v>
      </c>
      <c r="AN113" s="6">
        <f>I113*'Summary all tools'!H$6</f>
        <v>8.2866009020426237</v>
      </c>
      <c r="AO113" s="6">
        <f>J113*'Summary all tools'!J$6</f>
        <v>10.250614855510468</v>
      </c>
      <c r="AP113" s="6">
        <f>K113*'Summary all tools'!K$6</f>
        <v>10.669969390023443</v>
      </c>
      <c r="AQ113" s="6">
        <f>L113*'Summary all tools'!L$6</f>
        <v>24.40835870081051</v>
      </c>
      <c r="AR113" s="6">
        <f>M113*'Summary all tools'!M$6</f>
        <v>18.689551860579169</v>
      </c>
      <c r="AS113" s="6">
        <f>N113*'Summary all tools'!N$6</f>
        <v>15.835046133950421</v>
      </c>
      <c r="AT113" s="6">
        <f>O113*'Summary all tools'!O$6</f>
        <v>18.731543715106717</v>
      </c>
      <c r="AU113" s="6">
        <f>P113*'Summary all tools'!P$6</f>
        <v>10.29302205149305</v>
      </c>
      <c r="AV113" s="6"/>
      <c r="AW113" s="6">
        <f>R113*'Summary all tools'!B$13</f>
        <v>6.4333179909107852</v>
      </c>
      <c r="AX113" s="6">
        <f>S113*'Summary all tools'!C$13</f>
        <v>4.4737919678587295</v>
      </c>
      <c r="AY113" s="6">
        <f>T113*'Summary all tools'!D$13</f>
        <v>6.2985472952091994</v>
      </c>
      <c r="AZ113" s="6">
        <f>U113*'Summary all tools'!E$13</f>
        <v>4.873348410965308</v>
      </c>
      <c r="BA113" s="6">
        <f>V113*'Summary all tools'!F$13</f>
        <v>1.9370617613635579</v>
      </c>
      <c r="BB113" s="6">
        <f>W113*'Summary all tools'!G$13</f>
        <v>1.6994395242728464</v>
      </c>
      <c r="BC113" s="6">
        <f>X113*'Summary all tools'!H$13</f>
        <v>0.99738426102819899</v>
      </c>
      <c r="BD113" s="6">
        <f>Y113*'Summary all tools'!J$13</f>
        <v>3.2873099437498254</v>
      </c>
      <c r="BE113" s="6">
        <f>Z113*'Summary all tools'!K$13</f>
        <v>2.4433221800625526</v>
      </c>
      <c r="BF113" s="6">
        <f>AA113*'Summary all tools'!L$13</f>
        <v>6.2118959161445773</v>
      </c>
      <c r="BG113" s="6">
        <f>AB113*'Summary all tools'!M$13</f>
        <v>4.5388911661406546</v>
      </c>
      <c r="BH113" s="6">
        <f>AC113*'Summary all tools'!N$13</f>
        <v>1.9507604549054016</v>
      </c>
      <c r="BI113" s="6">
        <f>AD113*'Summary all tools'!O$13</f>
        <v>1.8393844231174985</v>
      </c>
      <c r="BJ113" s="6">
        <f>AE113*'Summary all tools'!P$13</f>
        <v>1.2209653743840032</v>
      </c>
      <c r="BK113" s="6">
        <f t="shared" si="4"/>
        <v>278.54539611184327</v>
      </c>
      <c r="BM113" s="6">
        <f>C113*'Summary all tools'!B$7</f>
        <v>2.4315761219883139</v>
      </c>
      <c r="BN113" s="6">
        <f>D113*'Summary all tools'!C$7</f>
        <v>2.6735093711669147</v>
      </c>
      <c r="BO113" s="6">
        <f>E113*'Summary all tools'!D$7</f>
        <v>9.287180970063277</v>
      </c>
      <c r="BP113" s="6">
        <f>F113*'Summary all tools'!E$7</f>
        <v>7.1863048380452144</v>
      </c>
      <c r="BQ113" s="6">
        <f>G113*'Summary all tools'!F$7</f>
        <v>5.6299397391677672</v>
      </c>
      <c r="BR113" s="6">
        <f>H113*'Summary all tools'!G$7</f>
        <v>4.675342796993462</v>
      </c>
      <c r="BS113" s="6">
        <f>I113*'Summary all tools'!H$7</f>
        <v>2.3589593808734475</v>
      </c>
      <c r="BT113" s="6">
        <f>J113*'Summary all tools'!J$7</f>
        <v>1.6687047439203089</v>
      </c>
      <c r="BU113" s="6">
        <f>K113*'Summary all tools'!K$7</f>
        <v>1.7369717611666069</v>
      </c>
      <c r="BV113" s="6">
        <f>L113*'Summary all tools'!L$7</f>
        <v>5.9851914055627304</v>
      </c>
      <c r="BW113" s="6">
        <f>M113*'Summary all tools'!M$7</f>
        <v>4.5828786171535123</v>
      </c>
      <c r="BX113" s="6">
        <f>N113*'Summary all tools'!N$7</f>
        <v>3.8829231899342029</v>
      </c>
      <c r="BY113" s="6">
        <f>O113*'Summary all tools'!O$7</f>
        <v>5.1906687403307767</v>
      </c>
      <c r="BZ113" s="6">
        <f>P113*'Summary all tools'!P$7</f>
        <v>2.8522832190884353</v>
      </c>
      <c r="CA113" s="6"/>
      <c r="CB113" s="6">
        <f>R113*'Summary all tools'!B$14</f>
        <v>0.89351638762649799</v>
      </c>
      <c r="CC113" s="6">
        <f>S113*'Summary all tools'!C$14</f>
        <v>0.62135999553593468</v>
      </c>
      <c r="CD113" s="6">
        <f>T113*'Summary all tools'!D$14</f>
        <v>2.3205174245507578</v>
      </c>
      <c r="CE113" s="6">
        <f>U113*'Summary all tools'!E$14</f>
        <v>1.7954441514082717</v>
      </c>
      <c r="CF113" s="6">
        <f>V113*'Summary all tools'!F$14</f>
        <v>0.71365433313394244</v>
      </c>
      <c r="CG113" s="6">
        <f>W113*'Summary all tools'!G$14</f>
        <v>0.4837820543550439</v>
      </c>
      <c r="CH113" s="6">
        <f>X113*'Summary all tools'!H$14</f>
        <v>0.28392690642408586</v>
      </c>
      <c r="CI113" s="6">
        <f>Y113*'Summary all tools'!J$14</f>
        <v>0.53514347921508787</v>
      </c>
      <c r="CJ113" s="6">
        <f>Z113*'Summary all tools'!K$14</f>
        <v>0.3977501223357644</v>
      </c>
      <c r="CK113" s="6">
        <f>AA113*'Summary all tools'!L$14</f>
        <v>1.5232235196676358</v>
      </c>
      <c r="CL113" s="6">
        <f>AB113*'Summary all tools'!M$14</f>
        <v>1.1129848070229957</v>
      </c>
      <c r="CM113" s="6">
        <f>AC113*'Summary all tools'!N$14</f>
        <v>0.47834739124117126</v>
      </c>
      <c r="CN113" s="6">
        <f>AD113*'Summary all tools'!O$14</f>
        <v>0.50970893652653571</v>
      </c>
      <c r="CO113" s="6">
        <f>AE113*'Summary all tools'!P$14</f>
        <v>0.3383398025401454</v>
      </c>
      <c r="CP113" s="6">
        <f t="shared" si="5"/>
        <v>72.15013420703886</v>
      </c>
      <c r="CR113" s="6"/>
      <c r="CS113" s="6"/>
      <c r="CT113" s="6"/>
      <c r="CU113" s="6"/>
      <c r="CV113" s="6"/>
      <c r="CW113" s="6"/>
      <c r="CX113" s="6"/>
      <c r="CY113" s="6"/>
      <c r="CZ113" s="6"/>
      <c r="DA113" s="6"/>
      <c r="DB113" s="6"/>
      <c r="DC113" s="6"/>
      <c r="DD113" s="6"/>
      <c r="DE113" s="6"/>
      <c r="DF113" s="6"/>
      <c r="DH113" s="6"/>
      <c r="DI113" s="6"/>
      <c r="DJ113" s="6"/>
      <c r="DK113" s="6"/>
      <c r="DL113" s="6"/>
      <c r="DM113" s="6"/>
      <c r="DN113" s="6"/>
      <c r="DO113" s="6"/>
      <c r="DP113" s="6"/>
      <c r="DQ113" s="6"/>
      <c r="DR113" s="6"/>
      <c r="DS113" s="6"/>
      <c r="DT113" s="6"/>
      <c r="DU113" s="6"/>
      <c r="DV113" s="6"/>
      <c r="DX113" s="6"/>
      <c r="DY113" s="6"/>
      <c r="DZ113" s="6"/>
      <c r="EA113" s="6"/>
      <c r="EB113" s="6"/>
      <c r="EC113" s="6"/>
      <c r="ED113" s="6"/>
      <c r="EE113" s="6"/>
      <c r="EF113" s="6"/>
      <c r="EG113" s="6"/>
      <c r="EH113" s="6"/>
      <c r="EI113" s="6"/>
      <c r="EJ113" s="6"/>
      <c r="EK113" s="6"/>
      <c r="EL113" s="6"/>
      <c r="EN113" s="1"/>
      <c r="EO113" s="1"/>
      <c r="EP113" s="1"/>
      <c r="EQ113" s="1"/>
      <c r="ER113" s="1"/>
      <c r="ES113" s="1"/>
      <c r="ET113" s="1"/>
      <c r="EU113" s="1"/>
      <c r="EV113" s="1"/>
      <c r="EW113" s="1"/>
      <c r="EX113" s="1"/>
      <c r="EY113" s="1"/>
      <c r="EZ113" s="1"/>
      <c r="FA113" s="1"/>
      <c r="FB113" s="2"/>
      <c r="FD113" s="2"/>
      <c r="FE113" s="2"/>
      <c r="FF113" s="2"/>
      <c r="FG113" s="2"/>
      <c r="FH113" s="2"/>
      <c r="FI113" s="2"/>
      <c r="FJ113" s="2"/>
      <c r="FK113" s="2"/>
      <c r="FL113" s="2"/>
      <c r="FM113" s="2"/>
      <c r="FN113" s="2"/>
      <c r="FO113" s="2"/>
      <c r="FP113" s="2"/>
      <c r="FQ113" s="2"/>
      <c r="FR113" s="2"/>
      <c r="FT113" s="2"/>
      <c r="FU113" s="2"/>
      <c r="FV113" s="2"/>
      <c r="FW113" s="2"/>
      <c r="FX113" s="2"/>
      <c r="FY113" s="2"/>
      <c r="FZ113" s="2"/>
      <c r="GA113" s="2"/>
      <c r="GB113" s="2"/>
      <c r="GC113" s="2"/>
      <c r="GD113" s="2"/>
      <c r="GE113" s="2"/>
      <c r="GF113" s="2"/>
      <c r="GG113" s="2"/>
      <c r="GH113" s="2"/>
      <c r="GJ113" s="6"/>
    </row>
    <row r="114" spans="1:192" x14ac:dyDescent="0.25">
      <c r="A114" s="8" t="s">
        <v>11</v>
      </c>
      <c r="B114" s="8" t="s">
        <v>281</v>
      </c>
      <c r="C114" s="22">
        <f>Baseline!CC114*'Summary all tools'!B$5</f>
        <v>150.82386303174508</v>
      </c>
      <c r="D114" s="22">
        <f>Baseline!CD114*'Summary all tools'!C$5</f>
        <v>172.55593721799562</v>
      </c>
      <c r="E114" s="22">
        <f>Baseline!CE114*'Summary all tools'!D$5</f>
        <v>194.80376441104829</v>
      </c>
      <c r="F114" s="22">
        <f>Baseline!CF114*'Summary all tools'!E$5</f>
        <v>150.83822475455557</v>
      </c>
      <c r="G114" s="22">
        <f>Baseline!CG114*'Summary all tools'!F$5</f>
        <v>104.0648858060395</v>
      </c>
      <c r="H114" s="22">
        <f>Baseline!CH114*'Summary all tools'!G$5</f>
        <v>87.943638095175118</v>
      </c>
      <c r="I114" s="22">
        <f>Baseline!CI114*'Summary all tools'!H$5</f>
        <v>49.85201346079495</v>
      </c>
      <c r="J114" s="27">
        <f>Baseline!CJ114*'Summary all tools'!J$5</f>
        <v>113.46093018188259</v>
      </c>
      <c r="K114" s="27">
        <f>Baseline!CK114*'Summary all tools'!K$5</f>
        <v>128.09389409657149</v>
      </c>
      <c r="L114" s="27">
        <f>Baseline!CL114*'Summary all tools'!L$5</f>
        <v>158.81797169656934</v>
      </c>
      <c r="M114" s="27">
        <f>Baseline!CM114*'Summary all tools'!M$5</f>
        <v>119.77791950569078</v>
      </c>
      <c r="N114" s="27">
        <f>Baseline!CN114*'Summary all tools'!N$5</f>
        <v>89.558950012363326</v>
      </c>
      <c r="O114" s="27">
        <f>Baseline!CO114*'Summary all tools'!O$5</f>
        <v>104.61800206487766</v>
      </c>
      <c r="P114" s="27">
        <f>Baseline!CP114*'Summary all tools'!P$5</f>
        <v>65.509551317926011</v>
      </c>
      <c r="Q114" s="28"/>
      <c r="R114" s="29">
        <f>Baseline!CR114*'Summary all tools'!B$12</f>
        <v>3.9968911481522471</v>
      </c>
      <c r="S114" s="29">
        <f>Baseline!CS114*'Summary all tools'!C$12</f>
        <v>3.4234796426577216</v>
      </c>
      <c r="T114" s="29">
        <f>Baseline!CT114*'Summary all tools'!D$12</f>
        <v>3.5600687951916425</v>
      </c>
      <c r="U114" s="29">
        <f>Baseline!CU114*'Summary all tools'!E$12</f>
        <v>1.5839813578044022</v>
      </c>
      <c r="V114" s="29">
        <f>Baseline!CV114*'Summary all tools'!F$12</f>
        <v>0.77495127727901747</v>
      </c>
      <c r="W114" s="29">
        <f>Baseline!CW114*'Summary all tools'!G$12</f>
        <v>0.37224820357746069</v>
      </c>
      <c r="X114" s="29">
        <f>Baseline!CX114*'Summary all tools'!H$12</f>
        <v>0.41770942635535563</v>
      </c>
      <c r="Y114" s="29">
        <f>Baseline!CY114*'Summary all tools'!J$12</f>
        <v>2.9887487014688947</v>
      </c>
      <c r="Z114" s="29">
        <f>Baseline!CZ114*'Summary all tools'!K$12</f>
        <v>2.3333535638248697</v>
      </c>
      <c r="AA114" s="29">
        <f>Baseline!DA114*'Summary all tools'!L$12</f>
        <v>2.8581725175228212</v>
      </c>
      <c r="AB114" s="29">
        <f>Baseline!DB114*'Summary all tools'!M$12</f>
        <v>1.7144340734681598</v>
      </c>
      <c r="AC114" s="29">
        <f>Baseline!DC114*'Summary all tools'!N$12</f>
        <v>0.59718809429624942</v>
      </c>
      <c r="AD114" s="29">
        <f>Baseline!DD114*'Summary all tools'!O$12</f>
        <v>0.42733929870769521</v>
      </c>
      <c r="AE114" s="29">
        <f>Baseline!DE114*'Summary all tools'!P$12</f>
        <v>0.26346846264032298</v>
      </c>
      <c r="AF114" s="29">
        <f t="shared" si="3"/>
        <v>1716.0315802161817</v>
      </c>
      <c r="AH114" s="6">
        <f>C114*'Summary all tools'!B$6</f>
        <v>20.335801757089222</v>
      </c>
      <c r="AI114" s="6">
        <f>D114*'Summary all tools'!C$6</f>
        <v>23.265969063100531</v>
      </c>
      <c r="AJ114" s="6">
        <f>E114*'Summary all tools'!D$6</f>
        <v>35.327848611988934</v>
      </c>
      <c r="AK114" s="6">
        <f>F114*'Summary all tools'!E$6</f>
        <v>27.354656031112498</v>
      </c>
      <c r="AL114" s="6">
        <f>G114*'Summary all tools'!F$6</f>
        <v>18.872266368642993</v>
      </c>
      <c r="AM114" s="6">
        <f>H114*'Summary all tools'!G$6</f>
        <v>22.270385247761535</v>
      </c>
      <c r="AN114" s="6">
        <f>I114*'Summary all tools'!H$6</f>
        <v>12.624262188778019</v>
      </c>
      <c r="AO114" s="6">
        <f>J114*'Summary all tools'!J$6</f>
        <v>11.699808148251682</v>
      </c>
      <c r="AP114" s="6">
        <f>K114*'Summary all tools'!K$6</f>
        <v>13.208722892452215</v>
      </c>
      <c r="AQ114" s="6">
        <f>L114*'Summary all tools'!L$6</f>
        <v>33.187742684391189</v>
      </c>
      <c r="AR114" s="6">
        <f>M114*'Summary all tools'!M$6</f>
        <v>25.029653315440584</v>
      </c>
      <c r="AS114" s="6">
        <f>N114*'Summary all tools'!N$6</f>
        <v>18.714880667115153</v>
      </c>
      <c r="AT114" s="6">
        <f>O114*'Summary all tools'!O$6</f>
        <v>25.464205781187232</v>
      </c>
      <c r="AU114" s="6">
        <f>P114*'Summary all tools'!P$6</f>
        <v>15.945140056855891</v>
      </c>
      <c r="AV114" s="6"/>
      <c r="AW114" s="6">
        <f>R114*'Summary all tools'!B$13</f>
        <v>0.53890667166097717</v>
      </c>
      <c r="AX114" s="6">
        <f>S114*'Summary all tools'!C$13</f>
        <v>0.46159276080778266</v>
      </c>
      <c r="AY114" s="6">
        <f>T114*'Summary all tools'!D$13</f>
        <v>0.64562187401786764</v>
      </c>
      <c r="AZ114" s="6">
        <f>U114*'Summary all tools'!E$13</f>
        <v>0.28725653111430788</v>
      </c>
      <c r="BA114" s="6">
        <f>V114*'Summary all tools'!F$13</f>
        <v>0.14053815380904355</v>
      </c>
      <c r="BB114" s="6">
        <f>W114*'Summary all tools'!G$13</f>
        <v>9.4266180942905939E-2</v>
      </c>
      <c r="BC114" s="6">
        <f>X114*'Summary all tools'!H$13</f>
        <v>0.10577854234876842</v>
      </c>
      <c r="BD114" s="6">
        <f>Y114*'Summary all tools'!J$13</f>
        <v>0.30819231214187642</v>
      </c>
      <c r="BE114" s="6">
        <f>Z114*'Summary all tools'!K$13</f>
        <v>0.24060960010664123</v>
      </c>
      <c r="BF114" s="6">
        <f>AA114*'Summary all tools'!L$13</f>
        <v>0.59726423304520115</v>
      </c>
      <c r="BG114" s="6">
        <f>AB114*'Summary all tools'!M$13</f>
        <v>0.35826044289446729</v>
      </c>
      <c r="BH114" s="6">
        <f>AC114*'Summary all tools'!N$13</f>
        <v>0.1247927082556614</v>
      </c>
      <c r="BI114" s="6">
        <f>AD114*'Summary all tools'!O$13</f>
        <v>0.10401513722210763</v>
      </c>
      <c r="BJ114" s="6">
        <f>AE114*'Summary all tools'!P$13</f>
        <v>6.4128687387527292E-2</v>
      </c>
      <c r="BK114" s="6">
        <f t="shared" si="4"/>
        <v>307.37256664992287</v>
      </c>
      <c r="BM114" s="6">
        <f>C114*'Summary all tools'!B$7</f>
        <v>2.8244169107068369</v>
      </c>
      <c r="BN114" s="6">
        <f>D114*'Summary all tools'!C$7</f>
        <v>3.2313845920972963</v>
      </c>
      <c r="BO114" s="6">
        <f>E114*'Summary all tools'!D$7</f>
        <v>13.01552317283803</v>
      </c>
      <c r="BP114" s="6">
        <f>F114*'Summary all tools'!E$7</f>
        <v>10.078031169357239</v>
      </c>
      <c r="BQ114" s="6">
        <f>G114*'Summary all tools'!F$7</f>
        <v>6.9529402410789976</v>
      </c>
      <c r="BR114" s="6">
        <f>H114*'Summary all tools'!G$7</f>
        <v>6.3397447055671527</v>
      </c>
      <c r="BS114" s="6">
        <f>I114*'Summary all tools'!H$7</f>
        <v>3.5937680683382678</v>
      </c>
      <c r="BT114" s="6">
        <f>J114*'Summary all tools'!J$7</f>
        <v>1.9046199311107388</v>
      </c>
      <c r="BU114" s="6">
        <f>K114*'Summary all tools'!K$7</f>
        <v>2.1502572150503605</v>
      </c>
      <c r="BV114" s="6">
        <f>L114*'Summary all tools'!L$7</f>
        <v>8.1379905432989883</v>
      </c>
      <c r="BW114" s="6">
        <f>M114*'Summary all tools'!M$7</f>
        <v>6.1375395102996073</v>
      </c>
      <c r="BX114" s="6">
        <f>N114*'Summary all tools'!N$7</f>
        <v>4.5890895122427962</v>
      </c>
      <c r="BY114" s="6">
        <f>O114*'Summary all tools'!O$7</f>
        <v>7.0563461803289913</v>
      </c>
      <c r="BZ114" s="6">
        <f>P114*'Summary all tools'!P$7</f>
        <v>4.4185327868395836</v>
      </c>
      <c r="CA114" s="6"/>
      <c r="CB114" s="6">
        <f>R114*'Summary all tools'!B$14</f>
        <v>7.4848148841802381E-2</v>
      </c>
      <c r="CC114" s="6">
        <f>S114*'Summary all tools'!C$14</f>
        <v>6.4110105667747594E-2</v>
      </c>
      <c r="CD114" s="6">
        <f>T114*'Summary all tools'!D$14</f>
        <v>0.23786069042763547</v>
      </c>
      <c r="CE114" s="6">
        <f>U114*'Summary all tools'!E$14</f>
        <v>0.10583135356842924</v>
      </c>
      <c r="CF114" s="6">
        <f>V114*'Summary all tools'!F$14</f>
        <v>5.1777214561226574E-2</v>
      </c>
      <c r="CG114" s="6">
        <f>W114*'Summary all tools'!G$14</f>
        <v>2.6834898224622858E-2</v>
      </c>
      <c r="CH114" s="6">
        <f>X114*'Summary all tools'!H$14</f>
        <v>3.0112139792715098E-2</v>
      </c>
      <c r="CI114" s="6">
        <f>Y114*'Summary all tools'!J$14</f>
        <v>5.0170841511468257E-2</v>
      </c>
      <c r="CJ114" s="6">
        <f>Z114*'Summary all tools'!K$14</f>
        <v>3.9169004668522994E-2</v>
      </c>
      <c r="CK114" s="6">
        <f>AA114*'Summary all tools'!L$14</f>
        <v>0.1464555973750685</v>
      </c>
      <c r="CL114" s="6">
        <f>AB114*'Summary all tools'!M$14</f>
        <v>8.7849304004773601E-2</v>
      </c>
      <c r="CM114" s="6">
        <f>AC114*'Summary all tools'!N$14</f>
        <v>3.0600510836637278E-2</v>
      </c>
      <c r="CN114" s="6">
        <f>AD114*'Summary all tools'!O$14</f>
        <v>2.8823471760343077E-2</v>
      </c>
      <c r="CO114" s="6">
        <f>AE114*'Summary all tools'!P$14</f>
        <v>1.7770600119435272E-2</v>
      </c>
      <c r="CP114" s="6">
        <f t="shared" si="5"/>
        <v>81.422398420515336</v>
      </c>
      <c r="CR114" s="6"/>
      <c r="CS114" s="6"/>
      <c r="CT114" s="6"/>
      <c r="CU114" s="6"/>
      <c r="CV114" s="6"/>
      <c r="CW114" s="6"/>
      <c r="CX114" s="6"/>
      <c r="CY114" s="6"/>
      <c r="CZ114" s="6"/>
      <c r="DA114" s="6"/>
      <c r="DB114" s="6"/>
      <c r="DC114" s="6"/>
      <c r="DD114" s="6"/>
      <c r="DE114" s="6"/>
      <c r="DF114" s="6"/>
      <c r="DH114" s="6"/>
      <c r="DI114" s="6"/>
      <c r="DJ114" s="6"/>
      <c r="DK114" s="6"/>
      <c r="DL114" s="6"/>
      <c r="DM114" s="6"/>
      <c r="DN114" s="6"/>
      <c r="DO114" s="6"/>
      <c r="DP114" s="6"/>
      <c r="DQ114" s="6"/>
      <c r="DR114" s="6"/>
      <c r="DS114" s="6"/>
      <c r="DT114" s="6"/>
      <c r="DU114" s="6"/>
      <c r="DV114" s="6"/>
      <c r="DX114" s="6"/>
      <c r="DY114" s="6"/>
      <c r="DZ114" s="6"/>
      <c r="EA114" s="6"/>
      <c r="EB114" s="6"/>
      <c r="EC114" s="6"/>
      <c r="ED114" s="6"/>
      <c r="EE114" s="6"/>
      <c r="EF114" s="6"/>
      <c r="EG114" s="6"/>
      <c r="EH114" s="6"/>
      <c r="EI114" s="6"/>
      <c r="EJ114" s="6"/>
      <c r="EK114" s="6"/>
      <c r="EL114" s="6"/>
      <c r="EN114" s="1"/>
      <c r="EO114" s="1"/>
      <c r="EP114" s="1"/>
      <c r="EQ114" s="1"/>
      <c r="ER114" s="1"/>
      <c r="ES114" s="1"/>
      <c r="ET114" s="1"/>
      <c r="EU114" s="1"/>
      <c r="EV114" s="1"/>
      <c r="EW114" s="1"/>
      <c r="EX114" s="1"/>
      <c r="EY114" s="1"/>
      <c r="EZ114" s="1"/>
      <c r="FA114" s="1"/>
      <c r="FB114" s="2"/>
      <c r="FD114" s="2"/>
      <c r="FE114" s="2"/>
      <c r="FF114" s="2"/>
      <c r="FG114" s="2"/>
      <c r="FH114" s="2"/>
      <c r="FI114" s="2"/>
      <c r="FJ114" s="2"/>
      <c r="FK114" s="2"/>
      <c r="FL114" s="2"/>
      <c r="FM114" s="2"/>
      <c r="FN114" s="2"/>
      <c r="FO114" s="2"/>
      <c r="FP114" s="2"/>
      <c r="FQ114" s="2"/>
      <c r="FR114" s="2"/>
      <c r="FT114" s="2"/>
      <c r="FU114" s="2"/>
      <c r="FV114" s="2"/>
      <c r="FW114" s="2"/>
      <c r="FX114" s="2"/>
      <c r="FY114" s="2"/>
      <c r="FZ114" s="2"/>
      <c r="GA114" s="2"/>
      <c r="GB114" s="2"/>
      <c r="GC114" s="2"/>
      <c r="GD114" s="2"/>
      <c r="GE114" s="2"/>
      <c r="GF114" s="2"/>
      <c r="GG114" s="2"/>
      <c r="GH114" s="2"/>
      <c r="GJ114" s="6"/>
    </row>
    <row r="115" spans="1:192" x14ac:dyDescent="0.25">
      <c r="A115" s="8" t="s">
        <v>64</v>
      </c>
      <c r="B115" s="8" t="s">
        <v>282</v>
      </c>
      <c r="C115" s="22">
        <f>Baseline!CC115*'Summary all tools'!B$5</f>
        <v>294.4466470886095</v>
      </c>
      <c r="D115" s="22">
        <f>Baseline!CD115*'Summary all tools'!C$5</f>
        <v>281.26388862712474</v>
      </c>
      <c r="E115" s="22">
        <f>Baseline!CE115*'Summary all tools'!D$5</f>
        <v>311.98828232635236</v>
      </c>
      <c r="F115" s="22">
        <f>Baseline!CF115*'Summary all tools'!E$5</f>
        <v>231.03567677450221</v>
      </c>
      <c r="G115" s="22">
        <f>Baseline!CG115*'Summary all tools'!F$5</f>
        <v>171.21689715544619</v>
      </c>
      <c r="H115" s="22">
        <f>Baseline!CH115*'Summary all tools'!G$5</f>
        <v>123.97005700742052</v>
      </c>
      <c r="I115" s="22">
        <f>Baseline!CI115*'Summary all tools'!H$5</f>
        <v>61.684284857462771</v>
      </c>
      <c r="J115" s="27">
        <f>Baseline!CJ115*'Summary all tools'!J$5</f>
        <v>205.27072214108853</v>
      </c>
      <c r="K115" s="27">
        <f>Baseline!CK115*'Summary all tools'!K$5</f>
        <v>201.81618149941352</v>
      </c>
      <c r="L115" s="27">
        <f>Baseline!CL115*'Summary all tools'!L$5</f>
        <v>260.10967754439491</v>
      </c>
      <c r="M115" s="27">
        <f>Baseline!CM115*'Summary all tools'!M$5</f>
        <v>202.05638057047969</v>
      </c>
      <c r="N115" s="27">
        <f>Baseline!CN115*'Summary all tools'!N$5</f>
        <v>144.89556104824621</v>
      </c>
      <c r="O115" s="27">
        <f>Baseline!CO115*'Summary all tools'!O$5</f>
        <v>148.24710624293161</v>
      </c>
      <c r="P115" s="27">
        <f>Baseline!CP115*'Summary all tools'!P$5</f>
        <v>82.915925796507508</v>
      </c>
      <c r="Q115" s="28"/>
      <c r="R115" s="29">
        <f>Baseline!CR115*'Summary all tools'!B$12</f>
        <v>11.524929380330057</v>
      </c>
      <c r="S115" s="29">
        <f>Baseline!CS115*'Summary all tools'!C$12</f>
        <v>6.5476092707825337</v>
      </c>
      <c r="T115" s="29">
        <f>Baseline!CT115*'Summary all tools'!D$12</f>
        <v>5.4377042671259668</v>
      </c>
      <c r="U115" s="29">
        <f>Baseline!CU115*'Summary all tools'!E$12</f>
        <v>3.46738666877076</v>
      </c>
      <c r="V115" s="29">
        <f>Baseline!CV115*'Summary all tools'!F$12</f>
        <v>1.4558001055153948</v>
      </c>
      <c r="W115" s="29">
        <f>Baseline!CW115*'Summary all tools'!G$12</f>
        <v>0.76851895109345758</v>
      </c>
      <c r="X115" s="29">
        <f>Baseline!CX115*'Summary all tools'!H$12</f>
        <v>0.50636353241200771</v>
      </c>
      <c r="Y115" s="29">
        <f>Baseline!CY115*'Summary all tools'!J$12</f>
        <v>6.1127688629911088</v>
      </c>
      <c r="Z115" s="29">
        <f>Baseline!CZ115*'Summary all tools'!K$12</f>
        <v>3.9867213986331831</v>
      </c>
      <c r="AA115" s="29">
        <f>Baseline!DA115*'Summary all tools'!L$12</f>
        <v>4.5262321635440239</v>
      </c>
      <c r="AB115" s="29">
        <f>Baseline!DB115*'Summary all tools'!M$12</f>
        <v>2.3515961928524938</v>
      </c>
      <c r="AC115" s="29">
        <f>Baseline!DC115*'Summary all tools'!N$12</f>
        <v>1.1735025559790224</v>
      </c>
      <c r="AD115" s="29">
        <f>Baseline!DD115*'Summary all tools'!O$12</f>
        <v>1.1825807206942793</v>
      </c>
      <c r="AE115" s="29">
        <f>Baseline!DE115*'Summary all tools'!P$12</f>
        <v>0.32480667341395758</v>
      </c>
      <c r="AF115" s="29">
        <f t="shared" si="3"/>
        <v>2770.2838094241188</v>
      </c>
      <c r="AH115" s="6">
        <f>C115*'Summary all tools'!B$6</f>
        <v>39.700671517565326</v>
      </c>
      <c r="AI115" s="6">
        <f>D115*'Summary all tools'!C$6</f>
        <v>37.923220938488726</v>
      </c>
      <c r="AJ115" s="6">
        <f>E115*'Summary all tools'!D$6</f>
        <v>56.57937278605656</v>
      </c>
      <c r="AK115" s="6">
        <f>F115*'Summary all tools'!E$6</f>
        <v>41.898540501690192</v>
      </c>
      <c r="AL115" s="6">
        <f>G115*'Summary all tools'!F$6</f>
        <v>31.050347722022913</v>
      </c>
      <c r="AM115" s="6">
        <f>H115*'Summary all tools'!G$6</f>
        <v>31.39352645104734</v>
      </c>
      <c r="AN115" s="6">
        <f>I115*'Summary all tools'!H$6</f>
        <v>15.620604483313123</v>
      </c>
      <c r="AO115" s="6">
        <f>J115*'Summary all tools'!J$6</f>
        <v>21.167004921023516</v>
      </c>
      <c r="AP115" s="6">
        <f>K115*'Summary all tools'!K$6</f>
        <v>20.810781305694917</v>
      </c>
      <c r="AQ115" s="6">
        <f>L115*'Summary all tools'!L$6</f>
        <v>54.354384178612541</v>
      </c>
      <c r="AR115" s="6">
        <f>M115*'Summary all tools'!M$6</f>
        <v>42.223150783743151</v>
      </c>
      <c r="AS115" s="6">
        <f>N115*'Summary all tools'!N$6</f>
        <v>30.278415879577469</v>
      </c>
      <c r="AT115" s="6">
        <f>O115*'Summary all tools'!O$6</f>
        <v>36.083606504877785</v>
      </c>
      <c r="AU115" s="6">
        <f>P115*'Summary all tools'!P$6</f>
        <v>20.181882231994496</v>
      </c>
      <c r="AV115" s="6"/>
      <c r="AW115" s="6">
        <f>R115*'Summary all tools'!B$13</f>
        <v>1.5539230625164122</v>
      </c>
      <c r="AX115" s="6">
        <f>S115*'Summary all tools'!C$13</f>
        <v>0.88282372190326297</v>
      </c>
      <c r="AY115" s="6">
        <f>T115*'Summary all tools'!D$13</f>
        <v>0.98613285901623626</v>
      </c>
      <c r="AZ115" s="6">
        <f>U115*'Summary all tools'!E$13</f>
        <v>0.62881388192832433</v>
      </c>
      <c r="BA115" s="6">
        <f>V115*'Summary all tools'!F$13</f>
        <v>0.26401073866542035</v>
      </c>
      <c r="BB115" s="6">
        <f>W115*'Summary all tools'!G$13</f>
        <v>0.1946157048055521</v>
      </c>
      <c r="BC115" s="6">
        <f>X115*'Summary all tools'!H$13</f>
        <v>0.12822884277346591</v>
      </c>
      <c r="BD115" s="6">
        <f>Y115*'Summary all tools'!J$13</f>
        <v>0.63033347987678101</v>
      </c>
      <c r="BE115" s="6">
        <f>Z115*'Summary all tools'!K$13</f>
        <v>0.41110076772476467</v>
      </c>
      <c r="BF115" s="6">
        <f>AA115*'Summary all tools'!L$13</f>
        <v>0.94583394290231404</v>
      </c>
      <c r="BG115" s="6">
        <f>AB115*'Summary all tools'!M$13</f>
        <v>0.49140641019575726</v>
      </c>
      <c r="BH115" s="6">
        <f>AC115*'Summary all tools'!N$13</f>
        <v>0.24522351249841859</v>
      </c>
      <c r="BI115" s="6">
        <f>AD115*'Summary all tools'!O$13</f>
        <v>0.28784222820417943</v>
      </c>
      <c r="BJ115" s="6">
        <f>AE115*'Summary all tools'!P$13</f>
        <v>7.9058515816300523E-2</v>
      </c>
      <c r="BK115" s="6">
        <f t="shared" si="4"/>
        <v>486.99485787453511</v>
      </c>
      <c r="BM115" s="6">
        <f>C115*'Summary all tools'!B$7</f>
        <v>5.5139821552174064</v>
      </c>
      <c r="BN115" s="6">
        <f>D115*'Summary all tools'!C$7</f>
        <v>5.2671140192345458</v>
      </c>
      <c r="BO115" s="6">
        <f>E115*'Summary all tools'!D$7</f>
        <v>20.845032079073469</v>
      </c>
      <c r="BP115" s="6">
        <f>F115*'Summary all tools'!E$7</f>
        <v>15.436304395359548</v>
      </c>
      <c r="BQ115" s="6">
        <f>G115*'Summary all tools'!F$7</f>
        <v>11.439601792324233</v>
      </c>
      <c r="BR115" s="6">
        <f>H115*'Summary all tools'!G$7</f>
        <v>8.9368432962835485</v>
      </c>
      <c r="BS115" s="6">
        <f>I115*'Summary all tools'!H$7</f>
        <v>4.4467414222570198</v>
      </c>
      <c r="BT115" s="6">
        <f>J115*'Summary all tools'!J$7</f>
        <v>3.4457914987712703</v>
      </c>
      <c r="BU115" s="6">
        <f>K115*'Summary all tools'!K$7</f>
        <v>3.3878016079038238</v>
      </c>
      <c r="BV115" s="6">
        <f>L115*'Summary all tools'!L$7</f>
        <v>13.328278112763229</v>
      </c>
      <c r="BW115" s="6">
        <f>M115*'Summary all tools'!M$7</f>
        <v>10.353569540841232</v>
      </c>
      <c r="BX115" s="6">
        <f>N115*'Summary all tools'!N$7</f>
        <v>7.4245923995898773</v>
      </c>
      <c r="BY115" s="6">
        <f>O115*'Summary all tools'!O$7</f>
        <v>9.9990716820745646</v>
      </c>
      <c r="BZ115" s="6">
        <f>P115*'Summary all tools'!P$7</f>
        <v>5.5925697751310048</v>
      </c>
      <c r="CA115" s="6"/>
      <c r="CB115" s="6">
        <f>R115*'Summary all tools'!B$14</f>
        <v>0.21582264757172392</v>
      </c>
      <c r="CC115" s="6">
        <f>S115*'Summary all tools'!C$14</f>
        <v>0.12261440581989765</v>
      </c>
      <c r="CD115" s="6">
        <f>T115*'Summary all tools'!D$14</f>
        <v>0.36331210595335023</v>
      </c>
      <c r="CE115" s="6">
        <f>U115*'Summary all tools'!E$14</f>
        <v>0.23166827228938267</v>
      </c>
      <c r="CF115" s="6">
        <f>V115*'Summary all tools'!F$14</f>
        <v>9.726711424515487E-2</v>
      </c>
      <c r="CG115" s="6">
        <f>W115*'Summary all tools'!G$14</f>
        <v>5.5401551003040381E-2</v>
      </c>
      <c r="CH115" s="6">
        <f>X115*'Summary all tools'!H$14</f>
        <v>3.6503101227482994E-2</v>
      </c>
      <c r="CI115" s="6">
        <f>Y115*'Summary all tools'!J$14</f>
        <v>0.10261242695668528</v>
      </c>
      <c r="CJ115" s="6">
        <f>Z115*'Summary all tools'!K$14</f>
        <v>6.692338079240355E-2</v>
      </c>
      <c r="CK115" s="6">
        <f>AA115*'Summary all tools'!L$14</f>
        <v>0.23192862967719577</v>
      </c>
      <c r="CL115" s="6">
        <f>AB115*'Summary all tools'!M$14</f>
        <v>0.120498123572906</v>
      </c>
      <c r="CM115" s="6">
        <f>AC115*'Summary all tools'!N$14</f>
        <v>6.0131436014937895E-2</v>
      </c>
      <c r="CN115" s="6">
        <f>AD115*'Summary all tools'!O$14</f>
        <v>7.9763509020435261E-2</v>
      </c>
      <c r="CO115" s="6">
        <f>AE115*'Summary all tools'!P$14</f>
        <v>2.1907781491263999E-2</v>
      </c>
      <c r="CP115" s="6">
        <f t="shared" si="5"/>
        <v>127.22364826246069</v>
      </c>
      <c r="CR115" s="6"/>
      <c r="CS115" s="6"/>
      <c r="CT115" s="6"/>
      <c r="CU115" s="6"/>
      <c r="CV115" s="6"/>
      <c r="CW115" s="6"/>
      <c r="CX115" s="6"/>
      <c r="CY115" s="6"/>
      <c r="CZ115" s="6"/>
      <c r="DA115" s="6"/>
      <c r="DB115" s="6"/>
      <c r="DC115" s="6"/>
      <c r="DD115" s="6"/>
      <c r="DE115" s="6"/>
      <c r="DF115" s="6"/>
      <c r="DH115" s="6"/>
      <c r="DI115" s="6"/>
      <c r="DJ115" s="6"/>
      <c r="DK115" s="6"/>
      <c r="DL115" s="6"/>
      <c r="DM115" s="6"/>
      <c r="DN115" s="6"/>
      <c r="DO115" s="6"/>
      <c r="DP115" s="6"/>
      <c r="DQ115" s="6"/>
      <c r="DR115" s="6"/>
      <c r="DS115" s="6"/>
      <c r="DT115" s="6"/>
      <c r="DU115" s="6"/>
      <c r="DV115" s="6"/>
      <c r="DX115" s="6"/>
      <c r="DY115" s="6"/>
      <c r="DZ115" s="6"/>
      <c r="EA115" s="6"/>
      <c r="EB115" s="6"/>
      <c r="EC115" s="6"/>
      <c r="ED115" s="6"/>
      <c r="EE115" s="6"/>
      <c r="EF115" s="6"/>
      <c r="EG115" s="6"/>
      <c r="EH115" s="6"/>
      <c r="EI115" s="6"/>
      <c r="EJ115" s="6"/>
      <c r="EK115" s="6"/>
      <c r="EL115" s="6"/>
      <c r="EN115" s="1"/>
      <c r="EO115" s="1"/>
      <c r="EP115" s="1"/>
      <c r="EQ115" s="1"/>
      <c r="ER115" s="1"/>
      <c r="ES115" s="1"/>
      <c r="ET115" s="1"/>
      <c r="EU115" s="1"/>
      <c r="EV115" s="1"/>
      <c r="EW115" s="1"/>
      <c r="EX115" s="1"/>
      <c r="EY115" s="1"/>
      <c r="EZ115" s="1"/>
      <c r="FA115" s="1"/>
      <c r="FB115" s="2"/>
      <c r="FD115" s="2"/>
      <c r="FE115" s="2"/>
      <c r="FF115" s="2"/>
      <c r="FG115" s="2"/>
      <c r="FH115" s="2"/>
      <c r="FI115" s="2"/>
      <c r="FJ115" s="2"/>
      <c r="FK115" s="2"/>
      <c r="FL115" s="2"/>
      <c r="FM115" s="2"/>
      <c r="FN115" s="2"/>
      <c r="FO115" s="2"/>
      <c r="FP115" s="2"/>
      <c r="FQ115" s="2"/>
      <c r="FR115" s="2"/>
      <c r="FT115" s="2"/>
      <c r="FU115" s="2"/>
      <c r="FV115" s="2"/>
      <c r="FW115" s="2"/>
      <c r="FX115" s="2"/>
      <c r="FY115" s="2"/>
      <c r="FZ115" s="2"/>
      <c r="GA115" s="2"/>
      <c r="GB115" s="2"/>
      <c r="GC115" s="2"/>
      <c r="GD115" s="2"/>
      <c r="GE115" s="2"/>
      <c r="GF115" s="2"/>
      <c r="GG115" s="2"/>
      <c r="GH115" s="2"/>
      <c r="GJ115" s="6"/>
    </row>
    <row r="116" spans="1:192" x14ac:dyDescent="0.25">
      <c r="A116" s="8" t="s">
        <v>42</v>
      </c>
      <c r="B116" s="8" t="s">
        <v>283</v>
      </c>
      <c r="C116" s="22">
        <f>Baseline!CC116*'Summary all tools'!B$5</f>
        <v>373.75382043756804</v>
      </c>
      <c r="D116" s="22">
        <f>Baseline!CD116*'Summary all tools'!C$5</f>
        <v>402.25039249133374</v>
      </c>
      <c r="E116" s="22">
        <f>Baseline!CE116*'Summary all tools'!D$5</f>
        <v>477.93842366339715</v>
      </c>
      <c r="F116" s="22">
        <f>Baseline!CF116*'Summary all tools'!E$5</f>
        <v>375.15885974921747</v>
      </c>
      <c r="G116" s="22">
        <f>Baseline!CG116*'Summary all tools'!F$5</f>
        <v>293.99978457499088</v>
      </c>
      <c r="H116" s="22">
        <f>Baseline!CH116*'Summary all tools'!G$5</f>
        <v>263.19765942032706</v>
      </c>
      <c r="I116" s="22">
        <f>Baseline!CI116*'Summary all tools'!H$5</f>
        <v>145.31266481126957</v>
      </c>
      <c r="J116" s="27">
        <f>Baseline!CJ116*'Summary all tools'!J$5</f>
        <v>288.14206342859762</v>
      </c>
      <c r="K116" s="27">
        <f>Baseline!CK116*'Summary all tools'!K$5</f>
        <v>318.45965554370184</v>
      </c>
      <c r="L116" s="27">
        <f>Baseline!CL116*'Summary all tools'!L$5</f>
        <v>398.99383520142084</v>
      </c>
      <c r="M116" s="27">
        <f>Baseline!CM116*'Summary all tools'!M$5</f>
        <v>323.68117688975587</v>
      </c>
      <c r="N116" s="27">
        <f>Baseline!CN116*'Summary all tools'!N$5</f>
        <v>271.50723462898117</v>
      </c>
      <c r="O116" s="27">
        <f>Baseline!CO116*'Summary all tools'!O$5</f>
        <v>328.08486562627701</v>
      </c>
      <c r="P116" s="27">
        <f>Baseline!CP116*'Summary all tools'!P$5</f>
        <v>189.61564312820087</v>
      </c>
      <c r="Q116" s="28"/>
      <c r="R116" s="29">
        <f>Baseline!CR116*'Summary all tools'!B$12</f>
        <v>5.904231643834863</v>
      </c>
      <c r="S116" s="29">
        <f>Baseline!CS116*'Summary all tools'!C$12</f>
        <v>4.138507545507097</v>
      </c>
      <c r="T116" s="29">
        <f>Baseline!CT116*'Summary all tools'!D$12</f>
        <v>4.9612985155369946</v>
      </c>
      <c r="U116" s="29">
        <f>Baseline!CU116*'Summary all tools'!E$12</f>
        <v>2.3875633022224689</v>
      </c>
      <c r="V116" s="29">
        <f>Baseline!CV116*'Summary all tools'!F$12</f>
        <v>1.3662949001275668</v>
      </c>
      <c r="W116" s="29">
        <f>Baseline!CW116*'Summary all tools'!G$12</f>
        <v>1.3642519265796909</v>
      </c>
      <c r="X116" s="29">
        <f>Baseline!CX116*'Summary all tools'!H$12</f>
        <v>0.60829365726521167</v>
      </c>
      <c r="Y116" s="29">
        <f>Baseline!CY116*'Summary all tools'!J$12</f>
        <v>4.2625258509310546</v>
      </c>
      <c r="Z116" s="29">
        <f>Baseline!CZ116*'Summary all tools'!K$12</f>
        <v>3.6655456682898091</v>
      </c>
      <c r="AA116" s="29">
        <f>Baseline!DA116*'Summary all tools'!L$12</f>
        <v>3.8377739801689144</v>
      </c>
      <c r="AB116" s="29">
        <f>Baseline!DB116*'Summary all tools'!M$12</f>
        <v>2.3814678863746606</v>
      </c>
      <c r="AC116" s="29">
        <f>Baseline!DC116*'Summary all tools'!N$12</f>
        <v>1.2179616921349272</v>
      </c>
      <c r="AD116" s="29">
        <f>Baseline!DD116*'Summary all tools'!O$12</f>
        <v>1.1289072843087744</v>
      </c>
      <c r="AE116" s="29">
        <f>Baseline!DE116*'Summary all tools'!P$12</f>
        <v>0.45195494570102041</v>
      </c>
      <c r="AF116" s="29">
        <f t="shared" si="3"/>
        <v>4487.7726583940221</v>
      </c>
      <c r="AH116" s="6">
        <f>C116*'Summary all tools'!B$6</f>
        <v>50.393773542144004</v>
      </c>
      <c r="AI116" s="6">
        <f>D116*'Summary all tools'!C$6</f>
        <v>54.236007976359602</v>
      </c>
      <c r="AJ116" s="6">
        <f>E116*'Summary all tools'!D$6</f>
        <v>86.674589313406088</v>
      </c>
      <c r="AK116" s="6">
        <f>F116*'Summary all tools'!E$6</f>
        <v>68.035417296664249</v>
      </c>
      <c r="AL116" s="6">
        <f>G116*'Summary all tools'!F$6</f>
        <v>53.317141549209062</v>
      </c>
      <c r="AM116" s="6">
        <f>H116*'Summary all tools'!G$6</f>
        <v>66.650793605517194</v>
      </c>
      <c r="AN116" s="6">
        <f>I116*'Summary all tools'!H$6</f>
        <v>36.798216412465678</v>
      </c>
      <c r="AO116" s="6">
        <f>J116*'Summary all tools'!J$6</f>
        <v>29.712490953068819</v>
      </c>
      <c r="AP116" s="6">
        <f>K116*'Summary all tools'!K$6</f>
        <v>32.83876543975822</v>
      </c>
      <c r="AQ116" s="6">
        <f>L116*'Summary all tools'!L$6</f>
        <v>83.376614081321719</v>
      </c>
      <c r="AR116" s="6">
        <f>M116*'Summary all tools'!M$6</f>
        <v>67.638740727162755</v>
      </c>
      <c r="AS116" s="6">
        <f>N116*'Summary all tools'!N$6</f>
        <v>56.736099470107348</v>
      </c>
      <c r="AT116" s="6">
        <f>O116*'Summary all tools'!O$6</f>
        <v>79.856433568859217</v>
      </c>
      <c r="AU116" s="6">
        <f>P116*'Summary all tools'!P$6</f>
        <v>46.15278117196678</v>
      </c>
      <c r="AV116" s="6"/>
      <c r="AW116" s="6">
        <f>R116*'Summary all tools'!B$13</f>
        <v>0.79607617669683539</v>
      </c>
      <c r="AX116" s="6">
        <f>S116*'Summary all tools'!C$13</f>
        <v>0.55800101737174335</v>
      </c>
      <c r="AY116" s="6">
        <f>T116*'Summary all tools'!D$13</f>
        <v>0.89973622124642993</v>
      </c>
      <c r="AZ116" s="6">
        <f>U116*'Summary all tools'!E$13</f>
        <v>0.43298688373638017</v>
      </c>
      <c r="BA116" s="6">
        <f>V116*'Summary all tools'!F$13</f>
        <v>0.24777888423752495</v>
      </c>
      <c r="BB116" s="6">
        <f>W116*'Summary all tools'!G$13</f>
        <v>0.34547599619485697</v>
      </c>
      <c r="BC116" s="6">
        <f>X116*'Summary all tools'!H$13</f>
        <v>0.15404109250523843</v>
      </c>
      <c r="BD116" s="6">
        <f>Y116*'Summary all tools'!J$13</f>
        <v>0.43954103498809433</v>
      </c>
      <c r="BE116" s="6">
        <f>Z116*'Summary all tools'!K$13</f>
        <v>0.37798192742556785</v>
      </c>
      <c r="BF116" s="6">
        <f>AA116*'Summary all tools'!L$13</f>
        <v>0.80196878208493727</v>
      </c>
      <c r="BG116" s="6">
        <f>AB116*'Summary all tools'!M$13</f>
        <v>0.4976486135658818</v>
      </c>
      <c r="BH116" s="6">
        <f>AC116*'Summary all tools'!N$13</f>
        <v>0.25451401252779504</v>
      </c>
      <c r="BI116" s="6">
        <f>AD116*'Summary all tools'!O$13</f>
        <v>0.27477801934788354</v>
      </c>
      <c r="BJ116" s="6">
        <f>AE116*'Summary all tools'!P$13</f>
        <v>0.11000662901227183</v>
      </c>
      <c r="BK116" s="6">
        <f t="shared" si="4"/>
        <v>818.6084003989522</v>
      </c>
      <c r="BM116" s="6">
        <f>C116*'Summary all tools'!B$7</f>
        <v>6.9991352141866674</v>
      </c>
      <c r="BN116" s="6">
        <f>D116*'Summary all tools'!C$7</f>
        <v>7.5327788856055014</v>
      </c>
      <c r="BO116" s="6">
        <f>E116*'Summary all tools'!D$7</f>
        <v>31.932743431254877</v>
      </c>
      <c r="BP116" s="6">
        <f>F116*'Summary all tools'!E$7</f>
        <v>25.06568005666578</v>
      </c>
      <c r="BQ116" s="6">
        <f>G116*'Summary all tools'!F$7</f>
        <v>19.643157412866501</v>
      </c>
      <c r="BR116" s="6">
        <f>H116*'Summary all tools'!G$7</f>
        <v>18.973583581132633</v>
      </c>
      <c r="BS116" s="6">
        <f>I116*'Summary all tools'!H$7</f>
        <v>10.475404672161762</v>
      </c>
      <c r="BT116" s="6">
        <f>J116*'Summary all tools'!J$7</f>
        <v>4.836917131894924</v>
      </c>
      <c r="BU116" s="6">
        <f>K116*'Summary all tools'!K$7</f>
        <v>5.345845536704827</v>
      </c>
      <c r="BV116" s="6">
        <f>L116*'Summary all tools'!L$7</f>
        <v>20.444840234500347</v>
      </c>
      <c r="BW116" s="6">
        <f>M116*'Summary all tools'!M$7</f>
        <v>16.58574485263761</v>
      </c>
      <c r="BX116" s="6">
        <f>N116*'Summary all tools'!N$7</f>
        <v>13.9123002532064</v>
      </c>
      <c r="BY116" s="6">
        <f>O116*'Summary all tools'!O$7</f>
        <v>22.128891229924839</v>
      </c>
      <c r="BZ116" s="6">
        <f>P116*'Summary all tools'!P$7</f>
        <v>12.789324903075132</v>
      </c>
      <c r="CA116" s="6"/>
      <c r="CB116" s="6">
        <f>R116*'Summary all tools'!B$14</f>
        <v>0.11056613565233826</v>
      </c>
      <c r="CC116" s="6">
        <f>S116*'Summary all tools'!C$14</f>
        <v>7.7500141301631034E-2</v>
      </c>
      <c r="CD116" s="6">
        <f>T116*'Summary all tools'!D$14</f>
        <v>0.33148176572236898</v>
      </c>
      <c r="CE116" s="6">
        <f>U116*'Summary all tools'!E$14</f>
        <v>0.15952148348182429</v>
      </c>
      <c r="CF116" s="6">
        <f>V116*'Summary all tools'!F$14</f>
        <v>9.1286957350667094E-2</v>
      </c>
      <c r="CG116" s="6">
        <f>W116*'Summary all tools'!G$14</f>
        <v>9.8347181398535932E-2</v>
      </c>
      <c r="CH116" s="6">
        <f>X116*'Summary all tools'!H$14</f>
        <v>4.3851113924848896E-2</v>
      </c>
      <c r="CI116" s="6">
        <f>Y116*'Summary all tools'!J$14</f>
        <v>7.1553191742247918E-2</v>
      </c>
      <c r="CJ116" s="6">
        <f>Z116*'Summary all tools'!K$14</f>
        <v>6.1531941673929648E-2</v>
      </c>
      <c r="CK116" s="6">
        <f>AA116*'Summary all tools'!L$14</f>
        <v>0.19665134886373939</v>
      </c>
      <c r="CL116" s="6">
        <f>AB116*'Summary all tools'!M$14</f>
        <v>0.12202877880542695</v>
      </c>
      <c r="CM116" s="6">
        <f>AC116*'Summary all tools'!N$14</f>
        <v>6.2409566290340543E-2</v>
      </c>
      <c r="CN116" s="6">
        <f>AD116*'Summary all tools'!O$14</f>
        <v>7.6143306566280961E-2</v>
      </c>
      <c r="CO116" s="6">
        <f>AE116*'Summary all tools'!P$14</f>
        <v>3.0483764666051228E-2</v>
      </c>
      <c r="CP116" s="6">
        <f t="shared" si="5"/>
        <v>218.19970407325809</v>
      </c>
      <c r="CR116" s="6"/>
      <c r="CS116" s="6"/>
      <c r="CT116" s="6"/>
      <c r="CU116" s="6"/>
      <c r="CV116" s="6"/>
      <c r="CW116" s="6"/>
      <c r="CX116" s="6"/>
      <c r="CY116" s="6"/>
      <c r="CZ116" s="6"/>
      <c r="DA116" s="6"/>
      <c r="DB116" s="6"/>
      <c r="DC116" s="6"/>
      <c r="DD116" s="6"/>
      <c r="DE116" s="6"/>
      <c r="DF116" s="6"/>
      <c r="DH116" s="6"/>
      <c r="DI116" s="6"/>
      <c r="DJ116" s="6"/>
      <c r="DK116" s="6"/>
      <c r="DL116" s="6"/>
      <c r="DM116" s="6"/>
      <c r="DN116" s="6"/>
      <c r="DO116" s="6"/>
      <c r="DP116" s="6"/>
      <c r="DQ116" s="6"/>
      <c r="DR116" s="6"/>
      <c r="DS116" s="6"/>
      <c r="DT116" s="6"/>
      <c r="DU116" s="6"/>
      <c r="DV116" s="6"/>
      <c r="DX116" s="6"/>
      <c r="DY116" s="6"/>
      <c r="DZ116" s="6"/>
      <c r="EA116" s="6"/>
      <c r="EB116" s="6"/>
      <c r="EC116" s="6"/>
      <c r="ED116" s="6"/>
      <c r="EE116" s="6"/>
      <c r="EF116" s="6"/>
      <c r="EG116" s="6"/>
      <c r="EH116" s="6"/>
      <c r="EI116" s="6"/>
      <c r="EJ116" s="6"/>
      <c r="EK116" s="6"/>
      <c r="EL116" s="6"/>
      <c r="EN116" s="1"/>
      <c r="EO116" s="1"/>
      <c r="EP116" s="1"/>
      <c r="EQ116" s="1"/>
      <c r="ER116" s="1"/>
      <c r="ES116" s="1"/>
      <c r="ET116" s="1"/>
      <c r="EU116" s="1"/>
      <c r="EV116" s="1"/>
      <c r="EW116" s="1"/>
      <c r="EX116" s="1"/>
      <c r="EY116" s="1"/>
      <c r="EZ116" s="1"/>
      <c r="FA116" s="1"/>
      <c r="FB116" s="2"/>
      <c r="FD116" s="2"/>
      <c r="FE116" s="2"/>
      <c r="FF116" s="2"/>
      <c r="FG116" s="2"/>
      <c r="FH116" s="2"/>
      <c r="FI116" s="2"/>
      <c r="FJ116" s="2"/>
      <c r="FK116" s="2"/>
      <c r="FL116" s="2"/>
      <c r="FM116" s="2"/>
      <c r="FN116" s="2"/>
      <c r="FO116" s="2"/>
      <c r="FP116" s="2"/>
      <c r="FQ116" s="2"/>
      <c r="FR116" s="2"/>
      <c r="FT116" s="2"/>
      <c r="FU116" s="2"/>
      <c r="FV116" s="2"/>
      <c r="FW116" s="2"/>
      <c r="FX116" s="2"/>
      <c r="FY116" s="2"/>
      <c r="FZ116" s="2"/>
      <c r="GA116" s="2"/>
      <c r="GB116" s="2"/>
      <c r="GC116" s="2"/>
      <c r="GD116" s="2"/>
      <c r="GE116" s="2"/>
      <c r="GF116" s="2"/>
      <c r="GG116" s="2"/>
      <c r="GH116" s="2"/>
      <c r="GJ116" s="6"/>
    </row>
    <row r="117" spans="1:192" x14ac:dyDescent="0.25">
      <c r="A117" s="8" t="s">
        <v>85</v>
      </c>
      <c r="B117" s="8" t="s">
        <v>284</v>
      </c>
      <c r="C117" s="22">
        <f>Baseline!CC117*'Summary all tools'!B$5</f>
        <v>178.65733777745473</v>
      </c>
      <c r="D117" s="22">
        <f>Baseline!CD117*'Summary all tools'!C$5</f>
        <v>181.42815976209732</v>
      </c>
      <c r="E117" s="22">
        <f>Baseline!CE117*'Summary all tools'!D$5</f>
        <v>210.13787884884553</v>
      </c>
      <c r="F117" s="22">
        <f>Baseline!CF117*'Summary all tools'!E$5</f>
        <v>158.86543666737782</v>
      </c>
      <c r="G117" s="22">
        <f>Baseline!CG117*'Summary all tools'!F$5</f>
        <v>120.03845662396003</v>
      </c>
      <c r="H117" s="22">
        <f>Baseline!CH117*'Summary all tools'!G$5</f>
        <v>94.644879647672298</v>
      </c>
      <c r="I117" s="22">
        <f>Baseline!CI117*'Summary all tools'!H$5</f>
        <v>52.90411756097668</v>
      </c>
      <c r="J117" s="27">
        <f>Baseline!CJ117*'Summary all tools'!J$5</f>
        <v>129.19774199034293</v>
      </c>
      <c r="K117" s="27">
        <f>Baseline!CK117*'Summary all tools'!K$5</f>
        <v>142.14314033067151</v>
      </c>
      <c r="L117" s="27">
        <f>Baseline!CL117*'Summary all tools'!L$5</f>
        <v>178.8940006383213</v>
      </c>
      <c r="M117" s="27">
        <f>Baseline!CM117*'Summary all tools'!M$5</f>
        <v>137.65548467206426</v>
      </c>
      <c r="N117" s="27">
        <f>Baseline!CN117*'Summary all tools'!N$5</f>
        <v>104.86078428219643</v>
      </c>
      <c r="O117" s="27">
        <f>Baseline!CO117*'Summary all tools'!O$5</f>
        <v>115.72198140194104</v>
      </c>
      <c r="P117" s="27">
        <f>Baseline!CP117*'Summary all tools'!P$5</f>
        <v>68.727805424931759</v>
      </c>
      <c r="Q117" s="28"/>
      <c r="R117" s="29">
        <f>Baseline!CR117*'Summary all tools'!B$12</f>
        <v>3.0042908198731189</v>
      </c>
      <c r="S117" s="29">
        <f>Baseline!CS117*'Summary all tools'!C$12</f>
        <v>2.4319292767560734</v>
      </c>
      <c r="T117" s="29">
        <f>Baseline!CT117*'Summary all tools'!D$12</f>
        <v>2.4052408872435578</v>
      </c>
      <c r="U117" s="29">
        <f>Baseline!CU117*'Summary all tools'!E$12</f>
        <v>2.2656983417327372</v>
      </c>
      <c r="V117" s="29">
        <f>Baseline!CV117*'Summary all tools'!F$12</f>
        <v>0.85100126791306807</v>
      </c>
      <c r="W117" s="29">
        <f>Baseline!CW117*'Summary all tools'!G$12</f>
        <v>1.0002100887468668</v>
      </c>
      <c r="X117" s="29">
        <f>Baseline!CX117*'Summary all tools'!H$12</f>
        <v>0.4562156416947844</v>
      </c>
      <c r="Y117" s="29">
        <f>Baseline!CY117*'Summary all tools'!J$12</f>
        <v>2.3262435451041443</v>
      </c>
      <c r="Z117" s="29">
        <f>Baseline!CZ117*'Summary all tools'!K$12</f>
        <v>2.0407863219428632</v>
      </c>
      <c r="AA117" s="29">
        <f>Baseline!DA117*'Summary all tools'!L$12</f>
        <v>2.3237360775685563</v>
      </c>
      <c r="AB117" s="29">
        <f>Baseline!DB117*'Summary all tools'!M$12</f>
        <v>1.7185090130452372</v>
      </c>
      <c r="AC117" s="29">
        <f>Baseline!DC117*'Summary all tools'!N$12</f>
        <v>0.90860073029079214</v>
      </c>
      <c r="AD117" s="29">
        <f>Baseline!DD117*'Summary all tools'!O$12</f>
        <v>0.70028430500418182</v>
      </c>
      <c r="AE117" s="29">
        <f>Baseline!DE117*'Summary all tools'!P$12</f>
        <v>0.31214872888694628</v>
      </c>
      <c r="AF117" s="29">
        <f t="shared" si="3"/>
        <v>1896.6221006746568</v>
      </c>
      <c r="AH117" s="6">
        <f>C117*'Summary all tools'!B$6</f>
        <v>24.088629812690524</v>
      </c>
      <c r="AI117" s="6">
        <f>D117*'Summary all tools'!C$6</f>
        <v>24.462223788147952</v>
      </c>
      <c r="AJ117" s="6">
        <f>E117*'Summary all tools'!D$6</f>
        <v>38.108704901369194</v>
      </c>
      <c r="AK117" s="6">
        <f>F117*'Summary all tools'!E$6</f>
        <v>28.810398573305669</v>
      </c>
      <c r="AL117" s="6">
        <f>G117*'Summary all tools'!F$6</f>
        <v>21.769088682906112</v>
      </c>
      <c r="AM117" s="6">
        <f>H117*'Summary all tools'!G$6</f>
        <v>23.967372480094461</v>
      </c>
      <c r="AN117" s="6">
        <f>I117*'Summary all tools'!H$6</f>
        <v>13.397161008971912</v>
      </c>
      <c r="AO117" s="6">
        <f>J117*'Summary all tools'!J$6</f>
        <v>13.322548934255986</v>
      </c>
      <c r="AP117" s="6">
        <f>K117*'Summary all tools'!K$6</f>
        <v>14.657446125225119</v>
      </c>
      <c r="AQ117" s="6">
        <f>L117*'Summary all tools'!L$6</f>
        <v>37.382973712251285</v>
      </c>
      <c r="AR117" s="6">
        <f>M117*'Summary all tools'!M$6</f>
        <v>28.76547758159229</v>
      </c>
      <c r="AS117" s="6">
        <f>N117*'Summary all tools'!N$6</f>
        <v>21.912461727504617</v>
      </c>
      <c r="AT117" s="6">
        <f>O117*'Summary all tools'!O$6</f>
        <v>28.166933889622012</v>
      </c>
      <c r="AU117" s="6">
        <f>P117*'Summary all tools'!P$6</f>
        <v>16.728468769118287</v>
      </c>
      <c r="AV117" s="6"/>
      <c r="AW117" s="6">
        <f>R117*'Summary all tools'!B$13</f>
        <v>0.4050729195334542</v>
      </c>
      <c r="AX117" s="6">
        <f>S117*'Summary all tools'!C$13</f>
        <v>0.32790057664126832</v>
      </c>
      <c r="AY117" s="6">
        <f>T117*'Summary all tools'!D$13</f>
        <v>0.43619273065283315</v>
      </c>
      <c r="AZ117" s="6">
        <f>U117*'Summary all tools'!E$13</f>
        <v>0.41088655683405734</v>
      </c>
      <c r="BA117" s="6">
        <f>V117*'Summary all tools'!F$13</f>
        <v>0.15432989219862542</v>
      </c>
      <c r="BB117" s="6">
        <f>W117*'Summary all tools'!G$13</f>
        <v>0.25328795223349493</v>
      </c>
      <c r="BC117" s="6">
        <f>X117*'Summary all tools'!H$13</f>
        <v>0.11552965418148883</v>
      </c>
      <c r="BD117" s="6">
        <f>Y117*'Summary all tools'!J$13</f>
        <v>0.23987643270858083</v>
      </c>
      <c r="BE117" s="6">
        <f>Z117*'Summary all tools'!K$13</f>
        <v>0.21044079578787317</v>
      </c>
      <c r="BF117" s="6">
        <f>AA117*'Summary all tools'!L$13</f>
        <v>0.48558456064483041</v>
      </c>
      <c r="BG117" s="6">
        <f>AB117*'Summary all tools'!M$13</f>
        <v>0.35911197150104635</v>
      </c>
      <c r="BH117" s="6">
        <f>AC117*'Summary all tools'!N$13</f>
        <v>0.18986772666605023</v>
      </c>
      <c r="BI117" s="6">
        <f>AD117*'Summary all tools'!O$13</f>
        <v>0.17045043200981552</v>
      </c>
      <c r="BJ117" s="6">
        <f>AE117*'Summary all tools'!P$13</f>
        <v>7.5977549846382816E-2</v>
      </c>
      <c r="BK117" s="6">
        <f t="shared" si="4"/>
        <v>339.37439973849507</v>
      </c>
      <c r="BM117" s="6">
        <f>C117*'Summary all tools'!B$7</f>
        <v>3.345643029540351</v>
      </c>
      <c r="BN117" s="6">
        <f>D117*'Summary all tools'!C$7</f>
        <v>3.397531081687216</v>
      </c>
      <c r="BO117" s="6">
        <f>E117*'Summary all tools'!D$7</f>
        <v>14.040049174188653</v>
      </c>
      <c r="BP117" s="6">
        <f>F117*'Summary all tools'!E$7</f>
        <v>10.614357369112616</v>
      </c>
      <c r="BQ117" s="6">
        <f>G117*'Summary all tools'!F$7</f>
        <v>8.0201905673864644</v>
      </c>
      <c r="BR117" s="6">
        <f>H117*'Summary all tools'!G$7</f>
        <v>6.8228286622166721</v>
      </c>
      <c r="BS117" s="6">
        <f>I117*'Summary all tools'!H$7</f>
        <v>3.8137903602182819</v>
      </c>
      <c r="BT117" s="6">
        <f>J117*'Summary all tools'!J$7</f>
        <v>2.1687870358091139</v>
      </c>
      <c r="BU117" s="6">
        <f>K117*'Summary all tools'!K$7</f>
        <v>2.386095880850601</v>
      </c>
      <c r="BV117" s="6">
        <f>L117*'Summary all tools'!L$7</f>
        <v>9.1667061976401616</v>
      </c>
      <c r="BW117" s="6">
        <f>M117*'Summary all tools'!M$7</f>
        <v>7.0536036981682244</v>
      </c>
      <c r="BX117" s="6">
        <f>N117*'Summary all tools'!N$7</f>
        <v>5.3731706918018984</v>
      </c>
      <c r="BY117" s="6">
        <f>O117*'Summary all tools'!O$7</f>
        <v>7.8052949332687493</v>
      </c>
      <c r="BZ117" s="6">
        <f>P117*'Summary all tools'!P$7</f>
        <v>4.6355997793942239</v>
      </c>
      <c r="CA117" s="6"/>
      <c r="CB117" s="6">
        <f>R117*'Summary all tools'!B$14</f>
        <v>5.6260127712979759E-2</v>
      </c>
      <c r="CC117" s="6">
        <f>S117*'Summary all tools'!C$14</f>
        <v>4.5541746755731714E-2</v>
      </c>
      <c r="CD117" s="6">
        <f>T117*'Summary all tools'!D$14</f>
        <v>0.16070258497735959</v>
      </c>
      <c r="CE117" s="6">
        <f>U117*'Summary all tools'!E$14</f>
        <v>0.1513792577809685</v>
      </c>
      <c r="CF117" s="6">
        <f>V117*'Summary all tools'!F$14</f>
        <v>5.6858381336335681E-2</v>
      </c>
      <c r="CG117" s="6">
        <f>W117*'Summary all tools'!G$14</f>
        <v>7.2103869613914615E-2</v>
      </c>
      <c r="CH117" s="6">
        <f>X117*'Summary all tools'!H$14</f>
        <v>3.2888003745095359E-2</v>
      </c>
      <c r="CI117" s="6">
        <f>Y117*'Summary all tools'!J$14</f>
        <v>3.9049651836280598E-2</v>
      </c>
      <c r="CJ117" s="6">
        <f>Z117*'Summary all tools'!K$14</f>
        <v>3.425780396546773E-2</v>
      </c>
      <c r="CK117" s="6">
        <f>AA117*'Summary all tools'!L$14</f>
        <v>0.11907054360639518</v>
      </c>
      <c r="CL117" s="6">
        <f>AB117*'Summary all tools'!M$14</f>
        <v>8.8058107954279555E-2</v>
      </c>
      <c r="CM117" s="6">
        <f>AC117*'Summary all tools'!N$14</f>
        <v>4.655760347366749E-2</v>
      </c>
      <c r="CN117" s="6">
        <f>AD117*'Summary all tools'!O$14</f>
        <v>4.7233252243683813E-2</v>
      </c>
      <c r="CO117" s="6">
        <f>AE117*'Summary all tools'!P$14</f>
        <v>2.1054019836949454E-2</v>
      </c>
      <c r="CP117" s="6">
        <f t="shared" si="5"/>
        <v>89.614663416122383</v>
      </c>
      <c r="CR117" s="6"/>
      <c r="CS117" s="6"/>
      <c r="CT117" s="6"/>
      <c r="CU117" s="6"/>
      <c r="CV117" s="6"/>
      <c r="CW117" s="6"/>
      <c r="CX117" s="6"/>
      <c r="CY117" s="6"/>
      <c r="CZ117" s="6"/>
      <c r="DA117" s="6"/>
      <c r="DB117" s="6"/>
      <c r="DC117" s="6"/>
      <c r="DD117" s="6"/>
      <c r="DE117" s="6"/>
      <c r="DF117" s="6"/>
      <c r="DH117" s="6"/>
      <c r="DI117" s="6"/>
      <c r="DJ117" s="6"/>
      <c r="DK117" s="6"/>
      <c r="DL117" s="6"/>
      <c r="DM117" s="6"/>
      <c r="DN117" s="6"/>
      <c r="DO117" s="6"/>
      <c r="DP117" s="6"/>
      <c r="DQ117" s="6"/>
      <c r="DR117" s="6"/>
      <c r="DS117" s="6"/>
      <c r="DT117" s="6"/>
      <c r="DU117" s="6"/>
      <c r="DV117" s="6"/>
      <c r="DX117" s="6"/>
      <c r="DY117" s="6"/>
      <c r="DZ117" s="6"/>
      <c r="EA117" s="6"/>
      <c r="EB117" s="6"/>
      <c r="EC117" s="6"/>
      <c r="ED117" s="6"/>
      <c r="EE117" s="6"/>
      <c r="EF117" s="6"/>
      <c r="EG117" s="6"/>
      <c r="EH117" s="6"/>
      <c r="EI117" s="6"/>
      <c r="EJ117" s="6"/>
      <c r="EK117" s="6"/>
      <c r="EL117" s="6"/>
      <c r="EN117" s="1"/>
      <c r="EO117" s="1"/>
      <c r="EP117" s="1"/>
      <c r="EQ117" s="1"/>
      <c r="ER117" s="1"/>
      <c r="ES117" s="1"/>
      <c r="ET117" s="1"/>
      <c r="EU117" s="1"/>
      <c r="EV117" s="1"/>
      <c r="EW117" s="1"/>
      <c r="EX117" s="1"/>
      <c r="EY117" s="1"/>
      <c r="EZ117" s="1"/>
      <c r="FA117" s="1"/>
      <c r="FB117" s="2"/>
      <c r="FD117" s="2"/>
      <c r="FE117" s="2"/>
      <c r="FF117" s="2"/>
      <c r="FG117" s="2"/>
      <c r="FH117" s="2"/>
      <c r="FI117" s="2"/>
      <c r="FJ117" s="2"/>
      <c r="FK117" s="2"/>
      <c r="FL117" s="2"/>
      <c r="FM117" s="2"/>
      <c r="FN117" s="2"/>
      <c r="FO117" s="2"/>
      <c r="FP117" s="2"/>
      <c r="FQ117" s="2"/>
      <c r="FR117" s="2"/>
      <c r="FT117" s="2"/>
      <c r="FU117" s="2"/>
      <c r="FV117" s="2"/>
      <c r="FW117" s="2"/>
      <c r="FX117" s="2"/>
      <c r="FY117" s="2"/>
      <c r="FZ117" s="2"/>
      <c r="GA117" s="2"/>
      <c r="GB117" s="2"/>
      <c r="GC117" s="2"/>
      <c r="GD117" s="2"/>
      <c r="GE117" s="2"/>
      <c r="GF117" s="2"/>
      <c r="GG117" s="2"/>
      <c r="GH117" s="2"/>
      <c r="GJ117" s="6"/>
    </row>
    <row r="118" spans="1:192" x14ac:dyDescent="0.25">
      <c r="A118" s="8" t="s">
        <v>86</v>
      </c>
      <c r="B118" s="8" t="s">
        <v>285</v>
      </c>
      <c r="C118" s="22">
        <f>Baseline!CC118*'Summary all tools'!B$5</f>
        <v>183.10737424373195</v>
      </c>
      <c r="D118" s="22">
        <f>Baseline!CD118*'Summary all tools'!C$5</f>
        <v>202.02375191918139</v>
      </c>
      <c r="E118" s="22">
        <f>Baseline!CE118*'Summary all tools'!D$5</f>
        <v>231.94612544494981</v>
      </c>
      <c r="F118" s="22">
        <f>Baseline!CF118*'Summary all tools'!E$5</f>
        <v>180.77530539633452</v>
      </c>
      <c r="G118" s="22">
        <f>Baseline!CG118*'Summary all tools'!F$5</f>
        <v>138.27361747296476</v>
      </c>
      <c r="H118" s="22">
        <f>Baseline!CH118*'Summary all tools'!G$5</f>
        <v>109.44446170852386</v>
      </c>
      <c r="I118" s="22">
        <f>Baseline!CI118*'Summary all tools'!H$5</f>
        <v>61.872879385091409</v>
      </c>
      <c r="J118" s="27">
        <f>Baseline!CJ118*'Summary all tools'!J$5</f>
        <v>137.40735465902983</v>
      </c>
      <c r="K118" s="27">
        <f>Baseline!CK118*'Summary all tools'!K$5</f>
        <v>154.86764694535</v>
      </c>
      <c r="L118" s="27">
        <f>Baseline!CL118*'Summary all tools'!L$5</f>
        <v>189.46393351497579</v>
      </c>
      <c r="M118" s="27">
        <f>Baseline!CM118*'Summary all tools'!M$5</f>
        <v>152.22092465655805</v>
      </c>
      <c r="N118" s="27">
        <f>Baseline!CN118*'Summary all tools'!N$5</f>
        <v>122.77684184200419</v>
      </c>
      <c r="O118" s="27">
        <f>Baseline!CO118*'Summary all tools'!O$5</f>
        <v>129.06036840936326</v>
      </c>
      <c r="P118" s="27">
        <f>Baseline!CP118*'Summary all tools'!P$5</f>
        <v>79.551151509022674</v>
      </c>
      <c r="Q118" s="28"/>
      <c r="R118" s="29">
        <f>Baseline!CR118*'Summary all tools'!B$12</f>
        <v>6.5417531748687532</v>
      </c>
      <c r="S118" s="29">
        <f>Baseline!CS118*'Summary all tools'!C$12</f>
        <v>5.0442488308966462</v>
      </c>
      <c r="T118" s="29">
        <f>Baseline!CT118*'Summary all tools'!D$12</f>
        <v>4.5336764484876761</v>
      </c>
      <c r="U118" s="29">
        <f>Baseline!CU118*'Summary all tools'!E$12</f>
        <v>3.1649291042656458</v>
      </c>
      <c r="V118" s="29">
        <f>Baseline!CV118*'Summary all tools'!F$12</f>
        <v>1.2387062166030569</v>
      </c>
      <c r="W118" s="29">
        <f>Baseline!CW118*'Summary all tools'!G$12</f>
        <v>1.0823624318000287</v>
      </c>
      <c r="X118" s="29">
        <f>Baseline!CX118*'Summary all tools'!H$12</f>
        <v>0.75928476414353052</v>
      </c>
      <c r="Y118" s="29">
        <f>Baseline!CY118*'Summary all tools'!J$12</f>
        <v>4.2541680995428113</v>
      </c>
      <c r="Z118" s="29">
        <f>Baseline!CZ118*'Summary all tools'!K$12</f>
        <v>3.3465996920943235</v>
      </c>
      <c r="AA118" s="29">
        <f>Baseline!DA118*'Summary all tools'!L$12</f>
        <v>3.9978322528217154</v>
      </c>
      <c r="AB118" s="29">
        <f>Baseline!DB118*'Summary all tools'!M$12</f>
        <v>2.9246214971886264</v>
      </c>
      <c r="AC118" s="29">
        <f>Baseline!DC118*'Summary all tools'!N$12</f>
        <v>1.3922249960822588</v>
      </c>
      <c r="AD118" s="29">
        <f>Baseline!DD118*'Summary all tools'!O$12</f>
        <v>1.2962395080416398</v>
      </c>
      <c r="AE118" s="29">
        <f>Baseline!DE118*'Summary all tools'!P$12</f>
        <v>0.91363094432019476</v>
      </c>
      <c r="AF118" s="29">
        <f t="shared" si="3"/>
        <v>2113.2820150682396</v>
      </c>
      <c r="AH118" s="6">
        <f>C118*'Summary all tools'!B$6</f>
        <v>24.688634729491948</v>
      </c>
      <c r="AI118" s="6">
        <f>D118*'Summary all tools'!C$6</f>
        <v>27.239157562136818</v>
      </c>
      <c r="AJ118" s="6">
        <f>E118*'Summary all tools'!D$6</f>
        <v>42.063651237079739</v>
      </c>
      <c r="AK118" s="6">
        <f>F118*'Summary all tools'!E$6</f>
        <v>32.783774179805157</v>
      </c>
      <c r="AL118" s="6">
        <f>G118*'Summary all tools'!F$6</f>
        <v>25.076052507945885</v>
      </c>
      <c r="AM118" s="6">
        <f>H118*'Summary all tools'!G$6</f>
        <v>27.715140950217688</v>
      </c>
      <c r="AN118" s="6">
        <f>I118*'Summary all tools'!H$6</f>
        <v>15.668363171455679</v>
      </c>
      <c r="AO118" s="6">
        <f>J118*'Summary all tools'!J$6</f>
        <v>14.169103717837608</v>
      </c>
      <c r="AP118" s="6">
        <f>K118*'Summary all tools'!K$6</f>
        <v>15.96956551235024</v>
      </c>
      <c r="AQ118" s="6">
        <f>L118*'Summary all tools'!L$6</f>
        <v>39.591742712096618</v>
      </c>
      <c r="AR118" s="6">
        <f>M118*'Summary all tools'!M$6</f>
        <v>31.809176409416853</v>
      </c>
      <c r="AS118" s="6">
        <f>N118*'Summary all tools'!N$6</f>
        <v>25.656329640322731</v>
      </c>
      <c r="AT118" s="6">
        <f>O118*'Summary all tools'!O$6</f>
        <v>31.413520756531234</v>
      </c>
      <c r="AU118" s="6">
        <f>P118*'Summary all tools'!P$6</f>
        <v>19.36289024999672</v>
      </c>
      <c r="AV118" s="6"/>
      <c r="AW118" s="6">
        <f>R118*'Summary all tools'!B$13</f>
        <v>0.88203413593735991</v>
      </c>
      <c r="AX118" s="6">
        <f>S118*'Summary all tools'!C$13</f>
        <v>0.68012343787370511</v>
      </c>
      <c r="AY118" s="6">
        <f>T118*'Summary all tools'!D$13</f>
        <v>0.82218655123087814</v>
      </c>
      <c r="AZ118" s="6">
        <f>U118*'Summary all tools'!E$13</f>
        <v>0.5739629139160165</v>
      </c>
      <c r="BA118" s="6">
        <f>V118*'Summary all tools'!F$13</f>
        <v>0.22464055469967331</v>
      </c>
      <c r="BB118" s="6">
        <f>W118*'Summary all tools'!G$13</f>
        <v>0.27409178032643977</v>
      </c>
      <c r="BC118" s="6">
        <f>X118*'Summary all tools'!H$13</f>
        <v>0.19227728777756686</v>
      </c>
      <c r="BD118" s="6">
        <f>Y118*'Summary all tools'!J$13</f>
        <v>0.43867920450921072</v>
      </c>
      <c r="BE118" s="6">
        <f>Z118*'Summary all tools'!K$13</f>
        <v>0.34509301381308372</v>
      </c>
      <c r="BF118" s="6">
        <f>AA118*'Summary all tools'!L$13</f>
        <v>0.83541570695473788</v>
      </c>
      <c r="BG118" s="6">
        <f>AB118*'Summary all tools'!M$13</f>
        <v>0.61114988852380425</v>
      </c>
      <c r="BH118" s="6">
        <f>AC118*'Summary all tools'!N$13</f>
        <v>0.2909293226400877</v>
      </c>
      <c r="BI118" s="6">
        <f>AD118*'Summary all tools'!O$13</f>
        <v>0.31550697703066305</v>
      </c>
      <c r="BJ118" s="6">
        <f>AE118*'Summary all tools'!P$13</f>
        <v>0.22237937940931427</v>
      </c>
      <c r="BK118" s="6">
        <f t="shared" si="4"/>
        <v>379.91557349132739</v>
      </c>
      <c r="BM118" s="6">
        <f>C118*'Summary all tools'!B$7</f>
        <v>3.4289770457627706</v>
      </c>
      <c r="BN118" s="6">
        <f>D118*'Summary all tools'!C$7</f>
        <v>3.7832163280745581</v>
      </c>
      <c r="BO118" s="6">
        <f>E118*'Summary all tools'!D$7</f>
        <v>15.497134666292537</v>
      </c>
      <c r="BP118" s="6">
        <f>F118*'Summary all tools'!E$7</f>
        <v>12.078232592559797</v>
      </c>
      <c r="BQ118" s="6">
        <f>G118*'Summary all tools'!F$7</f>
        <v>9.2385456608221688</v>
      </c>
      <c r="BR118" s="6">
        <f>H118*'Summary all tools'!G$7</f>
        <v>7.8897116573612394</v>
      </c>
      <c r="BS118" s="6">
        <f>I118*'Summary all tools'!H$7</f>
        <v>4.46033696121731</v>
      </c>
      <c r="BT118" s="6">
        <f>J118*'Summary all tools'!J$7</f>
        <v>2.3065982796479827</v>
      </c>
      <c r="BU118" s="6">
        <f>K118*'Summary all tools'!K$7</f>
        <v>2.5996967113128298</v>
      </c>
      <c r="BV118" s="6">
        <f>L118*'Summary all tools'!L$7</f>
        <v>9.7083200520083661</v>
      </c>
      <c r="BW118" s="6">
        <f>M118*'Summary all tools'!M$7</f>
        <v>7.7999513034585384</v>
      </c>
      <c r="BX118" s="6">
        <f>N118*'Summary all tools'!N$7</f>
        <v>6.2912072681251141</v>
      </c>
      <c r="BY118" s="6">
        <f>O118*'Summary all tools'!O$7</f>
        <v>8.7049515349423903</v>
      </c>
      <c r="BZ118" s="6">
        <f>P118*'Summary all tools'!P$7</f>
        <v>5.3656201897581273</v>
      </c>
      <c r="CA118" s="6"/>
      <c r="CB118" s="6">
        <f>R118*'Summary all tools'!B$14</f>
        <v>0.12250474110241111</v>
      </c>
      <c r="CC118" s="6">
        <f>S118*'Summary all tools'!C$14</f>
        <v>9.446158859357015E-2</v>
      </c>
      <c r="CD118" s="6">
        <f>T118*'Summary all tools'!D$14</f>
        <v>0.30291083466400776</v>
      </c>
      <c r="CE118" s="6">
        <f>U118*'Summary all tools'!E$14</f>
        <v>0.21146002091642715</v>
      </c>
      <c r="CF118" s="6">
        <f>V118*'Summary all tools'!F$14</f>
        <v>8.2762309626195435E-2</v>
      </c>
      <c r="CG118" s="6">
        <f>W118*'Summary all tools'!G$14</f>
        <v>7.8026127246212787E-2</v>
      </c>
      <c r="CH118" s="6">
        <f>X118*'Summary all tools'!H$14</f>
        <v>5.4735870243248962E-2</v>
      </c>
      <c r="CI118" s="6">
        <f>Y118*'Summary all tools'!J$14</f>
        <v>7.1412893757313384E-2</v>
      </c>
      <c r="CJ118" s="6">
        <f>Z118*'Summary all tools'!K$14</f>
        <v>5.6177932481199677E-2</v>
      </c>
      <c r="CK118" s="6">
        <f>AA118*'Summary all tools'!L$14</f>
        <v>0.20485289365939932</v>
      </c>
      <c r="CL118" s="6">
        <f>AB118*'Summary all tools'!M$14</f>
        <v>0.14986050906330831</v>
      </c>
      <c r="CM118" s="6">
        <f>AC118*'Summary all tools'!N$14</f>
        <v>7.1338990992205406E-2</v>
      </c>
      <c r="CN118" s="6">
        <f>AD118*'Summary all tools'!O$14</f>
        <v>8.7429644237412646E-2</v>
      </c>
      <c r="CO118" s="6">
        <f>AE118*'Summary all tools'!P$14</f>
        <v>6.1623201523062984E-2</v>
      </c>
      <c r="CP118" s="6">
        <f t="shared" si="5"/>
        <v>100.80205780944974</v>
      </c>
      <c r="CR118" s="6"/>
      <c r="CS118" s="6"/>
      <c r="CT118" s="6"/>
      <c r="CU118" s="6"/>
      <c r="CV118" s="6"/>
      <c r="CW118" s="6"/>
      <c r="CX118" s="6"/>
      <c r="CY118" s="6"/>
      <c r="CZ118" s="6"/>
      <c r="DA118" s="6"/>
      <c r="DB118" s="6"/>
      <c r="DC118" s="6"/>
      <c r="DD118" s="6"/>
      <c r="DE118" s="6"/>
      <c r="DF118" s="6"/>
      <c r="DH118" s="6"/>
      <c r="DI118" s="6"/>
      <c r="DJ118" s="6"/>
      <c r="DK118" s="6"/>
      <c r="DL118" s="6"/>
      <c r="DM118" s="6"/>
      <c r="DN118" s="6"/>
      <c r="DO118" s="6"/>
      <c r="DP118" s="6"/>
      <c r="DQ118" s="6"/>
      <c r="DR118" s="6"/>
      <c r="DS118" s="6"/>
      <c r="DT118" s="6"/>
      <c r="DU118" s="6"/>
      <c r="DV118" s="6"/>
      <c r="DX118" s="6"/>
      <c r="DY118" s="6"/>
      <c r="DZ118" s="6"/>
      <c r="EA118" s="6"/>
      <c r="EB118" s="6"/>
      <c r="EC118" s="6"/>
      <c r="ED118" s="6"/>
      <c r="EE118" s="6"/>
      <c r="EF118" s="6"/>
      <c r="EG118" s="6"/>
      <c r="EH118" s="6"/>
      <c r="EI118" s="6"/>
      <c r="EJ118" s="6"/>
      <c r="EK118" s="6"/>
      <c r="EL118" s="6"/>
      <c r="EN118" s="1"/>
      <c r="EO118" s="1"/>
      <c r="EP118" s="1"/>
      <c r="EQ118" s="1"/>
      <c r="ER118" s="1"/>
      <c r="ES118" s="1"/>
      <c r="ET118" s="1"/>
      <c r="EU118" s="1"/>
      <c r="EV118" s="1"/>
      <c r="EW118" s="1"/>
      <c r="EX118" s="1"/>
      <c r="EY118" s="1"/>
      <c r="EZ118" s="1"/>
      <c r="FA118" s="1"/>
      <c r="FB118" s="2"/>
      <c r="FD118" s="2"/>
      <c r="FE118" s="2"/>
      <c r="FF118" s="2"/>
      <c r="FG118" s="2"/>
      <c r="FH118" s="2"/>
      <c r="FI118" s="2"/>
      <c r="FJ118" s="2"/>
      <c r="FK118" s="2"/>
      <c r="FL118" s="2"/>
      <c r="FM118" s="2"/>
      <c r="FN118" s="2"/>
      <c r="FO118" s="2"/>
      <c r="FP118" s="2"/>
      <c r="FQ118" s="2"/>
      <c r="FR118" s="2"/>
      <c r="FT118" s="2"/>
      <c r="FU118" s="2"/>
      <c r="FV118" s="2"/>
      <c r="FW118" s="2"/>
      <c r="FX118" s="2"/>
      <c r="FY118" s="2"/>
      <c r="FZ118" s="2"/>
      <c r="GA118" s="2"/>
      <c r="GB118" s="2"/>
      <c r="GC118" s="2"/>
      <c r="GD118" s="2"/>
      <c r="GE118" s="2"/>
      <c r="GF118" s="2"/>
      <c r="GG118" s="2"/>
      <c r="GH118" s="2"/>
      <c r="GJ118" s="6"/>
    </row>
    <row r="119" spans="1:192" x14ac:dyDescent="0.25">
      <c r="A119" s="8" t="s">
        <v>151</v>
      </c>
      <c r="B119" s="8" t="s">
        <v>286</v>
      </c>
      <c r="C119" s="22">
        <f>Baseline!CC119*'Summary all tools'!B$5</f>
        <v>220.71737973262705</v>
      </c>
      <c r="D119" s="22">
        <f>Baseline!CD119*'Summary all tools'!C$5</f>
        <v>216.28496747236102</v>
      </c>
      <c r="E119" s="22">
        <f>Baseline!CE119*'Summary all tools'!D$5</f>
        <v>238.16069077342183</v>
      </c>
      <c r="F119" s="22">
        <f>Baseline!CF119*'Summary all tools'!E$5</f>
        <v>179.67241765133252</v>
      </c>
      <c r="G119" s="22">
        <f>Baseline!CG119*'Summary all tools'!F$5</f>
        <v>132.98002628574773</v>
      </c>
      <c r="H119" s="22">
        <f>Baseline!CH119*'Summary all tools'!G$5</f>
        <v>106.37529134584665</v>
      </c>
      <c r="I119" s="22">
        <f>Baseline!CI119*'Summary all tools'!H$5</f>
        <v>60.242980322132205</v>
      </c>
      <c r="J119" s="27">
        <f>Baseline!CJ119*'Summary all tools'!J$5</f>
        <v>161.90367093057125</v>
      </c>
      <c r="K119" s="27">
        <f>Baseline!CK119*'Summary all tools'!K$5</f>
        <v>167.03056667861722</v>
      </c>
      <c r="L119" s="27">
        <f>Baseline!CL119*'Summary all tools'!L$5</f>
        <v>206.33257501841791</v>
      </c>
      <c r="M119" s="27">
        <f>Baseline!CM119*'Summary all tools'!M$5</f>
        <v>154.23670129281012</v>
      </c>
      <c r="N119" s="27">
        <f>Baseline!CN119*'Summary all tools'!N$5</f>
        <v>120.86996771608955</v>
      </c>
      <c r="O119" s="27">
        <f>Baseline!CO119*'Summary all tools'!O$5</f>
        <v>139.75457248358185</v>
      </c>
      <c r="P119" s="27">
        <f>Baseline!CP119*'Summary all tools'!P$5</f>
        <v>84.710361953528363</v>
      </c>
      <c r="Q119" s="28"/>
      <c r="R119" s="29">
        <f>Baseline!CR119*'Summary all tools'!B$12</f>
        <v>9.0491404144387797</v>
      </c>
      <c r="S119" s="29">
        <f>Baseline!CS119*'Summary all tools'!C$12</f>
        <v>5.6761679873662709</v>
      </c>
      <c r="T119" s="29">
        <f>Baseline!CT119*'Summary all tools'!D$12</f>
        <v>4.6778633267005674</v>
      </c>
      <c r="U119" s="29">
        <f>Baseline!CU119*'Summary all tools'!E$12</f>
        <v>2.2580640269405676</v>
      </c>
      <c r="V119" s="29">
        <f>Baseline!CV119*'Summary all tools'!F$12</f>
        <v>1.0409395403972428</v>
      </c>
      <c r="W119" s="29">
        <f>Baseline!CW119*'Summary all tools'!G$12</f>
        <v>0.59859483992973483</v>
      </c>
      <c r="X119" s="29">
        <f>Baseline!CX119*'Summary all tools'!H$12</f>
        <v>0.32352081009624417</v>
      </c>
      <c r="Y119" s="29">
        <f>Baseline!CY119*'Summary all tools'!J$12</f>
        <v>5.9200898178906156</v>
      </c>
      <c r="Z119" s="29">
        <f>Baseline!CZ119*'Summary all tools'!K$12</f>
        <v>3.870671434471276</v>
      </c>
      <c r="AA119" s="29">
        <f>Baseline!DA119*'Summary all tools'!L$12</f>
        <v>4.1059492353163431</v>
      </c>
      <c r="AB119" s="29">
        <f>Baseline!DB119*'Summary all tools'!M$12</f>
        <v>2.6672512253643856</v>
      </c>
      <c r="AC119" s="29">
        <f>Baseline!DC119*'Summary all tools'!N$12</f>
        <v>1.0883738963930025</v>
      </c>
      <c r="AD119" s="29">
        <f>Baseline!DD119*'Summary all tools'!O$12</f>
        <v>1.1663223240858072</v>
      </c>
      <c r="AE119" s="29">
        <f>Baseline!DE119*'Summary all tools'!P$12</f>
        <v>0.68314808027038998</v>
      </c>
      <c r="AF119" s="29">
        <f t="shared" si="3"/>
        <v>2232.3982666167462</v>
      </c>
      <c r="AH119" s="6">
        <f>C119*'Summary all tools'!B$6</f>
        <v>29.759646705522748</v>
      </c>
      <c r="AI119" s="6">
        <f>D119*'Summary all tools'!C$6</f>
        <v>29.162018086161034</v>
      </c>
      <c r="AJ119" s="6">
        <f>E119*'Summary all tools'!D$6</f>
        <v>43.190668591068423</v>
      </c>
      <c r="AK119" s="6">
        <f>F119*'Summary all tools'!E$6</f>
        <v>32.583764434566177</v>
      </c>
      <c r="AL119" s="6">
        <f>G119*'Summary all tools'!F$6</f>
        <v>24.116054693523999</v>
      </c>
      <c r="AM119" s="6">
        <f>H119*'Summary all tools'!G$6</f>
        <v>26.937920359299426</v>
      </c>
      <c r="AN119" s="6">
        <f>I119*'Summary all tools'!H$6</f>
        <v>15.255616088968782</v>
      </c>
      <c r="AO119" s="6">
        <f>J119*'Summary all tools'!J$6</f>
        <v>16.695102757828689</v>
      </c>
      <c r="AP119" s="6">
        <f>K119*'Summary all tools'!K$6</f>
        <v>17.223775460864605</v>
      </c>
      <c r="AQ119" s="6">
        <f>L119*'Summary all tools'!L$6</f>
        <v>43.116735051887169</v>
      </c>
      <c r="AR119" s="6">
        <f>M119*'Summary all tools'!M$6</f>
        <v>32.23040755598354</v>
      </c>
      <c r="AS119" s="6">
        <f>N119*'Summary all tools'!N$6</f>
        <v>25.257855543554339</v>
      </c>
      <c r="AT119" s="6">
        <f>O119*'Summary all tools'!O$6</f>
        <v>34.016508844977402</v>
      </c>
      <c r="AU119" s="6">
        <f>P119*'Summary all tools'!P$6</f>
        <v>20.618651149979044</v>
      </c>
      <c r="AV119" s="6"/>
      <c r="AW119" s="6">
        <f>R119*'Summary all tools'!B$13</f>
        <v>1.2201088199243297</v>
      </c>
      <c r="AX119" s="6">
        <f>S119*'Summary all tools'!C$13</f>
        <v>0.76532602076848599</v>
      </c>
      <c r="AY119" s="6">
        <f>T119*'Summary all tools'!D$13</f>
        <v>0.84833497921809109</v>
      </c>
      <c r="AZ119" s="6">
        <f>U119*'Summary all tools'!E$13</f>
        <v>0.40950206655970645</v>
      </c>
      <c r="BA119" s="6">
        <f>V119*'Summary all tools'!F$13</f>
        <v>0.18877537920566737</v>
      </c>
      <c r="BB119" s="6">
        <f>W119*'Summary all tools'!G$13</f>
        <v>0.15158501491751139</v>
      </c>
      <c r="BC119" s="6">
        <f>X119*'Summary all tools'!H$13</f>
        <v>8.1926711614021167E-2</v>
      </c>
      <c r="BD119" s="6">
        <f>Y119*'Summary all tools'!J$13</f>
        <v>0.61046489728848075</v>
      </c>
      <c r="BE119" s="6">
        <f>Z119*'Summary all tools'!K$13</f>
        <v>0.39913398484955603</v>
      </c>
      <c r="BF119" s="6">
        <f>AA119*'Summary all tools'!L$13</f>
        <v>0.8580086072198283</v>
      </c>
      <c r="BG119" s="6">
        <f>AB119*'Summary all tools'!M$13</f>
        <v>0.55736795021625674</v>
      </c>
      <c r="BH119" s="6">
        <f>AC119*'Summary all tools'!N$13</f>
        <v>0.22743441710053935</v>
      </c>
      <c r="BI119" s="6">
        <f>AD119*'Summary all tools'!O$13</f>
        <v>0.28388490586252785</v>
      </c>
      <c r="BJ119" s="6">
        <f>AE119*'Summary all tools'!P$13</f>
        <v>0.16627944475789552</v>
      </c>
      <c r="BK119" s="6">
        <f t="shared" si="4"/>
        <v>396.93285852368825</v>
      </c>
      <c r="BM119" s="6">
        <f>C119*'Summary all tools'!B$7</f>
        <v>4.1332842646559378</v>
      </c>
      <c r="BN119" s="6">
        <f>D119*'Summary all tools'!C$7</f>
        <v>4.0502802897445882</v>
      </c>
      <c r="BO119" s="6">
        <f>E119*'Summary all tools'!D$7</f>
        <v>15.912351586183105</v>
      </c>
      <c r="BP119" s="6">
        <f>F119*'Summary all tools'!E$7</f>
        <v>12.004544791682276</v>
      </c>
      <c r="BQ119" s="6">
        <f>G119*'Summary all tools'!F$7</f>
        <v>8.8848622555088426</v>
      </c>
      <c r="BR119" s="6">
        <f>H119*'Summary all tools'!G$7</f>
        <v>7.6684590803845083</v>
      </c>
      <c r="BS119" s="6">
        <f>I119*'Summary all tools'!H$7</f>
        <v>4.3428396165677556</v>
      </c>
      <c r="BT119" s="6">
        <f>J119*'Summary all tools'!J$7</f>
        <v>2.7178074256930427</v>
      </c>
      <c r="BU119" s="6">
        <f>K119*'Summary all tools'!K$7</f>
        <v>2.8038704238616798</v>
      </c>
      <c r="BV119" s="6">
        <f>L119*'Summary all tools'!L$7</f>
        <v>10.572685989734785</v>
      </c>
      <c r="BW119" s="6">
        <f>M119*'Summary all tools'!M$7</f>
        <v>7.9032416995515193</v>
      </c>
      <c r="BX119" s="6">
        <f>N119*'Summary all tools'!N$7</f>
        <v>6.1934971447796077</v>
      </c>
      <c r="BY119" s="6">
        <f>O119*'Summary all tools'!O$7</f>
        <v>9.426261487162412</v>
      </c>
      <c r="BZ119" s="6">
        <f>P119*'Summary all tools'!P$7</f>
        <v>5.7136021258978067</v>
      </c>
      <c r="CA119" s="6"/>
      <c r="CB119" s="6">
        <f>R119*'Summary all tools'!B$14</f>
        <v>0.16945955832282358</v>
      </c>
      <c r="CC119" s="6">
        <f>S119*'Summary all tools'!C$14</f>
        <v>0.10629528066228972</v>
      </c>
      <c r="CD119" s="6">
        <f>T119*'Summary all tools'!D$14</f>
        <v>0.31254446602771779</v>
      </c>
      <c r="CE119" s="6">
        <f>U119*'Summary all tools'!E$14</f>
        <v>0.15086918241673397</v>
      </c>
      <c r="CF119" s="6">
        <f>V119*'Summary all tools'!F$14</f>
        <v>6.9548823917877464E-2</v>
      </c>
      <c r="CG119" s="6">
        <f>W119*'Summary all tools'!G$14</f>
        <v>4.3151938553160178E-2</v>
      </c>
      <c r="CH119" s="6">
        <f>X119*'Summary all tools'!H$14</f>
        <v>2.3322202576254201E-2</v>
      </c>
      <c r="CI119" s="6">
        <f>Y119*'Summary all tools'!J$14</f>
        <v>9.9378006535334074E-2</v>
      </c>
      <c r="CJ119" s="6">
        <f>Z119*'Summary all tools'!K$14</f>
        <v>6.4975299859230048E-2</v>
      </c>
      <c r="CK119" s="6">
        <f>AA119*'Summary all tools'!L$14</f>
        <v>0.21039291518034103</v>
      </c>
      <c r="CL119" s="6">
        <f>AB119*'Summary all tools'!M$14</f>
        <v>0.13667260081931198</v>
      </c>
      <c r="CM119" s="6">
        <f>AC119*'Summary all tools'!N$14</f>
        <v>5.5769358982507733E-2</v>
      </c>
      <c r="CN119" s="6">
        <f>AD119*'Summary all tools'!O$14</f>
        <v>7.8666901624555904E-2</v>
      </c>
      <c r="CO119" s="6">
        <f>AE119*'Summary all tools'!P$14</f>
        <v>4.607743649917586E-2</v>
      </c>
      <c r="CP119" s="6">
        <f t="shared" si="5"/>
        <v>103.89471215338519</v>
      </c>
      <c r="CR119" s="6"/>
      <c r="CS119" s="6"/>
      <c r="CT119" s="6"/>
      <c r="CU119" s="6"/>
      <c r="CV119" s="6"/>
      <c r="CW119" s="6"/>
      <c r="CX119" s="6"/>
      <c r="CY119" s="6"/>
      <c r="CZ119" s="6"/>
      <c r="DA119" s="6"/>
      <c r="DB119" s="6"/>
      <c r="DC119" s="6"/>
      <c r="DD119" s="6"/>
      <c r="DE119" s="6"/>
      <c r="DF119" s="6"/>
      <c r="DH119" s="6"/>
      <c r="DI119" s="6"/>
      <c r="DJ119" s="6"/>
      <c r="DK119" s="6"/>
      <c r="DL119" s="6"/>
      <c r="DM119" s="6"/>
      <c r="DN119" s="6"/>
      <c r="DO119" s="6"/>
      <c r="DP119" s="6"/>
      <c r="DQ119" s="6"/>
      <c r="DR119" s="6"/>
      <c r="DS119" s="6"/>
      <c r="DT119" s="6"/>
      <c r="DU119" s="6"/>
      <c r="DV119" s="6"/>
      <c r="DX119" s="6"/>
      <c r="DY119" s="6"/>
      <c r="DZ119" s="6"/>
      <c r="EA119" s="6"/>
      <c r="EB119" s="6"/>
      <c r="EC119" s="6"/>
      <c r="ED119" s="6"/>
      <c r="EE119" s="6"/>
      <c r="EF119" s="6"/>
      <c r="EG119" s="6"/>
      <c r="EH119" s="6"/>
      <c r="EI119" s="6"/>
      <c r="EJ119" s="6"/>
      <c r="EK119" s="6"/>
      <c r="EL119" s="6"/>
      <c r="EN119" s="1"/>
      <c r="EO119" s="1"/>
      <c r="EP119" s="1"/>
      <c r="EQ119" s="1"/>
      <c r="ER119" s="1"/>
      <c r="ES119" s="1"/>
      <c r="ET119" s="1"/>
      <c r="EU119" s="1"/>
      <c r="EV119" s="1"/>
      <c r="EW119" s="1"/>
      <c r="EX119" s="1"/>
      <c r="EY119" s="1"/>
      <c r="EZ119" s="1"/>
      <c r="FA119" s="1"/>
      <c r="FB119" s="2"/>
      <c r="FD119" s="2"/>
      <c r="FE119" s="2"/>
      <c r="FF119" s="2"/>
      <c r="FG119" s="2"/>
      <c r="FH119" s="2"/>
      <c r="FI119" s="2"/>
      <c r="FJ119" s="2"/>
      <c r="FK119" s="2"/>
      <c r="FL119" s="2"/>
      <c r="FM119" s="2"/>
      <c r="FN119" s="2"/>
      <c r="FO119" s="2"/>
      <c r="FP119" s="2"/>
      <c r="FQ119" s="2"/>
      <c r="FR119" s="2"/>
      <c r="FT119" s="2"/>
      <c r="FU119" s="2"/>
      <c r="FV119" s="2"/>
      <c r="FW119" s="2"/>
      <c r="FX119" s="2"/>
      <c r="FY119" s="2"/>
      <c r="FZ119" s="2"/>
      <c r="GA119" s="2"/>
      <c r="GB119" s="2"/>
      <c r="GC119" s="2"/>
      <c r="GD119" s="2"/>
      <c r="GE119" s="2"/>
      <c r="GF119" s="2"/>
      <c r="GG119" s="2"/>
      <c r="GH119" s="2"/>
      <c r="GJ119" s="6"/>
    </row>
    <row r="120" spans="1:192" x14ac:dyDescent="0.25">
      <c r="A120" s="8" t="s">
        <v>35</v>
      </c>
      <c r="B120" s="8" t="s">
        <v>287</v>
      </c>
      <c r="C120" s="22">
        <f>Baseline!CC120*'Summary all tools'!B$5</f>
        <v>242.81288844616176</v>
      </c>
      <c r="D120" s="22">
        <f>Baseline!CD120*'Summary all tools'!C$5</f>
        <v>251.2473354559007</v>
      </c>
      <c r="E120" s="22">
        <f>Baseline!CE120*'Summary all tools'!D$5</f>
        <v>268.08757380391768</v>
      </c>
      <c r="F120" s="22">
        <f>Baseline!CF120*'Summary all tools'!E$5</f>
        <v>192.18688188481821</v>
      </c>
      <c r="G120" s="22">
        <f>Baseline!CG120*'Summary all tools'!F$5</f>
        <v>141.90165052244805</v>
      </c>
      <c r="H120" s="22">
        <f>Baseline!CH120*'Summary all tools'!G$5</f>
        <v>109.03096207471914</v>
      </c>
      <c r="I120" s="22">
        <f>Baseline!CI120*'Summary all tools'!H$5</f>
        <v>61.220927142474217</v>
      </c>
      <c r="J120" s="27">
        <f>Baseline!CJ120*'Summary all tools'!J$5</f>
        <v>178.11762595382461</v>
      </c>
      <c r="K120" s="27">
        <f>Baseline!CK120*'Summary all tools'!K$5</f>
        <v>191.63729184563059</v>
      </c>
      <c r="L120" s="27">
        <f>Baseline!CL120*'Summary all tools'!L$5</f>
        <v>223.66724633004145</v>
      </c>
      <c r="M120" s="27">
        <f>Baseline!CM120*'Summary all tools'!M$5</f>
        <v>163.90258622975657</v>
      </c>
      <c r="N120" s="27">
        <f>Baseline!CN120*'Summary all tools'!N$5</f>
        <v>124.82113419848736</v>
      </c>
      <c r="O120" s="27">
        <f>Baseline!CO120*'Summary all tools'!O$5</f>
        <v>136.09331465442784</v>
      </c>
      <c r="P120" s="27">
        <f>Baseline!CP120*'Summary all tools'!P$5</f>
        <v>85.474016426481441</v>
      </c>
      <c r="Q120" s="28"/>
      <c r="R120" s="29">
        <f>Baseline!CR120*'Summary all tools'!B$12</f>
        <v>52.112912625792283</v>
      </c>
      <c r="S120" s="29">
        <f>Baseline!CS120*'Summary all tools'!C$12</f>
        <v>38.968435309932019</v>
      </c>
      <c r="T120" s="29">
        <f>Baseline!CT120*'Summary all tools'!D$12</f>
        <v>36.803631140750689</v>
      </c>
      <c r="U120" s="29">
        <f>Baseline!CU120*'Summary all tools'!E$12</f>
        <v>27.035679941079195</v>
      </c>
      <c r="V120" s="29">
        <f>Baseline!CV120*'Summary all tools'!F$12</f>
        <v>9.787162342535547</v>
      </c>
      <c r="W120" s="29">
        <f>Baseline!CW120*'Summary all tools'!G$12</f>
        <v>7.7896378708031939</v>
      </c>
      <c r="X120" s="29">
        <f>Baseline!CX120*'Summary all tools'!H$12</f>
        <v>5.9367735402024291</v>
      </c>
      <c r="Y120" s="29">
        <f>Baseline!CY120*'Summary all tools'!J$12</f>
        <v>35.747449682999317</v>
      </c>
      <c r="Z120" s="29">
        <f>Baseline!CZ120*'Summary all tools'!K$12</f>
        <v>29.638765361927177</v>
      </c>
      <c r="AA120" s="29">
        <f>Baseline!DA120*'Summary all tools'!L$12</f>
        <v>31.594805724691341</v>
      </c>
      <c r="AB120" s="29">
        <f>Baseline!DB120*'Summary all tools'!M$12</f>
        <v>21.541654203361748</v>
      </c>
      <c r="AC120" s="29">
        <f>Baseline!DC120*'Summary all tools'!N$12</f>
        <v>10.033104563351364</v>
      </c>
      <c r="AD120" s="29">
        <f>Baseline!DD120*'Summary all tools'!O$12</f>
        <v>10.492141223358045</v>
      </c>
      <c r="AE120" s="29">
        <f>Baseline!DE120*'Summary all tools'!P$12</f>
        <v>7.3975630397331074</v>
      </c>
      <c r="AF120" s="29">
        <f t="shared" si="3"/>
        <v>2695.0811515396076</v>
      </c>
      <c r="AH120" s="6">
        <f>C120*'Summary all tools'!B$6</f>
        <v>32.738816419707206</v>
      </c>
      <c r="AI120" s="6">
        <f>D120*'Summary all tools'!C$6</f>
        <v>33.876045230009083</v>
      </c>
      <c r="AJ120" s="6">
        <f>E120*'Summary all tools'!D$6</f>
        <v>48.617937393221489</v>
      </c>
      <c r="AK120" s="6">
        <f>F120*'Summary all tools'!E$6</f>
        <v>34.853274468098455</v>
      </c>
      <c r="AL120" s="6">
        <f>G120*'Summary all tools'!F$6</f>
        <v>25.733999764349978</v>
      </c>
      <c r="AM120" s="6">
        <f>H120*'Summary all tools'!G$6</f>
        <v>27.610428473634975</v>
      </c>
      <c r="AN120" s="6">
        <f>I120*'Summary all tools'!H$6</f>
        <v>15.503266207983303</v>
      </c>
      <c r="AO120" s="6">
        <f>J120*'Summary all tools'!J$6</f>
        <v>18.367045362144985</v>
      </c>
      <c r="AP120" s="6">
        <f>K120*'Summary all tools'!K$6</f>
        <v>19.761159590796439</v>
      </c>
      <c r="AQ120" s="6">
        <f>L120*'Summary all tools'!L$6</f>
        <v>46.739112323571511</v>
      </c>
      <c r="AR120" s="6">
        <f>M120*'Summary all tools'!M$6</f>
        <v>34.250260212943523</v>
      </c>
      <c r="AS120" s="6">
        <f>N120*'Summary all tools'!N$6</f>
        <v>26.083519636353241</v>
      </c>
      <c r="AT120" s="6">
        <f>O120*'Summary all tools'!O$6</f>
        <v>33.125352247265425</v>
      </c>
      <c r="AU120" s="6">
        <f>P120*'Summary all tools'!P$6</f>
        <v>20.804525992369385</v>
      </c>
      <c r="AV120" s="6"/>
      <c r="AW120" s="6">
        <f>R120*'Summary all tools'!B$13</f>
        <v>7.0264601293203075</v>
      </c>
      <c r="AX120" s="6">
        <f>S120*'Summary all tools'!C$13</f>
        <v>5.2541710530245416</v>
      </c>
      <c r="AY120" s="6">
        <f>T120*'Summary all tools'!D$13</f>
        <v>6.6743736356574299</v>
      </c>
      <c r="AZ120" s="6">
        <f>U120*'Summary all tools'!E$13</f>
        <v>4.902946362295566</v>
      </c>
      <c r="BA120" s="6">
        <f>V120*'Summary all tools'!F$13</f>
        <v>1.774911232456887</v>
      </c>
      <c r="BB120" s="6">
        <f>W120*'Summary all tools'!G$13</f>
        <v>1.9726070024030269</v>
      </c>
      <c r="BC120" s="6">
        <f>X120*'Summary all tools'!H$13</f>
        <v>1.503397366003203</v>
      </c>
      <c r="BD120" s="6">
        <f>Y120*'Summary all tools'!J$13</f>
        <v>3.6861878569999296</v>
      </c>
      <c r="BE120" s="6">
        <f>Z120*'Summary all tools'!K$13</f>
        <v>3.0562755648989652</v>
      </c>
      <c r="BF120" s="6">
        <f>AA120*'Summary all tools'!L$13</f>
        <v>6.6022772571212487</v>
      </c>
      <c r="BG120" s="6">
        <f>AB120*'Summary all tools'!M$13</f>
        <v>4.5014985965391645</v>
      </c>
      <c r="BH120" s="6">
        <f>AC120*'Summary all tools'!N$13</f>
        <v>2.0965895044313094</v>
      </c>
      <c r="BI120" s="6">
        <f>AD120*'Summary all tools'!O$13</f>
        <v>2.5538056350109026</v>
      </c>
      <c r="BJ120" s="6">
        <f>AE120*'Summary all tools'!P$13</f>
        <v>1.800579860110991</v>
      </c>
      <c r="BK120" s="6">
        <f t="shared" si="4"/>
        <v>471.47082437872251</v>
      </c>
      <c r="BM120" s="6">
        <f>C120*'Summary all tools'!B$7</f>
        <v>4.5470578360704454</v>
      </c>
      <c r="BN120" s="6">
        <f>D120*'Summary all tools'!C$7</f>
        <v>4.7050062819457059</v>
      </c>
      <c r="BO120" s="6">
        <f>E120*'Summary all tools'!D$7</f>
        <v>17.911871671186866</v>
      </c>
      <c r="BP120" s="6">
        <f>F120*'Summary all tools'!E$7</f>
        <v>12.840680067194169</v>
      </c>
      <c r="BQ120" s="6">
        <f>G120*'Summary all tools'!F$7</f>
        <v>9.4809472816026243</v>
      </c>
      <c r="BR120" s="6">
        <f>H120*'Summary all tools'!G$7</f>
        <v>7.859902996144263</v>
      </c>
      <c r="BS120" s="6">
        <f>I120*'Summary all tools'!H$7</f>
        <v>4.4133385555572913</v>
      </c>
      <c r="BT120" s="6">
        <f>J120*'Summary all tools'!J$7</f>
        <v>2.9899841287212765</v>
      </c>
      <c r="BU120" s="6">
        <f>K120*'Summary all tools'!K$7</f>
        <v>3.2169329566412808</v>
      </c>
      <c r="BV120" s="6">
        <f>L120*'Summary all tools'!L$7</f>
        <v>11.460931757504126</v>
      </c>
      <c r="BW120" s="6">
        <f>M120*'Summary all tools'!M$7</f>
        <v>8.3985312399554992</v>
      </c>
      <c r="BX120" s="6">
        <f>N120*'Summary all tools'!N$7</f>
        <v>6.3959588380329784</v>
      </c>
      <c r="BY120" s="6">
        <f>O120*'Summary all tools'!O$7</f>
        <v>9.1793144781578899</v>
      </c>
      <c r="BZ120" s="6">
        <f>P120*'Summary all tools'!P$7</f>
        <v>5.7651096123433225</v>
      </c>
      <c r="CA120" s="6"/>
      <c r="CB120" s="6">
        <f>R120*'Summary all tools'!B$14</f>
        <v>0.97589724018337609</v>
      </c>
      <c r="CC120" s="6">
        <f>S120*'Summary all tools'!C$14</f>
        <v>0.72974597958674192</v>
      </c>
      <c r="CD120" s="6">
        <f>T120*'Summary all tools'!D$14</f>
        <v>2.4589797605053691</v>
      </c>
      <c r="CE120" s="6">
        <f>U120*'Summary all tools'!E$14</f>
        <v>1.8063486597931036</v>
      </c>
      <c r="CF120" s="6">
        <f>V120*'Summary all tools'!F$14</f>
        <v>0.65391466458937952</v>
      </c>
      <c r="CG120" s="6">
        <f>W120*'Summary all tools'!G$14</f>
        <v>0.56154505907823393</v>
      </c>
      <c r="CH120" s="6">
        <f>X120*'Summary all tools'!H$14</f>
        <v>0.42797443265784607</v>
      </c>
      <c r="CI120" s="6">
        <f>Y120*'Summary all tools'!J$14</f>
        <v>0.60007709299998857</v>
      </c>
      <c r="CJ120" s="6">
        <f>Z120*'Summary all tools'!K$14</f>
        <v>0.49753323149518042</v>
      </c>
      <c r="CK120" s="6">
        <f>AA120*'Summary all tools'!L$14</f>
        <v>1.6189492124741758</v>
      </c>
      <c r="CL120" s="6">
        <f>AB120*'Summary all tools'!M$14</f>
        <v>1.1038157478103696</v>
      </c>
      <c r="CM120" s="6">
        <f>AC120*'Summary all tools'!N$14</f>
        <v>0.51410623863449734</v>
      </c>
      <c r="CN120" s="6">
        <f>AD120*'Summary all tools'!O$14</f>
        <v>0.70768107958133442</v>
      </c>
      <c r="CO120" s="6">
        <f>AE120*'Summary all tools'!P$14</f>
        <v>0.49895586485003363</v>
      </c>
      <c r="CP120" s="6">
        <f t="shared" si="5"/>
        <v>122.32109196529737</v>
      </c>
      <c r="CR120" s="6"/>
      <c r="CS120" s="6"/>
      <c r="CT120" s="6"/>
      <c r="CU120" s="6"/>
      <c r="CV120" s="6"/>
      <c r="CW120" s="6"/>
      <c r="CX120" s="6"/>
      <c r="CY120" s="6"/>
      <c r="CZ120" s="6"/>
      <c r="DA120" s="6"/>
      <c r="DB120" s="6"/>
      <c r="DC120" s="6"/>
      <c r="DD120" s="6"/>
      <c r="DE120" s="6"/>
      <c r="DF120" s="6"/>
      <c r="DH120" s="6"/>
      <c r="DI120" s="6"/>
      <c r="DJ120" s="6"/>
      <c r="DK120" s="6"/>
      <c r="DL120" s="6"/>
      <c r="DM120" s="6"/>
      <c r="DN120" s="6"/>
      <c r="DO120" s="6"/>
      <c r="DP120" s="6"/>
      <c r="DQ120" s="6"/>
      <c r="DR120" s="6"/>
      <c r="DS120" s="6"/>
      <c r="DT120" s="6"/>
      <c r="DU120" s="6"/>
      <c r="DV120" s="6"/>
      <c r="DX120" s="6"/>
      <c r="DY120" s="6"/>
      <c r="DZ120" s="6"/>
      <c r="EA120" s="6"/>
      <c r="EB120" s="6"/>
      <c r="EC120" s="6"/>
      <c r="ED120" s="6"/>
      <c r="EE120" s="6"/>
      <c r="EF120" s="6"/>
      <c r="EG120" s="6"/>
      <c r="EH120" s="6"/>
      <c r="EI120" s="6"/>
      <c r="EJ120" s="6"/>
      <c r="EK120" s="6"/>
      <c r="EL120" s="6"/>
      <c r="EN120" s="1"/>
      <c r="EO120" s="1"/>
      <c r="EP120" s="1"/>
      <c r="EQ120" s="1"/>
      <c r="ER120" s="1"/>
      <c r="ES120" s="1"/>
      <c r="ET120" s="1"/>
      <c r="EU120" s="1"/>
      <c r="EV120" s="1"/>
      <c r="EW120" s="1"/>
      <c r="EX120" s="1"/>
      <c r="EY120" s="1"/>
      <c r="EZ120" s="1"/>
      <c r="FA120" s="1"/>
      <c r="FB120" s="2"/>
      <c r="FD120" s="2"/>
      <c r="FE120" s="2"/>
      <c r="FF120" s="2"/>
      <c r="FG120" s="2"/>
      <c r="FH120" s="2"/>
      <c r="FI120" s="2"/>
      <c r="FJ120" s="2"/>
      <c r="FK120" s="2"/>
      <c r="FL120" s="2"/>
      <c r="FM120" s="2"/>
      <c r="FN120" s="2"/>
      <c r="FO120" s="2"/>
      <c r="FP120" s="2"/>
      <c r="FQ120" s="2"/>
      <c r="FR120" s="2"/>
      <c r="FT120" s="2"/>
      <c r="FU120" s="2"/>
      <c r="FV120" s="2"/>
      <c r="FW120" s="2"/>
      <c r="FX120" s="2"/>
      <c r="FY120" s="2"/>
      <c r="FZ120" s="2"/>
      <c r="GA120" s="2"/>
      <c r="GB120" s="2"/>
      <c r="GC120" s="2"/>
      <c r="GD120" s="2"/>
      <c r="GE120" s="2"/>
      <c r="GF120" s="2"/>
      <c r="GG120" s="2"/>
      <c r="GH120" s="2"/>
      <c r="GJ120" s="6"/>
    </row>
    <row r="121" spans="1:192" x14ac:dyDescent="0.25">
      <c r="A121" s="8" t="s">
        <v>71</v>
      </c>
      <c r="B121" s="8" t="s">
        <v>288</v>
      </c>
      <c r="C121" s="22">
        <f>Baseline!CC121*'Summary all tools'!B$5</f>
        <v>210.57796629326063</v>
      </c>
      <c r="D121" s="22">
        <f>Baseline!CD121*'Summary all tools'!C$5</f>
        <v>187.26801685247386</v>
      </c>
      <c r="E121" s="22">
        <f>Baseline!CE121*'Summary all tools'!D$5</f>
        <v>194.7723921983654</v>
      </c>
      <c r="F121" s="22">
        <f>Baseline!CF121*'Summary all tools'!E$5</f>
        <v>152.09308375524429</v>
      </c>
      <c r="G121" s="22">
        <f>Baseline!CG121*'Summary all tools'!F$5</f>
        <v>132.35843129574567</v>
      </c>
      <c r="H121" s="22">
        <f>Baseline!CH121*'Summary all tools'!G$5</f>
        <v>84.539011320213902</v>
      </c>
      <c r="I121" s="22">
        <f>Baseline!CI121*'Summary all tools'!H$5</f>
        <v>41.921712651571568</v>
      </c>
      <c r="J121" s="27">
        <f>Baseline!CJ121*'Summary all tools'!J$5</f>
        <v>144.93749385772668</v>
      </c>
      <c r="K121" s="27">
        <f>Baseline!CK121*'Summary all tools'!K$5</f>
        <v>139.54871730259438</v>
      </c>
      <c r="L121" s="27">
        <f>Baseline!CL121*'Summary all tools'!L$5</f>
        <v>160.9185232354252</v>
      </c>
      <c r="M121" s="27">
        <f>Baseline!CM121*'Summary all tools'!M$5</f>
        <v>131.1592844127025</v>
      </c>
      <c r="N121" s="27">
        <f>Baseline!CN121*'Summary all tools'!N$5</f>
        <v>107.70299334710074</v>
      </c>
      <c r="O121" s="27">
        <f>Baseline!CO121*'Summary all tools'!O$5</f>
        <v>97.769914774905615</v>
      </c>
      <c r="P121" s="27">
        <f>Baseline!CP121*'Summary all tools'!P$5</f>
        <v>55.513652923009211</v>
      </c>
      <c r="Q121" s="28"/>
      <c r="R121" s="29">
        <f>Baseline!CR121*'Summary all tools'!B$12</f>
        <v>167.38903874039531</v>
      </c>
      <c r="S121" s="29">
        <f>Baseline!CS121*'Summary all tools'!C$12</f>
        <v>138.91166889607675</v>
      </c>
      <c r="T121" s="29">
        <f>Baseline!CT121*'Summary all tools'!D$12</f>
        <v>160.8791967410464</v>
      </c>
      <c r="U121" s="29">
        <f>Baseline!CU121*'Summary all tools'!E$12</f>
        <v>126.40123591007645</v>
      </c>
      <c r="V121" s="29">
        <f>Baseline!CV121*'Summary all tools'!F$12</f>
        <v>70.397356869184293</v>
      </c>
      <c r="W121" s="29">
        <f>Baseline!CW121*'Summary all tools'!G$12</f>
        <v>40.828942218819911</v>
      </c>
      <c r="X121" s="29">
        <f>Baseline!CX121*'Summary all tools'!H$12</f>
        <v>22.066535615698164</v>
      </c>
      <c r="Y121" s="29">
        <f>Baseline!CY121*'Summary all tools'!J$12</f>
        <v>126.21522702436424</v>
      </c>
      <c r="Z121" s="29">
        <f>Baseline!CZ121*'Summary all tools'!K$12</f>
        <v>110.80791448344962</v>
      </c>
      <c r="AA121" s="29">
        <f>Baseline!DA121*'Summary all tools'!L$12</f>
        <v>138.67851680776118</v>
      </c>
      <c r="AB121" s="29">
        <f>Baseline!DB121*'Summary all tools'!M$12</f>
        <v>109.36365383541639</v>
      </c>
      <c r="AC121" s="29">
        <f>Baseline!DC121*'Summary all tools'!N$12</f>
        <v>65.009914903204958</v>
      </c>
      <c r="AD121" s="29">
        <f>Baseline!DD121*'Summary all tools'!O$12</f>
        <v>52.400706337132341</v>
      </c>
      <c r="AE121" s="29">
        <f>Baseline!DE121*'Summary all tools'!P$12</f>
        <v>31.900446578639254</v>
      </c>
      <c r="AF121" s="29">
        <f t="shared" si="3"/>
        <v>3202.3315491816056</v>
      </c>
      <c r="AH121" s="6">
        <f>C121*'Summary all tools'!B$6</f>
        <v>28.392534781113792</v>
      </c>
      <c r="AI121" s="6">
        <f>D121*'Summary all tools'!C$6</f>
        <v>25.249620249771755</v>
      </c>
      <c r="AJ121" s="6">
        <f>E121*'Summary all tools'!D$6</f>
        <v>35.322159231274782</v>
      </c>
      <c r="AK121" s="6">
        <f>F121*'Summary all tools'!E$6</f>
        <v>27.582225908623599</v>
      </c>
      <c r="AL121" s="6">
        <f>G121*'Summary all tools'!F$6</f>
        <v>24.003327848787944</v>
      </c>
      <c r="AM121" s="6">
        <f>H121*'Summary all tools'!G$6</f>
        <v>21.408215435987621</v>
      </c>
      <c r="AN121" s="6">
        <f>I121*'Summary all tools'!H$6</f>
        <v>10.616034442264889</v>
      </c>
      <c r="AO121" s="6">
        <f>J121*'Summary all tools'!J$6</f>
        <v>14.945592891803949</v>
      </c>
      <c r="AP121" s="6">
        <f>K121*'Summary all tools'!K$6</f>
        <v>14.389915693073281</v>
      </c>
      <c r="AQ121" s="6">
        <f>L121*'Summary all tools'!L$6</f>
        <v>33.626689002758987</v>
      </c>
      <c r="AR121" s="6">
        <f>M121*'Summary all tools'!M$6</f>
        <v>27.407984973350963</v>
      </c>
      <c r="AS121" s="6">
        <f>N121*'Summary all tools'!N$6</f>
        <v>22.506390122973013</v>
      </c>
      <c r="AT121" s="6">
        <f>O121*'Summary all tools'!O$6</f>
        <v>23.797369285387585</v>
      </c>
      <c r="AU121" s="6">
        <f>P121*'Summary all tools'!P$6</f>
        <v>13.512120799442124</v>
      </c>
      <c r="AV121" s="6"/>
      <c r="AW121" s="6">
        <f>R121*'Summary all tools'!B$13</f>
        <v>22.569308594210604</v>
      </c>
      <c r="AX121" s="6">
        <f>S121*'Summary all tools'!C$13</f>
        <v>18.729663221942932</v>
      </c>
      <c r="AY121" s="6">
        <f>T121*'Summary all tools'!D$13</f>
        <v>29.175595884756579</v>
      </c>
      <c r="AZ121" s="6">
        <f>U121*'Summary all tools'!E$13</f>
        <v>22.922984779580677</v>
      </c>
      <c r="BA121" s="6">
        <f>V121*'Summary all tools'!F$13</f>
        <v>12.766627861004787</v>
      </c>
      <c r="BB121" s="6">
        <f>W121*'Summary all tools'!G$13</f>
        <v>10.339306994414654</v>
      </c>
      <c r="BC121" s="6">
        <f>X121*'Summary all tools'!H$13</f>
        <v>5.588013640204526</v>
      </c>
      <c r="BD121" s="6">
        <f>Y121*'Summary all tools'!J$13</f>
        <v>13.014999429370892</v>
      </c>
      <c r="BE121" s="6">
        <f>Z121*'Summary all tools'!K$13</f>
        <v>11.426235786063151</v>
      </c>
      <c r="BF121" s="6">
        <f>AA121*'Summary all tools'!L$13</f>
        <v>28.97925771563304</v>
      </c>
      <c r="BG121" s="6">
        <f>AB121*'Summary all tools'!M$13</f>
        <v>22.853413651756345</v>
      </c>
      <c r="BH121" s="6">
        <f>AC121*'Summary all tools'!N$13</f>
        <v>13.584938182335062</v>
      </c>
      <c r="BI121" s="6">
        <f>AD121*'Summary all tools'!O$13</f>
        <v>12.754424123114324</v>
      </c>
      <c r="BJ121" s="6">
        <f>AE121*'Summary all tools'!P$13</f>
        <v>7.7646248270588218</v>
      </c>
      <c r="BK121" s="6">
        <f t="shared" si="4"/>
        <v>555.22957535806063</v>
      </c>
      <c r="BM121" s="6">
        <f>C121*'Summary all tools'!B$7</f>
        <v>3.9434076084880267</v>
      </c>
      <c r="BN121" s="6">
        <f>D121*'Summary all tools'!C$7</f>
        <v>3.5068917013571888</v>
      </c>
      <c r="BO121" s="6">
        <f>E121*'Summary all tools'!D$7</f>
        <v>13.0134270852065</v>
      </c>
      <c r="BP121" s="6">
        <f>F121*'Summary all tools'!E$7</f>
        <v>10.161872703177115</v>
      </c>
      <c r="BQ121" s="6">
        <f>G121*'Summary all tools'!F$7</f>
        <v>8.8433313127113493</v>
      </c>
      <c r="BR121" s="6">
        <f>H121*'Summary all tools'!G$7</f>
        <v>6.0943095036753085</v>
      </c>
      <c r="BS121" s="6">
        <f>I121*'Summary all tools'!H$7</f>
        <v>3.0220827974330704</v>
      </c>
      <c r="BT121" s="6">
        <f>J121*'Summary all tools'!J$7</f>
        <v>2.4330034940145966</v>
      </c>
      <c r="BU121" s="6">
        <f>K121*'Summary all tools'!K$7</f>
        <v>2.3425444151514645</v>
      </c>
      <c r="BV121" s="6">
        <f>L121*'Summary all tools'!L$7</f>
        <v>8.2456248895654216</v>
      </c>
      <c r="BW121" s="6">
        <f>M121*'Summary all tools'!M$7</f>
        <v>6.7207319474883587</v>
      </c>
      <c r="BX121" s="6">
        <f>N121*'Summary all tools'!N$7</f>
        <v>5.5188083060163704</v>
      </c>
      <c r="BY121" s="6">
        <f>O121*'Summary all tools'!O$7</f>
        <v>6.5944517296857157</v>
      </c>
      <c r="BZ121" s="6">
        <f>P121*'Summary all tools'!P$7</f>
        <v>3.744322631170709</v>
      </c>
      <c r="CA121" s="6"/>
      <c r="CB121" s="6">
        <f>R121*'Summary all tools'!B$14</f>
        <v>3.1346261936403619</v>
      </c>
      <c r="CC121" s="6">
        <f>S121*'Summary all tools'!C$14</f>
        <v>2.6013421141587405</v>
      </c>
      <c r="CD121" s="6">
        <f>T121*'Summary all tools'!D$14</f>
        <v>10.748903747015582</v>
      </c>
      <c r="CE121" s="6">
        <f>U121*'Summary all tools'!E$14</f>
        <v>8.4453101819507772</v>
      </c>
      <c r="CF121" s="6">
        <f>V121*'Summary all tools'!F$14</f>
        <v>4.7034944751070276</v>
      </c>
      <c r="CG121" s="6">
        <f>W121*'Summary all tools'!G$14</f>
        <v>2.9433063706727847</v>
      </c>
      <c r="CH121" s="6">
        <f>X121*'Summary all tools'!H$14</f>
        <v>1.590748408525376</v>
      </c>
      <c r="CI121" s="6">
        <f>Y121*'Summary all tools'!J$14</f>
        <v>2.1187208373394477</v>
      </c>
      <c r="CJ121" s="6">
        <f>Z121*'Summary all tools'!K$14</f>
        <v>1.860084895405629</v>
      </c>
      <c r="CK121" s="6">
        <f>AA121*'Summary all tools'!L$14</f>
        <v>7.1060248804617414</v>
      </c>
      <c r="CL121" s="6">
        <f>AB121*'Summary all tools'!M$14</f>
        <v>5.6039021981318244</v>
      </c>
      <c r="CM121" s="6">
        <f>AC121*'Summary all tools'!N$14</f>
        <v>3.331172581108981</v>
      </c>
      <c r="CN121" s="6">
        <f>AD121*'Summary all tools'!O$14</f>
        <v>3.5343584919473425</v>
      </c>
      <c r="CO121" s="6">
        <f>AE121*'Summary all tools'!P$14</f>
        <v>2.1516430243656974</v>
      </c>
      <c r="CP121" s="6">
        <f t="shared" si="5"/>
        <v>144.0584485249725</v>
      </c>
      <c r="CR121" s="6"/>
      <c r="CS121" s="6"/>
      <c r="CT121" s="6"/>
      <c r="CU121" s="6"/>
      <c r="CV121" s="6"/>
      <c r="CW121" s="6"/>
      <c r="CX121" s="6"/>
      <c r="CY121" s="6"/>
      <c r="CZ121" s="6"/>
      <c r="DA121" s="6"/>
      <c r="DB121" s="6"/>
      <c r="DC121" s="6"/>
      <c r="DD121" s="6"/>
      <c r="DE121" s="6"/>
      <c r="DF121" s="6"/>
      <c r="DH121" s="6"/>
      <c r="DI121" s="6"/>
      <c r="DJ121" s="6"/>
      <c r="DK121" s="6"/>
      <c r="DL121" s="6"/>
      <c r="DM121" s="6"/>
      <c r="DN121" s="6"/>
      <c r="DO121" s="6"/>
      <c r="DP121" s="6"/>
      <c r="DQ121" s="6"/>
      <c r="DR121" s="6"/>
      <c r="DS121" s="6"/>
      <c r="DT121" s="6"/>
      <c r="DU121" s="6"/>
      <c r="DV121" s="6"/>
      <c r="DX121" s="6"/>
      <c r="DY121" s="6"/>
      <c r="DZ121" s="6"/>
      <c r="EA121" s="6"/>
      <c r="EB121" s="6"/>
      <c r="EC121" s="6"/>
      <c r="ED121" s="6"/>
      <c r="EE121" s="6"/>
      <c r="EF121" s="6"/>
      <c r="EG121" s="6"/>
      <c r="EH121" s="6"/>
      <c r="EI121" s="6"/>
      <c r="EJ121" s="6"/>
      <c r="EK121" s="6"/>
      <c r="EL121" s="6"/>
      <c r="EN121" s="1"/>
      <c r="EO121" s="1"/>
      <c r="EP121" s="1"/>
      <c r="EQ121" s="1"/>
      <c r="ER121" s="1"/>
      <c r="ES121" s="1"/>
      <c r="ET121" s="1"/>
      <c r="EU121" s="1"/>
      <c r="EV121" s="1"/>
      <c r="EW121" s="1"/>
      <c r="EX121" s="1"/>
      <c r="EY121" s="1"/>
      <c r="EZ121" s="1"/>
      <c r="FA121" s="1"/>
      <c r="FB121" s="2"/>
      <c r="FD121" s="2"/>
      <c r="FE121" s="2"/>
      <c r="FF121" s="2"/>
      <c r="FG121" s="2"/>
      <c r="FH121" s="2"/>
      <c r="FI121" s="2"/>
      <c r="FJ121" s="2"/>
      <c r="FK121" s="2"/>
      <c r="FL121" s="2"/>
      <c r="FM121" s="2"/>
      <c r="FN121" s="2"/>
      <c r="FO121" s="2"/>
      <c r="FP121" s="2"/>
      <c r="FQ121" s="2"/>
      <c r="FR121" s="2"/>
      <c r="FT121" s="2"/>
      <c r="FU121" s="2"/>
      <c r="FV121" s="2"/>
      <c r="FW121" s="2"/>
      <c r="FX121" s="2"/>
      <c r="FY121" s="2"/>
      <c r="FZ121" s="2"/>
      <c r="GA121" s="2"/>
      <c r="GB121" s="2"/>
      <c r="GC121" s="2"/>
      <c r="GD121" s="2"/>
      <c r="GE121" s="2"/>
      <c r="GF121" s="2"/>
      <c r="GG121" s="2"/>
      <c r="GH121" s="2"/>
      <c r="GJ121" s="6"/>
    </row>
    <row r="122" spans="1:192" x14ac:dyDescent="0.25">
      <c r="A122" s="8" t="s">
        <v>105</v>
      </c>
      <c r="B122" s="8" t="s">
        <v>289</v>
      </c>
      <c r="C122" s="22">
        <f>Baseline!CC122*'Summary all tools'!B$5</f>
        <v>41.750814355009958</v>
      </c>
      <c r="D122" s="22">
        <f>Baseline!CD122*'Summary all tools'!C$5</f>
        <v>44.731202021793415</v>
      </c>
      <c r="E122" s="22">
        <f>Baseline!CE122*'Summary all tools'!D$5</f>
        <v>49.980582150204185</v>
      </c>
      <c r="F122" s="22">
        <f>Baseline!CF122*'Summary all tools'!E$5</f>
        <v>39.184404883589309</v>
      </c>
      <c r="G122" s="22">
        <f>Baseline!CG122*'Summary all tools'!F$5</f>
        <v>31.090830958620142</v>
      </c>
      <c r="H122" s="22">
        <f>Baseline!CH122*'Summary all tools'!G$5</f>
        <v>27.436428960628103</v>
      </c>
      <c r="I122" s="22">
        <f>Baseline!CI122*'Summary all tools'!H$5</f>
        <v>17.130665265903119</v>
      </c>
      <c r="J122" s="27">
        <f>Baseline!CJ122*'Summary all tools'!J$5</f>
        <v>30.01158653512941</v>
      </c>
      <c r="K122" s="27">
        <f>Baseline!CK122*'Summary all tools'!K$5</f>
        <v>34.356695576625143</v>
      </c>
      <c r="L122" s="27">
        <f>Baseline!CL122*'Summary all tools'!L$5</f>
        <v>40.613012254805462</v>
      </c>
      <c r="M122" s="27">
        <f>Baseline!CM122*'Summary all tools'!M$5</f>
        <v>34.023553961161738</v>
      </c>
      <c r="N122" s="27">
        <f>Baseline!CN122*'Summary all tools'!N$5</f>
        <v>28.106819630953037</v>
      </c>
      <c r="O122" s="27">
        <f>Baseline!CO122*'Summary all tools'!O$5</f>
        <v>33.131591366461869</v>
      </c>
      <c r="P122" s="27">
        <f>Baseline!CP122*'Summary all tools'!P$5</f>
        <v>21.981684959339223</v>
      </c>
      <c r="Q122" s="28"/>
      <c r="R122" s="29">
        <f>Baseline!CR122*'Summary all tools'!B$12</f>
        <v>0.52536183866407793</v>
      </c>
      <c r="S122" s="29">
        <f>Baseline!CS122*'Summary all tools'!C$12</f>
        <v>0.54927032413560595</v>
      </c>
      <c r="T122" s="29">
        <f>Baseline!CT122*'Summary all tools'!D$12</f>
        <v>0.52398997415536641</v>
      </c>
      <c r="U122" s="29">
        <f>Baseline!CU122*'Summary all tools'!E$12</f>
        <v>0.34073395550947227</v>
      </c>
      <c r="V122" s="29">
        <f>Baseline!CV122*'Summary all tools'!F$12</f>
        <v>0.18603339391844517</v>
      </c>
      <c r="W122" s="29">
        <f>Baseline!CW122*'Summary all tools'!G$12</f>
        <v>0.19527707445286904</v>
      </c>
      <c r="X122" s="29">
        <f>Baseline!CX122*'Summary all tools'!H$12</f>
        <v>5.691250918904691E-2</v>
      </c>
      <c r="Y122" s="29">
        <f>Baseline!CY122*'Summary all tools'!J$12</f>
        <v>0.53302431684013629</v>
      </c>
      <c r="Z122" s="29">
        <f>Baseline!CZ122*'Summary all tools'!K$12</f>
        <v>0.42058693896404153</v>
      </c>
      <c r="AA122" s="29">
        <f>Baseline!DA122*'Summary all tools'!L$12</f>
        <v>0.45486573725382123</v>
      </c>
      <c r="AB122" s="29">
        <f>Baseline!DB122*'Summary all tools'!M$12</f>
        <v>0.17068672555766762</v>
      </c>
      <c r="AC122" s="29">
        <f>Baseline!DC122*'Summary all tools'!N$12</f>
        <v>0.10295538326356424</v>
      </c>
      <c r="AD122" s="29">
        <f>Baseline!DD122*'Summary all tools'!O$12</f>
        <v>0.13874200739724402</v>
      </c>
      <c r="AE122" s="29">
        <f>Baseline!DE122*'Summary all tools'!P$12</f>
        <v>0.11261109098022144</v>
      </c>
      <c r="AF122" s="29">
        <f t="shared" si="3"/>
        <v>477.84092415050571</v>
      </c>
      <c r="AH122" s="6">
        <f>C122*'Summary all tools'!B$6</f>
        <v>5.6293232838215674</v>
      </c>
      <c r="AI122" s="6">
        <f>D122*'Summary all tools'!C$6</f>
        <v>6.0311733063092241</v>
      </c>
      <c r="AJ122" s="6">
        <f>E122*'Summary all tools'!D$6</f>
        <v>9.0640262783409931</v>
      </c>
      <c r="AK122" s="6">
        <f>F122*'Summary all tools'!E$6</f>
        <v>7.1061292263190596</v>
      </c>
      <c r="AL122" s="6">
        <f>G122*'Summary all tools'!F$6</f>
        <v>5.6383518698819195</v>
      </c>
      <c r="AM122" s="6">
        <f>H122*'Summary all tools'!G$6</f>
        <v>6.9478572414159885</v>
      </c>
      <c r="AN122" s="6">
        <f>I122*'Summary all tools'!H$6</f>
        <v>4.3380797438608631</v>
      </c>
      <c r="AO122" s="6">
        <f>J122*'Summary all tools'!J$6</f>
        <v>3.0947199544617856</v>
      </c>
      <c r="AP122" s="6">
        <f>K122*'Summary all tools'!K$6</f>
        <v>3.5427767620980362</v>
      </c>
      <c r="AQ122" s="6">
        <f>L122*'Summary all tools'!L$6</f>
        <v>8.4867863879137104</v>
      </c>
      <c r="AR122" s="6">
        <f>M122*'Summary all tools'!M$6</f>
        <v>7.1098059118200263</v>
      </c>
      <c r="AS122" s="6">
        <f>N122*'Summary all tools'!N$6</f>
        <v>5.873402661071851</v>
      </c>
      <c r="AT122" s="6">
        <f>O122*'Summary all tools'!O$6</f>
        <v>8.0642876346520094</v>
      </c>
      <c r="AU122" s="6">
        <f>P122*'Summary all tools'!P$6</f>
        <v>5.3503807965547079</v>
      </c>
      <c r="AV122" s="6"/>
      <c r="AW122" s="6">
        <f>R122*'Summary all tools'!B$13</f>
        <v>7.08353040895386E-2</v>
      </c>
      <c r="AX122" s="6">
        <f>S122*'Summary all tools'!C$13</f>
        <v>7.4058920108171583E-2</v>
      </c>
      <c r="AY122" s="6">
        <f>T122*'Summary all tools'!D$13</f>
        <v>9.5026081950349117E-2</v>
      </c>
      <c r="AZ122" s="6">
        <f>U122*'Summary all tools'!E$13</f>
        <v>6.1792428054948348E-2</v>
      </c>
      <c r="BA122" s="6">
        <f>V122*'Summary all tools'!F$13</f>
        <v>3.3737333552023463E-2</v>
      </c>
      <c r="BB122" s="6">
        <f>W122*'Summary all tools'!G$13</f>
        <v>4.9450941220042621E-2</v>
      </c>
      <c r="BC122" s="6">
        <f>X122*'Summary all tools'!H$13</f>
        <v>1.4412225062660678E-2</v>
      </c>
      <c r="BD122" s="6">
        <f>Y122*'Summary all tools'!J$13</f>
        <v>5.4964138187352185E-2</v>
      </c>
      <c r="BE122" s="6">
        <f>Z122*'Summary all tools'!K$13</f>
        <v>4.3369876200128984E-2</v>
      </c>
      <c r="BF122" s="6">
        <f>AA122*'Summary all tools'!L$13</f>
        <v>9.5052007544633568E-2</v>
      </c>
      <c r="BG122" s="6">
        <f>AB122*'Summary all tools'!M$13</f>
        <v>3.5667922634548634E-2</v>
      </c>
      <c r="BH122" s="6">
        <f>AC122*'Summary all tools'!N$13</f>
        <v>2.1514295461801652E-2</v>
      </c>
      <c r="BI122" s="6">
        <f>AD122*'Summary all tools'!O$13</f>
        <v>3.3770048721323324E-2</v>
      </c>
      <c r="BJ122" s="6">
        <f>AE122*'Summary all tools'!P$13</f>
        <v>2.7409737687267975E-2</v>
      </c>
      <c r="BK122" s="6">
        <f t="shared" si="4"/>
        <v>86.98816231899653</v>
      </c>
      <c r="BM122" s="6">
        <f>C122*'Summary all tools'!B$7</f>
        <v>0.78185045608632886</v>
      </c>
      <c r="BN122" s="6">
        <f>D122*'Summary all tools'!C$7</f>
        <v>0.83766295920961453</v>
      </c>
      <c r="BO122" s="6">
        <f>E122*'Summary all tools'!D$7</f>
        <v>3.3393781025466822</v>
      </c>
      <c r="BP122" s="6">
        <f>F122*'Summary all tools'!E$7</f>
        <v>2.6180476096964957</v>
      </c>
      <c r="BQ122" s="6">
        <f>G122*'Summary all tools'!F$7</f>
        <v>2.0772875310091288</v>
      </c>
      <c r="BR122" s="6">
        <f>H122*'Summary all tools'!G$7</f>
        <v>1.9778571709140407</v>
      </c>
      <c r="BS122" s="6">
        <f>I122*'Summary all tools'!H$7</f>
        <v>1.2349278102961583</v>
      </c>
      <c r="BT122" s="6">
        <f>J122*'Summary all tools'!J$7</f>
        <v>0.50379162049377901</v>
      </c>
      <c r="BU122" s="6">
        <f>K122*'Summary all tools'!K$7</f>
        <v>0.57673110080665702</v>
      </c>
      <c r="BV122" s="6">
        <f>L122*'Summary all tools'!L$7</f>
        <v>2.0810510683006802</v>
      </c>
      <c r="BW122" s="6">
        <f>M122*'Summary all tools'!M$7</f>
        <v>1.7434006833581674</v>
      </c>
      <c r="BX122" s="6">
        <f>N122*'Summary all tools'!N$7</f>
        <v>1.4402213421785381</v>
      </c>
      <c r="BY122" s="6">
        <f>O122*'Summary all tools'!O$7</f>
        <v>2.2346821156264602</v>
      </c>
      <c r="BZ122" s="6">
        <f>P122*'Summary all tools'!P$7</f>
        <v>1.4826356424187745</v>
      </c>
      <c r="CA122" s="6"/>
      <c r="CB122" s="6">
        <f>R122*'Summary all tools'!B$14</f>
        <v>9.8382366791025834E-3</v>
      </c>
      <c r="CC122" s="6">
        <f>S122*'Summary all tools'!C$14</f>
        <v>1.0285961126134942E-2</v>
      </c>
      <c r="CD122" s="6">
        <f>T122*'Summary all tools'!D$14</f>
        <v>3.5009609139602313E-2</v>
      </c>
      <c r="CE122" s="6">
        <f>U122*'Summary all tools'!E$14</f>
        <v>2.2765631388665185E-2</v>
      </c>
      <c r="CF122" s="6">
        <f>V122*'Summary all tools'!F$14</f>
        <v>1.2429543940219171E-2</v>
      </c>
      <c r="CG122" s="6">
        <f>W122*'Summary all tools'!G$14</f>
        <v>1.4077275237822352E-2</v>
      </c>
      <c r="CH122" s="6">
        <f>X122*'Summary all tools'!H$14</f>
        <v>4.1027502003194629E-3</v>
      </c>
      <c r="CI122" s="6">
        <f>Y122*'Summary all tools'!J$14</f>
        <v>8.9476504025922162E-3</v>
      </c>
      <c r="CJ122" s="6">
        <f>Z122*'Summary all tools'!K$14</f>
        <v>7.0602124046721601E-3</v>
      </c>
      <c r="CK122" s="6">
        <f>AA122*'Summary all tools'!L$14</f>
        <v>2.3307771964967621E-2</v>
      </c>
      <c r="CL122" s="6">
        <f>AB122*'Summary all tools'!M$14</f>
        <v>8.7461572743720798E-3</v>
      </c>
      <c r="CM122" s="6">
        <f>AC122*'Summary all tools'!N$14</f>
        <v>5.275536051936037E-3</v>
      </c>
      <c r="CN122" s="6">
        <f>AD122*'Summary all tools'!O$14</f>
        <v>9.3579653083185107E-3</v>
      </c>
      <c r="CO122" s="6">
        <f>AE122*'Summary all tools'!P$14</f>
        <v>7.5954694796043784E-3</v>
      </c>
      <c r="CP122" s="6">
        <f t="shared" si="5"/>
        <v>23.108324983539841</v>
      </c>
      <c r="CR122" s="6"/>
      <c r="CS122" s="6"/>
      <c r="CT122" s="6"/>
      <c r="CU122" s="6"/>
      <c r="CV122" s="6"/>
      <c r="CW122" s="6"/>
      <c r="CX122" s="6"/>
      <c r="CY122" s="6"/>
      <c r="CZ122" s="6"/>
      <c r="DA122" s="6"/>
      <c r="DB122" s="6"/>
      <c r="DC122" s="6"/>
      <c r="DD122" s="6"/>
      <c r="DE122" s="6"/>
      <c r="DF122" s="6"/>
      <c r="DH122" s="6"/>
      <c r="DI122" s="6"/>
      <c r="DJ122" s="6"/>
      <c r="DK122" s="6"/>
      <c r="DL122" s="6"/>
      <c r="DM122" s="6"/>
      <c r="DN122" s="6"/>
      <c r="DO122" s="6"/>
      <c r="DP122" s="6"/>
      <c r="DQ122" s="6"/>
      <c r="DR122" s="6"/>
      <c r="DS122" s="6"/>
      <c r="DT122" s="6"/>
      <c r="DU122" s="6"/>
      <c r="DV122" s="6"/>
      <c r="DX122" s="6"/>
      <c r="DY122" s="6"/>
      <c r="DZ122" s="6"/>
      <c r="EA122" s="6"/>
      <c r="EB122" s="6"/>
      <c r="EC122" s="6"/>
      <c r="ED122" s="6"/>
      <c r="EE122" s="6"/>
      <c r="EF122" s="6"/>
      <c r="EG122" s="6"/>
      <c r="EH122" s="6"/>
      <c r="EI122" s="6"/>
      <c r="EJ122" s="6"/>
      <c r="EK122" s="6"/>
      <c r="EL122" s="6"/>
      <c r="EN122" s="1"/>
      <c r="EO122" s="1"/>
      <c r="EP122" s="1"/>
      <c r="EQ122" s="1"/>
      <c r="ER122" s="1"/>
      <c r="ES122" s="1"/>
      <c r="ET122" s="1"/>
      <c r="EU122" s="1"/>
      <c r="EV122" s="1"/>
      <c r="EW122" s="1"/>
      <c r="EX122" s="1"/>
      <c r="EY122" s="1"/>
      <c r="EZ122" s="1"/>
      <c r="FA122" s="1"/>
      <c r="FB122" s="2"/>
      <c r="FD122" s="2"/>
      <c r="FE122" s="2"/>
      <c r="FF122" s="2"/>
      <c r="FG122" s="2"/>
      <c r="FH122" s="2"/>
      <c r="FI122" s="2"/>
      <c r="FJ122" s="2"/>
      <c r="FK122" s="2"/>
      <c r="FL122" s="2"/>
      <c r="FM122" s="2"/>
      <c r="FN122" s="2"/>
      <c r="FO122" s="2"/>
      <c r="FP122" s="2"/>
      <c r="FQ122" s="2"/>
      <c r="FR122" s="2"/>
      <c r="FT122" s="2"/>
      <c r="FU122" s="2"/>
      <c r="FV122" s="2"/>
      <c r="FW122" s="2"/>
      <c r="FX122" s="2"/>
      <c r="FY122" s="2"/>
      <c r="FZ122" s="2"/>
      <c r="GA122" s="2"/>
      <c r="GB122" s="2"/>
      <c r="GC122" s="2"/>
      <c r="GD122" s="2"/>
      <c r="GE122" s="2"/>
      <c r="GF122" s="2"/>
      <c r="GG122" s="2"/>
      <c r="GH122" s="2"/>
      <c r="GJ122" s="6"/>
    </row>
    <row r="123" spans="1:192" x14ac:dyDescent="0.25">
      <c r="A123" s="8" t="s">
        <v>91</v>
      </c>
      <c r="B123" s="8" t="s">
        <v>290</v>
      </c>
      <c r="C123" s="22">
        <f>Baseline!CC123*'Summary all tools'!B$5</f>
        <v>266.60359455834447</v>
      </c>
      <c r="D123" s="22">
        <f>Baseline!CD123*'Summary all tools'!C$5</f>
        <v>254.13998621148173</v>
      </c>
      <c r="E123" s="22">
        <f>Baseline!CE123*'Summary all tools'!D$5</f>
        <v>267.78396810208636</v>
      </c>
      <c r="F123" s="22">
        <f>Baseline!CF123*'Summary all tools'!E$5</f>
        <v>206.3537503780388</v>
      </c>
      <c r="G123" s="22">
        <f>Baseline!CG123*'Summary all tools'!F$5</f>
        <v>154.66983638409255</v>
      </c>
      <c r="H123" s="22">
        <f>Baseline!CH123*'Summary all tools'!G$5</f>
        <v>109.89743309362945</v>
      </c>
      <c r="I123" s="22">
        <f>Baseline!CI123*'Summary all tools'!H$5</f>
        <v>52.406073359410556</v>
      </c>
      <c r="J123" s="27">
        <f>Baseline!CJ123*'Summary all tools'!J$5</f>
        <v>182.64304731533596</v>
      </c>
      <c r="K123" s="27">
        <f>Baseline!CK123*'Summary all tools'!K$5</f>
        <v>188.82067059109784</v>
      </c>
      <c r="L123" s="27">
        <f>Baseline!CL123*'Summary all tools'!L$5</f>
        <v>222.05937548361919</v>
      </c>
      <c r="M123" s="27">
        <f>Baseline!CM123*'Summary all tools'!M$5</f>
        <v>168.45776385882243</v>
      </c>
      <c r="N123" s="27">
        <f>Baseline!CN123*'Summary all tools'!N$5</f>
        <v>131.09888675759137</v>
      </c>
      <c r="O123" s="27">
        <f>Baseline!CO123*'Summary all tools'!O$5</f>
        <v>117.69870428533635</v>
      </c>
      <c r="P123" s="27">
        <f>Baseline!CP123*'Summary all tools'!P$5</f>
        <v>73.43135736748269</v>
      </c>
      <c r="Q123" s="28"/>
      <c r="R123" s="29">
        <f>Baseline!CR123*'Summary all tools'!B$12</f>
        <v>72.685206723652271</v>
      </c>
      <c r="S123" s="29">
        <f>Baseline!CS123*'Summary all tools'!C$12</f>
        <v>57.580669650795137</v>
      </c>
      <c r="T123" s="29">
        <f>Baseline!CT123*'Summary all tools'!D$12</f>
        <v>54.465899475773618</v>
      </c>
      <c r="U123" s="29">
        <f>Baseline!CU123*'Summary all tools'!E$12</f>
        <v>29.329644087870648</v>
      </c>
      <c r="V123" s="29">
        <f>Baseline!CV123*'Summary all tools'!F$12</f>
        <v>12.882899197445843</v>
      </c>
      <c r="W123" s="29">
        <f>Baseline!CW123*'Summary all tools'!G$12</f>
        <v>9.7046097077386921</v>
      </c>
      <c r="X123" s="29">
        <f>Baseline!CX123*'Summary all tools'!H$12</f>
        <v>6.8831857546688475</v>
      </c>
      <c r="Y123" s="29">
        <f>Baseline!CY123*'Summary all tools'!J$12</f>
        <v>49.992312086181443</v>
      </c>
      <c r="Z123" s="29">
        <f>Baseline!CZ123*'Summary all tools'!K$12</f>
        <v>42.729362066344322</v>
      </c>
      <c r="AA123" s="29">
        <f>Baseline!DA123*'Summary all tools'!L$12</f>
        <v>44.10322113852267</v>
      </c>
      <c r="AB123" s="29">
        <f>Baseline!DB123*'Summary all tools'!M$12</f>
        <v>26.725342592665346</v>
      </c>
      <c r="AC123" s="29">
        <f>Baseline!DC123*'Summary all tools'!N$12</f>
        <v>13.058820661997137</v>
      </c>
      <c r="AD123" s="29">
        <f>Baseline!DD123*'Summary all tools'!O$12</f>
        <v>11.964771686779821</v>
      </c>
      <c r="AE123" s="29">
        <f>Baseline!DE123*'Summary all tools'!P$12</f>
        <v>8.8274063890912497</v>
      </c>
      <c r="AF123" s="29">
        <f t="shared" si="3"/>
        <v>2836.9977989658973</v>
      </c>
      <c r="AH123" s="6">
        <f>C123*'Summary all tools'!B$6</f>
        <v>35.946552075282398</v>
      </c>
      <c r="AI123" s="6">
        <f>D123*'Summary all tools'!C$6</f>
        <v>34.266065556604275</v>
      </c>
      <c r="AJ123" s="6">
        <f>E123*'Summary all tools'!D$6</f>
        <v>48.562878209409199</v>
      </c>
      <c r="AK123" s="6">
        <f>F123*'Summary all tools'!E$6</f>
        <v>37.42244959131834</v>
      </c>
      <c r="AL123" s="6">
        <f>G123*'Summary all tools'!F$6</f>
        <v>28.049522457320748</v>
      </c>
      <c r="AM123" s="6">
        <f>H123*'Summary all tools'!G$6</f>
        <v>27.829849045891372</v>
      </c>
      <c r="AN123" s="6">
        <f>I123*'Summary all tools'!H$6</f>
        <v>13.271038909869215</v>
      </c>
      <c r="AO123" s="6">
        <f>J123*'Summary all tools'!J$6</f>
        <v>18.833695526521453</v>
      </c>
      <c r="AP123" s="6">
        <f>K123*'Summary all tools'!K$6</f>
        <v>19.470716631695939</v>
      </c>
      <c r="AQ123" s="6">
        <f>L123*'Summary all tools'!L$6</f>
        <v>46.403120097057332</v>
      </c>
      <c r="AR123" s="6">
        <f>M123*'Summary all tools'!M$6</f>
        <v>35.202142807968499</v>
      </c>
      <c r="AS123" s="6">
        <f>N123*'Summary all tools'!N$6</f>
        <v>27.395363846061926</v>
      </c>
      <c r="AT123" s="6">
        <f>O123*'Summary all tools'!O$6</f>
        <v>28.648071717545211</v>
      </c>
      <c r="AU123" s="6">
        <f>P123*'Summary all tools'!P$6</f>
        <v>17.873321587979657</v>
      </c>
      <c r="AV123" s="6"/>
      <c r="AW123" s="6">
        <f>R123*'Summary all tools'!B$13</f>
        <v>9.8002525919531145</v>
      </c>
      <c r="AX123" s="6">
        <f>S123*'Summary all tools'!C$13</f>
        <v>7.7636857956128269</v>
      </c>
      <c r="AY123" s="6">
        <f>T123*'Summary all tools'!D$13</f>
        <v>9.8774428564728947</v>
      </c>
      <c r="AZ123" s="6">
        <f>U123*'Summary all tools'!E$13</f>
        <v>5.3189589498561309</v>
      </c>
      <c r="BA123" s="6">
        <f>V123*'Summary all tools'!F$13</f>
        <v>2.3363260659097822</v>
      </c>
      <c r="BB123" s="6">
        <f>W123*'Summary all tools'!G$13</f>
        <v>2.4575444176713508</v>
      </c>
      <c r="BC123" s="6">
        <f>X123*'Summary all tools'!H$13</f>
        <v>1.7430618269678966</v>
      </c>
      <c r="BD123" s="6">
        <f>Y123*'Summary all tools'!J$13</f>
        <v>5.1550825412609163</v>
      </c>
      <c r="BE123" s="6">
        <f>Z123*'Summary all tools'!K$13</f>
        <v>4.4061452490474959</v>
      </c>
      <c r="BF123" s="6">
        <f>AA123*'Summary all tools'!L$13</f>
        <v>9.2161254741028156</v>
      </c>
      <c r="BG123" s="6">
        <f>AB123*'Summary all tools'!M$13</f>
        <v>5.5847193087955604</v>
      </c>
      <c r="BH123" s="6">
        <f>AC123*'Summary all tools'!N$13</f>
        <v>2.7288648461018834</v>
      </c>
      <c r="BI123" s="6">
        <f>AD123*'Summary all tools'!O$13</f>
        <v>2.9122464809464081</v>
      </c>
      <c r="BJ123" s="6">
        <f>AE123*'Summary all tools'!P$13</f>
        <v>2.1486062471981633</v>
      </c>
      <c r="BK123" s="6">
        <f t="shared" si="4"/>
        <v>490.62385071242289</v>
      </c>
      <c r="BM123" s="6">
        <f>C123*'Summary all tools'!B$7</f>
        <v>4.9925766771225559</v>
      </c>
      <c r="BN123" s="6">
        <f>D123*'Summary all tools'!C$7</f>
        <v>4.759175771750594</v>
      </c>
      <c r="BO123" s="6">
        <f>E123*'Summary all tools'!D$7</f>
        <v>17.891586708729708</v>
      </c>
      <c r="BP123" s="6">
        <f>F123*'Summary all tools'!E$7</f>
        <v>13.787218270485706</v>
      </c>
      <c r="BQ123" s="6">
        <f>G123*'Summary all tools'!F$7</f>
        <v>10.334034589539224</v>
      </c>
      <c r="BR123" s="6">
        <f>H123*'Summary all tools'!G$7</f>
        <v>7.9223657867865951</v>
      </c>
      <c r="BS123" s="6">
        <f>I123*'Summary all tools'!H$7</f>
        <v>3.7778869889408715</v>
      </c>
      <c r="BT123" s="6">
        <f>J123*'Summary all tools'!J$7</f>
        <v>3.0659504345500039</v>
      </c>
      <c r="BU123" s="6">
        <f>K123*'Summary all tools'!K$7</f>
        <v>3.169651544694688</v>
      </c>
      <c r="BV123" s="6">
        <f>L123*'Summary all tools'!L$7</f>
        <v>11.37854285904854</v>
      </c>
      <c r="BW123" s="6">
        <f>M123*'Summary all tools'!M$7</f>
        <v>8.6319430640229271</v>
      </c>
      <c r="BX123" s="6">
        <f>N123*'Summary all tools'!N$7</f>
        <v>6.7176371116780205</v>
      </c>
      <c r="BY123" s="6">
        <f>O123*'Summary all tools'!O$7</f>
        <v>7.938622283175178</v>
      </c>
      <c r="BZ123" s="6">
        <f>P123*'Summary all tools'!P$7</f>
        <v>4.952848150885929</v>
      </c>
      <c r="CA123" s="6"/>
      <c r="CB123" s="6">
        <f>R123*'Summary all tools'!B$14</f>
        <v>1.3611461933268216</v>
      </c>
      <c r="CC123" s="6">
        <f>S123*'Summary all tools'!C$14</f>
        <v>1.078289693835115</v>
      </c>
      <c r="CD123" s="6">
        <f>T123*'Summary all tools'!D$14</f>
        <v>3.6390578944900143</v>
      </c>
      <c r="CE123" s="6">
        <f>U123*'Summary all tools'!E$14</f>
        <v>1.9596164552101536</v>
      </c>
      <c r="CF123" s="6">
        <f>V123*'Summary all tools'!F$14</f>
        <v>0.86075170849307769</v>
      </c>
      <c r="CG123" s="6">
        <f>W123*'Summary all tools'!G$14</f>
        <v>0.69959293641739184</v>
      </c>
      <c r="CH123" s="6">
        <f>X123*'Summary all tools'!H$14</f>
        <v>0.49620008212954719</v>
      </c>
      <c r="CI123" s="6">
        <f>Y123*'Summary all tools'!J$14</f>
        <v>0.83919948346107931</v>
      </c>
      <c r="CJ123" s="6">
        <f>Z123*'Summary all tools'!K$14</f>
        <v>0.71727945914726676</v>
      </c>
      <c r="CK123" s="6">
        <f>AA123*'Summary all tools'!L$14</f>
        <v>2.25989283656161</v>
      </c>
      <c r="CL123" s="6">
        <f>AB123*'Summary all tools'!M$14</f>
        <v>1.3694330872142371</v>
      </c>
      <c r="CM123" s="6">
        <f>AC123*'Summary all tools'!N$14</f>
        <v>0.6691469354426075</v>
      </c>
      <c r="CN123" s="6">
        <f>AD123*'Summary all tools'!O$14</f>
        <v>0.80700806098514921</v>
      </c>
      <c r="CO123" s="6">
        <f>AE123*'Summary all tools'!P$14</f>
        <v>0.59539691187418986</v>
      </c>
      <c r="CP123" s="6">
        <f t="shared" si="5"/>
        <v>126.67205197999877</v>
      </c>
      <c r="CR123" s="6"/>
      <c r="CS123" s="6"/>
      <c r="CT123" s="6"/>
      <c r="CU123" s="6"/>
      <c r="CV123" s="6"/>
      <c r="CW123" s="6"/>
      <c r="CX123" s="6"/>
      <c r="CY123" s="6"/>
      <c r="CZ123" s="6"/>
      <c r="DA123" s="6"/>
      <c r="DB123" s="6"/>
      <c r="DC123" s="6"/>
      <c r="DD123" s="6"/>
      <c r="DE123" s="6"/>
      <c r="DF123" s="6"/>
      <c r="DH123" s="6"/>
      <c r="DI123" s="6"/>
      <c r="DJ123" s="6"/>
      <c r="DK123" s="6"/>
      <c r="DL123" s="6"/>
      <c r="DM123" s="6"/>
      <c r="DN123" s="6"/>
      <c r="DO123" s="6"/>
      <c r="DP123" s="6"/>
      <c r="DQ123" s="6"/>
      <c r="DR123" s="6"/>
      <c r="DS123" s="6"/>
      <c r="DT123" s="6"/>
      <c r="DU123" s="6"/>
      <c r="DV123" s="6"/>
      <c r="DX123" s="6"/>
      <c r="DY123" s="6"/>
      <c r="DZ123" s="6"/>
      <c r="EA123" s="6"/>
      <c r="EB123" s="6"/>
      <c r="EC123" s="6"/>
      <c r="ED123" s="6"/>
      <c r="EE123" s="6"/>
      <c r="EF123" s="6"/>
      <c r="EG123" s="6"/>
      <c r="EH123" s="6"/>
      <c r="EI123" s="6"/>
      <c r="EJ123" s="6"/>
      <c r="EK123" s="6"/>
      <c r="EL123" s="6"/>
      <c r="EN123" s="1"/>
      <c r="EO123" s="1"/>
      <c r="EP123" s="1"/>
      <c r="EQ123" s="1"/>
      <c r="ER123" s="1"/>
      <c r="ES123" s="1"/>
      <c r="ET123" s="1"/>
      <c r="EU123" s="1"/>
      <c r="EV123" s="1"/>
      <c r="EW123" s="1"/>
      <c r="EX123" s="1"/>
      <c r="EY123" s="1"/>
      <c r="EZ123" s="1"/>
      <c r="FA123" s="1"/>
      <c r="FB123" s="2"/>
      <c r="FD123" s="2"/>
      <c r="FE123" s="2"/>
      <c r="FF123" s="2"/>
      <c r="FG123" s="2"/>
      <c r="FH123" s="2"/>
      <c r="FI123" s="2"/>
      <c r="FJ123" s="2"/>
      <c r="FK123" s="2"/>
      <c r="FL123" s="2"/>
      <c r="FM123" s="2"/>
      <c r="FN123" s="2"/>
      <c r="FO123" s="2"/>
      <c r="FP123" s="2"/>
      <c r="FQ123" s="2"/>
      <c r="FR123" s="2"/>
      <c r="FT123" s="2"/>
      <c r="FU123" s="2"/>
      <c r="FV123" s="2"/>
      <c r="FW123" s="2"/>
      <c r="FX123" s="2"/>
      <c r="FY123" s="2"/>
      <c r="FZ123" s="2"/>
      <c r="GA123" s="2"/>
      <c r="GB123" s="2"/>
      <c r="GC123" s="2"/>
      <c r="GD123" s="2"/>
      <c r="GE123" s="2"/>
      <c r="GF123" s="2"/>
      <c r="GG123" s="2"/>
      <c r="GH123" s="2"/>
      <c r="GJ123" s="6"/>
    </row>
    <row r="124" spans="1:192" x14ac:dyDescent="0.25">
      <c r="A124" s="8" t="s">
        <v>56</v>
      </c>
      <c r="B124" s="8" t="s">
        <v>291</v>
      </c>
      <c r="C124" s="22">
        <f>Baseline!CC124*'Summary all tools'!B$5</f>
        <v>194.99842382146704</v>
      </c>
      <c r="D124" s="22">
        <f>Baseline!CD124*'Summary all tools'!C$5</f>
        <v>219.27578683874225</v>
      </c>
      <c r="E124" s="22">
        <f>Baseline!CE124*'Summary all tools'!D$5</f>
        <v>255.93382276157439</v>
      </c>
      <c r="F124" s="22">
        <f>Baseline!CF124*'Summary all tools'!E$5</f>
        <v>198.5977724055449</v>
      </c>
      <c r="G124" s="22">
        <f>Baseline!CG124*'Summary all tools'!F$5</f>
        <v>159.97447560276527</v>
      </c>
      <c r="H124" s="22">
        <f>Baseline!CH124*'Summary all tools'!G$5</f>
        <v>133.371109020322</v>
      </c>
      <c r="I124" s="22">
        <f>Baseline!CI124*'Summary all tools'!H$5</f>
        <v>79.95664468432274</v>
      </c>
      <c r="J124" s="27">
        <f>Baseline!CJ124*'Summary all tools'!J$5</f>
        <v>147.02733956934108</v>
      </c>
      <c r="K124" s="27">
        <f>Baseline!CK124*'Summary all tools'!K$5</f>
        <v>169.22724238312716</v>
      </c>
      <c r="L124" s="27">
        <f>Baseline!CL124*'Summary all tools'!L$5</f>
        <v>215.1631548286766</v>
      </c>
      <c r="M124" s="27">
        <f>Baseline!CM124*'Summary all tools'!M$5</f>
        <v>177.70185218594341</v>
      </c>
      <c r="N124" s="27">
        <f>Baseline!CN124*'Summary all tools'!N$5</f>
        <v>147.452714710186</v>
      </c>
      <c r="O124" s="27">
        <f>Baseline!CO124*'Summary all tools'!O$5</f>
        <v>162.54745251838634</v>
      </c>
      <c r="P124" s="27">
        <f>Baseline!CP124*'Summary all tools'!P$5</f>
        <v>103.00121886704038</v>
      </c>
      <c r="Q124" s="28"/>
      <c r="R124" s="29">
        <f>Baseline!CR124*'Summary all tools'!B$12</f>
        <v>2.3863443474655064</v>
      </c>
      <c r="S124" s="29">
        <f>Baseline!CS124*'Summary all tools'!C$12</f>
        <v>1.5166048657434625</v>
      </c>
      <c r="T124" s="29">
        <f>Baseline!CT124*'Summary all tools'!D$12</f>
        <v>1.449463397517007</v>
      </c>
      <c r="U124" s="29">
        <f>Baseline!CU124*'Summary all tools'!E$12</f>
        <v>0.91007125847754788</v>
      </c>
      <c r="V124" s="29">
        <f>Baseline!CV124*'Summary all tools'!F$12</f>
        <v>0.6013173793518467</v>
      </c>
      <c r="W124" s="29">
        <f>Baseline!CW124*'Summary all tools'!G$12</f>
        <v>0.23966057326203416</v>
      </c>
      <c r="X124" s="29">
        <f>Baseline!CX124*'Summary all tools'!H$12</f>
        <v>0.16269721957017969</v>
      </c>
      <c r="Y124" s="29">
        <f>Baseline!CY124*'Summary all tools'!J$12</f>
        <v>2.2637359430943325</v>
      </c>
      <c r="Z124" s="29">
        <f>Baseline!CZ124*'Summary all tools'!K$12</f>
        <v>1.922760268699417</v>
      </c>
      <c r="AA124" s="29">
        <f>Baseline!DA124*'Summary all tools'!L$12</f>
        <v>2.0843930624028051</v>
      </c>
      <c r="AB124" s="29">
        <f>Baseline!DB124*'Summary all tools'!M$12</f>
        <v>1.41212533523477</v>
      </c>
      <c r="AC124" s="29">
        <f>Baseline!DC124*'Summary all tools'!N$12</f>
        <v>0.61981862974277346</v>
      </c>
      <c r="AD124" s="29">
        <f>Baseline!DD124*'Summary all tools'!O$12</f>
        <v>0.3624557260272766</v>
      </c>
      <c r="AE124" s="29">
        <f>Baseline!DE124*'Summary all tools'!P$12</f>
        <v>0.19991610304148441</v>
      </c>
      <c r="AF124" s="29">
        <f t="shared" si="3"/>
        <v>2380.3603743070694</v>
      </c>
      <c r="AH124" s="6">
        <f>C124*'Summary all tools'!B$6</f>
        <v>26.29192231300679</v>
      </c>
      <c r="AI124" s="6">
        <f>D124*'Summary all tools'!C$6</f>
        <v>29.565274629942774</v>
      </c>
      <c r="AJ124" s="6">
        <f>E124*'Summary all tools'!D$6</f>
        <v>46.413843041195939</v>
      </c>
      <c r="AK124" s="6">
        <f>F124*'Summary all tools'!E$6</f>
        <v>36.015895583090739</v>
      </c>
      <c r="AL124" s="6">
        <f>G124*'Summary all tools'!F$6</f>
        <v>29.011523842792233</v>
      </c>
      <c r="AM124" s="6">
        <f>H124*'Summary all tools'!G$6</f>
        <v>33.774199511615734</v>
      </c>
      <c r="AN124" s="6">
        <f>I124*'Summary all tools'!H$6</f>
        <v>20.247800964421838</v>
      </c>
      <c r="AO124" s="6">
        <f>J124*'Summary all tools'!J$6</f>
        <v>15.161092569500399</v>
      </c>
      <c r="AP124" s="6">
        <f>K124*'Summary all tools'!K$6</f>
        <v>17.450291180993929</v>
      </c>
      <c r="AQ124" s="6">
        <f>L124*'Summary all tools'!L$6</f>
        <v>44.962036357313522</v>
      </c>
      <c r="AR124" s="6">
        <f>M124*'Summary all tools'!M$6</f>
        <v>37.133853819480564</v>
      </c>
      <c r="AS124" s="6">
        <f>N124*'Summary all tools'!N$6</f>
        <v>30.812777053129338</v>
      </c>
      <c r="AT124" s="6">
        <f>O124*'Summary all tools'!O$6</f>
        <v>39.564335950223068</v>
      </c>
      <c r="AU124" s="6">
        <f>P124*'Summary all tools'!P$6</f>
        <v>25.070677906053817</v>
      </c>
      <c r="AV124" s="6"/>
      <c r="AW124" s="6">
        <f>R124*'Summary all tools'!B$13</f>
        <v>0.32175429404029299</v>
      </c>
      <c r="AX124" s="6">
        <f>S124*'Summary all tools'!C$13</f>
        <v>0.20448604931372527</v>
      </c>
      <c r="AY124" s="6">
        <f>T124*'Summary all tools'!D$13</f>
        <v>0.26286157062165988</v>
      </c>
      <c r="AZ124" s="6">
        <f>U124*'Summary all tools'!E$13</f>
        <v>0.16504229136854209</v>
      </c>
      <c r="BA124" s="6">
        <f>V124*'Summary all tools'!F$13</f>
        <v>0.10904948069009261</v>
      </c>
      <c r="BB124" s="6">
        <f>W124*'Summary all tools'!G$13</f>
        <v>6.0690385465616781E-2</v>
      </c>
      <c r="BC124" s="6">
        <f>X124*'Summary all tools'!H$13</f>
        <v>4.1200589798733117E-2</v>
      </c>
      <c r="BD124" s="6">
        <f>Y124*'Summary all tools'!J$13</f>
        <v>0.23343080468358823</v>
      </c>
      <c r="BE124" s="6">
        <f>Z124*'Summary all tools'!K$13</f>
        <v>0.19827024353495187</v>
      </c>
      <c r="BF124" s="6">
        <f>AA124*'Summary all tools'!L$13</f>
        <v>0.43556972721147486</v>
      </c>
      <c r="BG124" s="6">
        <f>AB124*'Summary all tools'!M$13</f>
        <v>0.29508784026923535</v>
      </c>
      <c r="BH124" s="6">
        <f>AC124*'Summary all tools'!N$13</f>
        <v>0.12952174728812157</v>
      </c>
      <c r="BI124" s="6">
        <f>AD124*'Summary all tools'!O$13</f>
        <v>8.8222361467049731E-2</v>
      </c>
      <c r="BJ124" s="6">
        <f>AE124*'Summary all tools'!P$13</f>
        <v>4.8659931238836385E-2</v>
      </c>
      <c r="BK124" s="6">
        <f t="shared" si="4"/>
        <v>434.06937203975252</v>
      </c>
      <c r="BM124" s="6">
        <f>C124*'Summary all tools'!B$7</f>
        <v>3.6516558768064988</v>
      </c>
      <c r="BN124" s="6">
        <f>D124*'Summary all tools'!C$7</f>
        <v>4.1062881430476077</v>
      </c>
      <c r="BO124" s="6">
        <f>E124*'Summary all tools'!D$7</f>
        <v>17.099836909914295</v>
      </c>
      <c r="BP124" s="6">
        <f>F124*'Summary all tools'!E$7</f>
        <v>13.269014162191327</v>
      </c>
      <c r="BQ124" s="6">
        <f>G124*'Summary all tools'!F$7</f>
        <v>10.688456152607666</v>
      </c>
      <c r="BR124" s="6">
        <f>H124*'Summary all tools'!G$7</f>
        <v>9.6145531456424358</v>
      </c>
      <c r="BS124" s="6">
        <f>I124*'Summary all tools'!H$7</f>
        <v>5.7639725373171657</v>
      </c>
      <c r="BT124" s="6">
        <f>J124*'Summary all tools'!J$7</f>
        <v>2.4680848368954136</v>
      </c>
      <c r="BU124" s="6">
        <f>K124*'Summary all tools'!K$7</f>
        <v>2.8407450759757555</v>
      </c>
      <c r="BV124" s="6">
        <f>L124*'Summary all tools'!L$7</f>
        <v>11.025173666161169</v>
      </c>
      <c r="BW124" s="6">
        <f>M124*'Summary all tools'!M$7</f>
        <v>9.1056193273822075</v>
      </c>
      <c r="BX124" s="6">
        <f>N124*'Summary all tools'!N$7</f>
        <v>7.5556234919550871</v>
      </c>
      <c r="BY124" s="6">
        <f>O124*'Summary all tools'!O$7</f>
        <v>10.963611166929283</v>
      </c>
      <c r="BZ124" s="6">
        <f>P124*'Summary all tools'!P$7</f>
        <v>6.9472962872197321</v>
      </c>
      <c r="CA124" s="6"/>
      <c r="CB124" s="6">
        <f>R124*'Summary all tools'!B$14</f>
        <v>4.4688096394485143E-2</v>
      </c>
      <c r="CC124" s="6">
        <f>S124*'Summary all tools'!C$14</f>
        <v>2.8400840182461848E-2</v>
      </c>
      <c r="CD124" s="6">
        <f>T124*'Summary all tools'!D$14</f>
        <v>9.6843736544822062E-2</v>
      </c>
      <c r="CE124" s="6">
        <f>U124*'Summary all tools'!E$14</f>
        <v>6.080505471472604E-2</v>
      </c>
      <c r="CF124" s="6">
        <f>V124*'Summary all tools'!F$14</f>
        <v>4.0176124464770965E-2</v>
      </c>
      <c r="CG124" s="6">
        <f>W124*'Summary all tools'!G$14</f>
        <v>1.7276825059555141E-2</v>
      </c>
      <c r="CH124" s="6">
        <f>X124*'Summary all tools'!H$14</f>
        <v>1.1728635052194099E-2</v>
      </c>
      <c r="CI124" s="6">
        <f>Y124*'Summary all tools'!J$14</f>
        <v>3.800036355314227E-2</v>
      </c>
      <c r="CJ124" s="6">
        <f>Z124*'Summary all tools'!K$14</f>
        <v>3.2276551273131698E-2</v>
      </c>
      <c r="CK124" s="6">
        <f>AA124*'Summary all tools'!L$14</f>
        <v>0.10680636989093636</v>
      </c>
      <c r="CL124" s="6">
        <f>AB124*'Summary all tools'!M$14</f>
        <v>7.2358704127322079E-2</v>
      </c>
      <c r="CM124" s="6">
        <f>AC124*'Summary all tools'!N$14</f>
        <v>3.1760121940382302E-2</v>
      </c>
      <c r="CN124" s="6">
        <f>AD124*'Summary all tools'!O$14</f>
        <v>2.4447160406531852E-2</v>
      </c>
      <c r="CO124" s="6">
        <f>AE124*'Summary all tools'!P$14</f>
        <v>1.3484077331243816E-2</v>
      </c>
      <c r="CP124" s="6">
        <f t="shared" si="5"/>
        <v>115.7189834409813</v>
      </c>
      <c r="CR124" s="6"/>
      <c r="CS124" s="6"/>
      <c r="CT124" s="6"/>
      <c r="CU124" s="6"/>
      <c r="CV124" s="6"/>
      <c r="CW124" s="6"/>
      <c r="CX124" s="6"/>
      <c r="CY124" s="6"/>
      <c r="CZ124" s="6"/>
      <c r="DA124" s="6"/>
      <c r="DB124" s="6"/>
      <c r="DC124" s="6"/>
      <c r="DD124" s="6"/>
      <c r="DE124" s="6"/>
      <c r="DF124" s="6"/>
      <c r="DH124" s="6"/>
      <c r="DI124" s="6"/>
      <c r="DJ124" s="6"/>
      <c r="DK124" s="6"/>
      <c r="DL124" s="6"/>
      <c r="DM124" s="6"/>
      <c r="DN124" s="6"/>
      <c r="DO124" s="6"/>
      <c r="DP124" s="6"/>
      <c r="DQ124" s="6"/>
      <c r="DR124" s="6"/>
      <c r="DS124" s="6"/>
      <c r="DT124" s="6"/>
      <c r="DU124" s="6"/>
      <c r="DV124" s="6"/>
      <c r="DX124" s="6"/>
      <c r="DY124" s="6"/>
      <c r="DZ124" s="6"/>
      <c r="EA124" s="6"/>
      <c r="EB124" s="6"/>
      <c r="EC124" s="6"/>
      <c r="ED124" s="6"/>
      <c r="EE124" s="6"/>
      <c r="EF124" s="6"/>
      <c r="EG124" s="6"/>
      <c r="EH124" s="6"/>
      <c r="EI124" s="6"/>
      <c r="EJ124" s="6"/>
      <c r="EK124" s="6"/>
      <c r="EL124" s="6"/>
      <c r="EN124" s="1"/>
      <c r="EO124" s="1"/>
      <c r="EP124" s="1"/>
      <c r="EQ124" s="1"/>
      <c r="ER124" s="1"/>
      <c r="ES124" s="1"/>
      <c r="ET124" s="1"/>
      <c r="EU124" s="1"/>
      <c r="EV124" s="1"/>
      <c r="EW124" s="1"/>
      <c r="EX124" s="1"/>
      <c r="EY124" s="1"/>
      <c r="EZ124" s="1"/>
      <c r="FA124" s="1"/>
      <c r="FB124" s="2"/>
      <c r="FD124" s="2"/>
      <c r="FE124" s="2"/>
      <c r="FF124" s="2"/>
      <c r="FG124" s="2"/>
      <c r="FH124" s="2"/>
      <c r="FI124" s="2"/>
      <c r="FJ124" s="2"/>
      <c r="FK124" s="2"/>
      <c r="FL124" s="2"/>
      <c r="FM124" s="2"/>
      <c r="FN124" s="2"/>
      <c r="FO124" s="2"/>
      <c r="FP124" s="2"/>
      <c r="FQ124" s="2"/>
      <c r="FR124" s="2"/>
      <c r="FT124" s="2"/>
      <c r="FU124" s="2"/>
      <c r="FV124" s="2"/>
      <c r="FW124" s="2"/>
      <c r="FX124" s="2"/>
      <c r="FY124" s="2"/>
      <c r="FZ124" s="2"/>
      <c r="GA124" s="2"/>
      <c r="GB124" s="2"/>
      <c r="GC124" s="2"/>
      <c r="GD124" s="2"/>
      <c r="GE124" s="2"/>
      <c r="GF124" s="2"/>
      <c r="GG124" s="2"/>
      <c r="GH124" s="2"/>
      <c r="GJ124" s="6"/>
    </row>
    <row r="125" spans="1:192" x14ac:dyDescent="0.25">
      <c r="A125" s="8" t="s">
        <v>130</v>
      </c>
      <c r="B125" s="8" t="s">
        <v>292</v>
      </c>
      <c r="C125" s="22">
        <f>Baseline!CC125*'Summary all tools'!B$5</f>
        <v>203.13659603175222</v>
      </c>
      <c r="D125" s="22">
        <f>Baseline!CD125*'Summary all tools'!C$5</f>
        <v>205.73362679883104</v>
      </c>
      <c r="E125" s="22">
        <f>Baseline!CE125*'Summary all tools'!D$5</f>
        <v>211.58733637944749</v>
      </c>
      <c r="F125" s="22">
        <f>Baseline!CF125*'Summary all tools'!E$5</f>
        <v>149.08696591475501</v>
      </c>
      <c r="G125" s="22">
        <f>Baseline!CG125*'Summary all tools'!F$5</f>
        <v>120.37577355945803</v>
      </c>
      <c r="H125" s="22">
        <f>Baseline!CH125*'Summary all tools'!G$5</f>
        <v>89.706530236207527</v>
      </c>
      <c r="I125" s="22">
        <f>Baseline!CI125*'Summary all tools'!H$5</f>
        <v>53.379255306644033</v>
      </c>
      <c r="J125" s="27">
        <f>Baseline!CJ125*'Summary all tools'!J$5</f>
        <v>141.30471492732062</v>
      </c>
      <c r="K125" s="27">
        <f>Baseline!CK125*'Summary all tools'!K$5</f>
        <v>151.21713457980601</v>
      </c>
      <c r="L125" s="27">
        <f>Baseline!CL125*'Summary all tools'!L$5</f>
        <v>177.96804617174951</v>
      </c>
      <c r="M125" s="27">
        <f>Baseline!CM125*'Summary all tools'!M$5</f>
        <v>134.36106765990871</v>
      </c>
      <c r="N125" s="27">
        <f>Baseline!CN125*'Summary all tools'!N$5</f>
        <v>109.12042967626896</v>
      </c>
      <c r="O125" s="27">
        <f>Baseline!CO125*'Summary all tools'!O$5</f>
        <v>115.40104876064925</v>
      </c>
      <c r="P125" s="27">
        <f>Baseline!CP125*'Summary all tools'!P$5</f>
        <v>66.712160838485389</v>
      </c>
      <c r="Q125" s="28"/>
      <c r="R125" s="29">
        <f>Baseline!CR125*'Summary all tools'!B$12</f>
        <v>12.274014071674562</v>
      </c>
      <c r="S125" s="29">
        <f>Baseline!CS125*'Summary all tools'!C$12</f>
        <v>10.85128738678522</v>
      </c>
      <c r="T125" s="29">
        <f>Baseline!CT125*'Summary all tools'!D$12</f>
        <v>10.347733455021066</v>
      </c>
      <c r="U125" s="29">
        <f>Baseline!CU125*'Summary all tools'!E$12</f>
        <v>6.589125719467825</v>
      </c>
      <c r="V125" s="29">
        <f>Baseline!CV125*'Summary all tools'!F$12</f>
        <v>3.0604010226980853</v>
      </c>
      <c r="W125" s="29">
        <f>Baseline!CW125*'Summary all tools'!G$12</f>
        <v>1.390798918390814</v>
      </c>
      <c r="X125" s="29">
        <f>Baseline!CX125*'Summary all tools'!H$12</f>
        <v>1.211014654245026</v>
      </c>
      <c r="Y125" s="29">
        <f>Baseline!CY125*'Summary all tools'!J$12</f>
        <v>8.4087579694116972</v>
      </c>
      <c r="Z125" s="29">
        <f>Baseline!CZ125*'Summary all tools'!K$12</f>
        <v>7.0468649653859803</v>
      </c>
      <c r="AA125" s="29">
        <f>Baseline!DA125*'Summary all tools'!L$12</f>
        <v>8.1350886695897948</v>
      </c>
      <c r="AB125" s="29">
        <f>Baseline!DB125*'Summary all tools'!M$12</f>
        <v>5.3375548924797354</v>
      </c>
      <c r="AC125" s="29">
        <f>Baseline!DC125*'Summary all tools'!N$12</f>
        <v>2.6593645433289237</v>
      </c>
      <c r="AD125" s="29">
        <f>Baseline!DD125*'Summary all tools'!O$12</f>
        <v>1.6665466884613649</v>
      </c>
      <c r="AE125" s="29">
        <f>Baseline!DE125*'Summary all tools'!P$12</f>
        <v>1.1569844648035752</v>
      </c>
      <c r="AF125" s="29">
        <f t="shared" si="3"/>
        <v>2009.2262242630277</v>
      </c>
      <c r="AH125" s="6">
        <f>C125*'Summary all tools'!B$6</f>
        <v>27.389203959337376</v>
      </c>
      <c r="AI125" s="6">
        <f>D125*'Summary all tools'!C$6</f>
        <v>27.739365411078342</v>
      </c>
      <c r="AJ125" s="6">
        <f>E125*'Summary all tools'!D$6</f>
        <v>38.37156540802021</v>
      </c>
      <c r="AK125" s="6">
        <f>F125*'Summary all tools'!E$6</f>
        <v>27.037063568975395</v>
      </c>
      <c r="AL125" s="6">
        <f>G125*'Summary all tools'!F$6</f>
        <v>21.830261431120508</v>
      </c>
      <c r="AM125" s="6">
        <f>H125*'Summary all tools'!G$6</f>
        <v>22.716810799187488</v>
      </c>
      <c r="AN125" s="6">
        <f>I125*'Summary all tools'!H$6</f>
        <v>13.517482397431113</v>
      </c>
      <c r="AO125" s="6">
        <f>J125*'Summary all tools'!J$6</f>
        <v>14.570989788668552</v>
      </c>
      <c r="AP125" s="6">
        <f>K125*'Summary all tools'!K$6</f>
        <v>15.593133781610693</v>
      </c>
      <c r="AQ125" s="6">
        <f>L125*'Summary all tools'!L$6</f>
        <v>37.189479624360786</v>
      </c>
      <c r="AR125" s="6">
        <f>M125*'Summary all tools'!M$6</f>
        <v>28.077052569444493</v>
      </c>
      <c r="AS125" s="6">
        <f>N125*'Summary all tools'!N$6</f>
        <v>22.802587786634263</v>
      </c>
      <c r="AT125" s="6">
        <f>O125*'Summary all tools'!O$6</f>
        <v>28.088818320040726</v>
      </c>
      <c r="AU125" s="6">
        <f>P125*'Summary all tools'!P$6</f>
        <v>16.237857330188525</v>
      </c>
      <c r="AV125" s="6"/>
      <c r="AW125" s="6">
        <f>R125*'Summary all tools'!B$13</f>
        <v>1.6549232456190421</v>
      </c>
      <c r="AX125" s="6">
        <f>S125*'Summary all tools'!C$13</f>
        <v>1.4630949285553105</v>
      </c>
      <c r="AY125" s="6">
        <f>T125*'Summary all tools'!D$13</f>
        <v>1.8765713387593268</v>
      </c>
      <c r="AZ125" s="6">
        <f>U125*'Summary all tools'!E$13</f>
        <v>1.1949442384056921</v>
      </c>
      <c r="BA125" s="6">
        <f>V125*'Summary all tools'!F$13</f>
        <v>0.55500664655391119</v>
      </c>
      <c r="BB125" s="6">
        <f>W125*'Summary all tools'!G$13</f>
        <v>0.35219861704166638</v>
      </c>
      <c r="BC125" s="6">
        <f>X125*'Summary all tools'!H$13</f>
        <v>0.30667099377369417</v>
      </c>
      <c r="BD125" s="6">
        <f>Y125*'Summary all tools'!J$13</f>
        <v>0.86709015032302872</v>
      </c>
      <c r="BE125" s="6">
        <f>Z125*'Summary all tools'!K$13</f>
        <v>0.72665514031558065</v>
      </c>
      <c r="BF125" s="6">
        <f>AA125*'Summary all tools'!L$13</f>
        <v>1.6999664874002693</v>
      </c>
      <c r="BG125" s="6">
        <f>AB125*'Summary all tools'!M$13</f>
        <v>1.1153737605582152</v>
      </c>
      <c r="BH125" s="6">
        <f>AC125*'Summary all tools'!N$13</f>
        <v>0.55571989256112808</v>
      </c>
      <c r="BI125" s="6">
        <f>AD125*'Summary all tools'!O$13</f>
        <v>0.4056403963117105</v>
      </c>
      <c r="BJ125" s="6">
        <f>AE125*'Summary all tools'!P$13</f>
        <v>0.28161205448298166</v>
      </c>
      <c r="BK125" s="6">
        <f t="shared" si="4"/>
        <v>354.21714006676012</v>
      </c>
      <c r="BM125" s="6">
        <f>C125*'Summary all tools'!B$7</f>
        <v>3.8040561054635247</v>
      </c>
      <c r="BN125" s="6">
        <f>D125*'Summary all tools'!C$7</f>
        <v>3.8526896404275477</v>
      </c>
      <c r="BO125" s="6">
        <f>E125*'Summary all tools'!D$7</f>
        <v>14.13689251874429</v>
      </c>
      <c r="BP125" s="6">
        <f>F125*'Summary all tools'!E$7</f>
        <v>9.9610234201488304</v>
      </c>
      <c r="BQ125" s="6">
        <f>G125*'Summary all tools'!F$7</f>
        <v>8.0427278956759771</v>
      </c>
      <c r="BR125" s="6">
        <f>H125*'Summary all tools'!G$7</f>
        <v>6.4668293515935185</v>
      </c>
      <c r="BS125" s="6">
        <f>I125*'Summary all tools'!H$7</f>
        <v>3.8480424343052073</v>
      </c>
      <c r="BT125" s="6">
        <f>J125*'Summary all tools'!J$7</f>
        <v>2.3720215935041828</v>
      </c>
      <c r="BU125" s="6">
        <f>K125*'Summary all tools'!K$7</f>
        <v>2.53841712723895</v>
      </c>
      <c r="BV125" s="6">
        <f>L125*'Summary all tools'!L$7</f>
        <v>9.1192593714907666</v>
      </c>
      <c r="BW125" s="6">
        <f>M125*'Summary all tools'!M$7</f>
        <v>6.8847944997871551</v>
      </c>
      <c r="BX125" s="6">
        <f>N125*'Summary all tools'!N$7</f>
        <v>5.5914391507455665</v>
      </c>
      <c r="BY125" s="6">
        <f>O125*'Summary all tools'!O$7</f>
        <v>7.7836484501317669</v>
      </c>
      <c r="BZ125" s="6">
        <f>P125*'Summary all tools'!P$7</f>
        <v>4.4996472119799522</v>
      </c>
      <c r="CA125" s="6"/>
      <c r="CB125" s="6">
        <f>R125*'Summary all tools'!B$14</f>
        <v>0.22985045078042252</v>
      </c>
      <c r="CC125" s="6">
        <f>S125*'Summary all tools'!C$14</f>
        <v>0.20320762896601535</v>
      </c>
      <c r="CD125" s="6">
        <f>T125*'Summary all tools'!D$14</f>
        <v>0.69136838796396261</v>
      </c>
      <c r="CE125" s="6">
        <f>U125*'Summary all tools'!E$14</f>
        <v>0.44024261414946558</v>
      </c>
      <c r="CF125" s="6">
        <f>V125*'Summary all tools'!F$14</f>
        <v>0.20447613294091468</v>
      </c>
      <c r="CG125" s="6">
        <f>W125*'Summary all tools'!G$14</f>
        <v>0.10026092017974444</v>
      </c>
      <c r="CH125" s="6">
        <f>X125*'Summary all tools'!H$14</f>
        <v>8.7300501877183009E-2</v>
      </c>
      <c r="CI125" s="6">
        <f>Y125*'Summary all tools'!J$14</f>
        <v>0.14115421051770236</v>
      </c>
      <c r="CJ125" s="6">
        <f>Z125*'Summary all tools'!K$14</f>
        <v>0.11829269726067593</v>
      </c>
      <c r="CK125" s="6">
        <f>AA125*'Summary all tools'!L$14</f>
        <v>0.41685001989891662</v>
      </c>
      <c r="CL125" s="6">
        <f>AB125*'Summary all tools'!M$14</f>
        <v>0.27350161178438992</v>
      </c>
      <c r="CM125" s="6">
        <f>AC125*'Summary all tools'!N$14</f>
        <v>0.13626847940196246</v>
      </c>
      <c r="CN125" s="6">
        <f>AD125*'Summary all tools'!O$14</f>
        <v>0.11240637488155833</v>
      </c>
      <c r="CO125" s="6">
        <f>AE125*'Summary all tools'!P$14</f>
        <v>7.8037075338657558E-2</v>
      </c>
      <c r="CP125" s="6">
        <f t="shared" si="5"/>
        <v>92.134705877178789</v>
      </c>
      <c r="CR125" s="6"/>
      <c r="CS125" s="6"/>
      <c r="CT125" s="6"/>
      <c r="CU125" s="6"/>
      <c r="CV125" s="6"/>
      <c r="CW125" s="6"/>
      <c r="CX125" s="6"/>
      <c r="CY125" s="6"/>
      <c r="CZ125" s="6"/>
      <c r="DA125" s="6"/>
      <c r="DB125" s="6"/>
      <c r="DC125" s="6"/>
      <c r="DD125" s="6"/>
      <c r="DE125" s="6"/>
      <c r="DF125" s="6"/>
      <c r="DH125" s="6"/>
      <c r="DI125" s="6"/>
      <c r="DJ125" s="6"/>
      <c r="DK125" s="6"/>
      <c r="DL125" s="6"/>
      <c r="DM125" s="6"/>
      <c r="DN125" s="6"/>
      <c r="DO125" s="6"/>
      <c r="DP125" s="6"/>
      <c r="DQ125" s="6"/>
      <c r="DR125" s="6"/>
      <c r="DS125" s="6"/>
      <c r="DT125" s="6"/>
      <c r="DU125" s="6"/>
      <c r="DV125" s="6"/>
      <c r="DX125" s="6"/>
      <c r="DY125" s="6"/>
      <c r="DZ125" s="6"/>
      <c r="EA125" s="6"/>
      <c r="EB125" s="6"/>
      <c r="EC125" s="6"/>
      <c r="ED125" s="6"/>
      <c r="EE125" s="6"/>
      <c r="EF125" s="6"/>
      <c r="EG125" s="6"/>
      <c r="EH125" s="6"/>
      <c r="EI125" s="6"/>
      <c r="EJ125" s="6"/>
      <c r="EK125" s="6"/>
      <c r="EL125" s="6"/>
      <c r="EN125" s="1"/>
      <c r="EO125" s="1"/>
      <c r="EP125" s="1"/>
      <c r="EQ125" s="1"/>
      <c r="ER125" s="1"/>
      <c r="ES125" s="1"/>
      <c r="ET125" s="1"/>
      <c r="EU125" s="1"/>
      <c r="EV125" s="1"/>
      <c r="EW125" s="1"/>
      <c r="EX125" s="1"/>
      <c r="EY125" s="1"/>
      <c r="EZ125" s="1"/>
      <c r="FA125" s="1"/>
      <c r="FB125" s="2"/>
      <c r="FD125" s="2"/>
      <c r="FE125" s="2"/>
      <c r="FF125" s="2"/>
      <c r="FG125" s="2"/>
      <c r="FH125" s="2"/>
      <c r="FI125" s="2"/>
      <c r="FJ125" s="2"/>
      <c r="FK125" s="2"/>
      <c r="FL125" s="2"/>
      <c r="FM125" s="2"/>
      <c r="FN125" s="2"/>
      <c r="FO125" s="2"/>
      <c r="FP125" s="2"/>
      <c r="FQ125" s="2"/>
      <c r="FR125" s="2"/>
      <c r="FT125" s="2"/>
      <c r="FU125" s="2"/>
      <c r="FV125" s="2"/>
      <c r="FW125" s="2"/>
      <c r="FX125" s="2"/>
      <c r="FY125" s="2"/>
      <c r="FZ125" s="2"/>
      <c r="GA125" s="2"/>
      <c r="GB125" s="2"/>
      <c r="GC125" s="2"/>
      <c r="GD125" s="2"/>
      <c r="GE125" s="2"/>
      <c r="GF125" s="2"/>
      <c r="GG125" s="2"/>
      <c r="GH125" s="2"/>
      <c r="GJ125" s="6"/>
    </row>
    <row r="126" spans="1:192" x14ac:dyDescent="0.25">
      <c r="A126" s="8" t="s">
        <v>110</v>
      </c>
      <c r="B126" s="8" t="s">
        <v>293</v>
      </c>
      <c r="C126" s="22">
        <f>Baseline!CC126*'Summary all tools'!B$5</f>
        <v>339.50229599187963</v>
      </c>
      <c r="D126" s="22">
        <f>Baseline!CD126*'Summary all tools'!C$5</f>
        <v>381.41775876678986</v>
      </c>
      <c r="E126" s="22">
        <f>Baseline!CE126*'Summary all tools'!D$5</f>
        <v>438.48997713705762</v>
      </c>
      <c r="F126" s="22">
        <f>Baseline!CF126*'Summary all tools'!E$5</f>
        <v>330.91078476642713</v>
      </c>
      <c r="G126" s="22">
        <f>Baseline!CG126*'Summary all tools'!F$5</f>
        <v>264.30399164996334</v>
      </c>
      <c r="H126" s="22">
        <f>Baseline!CH126*'Summary all tools'!G$5</f>
        <v>218.41668610411858</v>
      </c>
      <c r="I126" s="22">
        <f>Baseline!CI126*'Summary all tools'!H$5</f>
        <v>133.93487019662663</v>
      </c>
      <c r="J126" s="27">
        <f>Baseline!CJ126*'Summary all tools'!J$5</f>
        <v>256.2367338908806</v>
      </c>
      <c r="K126" s="27">
        <f>Baseline!CK126*'Summary all tools'!K$5</f>
        <v>283.66162734482782</v>
      </c>
      <c r="L126" s="27">
        <f>Baseline!CL126*'Summary all tools'!L$5</f>
        <v>361.2637962878689</v>
      </c>
      <c r="M126" s="27">
        <f>Baseline!CM126*'Summary all tools'!M$5</f>
        <v>287.83339241811262</v>
      </c>
      <c r="N126" s="27">
        <f>Baseline!CN126*'Summary all tools'!N$5</f>
        <v>242.02654150709731</v>
      </c>
      <c r="O126" s="27">
        <f>Baseline!CO126*'Summary all tools'!O$5</f>
        <v>274.6644166843389</v>
      </c>
      <c r="P126" s="27">
        <f>Baseline!CP126*'Summary all tools'!P$5</f>
        <v>173.13567681548497</v>
      </c>
      <c r="Q126" s="28"/>
      <c r="R126" s="29">
        <f>Baseline!CR126*'Summary all tools'!B$12</f>
        <v>4.4278897403161563</v>
      </c>
      <c r="S126" s="29">
        <f>Baseline!CS126*'Summary all tools'!C$12</f>
        <v>3.4662561736068045</v>
      </c>
      <c r="T126" s="29">
        <f>Baseline!CT126*'Summary all tools'!D$12</f>
        <v>3.8452913095762011</v>
      </c>
      <c r="U126" s="29">
        <f>Baseline!CU126*'Summary all tools'!E$12</f>
        <v>2.3253736784686301</v>
      </c>
      <c r="V126" s="29">
        <f>Baseline!CV126*'Summary all tools'!F$12</f>
        <v>1.0320535189009352</v>
      </c>
      <c r="W126" s="29">
        <f>Baseline!CW126*'Summary all tools'!G$12</f>
        <v>0.54580440899551586</v>
      </c>
      <c r="X126" s="29">
        <f>Baseline!CX126*'Summary all tools'!H$12</f>
        <v>0.45937326861238376</v>
      </c>
      <c r="Y126" s="29">
        <f>Baseline!CY126*'Summary all tools'!J$12</f>
        <v>3.6696566343053214</v>
      </c>
      <c r="Z126" s="29">
        <f>Baseline!CZ126*'Summary all tools'!K$12</f>
        <v>3.3628974512150758</v>
      </c>
      <c r="AA126" s="29">
        <f>Baseline!DA126*'Summary all tools'!L$12</f>
        <v>3.4617075152153016</v>
      </c>
      <c r="AB126" s="29">
        <f>Baseline!DB126*'Summary all tools'!M$12</f>
        <v>2.0601860620180625</v>
      </c>
      <c r="AC126" s="29">
        <f>Baseline!DC126*'Summary all tools'!N$12</f>
        <v>0.73872232953243278</v>
      </c>
      <c r="AD126" s="29">
        <f>Baseline!DD126*'Summary all tools'!O$12</f>
        <v>0.7001744077810208</v>
      </c>
      <c r="AE126" s="29">
        <f>Baseline!DE126*'Summary all tools'!P$12</f>
        <v>0.46506129612754982</v>
      </c>
      <c r="AF126" s="29">
        <f t="shared" si="3"/>
        <v>4016.3589973561448</v>
      </c>
      <c r="AH126" s="6">
        <f>C126*'Summary all tools'!B$6</f>
        <v>45.775590470815231</v>
      </c>
      <c r="AI126" s="6">
        <f>D126*'Summary all tools'!C$6</f>
        <v>51.427113541589641</v>
      </c>
      <c r="AJ126" s="6">
        <f>E126*'Summary all tools'!D$6</f>
        <v>79.520575883152148</v>
      </c>
      <c r="AK126" s="6">
        <f>F126*'Summary all tools'!E$6</f>
        <v>60.010986664689796</v>
      </c>
      <c r="AL126" s="6">
        <f>G126*'Summary all tools'!F$6</f>
        <v>47.931781158253258</v>
      </c>
      <c r="AM126" s="6">
        <f>H126*'Summary all tools'!G$6</f>
        <v>55.310695002336864</v>
      </c>
      <c r="AN126" s="6">
        <f>I126*'Summary all tools'!H$6</f>
        <v>33.916963432417461</v>
      </c>
      <c r="AO126" s="6">
        <f>J126*'Summary all tools'!J$6</f>
        <v>26.422492943184331</v>
      </c>
      <c r="AP126" s="6">
        <f>K126*'Summary all tools'!K$6</f>
        <v>29.25047955833956</v>
      </c>
      <c r="AQ126" s="6">
        <f>L126*'Summary all tools'!L$6</f>
        <v>75.492274484494615</v>
      </c>
      <c r="AR126" s="6">
        <f>M126*'Summary all tools'!M$6</f>
        <v>60.147730521318969</v>
      </c>
      <c r="AS126" s="6">
        <f>N126*'Summary all tools'!N$6</f>
        <v>50.575602348560764</v>
      </c>
      <c r="AT126" s="6">
        <f>O126*'Summary all tools'!O$6</f>
        <v>66.853802301466658</v>
      </c>
      <c r="AU126" s="6">
        <f>P126*'Summary all tools'!P$6</f>
        <v>42.14152837444356</v>
      </c>
      <c r="AV126" s="6"/>
      <c r="AW126" s="6">
        <f>R126*'Summary all tools'!B$13</f>
        <v>0.59701884139094241</v>
      </c>
      <c r="AX126" s="6">
        <f>S126*'Summary all tools'!C$13</f>
        <v>0.4673603829582208</v>
      </c>
      <c r="AY126" s="6">
        <f>T126*'Summary all tools'!D$13</f>
        <v>0.69734724924032432</v>
      </c>
      <c r="AZ126" s="6">
        <f>U126*'Summary all tools'!E$13</f>
        <v>0.4217087361099498</v>
      </c>
      <c r="BA126" s="6">
        <f>V126*'Summary all tools'!F$13</f>
        <v>0.18716389072579367</v>
      </c>
      <c r="BB126" s="6">
        <f>W126*'Summary all tools'!G$13</f>
        <v>0.13821664331309735</v>
      </c>
      <c r="BC126" s="6">
        <f>X126*'Summary all tools'!H$13</f>
        <v>0.11632927504601955</v>
      </c>
      <c r="BD126" s="6">
        <f>Y126*'Summary all tools'!J$13</f>
        <v>0.3784058399883185</v>
      </c>
      <c r="BE126" s="6">
        <f>Z126*'Summary all tools'!K$13</f>
        <v>0.34677359808692626</v>
      </c>
      <c r="BF126" s="6">
        <f>AA126*'Summary all tools'!L$13</f>
        <v>0.7233832357655674</v>
      </c>
      <c r="BG126" s="6">
        <f>AB126*'Summary all tools'!M$13</f>
        <v>0.43051125875637652</v>
      </c>
      <c r="BH126" s="6">
        <f>AC126*'Summary all tools'!N$13</f>
        <v>0.15436871738027619</v>
      </c>
      <c r="BI126" s="6">
        <f>AD126*'Summary all tools'!O$13</f>
        <v>0.17042368283233059</v>
      </c>
      <c r="BJ126" s="6">
        <f>AE126*'Summary all tools'!P$13</f>
        <v>0.11319673776711624</v>
      </c>
      <c r="BK126" s="6">
        <f t="shared" si="4"/>
        <v>729.71982477442396</v>
      </c>
      <c r="BM126" s="6">
        <f>C126*'Summary all tools'!B$7</f>
        <v>6.3577208987243381</v>
      </c>
      <c r="BN126" s="6">
        <f>D126*'Summary all tools'!C$7</f>
        <v>7.1426546585541173</v>
      </c>
      <c r="BO126" s="6">
        <f>E126*'Summary all tools'!D$7</f>
        <v>29.297054272740269</v>
      </c>
      <c r="BP126" s="6">
        <f>F126*'Summary all tools'!E$7</f>
        <v>22.109310876464662</v>
      </c>
      <c r="BQ126" s="6">
        <f>G126*'Summary all tools'!F$7</f>
        <v>17.659077268830153</v>
      </c>
      <c r="BR126" s="6">
        <f>H126*'Summary all tools'!G$7</f>
        <v>15.745380329132393</v>
      </c>
      <c r="BS126" s="6">
        <f>I126*'Summary all tools'!H$7</f>
        <v>9.6551939698122702</v>
      </c>
      <c r="BT126" s="6">
        <f>J126*'Summary all tools'!J$7</f>
        <v>4.3013360605183797</v>
      </c>
      <c r="BU126" s="6">
        <f>K126*'Summary all tools'!K$7</f>
        <v>4.7617059746134167</v>
      </c>
      <c r="BV126" s="6">
        <f>L126*'Summary all tools'!L$7</f>
        <v>18.511515582404812</v>
      </c>
      <c r="BW126" s="6">
        <f>M126*'Summary all tools'!M$7</f>
        <v>14.748868786836836</v>
      </c>
      <c r="BX126" s="6">
        <f>N126*'Summary all tools'!N$7</f>
        <v>12.401680269378884</v>
      </c>
      <c r="BY126" s="6">
        <f>O126*'Summary all tools'!O$7</f>
        <v>18.525752444984736</v>
      </c>
      <c r="BZ126" s="6">
        <f>P126*'Summary all tools'!P$7</f>
        <v>11.677772923038575</v>
      </c>
      <c r="CA126" s="6"/>
      <c r="CB126" s="6">
        <f>R126*'Summary all tools'!B$14</f>
        <v>8.2919283526519783E-2</v>
      </c>
      <c r="CC126" s="6">
        <f>S126*'Summary all tools'!C$14</f>
        <v>6.4911164299752896E-2</v>
      </c>
      <c r="CD126" s="6">
        <f>T126*'Summary all tools'!D$14</f>
        <v>0.25691740761485632</v>
      </c>
      <c r="CE126" s="6">
        <f>U126*'Summary all tools'!E$14</f>
        <v>0.15536637646156046</v>
      </c>
      <c r="CF126" s="6">
        <f>V126*'Summary all tools'!F$14</f>
        <v>6.8955117635818727E-2</v>
      </c>
      <c r="CG126" s="6">
        <f>W126*'Summary all tools'!G$14</f>
        <v>3.9346343716867127E-2</v>
      </c>
      <c r="CH126" s="6">
        <f>X126*'Summary all tools'!H$14</f>
        <v>3.3115633042297532E-2</v>
      </c>
      <c r="CI126" s="6">
        <f>Y126*'Summary all tools'!J$14</f>
        <v>6.1600950695772781E-2</v>
      </c>
      <c r="CJ126" s="6">
        <f>Z126*'Summary all tools'!K$14</f>
        <v>5.6451515967639164E-2</v>
      </c>
      <c r="CK126" s="6">
        <f>AA126*'Summary all tools'!L$14</f>
        <v>0.17738132984289776</v>
      </c>
      <c r="CL126" s="6">
        <f>AB126*'Summary all tools'!M$14</f>
        <v>0.10556597915865172</v>
      </c>
      <c r="CM126" s="6">
        <f>AC126*'Summary all tools'!N$14</f>
        <v>3.7852865564512166E-2</v>
      </c>
      <c r="CN126" s="6">
        <f>AD126*'Summary all tools'!O$14</f>
        <v>4.7225839821007268E-2</v>
      </c>
      <c r="CO126" s="6">
        <f>AE126*'Summary all tools'!P$14</f>
        <v>3.136777070655028E-2</v>
      </c>
      <c r="CP126" s="6">
        <f t="shared" si="5"/>
        <v>194.11400189408846</v>
      </c>
      <c r="CR126" s="6"/>
      <c r="CS126" s="6"/>
      <c r="CT126" s="6"/>
      <c r="CU126" s="6"/>
      <c r="CV126" s="6"/>
      <c r="CW126" s="6"/>
      <c r="CX126" s="6"/>
      <c r="CY126" s="6"/>
      <c r="CZ126" s="6"/>
      <c r="DA126" s="6"/>
      <c r="DB126" s="6"/>
      <c r="DC126" s="6"/>
      <c r="DD126" s="6"/>
      <c r="DE126" s="6"/>
      <c r="DF126" s="6"/>
      <c r="DH126" s="6"/>
      <c r="DI126" s="6"/>
      <c r="DJ126" s="6"/>
      <c r="DK126" s="6"/>
      <c r="DL126" s="6"/>
      <c r="DM126" s="6"/>
      <c r="DN126" s="6"/>
      <c r="DO126" s="6"/>
      <c r="DP126" s="6"/>
      <c r="DQ126" s="6"/>
      <c r="DR126" s="6"/>
      <c r="DS126" s="6"/>
      <c r="DT126" s="6"/>
      <c r="DU126" s="6"/>
      <c r="DV126" s="6"/>
      <c r="DX126" s="6"/>
      <c r="DY126" s="6"/>
      <c r="DZ126" s="6"/>
      <c r="EA126" s="6"/>
      <c r="EB126" s="6"/>
      <c r="EC126" s="6"/>
      <c r="ED126" s="6"/>
      <c r="EE126" s="6"/>
      <c r="EF126" s="6"/>
      <c r="EG126" s="6"/>
      <c r="EH126" s="6"/>
      <c r="EI126" s="6"/>
      <c r="EJ126" s="6"/>
      <c r="EK126" s="6"/>
      <c r="EL126" s="6"/>
      <c r="EN126" s="1"/>
      <c r="EO126" s="1"/>
      <c r="EP126" s="1"/>
      <c r="EQ126" s="1"/>
      <c r="ER126" s="1"/>
      <c r="ES126" s="1"/>
      <c r="ET126" s="1"/>
      <c r="EU126" s="1"/>
      <c r="EV126" s="1"/>
      <c r="EW126" s="1"/>
      <c r="EX126" s="1"/>
      <c r="EY126" s="1"/>
      <c r="EZ126" s="1"/>
      <c r="FA126" s="1"/>
      <c r="FB126" s="2"/>
      <c r="FD126" s="2"/>
      <c r="FE126" s="2"/>
      <c r="FF126" s="2"/>
      <c r="FG126" s="2"/>
      <c r="FH126" s="2"/>
      <c r="FI126" s="2"/>
      <c r="FJ126" s="2"/>
      <c r="FK126" s="2"/>
      <c r="FL126" s="2"/>
      <c r="FM126" s="2"/>
      <c r="FN126" s="2"/>
      <c r="FO126" s="2"/>
      <c r="FP126" s="2"/>
      <c r="FQ126" s="2"/>
      <c r="FR126" s="2"/>
      <c r="FT126" s="2"/>
      <c r="FU126" s="2"/>
      <c r="FV126" s="2"/>
      <c r="FW126" s="2"/>
      <c r="FX126" s="2"/>
      <c r="FY126" s="2"/>
      <c r="FZ126" s="2"/>
      <c r="GA126" s="2"/>
      <c r="GB126" s="2"/>
      <c r="GC126" s="2"/>
      <c r="GD126" s="2"/>
      <c r="GE126" s="2"/>
      <c r="GF126" s="2"/>
      <c r="GG126" s="2"/>
      <c r="GH126" s="2"/>
      <c r="GJ126" s="6"/>
    </row>
    <row r="127" spans="1:192" x14ac:dyDescent="0.25">
      <c r="A127" s="8" t="s">
        <v>123</v>
      </c>
      <c r="B127" s="8" t="s">
        <v>294</v>
      </c>
      <c r="C127" s="22">
        <f>Baseline!CC127*'Summary all tools'!B$5</f>
        <v>265.98230226712184</v>
      </c>
      <c r="D127" s="22">
        <f>Baseline!CD127*'Summary all tools'!C$5</f>
        <v>275.95194521672278</v>
      </c>
      <c r="E127" s="22">
        <f>Baseline!CE127*'Summary all tools'!D$5</f>
        <v>298.84473658620567</v>
      </c>
      <c r="F127" s="22">
        <f>Baseline!CF127*'Summary all tools'!E$5</f>
        <v>226.27200425124062</v>
      </c>
      <c r="G127" s="22">
        <f>Baseline!CG127*'Summary all tools'!F$5</f>
        <v>171.8220396910051</v>
      </c>
      <c r="H127" s="22">
        <f>Baseline!CH127*'Summary all tools'!G$5</f>
        <v>132.8744246311602</v>
      </c>
      <c r="I127" s="22">
        <f>Baseline!CI127*'Summary all tools'!H$5</f>
        <v>77.72022140515196</v>
      </c>
      <c r="J127" s="27">
        <f>Baseline!CJ127*'Summary all tools'!J$5</f>
        <v>196.28426613894356</v>
      </c>
      <c r="K127" s="27">
        <f>Baseline!CK127*'Summary all tools'!K$5</f>
        <v>198.52123391034809</v>
      </c>
      <c r="L127" s="27">
        <f>Baseline!CL127*'Summary all tools'!L$5</f>
        <v>239.91330594395845</v>
      </c>
      <c r="M127" s="27">
        <f>Baseline!CM127*'Summary all tools'!M$5</f>
        <v>191.3802300885736</v>
      </c>
      <c r="N127" s="27">
        <f>Baseline!CN127*'Summary all tools'!N$5</f>
        <v>150.43150168753337</v>
      </c>
      <c r="O127" s="27">
        <f>Baseline!CO127*'Summary all tools'!O$5</f>
        <v>162.9908911912413</v>
      </c>
      <c r="P127" s="27">
        <f>Baseline!CP127*'Summary all tools'!P$5</f>
        <v>97.136861974163637</v>
      </c>
      <c r="Q127" s="28"/>
      <c r="R127" s="29">
        <f>Baseline!CR127*'Summary all tools'!B$12</f>
        <v>25.165627740716719</v>
      </c>
      <c r="S127" s="29">
        <f>Baseline!CS127*'Summary all tools'!C$12</f>
        <v>16.70149109575647</v>
      </c>
      <c r="T127" s="29">
        <f>Baseline!CT127*'Summary all tools'!D$12</f>
        <v>15.40187390393019</v>
      </c>
      <c r="U127" s="29">
        <f>Baseline!CU127*'Summary all tools'!E$12</f>
        <v>9.9537044683126314</v>
      </c>
      <c r="V127" s="29">
        <f>Baseline!CV127*'Summary all tools'!F$12</f>
        <v>3.4239025590966485</v>
      </c>
      <c r="W127" s="29">
        <f>Baseline!CW127*'Summary all tools'!G$12</f>
        <v>2.8478052325549235</v>
      </c>
      <c r="X127" s="29">
        <f>Baseline!CX127*'Summary all tools'!H$12</f>
        <v>2.0679836792208413</v>
      </c>
      <c r="Y127" s="29">
        <f>Baseline!CY127*'Summary all tools'!J$12</f>
        <v>15.416022903358749</v>
      </c>
      <c r="Z127" s="29">
        <f>Baseline!CZ127*'Summary all tools'!K$12</f>
        <v>9.4956733824678867</v>
      </c>
      <c r="AA127" s="29">
        <f>Baseline!DA127*'Summary all tools'!L$12</f>
        <v>10.921354059585841</v>
      </c>
      <c r="AB127" s="29">
        <f>Baseline!DB127*'Summary all tools'!M$12</f>
        <v>7.509055931015892</v>
      </c>
      <c r="AC127" s="29">
        <f>Baseline!DC127*'Summary all tools'!N$12</f>
        <v>3.4902421451390904</v>
      </c>
      <c r="AD127" s="29">
        <f>Baseline!DD127*'Summary all tools'!O$12</f>
        <v>2.8827536468206807</v>
      </c>
      <c r="AE127" s="29">
        <f>Baseline!DE127*'Summary all tools'!P$12</f>
        <v>1.9286739916276543</v>
      </c>
      <c r="AF127" s="29">
        <f t="shared" si="3"/>
        <v>2813.3321297229754</v>
      </c>
      <c r="AH127" s="6">
        <f>C127*'Summary all tools'!B$6</f>
        <v>35.862782328151255</v>
      </c>
      <c r="AI127" s="6">
        <f>D127*'Summary all tools'!C$6</f>
        <v>37.207003849445769</v>
      </c>
      <c r="AJ127" s="6">
        <f>E127*'Summary all tools'!D$6</f>
        <v>54.1957782208464</v>
      </c>
      <c r="AK127" s="6">
        <f>F127*'Summary all tools'!E$6</f>
        <v>41.034643942772711</v>
      </c>
      <c r="AL127" s="6">
        <f>G127*'Summary all tools'!F$6</f>
        <v>31.160090898442188</v>
      </c>
      <c r="AM127" s="6">
        <f>H127*'Summary all tools'!G$6</f>
        <v>33.648421764267923</v>
      </c>
      <c r="AN127" s="6">
        <f>I127*'Summary all tools'!H$6</f>
        <v>19.68146087339338</v>
      </c>
      <c r="AO127" s="6">
        <f>J127*'Summary all tools'!J$6</f>
        <v>20.240343990346698</v>
      </c>
      <c r="AP127" s="6">
        <f>K127*'Summary all tools'!K$6</f>
        <v>20.471014527925583</v>
      </c>
      <c r="AQ127" s="6">
        <f>L127*'Summary all tools'!L$6</f>
        <v>50.134005485486909</v>
      </c>
      <c r="AR127" s="6">
        <f>M127*'Summary all tools'!M$6</f>
        <v>39.992185791127064</v>
      </c>
      <c r="AS127" s="6">
        <f>N127*'Summary all tools'!N$6</f>
        <v>31.435245748956131</v>
      </c>
      <c r="AT127" s="6">
        <f>O127*'Summary all tools'!O$6</f>
        <v>39.672269703439966</v>
      </c>
      <c r="AU127" s="6">
        <f>P127*'Summary all tools'!P$6</f>
        <v>23.643283119811091</v>
      </c>
      <c r="AV127" s="6"/>
      <c r="AW127" s="6">
        <f>R127*'Summary all tools'!B$13</f>
        <v>3.3931183470629285</v>
      </c>
      <c r="AX127" s="6">
        <f>S127*'Summary all tools'!C$13</f>
        <v>2.2518864398772767</v>
      </c>
      <c r="AY127" s="6">
        <f>T127*'Summary all tools'!D$13</f>
        <v>2.7931445332384408</v>
      </c>
      <c r="AZ127" s="6">
        <f>U127*'Summary all tools'!E$13</f>
        <v>1.8051138059274743</v>
      </c>
      <c r="BA127" s="6">
        <f>V127*'Summary all tools'!F$13</f>
        <v>0.62092799713426738</v>
      </c>
      <c r="BB127" s="6">
        <f>W127*'Summary all tools'!G$13</f>
        <v>0.72116324743072924</v>
      </c>
      <c r="BC127" s="6">
        <f>X127*'Summary all tools'!H$13</f>
        <v>0.52368533096720005</v>
      </c>
      <c r="BD127" s="6">
        <f>Y127*'Summary all tools'!J$13</f>
        <v>1.5896618341592954</v>
      </c>
      <c r="BE127" s="6">
        <f>Z127*'Summary all tools'!K$13</f>
        <v>0.97917015694512977</v>
      </c>
      <c r="BF127" s="6">
        <f>AA127*'Summary all tools'!L$13</f>
        <v>2.282204491234511</v>
      </c>
      <c r="BG127" s="6">
        <f>AB127*'Summary all tools'!M$13</f>
        <v>1.5691461953524</v>
      </c>
      <c r="BH127" s="6">
        <f>AC127*'Summary all tools'!N$13</f>
        <v>0.72934603673442955</v>
      </c>
      <c r="BI127" s="6">
        <f>AD127*'Summary all tools'!O$13</f>
        <v>0.7016673099299604</v>
      </c>
      <c r="BJ127" s="6">
        <f>AE127*'Summary all tools'!P$13</f>
        <v>0.46944264312344663</v>
      </c>
      <c r="BK127" s="6">
        <f t="shared" si="4"/>
        <v>498.80820861353061</v>
      </c>
      <c r="BM127" s="6">
        <f>C127*'Summary all tools'!B$7</f>
        <v>4.9809419900210088</v>
      </c>
      <c r="BN127" s="6">
        <f>D127*'Summary all tools'!C$7</f>
        <v>5.1676394235341343</v>
      </c>
      <c r="BO127" s="6">
        <f>E127*'Summary all tools'!D$7</f>
        <v>19.966865660311836</v>
      </c>
      <c r="BP127" s="6">
        <f>F127*'Summary all tools'!E$7</f>
        <v>15.118026715758369</v>
      </c>
      <c r="BQ127" s="6">
        <f>G127*'Summary all tools'!F$7</f>
        <v>11.480033488899755</v>
      </c>
      <c r="BR127" s="6">
        <f>H127*'Summary all tools'!G$7</f>
        <v>9.5787478015069265</v>
      </c>
      <c r="BS127" s="6">
        <f>I127*'Summary all tools'!H$7</f>
        <v>5.6027516354915461</v>
      </c>
      <c r="BT127" s="6">
        <f>J127*'Summary all tools'!J$7</f>
        <v>3.2949397193587648</v>
      </c>
      <c r="BU127" s="6">
        <f>K127*'Summary all tools'!K$7</f>
        <v>3.3324907371041643</v>
      </c>
      <c r="BV127" s="6">
        <f>L127*'Summary all tools'!L$7</f>
        <v>12.293395981115564</v>
      </c>
      <c r="BW127" s="6">
        <f>M127*'Summary all tools'!M$7</f>
        <v>9.8065129909277093</v>
      </c>
      <c r="BX127" s="6">
        <f>N127*'Summary all tools'!N$7</f>
        <v>7.7082594939969056</v>
      </c>
      <c r="BY127" s="6">
        <f>O127*'Summary all tools'!O$7</f>
        <v>10.993520520230351</v>
      </c>
      <c r="BZ127" s="6">
        <f>P127*'Summary all tools'!P$7</f>
        <v>6.5517531536825908</v>
      </c>
      <c r="CA127" s="6"/>
      <c r="CB127" s="6">
        <f>R127*'Summary all tools'!B$14</f>
        <v>0.47126643709207339</v>
      </c>
      <c r="CC127" s="6">
        <f>S127*'Summary all tools'!C$14</f>
        <v>0.31276200553851069</v>
      </c>
      <c r="CD127" s="6">
        <f>T127*'Summary all tools'!D$14</f>
        <v>1.0290532490878468</v>
      </c>
      <c r="CE127" s="6">
        <f>U127*'Summary all tools'!E$14</f>
        <v>0.66504192849959587</v>
      </c>
      <c r="CF127" s="6">
        <f>V127*'Summary all tools'!F$14</f>
        <v>0.22876294631262484</v>
      </c>
      <c r="CG127" s="6">
        <f>W127*'Summary all tools'!G$14</f>
        <v>0.20529464707882072</v>
      </c>
      <c r="CH127" s="6">
        <f>X127*'Summary all tools'!H$14</f>
        <v>0.14907830589577228</v>
      </c>
      <c r="CI127" s="6">
        <f>Y127*'Summary all tools'!J$14</f>
        <v>0.25878215904918761</v>
      </c>
      <c r="CJ127" s="6">
        <f>Z127*'Summary all tools'!K$14</f>
        <v>0.15939979299106763</v>
      </c>
      <c r="CK127" s="6">
        <f>AA127*'Summary all tools'!L$14</f>
        <v>0.55962102467053143</v>
      </c>
      <c r="CL127" s="6">
        <f>AB127*'Summary all tools'!M$14</f>
        <v>0.3847714808526958</v>
      </c>
      <c r="CM127" s="6">
        <f>AC127*'Summary all tools'!N$14</f>
        <v>0.17884347260920877</v>
      </c>
      <c r="CN127" s="6">
        <f>AD127*'Summary all tools'!O$14</f>
        <v>0.19443792925769987</v>
      </c>
      <c r="CO127" s="6">
        <f>AE127*'Summary all tools'!P$14</f>
        <v>0.13008651556432857</v>
      </c>
      <c r="CP127" s="6">
        <f t="shared" si="5"/>
        <v>130.80308120643963</v>
      </c>
      <c r="CR127" s="6"/>
      <c r="CS127" s="6"/>
      <c r="CT127" s="6"/>
      <c r="CU127" s="6"/>
      <c r="CV127" s="6"/>
      <c r="CW127" s="6"/>
      <c r="CX127" s="6"/>
      <c r="CY127" s="6"/>
      <c r="CZ127" s="6"/>
      <c r="DA127" s="6"/>
      <c r="DB127" s="6"/>
      <c r="DC127" s="6"/>
      <c r="DD127" s="6"/>
      <c r="DE127" s="6"/>
      <c r="DF127" s="6"/>
      <c r="DH127" s="6"/>
      <c r="DI127" s="6"/>
      <c r="DJ127" s="6"/>
      <c r="DK127" s="6"/>
      <c r="DL127" s="6"/>
      <c r="DM127" s="6"/>
      <c r="DN127" s="6"/>
      <c r="DO127" s="6"/>
      <c r="DP127" s="6"/>
      <c r="DQ127" s="6"/>
      <c r="DR127" s="6"/>
      <c r="DS127" s="6"/>
      <c r="DT127" s="6"/>
      <c r="DU127" s="6"/>
      <c r="DV127" s="6"/>
      <c r="DX127" s="6"/>
      <c r="DY127" s="6"/>
      <c r="DZ127" s="6"/>
      <c r="EA127" s="6"/>
      <c r="EB127" s="6"/>
      <c r="EC127" s="6"/>
      <c r="ED127" s="6"/>
      <c r="EE127" s="6"/>
      <c r="EF127" s="6"/>
      <c r="EG127" s="6"/>
      <c r="EH127" s="6"/>
      <c r="EI127" s="6"/>
      <c r="EJ127" s="6"/>
      <c r="EK127" s="6"/>
      <c r="EL127" s="6"/>
      <c r="EN127" s="1"/>
      <c r="EO127" s="1"/>
      <c r="EP127" s="1"/>
      <c r="EQ127" s="1"/>
      <c r="ER127" s="1"/>
      <c r="ES127" s="1"/>
      <c r="ET127" s="1"/>
      <c r="EU127" s="1"/>
      <c r="EV127" s="1"/>
      <c r="EW127" s="1"/>
      <c r="EX127" s="1"/>
      <c r="EY127" s="1"/>
      <c r="EZ127" s="1"/>
      <c r="FA127" s="1"/>
      <c r="FB127" s="2"/>
      <c r="FD127" s="2"/>
      <c r="FE127" s="2"/>
      <c r="FF127" s="2"/>
      <c r="FG127" s="2"/>
      <c r="FH127" s="2"/>
      <c r="FI127" s="2"/>
      <c r="FJ127" s="2"/>
      <c r="FK127" s="2"/>
      <c r="FL127" s="2"/>
      <c r="FM127" s="2"/>
      <c r="FN127" s="2"/>
      <c r="FO127" s="2"/>
      <c r="FP127" s="2"/>
      <c r="FQ127" s="2"/>
      <c r="FR127" s="2"/>
      <c r="FT127" s="2"/>
      <c r="FU127" s="2"/>
      <c r="FV127" s="2"/>
      <c r="FW127" s="2"/>
      <c r="FX127" s="2"/>
      <c r="FY127" s="2"/>
      <c r="FZ127" s="2"/>
      <c r="GA127" s="2"/>
      <c r="GB127" s="2"/>
      <c r="GC127" s="2"/>
      <c r="GD127" s="2"/>
      <c r="GE127" s="2"/>
      <c r="GF127" s="2"/>
      <c r="GG127" s="2"/>
      <c r="GH127" s="2"/>
      <c r="GJ127" s="6"/>
    </row>
    <row r="128" spans="1:192" x14ac:dyDescent="0.25">
      <c r="A128" s="8" t="s">
        <v>6</v>
      </c>
      <c r="B128" s="8" t="s">
        <v>295</v>
      </c>
      <c r="C128" s="22">
        <f>Baseline!CC128*'Summary all tools'!B$5</f>
        <v>192.46027946851194</v>
      </c>
      <c r="D128" s="22">
        <f>Baseline!CD128*'Summary all tools'!C$5</f>
        <v>195.75121399971528</v>
      </c>
      <c r="E128" s="22">
        <f>Baseline!CE128*'Summary all tools'!D$5</f>
        <v>218.39384921005373</v>
      </c>
      <c r="F128" s="22">
        <f>Baseline!CF128*'Summary all tools'!E$5</f>
        <v>166.24109119417062</v>
      </c>
      <c r="G128" s="22">
        <f>Baseline!CG128*'Summary all tools'!F$5</f>
        <v>123.38988247365417</v>
      </c>
      <c r="H128" s="22">
        <f>Baseline!CH128*'Summary all tools'!G$5</f>
        <v>100.53668179765177</v>
      </c>
      <c r="I128" s="22">
        <f>Baseline!CI128*'Summary all tools'!H$5</f>
        <v>59.271233973179655</v>
      </c>
      <c r="J128" s="27">
        <f>Baseline!CJ128*'Summary all tools'!J$5</f>
        <v>146.84062268172556</v>
      </c>
      <c r="K128" s="27">
        <f>Baseline!CK128*'Summary all tools'!K$5</f>
        <v>151.61660136725871</v>
      </c>
      <c r="L128" s="27">
        <f>Baseline!CL128*'Summary all tools'!L$5</f>
        <v>192.20776217478399</v>
      </c>
      <c r="M128" s="27">
        <f>Baseline!CM128*'Summary all tools'!M$5</f>
        <v>145.80596950409509</v>
      </c>
      <c r="N128" s="27">
        <f>Baseline!CN128*'Summary all tools'!N$5</f>
        <v>114.91043353317417</v>
      </c>
      <c r="O128" s="27">
        <f>Baseline!CO128*'Summary all tools'!O$5</f>
        <v>126.54449568126313</v>
      </c>
      <c r="P128" s="27">
        <f>Baseline!CP128*'Summary all tools'!P$5</f>
        <v>78.550783850360233</v>
      </c>
      <c r="Q128" s="28"/>
      <c r="R128" s="29">
        <f>Baseline!CR128*'Summary all tools'!B$12</f>
        <v>6.5795560237474451</v>
      </c>
      <c r="S128" s="29">
        <f>Baseline!CS128*'Summary all tools'!C$12</f>
        <v>5.9405654762517601</v>
      </c>
      <c r="T128" s="29">
        <f>Baseline!CT128*'Summary all tools'!D$12</f>
        <v>4.8568245292461958</v>
      </c>
      <c r="U128" s="29">
        <f>Baseline!CU128*'Summary all tools'!E$12</f>
        <v>2.163434981456879</v>
      </c>
      <c r="V128" s="29">
        <f>Baseline!CV128*'Summary all tools'!F$12</f>
        <v>1.1604806605007782</v>
      </c>
      <c r="W128" s="29">
        <f>Baseline!CW128*'Summary all tools'!G$12</f>
        <v>0.8540161738356451</v>
      </c>
      <c r="X128" s="29">
        <f>Baseline!CX128*'Summary all tools'!H$12</f>
        <v>1.0587408593915675</v>
      </c>
      <c r="Y128" s="29">
        <f>Baseline!CY128*'Summary all tools'!J$12</f>
        <v>5.1432361556025876</v>
      </c>
      <c r="Z128" s="29">
        <f>Baseline!CZ128*'Summary all tools'!K$12</f>
        <v>4.756787683523565</v>
      </c>
      <c r="AA128" s="29">
        <f>Baseline!DA128*'Summary all tools'!L$12</f>
        <v>4.0325737768628942</v>
      </c>
      <c r="AB128" s="29">
        <f>Baseline!DB128*'Summary all tools'!M$12</f>
        <v>2.4953180311863807</v>
      </c>
      <c r="AC128" s="29">
        <f>Baseline!DC128*'Summary all tools'!N$12</f>
        <v>1.4059530764650601</v>
      </c>
      <c r="AD128" s="29">
        <f>Baseline!DD128*'Summary all tools'!O$12</f>
        <v>1.4698042830970925</v>
      </c>
      <c r="AE128" s="29">
        <f>Baseline!DE128*'Summary all tools'!P$12</f>
        <v>0.70542172501644174</v>
      </c>
      <c r="AF128" s="29">
        <f t="shared" si="3"/>
        <v>2055.1436143457827</v>
      </c>
      <c r="AH128" s="6">
        <f>C128*'Summary all tools'!B$6</f>
        <v>25.949700602495991</v>
      </c>
      <c r="AI128" s="6">
        <f>D128*'Summary all tools'!C$6</f>
        <v>26.393422112321161</v>
      </c>
      <c r="AJ128" s="6">
        <f>E128*'Summary all tools'!D$6</f>
        <v>39.605933006522221</v>
      </c>
      <c r="AK128" s="6">
        <f>F128*'Summary all tools'!E$6</f>
        <v>30.147980561644744</v>
      </c>
      <c r="AL128" s="6">
        <f>G128*'Summary all tools'!F$6</f>
        <v>22.376872959612761</v>
      </c>
      <c r="AM128" s="6">
        <f>H128*'Summary all tools'!G$6</f>
        <v>25.459381527316619</v>
      </c>
      <c r="AN128" s="6">
        <f>I128*'Summary all tools'!H$6</f>
        <v>15.00953614477932</v>
      </c>
      <c r="AO128" s="6">
        <f>J128*'Summary all tools'!J$6</f>
        <v>15.1418387897223</v>
      </c>
      <c r="AP128" s="6">
        <f>K128*'Summary all tools'!K$6</f>
        <v>15.634325800460729</v>
      </c>
      <c r="AQ128" s="6">
        <f>L128*'Summary all tools'!L$6</f>
        <v>40.165112832360784</v>
      </c>
      <c r="AR128" s="6">
        <f>M128*'Summary all tools'!M$6</f>
        <v>30.468661361544289</v>
      </c>
      <c r="AS128" s="6">
        <f>N128*'Summary all tools'!N$6</f>
        <v>24.012508528549606</v>
      </c>
      <c r="AT128" s="6">
        <f>O128*'Summary all tools'!O$6</f>
        <v>30.80115290775613</v>
      </c>
      <c r="AU128" s="6">
        <f>P128*'Summary all tools'!P$6</f>
        <v>19.119399001700586</v>
      </c>
      <c r="AV128" s="6"/>
      <c r="AW128" s="6">
        <f>R128*'Summary all tools'!B$13</f>
        <v>0.88713114926931846</v>
      </c>
      <c r="AX128" s="6">
        <f>S128*'Summary all tools'!C$13</f>
        <v>0.80097512039349572</v>
      </c>
      <c r="AY128" s="6">
        <f>T128*'Summary all tools'!D$13</f>
        <v>0.88078976411439813</v>
      </c>
      <c r="AZ128" s="6">
        <f>U128*'Summary all tools'!E$13</f>
        <v>0.39234099883983048</v>
      </c>
      <c r="BA128" s="6">
        <f>V128*'Summary all tools'!F$13</f>
        <v>0.21045427543589737</v>
      </c>
      <c r="BB128" s="6">
        <f>W128*'Summary all tools'!G$13</f>
        <v>0.21626657267187316</v>
      </c>
      <c r="BC128" s="6">
        <f>X128*'Summary all tools'!H$13</f>
        <v>0.26810997733206049</v>
      </c>
      <c r="BD128" s="6">
        <f>Y128*'Summary all tools'!J$13</f>
        <v>0.53035768511009895</v>
      </c>
      <c r="BE128" s="6">
        <f>Z128*'Summary all tools'!K$13</f>
        <v>0.49050808247365296</v>
      </c>
      <c r="BF128" s="6">
        <f>AA128*'Summary all tools'!L$13</f>
        <v>0.8426755450450083</v>
      </c>
      <c r="BG128" s="6">
        <f>AB128*'Summary all tools'!M$13</f>
        <v>0.52143955655696184</v>
      </c>
      <c r="BH128" s="6">
        <f>AC128*'Summary all tools'!N$13</f>
        <v>0.29379804079854338</v>
      </c>
      <c r="BI128" s="6">
        <f>AD128*'Summary all tools'!O$13</f>
        <v>0.35775294867172636</v>
      </c>
      <c r="BJ128" s="6">
        <f>AE128*'Summary all tools'!P$13</f>
        <v>0.17170088908024828</v>
      </c>
      <c r="BK128" s="6">
        <f t="shared" si="4"/>
        <v>367.15012674258037</v>
      </c>
      <c r="BM128" s="6">
        <f>C128*'Summary all tools'!B$7</f>
        <v>3.6041250836799992</v>
      </c>
      <c r="BN128" s="6">
        <f>D128*'Summary all tools'!C$7</f>
        <v>3.6657530711557169</v>
      </c>
      <c r="BO128" s="6">
        <f>E128*'Summary all tools'!D$7</f>
        <v>14.591659528718717</v>
      </c>
      <c r="BP128" s="6">
        <f>F128*'Summary all tools'!E$7</f>
        <v>11.107150733237539</v>
      </c>
      <c r="BQ128" s="6">
        <f>G128*'Summary all tools'!F$7</f>
        <v>8.2441110903836492</v>
      </c>
      <c r="BR128" s="6">
        <f>H128*'Summary all tools'!G$7</f>
        <v>7.2475611647105707</v>
      </c>
      <c r="BS128" s="6">
        <f>I128*'Summary all tools'!H$7</f>
        <v>4.2727876616525071</v>
      </c>
      <c r="BT128" s="6">
        <f>J128*'Summary all tools'!J$7</f>
        <v>2.4649505006524675</v>
      </c>
      <c r="BU128" s="6">
        <f>K128*'Summary all tools'!K$7</f>
        <v>2.5451228047261654</v>
      </c>
      <c r="BV128" s="6">
        <f>L128*'Summary all tools'!L$7</f>
        <v>9.8489165565942152</v>
      </c>
      <c r="BW128" s="6">
        <f>M128*'Summary all tools'!M$7</f>
        <v>7.4712426327158408</v>
      </c>
      <c r="BX128" s="6">
        <f>N128*'Summary all tools'!N$7</f>
        <v>5.8881246966558418</v>
      </c>
      <c r="BY128" s="6">
        <f>O128*'Summary all tools'!O$7</f>
        <v>8.5352592394986857</v>
      </c>
      <c r="BZ128" s="6">
        <f>P128*'Summary all tools'!P$7</f>
        <v>5.2981467113146197</v>
      </c>
      <c r="CA128" s="6"/>
      <c r="CB128" s="6">
        <f>R128*'Summary all tools'!B$14</f>
        <v>0.12321265962073867</v>
      </c>
      <c r="CC128" s="6">
        <f>S128*'Summary all tools'!C$14</f>
        <v>0.11124654449909664</v>
      </c>
      <c r="CD128" s="6">
        <f>T128*'Summary all tools'!D$14</f>
        <v>0.32450149204214673</v>
      </c>
      <c r="CE128" s="6">
        <f>U128*'Summary all tools'!E$14</f>
        <v>0.14454668378309546</v>
      </c>
      <c r="CF128" s="6">
        <f>V128*'Summary all tools'!F$14</f>
        <v>7.7535785686909567E-2</v>
      </c>
      <c r="CG128" s="6">
        <f>W128*'Summary all tools'!G$14</f>
        <v>6.1564936746007687E-2</v>
      </c>
      <c r="CH128" s="6">
        <f>X128*'Summary all tools'!H$14</f>
        <v>7.6323278218615773E-2</v>
      </c>
      <c r="CI128" s="6">
        <f>Y128*'Summary all tools'!J$14</f>
        <v>8.6337297576062622E-2</v>
      </c>
      <c r="CJ128" s="6">
        <f>Z128*'Summary all tools'!K$14</f>
        <v>7.9850152960827231E-2</v>
      </c>
      <c r="CK128" s="6">
        <f>AA128*'Summary all tools'!L$14</f>
        <v>0.20663308384245413</v>
      </c>
      <c r="CL128" s="6">
        <f>AB128*'Summary all tools'!M$14</f>
        <v>0.12786257325534697</v>
      </c>
      <c r="CM128" s="6">
        <f>AC128*'Summary all tools'!N$14</f>
        <v>7.2042431460179218E-2</v>
      </c>
      <c r="CN128" s="6">
        <f>AD128*'Summary all tools'!O$14</f>
        <v>9.9136359270478383E-2</v>
      </c>
      <c r="CO128" s="6">
        <f>AE128*'Summary all tools'!P$14</f>
        <v>4.757976444392422E-2</v>
      </c>
      <c r="CP128" s="6">
        <f t="shared" si="5"/>
        <v>96.423284519102367</v>
      </c>
      <c r="CR128" s="6"/>
      <c r="CS128" s="6"/>
      <c r="CT128" s="6"/>
      <c r="CU128" s="6"/>
      <c r="CV128" s="6"/>
      <c r="CW128" s="6"/>
      <c r="CX128" s="6"/>
      <c r="CY128" s="6"/>
      <c r="CZ128" s="6"/>
      <c r="DA128" s="6"/>
      <c r="DB128" s="6"/>
      <c r="DC128" s="6"/>
      <c r="DD128" s="6"/>
      <c r="DE128" s="6"/>
      <c r="DF128" s="6"/>
      <c r="DH128" s="6"/>
      <c r="DI128" s="6"/>
      <c r="DJ128" s="6"/>
      <c r="DK128" s="6"/>
      <c r="DL128" s="6"/>
      <c r="DM128" s="6"/>
      <c r="DN128" s="6"/>
      <c r="DO128" s="6"/>
      <c r="DP128" s="6"/>
      <c r="DQ128" s="6"/>
      <c r="DR128" s="6"/>
      <c r="DS128" s="6"/>
      <c r="DT128" s="6"/>
      <c r="DU128" s="6"/>
      <c r="DV128" s="6"/>
      <c r="DX128" s="6"/>
      <c r="DY128" s="6"/>
      <c r="DZ128" s="6"/>
      <c r="EA128" s="6"/>
      <c r="EB128" s="6"/>
      <c r="EC128" s="6"/>
      <c r="ED128" s="6"/>
      <c r="EE128" s="6"/>
      <c r="EF128" s="6"/>
      <c r="EG128" s="6"/>
      <c r="EH128" s="6"/>
      <c r="EI128" s="6"/>
      <c r="EJ128" s="6"/>
      <c r="EK128" s="6"/>
      <c r="EL128" s="6"/>
      <c r="EN128" s="1"/>
      <c r="EO128" s="1"/>
      <c r="EP128" s="1"/>
      <c r="EQ128" s="1"/>
      <c r="ER128" s="1"/>
      <c r="ES128" s="1"/>
      <c r="ET128" s="1"/>
      <c r="EU128" s="1"/>
      <c r="EV128" s="1"/>
      <c r="EW128" s="1"/>
      <c r="EX128" s="1"/>
      <c r="EY128" s="1"/>
      <c r="EZ128" s="1"/>
      <c r="FA128" s="1"/>
      <c r="FB128" s="2"/>
      <c r="FD128" s="2"/>
      <c r="FE128" s="2"/>
      <c r="FF128" s="2"/>
      <c r="FG128" s="2"/>
      <c r="FH128" s="2"/>
      <c r="FI128" s="2"/>
      <c r="FJ128" s="2"/>
      <c r="FK128" s="2"/>
      <c r="FL128" s="2"/>
      <c r="FM128" s="2"/>
      <c r="FN128" s="2"/>
      <c r="FO128" s="2"/>
      <c r="FP128" s="2"/>
      <c r="FQ128" s="2"/>
      <c r="FR128" s="2"/>
      <c r="FT128" s="2"/>
      <c r="FU128" s="2"/>
      <c r="FV128" s="2"/>
      <c r="FW128" s="2"/>
      <c r="FX128" s="2"/>
      <c r="FY128" s="2"/>
      <c r="FZ128" s="2"/>
      <c r="GA128" s="2"/>
      <c r="GB128" s="2"/>
      <c r="GC128" s="2"/>
      <c r="GD128" s="2"/>
      <c r="GE128" s="2"/>
      <c r="GF128" s="2"/>
      <c r="GG128" s="2"/>
      <c r="GH128" s="2"/>
      <c r="GJ128" s="6"/>
    </row>
    <row r="129" spans="1:192" x14ac:dyDescent="0.25">
      <c r="A129" s="8" t="s">
        <v>18</v>
      </c>
      <c r="B129" s="8" t="s">
        <v>296</v>
      </c>
      <c r="C129" s="22">
        <f>Baseline!CC129*'Summary all tools'!B$5</f>
        <v>447.11807437131552</v>
      </c>
      <c r="D129" s="22">
        <f>Baseline!CD129*'Summary all tools'!C$5</f>
        <v>395.14741497823047</v>
      </c>
      <c r="E129" s="22">
        <f>Baseline!CE129*'Summary all tools'!D$5</f>
        <v>419.4097443392202</v>
      </c>
      <c r="F129" s="22">
        <f>Baseline!CF129*'Summary all tools'!E$5</f>
        <v>314.98659666696506</v>
      </c>
      <c r="G129" s="22">
        <f>Baseline!CG129*'Summary all tools'!F$5</f>
        <v>236.82574083003641</v>
      </c>
      <c r="H129" s="22">
        <f>Baseline!CH129*'Summary all tools'!G$5</f>
        <v>172.86307026594812</v>
      </c>
      <c r="I129" s="22">
        <f>Baseline!CI129*'Summary all tools'!H$5</f>
        <v>93.131291893607738</v>
      </c>
      <c r="J129" s="27">
        <f>Baseline!CJ129*'Summary all tools'!J$5</f>
        <v>311.01441853544702</v>
      </c>
      <c r="K129" s="27">
        <f>Baseline!CK129*'Summary all tools'!K$5</f>
        <v>293.77293348475047</v>
      </c>
      <c r="L129" s="27">
        <f>Baseline!CL129*'Summary all tools'!L$5</f>
        <v>354.52984462456669</v>
      </c>
      <c r="M129" s="27">
        <f>Baseline!CM129*'Summary all tools'!M$5</f>
        <v>276.45892452044797</v>
      </c>
      <c r="N129" s="27">
        <f>Baseline!CN129*'Summary all tools'!N$5</f>
        <v>206.52346258427443</v>
      </c>
      <c r="O129" s="27">
        <f>Baseline!CO129*'Summary all tools'!O$5</f>
        <v>205.5343993692731</v>
      </c>
      <c r="P129" s="27">
        <f>Baseline!CP129*'Summary all tools'!P$5</f>
        <v>123.89519829744202</v>
      </c>
      <c r="Q129" s="28"/>
      <c r="R129" s="29">
        <f>Baseline!CR129*'Summary all tools'!B$12</f>
        <v>64.51360688319069</v>
      </c>
      <c r="S129" s="29">
        <f>Baseline!CS129*'Summary all tools'!C$12</f>
        <v>50.01038505390791</v>
      </c>
      <c r="T129" s="29">
        <f>Baseline!CT129*'Summary all tools'!D$12</f>
        <v>38.639681859566018</v>
      </c>
      <c r="U129" s="29">
        <f>Baseline!CU129*'Summary all tools'!E$12</f>
        <v>22.428571614832975</v>
      </c>
      <c r="V129" s="29">
        <f>Baseline!CV129*'Summary all tools'!F$12</f>
        <v>8.4018538051347118</v>
      </c>
      <c r="W129" s="29">
        <f>Baseline!CW129*'Summary all tools'!G$12</f>
        <v>7.8292028510399012</v>
      </c>
      <c r="X129" s="29">
        <f>Baseline!CX129*'Summary all tools'!H$12</f>
        <v>5.8943855628865656</v>
      </c>
      <c r="Y129" s="29">
        <f>Baseline!CY129*'Summary all tools'!J$12</f>
        <v>42.373793101946418</v>
      </c>
      <c r="Z129" s="29">
        <f>Baseline!CZ129*'Summary all tools'!K$12</f>
        <v>32.407129708672549</v>
      </c>
      <c r="AA129" s="29">
        <f>Baseline!DA129*'Summary all tools'!L$12</f>
        <v>31.538742239074654</v>
      </c>
      <c r="AB129" s="29">
        <f>Baseline!DB129*'Summary all tools'!M$12</f>
        <v>19.169763948278032</v>
      </c>
      <c r="AC129" s="29">
        <f>Baseline!DC129*'Summary all tools'!N$12</f>
        <v>8.4925939934728323</v>
      </c>
      <c r="AD129" s="29">
        <f>Baseline!DD129*'Summary all tools'!O$12</f>
        <v>9.5277124827271411</v>
      </c>
      <c r="AE129" s="29">
        <f>Baseline!DE129*'Summary all tools'!P$12</f>
        <v>7.0276688109893586</v>
      </c>
      <c r="AF129" s="29">
        <f t="shared" si="3"/>
        <v>4199.4662066772462</v>
      </c>
      <c r="AH129" s="6">
        <f>C129*'Summary all tools'!B$6</f>
        <v>60.285583061300969</v>
      </c>
      <c r="AI129" s="6">
        <f>D129*'Summary all tools'!C$6</f>
        <v>53.278303143132199</v>
      </c>
      <c r="AJ129" s="6">
        <f>E129*'Summary all tools'!D$6</f>
        <v>76.060357453588395</v>
      </c>
      <c r="AK129" s="6">
        <f>F129*'Summary all tools'!E$6</f>
        <v>57.123119953553868</v>
      </c>
      <c r="AL129" s="6">
        <f>G129*'Summary all tools'!F$6</f>
        <v>42.948574144654181</v>
      </c>
      <c r="AM129" s="6">
        <f>H129*'Summary all tools'!G$6</f>
        <v>43.774936462911079</v>
      </c>
      <c r="AN129" s="6">
        <f>I129*'Summary all tools'!H$6</f>
        <v>23.584079462891424</v>
      </c>
      <c r="AO129" s="6">
        <f>J129*'Summary all tools'!J$6</f>
        <v>32.071031167923792</v>
      </c>
      <c r="AP129" s="6">
        <f>K129*'Summary all tools'!K$6</f>
        <v>30.293132229842374</v>
      </c>
      <c r="AQ129" s="6">
        <f>L129*'Summary all tools'!L$6</f>
        <v>74.085099637319374</v>
      </c>
      <c r="AR129" s="6">
        <f>M129*'Summary all tools'!M$6</f>
        <v>57.770840111959096</v>
      </c>
      <c r="AS129" s="6">
        <f>N129*'Summary all tools'!N$6</f>
        <v>43.156624287026119</v>
      </c>
      <c r="AT129" s="6">
        <f>O129*'Summary all tools'!O$6</f>
        <v>50.027434450585538</v>
      </c>
      <c r="AU129" s="6">
        <f>P129*'Summary all tools'!P$6</f>
        <v>30.15630926301375</v>
      </c>
      <c r="AV129" s="6"/>
      <c r="AW129" s="6">
        <f>R129*'Summary all tools'!B$13</f>
        <v>8.6984638494189692</v>
      </c>
      <c r="AX129" s="6">
        <f>S129*'Summary all tools'!C$13</f>
        <v>6.742973265695448</v>
      </c>
      <c r="AY129" s="6">
        <f>T129*'Summary all tools'!D$13</f>
        <v>7.0073431859859072</v>
      </c>
      <c r="AZ129" s="6">
        <f>U129*'Summary all tools'!E$13</f>
        <v>4.0674428699440126</v>
      </c>
      <c r="BA129" s="6">
        <f>V129*'Summary all tools'!F$13</f>
        <v>1.5236842069517429</v>
      </c>
      <c r="BB129" s="6">
        <f>W129*'Summary all tools'!G$13</f>
        <v>1.9826262303003075</v>
      </c>
      <c r="BC129" s="6">
        <f>X129*'Summary all tools'!H$13</f>
        <v>1.4926632571450267</v>
      </c>
      <c r="BD129" s="6">
        <f>Y129*'Summary all tools'!J$13</f>
        <v>4.3694798642294863</v>
      </c>
      <c r="BE129" s="6">
        <f>Z129*'Summary all tools'!K$13</f>
        <v>3.34174239202139</v>
      </c>
      <c r="BF129" s="6">
        <f>AA129*'Summary all tools'!L$13</f>
        <v>6.590561828981973</v>
      </c>
      <c r="BG129" s="6">
        <f>AB129*'Summary all tools'!M$13</f>
        <v>4.0058513935152646</v>
      </c>
      <c r="BH129" s="6">
        <f>AC129*'Summary all tools'!N$13</f>
        <v>1.7746733645287502</v>
      </c>
      <c r="BI129" s="6">
        <f>AD129*'Summary all tools'!O$13</f>
        <v>2.3190619825992749</v>
      </c>
      <c r="BJ129" s="6">
        <f>AE129*'Summary all tools'!P$13</f>
        <v>1.7105469539944773</v>
      </c>
      <c r="BK129" s="6">
        <f t="shared" si="4"/>
        <v>730.24253947501438</v>
      </c>
      <c r="BM129" s="6">
        <f>C129*'Summary all tools'!B$7</f>
        <v>8.3729976474029133</v>
      </c>
      <c r="BN129" s="6">
        <f>D129*'Summary all tools'!C$7</f>
        <v>7.3997643254350276</v>
      </c>
      <c r="BO129" s="6">
        <f>E129*'Summary all tools'!D$7</f>
        <v>28.0222369565852</v>
      </c>
      <c r="BP129" s="6">
        <f>F129*'Summary all tools'!E$7</f>
        <v>21.045359982888268</v>
      </c>
      <c r="BQ129" s="6">
        <f>G129*'Summary all tools'!F$7</f>
        <v>15.82315889539891</v>
      </c>
      <c r="BR129" s="6">
        <f>H129*'Summary all tools'!G$7</f>
        <v>12.461478263164468</v>
      </c>
      <c r="BS129" s="6">
        <f>I129*'Summary all tools'!H$7</f>
        <v>6.7137160514800396</v>
      </c>
      <c r="BT129" s="6">
        <f>J129*'Summary all tools'!J$7</f>
        <v>5.2208655389643388</v>
      </c>
      <c r="BU129" s="6">
        <f>K129*'Summary all tools'!K$7</f>
        <v>4.9314401304394559</v>
      </c>
      <c r="BV129" s="6">
        <f>L129*'Summary all tools'!L$7</f>
        <v>18.166461213748814</v>
      </c>
      <c r="BW129" s="6">
        <f>M129*'Summary all tools'!M$7</f>
        <v>14.166029759254338</v>
      </c>
      <c r="BX129" s="6">
        <f>N129*'Summary all tools'!N$7</f>
        <v>10.582467258121348</v>
      </c>
      <c r="BY129" s="6">
        <f>O129*'Summary all tools'!O$7</f>
        <v>13.863024004379124</v>
      </c>
      <c r="BZ129" s="6">
        <f>P129*'Summary all tools'!P$7</f>
        <v>8.3565676271001941</v>
      </c>
      <c r="CA129" s="6"/>
      <c r="CB129" s="6">
        <f>R129*'Summary all tools'!B$14</f>
        <v>1.208119979085968</v>
      </c>
      <c r="CC129" s="6">
        <f>S129*'Summary all tools'!C$14</f>
        <v>0.93652406467992344</v>
      </c>
      <c r="CD129" s="6">
        <f>T129*'Summary all tools'!D$14</f>
        <v>2.5816527527316504</v>
      </c>
      <c r="CE129" s="6">
        <f>U129*'Summary all tools'!E$14</f>
        <v>1.4985315836635837</v>
      </c>
      <c r="CF129" s="6">
        <f>V129*'Summary all tools'!F$14</f>
        <v>0.5613573394032737</v>
      </c>
      <c r="CG129" s="6">
        <f>W129*'Summary all tools'!G$14</f>
        <v>0.56439724804169344</v>
      </c>
      <c r="CH129" s="6">
        <f>X129*'Summary all tools'!H$14</f>
        <v>0.42491873743544556</v>
      </c>
      <c r="CI129" s="6">
        <f>Y129*'Summary all tools'!J$14</f>
        <v>0.71131067557224203</v>
      </c>
      <c r="CJ129" s="6">
        <f>Z129*'Summary all tools'!K$14</f>
        <v>0.54400457544534253</v>
      </c>
      <c r="CK129" s="6">
        <f>AA129*'Summary all tools'!L$14</f>
        <v>1.6160764638116716</v>
      </c>
      <c r="CL129" s="6">
        <f>AB129*'Summary all tools'!M$14</f>
        <v>0.98227773634090787</v>
      </c>
      <c r="CM129" s="6">
        <f>AC129*'Summary all tools'!N$14</f>
        <v>0.43516894762390812</v>
      </c>
      <c r="CN129" s="6">
        <f>AD129*'Summary all tools'!O$14</f>
        <v>0.64263163373232912</v>
      </c>
      <c r="CO129" s="6">
        <f>AE129*'Summary all tools'!P$14</f>
        <v>0.47400698725148166</v>
      </c>
      <c r="CP129" s="6">
        <f t="shared" si="5"/>
        <v>188.30654637918184</v>
      </c>
      <c r="CR129" s="6"/>
      <c r="CS129" s="6"/>
      <c r="CT129" s="6"/>
      <c r="CU129" s="6"/>
      <c r="CV129" s="6"/>
      <c r="CW129" s="6"/>
      <c r="CX129" s="6"/>
      <c r="CY129" s="6"/>
      <c r="CZ129" s="6"/>
      <c r="DA129" s="6"/>
      <c r="DB129" s="6"/>
      <c r="DC129" s="6"/>
      <c r="DD129" s="6"/>
      <c r="DE129" s="6"/>
      <c r="DF129" s="6"/>
      <c r="DH129" s="6"/>
      <c r="DI129" s="6"/>
      <c r="DJ129" s="6"/>
      <c r="DK129" s="6"/>
      <c r="DL129" s="6"/>
      <c r="DM129" s="6"/>
      <c r="DN129" s="6"/>
      <c r="DO129" s="6"/>
      <c r="DP129" s="6"/>
      <c r="DQ129" s="6"/>
      <c r="DR129" s="6"/>
      <c r="DS129" s="6"/>
      <c r="DT129" s="6"/>
      <c r="DU129" s="6"/>
      <c r="DV129" s="6"/>
      <c r="DX129" s="6"/>
      <c r="DY129" s="6"/>
      <c r="DZ129" s="6"/>
      <c r="EA129" s="6"/>
      <c r="EB129" s="6"/>
      <c r="EC129" s="6"/>
      <c r="ED129" s="6"/>
      <c r="EE129" s="6"/>
      <c r="EF129" s="6"/>
      <c r="EG129" s="6"/>
      <c r="EH129" s="6"/>
      <c r="EI129" s="6"/>
      <c r="EJ129" s="6"/>
      <c r="EK129" s="6"/>
      <c r="EL129" s="6"/>
      <c r="EN129" s="1"/>
      <c r="EO129" s="1"/>
      <c r="EP129" s="1"/>
      <c r="EQ129" s="1"/>
      <c r="ER129" s="1"/>
      <c r="ES129" s="1"/>
      <c r="ET129" s="1"/>
      <c r="EU129" s="1"/>
      <c r="EV129" s="1"/>
      <c r="EW129" s="1"/>
      <c r="EX129" s="1"/>
      <c r="EY129" s="1"/>
      <c r="EZ129" s="1"/>
      <c r="FA129" s="1"/>
      <c r="FB129" s="2"/>
      <c r="FD129" s="2"/>
      <c r="FE129" s="2"/>
      <c r="FF129" s="2"/>
      <c r="FG129" s="2"/>
      <c r="FH129" s="2"/>
      <c r="FI129" s="2"/>
      <c r="FJ129" s="2"/>
      <c r="FK129" s="2"/>
      <c r="FL129" s="2"/>
      <c r="FM129" s="2"/>
      <c r="FN129" s="2"/>
      <c r="FO129" s="2"/>
      <c r="FP129" s="2"/>
      <c r="FQ129" s="2"/>
      <c r="FR129" s="2"/>
      <c r="FT129" s="2"/>
      <c r="FU129" s="2"/>
      <c r="FV129" s="2"/>
      <c r="FW129" s="2"/>
      <c r="FX129" s="2"/>
      <c r="FY129" s="2"/>
      <c r="FZ129" s="2"/>
      <c r="GA129" s="2"/>
      <c r="GB129" s="2"/>
      <c r="GC129" s="2"/>
      <c r="GD129" s="2"/>
      <c r="GE129" s="2"/>
      <c r="GF129" s="2"/>
      <c r="GG129" s="2"/>
      <c r="GH129" s="2"/>
      <c r="GJ129" s="6"/>
    </row>
    <row r="130" spans="1:192" x14ac:dyDescent="0.25">
      <c r="A130" s="8" t="s">
        <v>87</v>
      </c>
      <c r="B130" s="8" t="s">
        <v>297</v>
      </c>
      <c r="C130" s="22">
        <f>Baseline!CC130*'Summary all tools'!B$5</f>
        <v>241.27874383468293</v>
      </c>
      <c r="D130" s="22">
        <f>Baseline!CD130*'Summary all tools'!C$5</f>
        <v>251.10452103450385</v>
      </c>
      <c r="E130" s="22">
        <f>Baseline!CE130*'Summary all tools'!D$5</f>
        <v>275.76274906876313</v>
      </c>
      <c r="F130" s="22">
        <f>Baseline!CF130*'Summary all tools'!E$5</f>
        <v>203.9133448074121</v>
      </c>
      <c r="G130" s="22">
        <f>Baseline!CG130*'Summary all tools'!F$5</f>
        <v>163.04828270811029</v>
      </c>
      <c r="H130" s="22">
        <f>Baseline!CH130*'Summary all tools'!G$5</f>
        <v>143.02528120665832</v>
      </c>
      <c r="I130" s="22">
        <f>Baseline!CI130*'Summary all tools'!H$5</f>
        <v>89.103344494700877</v>
      </c>
      <c r="J130" s="27">
        <f>Baseline!CJ130*'Summary all tools'!J$5</f>
        <v>182.08603087066615</v>
      </c>
      <c r="K130" s="27">
        <f>Baseline!CK130*'Summary all tools'!K$5</f>
        <v>194.24188349063181</v>
      </c>
      <c r="L130" s="27">
        <f>Baseline!CL130*'Summary all tools'!L$5</f>
        <v>230.72873176049734</v>
      </c>
      <c r="M130" s="27">
        <f>Baseline!CM130*'Summary all tools'!M$5</f>
        <v>186.09564715192857</v>
      </c>
      <c r="N130" s="27">
        <f>Baseline!CN130*'Summary all tools'!N$5</f>
        <v>152.54884437208727</v>
      </c>
      <c r="O130" s="27">
        <f>Baseline!CO130*'Summary all tools'!O$5</f>
        <v>183.3891211341151</v>
      </c>
      <c r="P130" s="27">
        <f>Baseline!CP130*'Summary all tools'!P$5</f>
        <v>112.03029552227807</v>
      </c>
      <c r="Q130" s="28"/>
      <c r="R130" s="29">
        <f>Baseline!CR130*'Summary all tools'!B$12</f>
        <v>5.1463887189115205</v>
      </c>
      <c r="S130" s="29">
        <f>Baseline!CS130*'Summary all tools'!C$12</f>
        <v>4.7835760059490084</v>
      </c>
      <c r="T130" s="29">
        <f>Baseline!CT130*'Summary all tools'!D$12</f>
        <v>3.839625260813504</v>
      </c>
      <c r="U130" s="29">
        <f>Baseline!CU130*'Summary all tools'!E$12</f>
        <v>2.1341707387856705</v>
      </c>
      <c r="V130" s="29">
        <f>Baseline!CV130*'Summary all tools'!F$12</f>
        <v>0.92313252771753906</v>
      </c>
      <c r="W130" s="29">
        <f>Baseline!CW130*'Summary all tools'!G$12</f>
        <v>0.49310965446393451</v>
      </c>
      <c r="X130" s="29">
        <f>Baseline!CX130*'Summary all tools'!H$12</f>
        <v>0.41397571557272533</v>
      </c>
      <c r="Y130" s="29">
        <f>Baseline!CY130*'Summary all tools'!J$12</f>
        <v>3.953617075599507</v>
      </c>
      <c r="Z130" s="29">
        <f>Baseline!CZ130*'Summary all tools'!K$12</f>
        <v>3.1527779980664703</v>
      </c>
      <c r="AA130" s="29">
        <f>Baseline!DA130*'Summary all tools'!L$12</f>
        <v>3.4039734016667</v>
      </c>
      <c r="AB130" s="29">
        <f>Baseline!DB130*'Summary all tools'!M$12</f>
        <v>1.8374145969952838</v>
      </c>
      <c r="AC130" s="29">
        <f>Baseline!DC130*'Summary all tools'!N$12</f>
        <v>1.1195871951514276</v>
      </c>
      <c r="AD130" s="29">
        <f>Baseline!DD130*'Summary all tools'!O$12</f>
        <v>0.84056970331742353</v>
      </c>
      <c r="AE130" s="29">
        <f>Baseline!DE130*'Summary all tools'!P$12</f>
        <v>0.31070208742311661</v>
      </c>
      <c r="AF130" s="29">
        <f t="shared" si="3"/>
        <v>2640.7094421374695</v>
      </c>
      <c r="AH130" s="6">
        <f>C130*'Summary all tools'!B$6</f>
        <v>32.531965460856121</v>
      </c>
      <c r="AI130" s="6">
        <f>D130*'Summary all tools'!C$6</f>
        <v>33.856789352966807</v>
      </c>
      <c r="AJ130" s="6">
        <f>E130*'Summary all tools'!D$6</f>
        <v>50.00983775329258</v>
      </c>
      <c r="AK130" s="6">
        <f>F130*'Summary all tools'!E$6</f>
        <v>36.979879711770032</v>
      </c>
      <c r="AL130" s="6">
        <f>G130*'Summary all tools'!F$6</f>
        <v>29.568961695229987</v>
      </c>
      <c r="AM130" s="6">
        <f>H130*'Summary all tools'!G$6</f>
        <v>36.21897139614083</v>
      </c>
      <c r="AN130" s="6">
        <f>I130*'Summary all tools'!H$6</f>
        <v>22.564063208454751</v>
      </c>
      <c r="AO130" s="6">
        <f>J130*'Summary all tools'!J$6</f>
        <v>18.776257379948788</v>
      </c>
      <c r="AP130" s="6">
        <f>K130*'Summary all tools'!K$6</f>
        <v>20.02973858536491</v>
      </c>
      <c r="AQ130" s="6">
        <f>L130*'Summary all tools'!L$6</f>
        <v>48.214730976372941</v>
      </c>
      <c r="AR130" s="6">
        <f>M130*'Summary all tools'!M$6</f>
        <v>38.887881430467054</v>
      </c>
      <c r="AS130" s="6">
        <f>N130*'Summary all tools'!N$6</f>
        <v>31.877700865584288</v>
      </c>
      <c r="AT130" s="6">
        <f>O130*'Summary all tools'!O$6</f>
        <v>44.637234762849133</v>
      </c>
      <c r="AU130" s="6">
        <f>P130*'Summary all tools'!P$6</f>
        <v>27.268371050877068</v>
      </c>
      <c r="AV130" s="6"/>
      <c r="AW130" s="6">
        <f>R130*'Summary all tools'!B$13</f>
        <v>0.69389510816784539</v>
      </c>
      <c r="AX130" s="6">
        <f>S130*'Summary all tools'!C$13</f>
        <v>0.64497654012795613</v>
      </c>
      <c r="AY130" s="6">
        <f>T130*'Summary all tools'!D$13</f>
        <v>0.6963197058890862</v>
      </c>
      <c r="AZ130" s="6">
        <f>U130*'Summary all tools'!E$13</f>
        <v>0.3870339004993103</v>
      </c>
      <c r="BA130" s="6">
        <f>V130*'Summary all tools'!F$13</f>
        <v>0.16741096501191788</v>
      </c>
      <c r="BB130" s="6">
        <f>W130*'Summary all tools'!G$13</f>
        <v>0.12487250029863035</v>
      </c>
      <c r="BC130" s="6">
        <f>X130*'Summary all tools'!H$13</f>
        <v>0.10483303703043137</v>
      </c>
      <c r="BD130" s="6">
        <f>Y130*'Summary all tools'!J$13</f>
        <v>0.40768713249587241</v>
      </c>
      <c r="BE130" s="6">
        <f>Z130*'Summary all tools'!K$13</f>
        <v>0.32510660411716602</v>
      </c>
      <c r="BF130" s="6">
        <f>AA130*'Summary all tools'!L$13</f>
        <v>0.7113187012289901</v>
      </c>
      <c r="BG130" s="6">
        <f>AB130*'Summary all tools'!M$13</f>
        <v>0.3839593353208719</v>
      </c>
      <c r="BH130" s="6">
        <f>AC130*'Summary all tools'!N$13</f>
        <v>0.23395697192515819</v>
      </c>
      <c r="BI130" s="6">
        <f>AD130*'Summary all tools'!O$13</f>
        <v>0.20459614479573651</v>
      </c>
      <c r="BJ130" s="6">
        <f>AE130*'Summary all tools'!P$13</f>
        <v>7.5625434768676475E-2</v>
      </c>
      <c r="BK130" s="6">
        <f t="shared" si="4"/>
        <v>476.58397571185304</v>
      </c>
      <c r="BM130" s="6">
        <f>C130*'Summary all tools'!B$7</f>
        <v>4.5183285362300172</v>
      </c>
      <c r="BN130" s="6">
        <f>D130*'Summary all tools'!C$7</f>
        <v>4.7023318545787243</v>
      </c>
      <c r="BO130" s="6">
        <f>E130*'Summary all tools'!D$7</f>
        <v>18.424677067002531</v>
      </c>
      <c r="BP130" s="6">
        <f>F130*'Summary all tools'!E$7</f>
        <v>13.624166209599489</v>
      </c>
      <c r="BQ130" s="6">
        <f>G130*'Summary all tools'!F$7</f>
        <v>10.893827992979469</v>
      </c>
      <c r="BR130" s="6">
        <f>H130*'Summary all tools'!G$7</f>
        <v>10.310510105470748</v>
      </c>
      <c r="BS130" s="6">
        <f>I130*'Summary all tools'!H$7</f>
        <v>6.4233464608009871</v>
      </c>
      <c r="BT130" s="6">
        <f>J130*'Summary all tools'!J$7</f>
        <v>3.0566000385963141</v>
      </c>
      <c r="BU130" s="6">
        <f>K130*'Summary all tools'!K$7</f>
        <v>3.2606551185477759</v>
      </c>
      <c r="BV130" s="6">
        <f>L130*'Summary all tools'!L$7</f>
        <v>11.822769281562714</v>
      </c>
      <c r="BW130" s="6">
        <f>M130*'Summary all tools'!M$7</f>
        <v>9.5357257147505425</v>
      </c>
      <c r="BX130" s="6">
        <f>N130*'Summary all tools'!N$7</f>
        <v>7.8167542352390589</v>
      </c>
      <c r="BY130" s="6">
        <f>O130*'Summary all tools'!O$7</f>
        <v>12.369354211391927</v>
      </c>
      <c r="BZ130" s="6">
        <f>P130*'Summary all tools'!P$7</f>
        <v>7.5562955924117166</v>
      </c>
      <c r="CA130" s="6"/>
      <c r="CB130" s="6">
        <f>R130*'Summary all tools'!B$14</f>
        <v>9.6374320578867426E-2</v>
      </c>
      <c r="CC130" s="6">
        <f>S130*'Summary all tools'!C$14</f>
        <v>8.9580075017771696E-2</v>
      </c>
      <c r="CD130" s="6">
        <f>T130*'Summary all tools'!D$14</f>
        <v>0.25653883901176866</v>
      </c>
      <c r="CE130" s="6">
        <f>U130*'Summary all tools'!E$14</f>
        <v>0.1425914370260617</v>
      </c>
      <c r="CF130" s="6">
        <f>V130*'Summary all tools'!F$14</f>
        <v>6.1677723951759224E-2</v>
      </c>
      <c r="CG130" s="6">
        <f>W130*'Summary all tools'!G$14</f>
        <v>3.5547646070413025E-2</v>
      </c>
      <c r="CH130" s="6">
        <f>X130*'Summary all tools'!H$14</f>
        <v>2.9842981344429368E-2</v>
      </c>
      <c r="CI130" s="6">
        <f>Y130*'Summary all tools'!J$14</f>
        <v>6.6367672731886207E-2</v>
      </c>
      <c r="CJ130" s="6">
        <f>Z130*'Summary all tools'!K$14</f>
        <v>5.2924330902794463E-2</v>
      </c>
      <c r="CK130" s="6">
        <f>AA130*'Summary all tools'!L$14</f>
        <v>0.17442297654657229</v>
      </c>
      <c r="CL130" s="6">
        <f>AB130*'Summary all tools'!M$14</f>
        <v>9.4150948124658254E-2</v>
      </c>
      <c r="CM130" s="6">
        <f>AC130*'Summary all tools'!N$14</f>
        <v>5.7368759399272509E-2</v>
      </c>
      <c r="CN130" s="6">
        <f>AD130*'Summary all tools'!O$14</f>
        <v>5.6695317232553492E-2</v>
      </c>
      <c r="CO130" s="6">
        <f>AE130*'Summary all tools'!P$14</f>
        <v>2.0956445779271794E-2</v>
      </c>
      <c r="CP130" s="6">
        <f t="shared" si="5"/>
        <v>125.5503818928801</v>
      </c>
      <c r="CR130" s="6"/>
      <c r="CS130" s="6"/>
      <c r="CT130" s="6"/>
      <c r="CU130" s="6"/>
      <c r="CV130" s="6"/>
      <c r="CW130" s="6"/>
      <c r="CX130" s="6"/>
      <c r="CY130" s="6"/>
      <c r="CZ130" s="6"/>
      <c r="DA130" s="6"/>
      <c r="DB130" s="6"/>
      <c r="DC130" s="6"/>
      <c r="DD130" s="6"/>
      <c r="DE130" s="6"/>
      <c r="DF130" s="6"/>
      <c r="DH130" s="6"/>
      <c r="DI130" s="6"/>
      <c r="DJ130" s="6"/>
      <c r="DK130" s="6"/>
      <c r="DL130" s="6"/>
      <c r="DM130" s="6"/>
      <c r="DN130" s="6"/>
      <c r="DO130" s="6"/>
      <c r="DP130" s="6"/>
      <c r="DQ130" s="6"/>
      <c r="DR130" s="6"/>
      <c r="DS130" s="6"/>
      <c r="DT130" s="6"/>
      <c r="DU130" s="6"/>
      <c r="DV130" s="6"/>
      <c r="DX130" s="6"/>
      <c r="DY130" s="6"/>
      <c r="DZ130" s="6"/>
      <c r="EA130" s="6"/>
      <c r="EB130" s="6"/>
      <c r="EC130" s="6"/>
      <c r="ED130" s="6"/>
      <c r="EE130" s="6"/>
      <c r="EF130" s="6"/>
      <c r="EG130" s="6"/>
      <c r="EH130" s="6"/>
      <c r="EI130" s="6"/>
      <c r="EJ130" s="6"/>
      <c r="EK130" s="6"/>
      <c r="EL130" s="6"/>
      <c r="EN130" s="1"/>
      <c r="EO130" s="1"/>
      <c r="EP130" s="1"/>
      <c r="EQ130" s="1"/>
      <c r="ER130" s="1"/>
      <c r="ES130" s="1"/>
      <c r="ET130" s="1"/>
      <c r="EU130" s="1"/>
      <c r="EV130" s="1"/>
      <c r="EW130" s="1"/>
      <c r="EX130" s="1"/>
      <c r="EY130" s="1"/>
      <c r="EZ130" s="1"/>
      <c r="FA130" s="1"/>
      <c r="FB130" s="2"/>
      <c r="FD130" s="2"/>
      <c r="FE130" s="2"/>
      <c r="FF130" s="2"/>
      <c r="FG130" s="2"/>
      <c r="FH130" s="2"/>
      <c r="FI130" s="2"/>
      <c r="FJ130" s="2"/>
      <c r="FK130" s="2"/>
      <c r="FL130" s="2"/>
      <c r="FM130" s="2"/>
      <c r="FN130" s="2"/>
      <c r="FO130" s="2"/>
      <c r="FP130" s="2"/>
      <c r="FQ130" s="2"/>
      <c r="FR130" s="2"/>
      <c r="FT130" s="2"/>
      <c r="FU130" s="2"/>
      <c r="FV130" s="2"/>
      <c r="FW130" s="2"/>
      <c r="FX130" s="2"/>
      <c r="FY130" s="2"/>
      <c r="FZ130" s="2"/>
      <c r="GA130" s="2"/>
      <c r="GB130" s="2"/>
      <c r="GC130" s="2"/>
      <c r="GD130" s="2"/>
      <c r="GE130" s="2"/>
      <c r="GF130" s="2"/>
      <c r="GG130" s="2"/>
      <c r="GH130" s="2"/>
      <c r="GJ130" s="6"/>
    </row>
    <row r="131" spans="1:192" x14ac:dyDescent="0.25">
      <c r="A131" s="8" t="s">
        <v>114</v>
      </c>
      <c r="B131" s="8" t="s">
        <v>298</v>
      </c>
      <c r="C131" s="22">
        <f>Baseline!CC131*'Summary all tools'!B$5</f>
        <v>319.5134888783989</v>
      </c>
      <c r="D131" s="22">
        <f>Baseline!CD131*'Summary all tools'!C$5</f>
        <v>337.66626920681159</v>
      </c>
      <c r="E131" s="22">
        <f>Baseline!CE131*'Summary all tools'!D$5</f>
        <v>365.7548298743265</v>
      </c>
      <c r="F131" s="22">
        <f>Baseline!CF131*'Summary all tools'!E$5</f>
        <v>256.67023287079979</v>
      </c>
      <c r="G131" s="22">
        <f>Baseline!CG131*'Summary all tools'!F$5</f>
        <v>186.08759109768917</v>
      </c>
      <c r="H131" s="22">
        <f>Baseline!CH131*'Summary all tools'!G$5</f>
        <v>146.43490226498952</v>
      </c>
      <c r="I131" s="22">
        <f>Baseline!CI131*'Summary all tools'!H$5</f>
        <v>93.254398111397293</v>
      </c>
      <c r="J131" s="27">
        <f>Baseline!CJ131*'Summary all tools'!J$5</f>
        <v>238.32733522971682</v>
      </c>
      <c r="K131" s="27">
        <f>Baseline!CK131*'Summary all tools'!K$5</f>
        <v>256.21932667769022</v>
      </c>
      <c r="L131" s="27">
        <f>Baseline!CL131*'Summary all tools'!L$5</f>
        <v>303.24554353594834</v>
      </c>
      <c r="M131" s="27">
        <f>Baseline!CM131*'Summary all tools'!M$5</f>
        <v>217.13902246676201</v>
      </c>
      <c r="N131" s="27">
        <f>Baseline!CN131*'Summary all tools'!N$5</f>
        <v>165.65317169509859</v>
      </c>
      <c r="O131" s="27">
        <f>Baseline!CO131*'Summary all tools'!O$5</f>
        <v>183.48418926516069</v>
      </c>
      <c r="P131" s="27">
        <f>Baseline!CP131*'Summary all tools'!P$5</f>
        <v>120.58847059726152</v>
      </c>
      <c r="Q131" s="28"/>
      <c r="R131" s="29">
        <f>Baseline!CR131*'Summary all tools'!B$12</f>
        <v>11.895752755585388</v>
      </c>
      <c r="S131" s="29">
        <f>Baseline!CS131*'Summary all tools'!C$12</f>
        <v>10.652762533885777</v>
      </c>
      <c r="T131" s="29">
        <f>Baseline!CT131*'Summary all tools'!D$12</f>
        <v>11.092599754035056</v>
      </c>
      <c r="U131" s="29">
        <f>Baseline!CU131*'Summary all tools'!E$12</f>
        <v>5.2675516391599357</v>
      </c>
      <c r="V131" s="29">
        <f>Baseline!CV131*'Summary all tools'!F$12</f>
        <v>2.2898590866844852</v>
      </c>
      <c r="W131" s="29">
        <f>Baseline!CW131*'Summary all tools'!G$12</f>
        <v>1.4485266545768254</v>
      </c>
      <c r="X131" s="29">
        <f>Baseline!CX131*'Summary all tools'!H$12</f>
        <v>0.89883757215804638</v>
      </c>
      <c r="Y131" s="29">
        <f>Baseline!CY131*'Summary all tools'!J$12</f>
        <v>8.6431354013765986</v>
      </c>
      <c r="Z131" s="29">
        <f>Baseline!CZ131*'Summary all tools'!K$12</f>
        <v>8.2173780009314097</v>
      </c>
      <c r="AA131" s="29">
        <f>Baseline!DA131*'Summary all tools'!L$12</f>
        <v>8.5039243442934875</v>
      </c>
      <c r="AB131" s="29">
        <f>Baseline!DB131*'Summary all tools'!M$12</f>
        <v>4.825965535241763</v>
      </c>
      <c r="AC131" s="29">
        <f>Baseline!DC131*'Summary all tools'!N$12</f>
        <v>2.1777183486651821</v>
      </c>
      <c r="AD131" s="29">
        <f>Baseline!DD131*'Summary all tools'!O$12</f>
        <v>1.6537434316156627</v>
      </c>
      <c r="AE131" s="29">
        <f>Baseline!DE131*'Summary all tools'!P$12</f>
        <v>1.1189978166776451</v>
      </c>
      <c r="AF131" s="29">
        <f t="shared" si="3"/>
        <v>3268.7255246469381</v>
      </c>
      <c r="AH131" s="6">
        <f>C131*'Summary all tools'!B$6</f>
        <v>43.080470410570641</v>
      </c>
      <c r="AI131" s="6">
        <f>D131*'Summary all tools'!C$6</f>
        <v>45.528036297547629</v>
      </c>
      <c r="AJ131" s="6">
        <f>E131*'Summary all tools'!D$6</f>
        <v>66.329987502906491</v>
      </c>
      <c r="AK131" s="6">
        <f>F131*'Summary all tools'!E$6</f>
        <v>46.54739171739174</v>
      </c>
      <c r="AL131" s="6">
        <f>G131*'Summary all tools'!F$6</f>
        <v>33.747162262209415</v>
      </c>
      <c r="AM131" s="6">
        <f>H131*'Summary all tools'!G$6</f>
        <v>37.082405934017679</v>
      </c>
      <c r="AN131" s="6">
        <f>I131*'Summary all tools'!H$6</f>
        <v>23.615254235233692</v>
      </c>
      <c r="AO131" s="6">
        <f>J131*'Summary all tools'!J$6</f>
        <v>24.575720419371279</v>
      </c>
      <c r="AP131" s="6">
        <f>K131*'Summary all tools'!K$6</f>
        <v>26.420697954773811</v>
      </c>
      <c r="AQ131" s="6">
        <f>L131*'Summary all tools'!L$6</f>
        <v>63.36836418165133</v>
      </c>
      <c r="AR131" s="6">
        <f>M131*'Summary all tools'!M$6</f>
        <v>45.374927833326566</v>
      </c>
      <c r="AS131" s="6">
        <f>N131*'Summary all tools'!N$6</f>
        <v>34.616075110024603</v>
      </c>
      <c r="AT131" s="6">
        <f>O131*'Summary all tools'!O$6</f>
        <v>44.66037451322093</v>
      </c>
      <c r="AU131" s="6">
        <f>P131*'Summary all tools'!P$6</f>
        <v>29.351445922500606</v>
      </c>
      <c r="AV131" s="6"/>
      <c r="AW131" s="6">
        <f>R131*'Summary all tools'!B$13</f>
        <v>1.6039217198542095</v>
      </c>
      <c r="AX131" s="6">
        <f>S131*'Summary all tools'!C$13</f>
        <v>1.4363275326587566</v>
      </c>
      <c r="AY131" s="6">
        <f>T131*'Summary all tools'!D$13</f>
        <v>2.0116535530445367</v>
      </c>
      <c r="AZ131" s="6">
        <f>U131*'Summary all tools'!E$13</f>
        <v>0.95527551752753603</v>
      </c>
      <c r="BA131" s="6">
        <f>V131*'Summary all tools'!F$13</f>
        <v>0.41526813099197346</v>
      </c>
      <c r="BB131" s="6">
        <f>W131*'Summary all tools'!G$13</f>
        <v>0.36681728590947332</v>
      </c>
      <c r="BC131" s="6">
        <f>X131*'Summary all tools'!H$13</f>
        <v>0.22761690829140915</v>
      </c>
      <c r="BD131" s="6">
        <f>Y131*'Summary all tools'!J$13</f>
        <v>0.89125856656880986</v>
      </c>
      <c r="BE131" s="6">
        <f>Z131*'Summary all tools'!K$13</f>
        <v>0.84735552527590075</v>
      </c>
      <c r="BF131" s="6">
        <f>AA131*'Summary all tools'!L$13</f>
        <v>1.777041035917214</v>
      </c>
      <c r="BG131" s="6">
        <f>AB131*'Summary all tools'!M$13</f>
        <v>1.0084683784612491</v>
      </c>
      <c r="BH131" s="6">
        <f>AC131*'Summary all tools'!N$13</f>
        <v>0.45507164852010606</v>
      </c>
      <c r="BI131" s="6">
        <f>AD131*'Summary all tools'!O$13</f>
        <v>0.40252406106774197</v>
      </c>
      <c r="BJ131" s="6">
        <f>AE131*'Summary all tools'!P$13</f>
        <v>0.27236603749045318</v>
      </c>
      <c r="BK131" s="6">
        <f t="shared" si="4"/>
        <v>576.96928019632583</v>
      </c>
      <c r="BM131" s="6">
        <f>C131*'Summary all tools'!B$7</f>
        <v>5.9833986681348108</v>
      </c>
      <c r="BN131" s="6">
        <f>D131*'Summary all tools'!C$7</f>
        <v>6.323338374659393</v>
      </c>
      <c r="BO131" s="6">
        <f>E131*'Summary all tools'!D$7</f>
        <v>24.437363816860291</v>
      </c>
      <c r="BP131" s="6">
        <f>F131*'Summary all tools'!E$7</f>
        <v>17.149039053775905</v>
      </c>
      <c r="BQ131" s="6">
        <f>G131*'Summary all tools'!F$7</f>
        <v>12.433165043971892</v>
      </c>
      <c r="BR131" s="6">
        <f>H131*'Summary all tools'!G$7</f>
        <v>10.556305338880945</v>
      </c>
      <c r="BS131" s="6">
        <f>I131*'Summary all tools'!H$7</f>
        <v>6.7225906217088616</v>
      </c>
      <c r="BT131" s="6">
        <f>J131*'Summary all tools'!J$7</f>
        <v>4.0006986729209055</v>
      </c>
      <c r="BU131" s="6">
        <f>K131*'Summary all tools'!K$7</f>
        <v>4.3010438531027138</v>
      </c>
      <c r="BV131" s="6">
        <f>L131*'Summary all tools'!L$7</f>
        <v>15.538602711209522</v>
      </c>
      <c r="BW131" s="6">
        <f>M131*'Summary all tools'!M$7</f>
        <v>11.126419085566667</v>
      </c>
      <c r="BX131" s="6">
        <f>N131*'Summary all tools'!N$7</f>
        <v>8.4882329771707834</v>
      </c>
      <c r="BY131" s="6">
        <f>O131*'Summary all tools'!O$7</f>
        <v>12.375766431374474</v>
      </c>
      <c r="BZ131" s="6">
        <f>P131*'Summary all tools'!P$7</f>
        <v>8.1335332074399265</v>
      </c>
      <c r="CA131" s="6"/>
      <c r="CB131" s="6">
        <f>R131*'Summary all tools'!B$14</f>
        <v>0.2227669055353069</v>
      </c>
      <c r="CC131" s="6">
        <f>S131*'Summary all tools'!C$14</f>
        <v>0.19948993509149396</v>
      </c>
      <c r="CD131" s="6">
        <f>T131*'Summary all tools'!D$14</f>
        <v>0.74113551954272405</v>
      </c>
      <c r="CE131" s="6">
        <f>U131*'Summary all tools'!E$14</f>
        <v>0.35194361172067123</v>
      </c>
      <c r="CF131" s="6">
        <f>V131*'Summary all tools'!F$14</f>
        <v>0.15299352194441129</v>
      </c>
      <c r="CG131" s="6">
        <f>W131*'Summary all tools'!G$14</f>
        <v>0.1044224390545216</v>
      </c>
      <c r="CH131" s="6">
        <f>X131*'Summary all tools'!H$14</f>
        <v>6.4796054185145668E-2</v>
      </c>
      <c r="CI131" s="6">
        <f>Y131*'Summary all tools'!J$14</f>
        <v>0.14508860386003883</v>
      </c>
      <c r="CJ131" s="6">
        <f>Z131*'Summary all tools'!K$14</f>
        <v>0.13794159713793733</v>
      </c>
      <c r="CK131" s="6">
        <f>AA131*'Summary all tools'!L$14</f>
        <v>0.43574952604866546</v>
      </c>
      <c r="CL131" s="6">
        <f>AB131*'Summary all tools'!M$14</f>
        <v>0.24728726521655148</v>
      </c>
      <c r="CM131" s="6">
        <f>AC131*'Summary all tools'!N$14</f>
        <v>0.11158845021182678</v>
      </c>
      <c r="CN131" s="6">
        <f>AD131*'Summary all tools'!O$14</f>
        <v>0.11154281210310921</v>
      </c>
      <c r="CO131" s="6">
        <f>AE131*'Summary all tools'!P$14</f>
        <v>7.547492605157137E-2</v>
      </c>
      <c r="CP131" s="6">
        <f t="shared" si="5"/>
        <v>150.67171902448109</v>
      </c>
      <c r="CR131" s="6"/>
      <c r="CS131" s="6"/>
      <c r="CT131" s="6"/>
      <c r="CU131" s="6"/>
      <c r="CV131" s="6"/>
      <c r="CW131" s="6"/>
      <c r="CX131" s="6"/>
      <c r="CY131" s="6"/>
      <c r="CZ131" s="6"/>
      <c r="DA131" s="6"/>
      <c r="DB131" s="6"/>
      <c r="DC131" s="6"/>
      <c r="DD131" s="6"/>
      <c r="DE131" s="6"/>
      <c r="DF131" s="6"/>
      <c r="DH131" s="6"/>
      <c r="DI131" s="6"/>
      <c r="DJ131" s="6"/>
      <c r="DK131" s="6"/>
      <c r="DL131" s="6"/>
      <c r="DM131" s="6"/>
      <c r="DN131" s="6"/>
      <c r="DO131" s="6"/>
      <c r="DP131" s="6"/>
      <c r="DQ131" s="6"/>
      <c r="DR131" s="6"/>
      <c r="DS131" s="6"/>
      <c r="DT131" s="6"/>
      <c r="DU131" s="6"/>
      <c r="DV131" s="6"/>
      <c r="DX131" s="6"/>
      <c r="DY131" s="6"/>
      <c r="DZ131" s="6"/>
      <c r="EA131" s="6"/>
      <c r="EB131" s="6"/>
      <c r="EC131" s="6"/>
      <c r="ED131" s="6"/>
      <c r="EE131" s="6"/>
      <c r="EF131" s="6"/>
      <c r="EG131" s="6"/>
      <c r="EH131" s="6"/>
      <c r="EI131" s="6"/>
      <c r="EJ131" s="6"/>
      <c r="EK131" s="6"/>
      <c r="EL131" s="6"/>
      <c r="EN131" s="1"/>
      <c r="EO131" s="1"/>
      <c r="EP131" s="1"/>
      <c r="EQ131" s="1"/>
      <c r="ER131" s="1"/>
      <c r="ES131" s="1"/>
      <c r="ET131" s="1"/>
      <c r="EU131" s="1"/>
      <c r="EV131" s="1"/>
      <c r="EW131" s="1"/>
      <c r="EX131" s="1"/>
      <c r="EY131" s="1"/>
      <c r="EZ131" s="1"/>
      <c r="FA131" s="1"/>
      <c r="FB131" s="2"/>
      <c r="FD131" s="2"/>
      <c r="FE131" s="2"/>
      <c r="FF131" s="2"/>
      <c r="FG131" s="2"/>
      <c r="FH131" s="2"/>
      <c r="FI131" s="2"/>
      <c r="FJ131" s="2"/>
      <c r="FK131" s="2"/>
      <c r="FL131" s="2"/>
      <c r="FM131" s="2"/>
      <c r="FN131" s="2"/>
      <c r="FO131" s="2"/>
      <c r="FP131" s="2"/>
      <c r="FQ131" s="2"/>
      <c r="FR131" s="2"/>
      <c r="FT131" s="2"/>
      <c r="FU131" s="2"/>
      <c r="FV131" s="2"/>
      <c r="FW131" s="2"/>
      <c r="FX131" s="2"/>
      <c r="FY131" s="2"/>
      <c r="FZ131" s="2"/>
      <c r="GA131" s="2"/>
      <c r="GB131" s="2"/>
      <c r="GC131" s="2"/>
      <c r="GD131" s="2"/>
      <c r="GE131" s="2"/>
      <c r="GF131" s="2"/>
      <c r="GG131" s="2"/>
      <c r="GH131" s="2"/>
      <c r="GJ131" s="6"/>
    </row>
    <row r="132" spans="1:192" x14ac:dyDescent="0.25">
      <c r="A132" s="8" t="s">
        <v>29</v>
      </c>
      <c r="B132" s="8" t="s">
        <v>299</v>
      </c>
      <c r="C132" s="22">
        <f>Baseline!CC132*'Summary all tools'!B$5</f>
        <v>564.93408723149741</v>
      </c>
      <c r="D132" s="22">
        <f>Baseline!CD132*'Summary all tools'!C$5</f>
        <v>608.0976192546932</v>
      </c>
      <c r="E132" s="22">
        <f>Baseline!CE132*'Summary all tools'!D$5</f>
        <v>701.92173513572948</v>
      </c>
      <c r="F132" s="22">
        <f>Baseline!CF132*'Summary all tools'!E$5</f>
        <v>575.32935967273409</v>
      </c>
      <c r="G132" s="22">
        <f>Baseline!CG132*'Summary all tools'!F$5</f>
        <v>469.36666326948557</v>
      </c>
      <c r="H132" s="22">
        <f>Baseline!CH132*'Summary all tools'!G$5</f>
        <v>421.81976682214611</v>
      </c>
      <c r="I132" s="22">
        <f>Baseline!CI132*'Summary all tools'!H$5</f>
        <v>241.23449436532673</v>
      </c>
      <c r="J132" s="27">
        <f>Baseline!CJ132*'Summary all tools'!J$5</f>
        <v>460.93408166231444</v>
      </c>
      <c r="K132" s="27">
        <f>Baseline!CK132*'Summary all tools'!K$5</f>
        <v>500.15781656962537</v>
      </c>
      <c r="L132" s="27">
        <f>Baseline!CL132*'Summary all tools'!L$5</f>
        <v>617.89315596427991</v>
      </c>
      <c r="M132" s="27">
        <f>Baseline!CM132*'Summary all tools'!M$5</f>
        <v>530.0991845166219</v>
      </c>
      <c r="N132" s="27">
        <f>Baseline!CN132*'Summary all tools'!N$5</f>
        <v>440.98872956883247</v>
      </c>
      <c r="O132" s="27">
        <f>Baseline!CO132*'Summary all tools'!O$5</f>
        <v>523.2750473327909</v>
      </c>
      <c r="P132" s="27">
        <f>Baseline!CP132*'Summary all tools'!P$5</f>
        <v>312.1976408325545</v>
      </c>
      <c r="Q132" s="28"/>
      <c r="R132" s="29">
        <f>Baseline!CR132*'Summary all tools'!B$12</f>
        <v>6.5678554581351785</v>
      </c>
      <c r="S132" s="29">
        <f>Baseline!CS132*'Summary all tools'!C$12</f>
        <v>5.3592815322257366</v>
      </c>
      <c r="T132" s="29">
        <f>Baseline!CT132*'Summary all tools'!D$12</f>
        <v>4.0093934650327263</v>
      </c>
      <c r="U132" s="29">
        <f>Baseline!CU132*'Summary all tools'!E$12</f>
        <v>3.6389573497063643</v>
      </c>
      <c r="V132" s="29">
        <f>Baseline!CV132*'Summary all tools'!F$12</f>
        <v>1.5902263408772075</v>
      </c>
      <c r="W132" s="29">
        <f>Baseline!CW132*'Summary all tools'!G$12</f>
        <v>0.93924476381352107</v>
      </c>
      <c r="X132" s="29">
        <f>Baseline!CX132*'Summary all tools'!H$12</f>
        <v>0.41654178447823476</v>
      </c>
      <c r="Y132" s="29">
        <f>Baseline!CY132*'Summary all tools'!J$12</f>
        <v>5.3134310919068781</v>
      </c>
      <c r="Z132" s="29">
        <f>Baseline!CZ132*'Summary all tools'!K$12</f>
        <v>5.4312319617298099</v>
      </c>
      <c r="AA132" s="29">
        <f>Baseline!DA132*'Summary all tools'!L$12</f>
        <v>4.9645712922386371</v>
      </c>
      <c r="AB132" s="29">
        <f>Baseline!DB132*'Summary all tools'!M$12</f>
        <v>3.4283588563846736</v>
      </c>
      <c r="AC132" s="29">
        <f>Baseline!DC132*'Summary all tools'!N$12</f>
        <v>1.8011104094179289</v>
      </c>
      <c r="AD132" s="29">
        <f>Baseline!DD132*'Summary all tools'!O$12</f>
        <v>1.5931429617106836</v>
      </c>
      <c r="AE132" s="29">
        <f>Baseline!DE132*'Summary all tools'!P$12</f>
        <v>1.1825668213354337</v>
      </c>
      <c r="AF132" s="29">
        <f t="shared" si="3"/>
        <v>7014.485296287623</v>
      </c>
      <c r="AH132" s="6">
        <f>C132*'Summary all tools'!B$6</f>
        <v>76.170888166044591</v>
      </c>
      <c r="AI132" s="6">
        <f>D132*'Summary all tools'!C$6</f>
        <v>81.990690236587838</v>
      </c>
      <c r="AJ132" s="6">
        <f>E132*'Summary all tools'!D$6</f>
        <v>127.29417663621525</v>
      </c>
      <c r="AK132" s="6">
        <f>F132*'Summary all tools'!E$6</f>
        <v>104.33652851627409</v>
      </c>
      <c r="AL132" s="6">
        <f>G132*'Summary all tools'!F$6</f>
        <v>85.120092384407442</v>
      </c>
      <c r="AM132" s="6">
        <f>H132*'Summary all tools'!G$6</f>
        <v>106.81942339119041</v>
      </c>
      <c r="AN132" s="6">
        <f>I132*'Summary all tools'!H$6</f>
        <v>61.088956983456114</v>
      </c>
      <c r="AO132" s="6">
        <f>J132*'Summary all tools'!J$6</f>
        <v>47.530372929207481</v>
      </c>
      <c r="AP132" s="6">
        <f>K132*'Summary all tools'!K$6</f>
        <v>51.575026648666402</v>
      </c>
      <c r="AQ132" s="6">
        <f>L132*'Summary all tools'!L$6</f>
        <v>129.11938647452126</v>
      </c>
      <c r="AR132" s="6">
        <f>M132*'Summary all tools'!M$6</f>
        <v>110.77332838978248</v>
      </c>
      <c r="AS132" s="6">
        <f>N132*'Summary all tools'!N$6</f>
        <v>92.152168468747206</v>
      </c>
      <c r="AT132" s="6">
        <f>O132*'Summary all tools'!O$6</f>
        <v>127.36606723935967</v>
      </c>
      <c r="AU132" s="6">
        <f>P132*'Summary all tools'!P$6</f>
        <v>75.989455100005941</v>
      </c>
      <c r="AV132" s="6"/>
      <c r="AW132" s="6">
        <f>R132*'Summary all tools'!B$13</f>
        <v>0.8855535449171027</v>
      </c>
      <c r="AX132" s="6">
        <f>S132*'Summary all tools'!C$13</f>
        <v>0.72259975715403191</v>
      </c>
      <c r="AY132" s="6">
        <f>T132*'Summary all tools'!D$13</f>
        <v>0.72710733176437836</v>
      </c>
      <c r="AZ132" s="6">
        <f>U132*'Summary all tools'!E$13</f>
        <v>0.65992838867655801</v>
      </c>
      <c r="BA132" s="6">
        <f>V132*'Summary all tools'!F$13</f>
        <v>0.28838906475526449</v>
      </c>
      <c r="BB132" s="6">
        <f>W132*'Summary all tools'!G$13</f>
        <v>0.23784941338715782</v>
      </c>
      <c r="BC132" s="6">
        <f>X132*'Summary all tools'!H$13</f>
        <v>0.10548285484938662</v>
      </c>
      <c r="BD132" s="6">
        <f>Y132*'Summary all tools'!J$13</f>
        <v>0.54790776247480999</v>
      </c>
      <c r="BE132" s="6">
        <f>Z132*'Summary all tools'!K$13</f>
        <v>0.56005509437501633</v>
      </c>
      <c r="BF132" s="6">
        <f>AA132*'Summary all tools'!L$13</f>
        <v>1.0374324317648393</v>
      </c>
      <c r="BG132" s="6">
        <f>AB132*'Summary all tools'!M$13</f>
        <v>0.7164144607817452</v>
      </c>
      <c r="BH132" s="6">
        <f>AC132*'Summary all tools'!N$13</f>
        <v>0.37637295184794189</v>
      </c>
      <c r="BI132" s="6">
        <f>AD132*'Summary all tools'!O$13</f>
        <v>0.38777380006447726</v>
      </c>
      <c r="BJ132" s="6">
        <f>AE132*'Summary all tools'!P$13</f>
        <v>0.28783884507578006</v>
      </c>
      <c r="BK132" s="6">
        <f t="shared" si="4"/>
        <v>1284.8672672663542</v>
      </c>
      <c r="BM132" s="6">
        <f>C132*'Summary all tools'!B$7</f>
        <v>10.57929002306175</v>
      </c>
      <c r="BN132" s="6">
        <f>D132*'Summary all tools'!C$7</f>
        <v>11.387595866192758</v>
      </c>
      <c r="BO132" s="6">
        <f>E132*'Summary all tools'!D$7</f>
        <v>46.897854550184576</v>
      </c>
      <c r="BP132" s="6">
        <f>F132*'Summary all tools'!E$7</f>
        <v>38.439773663890463</v>
      </c>
      <c r="BQ132" s="6">
        <f>G132*'Summary all tools'!F$7</f>
        <v>31.360034036360638</v>
      </c>
      <c r="BR132" s="6">
        <f>H132*'Summary all tools'!G$7</f>
        <v>30.408448994572453</v>
      </c>
      <c r="BS132" s="6">
        <f>I132*'Summary all tools'!H$7</f>
        <v>17.39028702448751</v>
      </c>
      <c r="BT132" s="6">
        <f>J132*'Summary all tools'!J$7</f>
        <v>7.7375025698709861</v>
      </c>
      <c r="BU132" s="6">
        <f>K132*'Summary all tools'!K$7</f>
        <v>8.3959345707131359</v>
      </c>
      <c r="BV132" s="6">
        <f>L132*'Summary all tools'!L$7</f>
        <v>31.661458752373029</v>
      </c>
      <c r="BW132" s="6">
        <f>M132*'Summary all tools'!M$7</f>
        <v>27.162808494046278</v>
      </c>
      <c r="BX132" s="6">
        <f>N132*'Summary all tools'!N$7</f>
        <v>22.59670031417556</v>
      </c>
      <c r="BY132" s="6">
        <f>O132*'Summary all tools'!O$7</f>
        <v>35.294211403677977</v>
      </c>
      <c r="BZ132" s="6">
        <f>P132*'Summary all tools'!P$7</f>
        <v>21.057318883134172</v>
      </c>
      <c r="CA132" s="6"/>
      <c r="CB132" s="6">
        <f>R132*'Summary all tools'!B$14</f>
        <v>0.12299354790515316</v>
      </c>
      <c r="CC132" s="6">
        <f>S132*'Summary all tools'!C$14</f>
        <v>0.10036107738250444</v>
      </c>
      <c r="CD132" s="6">
        <f>T132*'Summary all tools'!D$14</f>
        <v>0.26788164854477103</v>
      </c>
      <c r="CE132" s="6">
        <f>U132*'Summary all tools'!E$14</f>
        <v>0.24313151161767929</v>
      </c>
      <c r="CF132" s="6">
        <f>V132*'Summary all tools'!F$14</f>
        <v>0.10624860280457114</v>
      </c>
      <c r="CG132" s="6">
        <f>W132*'Summary all tools'!G$14</f>
        <v>6.7708957095614267E-2</v>
      </c>
      <c r="CH132" s="6">
        <f>X132*'Summary all tools'!H$14</f>
        <v>3.0027965979022467E-2</v>
      </c>
      <c r="CI132" s="6">
        <f>Y132*'Summary all tools'!J$14</f>
        <v>8.9194286914503942E-2</v>
      </c>
      <c r="CJ132" s="6">
        <f>Z132*'Summary all tools'!K$14</f>
        <v>9.1171759549421263E-2</v>
      </c>
      <c r="CK132" s="6">
        <f>AA132*'Summary all tools'!L$14</f>
        <v>0.25438956181206784</v>
      </c>
      <c r="CL132" s="6">
        <f>AB132*'Summary all tools'!M$14</f>
        <v>0.17567251145606014</v>
      </c>
      <c r="CM132" s="6">
        <f>AC132*'Summary all tools'!N$14</f>
        <v>9.2290685510606443E-2</v>
      </c>
      <c r="CN132" s="6">
        <f>AD132*'Summary all tools'!O$14</f>
        <v>0.10745539037931297</v>
      </c>
      <c r="CO132" s="6">
        <f>AE132*'Summary all tools'!P$14</f>
        <v>7.9762571527023374E-2</v>
      </c>
      <c r="CP132" s="6">
        <f t="shared" si="5"/>
        <v>342.19750922521945</v>
      </c>
      <c r="CR132" s="6"/>
      <c r="CS132" s="6"/>
      <c r="CT132" s="6"/>
      <c r="CU132" s="6"/>
      <c r="CV132" s="6"/>
      <c r="CW132" s="6"/>
      <c r="CX132" s="6"/>
      <c r="CY132" s="6"/>
      <c r="CZ132" s="6"/>
      <c r="DA132" s="6"/>
      <c r="DB132" s="6"/>
      <c r="DC132" s="6"/>
      <c r="DD132" s="6"/>
      <c r="DE132" s="6"/>
      <c r="DF132" s="6"/>
      <c r="DH132" s="6"/>
      <c r="DI132" s="6"/>
      <c r="DJ132" s="6"/>
      <c r="DK132" s="6"/>
      <c r="DL132" s="6"/>
      <c r="DM132" s="6"/>
      <c r="DN132" s="6"/>
      <c r="DO132" s="6"/>
      <c r="DP132" s="6"/>
      <c r="DQ132" s="6"/>
      <c r="DR132" s="6"/>
      <c r="DS132" s="6"/>
      <c r="DT132" s="6"/>
      <c r="DU132" s="6"/>
      <c r="DV132" s="6"/>
      <c r="DX132" s="6"/>
      <c r="DY132" s="6"/>
      <c r="DZ132" s="6"/>
      <c r="EA132" s="6"/>
      <c r="EB132" s="6"/>
      <c r="EC132" s="6"/>
      <c r="ED132" s="6"/>
      <c r="EE132" s="6"/>
      <c r="EF132" s="6"/>
      <c r="EG132" s="6"/>
      <c r="EH132" s="6"/>
      <c r="EI132" s="6"/>
      <c r="EJ132" s="6"/>
      <c r="EK132" s="6"/>
      <c r="EL132" s="6"/>
      <c r="EN132" s="1"/>
      <c r="EO132" s="1"/>
      <c r="EP132" s="1"/>
      <c r="EQ132" s="1"/>
      <c r="ER132" s="1"/>
      <c r="ES132" s="1"/>
      <c r="ET132" s="1"/>
      <c r="EU132" s="1"/>
      <c r="EV132" s="1"/>
      <c r="EW132" s="1"/>
      <c r="EX132" s="1"/>
      <c r="EY132" s="1"/>
      <c r="EZ132" s="1"/>
      <c r="FA132" s="1"/>
      <c r="FB132" s="2"/>
      <c r="FD132" s="2"/>
      <c r="FE132" s="2"/>
      <c r="FF132" s="2"/>
      <c r="FG132" s="2"/>
      <c r="FH132" s="2"/>
      <c r="FI132" s="2"/>
      <c r="FJ132" s="2"/>
      <c r="FK132" s="2"/>
      <c r="FL132" s="2"/>
      <c r="FM132" s="2"/>
      <c r="FN132" s="2"/>
      <c r="FO132" s="2"/>
      <c r="FP132" s="2"/>
      <c r="FQ132" s="2"/>
      <c r="FR132" s="2"/>
      <c r="FT132" s="2"/>
      <c r="FU132" s="2"/>
      <c r="FV132" s="2"/>
      <c r="FW132" s="2"/>
      <c r="FX132" s="2"/>
      <c r="FY132" s="2"/>
      <c r="FZ132" s="2"/>
      <c r="GA132" s="2"/>
      <c r="GB132" s="2"/>
      <c r="GC132" s="2"/>
      <c r="GD132" s="2"/>
      <c r="GE132" s="2"/>
      <c r="GF132" s="2"/>
      <c r="GG132" s="2"/>
      <c r="GH132" s="2"/>
      <c r="GJ132" s="6"/>
    </row>
    <row r="133" spans="1:192" x14ac:dyDescent="0.25">
      <c r="A133" s="8" t="s">
        <v>96</v>
      </c>
      <c r="B133" s="8" t="s">
        <v>300</v>
      </c>
      <c r="C133" s="22">
        <f>Baseline!CC133*'Summary all tools'!B$5</f>
        <v>272.19638290110549</v>
      </c>
      <c r="D133" s="22">
        <f>Baseline!CD133*'Summary all tools'!C$5</f>
        <v>276.37683792795877</v>
      </c>
      <c r="E133" s="22">
        <f>Baseline!CE133*'Summary all tools'!D$5</f>
        <v>305.46256649611678</v>
      </c>
      <c r="F133" s="22">
        <f>Baseline!CF133*'Summary all tools'!E$5</f>
        <v>250.66674132536443</v>
      </c>
      <c r="G133" s="22">
        <f>Baseline!CG133*'Summary all tools'!F$5</f>
        <v>168.30501710991891</v>
      </c>
      <c r="H133" s="22">
        <f>Baseline!CH133*'Summary all tools'!G$5</f>
        <v>140.6190919776985</v>
      </c>
      <c r="I133" s="22">
        <f>Baseline!CI133*'Summary all tools'!H$5</f>
        <v>82.630848593702638</v>
      </c>
      <c r="J133" s="27">
        <f>Baseline!CJ133*'Summary all tools'!J$5</f>
        <v>204.46270341498212</v>
      </c>
      <c r="K133" s="27">
        <f>Baseline!CK133*'Summary all tools'!K$5</f>
        <v>221.13507944511863</v>
      </c>
      <c r="L133" s="27">
        <f>Baseline!CL133*'Summary all tools'!L$5</f>
        <v>263.07985628784502</v>
      </c>
      <c r="M133" s="27">
        <f>Baseline!CM133*'Summary all tools'!M$5</f>
        <v>208.2541364076215</v>
      </c>
      <c r="N133" s="27">
        <f>Baseline!CN133*'Summary all tools'!N$5</f>
        <v>157.9435210285954</v>
      </c>
      <c r="O133" s="27">
        <f>Baseline!CO133*'Summary all tools'!O$5</f>
        <v>175.39749612207177</v>
      </c>
      <c r="P133" s="27">
        <f>Baseline!CP133*'Summary all tools'!P$5</f>
        <v>105.05445420088013</v>
      </c>
      <c r="Q133" s="28"/>
      <c r="R133" s="29">
        <f>Baseline!CR133*'Summary all tools'!B$12</f>
        <v>6.4306030085215227</v>
      </c>
      <c r="S133" s="29">
        <f>Baseline!CS133*'Summary all tools'!C$12</f>
        <v>4.7227315469899329</v>
      </c>
      <c r="T133" s="29">
        <f>Baseline!CT133*'Summary all tools'!D$12</f>
        <v>4.3621530916691889</v>
      </c>
      <c r="U133" s="29">
        <f>Baseline!CU133*'Summary all tools'!E$12</f>
        <v>2.6897176416432549</v>
      </c>
      <c r="V133" s="29">
        <f>Baseline!CV133*'Summary all tools'!F$12</f>
        <v>1.1842842881888744</v>
      </c>
      <c r="W133" s="29">
        <f>Baseline!CW133*'Summary all tools'!G$12</f>
        <v>0.70662860290300755</v>
      </c>
      <c r="X133" s="29">
        <f>Baseline!CX133*'Summary all tools'!H$12</f>
        <v>0.57910362571145069</v>
      </c>
      <c r="Y133" s="29">
        <f>Baseline!CY133*'Summary all tools'!J$12</f>
        <v>4.9935995232428985</v>
      </c>
      <c r="Z133" s="29">
        <f>Baseline!CZ133*'Summary all tools'!K$12</f>
        <v>3.897322297384787</v>
      </c>
      <c r="AA133" s="29">
        <f>Baseline!DA133*'Summary all tools'!L$12</f>
        <v>3.8766175296823513</v>
      </c>
      <c r="AB133" s="29">
        <f>Baseline!DB133*'Summary all tools'!M$12</f>
        <v>2.3488412396178937</v>
      </c>
      <c r="AC133" s="29">
        <f>Baseline!DC133*'Summary all tools'!N$12</f>
        <v>1.1365816638195403</v>
      </c>
      <c r="AD133" s="29">
        <f>Baseline!DD133*'Summary all tools'!O$12</f>
        <v>0.80142459063609828</v>
      </c>
      <c r="AE133" s="29">
        <f>Baseline!DE133*'Summary all tools'!P$12</f>
        <v>0.56383452513410837</v>
      </c>
      <c r="AF133" s="29">
        <f t="shared" si="3"/>
        <v>2869.8781764141249</v>
      </c>
      <c r="AH133" s="6">
        <f>C133*'Summary all tools'!B$6</f>
        <v>36.700635896778266</v>
      </c>
      <c r="AI133" s="6">
        <f>D133*'Summary all tools'!C$6</f>
        <v>37.264292754331521</v>
      </c>
      <c r="AJ133" s="6">
        <f>E133*'Summary all tools'!D$6</f>
        <v>55.395927991586518</v>
      </c>
      <c r="AK133" s="6">
        <f>F133*'Summary all tools'!E$6</f>
        <v>45.458652795422182</v>
      </c>
      <c r="AL133" s="6">
        <f>G133*'Summary all tools'!F$6</f>
        <v>30.522275496439036</v>
      </c>
      <c r="AM133" s="6">
        <f>H133*'Summary all tools'!G$6</f>
        <v>35.609640667180578</v>
      </c>
      <c r="AN133" s="6">
        <f>I133*'Summary all tools'!H$6</f>
        <v>20.925002324098447</v>
      </c>
      <c r="AO133" s="6">
        <f>J133*'Summary all tools'!J$6</f>
        <v>21.083684045190001</v>
      </c>
      <c r="AP133" s="6">
        <f>K133*'Summary all tools'!K$6</f>
        <v>22.802897880431896</v>
      </c>
      <c r="AQ133" s="6">
        <f>L133*'Summary all tools'!L$6</f>
        <v>54.975054036130942</v>
      </c>
      <c r="AR133" s="6">
        <f>M133*'Summary all tools'!M$6</f>
        <v>43.518278304555011</v>
      </c>
      <c r="AS133" s="6">
        <f>N133*'Summary all tools'!N$6</f>
        <v>33.005011199730504</v>
      </c>
      <c r="AT133" s="6">
        <f>O133*'Summary all tools'!O$6</f>
        <v>42.6920591734075</v>
      </c>
      <c r="AU133" s="6">
        <f>P133*'Summary all tools'!P$6</f>
        <v>25.570438999041205</v>
      </c>
      <c r="AV133" s="6"/>
      <c r="AW133" s="6">
        <f>R133*'Summary all tools'!B$13</f>
        <v>0.8670475966545873</v>
      </c>
      <c r="AX133" s="6">
        <f>S133*'Summary all tools'!C$13</f>
        <v>0.63677279285257515</v>
      </c>
      <c r="AY133" s="6">
        <f>T133*'Summary all tools'!D$13</f>
        <v>0.79108062675645341</v>
      </c>
      <c r="AZ133" s="6">
        <f>U133*'Summary all tools'!E$13</f>
        <v>0.48778286159022316</v>
      </c>
      <c r="BA133" s="6">
        <f>V133*'Summary all tools'!F$13</f>
        <v>0.21477108603718942</v>
      </c>
      <c r="BB133" s="6">
        <f>W133*'Summary all tools'!G$13</f>
        <v>0.17894291792553055</v>
      </c>
      <c r="BC133" s="6">
        <f>X133*'Summary all tools'!H$13</f>
        <v>0.14664916214874074</v>
      </c>
      <c r="BD133" s="6">
        <f>Y133*'Summary all tools'!J$13</f>
        <v>0.51492752877564663</v>
      </c>
      <c r="BE133" s="6">
        <f>Z133*'Summary all tools'!K$13</f>
        <v>0.40188215536581734</v>
      </c>
      <c r="BF133" s="6">
        <f>AA133*'Summary all tools'!L$13</f>
        <v>0.81008580884475068</v>
      </c>
      <c r="BG133" s="6">
        <f>AB133*'Summary all tools'!M$13</f>
        <v>0.49083071540453982</v>
      </c>
      <c r="BH133" s="6">
        <f>AC133*'Summary all tools'!N$13</f>
        <v>0.23750825801192954</v>
      </c>
      <c r="BI133" s="6">
        <f>AD133*'Summary all tools'!O$13</f>
        <v>0.19506815549207085</v>
      </c>
      <c r="BJ133" s="6">
        <f>AE133*'Summary all tools'!P$13</f>
        <v>0.13723831550185042</v>
      </c>
      <c r="BK133" s="6">
        <f t="shared" si="4"/>
        <v>511.63443954568555</v>
      </c>
      <c r="BM133" s="6">
        <f>C133*'Summary all tools'!B$7</f>
        <v>5.0973105412192039</v>
      </c>
      <c r="BN133" s="6">
        <f>D133*'Summary all tools'!C$7</f>
        <v>5.175596215879378</v>
      </c>
      <c r="BO133" s="6">
        <f>E133*'Summary all tools'!D$7</f>
        <v>20.409026102163459</v>
      </c>
      <c r="BP133" s="6">
        <f>F133*'Summary all tools'!E$7</f>
        <v>16.747924714102911</v>
      </c>
      <c r="BQ133" s="6">
        <f>G133*'Summary all tools'!F$7</f>
        <v>11.245048867109121</v>
      </c>
      <c r="BR133" s="6">
        <f>H133*'Summary all tools'!G$7</f>
        <v>10.137050992847026</v>
      </c>
      <c r="BS133" s="6">
        <f>I133*'Summary all tools'!H$7</f>
        <v>5.9567524864221859</v>
      </c>
      <c r="BT133" s="6">
        <f>J133*'Summary all tools'!J$7</f>
        <v>3.4322276352634886</v>
      </c>
      <c r="BU133" s="6">
        <f>K133*'Summary all tools'!K$7</f>
        <v>3.7120996549540299</v>
      </c>
      <c r="BV133" s="6">
        <f>L133*'Summary all tools'!L$7</f>
        <v>13.480473020353948</v>
      </c>
      <c r="BW133" s="6">
        <f>M133*'Summary all tools'!M$7</f>
        <v>10.671148703032646</v>
      </c>
      <c r="BX133" s="6">
        <f>N133*'Summary all tools'!N$7</f>
        <v>8.0931828229224223</v>
      </c>
      <c r="BY133" s="6">
        <f>O133*'Summary all tools'!O$7</f>
        <v>11.830329650462318</v>
      </c>
      <c r="BZ133" s="6">
        <f>P133*'Summary all tools'!P$7</f>
        <v>7.0857843009391281</v>
      </c>
      <c r="CA133" s="6"/>
      <c r="CB133" s="6">
        <f>R133*'Summary all tools'!B$14</f>
        <v>0.12042327731313714</v>
      </c>
      <c r="CC133" s="6">
        <f>S133*'Summary all tools'!C$14</f>
        <v>8.8440665673968785E-2</v>
      </c>
      <c r="CD133" s="6">
        <f>T133*'Summary all tools'!D$14</f>
        <v>0.29145075722606184</v>
      </c>
      <c r="CE133" s="6">
        <f>U133*'Summary all tools'!E$14</f>
        <v>0.17970947532271381</v>
      </c>
      <c r="CF133" s="6">
        <f>V133*'Summary all tools'!F$14</f>
        <v>7.9126189592648735E-2</v>
      </c>
      <c r="CG133" s="6">
        <f>W133*'Summary all tools'!G$14</f>
        <v>5.0939954737924759E-2</v>
      </c>
      <c r="CH133" s="6">
        <f>X133*'Summary all tools'!H$14</f>
        <v>4.1746841779568535E-2</v>
      </c>
      <c r="CI133" s="6">
        <f>Y133*'Summary all tools'!J$14</f>
        <v>8.3825411661151775E-2</v>
      </c>
      <c r="CJ133" s="6">
        <f>Z133*'Summary all tools'!K$14</f>
        <v>6.5422676454900505E-2</v>
      </c>
      <c r="CK133" s="6">
        <f>AA133*'Summary all tools'!L$14</f>
        <v>0.19864173090445994</v>
      </c>
      <c r="CL133" s="6">
        <f>AB133*'Summary all tools'!M$14</f>
        <v>0.12035695703406341</v>
      </c>
      <c r="CM133" s="6">
        <f>AC133*'Summary all tools'!N$14</f>
        <v>5.8239572845837126E-2</v>
      </c>
      <c r="CN133" s="6">
        <f>AD133*'Summary all tools'!O$14</f>
        <v>5.4055031039971432E-2</v>
      </c>
      <c r="CO133" s="6">
        <f>AE133*'Summary all tools'!P$14</f>
        <v>3.8029894657139268E-2</v>
      </c>
      <c r="CP133" s="6">
        <f t="shared" si="5"/>
        <v>134.54436414391481</v>
      </c>
      <c r="CR133" s="6"/>
      <c r="CS133" s="6"/>
      <c r="CT133" s="6"/>
      <c r="CU133" s="6"/>
      <c r="CV133" s="6"/>
      <c r="CW133" s="6"/>
      <c r="CX133" s="6"/>
      <c r="CY133" s="6"/>
      <c r="CZ133" s="6"/>
      <c r="DA133" s="6"/>
      <c r="DB133" s="6"/>
      <c r="DC133" s="6"/>
      <c r="DD133" s="6"/>
      <c r="DE133" s="6"/>
      <c r="DF133" s="6"/>
      <c r="DH133" s="6"/>
      <c r="DI133" s="6"/>
      <c r="DJ133" s="6"/>
      <c r="DK133" s="6"/>
      <c r="DL133" s="6"/>
      <c r="DM133" s="6"/>
      <c r="DN133" s="6"/>
      <c r="DO133" s="6"/>
      <c r="DP133" s="6"/>
      <c r="DQ133" s="6"/>
      <c r="DR133" s="6"/>
      <c r="DS133" s="6"/>
      <c r="DT133" s="6"/>
      <c r="DU133" s="6"/>
      <c r="DV133" s="6"/>
      <c r="DX133" s="6"/>
      <c r="DY133" s="6"/>
      <c r="DZ133" s="6"/>
      <c r="EA133" s="6"/>
      <c r="EB133" s="6"/>
      <c r="EC133" s="6"/>
      <c r="ED133" s="6"/>
      <c r="EE133" s="6"/>
      <c r="EF133" s="6"/>
      <c r="EG133" s="6"/>
      <c r="EH133" s="6"/>
      <c r="EI133" s="6"/>
      <c r="EJ133" s="6"/>
      <c r="EK133" s="6"/>
      <c r="EL133" s="6"/>
      <c r="EN133" s="1"/>
      <c r="EO133" s="1"/>
      <c r="EP133" s="1"/>
      <c r="EQ133" s="1"/>
      <c r="ER133" s="1"/>
      <c r="ES133" s="1"/>
      <c r="ET133" s="1"/>
      <c r="EU133" s="1"/>
      <c r="EV133" s="1"/>
      <c r="EW133" s="1"/>
      <c r="EX133" s="1"/>
      <c r="EY133" s="1"/>
      <c r="EZ133" s="1"/>
      <c r="FA133" s="1"/>
      <c r="FB133" s="2"/>
      <c r="FD133" s="2"/>
      <c r="FE133" s="2"/>
      <c r="FF133" s="2"/>
      <c r="FG133" s="2"/>
      <c r="FH133" s="2"/>
      <c r="FI133" s="2"/>
      <c r="FJ133" s="2"/>
      <c r="FK133" s="2"/>
      <c r="FL133" s="2"/>
      <c r="FM133" s="2"/>
      <c r="FN133" s="2"/>
      <c r="FO133" s="2"/>
      <c r="FP133" s="2"/>
      <c r="FQ133" s="2"/>
      <c r="FR133" s="2"/>
      <c r="FT133" s="2"/>
      <c r="FU133" s="2"/>
      <c r="FV133" s="2"/>
      <c r="FW133" s="2"/>
      <c r="FX133" s="2"/>
      <c r="FY133" s="2"/>
      <c r="FZ133" s="2"/>
      <c r="GA133" s="2"/>
      <c r="GB133" s="2"/>
      <c r="GC133" s="2"/>
      <c r="GD133" s="2"/>
      <c r="GE133" s="2"/>
      <c r="GF133" s="2"/>
      <c r="GG133" s="2"/>
      <c r="GH133" s="2"/>
      <c r="GJ133" s="6"/>
    </row>
    <row r="134" spans="1:192" x14ac:dyDescent="0.25">
      <c r="A134" s="8" t="s">
        <v>132</v>
      </c>
      <c r="B134" s="8" t="s">
        <v>301</v>
      </c>
      <c r="C134" s="22">
        <f>Baseline!CC134*'Summary all tools'!B$5</f>
        <v>133.51343983641229</v>
      </c>
      <c r="D134" s="22">
        <f>Baseline!CD134*'Summary all tools'!C$5</f>
        <v>148.64886133065735</v>
      </c>
      <c r="E134" s="22">
        <f>Baseline!CE134*'Summary all tools'!D$5</f>
        <v>174.15362369856615</v>
      </c>
      <c r="F134" s="22">
        <f>Baseline!CF134*'Summary all tools'!E$5</f>
        <v>141.43356842272479</v>
      </c>
      <c r="G134" s="22">
        <f>Baseline!CG134*'Summary all tools'!F$5</f>
        <v>112.04410356924099</v>
      </c>
      <c r="H134" s="22">
        <f>Baseline!CH134*'Summary all tools'!G$5</f>
        <v>101.24361686971301</v>
      </c>
      <c r="I134" s="22">
        <f>Baseline!CI134*'Summary all tools'!H$5</f>
        <v>61.90006838100566</v>
      </c>
      <c r="J134" s="27">
        <f>Baseline!CJ134*'Summary all tools'!J$5</f>
        <v>101.61727463796991</v>
      </c>
      <c r="K134" s="27">
        <f>Baseline!CK134*'Summary all tools'!K$5</f>
        <v>114.94253561682348</v>
      </c>
      <c r="L134" s="27">
        <f>Baseline!CL134*'Summary all tools'!L$5</f>
        <v>153.52451622217674</v>
      </c>
      <c r="M134" s="27">
        <f>Baseline!CM134*'Summary all tools'!M$5</f>
        <v>124.61998170018457</v>
      </c>
      <c r="N134" s="27">
        <f>Baseline!CN134*'Summary all tools'!N$5</f>
        <v>105.31747490079248</v>
      </c>
      <c r="O134" s="27">
        <f>Baseline!CO134*'Summary all tools'!O$5</f>
        <v>126.98316465288708</v>
      </c>
      <c r="P134" s="27">
        <f>Baseline!CP134*'Summary all tools'!P$5</f>
        <v>77.539778227685716</v>
      </c>
      <c r="Q134" s="28"/>
      <c r="R134" s="29">
        <f>Baseline!CR134*'Summary all tools'!B$12</f>
        <v>2.1661009519662464</v>
      </c>
      <c r="S134" s="29">
        <f>Baseline!CS134*'Summary all tools'!C$12</f>
        <v>1.8853343444518103</v>
      </c>
      <c r="T134" s="29">
        <f>Baseline!CT134*'Summary all tools'!D$12</f>
        <v>2.1738441017484704</v>
      </c>
      <c r="U134" s="29">
        <f>Baseline!CU134*'Summary all tools'!E$12</f>
        <v>0.93987357799989391</v>
      </c>
      <c r="V134" s="29">
        <f>Baseline!CV134*'Summary all tools'!F$12</f>
        <v>0.51546848149797209</v>
      </c>
      <c r="W134" s="29">
        <f>Baseline!CW134*'Summary all tools'!G$12</f>
        <v>0.28919861995633322</v>
      </c>
      <c r="X134" s="29">
        <f>Baseline!CX134*'Summary all tools'!H$12</f>
        <v>0.14866422907476595</v>
      </c>
      <c r="Y134" s="29">
        <f>Baseline!CY134*'Summary all tools'!J$12</f>
        <v>2.5036805912158049</v>
      </c>
      <c r="Z134" s="29">
        <f>Baseline!CZ134*'Summary all tools'!K$12</f>
        <v>1.8772917745976958</v>
      </c>
      <c r="AA134" s="29">
        <f>Baseline!DA134*'Summary all tools'!L$12</f>
        <v>2.3502177179441737</v>
      </c>
      <c r="AB134" s="29">
        <f>Baseline!DB134*'Summary all tools'!M$12</f>
        <v>1.6335952657327564</v>
      </c>
      <c r="AC134" s="29">
        <f>Baseline!DC134*'Summary all tools'!N$12</f>
        <v>0.75127915266193268</v>
      </c>
      <c r="AD134" s="29">
        <f>Baseline!DD134*'Summary all tools'!O$12</f>
        <v>0.55311328023953565</v>
      </c>
      <c r="AE134" s="29">
        <f>Baseline!DE134*'Summary all tools'!P$12</f>
        <v>0.3001263188243295</v>
      </c>
      <c r="AF134" s="29">
        <f t="shared" ref="AF134:AF156" si="6">SUM(C134:AE134)</f>
        <v>1695.5697964747517</v>
      </c>
      <c r="AH134" s="6">
        <f>C134*'Summary all tools'!B$6</f>
        <v>18.00181211277469</v>
      </c>
      <c r="AI134" s="6">
        <f>D134*'Summary all tools'!C$6</f>
        <v>20.042543100762789</v>
      </c>
      <c r="AJ134" s="6">
        <f>E134*'Summary all tools'!D$6</f>
        <v>31.582925883660675</v>
      </c>
      <c r="AK134" s="6">
        <f>F134*'Summary all tools'!E$6</f>
        <v>25.649112628790764</v>
      </c>
      <c r="AL134" s="6">
        <f>G134*'Summary all tools'!F$6</f>
        <v>20.319305125993044</v>
      </c>
      <c r="AM134" s="6">
        <f>H134*'Summary all tools'!G$6</f>
        <v>25.63840205388296</v>
      </c>
      <c r="AN134" s="6">
        <f>I134*'Summary all tools'!H$6</f>
        <v>15.675248370051341</v>
      </c>
      <c r="AO134" s="6">
        <f>J134*'Summary all tools'!J$6</f>
        <v>10.478519926697137</v>
      </c>
      <c r="AP134" s="6">
        <f>K134*'Summary all tools'!K$6</f>
        <v>11.852587605571726</v>
      </c>
      <c r="AQ134" s="6">
        <f>L134*'Summary all tools'!L$6</f>
        <v>32.081584254594176</v>
      </c>
      <c r="AR134" s="6">
        <f>M134*'Summary all tools'!M$6</f>
        <v>26.041485367292371</v>
      </c>
      <c r="AS134" s="6">
        <f>N134*'Summary all tools'!N$6</f>
        <v>22.007895075345743</v>
      </c>
      <c r="AT134" s="6">
        <f>O134*'Summary all tools'!O$6</f>
        <v>30.907925707300961</v>
      </c>
      <c r="AU134" s="6">
        <f>P134*'Summary all tools'!P$6</f>
        <v>18.873318454246085</v>
      </c>
      <c r="AV134" s="6"/>
      <c r="AW134" s="6">
        <f>R134*'Summary all tools'!B$13</f>
        <v>0.29205855532129166</v>
      </c>
      <c r="AX134" s="6">
        <f>S134*'Summary all tools'!C$13</f>
        <v>0.25420238352159241</v>
      </c>
      <c r="AY134" s="6">
        <f>T134*'Summary all tools'!D$13</f>
        <v>0.39422870273999427</v>
      </c>
      <c r="AZ134" s="6">
        <f>U134*'Summary all tools'!E$13</f>
        <v>0.17044697045959897</v>
      </c>
      <c r="BA134" s="6">
        <f>V134*'Summary all tools'!F$13</f>
        <v>9.3480701123347359E-2</v>
      </c>
      <c r="BB134" s="6">
        <f>W134*'Summary all tools'!G$13</f>
        <v>7.3235140358627812E-2</v>
      </c>
      <c r="BC134" s="6">
        <f>X134*'Summary all tools'!H$13</f>
        <v>3.7646948952389896E-2</v>
      </c>
      <c r="BD134" s="6">
        <f>Y134*'Summary all tools'!J$13</f>
        <v>0.25817329837477127</v>
      </c>
      <c r="BE134" s="6">
        <f>Z134*'Summary all tools'!K$13</f>
        <v>0.19358164582182474</v>
      </c>
      <c r="BF134" s="6">
        <f>AA134*'Summary all tools'!L$13</f>
        <v>0.49111835419009553</v>
      </c>
      <c r="BG134" s="6">
        <f>AB134*'Summary all tools'!M$13</f>
        <v>0.34136778571357035</v>
      </c>
      <c r="BH134" s="6">
        <f>AC134*'Summary all tools'!N$13</f>
        <v>0.15699268122078816</v>
      </c>
      <c r="BI134" s="6">
        <f>AD134*'Summary all tools'!O$13</f>
        <v>0.1346287456301509</v>
      </c>
      <c r="BJ134" s="6">
        <f>AE134*'Summary all tools'!P$13</f>
        <v>7.3051274083341194E-2</v>
      </c>
      <c r="BK134" s="6">
        <f t="shared" si="4"/>
        <v>312.11687885447583</v>
      </c>
      <c r="BM134" s="6">
        <f>C134*'Summary all tools'!B$7</f>
        <v>2.5002516823298184</v>
      </c>
      <c r="BN134" s="6">
        <f>D134*'Summary all tools'!C$7</f>
        <v>2.7836865417726098</v>
      </c>
      <c r="BO134" s="6">
        <f>E134*'Summary all tools'!D$7</f>
        <v>11.635814799243407</v>
      </c>
      <c r="BP134" s="6">
        <f>F134*'Summary all tools'!E$7</f>
        <v>9.4496730737650196</v>
      </c>
      <c r="BQ134" s="6">
        <f>G134*'Summary all tools'!F$7</f>
        <v>7.4860597832605951</v>
      </c>
      <c r="BR134" s="6">
        <f>H134*'Summary all tools'!G$7</f>
        <v>7.2985232124192372</v>
      </c>
      <c r="BS134" s="6">
        <f>I134*'Summary all tools'!H$7</f>
        <v>4.4622969812554913</v>
      </c>
      <c r="BT134" s="6">
        <f>J134*'Summary all tools'!J$7</f>
        <v>1.7058055694623246</v>
      </c>
      <c r="BU134" s="6">
        <f>K134*'Summary all tools'!K$7</f>
        <v>1.9294910055581878</v>
      </c>
      <c r="BV134" s="6">
        <f>L134*'Summary all tools'!L$7</f>
        <v>7.8667486294790319</v>
      </c>
      <c r="BW134" s="6">
        <f>M134*'Summary all tools'!M$7</f>
        <v>6.3856515843169026</v>
      </c>
      <c r="BX134" s="6">
        <f>N134*'Summary all tools'!N$7</f>
        <v>5.396571972498573</v>
      </c>
      <c r="BY134" s="6">
        <f>O134*'Summary all tools'!O$7</f>
        <v>8.5648468827460498</v>
      </c>
      <c r="BZ134" s="6">
        <f>P134*'Summary all tools'!P$7</f>
        <v>5.2299557162368657</v>
      </c>
      <c r="CA134" s="6"/>
      <c r="CB134" s="6">
        <f>R134*'Summary all tools'!B$14</f>
        <v>4.0563688239068287E-2</v>
      </c>
      <c r="CC134" s="6">
        <f>S134*'Summary all tools'!C$14</f>
        <v>3.5305886600221166E-2</v>
      </c>
      <c r="CD134" s="6">
        <f>T134*'Summary all tools'!D$14</f>
        <v>0.14524215364105053</v>
      </c>
      <c r="CE134" s="6">
        <f>U134*'Summary all tools'!E$14</f>
        <v>6.2796252274589098E-2</v>
      </c>
      <c r="CF134" s="6">
        <f>V134*'Summary all tools'!F$14</f>
        <v>3.4440258308601659E-2</v>
      </c>
      <c r="CG134" s="6">
        <f>W134*'Summary all tools'!G$14</f>
        <v>2.0847959664134927E-2</v>
      </c>
      <c r="CH134" s="6">
        <f>X134*'Summary all tools'!H$14</f>
        <v>1.0717014665278876E-2</v>
      </c>
      <c r="CI134" s="6">
        <f>Y134*'Summary all tools'!J$14</f>
        <v>4.2028211363334851E-2</v>
      </c>
      <c r="CJ134" s="6">
        <f>Z134*'Summary all tools'!K$14</f>
        <v>3.1513291180297054E-2</v>
      </c>
      <c r="CK134" s="6">
        <f>AA134*'Summary all tools'!L$14</f>
        <v>0.12042748915006174</v>
      </c>
      <c r="CL134" s="6">
        <f>AB134*'Summary all tools'!M$14</f>
        <v>8.3707043240109205E-2</v>
      </c>
      <c r="CM134" s="6">
        <f>AC134*'Summary all tools'!N$14</f>
        <v>3.8496289648009357E-2</v>
      </c>
      <c r="CN134" s="6">
        <f>AD134*'Summary all tools'!O$14</f>
        <v>3.7306760837270733E-2</v>
      </c>
      <c r="CO134" s="6">
        <f>AE134*'Summary all tools'!P$14</f>
        <v>2.0243124143576475E-2</v>
      </c>
      <c r="CP134" s="6">
        <f t="shared" si="5"/>
        <v>83.419012857299748</v>
      </c>
      <c r="CR134" s="6"/>
      <c r="CS134" s="6"/>
      <c r="CT134" s="6"/>
      <c r="CU134" s="6"/>
      <c r="CV134" s="6"/>
      <c r="CW134" s="6"/>
      <c r="CX134" s="6"/>
      <c r="CY134" s="6"/>
      <c r="CZ134" s="6"/>
      <c r="DA134" s="6"/>
      <c r="DB134" s="6"/>
      <c r="DC134" s="6"/>
      <c r="DD134" s="6"/>
      <c r="DE134" s="6"/>
      <c r="DF134" s="6"/>
      <c r="DH134" s="6"/>
      <c r="DI134" s="6"/>
      <c r="DJ134" s="6"/>
      <c r="DK134" s="6"/>
      <c r="DL134" s="6"/>
      <c r="DM134" s="6"/>
      <c r="DN134" s="6"/>
      <c r="DO134" s="6"/>
      <c r="DP134" s="6"/>
      <c r="DQ134" s="6"/>
      <c r="DR134" s="6"/>
      <c r="DS134" s="6"/>
      <c r="DT134" s="6"/>
      <c r="DU134" s="6"/>
      <c r="DV134" s="6"/>
      <c r="DX134" s="6"/>
      <c r="DY134" s="6"/>
      <c r="DZ134" s="6"/>
      <c r="EA134" s="6"/>
      <c r="EB134" s="6"/>
      <c r="EC134" s="6"/>
      <c r="ED134" s="6"/>
      <c r="EE134" s="6"/>
      <c r="EF134" s="6"/>
      <c r="EG134" s="6"/>
      <c r="EH134" s="6"/>
      <c r="EI134" s="6"/>
      <c r="EJ134" s="6"/>
      <c r="EK134" s="6"/>
      <c r="EL134" s="6"/>
      <c r="EN134" s="1"/>
      <c r="EO134" s="1"/>
      <c r="EP134" s="1"/>
      <c r="EQ134" s="1"/>
      <c r="ER134" s="1"/>
      <c r="ES134" s="1"/>
      <c r="ET134" s="1"/>
      <c r="EU134" s="1"/>
      <c r="EV134" s="1"/>
      <c r="EW134" s="1"/>
      <c r="EX134" s="1"/>
      <c r="EY134" s="1"/>
      <c r="EZ134" s="1"/>
      <c r="FA134" s="1"/>
      <c r="FB134" s="2"/>
      <c r="FD134" s="2"/>
      <c r="FE134" s="2"/>
      <c r="FF134" s="2"/>
      <c r="FG134" s="2"/>
      <c r="FH134" s="2"/>
      <c r="FI134" s="2"/>
      <c r="FJ134" s="2"/>
      <c r="FK134" s="2"/>
      <c r="FL134" s="2"/>
      <c r="FM134" s="2"/>
      <c r="FN134" s="2"/>
      <c r="FO134" s="2"/>
      <c r="FP134" s="2"/>
      <c r="FQ134" s="2"/>
      <c r="FR134" s="2"/>
      <c r="FT134" s="2"/>
      <c r="FU134" s="2"/>
      <c r="FV134" s="2"/>
      <c r="FW134" s="2"/>
      <c r="FX134" s="2"/>
      <c r="FY134" s="2"/>
      <c r="FZ134" s="2"/>
      <c r="GA134" s="2"/>
      <c r="GB134" s="2"/>
      <c r="GC134" s="2"/>
      <c r="GD134" s="2"/>
      <c r="GE134" s="2"/>
      <c r="GF134" s="2"/>
      <c r="GG134" s="2"/>
      <c r="GH134" s="2"/>
      <c r="GJ134" s="6"/>
    </row>
    <row r="135" spans="1:192" x14ac:dyDescent="0.25">
      <c r="A135" s="8" t="s">
        <v>13</v>
      </c>
      <c r="B135" s="8" t="s">
        <v>302</v>
      </c>
      <c r="C135" s="22">
        <f>Baseline!CC135*'Summary all tools'!B$5</f>
        <v>229.13274065355318</v>
      </c>
      <c r="D135" s="22">
        <f>Baseline!CD135*'Summary all tools'!C$5</f>
        <v>214.57932839180518</v>
      </c>
      <c r="E135" s="22">
        <f>Baseline!CE135*'Summary all tools'!D$5</f>
        <v>222.07404690767402</v>
      </c>
      <c r="F135" s="22">
        <f>Baseline!CF135*'Summary all tools'!E$5</f>
        <v>162.59714641687765</v>
      </c>
      <c r="G135" s="22">
        <f>Baseline!CG135*'Summary all tools'!F$5</f>
        <v>120.51923794281885</v>
      </c>
      <c r="H135" s="22">
        <f>Baseline!CH135*'Summary all tools'!G$5</f>
        <v>99.711742529416398</v>
      </c>
      <c r="I135" s="22">
        <f>Baseline!CI135*'Summary all tools'!H$5</f>
        <v>56.316697513833091</v>
      </c>
      <c r="J135" s="27">
        <f>Baseline!CJ135*'Summary all tools'!J$5</f>
        <v>148.00369901851715</v>
      </c>
      <c r="K135" s="27">
        <f>Baseline!CK135*'Summary all tools'!K$5</f>
        <v>139.0380058473024</v>
      </c>
      <c r="L135" s="27">
        <f>Baseline!CL135*'Summary all tools'!L$5</f>
        <v>178.56973257578289</v>
      </c>
      <c r="M135" s="27">
        <f>Baseline!CM135*'Summary all tools'!M$5</f>
        <v>137.06365552282509</v>
      </c>
      <c r="N135" s="27">
        <f>Baseline!CN135*'Summary all tools'!N$5</f>
        <v>108.46635074646689</v>
      </c>
      <c r="O135" s="27">
        <f>Baseline!CO135*'Summary all tools'!O$5</f>
        <v>120.19928222473149</v>
      </c>
      <c r="P135" s="27">
        <f>Baseline!CP135*'Summary all tools'!P$5</f>
        <v>70.991721761183342</v>
      </c>
      <c r="Q135" s="28"/>
      <c r="R135" s="29">
        <f>Baseline!CR135*'Summary all tools'!B$12</f>
        <v>14.270095048748805</v>
      </c>
      <c r="S135" s="29">
        <f>Baseline!CS135*'Summary all tools'!C$12</f>
        <v>9.2851897550297586</v>
      </c>
      <c r="T135" s="29">
        <f>Baseline!CT135*'Summary all tools'!D$12</f>
        <v>8.339359202374407</v>
      </c>
      <c r="U135" s="29">
        <f>Baseline!CU135*'Summary all tools'!E$12</f>
        <v>3.7019244210739162</v>
      </c>
      <c r="V135" s="29">
        <f>Baseline!CV135*'Summary all tools'!F$12</f>
        <v>1.9884461793382586</v>
      </c>
      <c r="W135" s="29">
        <f>Baseline!CW135*'Summary all tools'!G$12</f>
        <v>1.0089728563563511</v>
      </c>
      <c r="X135" s="29">
        <f>Baseline!CX135*'Summary all tools'!H$12</f>
        <v>0.57576176371969934</v>
      </c>
      <c r="Y135" s="29">
        <f>Baseline!CY135*'Summary all tools'!J$12</f>
        <v>8.5209317000026381</v>
      </c>
      <c r="Z135" s="29">
        <f>Baseline!CZ135*'Summary all tools'!K$12</f>
        <v>7.111160661343118</v>
      </c>
      <c r="AA135" s="29">
        <f>Baseline!DA135*'Summary all tools'!L$12</f>
        <v>6.5563226404665089</v>
      </c>
      <c r="AB135" s="29">
        <f>Baseline!DB135*'Summary all tools'!M$12</f>
        <v>3.2842247641213316</v>
      </c>
      <c r="AC135" s="29">
        <f>Baseline!DC135*'Summary all tools'!N$12</f>
        <v>1.5632860028612208</v>
      </c>
      <c r="AD135" s="29">
        <f>Baseline!DD135*'Summary all tools'!O$12</f>
        <v>1.4095225210983982</v>
      </c>
      <c r="AE135" s="29">
        <f>Baseline!DE135*'Summary all tools'!P$12</f>
        <v>0.55980621715886403</v>
      </c>
      <c r="AF135" s="29">
        <f t="shared" si="6"/>
        <v>2075.4383917864811</v>
      </c>
      <c r="AH135" s="6">
        <f>C135*'Summary all tools'!B$6</f>
        <v>30.89430211059144</v>
      </c>
      <c r="AI135" s="6">
        <f>D135*'Summary all tools'!C$6</f>
        <v>28.932044277546765</v>
      </c>
      <c r="AJ135" s="6">
        <f>E135*'Summary all tools'!D$6</f>
        <v>40.273340371656005</v>
      </c>
      <c r="AK135" s="6">
        <f>F135*'Summary all tools'!E$6</f>
        <v>29.487147698214962</v>
      </c>
      <c r="AL135" s="6">
        <f>G135*'Summary all tools'!F$6</f>
        <v>21.856278833976692</v>
      </c>
      <c r="AM135" s="6">
        <f>H135*'Summary all tools'!G$6</f>
        <v>25.250478237578644</v>
      </c>
      <c r="AN135" s="6">
        <f>I135*'Summary all tools'!H$6</f>
        <v>14.261344841765496</v>
      </c>
      <c r="AO135" s="6">
        <f>J135*'Summary all tools'!J$6</f>
        <v>15.261772320854286</v>
      </c>
      <c r="AP135" s="6">
        <f>K135*'Summary all tools'!K$6</f>
        <v>14.337252401520391</v>
      </c>
      <c r="AQ135" s="6">
        <f>L135*'Summary all tools'!L$6</f>
        <v>37.315212331688819</v>
      </c>
      <c r="AR135" s="6">
        <f>M135*'Summary all tools'!M$6</f>
        <v>28.641804716939429</v>
      </c>
      <c r="AS135" s="6">
        <f>N135*'Summary all tools'!N$6</f>
        <v>22.665906761271302</v>
      </c>
      <c r="AT135" s="6">
        <f>O135*'Summary all tools'!O$6</f>
        <v>29.25671678783787</v>
      </c>
      <c r="AU135" s="6">
        <f>P135*'Summary all tools'!P$6</f>
        <v>17.279509988792427</v>
      </c>
      <c r="AV135" s="6"/>
      <c r="AW135" s="6">
        <f>R135*'Summary all tools'!B$13</f>
        <v>1.9240577593818613</v>
      </c>
      <c r="AX135" s="6">
        <f>S135*'Summary all tools'!C$13</f>
        <v>1.2519356973073832</v>
      </c>
      <c r="AY135" s="6">
        <f>T135*'Summary all tools'!D$13</f>
        <v>1.5123507510913938</v>
      </c>
      <c r="AZ135" s="6">
        <f>U135*'Summary all tools'!E$13</f>
        <v>0.6713475271697924</v>
      </c>
      <c r="BA135" s="6">
        <f>V135*'Summary all tools'!F$13</f>
        <v>0.36060661255253296</v>
      </c>
      <c r="BB135" s="6">
        <f>W135*'Summary all tools'!G$13</f>
        <v>0.25550698950244011</v>
      </c>
      <c r="BC135" s="6">
        <f>X135*'Summary all tools'!H$13</f>
        <v>0.14580288656118079</v>
      </c>
      <c r="BD135" s="6">
        <f>Y135*'Summary all tools'!J$13</f>
        <v>0.87865722565974447</v>
      </c>
      <c r="BE135" s="6">
        <f>Z135*'Summary all tools'!K$13</f>
        <v>0.73328515212890666</v>
      </c>
      <c r="BF135" s="6">
        <f>AA135*'Summary all tools'!L$13</f>
        <v>1.3700562122992463</v>
      </c>
      <c r="BG135" s="6">
        <f>AB135*'Summary all tools'!M$13</f>
        <v>0.68629516688203962</v>
      </c>
      <c r="BH135" s="6">
        <f>AC135*'Summary all tools'!N$13</f>
        <v>0.32667545776363377</v>
      </c>
      <c r="BI135" s="6">
        <f>AD135*'Summary all tools'!O$13</f>
        <v>0.34308026173362771</v>
      </c>
      <c r="BJ135" s="6">
        <f>AE135*'Summary all tools'!P$13</f>
        <v>0.13625781825274402</v>
      </c>
      <c r="BK135" s="6">
        <f t="shared" ref="BK135:BK157" si="7">SUM(AH135:BJ135)</f>
        <v>366.30902719852111</v>
      </c>
      <c r="BM135" s="6">
        <f>C135*'Summary all tools'!B$7</f>
        <v>4.2908752931377006</v>
      </c>
      <c r="BN135" s="6">
        <f>D135*'Summary all tools'!C$7</f>
        <v>4.018339482992606</v>
      </c>
      <c r="BO135" s="6">
        <f>E135*'Summary all tools'!D$7</f>
        <v>14.837546452715372</v>
      </c>
      <c r="BP135" s="6">
        <f>F135*'Summary all tools'!E$7</f>
        <v>10.863685994079198</v>
      </c>
      <c r="BQ135" s="6">
        <f>G135*'Summary all tools'!F$7</f>
        <v>8.0523132546229927</v>
      </c>
      <c r="BR135" s="6">
        <f>H135*'Summary all tools'!G$7</f>
        <v>7.1880923450041392</v>
      </c>
      <c r="BS135" s="6">
        <f>I135*'Summary all tools'!H$7</f>
        <v>4.0597988965609808</v>
      </c>
      <c r="BT135" s="6">
        <f>J135*'Summary all tools'!J$7</f>
        <v>2.4844745638600001</v>
      </c>
      <c r="BU135" s="6">
        <f>K135*'Summary all tools'!K$7</f>
        <v>2.3339713211777382</v>
      </c>
      <c r="BV135" s="6">
        <f>L135*'Summary all tools'!L$7</f>
        <v>9.1500903801842313</v>
      </c>
      <c r="BW135" s="6">
        <f>M135*'Summary all tools'!M$7</f>
        <v>7.0232777849966412</v>
      </c>
      <c r="BX135" s="6">
        <f>N135*'Summary all tools'!N$7</f>
        <v>5.5579234970167173</v>
      </c>
      <c r="BY135" s="6">
        <f>O135*'Summary all tools'!O$7</f>
        <v>8.1072829653044689</v>
      </c>
      <c r="BZ135" s="6">
        <f>P135*'Summary all tools'!P$7</f>
        <v>4.7882979487015156</v>
      </c>
      <c r="CA135" s="6"/>
      <c r="CB135" s="6">
        <f>R135*'Summary all tools'!B$14</f>
        <v>0.26723024435859188</v>
      </c>
      <c r="CC135" s="6">
        <f>S135*'Summary all tools'!C$14</f>
        <v>0.17387995795935879</v>
      </c>
      <c r="CD135" s="6">
        <f>T135*'Summary all tools'!D$14</f>
        <v>0.55718185566525047</v>
      </c>
      <c r="CE135" s="6">
        <f>U135*'Summary all tools'!E$14</f>
        <v>0.2473385626415025</v>
      </c>
      <c r="CF135" s="6">
        <f>V135*'Summary all tools'!F$14</f>
        <v>0.13285506778251216</v>
      </c>
      <c r="CG135" s="6">
        <f>W135*'Summary all tools'!G$14</f>
        <v>7.2735566354709222E-2</v>
      </c>
      <c r="CH135" s="6">
        <f>X135*'Summary all tools'!H$14</f>
        <v>4.1505931210847086E-2</v>
      </c>
      <c r="CI135" s="6">
        <f>Y135*'Summary all tools'!J$14</f>
        <v>0.14303722278181885</v>
      </c>
      <c r="CJ135" s="6">
        <f>Z135*'Summary all tools'!K$14</f>
        <v>0.1193720015093569</v>
      </c>
      <c r="CK135" s="6">
        <f>AA135*'Summary all tools'!L$14</f>
        <v>0.33595248117682669</v>
      </c>
      <c r="CL135" s="6">
        <f>AB135*'Summary all tools'!M$14</f>
        <v>0.16828693747299056</v>
      </c>
      <c r="CM135" s="6">
        <f>AC135*'Summary all tools'!N$14</f>
        <v>8.0104326807940857E-2</v>
      </c>
      <c r="CN135" s="6">
        <f>AD135*'Summary all tools'!O$14</f>
        <v>9.5070433974378754E-2</v>
      </c>
      <c r="CO135" s="6">
        <f>AE135*'Summary all tools'!P$14</f>
        <v>3.7758190600157983E-2</v>
      </c>
      <c r="CP135" s="6">
        <f t="shared" ref="CP135:CP157" si="8">SUM(BM135:CO135)</f>
        <v>95.228278960650528</v>
      </c>
      <c r="CR135" s="6"/>
      <c r="CS135" s="6"/>
      <c r="CT135" s="6"/>
      <c r="CU135" s="6"/>
      <c r="CV135" s="6"/>
      <c r="CW135" s="6"/>
      <c r="CX135" s="6"/>
      <c r="CY135" s="6"/>
      <c r="CZ135" s="6"/>
      <c r="DA135" s="6"/>
      <c r="DB135" s="6"/>
      <c r="DC135" s="6"/>
      <c r="DD135" s="6"/>
      <c r="DE135" s="6"/>
      <c r="DF135" s="6"/>
      <c r="DH135" s="6"/>
      <c r="DI135" s="6"/>
      <c r="DJ135" s="6"/>
      <c r="DK135" s="6"/>
      <c r="DL135" s="6"/>
      <c r="DM135" s="6"/>
      <c r="DN135" s="6"/>
      <c r="DO135" s="6"/>
      <c r="DP135" s="6"/>
      <c r="DQ135" s="6"/>
      <c r="DR135" s="6"/>
      <c r="DS135" s="6"/>
      <c r="DT135" s="6"/>
      <c r="DU135" s="6"/>
      <c r="DV135" s="6"/>
      <c r="DX135" s="6"/>
      <c r="DY135" s="6"/>
      <c r="DZ135" s="6"/>
      <c r="EA135" s="6"/>
      <c r="EB135" s="6"/>
      <c r="EC135" s="6"/>
      <c r="ED135" s="6"/>
      <c r="EE135" s="6"/>
      <c r="EF135" s="6"/>
      <c r="EG135" s="6"/>
      <c r="EH135" s="6"/>
      <c r="EI135" s="6"/>
      <c r="EJ135" s="6"/>
      <c r="EK135" s="6"/>
      <c r="EL135" s="6"/>
      <c r="EN135" s="1"/>
      <c r="EO135" s="1"/>
      <c r="EP135" s="1"/>
      <c r="EQ135" s="1"/>
      <c r="ER135" s="1"/>
      <c r="ES135" s="1"/>
      <c r="ET135" s="1"/>
      <c r="EU135" s="1"/>
      <c r="EV135" s="1"/>
      <c r="EW135" s="1"/>
      <c r="EX135" s="1"/>
      <c r="EY135" s="1"/>
      <c r="EZ135" s="1"/>
      <c r="FA135" s="1"/>
      <c r="FB135" s="2"/>
      <c r="FD135" s="2"/>
      <c r="FE135" s="2"/>
      <c r="FF135" s="2"/>
      <c r="FG135" s="2"/>
      <c r="FH135" s="2"/>
      <c r="FI135" s="2"/>
      <c r="FJ135" s="2"/>
      <c r="FK135" s="2"/>
      <c r="FL135" s="2"/>
      <c r="FM135" s="2"/>
      <c r="FN135" s="2"/>
      <c r="FO135" s="2"/>
      <c r="FP135" s="2"/>
      <c r="FQ135" s="2"/>
      <c r="FR135" s="2"/>
      <c r="FT135" s="2"/>
      <c r="FU135" s="2"/>
      <c r="FV135" s="2"/>
      <c r="FW135" s="2"/>
      <c r="FX135" s="2"/>
      <c r="FY135" s="2"/>
      <c r="FZ135" s="2"/>
      <c r="GA135" s="2"/>
      <c r="GB135" s="2"/>
      <c r="GC135" s="2"/>
      <c r="GD135" s="2"/>
      <c r="GE135" s="2"/>
      <c r="GF135" s="2"/>
      <c r="GG135" s="2"/>
      <c r="GH135" s="2"/>
      <c r="GJ135" s="6"/>
    </row>
    <row r="136" spans="1:192" x14ac:dyDescent="0.25">
      <c r="A136" s="8" t="s">
        <v>97</v>
      </c>
      <c r="B136" s="8" t="s">
        <v>303</v>
      </c>
      <c r="C136" s="22">
        <f>Baseline!CC136*'Summary all tools'!B$5</f>
        <v>168.98691640313075</v>
      </c>
      <c r="D136" s="22">
        <f>Baseline!CD136*'Summary all tools'!C$5</f>
        <v>178.90740390237426</v>
      </c>
      <c r="E136" s="22">
        <f>Baseline!CE136*'Summary all tools'!D$5</f>
        <v>194.03442928036256</v>
      </c>
      <c r="F136" s="22">
        <f>Baseline!CF136*'Summary all tools'!E$5</f>
        <v>144.00302317686621</v>
      </c>
      <c r="G136" s="22">
        <f>Baseline!CG136*'Summary all tools'!F$5</f>
        <v>109.17397676355496</v>
      </c>
      <c r="H136" s="22">
        <f>Baseline!CH136*'Summary all tools'!G$5</f>
        <v>94.823610448224059</v>
      </c>
      <c r="I136" s="22">
        <f>Baseline!CI136*'Summary all tools'!H$5</f>
        <v>55.282341716768265</v>
      </c>
      <c r="J136" s="27">
        <f>Baseline!CJ136*'Summary all tools'!J$5</f>
        <v>122.969336649006</v>
      </c>
      <c r="K136" s="27">
        <f>Baseline!CK136*'Summary all tools'!K$5</f>
        <v>133.45738183037125</v>
      </c>
      <c r="L136" s="27">
        <f>Baseline!CL136*'Summary all tools'!L$5</f>
        <v>161.48721710381037</v>
      </c>
      <c r="M136" s="27">
        <f>Baseline!CM136*'Summary all tools'!M$5</f>
        <v>127.65924153125971</v>
      </c>
      <c r="N136" s="27">
        <f>Baseline!CN136*'Summary all tools'!N$5</f>
        <v>102.00333784767669</v>
      </c>
      <c r="O136" s="27">
        <f>Baseline!CO136*'Summary all tools'!O$5</f>
        <v>119.83103079952043</v>
      </c>
      <c r="P136" s="27">
        <f>Baseline!CP136*'Summary all tools'!P$5</f>
        <v>71.704640851643504</v>
      </c>
      <c r="Q136" s="28"/>
      <c r="R136" s="29">
        <f>Baseline!CR136*'Summary all tools'!B$12</f>
        <v>6.1983617985704322</v>
      </c>
      <c r="S136" s="29">
        <f>Baseline!CS136*'Summary all tools'!C$12</f>
        <v>3.7839413812375997</v>
      </c>
      <c r="T136" s="29">
        <f>Baseline!CT136*'Summary all tools'!D$12</f>
        <v>2.8310772564861262</v>
      </c>
      <c r="U136" s="29">
        <f>Baseline!CU136*'Summary all tools'!E$12</f>
        <v>2.1985194378147517</v>
      </c>
      <c r="V136" s="29">
        <f>Baseline!CV136*'Summary all tools'!F$12</f>
        <v>1.104161585472111</v>
      </c>
      <c r="W136" s="29">
        <f>Baseline!CW136*'Summary all tools'!G$12</f>
        <v>0.53724425183129776</v>
      </c>
      <c r="X136" s="29">
        <f>Baseline!CX136*'Summary all tools'!H$12</f>
        <v>0.31710712265832658</v>
      </c>
      <c r="Y136" s="29">
        <f>Baseline!CY136*'Summary all tools'!J$12</f>
        <v>4.7794722642875378</v>
      </c>
      <c r="Z136" s="29">
        <f>Baseline!CZ136*'Summary all tools'!K$12</f>
        <v>3.3879909294685859</v>
      </c>
      <c r="AA136" s="29">
        <f>Baseline!DA136*'Summary all tools'!L$12</f>
        <v>3.7308407512325843</v>
      </c>
      <c r="AB136" s="29">
        <f>Baseline!DB136*'Summary all tools'!M$12</f>
        <v>2.2734625971527311</v>
      </c>
      <c r="AC136" s="29">
        <f>Baseline!DC136*'Summary all tools'!N$12</f>
        <v>1.0026406328056487</v>
      </c>
      <c r="AD136" s="29">
        <f>Baseline!DD136*'Summary all tools'!O$12</f>
        <v>0.94123539165062686</v>
      </c>
      <c r="AE136" s="29">
        <f>Baseline!DE136*'Summary all tools'!P$12</f>
        <v>0.48894359311823327</v>
      </c>
      <c r="AF136" s="29">
        <f t="shared" si="6"/>
        <v>1817.8988872983557</v>
      </c>
      <c r="AH136" s="6">
        <f>C136*'Summary all tools'!B$6</f>
        <v>22.784752773455832</v>
      </c>
      <c r="AI136" s="6">
        <f>D136*'Summary all tools'!C$6</f>
        <v>24.122346593578552</v>
      </c>
      <c r="AJ136" s="6">
        <f>E136*'Summary all tools'!D$6</f>
        <v>35.188328951725076</v>
      </c>
      <c r="AK136" s="6">
        <f>F136*'Summary all tools'!E$6</f>
        <v>26.115085700944164</v>
      </c>
      <c r="AL136" s="6">
        <f>G136*'Summary all tools'!F$6</f>
        <v>19.798804890306958</v>
      </c>
      <c r="AM136" s="6">
        <f>H136*'Summary all tools'!G$6</f>
        <v>24.012633329772079</v>
      </c>
      <c r="AN136" s="6">
        <f>I136*'Summary all tools'!H$6</f>
        <v>13.99941000960675</v>
      </c>
      <c r="AO136" s="6">
        <f>J136*'Summary all tools'!J$6</f>
        <v>12.680291309130114</v>
      </c>
      <c r="AP136" s="6">
        <f>K136*'Summary all tools'!K$6</f>
        <v>13.761792370997515</v>
      </c>
      <c r="AQ136" s="6">
        <f>L136*'Summary all tools'!L$6</f>
        <v>33.745527353158131</v>
      </c>
      <c r="AR136" s="6">
        <f>M136*'Summary all tools'!M$6</f>
        <v>26.676590904450585</v>
      </c>
      <c r="AS136" s="6">
        <f>N136*'Summary all tools'!N$6</f>
        <v>21.315349221972468</v>
      </c>
      <c r="AT136" s="6">
        <f>O136*'Summary all tools'!O$6</f>
        <v>29.167083742991778</v>
      </c>
      <c r="AU136" s="6">
        <f>P136*'Summary all tools'!P$6</f>
        <v>17.453035749813523</v>
      </c>
      <c r="AV136" s="6"/>
      <c r="AW136" s="6">
        <f>R136*'Summary all tools'!B$13</f>
        <v>0.83573417508814818</v>
      </c>
      <c r="AX136" s="6">
        <f>S136*'Summary all tools'!C$13</f>
        <v>0.51019434353765392</v>
      </c>
      <c r="AY136" s="6">
        <f>T136*'Summary all tools'!D$13</f>
        <v>0.51341856266672037</v>
      </c>
      <c r="AZ136" s="6">
        <f>U136*'Summary all tools'!E$13</f>
        <v>0.39870359848769726</v>
      </c>
      <c r="BA136" s="6">
        <f>V136*'Summary all tools'!F$13</f>
        <v>0.20024075742409059</v>
      </c>
      <c r="BB136" s="6">
        <f>W136*'Summary all tools'!G$13</f>
        <v>0.13604891404970015</v>
      </c>
      <c r="BC136" s="6">
        <f>X136*'Summary all tools'!H$13</f>
        <v>8.0302543076138155E-2</v>
      </c>
      <c r="BD136" s="6">
        <f>Y136*'Summary all tools'!J$13</f>
        <v>0.49284725986658062</v>
      </c>
      <c r="BE136" s="6">
        <f>Z136*'Summary all tools'!K$13</f>
        <v>0.34936117498117314</v>
      </c>
      <c r="BF136" s="6">
        <f>AA136*'Summary all tools'!L$13</f>
        <v>0.77962324745532785</v>
      </c>
      <c r="BG136" s="6">
        <f>AB136*'Summary all tools'!M$13</f>
        <v>0.47507905352831287</v>
      </c>
      <c r="BH136" s="6">
        <f>AC136*'Summary all tools'!N$13</f>
        <v>0.20951897931327007</v>
      </c>
      <c r="BI136" s="6">
        <f>AD136*'Summary all tools'!O$13</f>
        <v>0.22909835046041652</v>
      </c>
      <c r="BJ136" s="6">
        <f>AE136*'Summary all tools'!P$13</f>
        <v>0.11900973087628552</v>
      </c>
      <c r="BK136" s="6">
        <f t="shared" si="7"/>
        <v>326.15021359271503</v>
      </c>
      <c r="BM136" s="6">
        <f>C136*'Summary all tools'!B$7</f>
        <v>3.16454899631331</v>
      </c>
      <c r="BN136" s="6">
        <f>D136*'Summary all tools'!C$7</f>
        <v>3.3503259157747989</v>
      </c>
      <c r="BO136" s="6">
        <f>E136*'Summary all tools'!D$7</f>
        <v>12.964121192740818</v>
      </c>
      <c r="BP136" s="6">
        <f>F136*'Summary all tools'!E$7</f>
        <v>9.6213473635057465</v>
      </c>
      <c r="BQ136" s="6">
        <f>G136*'Summary all tools'!F$7</f>
        <v>7.2942965385341427</v>
      </c>
      <c r="BR136" s="6">
        <f>H136*'Summary all tools'!G$7</f>
        <v>6.8357131376723439</v>
      </c>
      <c r="BS136" s="6">
        <f>I136*'Summary all tools'!H$7</f>
        <v>3.9852335063844033</v>
      </c>
      <c r="BT136" s="6">
        <f>J136*'Summary all tools'!J$7</f>
        <v>2.0642334689281583</v>
      </c>
      <c r="BU136" s="6">
        <f>K136*'Summary all tools'!K$7</f>
        <v>2.2402917813251766</v>
      </c>
      <c r="BV136" s="6">
        <f>L136*'Summary all tools'!L$7</f>
        <v>8.2747653279774713</v>
      </c>
      <c r="BW136" s="6">
        <f>M136*'Summary all tools'!M$7</f>
        <v>6.541386275420833</v>
      </c>
      <c r="BX136" s="6">
        <f>N136*'Summary all tools'!N$7</f>
        <v>5.2267522996407587</v>
      </c>
      <c r="BY136" s="6">
        <f>O136*'Summary all tools'!O$7</f>
        <v>8.0824448926362749</v>
      </c>
      <c r="BZ136" s="6">
        <f>P136*'Summary all tools'!P$7</f>
        <v>4.8363834005507345</v>
      </c>
      <c r="CA136" s="6"/>
      <c r="CB136" s="6">
        <f>R136*'Summary all tools'!B$14</f>
        <v>0.11607419098446503</v>
      </c>
      <c r="CC136" s="6">
        <f>S136*'Summary all tools'!C$14</f>
        <v>7.0860325491340817E-2</v>
      </c>
      <c r="CD136" s="6">
        <f>T136*'Summary all tools'!D$14</f>
        <v>0.18915420729826543</v>
      </c>
      <c r="CE136" s="6">
        <f>U136*'Summary all tools'!E$14</f>
        <v>0.14689079944283584</v>
      </c>
      <c r="CF136" s="6">
        <f>V136*'Summary all tools'!F$14</f>
        <v>7.3772910629928121E-2</v>
      </c>
      <c r="CG136" s="6">
        <f>W136*'Summary all tools'!G$14</f>
        <v>3.8729252904659173E-2</v>
      </c>
      <c r="CH136" s="6">
        <f>X136*'Summary all tools'!H$14</f>
        <v>2.2859848028973635E-2</v>
      </c>
      <c r="CI136" s="6">
        <f>Y136*'Summary all tools'!J$14</f>
        <v>8.0230949280606145E-2</v>
      </c>
      <c r="CJ136" s="6">
        <f>Z136*'Summary all tools'!K$14</f>
        <v>5.6872749415539811E-2</v>
      </c>
      <c r="CK136" s="6">
        <f>AA136*'Summary all tools'!L$14</f>
        <v>0.19117198405034858</v>
      </c>
      <c r="CL136" s="6">
        <f>AB136*'Summary all tools'!M$14</f>
        <v>0.11649448055866676</v>
      </c>
      <c r="CM136" s="6">
        <f>AC136*'Summary all tools'!N$14</f>
        <v>5.1376301440801853E-2</v>
      </c>
      <c r="CN136" s="6">
        <f>AD136*'Summary all tools'!O$14</f>
        <v>6.3485085067344335E-2</v>
      </c>
      <c r="CO136" s="6">
        <f>AE136*'Summary all tools'!P$14</f>
        <v>3.297860012234418E-2</v>
      </c>
      <c r="CP136" s="6">
        <f t="shared" si="8"/>
        <v>85.732795782121059</v>
      </c>
      <c r="CR136" s="6"/>
      <c r="CS136" s="6"/>
      <c r="CT136" s="6"/>
      <c r="CU136" s="6"/>
      <c r="CV136" s="6"/>
      <c r="CW136" s="6"/>
      <c r="CX136" s="6"/>
      <c r="CY136" s="6"/>
      <c r="CZ136" s="6"/>
      <c r="DA136" s="6"/>
      <c r="DB136" s="6"/>
      <c r="DC136" s="6"/>
      <c r="DD136" s="6"/>
      <c r="DE136" s="6"/>
      <c r="DF136" s="6"/>
      <c r="DH136" s="6"/>
      <c r="DI136" s="6"/>
      <c r="DJ136" s="6"/>
      <c r="DK136" s="6"/>
      <c r="DL136" s="6"/>
      <c r="DM136" s="6"/>
      <c r="DN136" s="6"/>
      <c r="DO136" s="6"/>
      <c r="DP136" s="6"/>
      <c r="DQ136" s="6"/>
      <c r="DR136" s="6"/>
      <c r="DS136" s="6"/>
      <c r="DT136" s="6"/>
      <c r="DU136" s="6"/>
      <c r="DV136" s="6"/>
      <c r="DX136" s="6"/>
      <c r="DY136" s="6"/>
      <c r="DZ136" s="6"/>
      <c r="EA136" s="6"/>
      <c r="EB136" s="6"/>
      <c r="EC136" s="6"/>
      <c r="ED136" s="6"/>
      <c r="EE136" s="6"/>
      <c r="EF136" s="6"/>
      <c r="EG136" s="6"/>
      <c r="EH136" s="6"/>
      <c r="EI136" s="6"/>
      <c r="EJ136" s="6"/>
      <c r="EK136" s="6"/>
      <c r="EL136" s="6"/>
      <c r="EN136" s="1"/>
      <c r="EO136" s="1"/>
      <c r="EP136" s="1"/>
      <c r="EQ136" s="1"/>
      <c r="ER136" s="1"/>
      <c r="ES136" s="1"/>
      <c r="ET136" s="1"/>
      <c r="EU136" s="1"/>
      <c r="EV136" s="1"/>
      <c r="EW136" s="1"/>
      <c r="EX136" s="1"/>
      <c r="EY136" s="1"/>
      <c r="EZ136" s="1"/>
      <c r="FA136" s="1"/>
      <c r="FB136" s="2"/>
      <c r="FD136" s="2"/>
      <c r="FE136" s="2"/>
      <c r="FF136" s="2"/>
      <c r="FG136" s="2"/>
      <c r="FH136" s="2"/>
      <c r="FI136" s="2"/>
      <c r="FJ136" s="2"/>
      <c r="FK136" s="2"/>
      <c r="FL136" s="2"/>
      <c r="FM136" s="2"/>
      <c r="FN136" s="2"/>
      <c r="FO136" s="2"/>
      <c r="FP136" s="2"/>
      <c r="FQ136" s="2"/>
      <c r="FR136" s="2"/>
      <c r="FT136" s="2"/>
      <c r="FU136" s="2"/>
      <c r="FV136" s="2"/>
      <c r="FW136" s="2"/>
      <c r="FX136" s="2"/>
      <c r="FY136" s="2"/>
      <c r="FZ136" s="2"/>
      <c r="GA136" s="2"/>
      <c r="GB136" s="2"/>
      <c r="GC136" s="2"/>
      <c r="GD136" s="2"/>
      <c r="GE136" s="2"/>
      <c r="GF136" s="2"/>
      <c r="GG136" s="2"/>
      <c r="GH136" s="2"/>
      <c r="GJ136" s="6"/>
    </row>
    <row r="137" spans="1:192" x14ac:dyDescent="0.25">
      <c r="A137" s="8" t="s">
        <v>128</v>
      </c>
      <c r="B137" s="8" t="s">
        <v>304</v>
      </c>
      <c r="C137" s="22">
        <f>Baseline!CC137*'Summary all tools'!B$5</f>
        <v>277.61473891170289</v>
      </c>
      <c r="D137" s="22">
        <f>Baseline!CD137*'Summary all tools'!C$5</f>
        <v>265.83768389976518</v>
      </c>
      <c r="E137" s="22">
        <f>Baseline!CE137*'Summary all tools'!D$5</f>
        <v>275.29598200571957</v>
      </c>
      <c r="F137" s="22">
        <f>Baseline!CF137*'Summary all tools'!E$5</f>
        <v>200.84363005191864</v>
      </c>
      <c r="G137" s="22">
        <f>Baseline!CG137*'Summary all tools'!F$5</f>
        <v>140.85088783856926</v>
      </c>
      <c r="H137" s="22">
        <f>Baseline!CH137*'Summary all tools'!G$5</f>
        <v>99.788116306154151</v>
      </c>
      <c r="I137" s="22">
        <f>Baseline!CI137*'Summary all tools'!H$5</f>
        <v>55.680174102658533</v>
      </c>
      <c r="J137" s="27">
        <f>Baseline!CJ137*'Summary all tools'!J$5</f>
        <v>191.02244711582739</v>
      </c>
      <c r="K137" s="27">
        <f>Baseline!CK137*'Summary all tools'!K$5</f>
        <v>188.01614193379012</v>
      </c>
      <c r="L137" s="27">
        <f>Baseline!CL137*'Summary all tools'!L$5</f>
        <v>225.93104748380176</v>
      </c>
      <c r="M137" s="27">
        <f>Baseline!CM137*'Summary all tools'!M$5</f>
        <v>167.93621598297756</v>
      </c>
      <c r="N137" s="27">
        <f>Baseline!CN137*'Summary all tools'!N$5</f>
        <v>123.59592135923225</v>
      </c>
      <c r="O137" s="27">
        <f>Baseline!CO137*'Summary all tools'!O$5</f>
        <v>124.77348927180508</v>
      </c>
      <c r="P137" s="27">
        <f>Baseline!CP137*'Summary all tools'!P$5</f>
        <v>73.342962637437552</v>
      </c>
      <c r="Q137" s="28"/>
      <c r="R137" s="29">
        <f>Baseline!CR137*'Summary all tools'!B$12</f>
        <v>28.392817281656821</v>
      </c>
      <c r="S137" s="29">
        <f>Baseline!CS137*'Summary all tools'!C$12</f>
        <v>20.404358098246309</v>
      </c>
      <c r="T137" s="29">
        <f>Baseline!CT137*'Summary all tools'!D$12</f>
        <v>22.68830243858412</v>
      </c>
      <c r="U137" s="29">
        <f>Baseline!CU137*'Summary all tools'!E$12</f>
        <v>11.520251507307021</v>
      </c>
      <c r="V137" s="29">
        <f>Baseline!CV137*'Summary all tools'!F$12</f>
        <v>6.2220010252763052</v>
      </c>
      <c r="W137" s="29">
        <f>Baseline!CW137*'Summary all tools'!G$12</f>
        <v>3.5110169094902193</v>
      </c>
      <c r="X137" s="29">
        <f>Baseline!CX137*'Summary all tools'!H$12</f>
        <v>1.9218640738659556</v>
      </c>
      <c r="Y137" s="29">
        <f>Baseline!CY137*'Summary all tools'!J$12</f>
        <v>19.305050427510032</v>
      </c>
      <c r="Z137" s="29">
        <f>Baseline!CZ137*'Summary all tools'!K$12</f>
        <v>13.806528344446665</v>
      </c>
      <c r="AA137" s="29">
        <f>Baseline!DA137*'Summary all tools'!L$12</f>
        <v>13.728264307776932</v>
      </c>
      <c r="AB137" s="29">
        <f>Baseline!DB137*'Summary all tools'!M$12</f>
        <v>8.3372589495095237</v>
      </c>
      <c r="AC137" s="29">
        <f>Baseline!DC137*'Summary all tools'!N$12</f>
        <v>4.7643120523949856</v>
      </c>
      <c r="AD137" s="29">
        <f>Baseline!DD137*'Summary all tools'!O$12</f>
        <v>3.7666349269121095</v>
      </c>
      <c r="AE137" s="29">
        <f>Baseline!DE137*'Summary all tools'!P$12</f>
        <v>2.5141204686592067</v>
      </c>
      <c r="AF137" s="29">
        <f t="shared" si="6"/>
        <v>2571.4122197129955</v>
      </c>
      <c r="AH137" s="6">
        <f>C137*'Summary all tools'!B$6</f>
        <v>37.431200752139716</v>
      </c>
      <c r="AI137" s="6">
        <f>D137*'Summary all tools'!C$6</f>
        <v>35.843283222440249</v>
      </c>
      <c r="AJ137" s="6">
        <f>E137*'Summary all tools'!D$6</f>
        <v>49.925189100890407</v>
      </c>
      <c r="AK137" s="6">
        <f>F137*'Summary all tools'!E$6</f>
        <v>36.423184010883922</v>
      </c>
      <c r="AL137" s="6">
        <f>G137*'Summary all tools'!F$6</f>
        <v>25.543442948697951</v>
      </c>
      <c r="AM137" s="6">
        <f>H137*'Summary all tools'!G$6</f>
        <v>25.269818731872675</v>
      </c>
      <c r="AN137" s="6">
        <f>I137*'Summary all tools'!H$6</f>
        <v>14.100154994573417</v>
      </c>
      <c r="AO137" s="6">
        <f>J137*'Summary all tools'!J$6</f>
        <v>19.697758335684838</v>
      </c>
      <c r="AP137" s="6">
        <f>K137*'Summary all tools'!K$6</f>
        <v>19.387755643052699</v>
      </c>
      <c r="AQ137" s="6">
        <f>L137*'Summary all tools'!L$6</f>
        <v>47.212172452579871</v>
      </c>
      <c r="AR137" s="6">
        <f>M137*'Summary all tools'!M$6</f>
        <v>35.093156422383622</v>
      </c>
      <c r="AS137" s="6">
        <f>N137*'Summary all tools'!N$6</f>
        <v>25.827490372105377</v>
      </c>
      <c r="AT137" s="6">
        <f>O137*'Summary all tools'!O$6</f>
        <v>30.370086831553728</v>
      </c>
      <c r="AU137" s="6">
        <f>P137*'Summary all tools'!P$6</f>
        <v>17.851806155153422</v>
      </c>
      <c r="AV137" s="6"/>
      <c r="AW137" s="6">
        <f>R137*'Summary all tools'!B$13</f>
        <v>3.8282450267402455</v>
      </c>
      <c r="AX137" s="6">
        <f>S137*'Summary all tools'!C$13</f>
        <v>2.7511494065051201</v>
      </c>
      <c r="AY137" s="6">
        <f>T137*'Summary all tools'!D$13</f>
        <v>4.114545302738823</v>
      </c>
      <c r="AZ137" s="6">
        <f>U137*'Summary all tools'!E$13</f>
        <v>2.0892086066849003</v>
      </c>
      <c r="BA137" s="6">
        <f>V137*'Summary all tools'!F$13</f>
        <v>1.1283658247013564</v>
      </c>
      <c r="BB137" s="6">
        <f>W137*'Summary all tools'!G$13</f>
        <v>0.88911149094299446</v>
      </c>
      <c r="BC137" s="6">
        <f>X137*'Summary all tools'!H$13</f>
        <v>0.486682769167534</v>
      </c>
      <c r="BD137" s="6">
        <f>Y137*'Summary all tools'!J$13</f>
        <v>1.990688653196478</v>
      </c>
      <c r="BE137" s="6">
        <f>Z137*'Summary all tools'!K$13</f>
        <v>1.4236947693314306</v>
      </c>
      <c r="BF137" s="6">
        <f>AA137*'Summary all tools'!L$13</f>
        <v>2.8687565927380136</v>
      </c>
      <c r="BG137" s="6">
        <f>AB137*'Summary all tools'!M$13</f>
        <v>1.7422134394091158</v>
      </c>
      <c r="BH137" s="6">
        <f>AC137*'Summary all tools'!N$13</f>
        <v>0.99558482439959262</v>
      </c>
      <c r="BI137" s="6">
        <f>AD137*'Summary all tools'!O$13</f>
        <v>0.91680556872054286</v>
      </c>
      <c r="BJ137" s="6">
        <f>AE137*'Summary all tools'!P$13</f>
        <v>0.61194134574402981</v>
      </c>
      <c r="BK137" s="6">
        <f t="shared" si="7"/>
        <v>445.81349359503201</v>
      </c>
      <c r="BM137" s="6">
        <f>C137*'Summary all tools'!B$7</f>
        <v>5.1987778822416271</v>
      </c>
      <c r="BN137" s="6">
        <f>D137*'Summary all tools'!C$7</f>
        <v>4.9782337808944792</v>
      </c>
      <c r="BO137" s="6">
        <f>E137*'Summary all tools'!D$7</f>
        <v>18.393490721380676</v>
      </c>
      <c r="BP137" s="6">
        <f>F137*'Summary all tools'!E$7</f>
        <v>13.419067793483551</v>
      </c>
      <c r="BQ137" s="6">
        <f>G137*'Summary all tools'!F$7</f>
        <v>9.4107421389939816</v>
      </c>
      <c r="BR137" s="6">
        <f>H137*'Summary all tools'!G$7</f>
        <v>7.1935980331608347</v>
      </c>
      <c r="BS137" s="6">
        <f>I137*'Summary all tools'!H$7</f>
        <v>4.0139127356814841</v>
      </c>
      <c r="BT137" s="6">
        <f>J137*'Summary all tools'!J$7</f>
        <v>3.2066118220882296</v>
      </c>
      <c r="BU137" s="6">
        <f>K137*'Summary all tools'!K$7</f>
        <v>3.1561462674736949</v>
      </c>
      <c r="BV137" s="6">
        <f>L137*'Summary all tools'!L$7</f>
        <v>11.576931176111538</v>
      </c>
      <c r="BW137" s="6">
        <f>M137*'Summary all tools'!M$7</f>
        <v>8.60521843307491</v>
      </c>
      <c r="BX137" s="6">
        <f>N137*'Summary all tools'!N$7</f>
        <v>6.3331777157653031</v>
      </c>
      <c r="BY137" s="6">
        <f>O137*'Summary all tools'!O$7</f>
        <v>8.4158071942859731</v>
      </c>
      <c r="BZ137" s="6">
        <f>P137*'Summary all tools'!P$7</f>
        <v>4.9468860429943211</v>
      </c>
      <c r="CA137" s="6"/>
      <c r="CB137" s="6">
        <f>R137*'Summary all tools'!B$14</f>
        <v>0.53170069815836751</v>
      </c>
      <c r="CC137" s="6">
        <f>S137*'Summary all tools'!C$14</f>
        <v>0.38210408423682229</v>
      </c>
      <c r="CD137" s="6">
        <f>T137*'Summary all tools'!D$14</f>
        <v>1.5158851115353562</v>
      </c>
      <c r="CE137" s="6">
        <f>U137*'Summary all tools'!E$14</f>
        <v>0.76970843404180544</v>
      </c>
      <c r="CF137" s="6">
        <f>V137*'Summary all tools'!F$14</f>
        <v>0.41571372488997343</v>
      </c>
      <c r="CG137" s="6">
        <f>W137*'Summary all tools'!G$14</f>
        <v>0.25310473099837072</v>
      </c>
      <c r="CH137" s="6">
        <f>X137*'Summary all tools'!H$14</f>
        <v>0.13854472990900604</v>
      </c>
      <c r="CI137" s="6">
        <f>Y137*'Summary all tools'!J$14</f>
        <v>0.32406559470640339</v>
      </c>
      <c r="CJ137" s="6">
        <f>Z137*'Summary all tools'!K$14</f>
        <v>0.23176426477488407</v>
      </c>
      <c r="CK137" s="6">
        <f>AA137*'Summary all tools'!L$14</f>
        <v>0.70344989247215661</v>
      </c>
      <c r="CL137" s="6">
        <f>AB137*'Summary all tools'!M$14</f>
        <v>0.42720942575549198</v>
      </c>
      <c r="CM137" s="6">
        <f>AC137*'Summary all tools'!N$14</f>
        <v>0.24412807954626026</v>
      </c>
      <c r="CN137" s="6">
        <f>AD137*'Summary all tools'!O$14</f>
        <v>0.25405455518762027</v>
      </c>
      <c r="CO137" s="6">
        <f>AE137*'Summary all tools'!P$14</f>
        <v>0.16957410785677932</v>
      </c>
      <c r="CP137" s="6">
        <f t="shared" si="8"/>
        <v>115.2096091716999</v>
      </c>
      <c r="CR137" s="6"/>
      <c r="CS137" s="6"/>
      <c r="CT137" s="6"/>
      <c r="CU137" s="6"/>
      <c r="CV137" s="6"/>
      <c r="CW137" s="6"/>
      <c r="CX137" s="6"/>
      <c r="CY137" s="6"/>
      <c r="CZ137" s="6"/>
      <c r="DA137" s="6"/>
      <c r="DB137" s="6"/>
      <c r="DC137" s="6"/>
      <c r="DD137" s="6"/>
      <c r="DE137" s="6"/>
      <c r="DF137" s="6"/>
      <c r="DH137" s="6"/>
      <c r="DI137" s="6"/>
      <c r="DJ137" s="6"/>
      <c r="DK137" s="6"/>
      <c r="DL137" s="6"/>
      <c r="DM137" s="6"/>
      <c r="DN137" s="6"/>
      <c r="DO137" s="6"/>
      <c r="DP137" s="6"/>
      <c r="DQ137" s="6"/>
      <c r="DR137" s="6"/>
      <c r="DS137" s="6"/>
      <c r="DT137" s="6"/>
      <c r="DU137" s="6"/>
      <c r="DV137" s="6"/>
      <c r="DX137" s="6"/>
      <c r="DY137" s="6"/>
      <c r="DZ137" s="6"/>
      <c r="EA137" s="6"/>
      <c r="EB137" s="6"/>
      <c r="EC137" s="6"/>
      <c r="ED137" s="6"/>
      <c r="EE137" s="6"/>
      <c r="EF137" s="6"/>
      <c r="EG137" s="6"/>
      <c r="EH137" s="6"/>
      <c r="EI137" s="6"/>
      <c r="EJ137" s="6"/>
      <c r="EK137" s="6"/>
      <c r="EL137" s="6"/>
      <c r="EN137" s="1"/>
      <c r="EO137" s="1"/>
      <c r="EP137" s="1"/>
      <c r="EQ137" s="1"/>
      <c r="ER137" s="1"/>
      <c r="ES137" s="1"/>
      <c r="ET137" s="1"/>
      <c r="EU137" s="1"/>
      <c r="EV137" s="1"/>
      <c r="EW137" s="1"/>
      <c r="EX137" s="1"/>
      <c r="EY137" s="1"/>
      <c r="EZ137" s="1"/>
      <c r="FA137" s="1"/>
      <c r="FB137" s="2"/>
      <c r="FD137" s="2"/>
      <c r="FE137" s="2"/>
      <c r="FF137" s="2"/>
      <c r="FG137" s="2"/>
      <c r="FH137" s="2"/>
      <c r="FI137" s="2"/>
      <c r="FJ137" s="2"/>
      <c r="FK137" s="2"/>
      <c r="FL137" s="2"/>
      <c r="FM137" s="2"/>
      <c r="FN137" s="2"/>
      <c r="FO137" s="2"/>
      <c r="FP137" s="2"/>
      <c r="FQ137" s="2"/>
      <c r="FR137" s="2"/>
      <c r="FT137" s="2"/>
      <c r="FU137" s="2"/>
      <c r="FV137" s="2"/>
      <c r="FW137" s="2"/>
      <c r="FX137" s="2"/>
      <c r="FY137" s="2"/>
      <c r="FZ137" s="2"/>
      <c r="GA137" s="2"/>
      <c r="GB137" s="2"/>
      <c r="GC137" s="2"/>
      <c r="GD137" s="2"/>
      <c r="GE137" s="2"/>
      <c r="GF137" s="2"/>
      <c r="GG137" s="2"/>
      <c r="GH137" s="2"/>
      <c r="GJ137" s="6"/>
    </row>
    <row r="138" spans="1:192" x14ac:dyDescent="0.25">
      <c r="A138" s="8" t="s">
        <v>145</v>
      </c>
      <c r="B138" s="8" t="s">
        <v>305</v>
      </c>
      <c r="C138" s="22">
        <f>Baseline!CC138*'Summary all tools'!B$5</f>
        <v>558.24491373694184</v>
      </c>
      <c r="D138" s="22">
        <f>Baseline!CD138*'Summary all tools'!C$5</f>
        <v>599.25452440364734</v>
      </c>
      <c r="E138" s="22">
        <f>Baseline!CE138*'Summary all tools'!D$5</f>
        <v>658.98134988653317</v>
      </c>
      <c r="F138" s="22">
        <f>Baseline!CF138*'Summary all tools'!E$5</f>
        <v>500.86703259098641</v>
      </c>
      <c r="G138" s="22">
        <f>Baseline!CG138*'Summary all tools'!F$5</f>
        <v>371.35367504798461</v>
      </c>
      <c r="H138" s="22">
        <f>Baseline!CH138*'Summary all tools'!G$5</f>
        <v>303.39729618263249</v>
      </c>
      <c r="I138" s="22">
        <f>Baseline!CI138*'Summary all tools'!H$5</f>
        <v>176.05040158283202</v>
      </c>
      <c r="J138" s="27">
        <f>Baseline!CJ138*'Summary all tools'!J$5</f>
        <v>439.04893097157577</v>
      </c>
      <c r="K138" s="27">
        <f>Baseline!CK138*'Summary all tools'!K$5</f>
        <v>466.92019813174113</v>
      </c>
      <c r="L138" s="27">
        <f>Baseline!CL138*'Summary all tools'!L$5</f>
        <v>557.91461217481515</v>
      </c>
      <c r="M138" s="27">
        <f>Baseline!CM138*'Summary all tools'!M$5</f>
        <v>428.41309195796447</v>
      </c>
      <c r="N138" s="27">
        <f>Baseline!CN138*'Summary all tools'!N$5</f>
        <v>338.05711588408235</v>
      </c>
      <c r="O138" s="27">
        <f>Baseline!CO138*'Summary all tools'!O$5</f>
        <v>373.80277366578218</v>
      </c>
      <c r="P138" s="27">
        <f>Baseline!CP138*'Summary all tools'!P$5</f>
        <v>230.76499792958325</v>
      </c>
      <c r="Q138" s="28"/>
      <c r="R138" s="29">
        <f>Baseline!CR138*'Summary all tools'!B$12</f>
        <v>11.565981904943891</v>
      </c>
      <c r="S138" s="29">
        <f>Baseline!CS138*'Summary all tools'!C$12</f>
        <v>9.5607940410266163</v>
      </c>
      <c r="T138" s="29">
        <f>Baseline!CT138*'Summary all tools'!D$12</f>
        <v>7.9567407571438986</v>
      </c>
      <c r="U138" s="29">
        <f>Baseline!CU138*'Summary all tools'!E$12</f>
        <v>4.1232400667485951</v>
      </c>
      <c r="V138" s="29">
        <f>Baseline!CV138*'Summary all tools'!F$12</f>
        <v>2.5361690441942737</v>
      </c>
      <c r="W138" s="29">
        <f>Baseline!CW138*'Summary all tools'!G$12</f>
        <v>1.5665953331289113</v>
      </c>
      <c r="X138" s="29">
        <f>Baseline!CX138*'Summary all tools'!H$12</f>
        <v>0.965881080640142</v>
      </c>
      <c r="Y138" s="29">
        <f>Baseline!CY138*'Summary all tools'!J$12</f>
        <v>10.249886737732576</v>
      </c>
      <c r="Z138" s="29">
        <f>Baseline!CZ138*'Summary all tools'!K$12</f>
        <v>8.1454414964467574</v>
      </c>
      <c r="AA138" s="29">
        <f>Baseline!DA138*'Summary all tools'!L$12</f>
        <v>7.9060919670812293</v>
      </c>
      <c r="AB138" s="29">
        <f>Baseline!DB138*'Summary all tools'!M$12</f>
        <v>4.6688693978037241</v>
      </c>
      <c r="AC138" s="29">
        <f>Baseline!DC138*'Summary all tools'!N$12</f>
        <v>2.4175972466870013</v>
      </c>
      <c r="AD138" s="29">
        <f>Baseline!DD138*'Summary all tools'!O$12</f>
        <v>2.161553899450487</v>
      </c>
      <c r="AE138" s="29">
        <f>Baseline!DE138*'Summary all tools'!P$12</f>
        <v>1.3384146810802318</v>
      </c>
      <c r="AF138" s="29">
        <f t="shared" si="6"/>
        <v>6078.2341718012112</v>
      </c>
      <c r="AH138" s="6">
        <f>C138*'Summary all tools'!B$6</f>
        <v>75.268977133070806</v>
      </c>
      <c r="AI138" s="6">
        <f>D138*'Summary all tools'!C$6</f>
        <v>80.798362840941209</v>
      </c>
      <c r="AJ138" s="6">
        <f>E138*'Summary all tools'!D$6</f>
        <v>119.50689678559007</v>
      </c>
      <c r="AK138" s="6">
        <f>F138*'Summary all tools'!E$6</f>
        <v>90.832714427293425</v>
      </c>
      <c r="AL138" s="6">
        <f>G138*'Summary all tools'!F$6</f>
        <v>67.3453434191279</v>
      </c>
      <c r="AM138" s="6">
        <f>H138*'Summary all tools'!G$6</f>
        <v>76.830738589686959</v>
      </c>
      <c r="AN138" s="6">
        <f>I138*'Summary all tools'!H$6</f>
        <v>44.582079513582229</v>
      </c>
      <c r="AO138" s="6">
        <f>J138*'Summary all tools'!J$6</f>
        <v>45.273630771649302</v>
      </c>
      <c r="AP138" s="6">
        <f>K138*'Summary all tools'!K$6</f>
        <v>48.147646330131579</v>
      </c>
      <c r="AQ138" s="6">
        <f>L138*'Summary all tools'!L$6</f>
        <v>116.58583969385649</v>
      </c>
      <c r="AR138" s="6">
        <f>M138*'Summary all tools'!M$6</f>
        <v>89.524273019238365</v>
      </c>
      <c r="AS138" s="6">
        <f>N138*'Summary all tools'!N$6</f>
        <v>70.64284006865131</v>
      </c>
      <c r="AT138" s="6">
        <f>O138*'Summary all tools'!O$6</f>
        <v>90.984252827741713</v>
      </c>
      <c r="AU138" s="6">
        <f>P138*'Summary all tools'!P$6</f>
        <v>56.168606534180086</v>
      </c>
      <c r="AV138" s="6"/>
      <c r="AW138" s="6">
        <f>R138*'Summary all tools'!B$13</f>
        <v>1.5594582343744572</v>
      </c>
      <c r="AX138" s="6">
        <f>S138*'Summary all tools'!C$13</f>
        <v>1.2890958257563976</v>
      </c>
      <c r="AY138" s="6">
        <f>T138*'Summary all tools'!D$13</f>
        <v>1.4429625308476821</v>
      </c>
      <c r="AZ138" s="6">
        <f>U138*'Summary all tools'!E$13</f>
        <v>0.74775352164970854</v>
      </c>
      <c r="BA138" s="6">
        <f>V138*'Summary all tools'!F$13</f>
        <v>0.45993667688398354</v>
      </c>
      <c r="BB138" s="6">
        <f>W138*'Summary all tools'!G$13</f>
        <v>0.39671637826000156</v>
      </c>
      <c r="BC138" s="6">
        <f>X138*'Summary all tools'!H$13</f>
        <v>0.24459465443197678</v>
      </c>
      <c r="BD138" s="6">
        <f>Y138*'Summary all tools'!J$13</f>
        <v>1.0569427571282992</v>
      </c>
      <c r="BE138" s="6">
        <f>Z138*'Summary all tools'!K$13</f>
        <v>0.83993761234343056</v>
      </c>
      <c r="BF138" s="6">
        <f>AA138*'Summary all tools'!L$13</f>
        <v>1.6521136936815057</v>
      </c>
      <c r="BG138" s="6">
        <f>AB138*'Summary all tools'!M$13</f>
        <v>0.97564044261550997</v>
      </c>
      <c r="BH138" s="6">
        <f>AC138*'Summary all tools'!N$13</f>
        <v>0.5051984638793493</v>
      </c>
      <c r="BI138" s="6">
        <f>AD138*'Summary all tools'!O$13</f>
        <v>0.52612602244689277</v>
      </c>
      <c r="BJ138" s="6">
        <f>AE138*'Summary all tools'!P$13</f>
        <v>0.32577248835677197</v>
      </c>
      <c r="BK138" s="6">
        <f t="shared" si="7"/>
        <v>1084.5144512573972</v>
      </c>
      <c r="BM138" s="6">
        <f>C138*'Summary all tools'!B$7</f>
        <v>10.454024601815391</v>
      </c>
      <c r="BN138" s="6">
        <f>D138*'Summary all tools'!C$7</f>
        <v>11.221994839019613</v>
      </c>
      <c r="BO138" s="6">
        <f>E138*'Summary all tools'!D$7</f>
        <v>44.028856710480561</v>
      </c>
      <c r="BP138" s="6">
        <f>F138*'Summary all tools'!E$7</f>
        <v>33.464684262687051</v>
      </c>
      <c r="BQ138" s="6">
        <f>G138*'Summary all tools'!F$7</f>
        <v>24.81144231231028</v>
      </c>
      <c r="BR138" s="6">
        <f>H138*'Summary all tools'!G$7</f>
        <v>21.87152412407147</v>
      </c>
      <c r="BS138" s="6">
        <f>I138*'Summary all tools'!H$7</f>
        <v>12.691248912625598</v>
      </c>
      <c r="BT138" s="6">
        <f>J138*'Summary all tools'!J$7</f>
        <v>7.3701259395708165</v>
      </c>
      <c r="BU138" s="6">
        <f>K138*'Summary all tools'!K$7</f>
        <v>7.8379889374632805</v>
      </c>
      <c r="BV138" s="6">
        <f>L138*'Summary all tools'!L$7</f>
        <v>28.588098622248332</v>
      </c>
      <c r="BW138" s="6">
        <f>M138*'Summary all tools'!M$7</f>
        <v>21.952312157974159</v>
      </c>
      <c r="BX138" s="6">
        <f>N138*'Summary all tools'!N$7</f>
        <v>17.32238223905626</v>
      </c>
      <c r="BY138" s="6">
        <f>O138*'Summary all tools'!O$7</f>
        <v>25.212503795639265</v>
      </c>
      <c r="BZ138" s="6">
        <f>P138*'Summary all tools'!P$7</f>
        <v>15.564794581760745</v>
      </c>
      <c r="CA138" s="6"/>
      <c r="CB138" s="6">
        <f>R138*'Summary all tools'!B$14</f>
        <v>0.21659142144089685</v>
      </c>
      <c r="CC138" s="6">
        <f>S138*'Summary all tools'!C$14</f>
        <v>0.1790410869106108</v>
      </c>
      <c r="CD138" s="6">
        <f>T138*'Summary all tools'!D$14</f>
        <v>0.53161777452283032</v>
      </c>
      <c r="CE138" s="6">
        <f>U138*'Summary all tools'!E$14</f>
        <v>0.27548813955515578</v>
      </c>
      <c r="CF138" s="6">
        <f>V138*'Summary all tools'!F$14</f>
        <v>0.16945035464146763</v>
      </c>
      <c r="CG138" s="6">
        <f>W138*'Summary all tools'!G$14</f>
        <v>0.11293385950467197</v>
      </c>
      <c r="CH138" s="6">
        <f>X138*'Summary all tools'!H$14</f>
        <v>6.962913520326347E-2</v>
      </c>
      <c r="CI138" s="6">
        <f>Y138*'Summary all tools'!J$14</f>
        <v>0.1720604488348394</v>
      </c>
      <c r="CJ138" s="6">
        <f>Z138*'Summary all tools'!K$14</f>
        <v>0.13673402991637243</v>
      </c>
      <c r="CK138" s="6">
        <f>AA138*'Summary all tools'!L$14</f>
        <v>0.40511600151577154</v>
      </c>
      <c r="CL138" s="6">
        <f>AB138*'Summary all tools'!M$14</f>
        <v>0.23923750317008674</v>
      </c>
      <c r="CM138" s="6">
        <f>AC138*'Summary all tools'!N$14</f>
        <v>0.12388008309685195</v>
      </c>
      <c r="CN138" s="6">
        <f>AD138*'Summary all tools'!O$14</f>
        <v>0.14579395802745221</v>
      </c>
      <c r="CO138" s="6">
        <f>AE138*'Summary all tools'!P$14</f>
        <v>9.0274304002478975E-2</v>
      </c>
      <c r="CP138" s="6">
        <f t="shared" si="8"/>
        <v>285.25983013706565</v>
      </c>
      <c r="CR138" s="6"/>
      <c r="CS138" s="6"/>
      <c r="CT138" s="6"/>
      <c r="CU138" s="6"/>
      <c r="CV138" s="6"/>
      <c r="CW138" s="6"/>
      <c r="CX138" s="6"/>
      <c r="CY138" s="6"/>
      <c r="CZ138" s="6"/>
      <c r="DA138" s="6"/>
      <c r="DB138" s="6"/>
      <c r="DC138" s="6"/>
      <c r="DD138" s="6"/>
      <c r="DE138" s="6"/>
      <c r="DF138" s="6"/>
      <c r="DH138" s="6"/>
      <c r="DI138" s="6"/>
      <c r="DJ138" s="6"/>
      <c r="DK138" s="6"/>
      <c r="DL138" s="6"/>
      <c r="DM138" s="6"/>
      <c r="DN138" s="6"/>
      <c r="DO138" s="6"/>
      <c r="DP138" s="6"/>
      <c r="DQ138" s="6"/>
      <c r="DR138" s="6"/>
      <c r="DS138" s="6"/>
      <c r="DT138" s="6"/>
      <c r="DU138" s="6"/>
      <c r="DV138" s="6"/>
      <c r="DX138" s="6"/>
      <c r="DY138" s="6"/>
      <c r="DZ138" s="6"/>
      <c r="EA138" s="6"/>
      <c r="EB138" s="6"/>
      <c r="EC138" s="6"/>
      <c r="ED138" s="6"/>
      <c r="EE138" s="6"/>
      <c r="EF138" s="6"/>
      <c r="EG138" s="6"/>
      <c r="EH138" s="6"/>
      <c r="EI138" s="6"/>
      <c r="EJ138" s="6"/>
      <c r="EK138" s="6"/>
      <c r="EL138" s="6"/>
      <c r="EN138" s="1"/>
      <c r="EO138" s="1"/>
      <c r="EP138" s="1"/>
      <c r="EQ138" s="1"/>
      <c r="ER138" s="1"/>
      <c r="ES138" s="1"/>
      <c r="ET138" s="1"/>
      <c r="EU138" s="1"/>
      <c r="EV138" s="1"/>
      <c r="EW138" s="1"/>
      <c r="EX138" s="1"/>
      <c r="EY138" s="1"/>
      <c r="EZ138" s="1"/>
      <c r="FA138" s="1"/>
      <c r="FB138" s="2"/>
      <c r="FD138" s="2"/>
      <c r="FE138" s="2"/>
      <c r="FF138" s="2"/>
      <c r="FG138" s="2"/>
      <c r="FH138" s="2"/>
      <c r="FI138" s="2"/>
      <c r="FJ138" s="2"/>
      <c r="FK138" s="2"/>
      <c r="FL138" s="2"/>
      <c r="FM138" s="2"/>
      <c r="FN138" s="2"/>
      <c r="FO138" s="2"/>
      <c r="FP138" s="2"/>
      <c r="FQ138" s="2"/>
      <c r="FR138" s="2"/>
      <c r="FT138" s="2"/>
      <c r="FU138" s="2"/>
      <c r="FV138" s="2"/>
      <c r="FW138" s="2"/>
      <c r="FX138" s="2"/>
      <c r="FY138" s="2"/>
      <c r="FZ138" s="2"/>
      <c r="GA138" s="2"/>
      <c r="GB138" s="2"/>
      <c r="GC138" s="2"/>
      <c r="GD138" s="2"/>
      <c r="GE138" s="2"/>
      <c r="GF138" s="2"/>
      <c r="GG138" s="2"/>
      <c r="GH138" s="2"/>
      <c r="GJ138" s="6"/>
    </row>
    <row r="139" spans="1:192" x14ac:dyDescent="0.25">
      <c r="A139" s="8" t="s">
        <v>95</v>
      </c>
      <c r="B139" s="8" t="s">
        <v>306</v>
      </c>
      <c r="C139" s="22">
        <f>Baseline!CC139*'Summary all tools'!B$5</f>
        <v>206.90275039037078</v>
      </c>
      <c r="D139" s="22">
        <f>Baseline!CD139*'Summary all tools'!C$5</f>
        <v>194.97126129642425</v>
      </c>
      <c r="E139" s="22">
        <f>Baseline!CE139*'Summary all tools'!D$5</f>
        <v>200.33254803041771</v>
      </c>
      <c r="F139" s="22">
        <f>Baseline!CF139*'Summary all tools'!E$5</f>
        <v>148.54821513066864</v>
      </c>
      <c r="G139" s="22">
        <f>Baseline!CG139*'Summary all tools'!F$5</f>
        <v>109.46894074885685</v>
      </c>
      <c r="H139" s="22">
        <f>Baseline!CH139*'Summary all tools'!G$5</f>
        <v>85.016850763323077</v>
      </c>
      <c r="I139" s="22">
        <f>Baseline!CI139*'Summary all tools'!H$5</f>
        <v>43.03557435147394</v>
      </c>
      <c r="J139" s="27">
        <f>Baseline!CJ139*'Summary all tools'!J$5</f>
        <v>145.40031514352492</v>
      </c>
      <c r="K139" s="27">
        <f>Baseline!CK139*'Summary all tools'!K$5</f>
        <v>145.8316132005227</v>
      </c>
      <c r="L139" s="27">
        <f>Baseline!CL139*'Summary all tools'!L$5</f>
        <v>172.51908542434938</v>
      </c>
      <c r="M139" s="27">
        <f>Baseline!CM139*'Summary all tools'!M$5</f>
        <v>130.05838666228055</v>
      </c>
      <c r="N139" s="27">
        <f>Baseline!CN139*'Summary all tools'!N$5</f>
        <v>104.30143373082943</v>
      </c>
      <c r="O139" s="27">
        <f>Baseline!CO139*'Summary all tools'!O$5</f>
        <v>98.537313980666568</v>
      </c>
      <c r="P139" s="27">
        <f>Baseline!CP139*'Summary all tools'!P$5</f>
        <v>57.663037043278614</v>
      </c>
      <c r="Q139" s="28"/>
      <c r="R139" s="29">
        <f>Baseline!CR139*'Summary all tools'!B$12</f>
        <v>34.629139642083487</v>
      </c>
      <c r="S139" s="29">
        <f>Baseline!CS139*'Summary all tools'!C$12</f>
        <v>27.423978986678421</v>
      </c>
      <c r="T139" s="29">
        <f>Baseline!CT139*'Summary all tools'!D$12</f>
        <v>20.725452534163239</v>
      </c>
      <c r="U139" s="29">
        <f>Baseline!CU139*'Summary all tools'!E$12</f>
        <v>14.560771862319301</v>
      </c>
      <c r="V139" s="29">
        <f>Baseline!CV139*'Summary all tools'!F$12</f>
        <v>5.9291592795934118</v>
      </c>
      <c r="W139" s="29">
        <f>Baseline!CW139*'Summary all tools'!G$12</f>
        <v>4.598395701664014</v>
      </c>
      <c r="X139" s="29">
        <f>Baseline!CX139*'Summary all tools'!H$12</f>
        <v>3.0397488217547814</v>
      </c>
      <c r="Y139" s="29">
        <f>Baseline!CY139*'Summary all tools'!J$12</f>
        <v>23.083441517900855</v>
      </c>
      <c r="Z139" s="29">
        <f>Baseline!CZ139*'Summary all tools'!K$12</f>
        <v>17.109159672945911</v>
      </c>
      <c r="AA139" s="29">
        <f>Baseline!DA139*'Summary all tools'!L$12</f>
        <v>18.469447542439319</v>
      </c>
      <c r="AB139" s="29">
        <f>Baseline!DB139*'Summary all tools'!M$12</f>
        <v>12.507790884405573</v>
      </c>
      <c r="AC139" s="29">
        <f>Baseline!DC139*'Summary all tools'!N$12</f>
        <v>6.9026507946007607</v>
      </c>
      <c r="AD139" s="29">
        <f>Baseline!DD139*'Summary all tools'!O$12</f>
        <v>6.245115265740302</v>
      </c>
      <c r="AE139" s="29">
        <f>Baseline!DE139*'Summary all tools'!P$12</f>
        <v>3.7855435958149553</v>
      </c>
      <c r="AF139" s="29">
        <f t="shared" si="6"/>
        <v>2041.5971219990913</v>
      </c>
      <c r="AH139" s="6">
        <f>C139*'Summary all tools'!B$6</f>
        <v>27.897000052634262</v>
      </c>
      <c r="AI139" s="6">
        <f>D139*'Summary all tools'!C$6</f>
        <v>26.288259950079674</v>
      </c>
      <c r="AJ139" s="6">
        <f>E139*'Summary all tools'!D$6</f>
        <v>36.330498798467822</v>
      </c>
      <c r="AK139" s="6">
        <f>F139*'Summary all tools'!E$6</f>
        <v>26.939360600055178</v>
      </c>
      <c r="AL139" s="6">
        <f>G139*'Summary all tools'!F$6</f>
        <v>19.852296890578298</v>
      </c>
      <c r="AM139" s="6">
        <f>H139*'Summary all tools'!G$6</f>
        <v>21.529220988124326</v>
      </c>
      <c r="AN139" s="6">
        <f>I139*'Summary all tools'!H$6</f>
        <v>10.898102931888964</v>
      </c>
      <c r="AO139" s="6">
        <f>J139*'Summary all tools'!J$6</f>
        <v>14.993317868516957</v>
      </c>
      <c r="AP139" s="6">
        <f>K139*'Summary all tools'!K$6</f>
        <v>15.037792248495146</v>
      </c>
      <c r="AQ139" s="6">
        <f>L139*'Summary all tools'!L$6</f>
        <v>36.050825697161876</v>
      </c>
      <c r="AR139" s="6">
        <f>M139*'Summary all tools'!M$6</f>
        <v>27.177933481869673</v>
      </c>
      <c r="AS139" s="6">
        <f>N139*'Summary all tools'!N$6</f>
        <v>21.795575823656108</v>
      </c>
      <c r="AT139" s="6">
        <f>O139*'Summary all tools'!O$6</f>
        <v>23.984155602332333</v>
      </c>
      <c r="AU139" s="6">
        <f>P139*'Summary all tools'!P$6</f>
        <v>14.03528467622324</v>
      </c>
      <c r="AV139" s="6"/>
      <c r="AW139" s="6">
        <f>R139*'Summary all tools'!B$13</f>
        <v>4.669097479831481</v>
      </c>
      <c r="AX139" s="6">
        <f>S139*'Summary all tools'!C$13</f>
        <v>3.6976151442712477</v>
      </c>
      <c r="AY139" s="6">
        <f>T139*'Summary all tools'!D$13</f>
        <v>3.7585805990736563</v>
      </c>
      <c r="AZ139" s="6">
        <f>U139*'Summary all tools'!E$13</f>
        <v>2.6406098751783165</v>
      </c>
      <c r="BA139" s="6">
        <f>V139*'Summary all tools'!F$13</f>
        <v>1.0752586946105527</v>
      </c>
      <c r="BB139" s="6">
        <f>W139*'Summary all tools'!G$13</f>
        <v>1.1644735880369128</v>
      </c>
      <c r="BC139" s="6">
        <f>X139*'Summary all tools'!H$13</f>
        <v>0.76977003434455649</v>
      </c>
      <c r="BD139" s="6">
        <f>Y139*'Summary all tools'!J$13</f>
        <v>2.3803069191120785</v>
      </c>
      <c r="BE139" s="6">
        <f>Z139*'Summary all tools'!K$13</f>
        <v>1.7642538751478996</v>
      </c>
      <c r="BF139" s="6">
        <f>AA139*'Summary all tools'!L$13</f>
        <v>3.8595082534641008</v>
      </c>
      <c r="BG139" s="6">
        <f>AB139*'Summary all tools'!M$13</f>
        <v>2.6137177108325496</v>
      </c>
      <c r="BH139" s="6">
        <f>AC139*'Summary all tools'!N$13</f>
        <v>1.4424274278549227</v>
      </c>
      <c r="BI139" s="6">
        <f>AD139*'Summary all tools'!O$13</f>
        <v>1.5200720441537978</v>
      </c>
      <c r="BJ139" s="6">
        <f>AE139*'Summary all tools'!P$13</f>
        <v>0.92140797200188063</v>
      </c>
      <c r="BK139" s="6">
        <f t="shared" si="7"/>
        <v>355.08672522799776</v>
      </c>
      <c r="BM139" s="6">
        <f>C139*'Summary all tools'!B$7</f>
        <v>3.8745833406436478</v>
      </c>
      <c r="BN139" s="6">
        <f>D139*'Summary all tools'!C$7</f>
        <v>3.6511472152888436</v>
      </c>
      <c r="BO139" s="6">
        <f>E139*'Summary all tools'!D$7</f>
        <v>13.384920609961831</v>
      </c>
      <c r="BP139" s="6">
        <f>F139*'Summary all tools'!E$7</f>
        <v>9.9250275894940145</v>
      </c>
      <c r="BQ139" s="6">
        <f>G139*'Summary all tools'!F$7</f>
        <v>7.3140041175814794</v>
      </c>
      <c r="BR139" s="6">
        <f>H139*'Summary all tools'!G$7</f>
        <v>6.1287563396850278</v>
      </c>
      <c r="BS139" s="6">
        <f>I139*'Summary all tools'!H$7</f>
        <v>3.102379666742114</v>
      </c>
      <c r="BT139" s="6">
        <f>J139*'Summary all tools'!J$7</f>
        <v>2.4407726762702024</v>
      </c>
      <c r="BU139" s="6">
        <f>K139*'Summary all tools'!K$7</f>
        <v>2.4480126916154887</v>
      </c>
      <c r="BV139" s="6">
        <f>L139*'Summary all tools'!L$7</f>
        <v>8.8400492130971653</v>
      </c>
      <c r="BW139" s="6">
        <f>M139*'Summary all tools'!M$7</f>
        <v>6.6643208537917973</v>
      </c>
      <c r="BX139" s="6">
        <f>N139*'Summary all tools'!N$7</f>
        <v>5.3445090142298506</v>
      </c>
      <c r="BY139" s="6">
        <f>O139*'Summary all tools'!O$7</f>
        <v>6.6462117934173923</v>
      </c>
      <c r="BZ139" s="6">
        <f>P139*'Summary all tools'!P$7</f>
        <v>3.889295753652223</v>
      </c>
      <c r="CA139" s="6"/>
      <c r="CB139" s="6">
        <f>R139*'Summary all tools'!B$14</f>
        <v>0.64848576108770573</v>
      </c>
      <c r="CC139" s="6">
        <f>S139*'Summary all tools'!C$14</f>
        <v>0.51355765892656224</v>
      </c>
      <c r="CD139" s="6">
        <f>T139*'Summary all tools'!D$14</f>
        <v>1.3847402207113473</v>
      </c>
      <c r="CE139" s="6">
        <f>U139*'Summary all tools'!E$14</f>
        <v>0.97285626980253781</v>
      </c>
      <c r="CF139" s="6">
        <f>V139*'Summary all tools'!F$14</f>
        <v>0.39614794011967736</v>
      </c>
      <c r="CG139" s="6">
        <f>W139*'Summary all tools'!G$14</f>
        <v>0.33149248126598252</v>
      </c>
      <c r="CH139" s="6">
        <f>X139*'Summary all tools'!H$14</f>
        <v>0.2191316156163336</v>
      </c>
      <c r="CI139" s="6">
        <f>Y139*'Summary all tools'!J$14</f>
        <v>0.38749182404150118</v>
      </c>
      <c r="CJ139" s="6">
        <f>Z139*'Summary all tools'!K$14</f>
        <v>0.28720411921012318</v>
      </c>
      <c r="CK139" s="6">
        <f>AA139*'Summary all tools'!L$14</f>
        <v>0.94639282843564154</v>
      </c>
      <c r="CL139" s="6">
        <f>AB139*'Summary all tools'!M$14</f>
        <v>0.64091162257962897</v>
      </c>
      <c r="CM139" s="6">
        <f>AC139*'Summary all tools'!N$14</f>
        <v>0.35369867962726076</v>
      </c>
      <c r="CN139" s="6">
        <f>AD139*'Summary all tools'!O$14</f>
        <v>0.42122478331972707</v>
      </c>
      <c r="CO139" s="6">
        <f>AE139*'Summary all tools'!P$14</f>
        <v>0.25532991995232834</v>
      </c>
      <c r="CP139" s="6">
        <f t="shared" si="8"/>
        <v>91.412656600167438</v>
      </c>
      <c r="CR139" s="6"/>
      <c r="CS139" s="6"/>
      <c r="CT139" s="6"/>
      <c r="CU139" s="6"/>
      <c r="CV139" s="6"/>
      <c r="CW139" s="6"/>
      <c r="CX139" s="6"/>
      <c r="CY139" s="6"/>
      <c r="CZ139" s="6"/>
      <c r="DA139" s="6"/>
      <c r="DB139" s="6"/>
      <c r="DC139" s="6"/>
      <c r="DD139" s="6"/>
      <c r="DE139" s="6"/>
      <c r="DF139" s="6"/>
      <c r="DH139" s="6"/>
      <c r="DI139" s="6"/>
      <c r="DJ139" s="6"/>
      <c r="DK139" s="6"/>
      <c r="DL139" s="6"/>
      <c r="DM139" s="6"/>
      <c r="DN139" s="6"/>
      <c r="DO139" s="6"/>
      <c r="DP139" s="6"/>
      <c r="DQ139" s="6"/>
      <c r="DR139" s="6"/>
      <c r="DS139" s="6"/>
      <c r="DT139" s="6"/>
      <c r="DU139" s="6"/>
      <c r="DV139" s="6"/>
      <c r="DX139" s="6"/>
      <c r="DY139" s="6"/>
      <c r="DZ139" s="6"/>
      <c r="EA139" s="6"/>
      <c r="EB139" s="6"/>
      <c r="EC139" s="6"/>
      <c r="ED139" s="6"/>
      <c r="EE139" s="6"/>
      <c r="EF139" s="6"/>
      <c r="EG139" s="6"/>
      <c r="EH139" s="6"/>
      <c r="EI139" s="6"/>
      <c r="EJ139" s="6"/>
      <c r="EK139" s="6"/>
      <c r="EL139" s="6"/>
      <c r="EN139" s="1"/>
      <c r="EO139" s="1"/>
      <c r="EP139" s="1"/>
      <c r="EQ139" s="1"/>
      <c r="ER139" s="1"/>
      <c r="ES139" s="1"/>
      <c r="ET139" s="1"/>
      <c r="EU139" s="1"/>
      <c r="EV139" s="1"/>
      <c r="EW139" s="1"/>
      <c r="EX139" s="1"/>
      <c r="EY139" s="1"/>
      <c r="EZ139" s="1"/>
      <c r="FA139" s="1"/>
      <c r="FB139" s="2"/>
      <c r="FD139" s="2"/>
      <c r="FE139" s="2"/>
      <c r="FF139" s="2"/>
      <c r="FG139" s="2"/>
      <c r="FH139" s="2"/>
      <c r="FI139" s="2"/>
      <c r="FJ139" s="2"/>
      <c r="FK139" s="2"/>
      <c r="FL139" s="2"/>
      <c r="FM139" s="2"/>
      <c r="FN139" s="2"/>
      <c r="FO139" s="2"/>
      <c r="FP139" s="2"/>
      <c r="FQ139" s="2"/>
      <c r="FR139" s="2"/>
      <c r="FT139" s="2"/>
      <c r="FU139" s="2"/>
      <c r="FV139" s="2"/>
      <c r="FW139" s="2"/>
      <c r="FX139" s="2"/>
      <c r="FY139" s="2"/>
      <c r="FZ139" s="2"/>
      <c r="GA139" s="2"/>
      <c r="GB139" s="2"/>
      <c r="GC139" s="2"/>
      <c r="GD139" s="2"/>
      <c r="GE139" s="2"/>
      <c r="GF139" s="2"/>
      <c r="GG139" s="2"/>
      <c r="GH139" s="2"/>
      <c r="GJ139" s="6"/>
    </row>
    <row r="140" spans="1:192" x14ac:dyDescent="0.25">
      <c r="A140" s="8" t="s">
        <v>76</v>
      </c>
      <c r="B140" s="8" t="s">
        <v>307</v>
      </c>
      <c r="C140" s="22">
        <f>Baseline!CC140*'Summary all tools'!B$5</f>
        <v>148.88467644858136</v>
      </c>
      <c r="D140" s="22">
        <f>Baseline!CD140*'Summary all tools'!C$5</f>
        <v>149.62879917852723</v>
      </c>
      <c r="E140" s="22">
        <f>Baseline!CE140*'Summary all tools'!D$5</f>
        <v>166.25886052202452</v>
      </c>
      <c r="F140" s="22">
        <f>Baseline!CF140*'Summary all tools'!E$5</f>
        <v>121.56052830831342</v>
      </c>
      <c r="G140" s="22">
        <f>Baseline!CG140*'Summary all tools'!F$5</f>
        <v>92.011713615811431</v>
      </c>
      <c r="H140" s="22">
        <f>Baseline!CH140*'Summary all tools'!G$5</f>
        <v>62.352776560082965</v>
      </c>
      <c r="I140" s="22">
        <f>Baseline!CI140*'Summary all tools'!H$5</f>
        <v>32.818625235152574</v>
      </c>
      <c r="J140" s="27">
        <f>Baseline!CJ140*'Summary all tools'!J$5</f>
        <v>109.81578643648768</v>
      </c>
      <c r="K140" s="27">
        <f>Baseline!CK140*'Summary all tools'!K$5</f>
        <v>117.5310734647549</v>
      </c>
      <c r="L140" s="27">
        <f>Baseline!CL140*'Summary all tools'!L$5</f>
        <v>137.01421935874745</v>
      </c>
      <c r="M140" s="27">
        <f>Baseline!CM140*'Summary all tools'!M$5</f>
        <v>97.307579938044142</v>
      </c>
      <c r="N140" s="27">
        <f>Baseline!CN140*'Summary all tools'!N$5</f>
        <v>78.36767175943325</v>
      </c>
      <c r="O140" s="27">
        <f>Baseline!CO140*'Summary all tools'!O$5</f>
        <v>74.103068706335137</v>
      </c>
      <c r="P140" s="27">
        <f>Baseline!CP140*'Summary all tools'!P$5</f>
        <v>45.595415015545605</v>
      </c>
      <c r="Q140" s="28"/>
      <c r="R140" s="29">
        <f>Baseline!CR140*'Summary all tools'!B$12</f>
        <v>103.22525256339647</v>
      </c>
      <c r="S140" s="29">
        <f>Baseline!CS140*'Summary all tools'!C$12</f>
        <v>70.428953594092434</v>
      </c>
      <c r="T140" s="29">
        <f>Baseline!CT140*'Summary all tools'!D$12</f>
        <v>72.852149181075731</v>
      </c>
      <c r="U140" s="29">
        <f>Baseline!CU140*'Summary all tools'!E$12</f>
        <v>48.407138951346241</v>
      </c>
      <c r="V140" s="29">
        <f>Baseline!CV140*'Summary all tools'!F$12</f>
        <v>20.574386733784646</v>
      </c>
      <c r="W140" s="29">
        <f>Baseline!CW140*'Summary all tools'!G$12</f>
        <v>11.893475438661424</v>
      </c>
      <c r="X140" s="29">
        <f>Baseline!CX140*'Summary all tools'!H$12</f>
        <v>10.166087622554993</v>
      </c>
      <c r="Y140" s="29">
        <f>Baseline!CY140*'Summary all tools'!J$12</f>
        <v>65.399928537169927</v>
      </c>
      <c r="Z140" s="29">
        <f>Baseline!CZ140*'Summary all tools'!K$12</f>
        <v>50.857642807078548</v>
      </c>
      <c r="AA140" s="29">
        <f>Baseline!DA140*'Summary all tools'!L$12</f>
        <v>61.210809581363222</v>
      </c>
      <c r="AB140" s="29">
        <f>Baseline!DB140*'Summary all tools'!M$12</f>
        <v>43.121457565722032</v>
      </c>
      <c r="AC140" s="29">
        <f>Baseline!DC140*'Summary all tools'!N$12</f>
        <v>20.677424025175409</v>
      </c>
      <c r="AD140" s="29">
        <f>Baseline!DD140*'Summary all tools'!O$12</f>
        <v>17.629359087394242</v>
      </c>
      <c r="AE140" s="29">
        <f>Baseline!DE140*'Summary all tools'!P$12</f>
        <v>11.339886344892959</v>
      </c>
      <c r="AF140" s="29">
        <f t="shared" si="6"/>
        <v>2041.0347465815501</v>
      </c>
      <c r="AH140" s="6">
        <f>C140*'Summary all tools'!B$6</f>
        <v>20.074338397561529</v>
      </c>
      <c r="AI140" s="6">
        <f>D140*'Summary all tools'!C$6</f>
        <v>20.174669552160974</v>
      </c>
      <c r="AJ140" s="6">
        <f>E140*'Summary all tools'!D$6</f>
        <v>30.151203046211496</v>
      </c>
      <c r="AK140" s="6">
        <f>F140*'Summary all tools'!E$6</f>
        <v>22.045117835648615</v>
      </c>
      <c r="AL140" s="6">
        <f>G140*'Summary all tools'!F$6</f>
        <v>16.686412087448915</v>
      </c>
      <c r="AM140" s="6">
        <f>H140*'Summary all tools'!G$6</f>
        <v>15.789889812812136</v>
      </c>
      <c r="AN140" s="6">
        <f>I140*'Summary all tools'!H$6</f>
        <v>8.3108163719332762</v>
      </c>
      <c r="AO140" s="6">
        <f>J140*'Summary all tools'!J$6</f>
        <v>11.323930016232543</v>
      </c>
      <c r="AP140" s="6">
        <f>K140*'Summary all tools'!K$6</f>
        <v>12.119511172624605</v>
      </c>
      <c r="AQ140" s="6">
        <f>L140*'Summary all tools'!L$6</f>
        <v>28.63147418145163</v>
      </c>
      <c r="AR140" s="6">
        <f>M140*'Summary all tools'!M$6</f>
        <v>20.334089963034042</v>
      </c>
      <c r="AS140" s="6">
        <f>N140*'Summary all tools'!N$6</f>
        <v>16.376270880073722</v>
      </c>
      <c r="AT140" s="6">
        <f>O140*'Summary all tools'!O$6</f>
        <v>18.036817309753129</v>
      </c>
      <c r="AU140" s="6">
        <f>P140*'Summary all tools'!P$6</f>
        <v>11.098004241320485</v>
      </c>
      <c r="AV140" s="6"/>
      <c r="AW140" s="6">
        <f>R140*'Summary all tools'!B$13</f>
        <v>13.918011581581545</v>
      </c>
      <c r="AX140" s="6">
        <f>S140*'Summary all tools'!C$13</f>
        <v>9.4960386868439226</v>
      </c>
      <c r="AY140" s="6">
        <f>T140*'Summary all tools'!D$13</f>
        <v>13.211806789813293</v>
      </c>
      <c r="AZ140" s="6">
        <f>U140*'Summary all tools'!E$13</f>
        <v>8.7786808524100746</v>
      </c>
      <c r="BA140" s="6">
        <f>V140*'Summary all tools'!F$13</f>
        <v>3.7311846719859085</v>
      </c>
      <c r="BB140" s="6">
        <f>W140*'Summary all tools'!G$13</f>
        <v>3.0118412848366267</v>
      </c>
      <c r="BC140" s="6">
        <f>X140*'Summary all tools'!H$13</f>
        <v>2.5744066622736304</v>
      </c>
      <c r="BD140" s="6">
        <f>Y140*'Summary all tools'!J$13</f>
        <v>6.7438775230175221</v>
      </c>
      <c r="BE140" s="6">
        <f>Z140*'Summary all tools'!K$13</f>
        <v>5.2443132870608578</v>
      </c>
      <c r="BF140" s="6">
        <f>AA140*'Summary all tools'!L$13</f>
        <v>12.791049880493034</v>
      </c>
      <c r="BG140" s="6">
        <f>AB140*'Summary all tools'!M$13</f>
        <v>9.0109691150147722</v>
      </c>
      <c r="BH140" s="6">
        <f>AC140*'Summary all tools'!N$13</f>
        <v>4.3209028587436196</v>
      </c>
      <c r="BI140" s="6">
        <f>AD140*'Summary all tools'!O$13</f>
        <v>4.2910170212719123</v>
      </c>
      <c r="BJ140" s="6">
        <f>AE140*'Summary all tools'!P$13</f>
        <v>2.7601482892261453</v>
      </c>
      <c r="BK140" s="6">
        <f t="shared" si="7"/>
        <v>351.0367933728399</v>
      </c>
      <c r="BM140" s="6">
        <f>C140*'Summary all tools'!B$7</f>
        <v>2.7881025552168794</v>
      </c>
      <c r="BN140" s="6">
        <f>D140*'Summary all tools'!C$7</f>
        <v>2.8020374378001356</v>
      </c>
      <c r="BO140" s="6">
        <f>E140*'Summary all tools'!D$7</f>
        <v>11.10833796439371</v>
      </c>
      <c r="BP140" s="6">
        <f>F140*'Summary all tools'!E$7</f>
        <v>8.1218855183968586</v>
      </c>
      <c r="BQ140" s="6">
        <f>G140*'Summary all tools'!F$7</f>
        <v>6.1476255059022327</v>
      </c>
      <c r="BR140" s="6">
        <f>H140*'Summary all tools'!G$7</f>
        <v>4.4949321364939658</v>
      </c>
      <c r="BS140" s="6">
        <f>I140*'Summary all tools'!H$7</f>
        <v>2.3658528358058231</v>
      </c>
      <c r="BT140" s="6">
        <f>J140*'Summary all tools'!J$7</f>
        <v>1.8434304677587861</v>
      </c>
      <c r="BU140" s="6">
        <f>K140*'Summary all tools'!K$7</f>
        <v>1.9729436792644706</v>
      </c>
      <c r="BV140" s="6">
        <f>L140*'Summary all tools'!L$7</f>
        <v>7.020744626869365</v>
      </c>
      <c r="BW140" s="6">
        <f>M140*'Summary all tools'!M$7</f>
        <v>4.9861370024298033</v>
      </c>
      <c r="BX140" s="6">
        <f>N140*'Summary all tools'!N$7</f>
        <v>4.0156373039261233</v>
      </c>
      <c r="BY140" s="6">
        <f>O140*'Summary all tools'!O$7</f>
        <v>4.9981541942689383</v>
      </c>
      <c r="BZ140" s="6">
        <f>P140*'Summary all tools'!P$7</f>
        <v>3.0753505728960375</v>
      </c>
      <c r="CA140" s="6"/>
      <c r="CB140" s="6">
        <f>R140*'Summary all tools'!B$14</f>
        <v>1.9330571641085481</v>
      </c>
      <c r="CC140" s="6">
        <f>S140*'Summary all tools'!C$14</f>
        <v>1.3188942620616562</v>
      </c>
      <c r="CD140" s="6">
        <f>T140*'Summary all tools'!D$14</f>
        <v>4.8675077646680558</v>
      </c>
      <c r="CE140" s="6">
        <f>U140*'Summary all tools'!E$14</f>
        <v>3.2342508403616068</v>
      </c>
      <c r="CF140" s="6">
        <f>V140*'Summary all tools'!F$14</f>
        <v>1.3746469844158611</v>
      </c>
      <c r="CG140" s="6">
        <f>W140*'Summary all tools'!G$14</f>
        <v>0.85738547524546305</v>
      </c>
      <c r="CH140" s="6">
        <f>X140*'Summary all tools'!H$14</f>
        <v>0.73286029072023051</v>
      </c>
      <c r="CI140" s="6">
        <f>Y140*'Summary all tools'!J$14</f>
        <v>1.0978405270028524</v>
      </c>
      <c r="CJ140" s="6">
        <f>Z140*'Summary all tools'!K$14</f>
        <v>0.85372541882386055</v>
      </c>
      <c r="CK140" s="6">
        <f>AA140*'Summary all tools'!L$14</f>
        <v>3.1365026526879469</v>
      </c>
      <c r="CL140" s="6">
        <f>AB140*'Summary all tools'!M$14</f>
        <v>2.2095862964020894</v>
      </c>
      <c r="CM140" s="6">
        <f>AC140*'Summary all tools'!N$14</f>
        <v>1.0595317354773628</v>
      </c>
      <c r="CN140" s="6">
        <f>AD140*'Summary all tools'!O$14</f>
        <v>1.1890770058946263</v>
      </c>
      <c r="CO140" s="6">
        <f>AE140*'Summary all tools'!P$14</f>
        <v>0.76486036930363055</v>
      </c>
      <c r="CP140" s="6">
        <f t="shared" si="8"/>
        <v>90.370898588596958</v>
      </c>
      <c r="CR140" s="6"/>
      <c r="CS140" s="6"/>
      <c r="CT140" s="6"/>
      <c r="CU140" s="6"/>
      <c r="CV140" s="6"/>
      <c r="CW140" s="6"/>
      <c r="CX140" s="6"/>
      <c r="CY140" s="6"/>
      <c r="CZ140" s="6"/>
      <c r="DA140" s="6"/>
      <c r="DB140" s="6"/>
      <c r="DC140" s="6"/>
      <c r="DD140" s="6"/>
      <c r="DE140" s="6"/>
      <c r="DF140" s="6"/>
      <c r="DH140" s="6"/>
      <c r="DI140" s="6"/>
      <c r="DJ140" s="6"/>
      <c r="DK140" s="6"/>
      <c r="DL140" s="6"/>
      <c r="DM140" s="6"/>
      <c r="DN140" s="6"/>
      <c r="DO140" s="6"/>
      <c r="DP140" s="6"/>
      <c r="DQ140" s="6"/>
      <c r="DR140" s="6"/>
      <c r="DS140" s="6"/>
      <c r="DT140" s="6"/>
      <c r="DU140" s="6"/>
      <c r="DV140" s="6"/>
      <c r="DX140" s="6"/>
      <c r="DY140" s="6"/>
      <c r="DZ140" s="6"/>
      <c r="EA140" s="6"/>
      <c r="EB140" s="6"/>
      <c r="EC140" s="6"/>
      <c r="ED140" s="6"/>
      <c r="EE140" s="6"/>
      <c r="EF140" s="6"/>
      <c r="EG140" s="6"/>
      <c r="EH140" s="6"/>
      <c r="EI140" s="6"/>
      <c r="EJ140" s="6"/>
      <c r="EK140" s="6"/>
      <c r="EL140" s="6"/>
      <c r="EN140" s="1"/>
      <c r="EO140" s="1"/>
      <c r="EP140" s="1"/>
      <c r="EQ140" s="1"/>
      <c r="ER140" s="1"/>
      <c r="ES140" s="1"/>
      <c r="ET140" s="1"/>
      <c r="EU140" s="1"/>
      <c r="EV140" s="1"/>
      <c r="EW140" s="1"/>
      <c r="EX140" s="1"/>
      <c r="EY140" s="1"/>
      <c r="EZ140" s="1"/>
      <c r="FA140" s="1"/>
      <c r="FB140" s="2"/>
      <c r="FD140" s="2"/>
      <c r="FE140" s="2"/>
      <c r="FF140" s="2"/>
      <c r="FG140" s="2"/>
      <c r="FH140" s="2"/>
      <c r="FI140" s="2"/>
      <c r="FJ140" s="2"/>
      <c r="FK140" s="2"/>
      <c r="FL140" s="2"/>
      <c r="FM140" s="2"/>
      <c r="FN140" s="2"/>
      <c r="FO140" s="2"/>
      <c r="FP140" s="2"/>
      <c r="FQ140" s="2"/>
      <c r="FR140" s="2"/>
      <c r="FT140" s="2"/>
      <c r="FU140" s="2"/>
      <c r="FV140" s="2"/>
      <c r="FW140" s="2"/>
      <c r="FX140" s="2"/>
      <c r="FY140" s="2"/>
      <c r="FZ140" s="2"/>
      <c r="GA140" s="2"/>
      <c r="GB140" s="2"/>
      <c r="GC140" s="2"/>
      <c r="GD140" s="2"/>
      <c r="GE140" s="2"/>
      <c r="GF140" s="2"/>
      <c r="GG140" s="2"/>
      <c r="GH140" s="2"/>
      <c r="GJ140" s="6"/>
    </row>
    <row r="141" spans="1:192" x14ac:dyDescent="0.25">
      <c r="A141" s="8" t="s">
        <v>7</v>
      </c>
      <c r="B141" s="8" t="s">
        <v>308</v>
      </c>
      <c r="C141" s="22">
        <f>Baseline!CC141*'Summary all tools'!B$5</f>
        <v>169.99468530403121</v>
      </c>
      <c r="D141" s="22">
        <f>Baseline!CD141*'Summary all tools'!C$5</f>
        <v>178.90894153260095</v>
      </c>
      <c r="E141" s="22">
        <f>Baseline!CE141*'Summary all tools'!D$5</f>
        <v>188.02313635507517</v>
      </c>
      <c r="F141" s="22">
        <f>Baseline!CF141*'Summary all tools'!E$5</f>
        <v>141.20263082197764</v>
      </c>
      <c r="G141" s="22">
        <f>Baseline!CG141*'Summary all tools'!F$5</f>
        <v>104.70478130640453</v>
      </c>
      <c r="H141" s="22">
        <f>Baseline!CH141*'Summary all tools'!G$5</f>
        <v>83.151940950148273</v>
      </c>
      <c r="I141" s="22">
        <f>Baseline!CI141*'Summary all tools'!H$5</f>
        <v>45.436218765119399</v>
      </c>
      <c r="J141" s="27">
        <f>Baseline!CJ141*'Summary all tools'!J$5</f>
        <v>128.73173687872765</v>
      </c>
      <c r="K141" s="27">
        <f>Baseline!CK141*'Summary all tools'!K$5</f>
        <v>131.24885241270329</v>
      </c>
      <c r="L141" s="27">
        <f>Baseline!CL141*'Summary all tools'!L$5</f>
        <v>159.07546624459337</v>
      </c>
      <c r="M141" s="27">
        <f>Baseline!CM141*'Summary all tools'!M$5</f>
        <v>121.92035073128854</v>
      </c>
      <c r="N141" s="27">
        <f>Baseline!CN141*'Summary all tools'!N$5</f>
        <v>93.521228041102773</v>
      </c>
      <c r="O141" s="27">
        <f>Baseline!CO141*'Summary all tools'!O$5</f>
        <v>99.817775657064686</v>
      </c>
      <c r="P141" s="27">
        <f>Baseline!CP141*'Summary all tools'!P$5</f>
        <v>59.09418864792061</v>
      </c>
      <c r="Q141" s="28"/>
      <c r="R141" s="29">
        <f>Baseline!CR141*'Summary all tools'!B$12</f>
        <v>32.859000976763859</v>
      </c>
      <c r="S141" s="29">
        <f>Baseline!CS141*'Summary all tools'!C$12</f>
        <v>27.391027606889825</v>
      </c>
      <c r="T141" s="29">
        <f>Baseline!CT141*'Summary all tools'!D$12</f>
        <v>26.164488262053126</v>
      </c>
      <c r="U141" s="29">
        <f>Baseline!CU141*'Summary all tools'!E$12</f>
        <v>18.492966456899293</v>
      </c>
      <c r="V141" s="29">
        <f>Baseline!CV141*'Summary all tools'!F$12</f>
        <v>7.3242247671921374</v>
      </c>
      <c r="W141" s="29">
        <f>Baseline!CW141*'Summary all tools'!G$12</f>
        <v>6.0572554628905273</v>
      </c>
      <c r="X141" s="29">
        <f>Baseline!CX141*'Summary all tools'!H$12</f>
        <v>4.0450831231734572</v>
      </c>
      <c r="Y141" s="29">
        <f>Baseline!CY141*'Summary all tools'!J$12</f>
        <v>23.252121958600497</v>
      </c>
      <c r="Z141" s="29">
        <f>Baseline!CZ141*'Summary all tools'!K$12</f>
        <v>20.547269125297579</v>
      </c>
      <c r="AA141" s="29">
        <f>Baseline!DA141*'Summary all tools'!L$12</f>
        <v>23.943761030055967</v>
      </c>
      <c r="AB141" s="29">
        <f>Baseline!DB141*'Summary all tools'!M$12</f>
        <v>14.775454798769351</v>
      </c>
      <c r="AC141" s="29">
        <f>Baseline!DC141*'Summary all tools'!N$12</f>
        <v>7.6194510302762657</v>
      </c>
      <c r="AD141" s="29">
        <f>Baseline!DD141*'Summary all tools'!O$12</f>
        <v>6.9723461205233255</v>
      </c>
      <c r="AE141" s="29">
        <f>Baseline!DE141*'Summary all tools'!P$12</f>
        <v>4.4505175138955648</v>
      </c>
      <c r="AF141" s="29">
        <f t="shared" si="6"/>
        <v>1928.7269018820391</v>
      </c>
      <c r="AH141" s="6">
        <f>C141*'Summary all tools'!B$6</f>
        <v>22.92063172638623</v>
      </c>
      <c r="AI141" s="6">
        <f>D141*'Summary all tools'!C$6</f>
        <v>24.122553914507993</v>
      </c>
      <c r="AJ141" s="6">
        <f>E141*'Summary all tools'!D$6</f>
        <v>34.098175242073104</v>
      </c>
      <c r="AK141" s="6">
        <f>F141*'Summary all tools'!E$6</f>
        <v>25.607231874470244</v>
      </c>
      <c r="AL141" s="6">
        <f>G141*'Summary all tools'!F$6</f>
        <v>18.98831202840082</v>
      </c>
      <c r="AM141" s="6">
        <f>H141*'Summary all tools'!G$6</f>
        <v>21.05696101695067</v>
      </c>
      <c r="AN141" s="6">
        <f>I141*'Summary all tools'!H$6</f>
        <v>11.506029520926724</v>
      </c>
      <c r="AO141" s="6">
        <f>J141*'Summary all tools'!J$6</f>
        <v>13.2744956493652</v>
      </c>
      <c r="AP141" s="6">
        <f>K141*'Summary all tools'!K$6</f>
        <v>13.534054325530555</v>
      </c>
      <c r="AQ141" s="6">
        <f>L141*'Summary all tools'!L$6</f>
        <v>33.241550592344971</v>
      </c>
      <c r="AR141" s="6">
        <f>M141*'Summary all tools'!M$6</f>
        <v>25.477351113583911</v>
      </c>
      <c r="AS141" s="6">
        <f>N141*'Summary all tools'!N$6</f>
        <v>19.542866708348939</v>
      </c>
      <c r="AT141" s="6">
        <f>O141*'Summary all tools'!O$6</f>
        <v>24.295822227379382</v>
      </c>
      <c r="AU141" s="6">
        <f>P141*'Summary all tools'!P$6</f>
        <v>14.383629494948419</v>
      </c>
      <c r="AV141" s="6"/>
      <c r="AW141" s="6">
        <f>R141*'Summary all tools'!B$13</f>
        <v>4.4304270979906324</v>
      </c>
      <c r="AX141" s="6">
        <f>S141*'Summary all tools'!C$13</f>
        <v>3.6931722616031224</v>
      </c>
      <c r="AY141" s="6">
        <f>T141*'Summary all tools'!D$13</f>
        <v>4.7449549197702803</v>
      </c>
      <c r="AZ141" s="6">
        <f>U141*'Summary all tools'!E$13</f>
        <v>3.3537171181014136</v>
      </c>
      <c r="BA141" s="6">
        <f>V141*'Summary all tools'!F$13</f>
        <v>1.3282551523468853</v>
      </c>
      <c r="BB141" s="6">
        <f>W141*'Summary all tools'!G$13</f>
        <v>1.5339075756303182</v>
      </c>
      <c r="BC141" s="6">
        <f>X141*'Summary all tools'!H$13</f>
        <v>1.0243556152953117</v>
      </c>
      <c r="BD141" s="6">
        <f>Y141*'Summary all tools'!J$13</f>
        <v>2.3977008254671976</v>
      </c>
      <c r="BE141" s="6">
        <f>Z141*'Summary all tools'!K$13</f>
        <v>2.1187831472129397</v>
      </c>
      <c r="BF141" s="6">
        <f>AA141*'Summary all tools'!L$13</f>
        <v>5.0034600711325918</v>
      </c>
      <c r="BG141" s="6">
        <f>AB141*'Summary all tools'!M$13</f>
        <v>3.087585030007046</v>
      </c>
      <c r="BH141" s="6">
        <f>AC141*'Summary all tools'!N$13</f>
        <v>1.5922151472394757</v>
      </c>
      <c r="BI141" s="6">
        <f>AD141*'Summary all tools'!O$13</f>
        <v>1.6970813137930676</v>
      </c>
      <c r="BJ141" s="6">
        <f>AE141*'Summary all tools'!P$13</f>
        <v>1.0832637937047855</v>
      </c>
      <c r="BK141" s="6">
        <f t="shared" si="7"/>
        <v>339.13854450451231</v>
      </c>
      <c r="BM141" s="6">
        <f>C141*'Summary all tools'!B$7</f>
        <v>3.1834210731091988</v>
      </c>
      <c r="BN141" s="6">
        <f>D141*'Summary all tools'!C$7</f>
        <v>3.3503547103483324</v>
      </c>
      <c r="BO141" s="6">
        <f>E141*'Summary all tools'!D$7</f>
        <v>12.562485615500618</v>
      </c>
      <c r="BP141" s="6">
        <f>F141*'Summary all tools'!E$7</f>
        <v>9.4342433221732502</v>
      </c>
      <c r="BQ141" s="6">
        <f>G141*'Summary all tools'!F$7</f>
        <v>6.9956939052003033</v>
      </c>
      <c r="BR141" s="6">
        <f>H141*'Summary all tools'!G$7</f>
        <v>5.9943173697888774</v>
      </c>
      <c r="BS141" s="6">
        <f>I141*'Summary all tools'!H$7</f>
        <v>3.275439060701768</v>
      </c>
      <c r="BT141" s="6">
        <f>J141*'Summary all tools'!J$7</f>
        <v>2.1609644080361954</v>
      </c>
      <c r="BU141" s="6">
        <f>K141*'Summary all tools'!K$7</f>
        <v>2.203218146016602</v>
      </c>
      <c r="BV141" s="6">
        <f>L141*'Summary all tools'!L$7</f>
        <v>8.1511848195788428</v>
      </c>
      <c r="BW141" s="6">
        <f>M141*'Summary all tools'!M$7</f>
        <v>6.2473198132926067</v>
      </c>
      <c r="BX141" s="6">
        <f>N141*'Summary all tools'!N$7</f>
        <v>4.7921205721621911</v>
      </c>
      <c r="BY141" s="6">
        <f>O141*'Summary all tools'!O$7</f>
        <v>6.7325772437316349</v>
      </c>
      <c r="BZ141" s="6">
        <f>P141*'Summary all tools'!P$7</f>
        <v>3.9858250407688387</v>
      </c>
      <c r="CA141" s="6"/>
      <c r="CB141" s="6">
        <f>R141*'Summary all tools'!B$14</f>
        <v>0.61533709694314342</v>
      </c>
      <c r="CC141" s="6">
        <f>S141*'Summary all tools'!C$14</f>
        <v>0.51294059188932262</v>
      </c>
      <c r="CD141" s="6">
        <f>T141*'Summary all tools'!D$14</f>
        <v>1.7481412862311561</v>
      </c>
      <c r="CE141" s="6">
        <f>U141*'Summary all tools'!E$14</f>
        <v>1.2355799908794682</v>
      </c>
      <c r="CF141" s="6">
        <f>V141*'Summary all tools'!F$14</f>
        <v>0.48935716139095781</v>
      </c>
      <c r="CG141" s="6">
        <f>W141*'Summary all tools'!G$14</f>
        <v>0.43665982079987165</v>
      </c>
      <c r="CH141" s="6">
        <f>X141*'Summary all tools'!H$14</f>
        <v>0.2916048831862566</v>
      </c>
      <c r="CI141" s="6">
        <f>Y141*'Summary all tools'!J$14</f>
        <v>0.39032339019233447</v>
      </c>
      <c r="CJ141" s="6">
        <f>Z141*'Summary all tools'!K$14</f>
        <v>0.34491818675559482</v>
      </c>
      <c r="CK141" s="6">
        <f>AA141*'Summary all tools'!L$14</f>
        <v>1.2269020864079918</v>
      </c>
      <c r="CL141" s="6">
        <f>AB141*'Summary all tools'!M$14</f>
        <v>0.757108972875291</v>
      </c>
      <c r="CM141" s="6">
        <f>AC141*'Summary all tools'!N$14</f>
        <v>0.39042823533841553</v>
      </c>
      <c r="CN141" s="6">
        <f>AD141*'Summary all tools'!O$14</f>
        <v>0.47027554478603073</v>
      </c>
      <c r="CO141" s="6">
        <f>AE141*'Summary all tools'!P$14</f>
        <v>0.300181533195302</v>
      </c>
      <c r="CP141" s="6">
        <f t="shared" si="8"/>
        <v>88.278923881280406</v>
      </c>
      <c r="CR141" s="6"/>
      <c r="CS141" s="6"/>
      <c r="CT141" s="6"/>
      <c r="CU141" s="6"/>
      <c r="CV141" s="6"/>
      <c r="CW141" s="6"/>
      <c r="CX141" s="6"/>
      <c r="CY141" s="6"/>
      <c r="CZ141" s="6"/>
      <c r="DA141" s="6"/>
      <c r="DB141" s="6"/>
      <c r="DC141" s="6"/>
      <c r="DD141" s="6"/>
      <c r="DE141" s="6"/>
      <c r="DF141" s="6"/>
      <c r="DH141" s="6"/>
      <c r="DI141" s="6"/>
      <c r="DJ141" s="6"/>
      <c r="DK141" s="6"/>
      <c r="DL141" s="6"/>
      <c r="DM141" s="6"/>
      <c r="DN141" s="6"/>
      <c r="DO141" s="6"/>
      <c r="DP141" s="6"/>
      <c r="DQ141" s="6"/>
      <c r="DR141" s="6"/>
      <c r="DS141" s="6"/>
      <c r="DT141" s="6"/>
      <c r="DU141" s="6"/>
      <c r="DV141" s="6"/>
      <c r="DX141" s="6"/>
      <c r="DY141" s="6"/>
      <c r="DZ141" s="6"/>
      <c r="EA141" s="6"/>
      <c r="EB141" s="6"/>
      <c r="EC141" s="6"/>
      <c r="ED141" s="6"/>
      <c r="EE141" s="6"/>
      <c r="EF141" s="6"/>
      <c r="EG141" s="6"/>
      <c r="EH141" s="6"/>
      <c r="EI141" s="6"/>
      <c r="EJ141" s="6"/>
      <c r="EK141" s="6"/>
      <c r="EL141" s="6"/>
      <c r="EN141" s="1"/>
      <c r="EO141" s="1"/>
      <c r="EP141" s="1"/>
      <c r="EQ141" s="1"/>
      <c r="ER141" s="1"/>
      <c r="ES141" s="1"/>
      <c r="ET141" s="1"/>
      <c r="EU141" s="1"/>
      <c r="EV141" s="1"/>
      <c r="EW141" s="1"/>
      <c r="EX141" s="1"/>
      <c r="EY141" s="1"/>
      <c r="EZ141" s="1"/>
      <c r="FA141" s="1"/>
      <c r="FB141" s="2"/>
      <c r="FD141" s="2"/>
      <c r="FE141" s="2"/>
      <c r="FF141" s="2"/>
      <c r="FG141" s="2"/>
      <c r="FH141" s="2"/>
      <c r="FI141" s="2"/>
      <c r="FJ141" s="2"/>
      <c r="FK141" s="2"/>
      <c r="FL141" s="2"/>
      <c r="FM141" s="2"/>
      <c r="FN141" s="2"/>
      <c r="FO141" s="2"/>
      <c r="FP141" s="2"/>
      <c r="FQ141" s="2"/>
      <c r="FR141" s="2"/>
      <c r="FT141" s="2"/>
      <c r="FU141" s="2"/>
      <c r="FV141" s="2"/>
      <c r="FW141" s="2"/>
      <c r="FX141" s="2"/>
      <c r="FY141" s="2"/>
      <c r="FZ141" s="2"/>
      <c r="GA141" s="2"/>
      <c r="GB141" s="2"/>
      <c r="GC141" s="2"/>
      <c r="GD141" s="2"/>
      <c r="GE141" s="2"/>
      <c r="GF141" s="2"/>
      <c r="GG141" s="2"/>
      <c r="GH141" s="2"/>
      <c r="GJ141" s="6"/>
    </row>
    <row r="142" spans="1:192" x14ac:dyDescent="0.25">
      <c r="A142" s="8" t="s">
        <v>25</v>
      </c>
      <c r="B142" s="8" t="s">
        <v>309</v>
      </c>
      <c r="C142" s="22">
        <f>Baseline!CC142*'Summary all tools'!B$5</f>
        <v>329.98218577558828</v>
      </c>
      <c r="D142" s="22">
        <f>Baseline!CD142*'Summary all tools'!C$5</f>
        <v>332.30360310321538</v>
      </c>
      <c r="E142" s="22">
        <f>Baseline!CE142*'Summary all tools'!D$5</f>
        <v>370.93962941395097</v>
      </c>
      <c r="F142" s="22">
        <f>Baseline!CF142*'Summary all tools'!E$5</f>
        <v>273.04008782500676</v>
      </c>
      <c r="G142" s="22">
        <f>Baseline!CG142*'Summary all tools'!F$5</f>
        <v>194.02307781264872</v>
      </c>
      <c r="H142" s="22">
        <f>Baseline!CH142*'Summary all tools'!G$5</f>
        <v>154.30168367377195</v>
      </c>
      <c r="I142" s="22">
        <f>Baseline!CI142*'Summary all tools'!H$5</f>
        <v>84.996734227289849</v>
      </c>
      <c r="J142" s="27">
        <f>Baseline!CJ142*'Summary all tools'!J$5</f>
        <v>250.02546635383646</v>
      </c>
      <c r="K142" s="27">
        <f>Baseline!CK142*'Summary all tools'!K$5</f>
        <v>254.29051356697758</v>
      </c>
      <c r="L142" s="27">
        <f>Baseline!CL142*'Summary all tools'!L$5</f>
        <v>310.04229916196545</v>
      </c>
      <c r="M142" s="27">
        <f>Baseline!CM142*'Summary all tools'!M$5</f>
        <v>229.37011530700542</v>
      </c>
      <c r="N142" s="27">
        <f>Baseline!CN142*'Summary all tools'!N$5</f>
        <v>176.47706944713502</v>
      </c>
      <c r="O142" s="27">
        <f>Baseline!CO142*'Summary all tools'!O$5</f>
        <v>186.21593346869528</v>
      </c>
      <c r="P142" s="27">
        <f>Baseline!CP142*'Summary all tools'!P$5</f>
        <v>110.32594217464269</v>
      </c>
      <c r="Q142" s="28"/>
      <c r="R142" s="29">
        <f>Baseline!CR142*'Summary all tools'!B$12</f>
        <v>15.782965902035093</v>
      </c>
      <c r="S142" s="29">
        <f>Baseline!CS142*'Summary all tools'!C$12</f>
        <v>13.210443624902288</v>
      </c>
      <c r="T142" s="29">
        <f>Baseline!CT142*'Summary all tools'!D$12</f>
        <v>12.339641526919472</v>
      </c>
      <c r="U142" s="29">
        <f>Baseline!CU142*'Summary all tools'!E$12</f>
        <v>8.4529106545797674</v>
      </c>
      <c r="V142" s="29">
        <f>Baseline!CV142*'Summary all tools'!F$12</f>
        <v>3.1352392934299975</v>
      </c>
      <c r="W142" s="29">
        <f>Baseline!CW142*'Summary all tools'!G$12</f>
        <v>2.4945438860593132</v>
      </c>
      <c r="X142" s="29">
        <f>Baseline!CX142*'Summary all tools'!H$12</f>
        <v>1.5088177673483405</v>
      </c>
      <c r="Y142" s="29">
        <f>Baseline!CY142*'Summary all tools'!J$12</f>
        <v>13.708900466540163</v>
      </c>
      <c r="Z142" s="29">
        <f>Baseline!CZ142*'Summary all tools'!K$12</f>
        <v>9.0018742334486515</v>
      </c>
      <c r="AA142" s="29">
        <f>Baseline!DA142*'Summary all tools'!L$12</f>
        <v>11.600099922311465</v>
      </c>
      <c r="AB142" s="29">
        <f>Baseline!DB142*'Summary all tools'!M$12</f>
        <v>6.9597000720932849</v>
      </c>
      <c r="AC142" s="29">
        <f>Baseline!DC142*'Summary all tools'!N$12</f>
        <v>3.0522415821161331</v>
      </c>
      <c r="AD142" s="29">
        <f>Baseline!DD142*'Summary all tools'!O$12</f>
        <v>2.985186493566772</v>
      </c>
      <c r="AE142" s="29">
        <f>Baseline!DE142*'Summary all tools'!P$12</f>
        <v>1.3541149549207239</v>
      </c>
      <c r="AF142" s="29">
        <f t="shared" si="6"/>
        <v>3361.9210216920005</v>
      </c>
      <c r="AH142" s="6">
        <f>C142*'Summary all tools'!B$6</f>
        <v>44.491980104573699</v>
      </c>
      <c r="AI142" s="6">
        <f>D142*'Summary all tools'!C$6</f>
        <v>44.804980193691961</v>
      </c>
      <c r="AJ142" s="6">
        <f>E142*'Summary all tools'!D$6</f>
        <v>67.270255848198161</v>
      </c>
      <c r="AK142" s="6">
        <f>F142*'Summary all tools'!E$6</f>
        <v>49.516080538015174</v>
      </c>
      <c r="AL142" s="6">
        <f>G142*'Summary all tools'!F$6</f>
        <v>35.186270352220433</v>
      </c>
      <c r="AM142" s="6">
        <f>H142*'Summary all tools'!G$6</f>
        <v>39.074548361010642</v>
      </c>
      <c r="AN142" s="6">
        <f>I142*'Summary all tools'!H$6</f>
        <v>21.524126782141792</v>
      </c>
      <c r="AO142" s="6">
        <f>J142*'Summary all tools'!J$6</f>
        <v>25.782002525695365</v>
      </c>
      <c r="AP142" s="6">
        <f>K142*'Summary all tools'!K$6</f>
        <v>26.221803557266274</v>
      </c>
      <c r="AQ142" s="6">
        <f>L142*'Summary all tools'!L$6</f>
        <v>64.788662995414711</v>
      </c>
      <c r="AR142" s="6">
        <f>M142*'Summary all tools'!M$6</f>
        <v>47.930824735891441</v>
      </c>
      <c r="AS142" s="6">
        <f>N142*'Summary all tools'!N$6</f>
        <v>36.877914432107474</v>
      </c>
      <c r="AT142" s="6">
        <f>O142*'Summary all tools'!O$6</f>
        <v>45.325285858949293</v>
      </c>
      <c r="AU142" s="6">
        <f>P142*'Summary all tools'!P$6</f>
        <v>26.853528447200421</v>
      </c>
      <c r="AV142" s="6"/>
      <c r="AW142" s="6">
        <f>R142*'Summary all tools'!B$13</f>
        <v>2.1280403463418103</v>
      </c>
      <c r="AX142" s="6">
        <f>S142*'Summary all tools'!C$13</f>
        <v>1.7811834100991848</v>
      </c>
      <c r="AY142" s="6">
        <f>T142*'Summary all tools'!D$13</f>
        <v>2.2378057688319455</v>
      </c>
      <c r="AZ142" s="6">
        <f>U142*'Summary all tools'!E$13</f>
        <v>1.5329434153312793</v>
      </c>
      <c r="BA142" s="6">
        <f>V142*'Summary all tools'!F$13</f>
        <v>0.56857863838267941</v>
      </c>
      <c r="BB142" s="6">
        <f>W142*'Summary all tools'!G$13</f>
        <v>0.63170519850300533</v>
      </c>
      <c r="BC142" s="6">
        <f>X142*'Summary all tools'!H$13</f>
        <v>0.38208509080725073</v>
      </c>
      <c r="BD142" s="6">
        <f>Y142*'Summary all tools'!J$13</f>
        <v>1.4136276260461078</v>
      </c>
      <c r="BE142" s="6">
        <f>Z142*'Summary all tools'!K$13</f>
        <v>0.92825082023571226</v>
      </c>
      <c r="BF142" s="6">
        <f>AA142*'Summary all tools'!L$13</f>
        <v>2.4240400958553181</v>
      </c>
      <c r="BG142" s="6">
        <f>AB142*'Summary all tools'!M$13</f>
        <v>1.4543488541363869</v>
      </c>
      <c r="BH142" s="6">
        <f>AC142*'Summary all tools'!N$13</f>
        <v>0.63781829698343528</v>
      </c>
      <c r="BI142" s="6">
        <f>AD142*'Summary all tools'!O$13</f>
        <v>0.72659964506170693</v>
      </c>
      <c r="BJ142" s="6">
        <f>AE142*'Summary all tools'!P$13</f>
        <v>0.32959396263466301</v>
      </c>
      <c r="BK142" s="6">
        <f t="shared" si="7"/>
        <v>592.82488590162734</v>
      </c>
      <c r="BM142" s="6">
        <f>C142*'Summary all tools'!B$7</f>
        <v>6.1794416811907915</v>
      </c>
      <c r="BN142" s="6">
        <f>D142*'Summary all tools'!C$7</f>
        <v>6.2229139157905502</v>
      </c>
      <c r="BO142" s="6">
        <f>E142*'Summary all tools'!D$7</f>
        <v>24.783778470388796</v>
      </c>
      <c r="BP142" s="6">
        <f>F142*'Summary all tools'!E$7</f>
        <v>18.242766514005591</v>
      </c>
      <c r="BQ142" s="6">
        <f>G142*'Summary all tools'!F$7</f>
        <v>12.963362761344372</v>
      </c>
      <c r="BR142" s="6">
        <f>H142*'Summary all tools'!G$7</f>
        <v>11.123411577222006</v>
      </c>
      <c r="BS142" s="6">
        <f>I142*'Summary all tools'!H$7</f>
        <v>6.127306164259342</v>
      </c>
      <c r="BT142" s="6">
        <f>J142*'Summary all tools'!J$7</f>
        <v>4.1970701786015709</v>
      </c>
      <c r="BU142" s="6">
        <f>K142*'Summary all tools'!K$7</f>
        <v>4.2686656953689281</v>
      </c>
      <c r="BV142" s="6">
        <f>L142*'Summary all tools'!L$7</f>
        <v>15.886875217266443</v>
      </c>
      <c r="BW142" s="6">
        <f>M142*'Summary all tools'!M$7</f>
        <v>11.753152425659204</v>
      </c>
      <c r="BX142" s="6">
        <f>N142*'Summary all tools'!N$7</f>
        <v>9.0428602438884234</v>
      </c>
      <c r="BY142" s="6">
        <f>O142*'Summary all tools'!O$7</f>
        <v>12.560018972961851</v>
      </c>
      <c r="BZ142" s="6">
        <f>P142*'Summary all tools'!P$7</f>
        <v>7.4413392082603567</v>
      </c>
      <c r="CA142" s="6"/>
      <c r="CB142" s="6">
        <f>R142*'Summary all tools'!B$14</f>
        <v>0.29556115921414033</v>
      </c>
      <c r="CC142" s="6">
        <f>S142*'Summary all tools'!C$14</f>
        <v>0.24738658473599792</v>
      </c>
      <c r="CD142" s="6">
        <f>T142*'Summary all tools'!D$14</f>
        <v>0.82445475693808523</v>
      </c>
      <c r="CE142" s="6">
        <f>U142*'Summary all tools'!E$14</f>
        <v>0.5647686267009977</v>
      </c>
      <c r="CF142" s="6">
        <f>V142*'Summary all tools'!F$14</f>
        <v>0.20947634045677666</v>
      </c>
      <c r="CG142" s="6">
        <f>W142*'Summary all tools'!G$14</f>
        <v>0.17982848716508912</v>
      </c>
      <c r="CH142" s="6">
        <f>X142*'Summary all tools'!H$14</f>
        <v>0.10876874847797648</v>
      </c>
      <c r="CI142" s="6">
        <f>Y142*'Summary all tools'!J$14</f>
        <v>0.23012542749587803</v>
      </c>
      <c r="CJ142" s="6">
        <f>Z142*'Summary all tools'!K$14</f>
        <v>0.15111059864302293</v>
      </c>
      <c r="CK142" s="6">
        <f>AA142*'Summary all tools'!L$14</f>
        <v>0.59440063653157216</v>
      </c>
      <c r="CL142" s="6">
        <f>AB142*'Summary all tools'!M$14</f>
        <v>0.35662194124417151</v>
      </c>
      <c r="CM142" s="6">
        <f>AC142*'Summary all tools'!N$14</f>
        <v>0.15639988891547837</v>
      </c>
      <c r="CN142" s="6">
        <f>AD142*'Summary all tools'!O$14</f>
        <v>0.20134688959541278</v>
      </c>
      <c r="CO142" s="6">
        <f>AE142*'Summary all tools'!P$14</f>
        <v>9.1333266754183712E-2</v>
      </c>
      <c r="CP142" s="6">
        <f t="shared" si="8"/>
        <v>155.004546379077</v>
      </c>
      <c r="CR142" s="6"/>
      <c r="CS142" s="6"/>
      <c r="CT142" s="6"/>
      <c r="CU142" s="6"/>
      <c r="CV142" s="6"/>
      <c r="CW142" s="6"/>
      <c r="CX142" s="6"/>
      <c r="CY142" s="6"/>
      <c r="CZ142" s="6"/>
      <c r="DA142" s="6"/>
      <c r="DB142" s="6"/>
      <c r="DC142" s="6"/>
      <c r="DD142" s="6"/>
      <c r="DE142" s="6"/>
      <c r="DF142" s="6"/>
      <c r="DH142" s="6"/>
      <c r="DI142" s="6"/>
      <c r="DJ142" s="6"/>
      <c r="DK142" s="6"/>
      <c r="DL142" s="6"/>
      <c r="DM142" s="6"/>
      <c r="DN142" s="6"/>
      <c r="DO142" s="6"/>
      <c r="DP142" s="6"/>
      <c r="DQ142" s="6"/>
      <c r="DR142" s="6"/>
      <c r="DS142" s="6"/>
      <c r="DT142" s="6"/>
      <c r="DU142" s="6"/>
      <c r="DV142" s="6"/>
      <c r="DX142" s="6"/>
      <c r="DY142" s="6"/>
      <c r="DZ142" s="6"/>
      <c r="EA142" s="6"/>
      <c r="EB142" s="6"/>
      <c r="EC142" s="6"/>
      <c r="ED142" s="6"/>
      <c r="EE142" s="6"/>
      <c r="EF142" s="6"/>
      <c r="EG142" s="6"/>
      <c r="EH142" s="6"/>
      <c r="EI142" s="6"/>
      <c r="EJ142" s="6"/>
      <c r="EK142" s="6"/>
      <c r="EL142" s="6"/>
      <c r="EN142" s="1"/>
      <c r="EO142" s="1"/>
      <c r="EP142" s="1"/>
      <c r="EQ142" s="1"/>
      <c r="ER142" s="1"/>
      <c r="ES142" s="1"/>
      <c r="ET142" s="1"/>
      <c r="EU142" s="1"/>
      <c r="EV142" s="1"/>
      <c r="EW142" s="1"/>
      <c r="EX142" s="1"/>
      <c r="EY142" s="1"/>
      <c r="EZ142" s="1"/>
      <c r="FA142" s="1"/>
      <c r="FB142" s="2"/>
      <c r="FD142" s="2"/>
      <c r="FE142" s="2"/>
      <c r="FF142" s="2"/>
      <c r="FG142" s="2"/>
      <c r="FH142" s="2"/>
      <c r="FI142" s="2"/>
      <c r="FJ142" s="2"/>
      <c r="FK142" s="2"/>
      <c r="FL142" s="2"/>
      <c r="FM142" s="2"/>
      <c r="FN142" s="2"/>
      <c r="FO142" s="2"/>
      <c r="FP142" s="2"/>
      <c r="FQ142" s="2"/>
      <c r="FR142" s="2"/>
      <c r="FT142" s="2"/>
      <c r="FU142" s="2"/>
      <c r="FV142" s="2"/>
      <c r="FW142" s="2"/>
      <c r="FX142" s="2"/>
      <c r="FY142" s="2"/>
      <c r="FZ142" s="2"/>
      <c r="GA142" s="2"/>
      <c r="GB142" s="2"/>
      <c r="GC142" s="2"/>
      <c r="GD142" s="2"/>
      <c r="GE142" s="2"/>
      <c r="GF142" s="2"/>
      <c r="GG142" s="2"/>
      <c r="GH142" s="2"/>
      <c r="GJ142" s="6"/>
    </row>
    <row r="143" spans="1:192" x14ac:dyDescent="0.25">
      <c r="A143" s="8" t="s">
        <v>117</v>
      </c>
      <c r="B143" s="8" t="s">
        <v>310</v>
      </c>
      <c r="C143" s="22">
        <f>Baseline!CC143*'Summary all tools'!B$5</f>
        <v>212.39602518315453</v>
      </c>
      <c r="D143" s="22">
        <f>Baseline!CD143*'Summary all tools'!C$5</f>
        <v>202.17130638262225</v>
      </c>
      <c r="E143" s="22">
        <f>Baseline!CE143*'Summary all tools'!D$5</f>
        <v>222.20200367395404</v>
      </c>
      <c r="F143" s="22">
        <f>Baseline!CF143*'Summary all tools'!E$5</f>
        <v>164.15317272774055</v>
      </c>
      <c r="G143" s="22">
        <f>Baseline!CG143*'Summary all tools'!F$5</f>
        <v>121.43745942939495</v>
      </c>
      <c r="H143" s="22">
        <f>Baseline!CH143*'Summary all tools'!G$5</f>
        <v>96.679376435474893</v>
      </c>
      <c r="I143" s="22">
        <f>Baseline!CI143*'Summary all tools'!H$5</f>
        <v>53.821815305782366</v>
      </c>
      <c r="J143" s="27">
        <f>Baseline!CJ143*'Summary all tools'!J$5</f>
        <v>156.58967009843664</v>
      </c>
      <c r="K143" s="27">
        <f>Baseline!CK143*'Summary all tools'!K$5</f>
        <v>155.41103970675502</v>
      </c>
      <c r="L143" s="27">
        <f>Baseline!CL143*'Summary all tools'!L$5</f>
        <v>177.96257918397569</v>
      </c>
      <c r="M143" s="27">
        <f>Baseline!CM143*'Summary all tools'!M$5</f>
        <v>133.29426348377859</v>
      </c>
      <c r="N143" s="27">
        <f>Baseline!CN143*'Summary all tools'!N$5</f>
        <v>107.57278671002153</v>
      </c>
      <c r="O143" s="27">
        <f>Baseline!CO143*'Summary all tools'!O$5</f>
        <v>124.44698856500966</v>
      </c>
      <c r="P143" s="27">
        <f>Baseline!CP143*'Summary all tools'!P$5</f>
        <v>75.137658989433859</v>
      </c>
      <c r="Q143" s="28"/>
      <c r="R143" s="29">
        <f>Baseline!CR143*'Summary all tools'!B$12</f>
        <v>15.607488467324076</v>
      </c>
      <c r="S143" s="29">
        <f>Baseline!CS143*'Summary all tools'!C$12</f>
        <v>12.20969100739568</v>
      </c>
      <c r="T143" s="29">
        <f>Baseline!CT143*'Summary all tools'!D$12</f>
        <v>12.779471550092195</v>
      </c>
      <c r="U143" s="29">
        <f>Baseline!CU143*'Summary all tools'!E$12</f>
        <v>6.3568087855629098</v>
      </c>
      <c r="V143" s="29">
        <f>Baseline!CV143*'Summary all tools'!F$12</f>
        <v>2.5558094287605679</v>
      </c>
      <c r="W143" s="29">
        <f>Baseline!CW143*'Summary all tools'!G$12</f>
        <v>2.5389537580891965</v>
      </c>
      <c r="X143" s="29">
        <f>Baseline!CX143*'Summary all tools'!H$12</f>
        <v>1.7776335336442184</v>
      </c>
      <c r="Y143" s="29">
        <f>Baseline!CY143*'Summary all tools'!J$12</f>
        <v>12.422083293360259</v>
      </c>
      <c r="Z143" s="29">
        <f>Baseline!CZ143*'Summary all tools'!K$12</f>
        <v>10.664166354813938</v>
      </c>
      <c r="AA143" s="29">
        <f>Baseline!DA143*'Summary all tools'!L$12</f>
        <v>9.6367088332824782</v>
      </c>
      <c r="AB143" s="29">
        <f>Baseline!DB143*'Summary all tools'!M$12</f>
        <v>7.2429836424139102</v>
      </c>
      <c r="AC143" s="29">
        <f>Baseline!DC143*'Summary all tools'!N$12</f>
        <v>3.0325597334742507</v>
      </c>
      <c r="AD143" s="29">
        <f>Baseline!DD143*'Summary all tools'!O$12</f>
        <v>2.8980805556235119</v>
      </c>
      <c r="AE143" s="29">
        <f>Baseline!DE143*'Summary all tools'!P$12</f>
        <v>2.1734931729659781</v>
      </c>
      <c r="AF143" s="29">
        <f t="shared" si="6"/>
        <v>2105.1720779923385</v>
      </c>
      <c r="AH143" s="6">
        <f>C143*'Summary all tools'!B$6</f>
        <v>28.637666316829826</v>
      </c>
      <c r="AI143" s="6">
        <f>D143*'Summary all tools'!C$6</f>
        <v>27.259052545971539</v>
      </c>
      <c r="AJ143" s="6">
        <f>E143*'Summary all tools'!D$6</f>
        <v>40.296545453352898</v>
      </c>
      <c r="AK143" s="6">
        <f>F143*'Summary all tools'!E$6</f>
        <v>29.769334554883933</v>
      </c>
      <c r="AL143" s="6">
        <f>G143*'Summary all tools'!F$6</f>
        <v>22.022799176990127</v>
      </c>
      <c r="AM143" s="6">
        <f>H143*'Summary all tools'!G$6</f>
        <v>24.48257776646961</v>
      </c>
      <c r="AN143" s="6">
        <f>I143*'Summary all tools'!H$6</f>
        <v>13.629553968377419</v>
      </c>
      <c r="AO143" s="6">
        <f>J143*'Summary all tools'!J$6</f>
        <v>16.147136245162532</v>
      </c>
      <c r="AP143" s="6">
        <f>K143*'Summary all tools'!K$6</f>
        <v>16.025598818682173</v>
      </c>
      <c r="AQ143" s="6">
        <f>L143*'Summary all tools'!L$6</f>
        <v>37.188337203376825</v>
      </c>
      <c r="AR143" s="6">
        <f>M143*'Summary all tools'!M$6</f>
        <v>27.854125515825629</v>
      </c>
      <c r="AS143" s="6">
        <f>N143*'Summary all tools'!N$6</f>
        <v>22.47918121002051</v>
      </c>
      <c r="AT143" s="6">
        <f>O143*'Summary all tools'!O$6</f>
        <v>30.290615985031678</v>
      </c>
      <c r="AU143" s="6">
        <f>P143*'Summary all tools'!P$6</f>
        <v>18.288638405052815</v>
      </c>
      <c r="AV143" s="6"/>
      <c r="AW143" s="6">
        <f>R143*'Summary all tools'!B$13</f>
        <v>2.1043804675043698</v>
      </c>
      <c r="AX143" s="6">
        <f>S143*'Summary all tools'!C$13</f>
        <v>1.6462504729072827</v>
      </c>
      <c r="AY143" s="6">
        <f>T143*'Summary all tools'!D$13</f>
        <v>2.3175693633427108</v>
      </c>
      <c r="AZ143" s="6">
        <f>U143*'Summary all tools'!E$13</f>
        <v>1.152813340700469</v>
      </c>
      <c r="BA143" s="6">
        <f>V143*'Summary all tools'!F$13</f>
        <v>0.46349847937140987</v>
      </c>
      <c r="BB143" s="6">
        <f>W143*'Summary all tools'!G$13</f>
        <v>0.64295132136454691</v>
      </c>
      <c r="BC143" s="6">
        <f>X143*'Summary all tools'!H$13</f>
        <v>0.45015858430546746</v>
      </c>
      <c r="BD143" s="6">
        <f>Y143*'Summary all tools'!J$13</f>
        <v>1.280934248475998</v>
      </c>
      <c r="BE143" s="6">
        <f>Z143*'Summary all tools'!K$13</f>
        <v>1.0996622380263772</v>
      </c>
      <c r="BF143" s="6">
        <f>AA143*'Summary all tools'!L$13</f>
        <v>2.0137558090366108</v>
      </c>
      <c r="BG143" s="6">
        <f>AB143*'Summary all tools'!M$13</f>
        <v>1.5135458211929786</v>
      </c>
      <c r="BH143" s="6">
        <f>AC143*'Summary all tools'!N$13</f>
        <v>0.63370543669878254</v>
      </c>
      <c r="BI143" s="6">
        <f>AD143*'Summary all tools'!O$13</f>
        <v>0.70539790650073753</v>
      </c>
      <c r="BJ143" s="6">
        <f>AE143*'Summary all tools'!P$13</f>
        <v>0.52903206262808267</v>
      </c>
      <c r="BK143" s="6">
        <f t="shared" si="7"/>
        <v>370.92481871808343</v>
      </c>
      <c r="BM143" s="6">
        <f>C143*'Summary all tools'!B$7</f>
        <v>3.9774536551152537</v>
      </c>
      <c r="BN143" s="6">
        <f>D143*'Summary all tools'!C$7</f>
        <v>3.7859795202738251</v>
      </c>
      <c r="BO143" s="6">
        <f>E143*'Summary all tools'!D$7</f>
        <v>14.846095693340542</v>
      </c>
      <c r="BP143" s="6">
        <f>F143*'Summary all tools'!E$7</f>
        <v>10.967649572851975</v>
      </c>
      <c r="BQ143" s="6">
        <f>G143*'Summary all tools'!F$7</f>
        <v>8.1136628546805731</v>
      </c>
      <c r="BR143" s="6">
        <f>H143*'Summary all tools'!G$7</f>
        <v>6.9694929408198165</v>
      </c>
      <c r="BS143" s="6">
        <f>I143*'Summary all tools'!H$7</f>
        <v>3.8799460201950318</v>
      </c>
      <c r="BT143" s="6">
        <f>J143*'Summary all tools'!J$7</f>
        <v>2.6286035747939005</v>
      </c>
      <c r="BU143" s="6">
        <f>K143*'Summary all tools'!K$7</f>
        <v>2.6088184123436093</v>
      </c>
      <c r="BV143" s="6">
        <f>L143*'Summary all tools'!L$7</f>
        <v>9.1189792376096417</v>
      </c>
      <c r="BW143" s="6">
        <f>M143*'Summary all tools'!M$7</f>
        <v>6.8301303946852121</v>
      </c>
      <c r="BX143" s="6">
        <f>N143*'Summary all tools'!N$7</f>
        <v>5.5121363886640333</v>
      </c>
      <c r="BY143" s="6">
        <f>O143*'Summary all tools'!O$7</f>
        <v>8.3937851524786566</v>
      </c>
      <c r="BZ143" s="6">
        <f>P143*'Summary all tools'!P$7</f>
        <v>5.0679359435688527</v>
      </c>
      <c r="CA143" s="6"/>
      <c r="CB143" s="6">
        <f>R143*'Summary all tools'!B$14</f>
        <v>0.29227506493116251</v>
      </c>
      <c r="CC143" s="6">
        <f>S143*'Summary all tools'!C$14</f>
        <v>0.22864589901490037</v>
      </c>
      <c r="CD143" s="6">
        <f>T143*'Summary all tools'!D$14</f>
        <v>0.85384134438941983</v>
      </c>
      <c r="CE143" s="6">
        <f>U143*'Summary all tools'!E$14</f>
        <v>0.42472070446859389</v>
      </c>
      <c r="CF143" s="6">
        <f>V143*'Summary all tools'!F$14</f>
        <v>0.17076259766315102</v>
      </c>
      <c r="CG143" s="6">
        <f>W143*'Summary all tools'!G$14</f>
        <v>0.18302993819866664</v>
      </c>
      <c r="CH143" s="6">
        <f>X143*'Summary all tools'!H$14</f>
        <v>0.12814733421834476</v>
      </c>
      <c r="CI143" s="6">
        <f>Y143*'Summary all tools'!J$14</f>
        <v>0.20852417998446479</v>
      </c>
      <c r="CJ143" s="6">
        <f>Z143*'Summary all tools'!K$14</f>
        <v>0.17901478293452652</v>
      </c>
      <c r="CK143" s="6">
        <f>AA143*'Summary all tools'!L$14</f>
        <v>0.49379452788637196</v>
      </c>
      <c r="CL143" s="6">
        <f>AB143*'Summary all tools'!M$14</f>
        <v>0.37113767262969594</v>
      </c>
      <c r="CM143" s="6">
        <f>AC143*'Summary all tools'!N$14</f>
        <v>0.15539137145104245</v>
      </c>
      <c r="CN143" s="6">
        <f>AD143*'Summary all tools'!O$14</f>
        <v>0.19547170903032485</v>
      </c>
      <c r="CO143" s="6">
        <f>AE143*'Summary all tools'!P$14</f>
        <v>0.14659924627043253</v>
      </c>
      <c r="CP143" s="6">
        <f t="shared" si="8"/>
        <v>96.732025734492041</v>
      </c>
      <c r="CR143" s="6"/>
      <c r="CS143" s="6"/>
      <c r="CT143" s="6"/>
      <c r="CU143" s="6"/>
      <c r="CV143" s="6"/>
      <c r="CW143" s="6"/>
      <c r="CX143" s="6"/>
      <c r="CY143" s="6"/>
      <c r="CZ143" s="6"/>
      <c r="DA143" s="6"/>
      <c r="DB143" s="6"/>
      <c r="DC143" s="6"/>
      <c r="DD143" s="6"/>
      <c r="DE143" s="6"/>
      <c r="DF143" s="6"/>
      <c r="DH143" s="6"/>
      <c r="DI143" s="6"/>
      <c r="DJ143" s="6"/>
      <c r="DK143" s="6"/>
      <c r="DL143" s="6"/>
      <c r="DM143" s="6"/>
      <c r="DN143" s="6"/>
      <c r="DO143" s="6"/>
      <c r="DP143" s="6"/>
      <c r="DQ143" s="6"/>
      <c r="DR143" s="6"/>
      <c r="DS143" s="6"/>
      <c r="DT143" s="6"/>
      <c r="DU143" s="6"/>
      <c r="DV143" s="6"/>
      <c r="DX143" s="6"/>
      <c r="DY143" s="6"/>
      <c r="DZ143" s="6"/>
      <c r="EA143" s="6"/>
      <c r="EB143" s="6"/>
      <c r="EC143" s="6"/>
      <c r="ED143" s="6"/>
      <c r="EE143" s="6"/>
      <c r="EF143" s="6"/>
      <c r="EG143" s="6"/>
      <c r="EH143" s="6"/>
      <c r="EI143" s="6"/>
      <c r="EJ143" s="6"/>
      <c r="EK143" s="6"/>
      <c r="EL143" s="6"/>
      <c r="EN143" s="1"/>
      <c r="EO143" s="1"/>
      <c r="EP143" s="1"/>
      <c r="EQ143" s="1"/>
      <c r="ER143" s="1"/>
      <c r="ES143" s="1"/>
      <c r="ET143" s="1"/>
      <c r="EU143" s="1"/>
      <c r="EV143" s="1"/>
      <c r="EW143" s="1"/>
      <c r="EX143" s="1"/>
      <c r="EY143" s="1"/>
      <c r="EZ143" s="1"/>
      <c r="FA143" s="1"/>
      <c r="FB143" s="2"/>
      <c r="FD143" s="2"/>
      <c r="FE143" s="2"/>
      <c r="FF143" s="2"/>
      <c r="FG143" s="2"/>
      <c r="FH143" s="2"/>
      <c r="FI143" s="2"/>
      <c r="FJ143" s="2"/>
      <c r="FK143" s="2"/>
      <c r="FL143" s="2"/>
      <c r="FM143" s="2"/>
      <c r="FN143" s="2"/>
      <c r="FO143" s="2"/>
      <c r="FP143" s="2"/>
      <c r="FQ143" s="2"/>
      <c r="FR143" s="2"/>
      <c r="FT143" s="2"/>
      <c r="FU143" s="2"/>
      <c r="FV143" s="2"/>
      <c r="FW143" s="2"/>
      <c r="FX143" s="2"/>
      <c r="FY143" s="2"/>
      <c r="FZ143" s="2"/>
      <c r="GA143" s="2"/>
      <c r="GB143" s="2"/>
      <c r="GC143" s="2"/>
      <c r="GD143" s="2"/>
      <c r="GE143" s="2"/>
      <c r="GF143" s="2"/>
      <c r="GG143" s="2"/>
      <c r="GH143" s="2"/>
      <c r="GJ143" s="6"/>
    </row>
    <row r="144" spans="1:192" x14ac:dyDescent="0.25">
      <c r="A144" s="8" t="s">
        <v>131</v>
      </c>
      <c r="B144" s="8" t="s">
        <v>311</v>
      </c>
      <c r="C144" s="22">
        <f>Baseline!CC144*'Summary all tools'!B$5</f>
        <v>183.53068931574538</v>
      </c>
      <c r="D144" s="22">
        <f>Baseline!CD144*'Summary all tools'!C$5</f>
        <v>184.35039102329117</v>
      </c>
      <c r="E144" s="22">
        <f>Baseline!CE144*'Summary all tools'!D$5</f>
        <v>187.14863841644006</v>
      </c>
      <c r="F144" s="22">
        <f>Baseline!CF144*'Summary all tools'!E$5</f>
        <v>137.47521462181285</v>
      </c>
      <c r="G144" s="22">
        <f>Baseline!CG144*'Summary all tools'!F$5</f>
        <v>101.59700077494283</v>
      </c>
      <c r="H144" s="22">
        <f>Baseline!CH144*'Summary all tools'!G$5</f>
        <v>76.772592829162576</v>
      </c>
      <c r="I144" s="22">
        <f>Baseline!CI144*'Summary all tools'!H$5</f>
        <v>37.22532257000298</v>
      </c>
      <c r="J144" s="27">
        <f>Baseline!CJ144*'Summary all tools'!J$5</f>
        <v>136.50699158495016</v>
      </c>
      <c r="K144" s="27">
        <f>Baseline!CK144*'Summary all tools'!K$5</f>
        <v>136.21008146957396</v>
      </c>
      <c r="L144" s="27">
        <f>Baseline!CL144*'Summary all tools'!L$5</f>
        <v>154.10590447026368</v>
      </c>
      <c r="M144" s="27">
        <f>Baseline!CM144*'Summary all tools'!M$5</f>
        <v>111.04604682881198</v>
      </c>
      <c r="N144" s="27">
        <f>Baseline!CN144*'Summary all tools'!N$5</f>
        <v>86.142112573414607</v>
      </c>
      <c r="O144" s="27">
        <f>Baseline!CO144*'Summary all tools'!O$5</f>
        <v>92.270408021355465</v>
      </c>
      <c r="P144" s="27">
        <f>Baseline!CP144*'Summary all tools'!P$5</f>
        <v>51.342070278388668</v>
      </c>
      <c r="Q144" s="28"/>
      <c r="R144" s="29">
        <f>Baseline!CR144*'Summary all tools'!B$12</f>
        <v>36.629244411140952</v>
      </c>
      <c r="S144" s="29">
        <f>Baseline!CS144*'Summary all tools'!C$12</f>
        <v>24.98831187982756</v>
      </c>
      <c r="T144" s="29">
        <f>Baseline!CT144*'Summary all tools'!D$12</f>
        <v>17.829758866868669</v>
      </c>
      <c r="U144" s="29">
        <f>Baseline!CU144*'Summary all tools'!E$12</f>
        <v>8.0245095469761587</v>
      </c>
      <c r="V144" s="29">
        <f>Baseline!CV144*'Summary all tools'!F$12</f>
        <v>2.977553319804517</v>
      </c>
      <c r="W144" s="29">
        <f>Baseline!CW144*'Summary all tools'!G$12</f>
        <v>2.0011172488052238</v>
      </c>
      <c r="X144" s="29">
        <f>Baseline!CX144*'Summary all tools'!H$12</f>
        <v>1.2969274341714787</v>
      </c>
      <c r="Y144" s="29">
        <f>Baseline!CY144*'Summary all tools'!J$12</f>
        <v>26.142401205874705</v>
      </c>
      <c r="Z144" s="29">
        <f>Baseline!CZ144*'Summary all tools'!K$12</f>
        <v>15.113387444824472</v>
      </c>
      <c r="AA144" s="29">
        <f>Baseline!DA144*'Summary all tools'!L$12</f>
        <v>11.23428833791554</v>
      </c>
      <c r="AB144" s="29">
        <f>Baseline!DB144*'Summary all tools'!M$12</f>
        <v>5.3604544963095231</v>
      </c>
      <c r="AC144" s="29">
        <f>Baseline!DC144*'Summary all tools'!N$12</f>
        <v>2.8626061449096065</v>
      </c>
      <c r="AD144" s="29">
        <f>Baseline!DD144*'Summary all tools'!O$12</f>
        <v>3.3818004284894911</v>
      </c>
      <c r="AE144" s="29">
        <f>Baseline!DE144*'Summary all tools'!P$12</f>
        <v>1.4954001051957866</v>
      </c>
      <c r="AF144" s="29">
        <f t="shared" si="6"/>
        <v>1835.0612256492698</v>
      </c>
      <c r="AH144" s="6">
        <f>C144*'Summary all tools'!B$6</f>
        <v>24.745710918976904</v>
      </c>
      <c r="AI144" s="6">
        <f>D144*'Summary all tools'!C$6</f>
        <v>24.856232497522402</v>
      </c>
      <c r="AJ144" s="6">
        <f>E144*'Summary all tools'!D$6</f>
        <v>33.939584206211961</v>
      </c>
      <c r="AK144" s="6">
        <f>F144*'Summary all tools'!E$6</f>
        <v>24.931261388830965</v>
      </c>
      <c r="AL144" s="6">
        <f>G144*'Summary all tools'!F$6</f>
        <v>18.424713062709895</v>
      </c>
      <c r="AM144" s="6">
        <f>H144*'Summary all tools'!G$6</f>
        <v>19.441488387421945</v>
      </c>
      <c r="AN144" s="6">
        <f>I144*'Summary all tools'!H$6</f>
        <v>9.4267452718861513</v>
      </c>
      <c r="AO144" s="6">
        <f>J144*'Summary all tools'!J$6</f>
        <v>14.076260523148337</v>
      </c>
      <c r="AP144" s="6">
        <f>K144*'Summary all tools'!K$6</f>
        <v>14.045643892545996</v>
      </c>
      <c r="AQ144" s="6">
        <f>L144*'Summary all tools'!L$6</f>
        <v>32.203075313641968</v>
      </c>
      <c r="AR144" s="6">
        <f>M144*'Summary all tools'!M$6</f>
        <v>23.204978560704504</v>
      </c>
      <c r="AS144" s="6">
        <f>N144*'Summary all tools'!N$6</f>
        <v>18.000873804372468</v>
      </c>
      <c r="AT144" s="6">
        <f>O144*'Summary all tools'!O$6</f>
        <v>22.458779665022004</v>
      </c>
      <c r="AU144" s="6">
        <f>P144*'Summary all tools'!P$6</f>
        <v>12.496750243713372</v>
      </c>
      <c r="AV144" s="6"/>
      <c r="AW144" s="6">
        <f>R144*'Summary all tools'!B$13</f>
        <v>4.9387745273448473</v>
      </c>
      <c r="AX144" s="6">
        <f>S144*'Summary all tools'!C$13</f>
        <v>3.3692105905385472</v>
      </c>
      <c r="AY144" s="6">
        <f>T144*'Summary all tools'!D$13</f>
        <v>3.2334437886318366</v>
      </c>
      <c r="AZ144" s="6">
        <f>U144*'Summary all tools'!E$13</f>
        <v>1.4552524655676293</v>
      </c>
      <c r="BA144" s="6">
        <f>V144*'Summary all tools'!F$13</f>
        <v>0.53998213655779415</v>
      </c>
      <c r="BB144" s="6">
        <f>W144*'Summary all tools'!G$13</f>
        <v>0.50675242714660929</v>
      </c>
      <c r="BC144" s="6">
        <f>X144*'Summary all tools'!H$13</f>
        <v>0.32842709515987539</v>
      </c>
      <c r="BD144" s="6">
        <f>Y144*'Summary all tools'!J$13</f>
        <v>2.6957392130758087</v>
      </c>
      <c r="BE144" s="6">
        <f>Z144*'Summary all tools'!K$13</f>
        <v>1.5584548204495259</v>
      </c>
      <c r="BF144" s="6">
        <f>AA144*'Summary all tools'!L$13</f>
        <v>2.3475974829431192</v>
      </c>
      <c r="BG144" s="6">
        <f>AB144*'Summary all tools'!M$13</f>
        <v>1.1201590260502685</v>
      </c>
      <c r="BH144" s="6">
        <f>AC144*'Summary all tools'!N$13</f>
        <v>0.59819071562962955</v>
      </c>
      <c r="BI144" s="6">
        <f>AD144*'Summary all tools'!O$13</f>
        <v>0.82313617467632783</v>
      </c>
      <c r="BJ144" s="6">
        <f>AE144*'Summary all tools'!P$13</f>
        <v>0.36398301680718559</v>
      </c>
      <c r="BK144" s="6">
        <f t="shared" si="7"/>
        <v>316.13120121728798</v>
      </c>
      <c r="BM144" s="6">
        <f>C144*'Summary all tools'!B$7</f>
        <v>3.436904294302348</v>
      </c>
      <c r="BN144" s="6">
        <f>D144*'Summary all tools'!C$7</f>
        <v>3.4522545135447786</v>
      </c>
      <c r="BO144" s="6">
        <f>E144*'Summary all tools'!D$7</f>
        <v>12.504057339130725</v>
      </c>
      <c r="BP144" s="6">
        <f>F144*'Summary all tools'!E$7</f>
        <v>9.185201564306146</v>
      </c>
      <c r="BQ144" s="6">
        <f>G144*'Summary all tools'!F$7</f>
        <v>6.7880521809983829</v>
      </c>
      <c r="BR144" s="6">
        <f>H144*'Summary all tools'!G$7</f>
        <v>5.5344383000690209</v>
      </c>
      <c r="BS144" s="6">
        <f>I144*'Summary all tools'!H$7</f>
        <v>2.6835260263033569</v>
      </c>
      <c r="BT144" s="6">
        <f>J144*'Summary all tools'!J$7</f>
        <v>2.2914842712101944</v>
      </c>
      <c r="BU144" s="6">
        <f>K144*'Summary all tools'!K$7</f>
        <v>2.2865001685539994</v>
      </c>
      <c r="BV144" s="6">
        <f>L144*'Summary all tools'!L$7</f>
        <v>7.8965395405099077</v>
      </c>
      <c r="BW144" s="6">
        <f>M144*'Summary all tools'!M$7</f>
        <v>5.6901096853834803</v>
      </c>
      <c r="BX144" s="6">
        <f>N144*'Summary all tools'!N$7</f>
        <v>4.4140073696545512</v>
      </c>
      <c r="BY144" s="6">
        <f>O144*'Summary all tools'!O$7</f>
        <v>6.2235172565723627</v>
      </c>
      <c r="BZ144" s="6">
        <f>P144*'Summary all tools'!P$7</f>
        <v>3.4629548868121387</v>
      </c>
      <c r="CA144" s="6"/>
      <c r="CB144" s="6">
        <f>R144*'Summary all tools'!B$14</f>
        <v>0.6859409065756733</v>
      </c>
      <c r="CC144" s="6">
        <f>S144*'Summary all tools'!C$14</f>
        <v>0.46794591535257601</v>
      </c>
      <c r="CD144" s="6">
        <f>T144*'Summary all tools'!D$14</f>
        <v>1.1912687642327819</v>
      </c>
      <c r="CE144" s="6">
        <f>U144*'Summary all tools'!E$14</f>
        <v>0.53614564520912666</v>
      </c>
      <c r="CF144" s="6">
        <f>V144*'Summary all tools'!F$14</f>
        <v>0.19894078715287156</v>
      </c>
      <c r="CG144" s="6">
        <f>W144*'Summary all tools'!G$14</f>
        <v>0.14425799020961871</v>
      </c>
      <c r="CH144" s="6">
        <f>X144*'Summary all tools'!H$14</f>
        <v>9.3493844607555762E-2</v>
      </c>
      <c r="CI144" s="6">
        <f>Y144*'Summary all tools'!J$14</f>
        <v>0.43884126724489914</v>
      </c>
      <c r="CJ144" s="6">
        <f>Z144*'Summary all tools'!K$14</f>
        <v>0.25370194751503911</v>
      </c>
      <c r="CK144" s="6">
        <f>AA144*'Summary all tools'!L$14</f>
        <v>0.5756560877714928</v>
      </c>
      <c r="CL144" s="6">
        <f>AB144*'Summary all tools'!M$14</f>
        <v>0.27467501021922291</v>
      </c>
      <c r="CM144" s="6">
        <f>AC144*'Summary all tools'!N$14</f>
        <v>0.14668278084404709</v>
      </c>
      <c r="CN144" s="6">
        <f>AD144*'Summary all tools'!O$14</f>
        <v>0.22809797611512694</v>
      </c>
      <c r="CO144" s="6">
        <f>AE144*'Summary all tools'!P$14</f>
        <v>0.10086276369355744</v>
      </c>
      <c r="CP144" s="6">
        <f t="shared" si="8"/>
        <v>81.186059084094992</v>
      </c>
      <c r="CR144" s="6"/>
      <c r="CS144" s="6"/>
      <c r="CT144" s="6"/>
      <c r="CU144" s="6"/>
      <c r="CV144" s="6"/>
      <c r="CW144" s="6"/>
      <c r="CX144" s="6"/>
      <c r="CY144" s="6"/>
      <c r="CZ144" s="6"/>
      <c r="DA144" s="6"/>
      <c r="DB144" s="6"/>
      <c r="DC144" s="6"/>
      <c r="DD144" s="6"/>
      <c r="DE144" s="6"/>
      <c r="DF144" s="6"/>
      <c r="DH144" s="6"/>
      <c r="DI144" s="6"/>
      <c r="DJ144" s="6"/>
      <c r="DK144" s="6"/>
      <c r="DL144" s="6"/>
      <c r="DM144" s="6"/>
      <c r="DN144" s="6"/>
      <c r="DO144" s="6"/>
      <c r="DP144" s="6"/>
      <c r="DQ144" s="6"/>
      <c r="DR144" s="6"/>
      <c r="DS144" s="6"/>
      <c r="DT144" s="6"/>
      <c r="DU144" s="6"/>
      <c r="DV144" s="6"/>
      <c r="DX144" s="6"/>
      <c r="DY144" s="6"/>
      <c r="DZ144" s="6"/>
      <c r="EA144" s="6"/>
      <c r="EB144" s="6"/>
      <c r="EC144" s="6"/>
      <c r="ED144" s="6"/>
      <c r="EE144" s="6"/>
      <c r="EF144" s="6"/>
      <c r="EG144" s="6"/>
      <c r="EH144" s="6"/>
      <c r="EI144" s="6"/>
      <c r="EJ144" s="6"/>
      <c r="EK144" s="6"/>
      <c r="EL144" s="6"/>
      <c r="EN144" s="1"/>
      <c r="EO144" s="1"/>
      <c r="EP144" s="1"/>
      <c r="EQ144" s="1"/>
      <c r="ER144" s="1"/>
      <c r="ES144" s="1"/>
      <c r="ET144" s="1"/>
      <c r="EU144" s="1"/>
      <c r="EV144" s="1"/>
      <c r="EW144" s="1"/>
      <c r="EX144" s="1"/>
      <c r="EY144" s="1"/>
      <c r="EZ144" s="1"/>
      <c r="FA144" s="1"/>
      <c r="FB144" s="2"/>
      <c r="FD144" s="2"/>
      <c r="FE144" s="2"/>
      <c r="FF144" s="2"/>
      <c r="FG144" s="2"/>
      <c r="FH144" s="2"/>
      <c r="FI144" s="2"/>
      <c r="FJ144" s="2"/>
      <c r="FK144" s="2"/>
      <c r="FL144" s="2"/>
      <c r="FM144" s="2"/>
      <c r="FN144" s="2"/>
      <c r="FO144" s="2"/>
      <c r="FP144" s="2"/>
      <c r="FQ144" s="2"/>
      <c r="FR144" s="2"/>
      <c r="FT144" s="2"/>
      <c r="FU144" s="2"/>
      <c r="FV144" s="2"/>
      <c r="FW144" s="2"/>
      <c r="FX144" s="2"/>
      <c r="FY144" s="2"/>
      <c r="FZ144" s="2"/>
      <c r="GA144" s="2"/>
      <c r="GB144" s="2"/>
      <c r="GC144" s="2"/>
      <c r="GD144" s="2"/>
      <c r="GE144" s="2"/>
      <c r="GF144" s="2"/>
      <c r="GG144" s="2"/>
      <c r="GH144" s="2"/>
      <c r="GJ144" s="6"/>
    </row>
    <row r="145" spans="1:192" x14ac:dyDescent="0.25">
      <c r="A145" s="8" t="s">
        <v>78</v>
      </c>
      <c r="B145" s="8" t="s">
        <v>312</v>
      </c>
      <c r="C145" s="22">
        <f>Baseline!CC145*'Summary all tools'!B$5</f>
        <v>302.48878300049773</v>
      </c>
      <c r="D145" s="22">
        <f>Baseline!CD145*'Summary all tools'!C$5</f>
        <v>310.16661433465316</v>
      </c>
      <c r="E145" s="22">
        <f>Baseline!CE145*'Summary all tools'!D$5</f>
        <v>330.76389316289493</v>
      </c>
      <c r="F145" s="22">
        <f>Baseline!CF145*'Summary all tools'!E$5</f>
        <v>244.00165279615933</v>
      </c>
      <c r="G145" s="22">
        <f>Baseline!CG145*'Summary all tools'!F$5</f>
        <v>177.08017068247437</v>
      </c>
      <c r="H145" s="22">
        <f>Baseline!CH145*'Summary all tools'!G$5</f>
        <v>138.74408531722398</v>
      </c>
      <c r="I145" s="22">
        <f>Baseline!CI145*'Summary all tools'!H$5</f>
        <v>73.994696320680404</v>
      </c>
      <c r="J145" s="27">
        <f>Baseline!CJ145*'Summary all tools'!J$5</f>
        <v>220.03310980175871</v>
      </c>
      <c r="K145" s="27">
        <f>Baseline!CK145*'Summary all tools'!K$5</f>
        <v>231.91450489503629</v>
      </c>
      <c r="L145" s="27">
        <f>Baseline!CL145*'Summary all tools'!L$5</f>
        <v>277.93023024245508</v>
      </c>
      <c r="M145" s="27">
        <f>Baseline!CM145*'Summary all tools'!M$5</f>
        <v>212.90673473030887</v>
      </c>
      <c r="N145" s="27">
        <f>Baseline!CN145*'Summary all tools'!N$5</f>
        <v>153.24537850861054</v>
      </c>
      <c r="O145" s="27">
        <f>Baseline!CO145*'Summary all tools'!O$5</f>
        <v>169.42456808599505</v>
      </c>
      <c r="P145" s="27">
        <f>Baseline!CP145*'Summary all tools'!P$5</f>
        <v>95.784416493335883</v>
      </c>
      <c r="Q145" s="28"/>
      <c r="R145" s="29">
        <f>Baseline!CR145*'Summary all tools'!B$12</f>
        <v>29.100357255587348</v>
      </c>
      <c r="S145" s="29">
        <f>Baseline!CS145*'Summary all tools'!C$12</f>
        <v>24.127492343145811</v>
      </c>
      <c r="T145" s="29">
        <f>Baseline!CT145*'Summary all tools'!D$12</f>
        <v>21.781408778998319</v>
      </c>
      <c r="U145" s="29">
        <f>Baseline!CU145*'Summary all tools'!E$12</f>
        <v>14.299436130541942</v>
      </c>
      <c r="V145" s="29">
        <f>Baseline!CV145*'Summary all tools'!F$12</f>
        <v>6.840525293903938</v>
      </c>
      <c r="W145" s="29">
        <f>Baseline!CW145*'Summary all tools'!G$12</f>
        <v>4.5103730101318975</v>
      </c>
      <c r="X145" s="29">
        <f>Baseline!CX145*'Summary all tools'!H$12</f>
        <v>3.1917194674628502</v>
      </c>
      <c r="Y145" s="29">
        <f>Baseline!CY145*'Summary all tools'!J$12</f>
        <v>20.706999410955444</v>
      </c>
      <c r="Z145" s="29">
        <f>Baseline!CZ145*'Summary all tools'!K$12</f>
        <v>17.073921927948078</v>
      </c>
      <c r="AA145" s="29">
        <f>Baseline!DA145*'Summary all tools'!L$12</f>
        <v>18.521834757473293</v>
      </c>
      <c r="AB145" s="29">
        <f>Baseline!DB145*'Summary all tools'!M$12</f>
        <v>12.575066000550546</v>
      </c>
      <c r="AC145" s="29">
        <f>Baseline!DC145*'Summary all tools'!N$12</f>
        <v>6.6867745311725759</v>
      </c>
      <c r="AD145" s="29">
        <f>Baseline!DD145*'Summary all tools'!O$12</f>
        <v>6.6787482204661295</v>
      </c>
      <c r="AE145" s="29">
        <f>Baseline!DE145*'Summary all tools'!P$12</f>
        <v>3.658799746819851</v>
      </c>
      <c r="AF145" s="29">
        <f t="shared" si="6"/>
        <v>3128.2322952472418</v>
      </c>
      <c r="AH145" s="6">
        <f>C145*'Summary all tools'!B$6</f>
        <v>40.785004449505308</v>
      </c>
      <c r="AI145" s="6">
        <f>D145*'Summary all tools'!C$6</f>
        <v>41.820217663099299</v>
      </c>
      <c r="AJ145" s="6">
        <f>E145*'Summary all tools'!D$6</f>
        <v>59.984347732184318</v>
      </c>
      <c r="AK145" s="6">
        <f>F145*'Summary all tools'!E$6</f>
        <v>44.249932628965752</v>
      </c>
      <c r="AL145" s="6">
        <f>G145*'Summary all tools'!F$6</f>
        <v>32.113657972519214</v>
      </c>
      <c r="AM145" s="6">
        <f>H145*'Summary all tools'!G$6</f>
        <v>35.134823823400524</v>
      </c>
      <c r="AN145" s="6">
        <f>I145*'Summary all tools'!H$6</f>
        <v>18.738028458286905</v>
      </c>
      <c r="AO145" s="6">
        <f>J145*'Summary all tools'!J$6</f>
        <v>22.689265519126199</v>
      </c>
      <c r="AP145" s="6">
        <f>K145*'Summary all tools'!K$6</f>
        <v>23.914445348888634</v>
      </c>
      <c r="AQ145" s="6">
        <f>L145*'Summary all tools'!L$6</f>
        <v>58.078294710392932</v>
      </c>
      <c r="AR145" s="6">
        <f>M145*'Summary all tools'!M$6</f>
        <v>44.490518626589761</v>
      </c>
      <c r="AS145" s="6">
        <f>N145*'Summary all tools'!N$6</f>
        <v>32.023253635506286</v>
      </c>
      <c r="AT145" s="6">
        <f>O145*'Summary all tools'!O$6</f>
        <v>41.238237979875628</v>
      </c>
      <c r="AU145" s="6">
        <f>P145*'Summary all tools'!P$6</f>
        <v>23.31409551010815</v>
      </c>
      <c r="AV145" s="6"/>
      <c r="AW145" s="6">
        <f>R145*'Summary all tools'!B$13</f>
        <v>3.9236436749106534</v>
      </c>
      <c r="AX145" s="6">
        <f>S145*'Summary all tools'!C$13</f>
        <v>3.2531450350308959</v>
      </c>
      <c r="AY145" s="6">
        <f>T145*'Summary all tools'!D$13</f>
        <v>3.9500792719622502</v>
      </c>
      <c r="AZ145" s="6">
        <f>U145*'Summary all tools'!E$13</f>
        <v>2.5932163907811008</v>
      </c>
      <c r="BA145" s="6">
        <f>V145*'Summary all tools'!F$13</f>
        <v>1.2405357911852222</v>
      </c>
      <c r="BB145" s="6">
        <f>W145*'Summary all tools'!G$13</f>
        <v>1.1421831837117744</v>
      </c>
      <c r="BC145" s="6">
        <f>X145*'Summary all tools'!H$13</f>
        <v>0.80825428288800449</v>
      </c>
      <c r="BD145" s="6">
        <f>Y145*'Summary all tools'!J$13</f>
        <v>2.1352541359018802</v>
      </c>
      <c r="BE145" s="6">
        <f>Z145*'Summary all tools'!K$13</f>
        <v>1.7606202467668282</v>
      </c>
      <c r="BF145" s="6">
        <f>AA145*'Summary all tools'!L$13</f>
        <v>3.870455461729807</v>
      </c>
      <c r="BG145" s="6">
        <f>AB145*'Summary all tools'!M$13</f>
        <v>2.627776001716327</v>
      </c>
      <c r="BH145" s="6">
        <f>AC145*'Summary all tools'!N$13</f>
        <v>1.397316375209001</v>
      </c>
      <c r="BI145" s="6">
        <f>AD145*'Summary all tools'!O$13</f>
        <v>1.6256190683246006</v>
      </c>
      <c r="BJ145" s="6">
        <f>AE145*'Summary all tools'!P$13</f>
        <v>0.89055829614676729</v>
      </c>
      <c r="BK145" s="6">
        <f t="shared" si="7"/>
        <v>549.792781274714</v>
      </c>
      <c r="BM145" s="6">
        <f>C145*'Summary all tools'!B$7</f>
        <v>5.6645839513201821</v>
      </c>
      <c r="BN145" s="6">
        <f>D145*'Summary all tools'!C$7</f>
        <v>5.8083635643193476</v>
      </c>
      <c r="BO145" s="6">
        <f>E145*'Summary all tools'!D$7</f>
        <v>22.099496532910017</v>
      </c>
      <c r="BP145" s="6">
        <f>F145*'Summary all tools'!E$7</f>
        <v>16.302606758040017</v>
      </c>
      <c r="BQ145" s="6">
        <f>G145*'Summary all tools'!F$7</f>
        <v>11.831347674086027</v>
      </c>
      <c r="BR145" s="6">
        <f>H145*'Summary all tools'!G$7</f>
        <v>10.001884154106719</v>
      </c>
      <c r="BS145" s="6">
        <f>I145*'Summary all tools'!H$7</f>
        <v>5.3341832837459071</v>
      </c>
      <c r="BT145" s="6">
        <f>J145*'Summary all tools'!J$7</f>
        <v>3.6936013635786833</v>
      </c>
      <c r="BU145" s="6">
        <f>K145*'Summary all tools'!K$7</f>
        <v>3.8930492428423356</v>
      </c>
      <c r="BV145" s="6">
        <f>L145*'Summary all tools'!L$7</f>
        <v>14.241420925153822</v>
      </c>
      <c r="BW145" s="6">
        <f>M145*'Summary all tools'!M$7</f>
        <v>10.909552460159942</v>
      </c>
      <c r="BX145" s="6">
        <f>N145*'Summary all tools'!N$7</f>
        <v>7.8524453359095867</v>
      </c>
      <c r="BY145" s="6">
        <f>O145*'Summary all tools'!O$7</f>
        <v>11.427463536592041</v>
      </c>
      <c r="BZ145" s="6">
        <f>P145*'Summary all tools'!P$7</f>
        <v>6.4605324907528594</v>
      </c>
      <c r="CA145" s="6"/>
      <c r="CB145" s="6">
        <f>R145*'Summary all tools'!B$14</f>
        <v>0.54495051040425746</v>
      </c>
      <c r="CC145" s="6">
        <f>S145*'Summary all tools'!C$14</f>
        <v>0.45182569930984667</v>
      </c>
      <c r="CD145" s="6">
        <f>T145*'Summary all tools'!D$14</f>
        <v>1.4552923633545134</v>
      </c>
      <c r="CE145" s="6">
        <f>U145*'Summary all tools'!E$14</f>
        <v>0.95539551239303733</v>
      </c>
      <c r="CF145" s="6">
        <f>V145*'Summary all tools'!F$14</f>
        <v>0.45703950201560822</v>
      </c>
      <c r="CG145" s="6">
        <f>W145*'Summary all tools'!G$14</f>
        <v>0.32514703769897224</v>
      </c>
      <c r="CH145" s="6">
        <f>X145*'Summary all tools'!H$14</f>
        <v>0.23008698563965094</v>
      </c>
      <c r="CI145" s="6">
        <f>Y145*'Summary all tools'!J$14</f>
        <v>0.34759951049565491</v>
      </c>
      <c r="CJ145" s="6">
        <f>Z145*'Summary all tools'!K$14</f>
        <v>0.28661259831087899</v>
      </c>
      <c r="CK145" s="6">
        <f>AA145*'Summary all tools'!L$14</f>
        <v>0.94907720134370754</v>
      </c>
      <c r="CL145" s="6">
        <f>AB145*'Summary all tools'!M$14</f>
        <v>0.64435886632124495</v>
      </c>
      <c r="CM145" s="6">
        <f>AC145*'Summary all tools'!N$14</f>
        <v>0.34263696556849066</v>
      </c>
      <c r="CN145" s="6">
        <f>AD145*'Summary all tools'!O$14</f>
        <v>0.450472753873082</v>
      </c>
      <c r="CO145" s="6">
        <f>AE145*'Summary all tools'!P$14</f>
        <v>0.2467812145948873</v>
      </c>
      <c r="CP145" s="6">
        <f t="shared" si="8"/>
        <v>143.20780799484126</v>
      </c>
      <c r="CR145" s="6"/>
      <c r="CS145" s="6"/>
      <c r="CT145" s="6"/>
      <c r="CU145" s="6"/>
      <c r="CV145" s="6"/>
      <c r="CW145" s="6"/>
      <c r="CX145" s="6"/>
      <c r="CY145" s="6"/>
      <c r="CZ145" s="6"/>
      <c r="DA145" s="6"/>
      <c r="DB145" s="6"/>
      <c r="DC145" s="6"/>
      <c r="DD145" s="6"/>
      <c r="DE145" s="6"/>
      <c r="DF145" s="6"/>
      <c r="DH145" s="6"/>
      <c r="DI145" s="6"/>
      <c r="DJ145" s="6"/>
      <c r="DK145" s="6"/>
      <c r="DL145" s="6"/>
      <c r="DM145" s="6"/>
      <c r="DN145" s="6"/>
      <c r="DO145" s="6"/>
      <c r="DP145" s="6"/>
      <c r="DQ145" s="6"/>
      <c r="DR145" s="6"/>
      <c r="DS145" s="6"/>
      <c r="DT145" s="6"/>
      <c r="DU145" s="6"/>
      <c r="DV145" s="6"/>
      <c r="DX145" s="6"/>
      <c r="DY145" s="6"/>
      <c r="DZ145" s="6"/>
      <c r="EA145" s="6"/>
      <c r="EB145" s="6"/>
      <c r="EC145" s="6"/>
      <c r="ED145" s="6"/>
      <c r="EE145" s="6"/>
      <c r="EF145" s="6"/>
      <c r="EG145" s="6"/>
      <c r="EH145" s="6"/>
      <c r="EI145" s="6"/>
      <c r="EJ145" s="6"/>
      <c r="EK145" s="6"/>
      <c r="EL145" s="6"/>
      <c r="EN145" s="1"/>
      <c r="EO145" s="1"/>
      <c r="EP145" s="1"/>
      <c r="EQ145" s="1"/>
      <c r="ER145" s="1"/>
      <c r="ES145" s="1"/>
      <c r="ET145" s="1"/>
      <c r="EU145" s="1"/>
      <c r="EV145" s="1"/>
      <c r="EW145" s="1"/>
      <c r="EX145" s="1"/>
      <c r="EY145" s="1"/>
      <c r="EZ145" s="1"/>
      <c r="FA145" s="1"/>
      <c r="FB145" s="2"/>
      <c r="FD145" s="2"/>
      <c r="FE145" s="2"/>
      <c r="FF145" s="2"/>
      <c r="FG145" s="2"/>
      <c r="FH145" s="2"/>
      <c r="FI145" s="2"/>
      <c r="FJ145" s="2"/>
      <c r="FK145" s="2"/>
      <c r="FL145" s="2"/>
      <c r="FM145" s="2"/>
      <c r="FN145" s="2"/>
      <c r="FO145" s="2"/>
      <c r="FP145" s="2"/>
      <c r="FQ145" s="2"/>
      <c r="FR145" s="2"/>
      <c r="FT145" s="2"/>
      <c r="FU145" s="2"/>
      <c r="FV145" s="2"/>
      <c r="FW145" s="2"/>
      <c r="FX145" s="2"/>
      <c r="FY145" s="2"/>
      <c r="FZ145" s="2"/>
      <c r="GA145" s="2"/>
      <c r="GB145" s="2"/>
      <c r="GC145" s="2"/>
      <c r="GD145" s="2"/>
      <c r="GE145" s="2"/>
      <c r="GF145" s="2"/>
      <c r="GG145" s="2"/>
      <c r="GH145" s="2"/>
      <c r="GJ145" s="6"/>
    </row>
    <row r="146" spans="1:192" x14ac:dyDescent="0.25">
      <c r="A146" s="8" t="s">
        <v>14</v>
      </c>
      <c r="B146" s="8" t="s">
        <v>313</v>
      </c>
      <c r="C146" s="22">
        <f>Baseline!CC146*'Summary all tools'!B$5</f>
        <v>150.27946061251129</v>
      </c>
      <c r="D146" s="22">
        <f>Baseline!CD146*'Summary all tools'!C$5</f>
        <v>144.72220285499256</v>
      </c>
      <c r="E146" s="22">
        <f>Baseline!CE146*'Summary all tools'!D$5</f>
        <v>157.06051242200886</v>
      </c>
      <c r="F146" s="22">
        <f>Baseline!CF146*'Summary all tools'!E$5</f>
        <v>113.89212804182482</v>
      </c>
      <c r="G146" s="22">
        <f>Baseline!CG146*'Summary all tools'!F$5</f>
        <v>75.997795459114727</v>
      </c>
      <c r="H146" s="22">
        <f>Baseline!CH146*'Summary all tools'!G$5</f>
        <v>50.947668447276754</v>
      </c>
      <c r="I146" s="22">
        <f>Baseline!CI146*'Summary all tools'!H$5</f>
        <v>26.546351935579562</v>
      </c>
      <c r="J146" s="27">
        <f>Baseline!CJ146*'Summary all tools'!J$5</f>
        <v>110.10579430266621</v>
      </c>
      <c r="K146" s="27">
        <f>Baseline!CK146*'Summary all tools'!K$5</f>
        <v>110.10287070782053</v>
      </c>
      <c r="L146" s="27">
        <f>Baseline!CL146*'Summary all tools'!L$5</f>
        <v>129.03359435810376</v>
      </c>
      <c r="M146" s="27">
        <f>Baseline!CM146*'Summary all tools'!M$5</f>
        <v>93.741215863967597</v>
      </c>
      <c r="N146" s="27">
        <f>Baseline!CN146*'Summary all tools'!N$5</f>
        <v>64.944188433620027</v>
      </c>
      <c r="O146" s="27">
        <f>Baseline!CO146*'Summary all tools'!O$5</f>
        <v>63.65162647958109</v>
      </c>
      <c r="P146" s="27">
        <f>Baseline!CP146*'Summary all tools'!P$5</f>
        <v>36.285632359563088</v>
      </c>
      <c r="Q146" s="28"/>
      <c r="R146" s="29">
        <f>Baseline!CR146*'Summary all tools'!B$12</f>
        <v>14.903454200388696</v>
      </c>
      <c r="S146" s="29">
        <f>Baseline!CS146*'Summary all tools'!C$12</f>
        <v>9.5853655156107092</v>
      </c>
      <c r="T146" s="29">
        <f>Baseline!CT146*'Summary all tools'!D$12</f>
        <v>8.4132231634470376</v>
      </c>
      <c r="U146" s="29">
        <f>Baseline!CU146*'Summary all tools'!E$12</f>
        <v>4.555685121672993</v>
      </c>
      <c r="V146" s="29">
        <f>Baseline!CV146*'Summary all tools'!F$12</f>
        <v>2.1280446750889666</v>
      </c>
      <c r="W146" s="29">
        <f>Baseline!CW146*'Summary all tools'!G$12</f>
        <v>1.6358132800264933</v>
      </c>
      <c r="X146" s="29">
        <f>Baseline!CX146*'Summary all tools'!H$12</f>
        <v>0.85916198470501859</v>
      </c>
      <c r="Y146" s="29">
        <f>Baseline!CY146*'Summary all tools'!J$12</f>
        <v>10.38305956802437</v>
      </c>
      <c r="Z146" s="29">
        <f>Baseline!CZ146*'Summary all tools'!K$12</f>
        <v>6.4184392371148835</v>
      </c>
      <c r="AA146" s="29">
        <f>Baseline!DA146*'Summary all tools'!L$12</f>
        <v>6.7194060528223281</v>
      </c>
      <c r="AB146" s="29">
        <f>Baseline!DB146*'Summary all tools'!M$12</f>
        <v>4.9189073832362684</v>
      </c>
      <c r="AC146" s="29">
        <f>Baseline!DC146*'Summary all tools'!N$12</f>
        <v>2.2987038451656714</v>
      </c>
      <c r="AD146" s="29">
        <f>Baseline!DD146*'Summary all tools'!O$12</f>
        <v>1.9807984087932808</v>
      </c>
      <c r="AE146" s="29">
        <f>Baseline!DE146*'Summary all tools'!P$12</f>
        <v>0.76480255558798083</v>
      </c>
      <c r="AF146" s="29">
        <f t="shared" si="6"/>
        <v>1402.8759072703156</v>
      </c>
      <c r="AH146" s="6">
        <f>C146*'Summary all tools'!B$6</f>
        <v>20.262399183709388</v>
      </c>
      <c r="AI146" s="6">
        <f>D146*'Summary all tools'!C$6</f>
        <v>19.513106002920345</v>
      </c>
      <c r="AJ146" s="6">
        <f>E146*'Summary all tools'!D$6</f>
        <v>28.483073838646245</v>
      </c>
      <c r="AK146" s="6">
        <f>F146*'Summary all tools'!E$6</f>
        <v>20.654446127996131</v>
      </c>
      <c r="AL146" s="6">
        <f>G146*'Summary all tools'!F$6</f>
        <v>13.78227274478806</v>
      </c>
      <c r="AM146" s="6">
        <f>H146*'Summary all tools'!G$6</f>
        <v>12.9017201058723</v>
      </c>
      <c r="AN146" s="6">
        <f>I146*'Summary all tools'!H$6</f>
        <v>6.7224588080857668</v>
      </c>
      <c r="AO146" s="6">
        <f>J146*'Summary all tools'!J$6</f>
        <v>11.353834904111864</v>
      </c>
      <c r="AP146" s="6">
        <f>K146*'Summary all tools'!K$6</f>
        <v>11.353533430302836</v>
      </c>
      <c r="AQ146" s="6">
        <f>L146*'Summary all tools'!L$6</f>
        <v>26.963785530396379</v>
      </c>
      <c r="AR146" s="6">
        <f>M146*'Summary all tools'!M$6</f>
        <v>19.588836941949992</v>
      </c>
      <c r="AS146" s="6">
        <f>N146*'Summary all tools'!N$6</f>
        <v>13.571203507746057</v>
      </c>
      <c r="AT146" s="6">
        <f>O146*'Summary all tools'!O$6</f>
        <v>15.492917882126775</v>
      </c>
      <c r="AU146" s="6">
        <f>P146*'Summary all tools'!P$6</f>
        <v>8.8319867620050925</v>
      </c>
      <c r="AV146" s="6"/>
      <c r="AW146" s="6">
        <f>R146*'Summary all tools'!B$13</f>
        <v>2.0094544989288128</v>
      </c>
      <c r="AX146" s="6">
        <f>S146*'Summary all tools'!C$13</f>
        <v>1.2924088335654889</v>
      </c>
      <c r="AY146" s="6">
        <f>T146*'Summary all tools'!D$13</f>
        <v>1.5257460509334935</v>
      </c>
      <c r="AZ146" s="6">
        <f>U146*'Summary all tools'!E$13</f>
        <v>0.82617784511984527</v>
      </c>
      <c r="BA146" s="6">
        <f>V146*'Summary all tools'!F$13</f>
        <v>0.38592293300071567</v>
      </c>
      <c r="BB146" s="6">
        <f>W146*'Summary all tools'!G$13</f>
        <v>0.4142447677701101</v>
      </c>
      <c r="BC146" s="6">
        <f>X146*'Summary all tools'!H$13</f>
        <v>0.21756967080330414</v>
      </c>
      <c r="BD146" s="6">
        <f>Y146*'Summary all tools'!J$13</f>
        <v>1.0706752072543115</v>
      </c>
      <c r="BE146" s="6">
        <f>Z146*'Summary all tools'!K$13</f>
        <v>0.66185344651304556</v>
      </c>
      <c r="BF146" s="6">
        <f>AA146*'Summary all tools'!L$13</f>
        <v>1.4041352920629524</v>
      </c>
      <c r="BG146" s="6">
        <f>AB146*'Summary all tools'!M$13</f>
        <v>1.0278901737587398</v>
      </c>
      <c r="BH146" s="6">
        <f>AC146*'Summary all tools'!N$13</f>
        <v>0.48035364578722195</v>
      </c>
      <c r="BI146" s="6">
        <f>AD146*'Summary all tools'!O$13</f>
        <v>0.48212981797607718</v>
      </c>
      <c r="BJ146" s="6">
        <f>AE146*'Summary all tools'!P$13</f>
        <v>0.18615428772376072</v>
      </c>
      <c r="BK146" s="6">
        <f t="shared" si="7"/>
        <v>241.46029224185511</v>
      </c>
      <c r="BM146" s="6">
        <f>C146*'Summary all tools'!B$7</f>
        <v>2.8142221088485262</v>
      </c>
      <c r="BN146" s="6">
        <f>D146*'Summary all tools'!C$7</f>
        <v>2.7101536115167146</v>
      </c>
      <c r="BO146" s="6">
        <f>E146*'Summary all tools'!D$7</f>
        <v>10.49376404581704</v>
      </c>
      <c r="BP146" s="6">
        <f>F146*'Summary all tools'!E$7</f>
        <v>7.6095327839985751</v>
      </c>
      <c r="BQ146" s="6">
        <f>G146*'Summary all tools'!F$7</f>
        <v>5.0776794322903385</v>
      </c>
      <c r="BR146" s="6">
        <f>H146*'Summary all tools'!G$7</f>
        <v>3.6727524388979544</v>
      </c>
      <c r="BS146" s="6">
        <f>I146*'Summary all tools'!H$7</f>
        <v>1.913692653396678</v>
      </c>
      <c r="BT146" s="6">
        <f>J146*'Summary all tools'!J$7</f>
        <v>1.848298705320536</v>
      </c>
      <c r="BU146" s="6">
        <f>K146*'Summary all tools'!K$7</f>
        <v>1.8482496281888339</v>
      </c>
      <c r="BV146" s="6">
        <f>L146*'Summary all tools'!L$7</f>
        <v>6.6118094787178858</v>
      </c>
      <c r="BW146" s="6">
        <f>M146*'Summary all tools'!M$7</f>
        <v>4.8033929666084276</v>
      </c>
      <c r="BX146" s="6">
        <f>N146*'Summary all tools'!N$7</f>
        <v>3.3278046915545887</v>
      </c>
      <c r="BY146" s="6">
        <f>O146*'Summary all tools'!O$7</f>
        <v>4.2932182083001909</v>
      </c>
      <c r="BZ146" s="6">
        <f>P146*'Summary all tools'!P$7</f>
        <v>2.4474180183869532</v>
      </c>
      <c r="CA146" s="6"/>
      <c r="CB146" s="6">
        <f>R146*'Summary all tools'!B$14</f>
        <v>0.27909090262900182</v>
      </c>
      <c r="CC146" s="6">
        <f>S146*'Summary all tools'!C$14</f>
        <v>0.17950122688409567</v>
      </c>
      <c r="CD146" s="6">
        <f>T146*'Summary all tools'!D$14</f>
        <v>0.56211696613339246</v>
      </c>
      <c r="CE146" s="6">
        <f>U146*'Summary all tools'!E$14</f>
        <v>0.30438131135994301</v>
      </c>
      <c r="CF146" s="6">
        <f>V146*'Summary all tools'!F$14</f>
        <v>0.14218213321078998</v>
      </c>
      <c r="CG146" s="6">
        <f>W146*'Summary all tools'!G$14</f>
        <v>0.11792369301484887</v>
      </c>
      <c r="CH146" s="6">
        <f>X146*'Summary all tools'!H$14</f>
        <v>6.1935891688531836E-2</v>
      </c>
      <c r="CI146" s="6">
        <f>Y146*'Summary all tools'!J$14</f>
        <v>0.17429596397163211</v>
      </c>
      <c r="CJ146" s="6">
        <f>Z146*'Summary all tools'!K$14</f>
        <v>0.10774358431607718</v>
      </c>
      <c r="CK146" s="6">
        <f>AA146*'Summary all tools'!L$14</f>
        <v>0.34430903713421052</v>
      </c>
      <c r="CL146" s="6">
        <f>AB146*'Summary all tools'!M$14</f>
        <v>0.25204969777992087</v>
      </c>
      <c r="CM146" s="6">
        <f>AC146*'Summary all tools'!N$14</f>
        <v>0.11778786716621534</v>
      </c>
      <c r="CN146" s="6">
        <f>AD146*'Summary all tools'!O$14</f>
        <v>0.13360223871626234</v>
      </c>
      <c r="CO146" s="6">
        <f>AE146*'Summary all tools'!P$14</f>
        <v>5.158492310417466E-2</v>
      </c>
      <c r="CP146" s="6">
        <f t="shared" si="8"/>
        <v>62.300494208952344</v>
      </c>
      <c r="CR146" s="6"/>
      <c r="CS146" s="6"/>
      <c r="CT146" s="6"/>
      <c r="CU146" s="6"/>
      <c r="CV146" s="6"/>
      <c r="CW146" s="6"/>
      <c r="CX146" s="6"/>
      <c r="CY146" s="6"/>
      <c r="CZ146" s="6"/>
      <c r="DA146" s="6"/>
      <c r="DB146" s="6"/>
      <c r="DC146" s="6"/>
      <c r="DD146" s="6"/>
      <c r="DE146" s="6"/>
      <c r="DF146" s="6"/>
      <c r="DH146" s="6"/>
      <c r="DI146" s="6"/>
      <c r="DJ146" s="6"/>
      <c r="DK146" s="6"/>
      <c r="DL146" s="6"/>
      <c r="DM146" s="6"/>
      <c r="DN146" s="6"/>
      <c r="DO146" s="6"/>
      <c r="DP146" s="6"/>
      <c r="DQ146" s="6"/>
      <c r="DR146" s="6"/>
      <c r="DS146" s="6"/>
      <c r="DT146" s="6"/>
      <c r="DU146" s="6"/>
      <c r="DV146" s="6"/>
      <c r="DX146" s="6"/>
      <c r="DY146" s="6"/>
      <c r="DZ146" s="6"/>
      <c r="EA146" s="6"/>
      <c r="EB146" s="6"/>
      <c r="EC146" s="6"/>
      <c r="ED146" s="6"/>
      <c r="EE146" s="6"/>
      <c r="EF146" s="6"/>
      <c r="EG146" s="6"/>
      <c r="EH146" s="6"/>
      <c r="EI146" s="6"/>
      <c r="EJ146" s="6"/>
      <c r="EK146" s="6"/>
      <c r="EL146" s="6"/>
      <c r="EN146" s="1"/>
      <c r="EO146" s="1"/>
      <c r="EP146" s="1"/>
      <c r="EQ146" s="1"/>
      <c r="ER146" s="1"/>
      <c r="ES146" s="1"/>
      <c r="ET146" s="1"/>
      <c r="EU146" s="1"/>
      <c r="EV146" s="1"/>
      <c r="EW146" s="1"/>
      <c r="EX146" s="1"/>
      <c r="EY146" s="1"/>
      <c r="EZ146" s="1"/>
      <c r="FA146" s="1"/>
      <c r="FB146" s="2"/>
      <c r="FD146" s="2"/>
      <c r="FE146" s="2"/>
      <c r="FF146" s="2"/>
      <c r="FG146" s="2"/>
      <c r="FH146" s="2"/>
      <c r="FI146" s="2"/>
      <c r="FJ146" s="2"/>
      <c r="FK146" s="2"/>
      <c r="FL146" s="2"/>
      <c r="FM146" s="2"/>
      <c r="FN146" s="2"/>
      <c r="FO146" s="2"/>
      <c r="FP146" s="2"/>
      <c r="FQ146" s="2"/>
      <c r="FR146" s="2"/>
      <c r="FT146" s="2"/>
      <c r="FU146" s="2"/>
      <c r="FV146" s="2"/>
      <c r="FW146" s="2"/>
      <c r="FX146" s="2"/>
      <c r="FY146" s="2"/>
      <c r="FZ146" s="2"/>
      <c r="GA146" s="2"/>
      <c r="GB146" s="2"/>
      <c r="GC146" s="2"/>
      <c r="GD146" s="2"/>
      <c r="GE146" s="2"/>
      <c r="GF146" s="2"/>
      <c r="GG146" s="2"/>
      <c r="GH146" s="2"/>
      <c r="GJ146" s="6"/>
    </row>
    <row r="147" spans="1:192" x14ac:dyDescent="0.25">
      <c r="A147" s="8" t="s">
        <v>141</v>
      </c>
      <c r="B147" s="8" t="s">
        <v>314</v>
      </c>
      <c r="C147" s="22">
        <f>Baseline!CC147*'Summary all tools'!B$5</f>
        <v>197.5531276495098</v>
      </c>
      <c r="D147" s="22">
        <f>Baseline!CD147*'Summary all tools'!C$5</f>
        <v>203.33126665442612</v>
      </c>
      <c r="E147" s="22">
        <f>Baseline!CE147*'Summary all tools'!D$5</f>
        <v>218.18165991308339</v>
      </c>
      <c r="F147" s="22">
        <f>Baseline!CF147*'Summary all tools'!E$5</f>
        <v>163.92436812010624</v>
      </c>
      <c r="G147" s="22">
        <f>Baseline!CG147*'Summary all tools'!F$5</f>
        <v>115.99360152038727</v>
      </c>
      <c r="H147" s="22">
        <f>Baseline!CH147*'Summary all tools'!G$5</f>
        <v>88.746638379403549</v>
      </c>
      <c r="I147" s="22">
        <f>Baseline!CI147*'Summary all tools'!H$5</f>
        <v>49.742633412959712</v>
      </c>
      <c r="J147" s="27">
        <f>Baseline!CJ147*'Summary all tools'!J$5</f>
        <v>152.05551435084629</v>
      </c>
      <c r="K147" s="27">
        <f>Baseline!CK147*'Summary all tools'!K$5</f>
        <v>150.21947680812065</v>
      </c>
      <c r="L147" s="27">
        <f>Baseline!CL147*'Summary all tools'!L$5</f>
        <v>178.4067680081809</v>
      </c>
      <c r="M147" s="27">
        <f>Baseline!CM147*'Summary all tools'!M$5</f>
        <v>132.875133273465</v>
      </c>
      <c r="N147" s="27">
        <f>Baseline!CN147*'Summary all tools'!N$5</f>
        <v>104.1771171235341</v>
      </c>
      <c r="O147" s="27">
        <f>Baseline!CO147*'Summary all tools'!O$5</f>
        <v>110.47397665988203</v>
      </c>
      <c r="P147" s="27">
        <f>Baseline!CP147*'Summary all tools'!P$5</f>
        <v>65.520358421307151</v>
      </c>
      <c r="Q147" s="28"/>
      <c r="R147" s="29">
        <f>Baseline!CR147*'Summary all tools'!B$12</f>
        <v>7.6032609941747351</v>
      </c>
      <c r="S147" s="29">
        <f>Baseline!CS147*'Summary all tools'!C$12</f>
        <v>6.8088605380011353</v>
      </c>
      <c r="T147" s="29">
        <f>Baseline!CT147*'Summary all tools'!D$12</f>
        <v>5.2882811436883959</v>
      </c>
      <c r="U147" s="29">
        <f>Baseline!CU147*'Summary all tools'!E$12</f>
        <v>3.7464387711796596</v>
      </c>
      <c r="V147" s="29">
        <f>Baseline!CV147*'Summary all tools'!F$12</f>
        <v>1.2880077269181909</v>
      </c>
      <c r="W147" s="29">
        <f>Baseline!CW147*'Summary all tools'!G$12</f>
        <v>1.0107256037654293</v>
      </c>
      <c r="X147" s="29">
        <f>Baseline!CX147*'Summary all tools'!H$12</f>
        <v>0.8109210337792615</v>
      </c>
      <c r="Y147" s="29">
        <f>Baseline!CY147*'Summary all tools'!J$12</f>
        <v>6.7131024717508048</v>
      </c>
      <c r="Z147" s="29">
        <f>Baseline!CZ147*'Summary all tools'!K$12</f>
        <v>4.860336641223383</v>
      </c>
      <c r="AA147" s="29">
        <f>Baseline!DA147*'Summary all tools'!L$12</f>
        <v>5.0399316024452707</v>
      </c>
      <c r="AB147" s="29">
        <f>Baseline!DB147*'Summary all tools'!M$12</f>
        <v>3.5230957949204997</v>
      </c>
      <c r="AC147" s="29">
        <f>Baseline!DC147*'Summary all tools'!N$12</f>
        <v>1.5231827256529904</v>
      </c>
      <c r="AD147" s="29">
        <f>Baseline!DD147*'Summary all tools'!O$12</f>
        <v>0.97685992223368356</v>
      </c>
      <c r="AE147" s="29">
        <f>Baseline!DE147*'Summary all tools'!P$12</f>
        <v>0.78141374336940239</v>
      </c>
      <c r="AF147" s="29">
        <f t="shared" si="6"/>
        <v>1981.176059008315</v>
      </c>
      <c r="AH147" s="6">
        <f>C147*'Summary all tools'!B$6</f>
        <v>26.636376761731658</v>
      </c>
      <c r="AI147" s="6">
        <f>D147*'Summary all tools'!C$6</f>
        <v>27.415451683742848</v>
      </c>
      <c r="AJ147" s="6">
        <f>E147*'Summary all tools'!D$6</f>
        <v>39.567452274986486</v>
      </c>
      <c r="AK147" s="6">
        <f>F147*'Summary all tools'!E$6</f>
        <v>29.727840620900324</v>
      </c>
      <c r="AL147" s="6">
        <f>G147*'Summary all tools'!F$6</f>
        <v>21.035550349145122</v>
      </c>
      <c r="AM147" s="6">
        <f>H147*'Summary all tools'!G$6</f>
        <v>22.473732824359121</v>
      </c>
      <c r="AN147" s="6">
        <f>I147*'Summary all tools'!H$6</f>
        <v>12.596563359658928</v>
      </c>
      <c r="AO147" s="6">
        <f>J147*'Summary all tools'!J$6</f>
        <v>15.679585412677195</v>
      </c>
      <c r="AP147" s="6">
        <f>K147*'Summary all tools'!K$6</f>
        <v>15.490257800357764</v>
      </c>
      <c r="AQ147" s="6">
        <f>L147*'Summary all tools'!L$6</f>
        <v>37.281158086577435</v>
      </c>
      <c r="AR147" s="6">
        <f>M147*'Summary all tools'!M$6</f>
        <v>27.766541060347766</v>
      </c>
      <c r="AS147" s="6">
        <f>N147*'Summary all tools'!N$6</f>
        <v>21.769597733580785</v>
      </c>
      <c r="AT147" s="6">
        <f>O147*'Summary all tools'!O$6</f>
        <v>26.889560301378911</v>
      </c>
      <c r="AU147" s="6">
        <f>P147*'Summary all tools'!P$6</f>
        <v>15.947770524834292</v>
      </c>
      <c r="AV147" s="6"/>
      <c r="AW147" s="6">
        <f>R147*'Summary all tools'!B$13</f>
        <v>1.0251587857314248</v>
      </c>
      <c r="AX147" s="6">
        <f>S147*'Summary all tools'!C$13</f>
        <v>0.91804861186532161</v>
      </c>
      <c r="AY147" s="6">
        <f>T147*'Summary all tools'!D$13</f>
        <v>0.95903483295964298</v>
      </c>
      <c r="AZ147" s="6">
        <f>U147*'Summary all tools'!E$13</f>
        <v>0.67942024704946835</v>
      </c>
      <c r="BA147" s="6">
        <f>V147*'Summary all tools'!F$13</f>
        <v>0.2335814306525647</v>
      </c>
      <c r="BB147" s="6">
        <f>W147*'Summary all tools'!G$13</f>
        <v>0.25595084605520113</v>
      </c>
      <c r="BC147" s="6">
        <f>X147*'Summary all tools'!H$13</f>
        <v>0.20535338563356528</v>
      </c>
      <c r="BD147" s="6">
        <f>Y147*'Summary all tools'!J$13</f>
        <v>0.69223838437718133</v>
      </c>
      <c r="BE147" s="6">
        <f>Z147*'Summary all tools'!K$13</f>
        <v>0.50118579274006103</v>
      </c>
      <c r="BF147" s="6">
        <f>AA147*'Summary all tools'!L$13</f>
        <v>1.0531802628008131</v>
      </c>
      <c r="BG147" s="6">
        <f>AB147*'Summary all tools'!M$13</f>
        <v>0.73621137107626133</v>
      </c>
      <c r="BH147" s="6">
        <f>AC147*'Summary all tools'!N$13</f>
        <v>0.31829518926775857</v>
      </c>
      <c r="BI147" s="6">
        <f>AD147*'Summary all tools'!O$13</f>
        <v>0.23776942388679101</v>
      </c>
      <c r="BJ147" s="6">
        <f>AE147*'Summary all tools'!P$13</f>
        <v>0.19019748005765513</v>
      </c>
      <c r="BK147" s="6">
        <f t="shared" si="7"/>
        <v>348.28306483843232</v>
      </c>
      <c r="BM147" s="6">
        <f>C147*'Summary all tools'!B$7</f>
        <v>3.6994967724627306</v>
      </c>
      <c r="BN147" s="6">
        <f>D147*'Summary all tools'!C$7</f>
        <v>3.8077016227420621</v>
      </c>
      <c r="BO147" s="6">
        <f>E147*'Summary all tools'!D$7</f>
        <v>14.577482417100287</v>
      </c>
      <c r="BP147" s="6">
        <f>F147*'Summary all tools'!E$7</f>
        <v>10.952362334015909</v>
      </c>
      <c r="BQ147" s="6">
        <f>G147*'Summary all tools'!F$7</f>
        <v>7.7499396023166245</v>
      </c>
      <c r="BR147" s="6">
        <f>H147*'Summary all tools'!G$7</f>
        <v>6.3976319718978525</v>
      </c>
      <c r="BS147" s="6">
        <f>I147*'Summary all tools'!H$7</f>
        <v>3.5858830001948774</v>
      </c>
      <c r="BT147" s="6">
        <f>J147*'Summary all tools'!J$7</f>
        <v>2.5524906485753576</v>
      </c>
      <c r="BU147" s="6">
        <f>K147*'Summary all tools'!K$7</f>
        <v>2.5216698744768453</v>
      </c>
      <c r="BV147" s="6">
        <f>L147*'Summary all tools'!L$7</f>
        <v>9.1417399139500208</v>
      </c>
      <c r="BW147" s="6">
        <f>M147*'Summary all tools'!M$7</f>
        <v>6.8086537465986865</v>
      </c>
      <c r="BX147" s="6">
        <f>N147*'Summary all tools'!N$7</f>
        <v>5.3381389078512269</v>
      </c>
      <c r="BY147" s="6">
        <f>O147*'Summary all tools'!O$7</f>
        <v>7.4513239389363237</v>
      </c>
      <c r="BZ147" s="6">
        <f>P147*'Summary all tools'!P$7</f>
        <v>4.4192617117010684</v>
      </c>
      <c r="CA147" s="6"/>
      <c r="CB147" s="6">
        <f>R147*'Summary all tools'!B$14</f>
        <v>0.14238316468492013</v>
      </c>
      <c r="CC147" s="6">
        <f>S147*'Summary all tools'!C$14</f>
        <v>0.12750675164796135</v>
      </c>
      <c r="CD147" s="6">
        <f>T147*'Summary all tools'!D$14</f>
        <v>0.35332862266934217</v>
      </c>
      <c r="CE147" s="6">
        <f>U147*'Summary all tools'!E$14</f>
        <v>0.25031272259717258</v>
      </c>
      <c r="CF147" s="6">
        <f>V147*'Summary all tools'!F$14</f>
        <v>8.605631655620806E-2</v>
      </c>
      <c r="CG147" s="6">
        <f>W147*'Summary all tools'!G$14</f>
        <v>7.2861919679947762E-2</v>
      </c>
      <c r="CH147" s="6">
        <f>X147*'Summary all tools'!H$14</f>
        <v>5.8458263063569681E-2</v>
      </c>
      <c r="CI147" s="6">
        <f>Y147*'Summary all tools'!J$14</f>
        <v>0.1126899695497737</v>
      </c>
      <c r="CJ147" s="6">
        <f>Z147*'Summary all tools'!K$14</f>
        <v>8.1588384864661107E-2</v>
      </c>
      <c r="CK147" s="6">
        <f>AA147*'Summary all tools'!L$14</f>
        <v>0.25825109892433734</v>
      </c>
      <c r="CL147" s="6">
        <f>AB147*'Summary all tools'!M$14</f>
        <v>0.18052692624092231</v>
      </c>
      <c r="CM147" s="6">
        <f>AC147*'Summary all tools'!N$14</f>
        <v>7.80493950694887E-2</v>
      </c>
      <c r="CN147" s="6">
        <f>AD147*'Summary all tools'!O$14</f>
        <v>6.588791264332762E-2</v>
      </c>
      <c r="CO147" s="6">
        <f>AE147*'Summary all tools'!P$14</f>
        <v>5.2705325799109248E-2</v>
      </c>
      <c r="CP147" s="6">
        <f t="shared" si="8"/>
        <v>90.924383236810598</v>
      </c>
      <c r="CR147" s="6"/>
      <c r="CS147" s="6"/>
      <c r="CT147" s="6"/>
      <c r="CU147" s="6"/>
      <c r="CV147" s="6"/>
      <c r="CW147" s="6"/>
      <c r="CX147" s="6"/>
      <c r="CY147" s="6"/>
      <c r="CZ147" s="6"/>
      <c r="DA147" s="6"/>
      <c r="DB147" s="6"/>
      <c r="DC147" s="6"/>
      <c r="DD147" s="6"/>
      <c r="DE147" s="6"/>
      <c r="DF147" s="6"/>
      <c r="DH147" s="6"/>
      <c r="DI147" s="6"/>
      <c r="DJ147" s="6"/>
      <c r="DK147" s="6"/>
      <c r="DL147" s="6"/>
      <c r="DM147" s="6"/>
      <c r="DN147" s="6"/>
      <c r="DO147" s="6"/>
      <c r="DP147" s="6"/>
      <c r="DQ147" s="6"/>
      <c r="DR147" s="6"/>
      <c r="DS147" s="6"/>
      <c r="DT147" s="6"/>
      <c r="DU147" s="6"/>
      <c r="DV147" s="6"/>
      <c r="DX147" s="6"/>
      <c r="DY147" s="6"/>
      <c r="DZ147" s="6"/>
      <c r="EA147" s="6"/>
      <c r="EB147" s="6"/>
      <c r="EC147" s="6"/>
      <c r="ED147" s="6"/>
      <c r="EE147" s="6"/>
      <c r="EF147" s="6"/>
      <c r="EG147" s="6"/>
      <c r="EH147" s="6"/>
      <c r="EI147" s="6"/>
      <c r="EJ147" s="6"/>
      <c r="EK147" s="6"/>
      <c r="EL147" s="6"/>
      <c r="EN147" s="1"/>
      <c r="EO147" s="1"/>
      <c r="EP147" s="1"/>
      <c r="EQ147" s="1"/>
      <c r="ER147" s="1"/>
      <c r="ES147" s="1"/>
      <c r="ET147" s="1"/>
      <c r="EU147" s="1"/>
      <c r="EV147" s="1"/>
      <c r="EW147" s="1"/>
      <c r="EX147" s="1"/>
      <c r="EY147" s="1"/>
      <c r="EZ147" s="1"/>
      <c r="FA147" s="1"/>
      <c r="FB147" s="2"/>
      <c r="FD147" s="2"/>
      <c r="FE147" s="2"/>
      <c r="FF147" s="2"/>
      <c r="FG147" s="2"/>
      <c r="FH147" s="2"/>
      <c r="FI147" s="2"/>
      <c r="FJ147" s="2"/>
      <c r="FK147" s="2"/>
      <c r="FL147" s="2"/>
      <c r="FM147" s="2"/>
      <c r="FN147" s="2"/>
      <c r="FO147" s="2"/>
      <c r="FP147" s="2"/>
      <c r="FQ147" s="2"/>
      <c r="FR147" s="2"/>
      <c r="FT147" s="2"/>
      <c r="FU147" s="2"/>
      <c r="FV147" s="2"/>
      <c r="FW147" s="2"/>
      <c r="FX147" s="2"/>
      <c r="FY147" s="2"/>
      <c r="FZ147" s="2"/>
      <c r="GA147" s="2"/>
      <c r="GB147" s="2"/>
      <c r="GC147" s="2"/>
      <c r="GD147" s="2"/>
      <c r="GE147" s="2"/>
      <c r="GF147" s="2"/>
      <c r="GG147" s="2"/>
      <c r="GH147" s="2"/>
      <c r="GJ147" s="6"/>
    </row>
    <row r="148" spans="1:192" x14ac:dyDescent="0.25">
      <c r="A148" s="8" t="s">
        <v>99</v>
      </c>
      <c r="B148" s="8" t="s">
        <v>315</v>
      </c>
      <c r="C148" s="22">
        <f>Baseline!CC148*'Summary all tools'!B$5</f>
        <v>167.4175153726278</v>
      </c>
      <c r="D148" s="22">
        <f>Baseline!CD148*'Summary all tools'!C$5</f>
        <v>150.20341313297354</v>
      </c>
      <c r="E148" s="22">
        <f>Baseline!CE148*'Summary all tools'!D$5</f>
        <v>149.10365169377718</v>
      </c>
      <c r="F148" s="22">
        <f>Baseline!CF148*'Summary all tools'!E$5</f>
        <v>112.84928901521704</v>
      </c>
      <c r="G148" s="22">
        <f>Baseline!CG148*'Summary all tools'!F$5</f>
        <v>76.513263216219741</v>
      </c>
      <c r="H148" s="22">
        <f>Baseline!CH148*'Summary all tools'!G$5</f>
        <v>51.710093285011318</v>
      </c>
      <c r="I148" s="22">
        <f>Baseline!CI148*'Summary all tools'!H$5</f>
        <v>28.55551067651913</v>
      </c>
      <c r="J148" s="27">
        <f>Baseline!CJ148*'Summary all tools'!J$5</f>
        <v>108.08852436781044</v>
      </c>
      <c r="K148" s="27">
        <f>Baseline!CK148*'Summary all tools'!K$5</f>
        <v>104.66235337836174</v>
      </c>
      <c r="L148" s="27">
        <f>Baseline!CL148*'Summary all tools'!L$5</f>
        <v>117.55283306949319</v>
      </c>
      <c r="M148" s="27">
        <f>Baseline!CM148*'Summary all tools'!M$5</f>
        <v>86.577164267196565</v>
      </c>
      <c r="N148" s="27">
        <f>Baseline!CN148*'Summary all tools'!N$5</f>
        <v>63.916582363017056</v>
      </c>
      <c r="O148" s="27">
        <f>Baseline!CO148*'Summary all tools'!O$5</f>
        <v>64.85729583597012</v>
      </c>
      <c r="P148" s="27">
        <f>Baseline!CP148*'Summary all tools'!P$5</f>
        <v>40.175704440321326</v>
      </c>
      <c r="Q148" s="28"/>
      <c r="R148" s="29">
        <f>Baseline!CR148*'Summary all tools'!B$12</f>
        <v>45.042757328346809</v>
      </c>
      <c r="S148" s="29">
        <f>Baseline!CS148*'Summary all tools'!C$12</f>
        <v>30.083659282712869</v>
      </c>
      <c r="T148" s="29">
        <f>Baseline!CT148*'Summary all tools'!D$12</f>
        <v>26.419835942473856</v>
      </c>
      <c r="U148" s="29">
        <f>Baseline!CU148*'Summary all tools'!E$12</f>
        <v>15.742990775264957</v>
      </c>
      <c r="V148" s="29">
        <f>Baseline!CV148*'Summary all tools'!F$12</f>
        <v>5.8836330339794696</v>
      </c>
      <c r="W148" s="29">
        <f>Baseline!CW148*'Summary all tools'!G$12</f>
        <v>5.2993340085282723</v>
      </c>
      <c r="X148" s="29">
        <f>Baseline!CX148*'Summary all tools'!H$12</f>
        <v>3.6751397567729636</v>
      </c>
      <c r="Y148" s="29">
        <f>Baseline!CY148*'Summary all tools'!J$12</f>
        <v>29.929820951201457</v>
      </c>
      <c r="Z148" s="29">
        <f>Baseline!CZ148*'Summary all tools'!K$12</f>
        <v>22.729966909429535</v>
      </c>
      <c r="AA148" s="29">
        <f>Baseline!DA148*'Summary all tools'!L$12</f>
        <v>24.795454810789625</v>
      </c>
      <c r="AB148" s="29">
        <f>Baseline!DB148*'Summary all tools'!M$12</f>
        <v>13.895470155648292</v>
      </c>
      <c r="AC148" s="29">
        <f>Baseline!DC148*'Summary all tools'!N$12</f>
        <v>6.6423977541745165</v>
      </c>
      <c r="AD148" s="29">
        <f>Baseline!DD148*'Summary all tools'!O$12</f>
        <v>7.037217661564517</v>
      </c>
      <c r="AE148" s="29">
        <f>Baseline!DE148*'Summary all tools'!P$12</f>
        <v>4.1828437837815509</v>
      </c>
      <c r="AF148" s="29">
        <f t="shared" si="6"/>
        <v>1563.5437162691853</v>
      </c>
      <c r="AH148" s="6">
        <f>C148*'Summary all tools'!B$6</f>
        <v>22.573148140129589</v>
      </c>
      <c r="AI148" s="6">
        <f>D148*'Summary all tools'!C$6</f>
        <v>20.252145590962723</v>
      </c>
      <c r="AJ148" s="6">
        <f>E148*'Summary all tools'!D$6</f>
        <v>27.040089550927284</v>
      </c>
      <c r="AK148" s="6">
        <f>F148*'Summary all tools'!E$6</f>
        <v>20.465326275153163</v>
      </c>
      <c r="AL148" s="6">
        <f>G148*'Summary all tools'!F$6</f>
        <v>13.875753314542052</v>
      </c>
      <c r="AM148" s="6">
        <f>H148*'Summary all tools'!G$6</f>
        <v>13.094792569402125</v>
      </c>
      <c r="AN148" s="6">
        <f>I148*'Summary all tools'!H$6</f>
        <v>7.2312476204863598</v>
      </c>
      <c r="AO148" s="6">
        <f>J148*'Summary all tools'!J$6</f>
        <v>11.145819059510428</v>
      </c>
      <c r="AP148" s="6">
        <f>K148*'Summary all tools'!K$6</f>
        <v>10.79252085196536</v>
      </c>
      <c r="AQ148" s="6">
        <f>L148*'Summary all tools'!L$6</f>
        <v>24.56468329154341</v>
      </c>
      <c r="AR148" s="6">
        <f>M148*'Summary all tools'!M$6</f>
        <v>18.091785327252445</v>
      </c>
      <c r="AS148" s="6">
        <f>N148*'Summary all tools'!N$6</f>
        <v>13.356467571455125</v>
      </c>
      <c r="AT148" s="6">
        <f>O148*'Summary all tools'!O$6</f>
        <v>15.786379924884223</v>
      </c>
      <c r="AU148" s="6">
        <f>P148*'Summary all tools'!P$6</f>
        <v>9.7788371511632555</v>
      </c>
      <c r="AV148" s="6"/>
      <c r="AW148" s="6">
        <f>R148*'Summary all tools'!B$13</f>
        <v>6.0731807633726032</v>
      </c>
      <c r="AX148" s="6">
        <f>S148*'Summary all tools'!C$13</f>
        <v>4.056223723511847</v>
      </c>
      <c r="AY148" s="6">
        <f>T148*'Summary all tools'!D$13</f>
        <v>4.7912624653385043</v>
      </c>
      <c r="AZ148" s="6">
        <f>U148*'Summary all tools'!E$13</f>
        <v>2.8550064034437916</v>
      </c>
      <c r="BA148" s="6">
        <f>V148*'Summary all tools'!F$13</f>
        <v>1.067002466514632</v>
      </c>
      <c r="BB148" s="6">
        <f>W148*'Summary all tools'!G$13</f>
        <v>1.3419755252650152</v>
      </c>
      <c r="BC148" s="6">
        <f>X148*'Summary all tools'!H$13</f>
        <v>0.93067309921977071</v>
      </c>
      <c r="BD148" s="6">
        <f>Y148*'Summary all tools'!J$13</f>
        <v>3.0862884913708934</v>
      </c>
      <c r="BE148" s="6">
        <f>Z148*'Summary all tools'!K$13</f>
        <v>2.3438574990538847</v>
      </c>
      <c r="BF148" s="6">
        <f>AA148*'Summary all tools'!L$13</f>
        <v>5.1814361133835805</v>
      </c>
      <c r="BG148" s="6">
        <f>AB148*'Summary all tools'!M$13</f>
        <v>2.9036971262003233</v>
      </c>
      <c r="BH148" s="6">
        <f>AC148*'Summary all tools'!N$13</f>
        <v>1.3880430855400709</v>
      </c>
      <c r="BI148" s="6">
        <f>AD148*'Summary all tools'!O$13</f>
        <v>1.7128711610259675</v>
      </c>
      <c r="BJ148" s="6">
        <f>AE148*'Summary all tools'!P$13</f>
        <v>1.0181115368148643</v>
      </c>
      <c r="BK148" s="6">
        <f t="shared" si="7"/>
        <v>266.79862569943316</v>
      </c>
      <c r="BM148" s="6">
        <f>C148*'Summary all tools'!B$7</f>
        <v>3.1351594639068878</v>
      </c>
      <c r="BN148" s="6">
        <f>D148*'Summary all tools'!C$7</f>
        <v>2.8127979987448231</v>
      </c>
      <c r="BO148" s="6">
        <f>E148*'Summary all tools'!D$7</f>
        <v>9.9621382556047902</v>
      </c>
      <c r="BP148" s="6">
        <f>F148*'Summary all tools'!E$7</f>
        <v>7.5398570487406396</v>
      </c>
      <c r="BQ148" s="6">
        <f>G148*'Summary all tools'!F$7</f>
        <v>5.1121196421997039</v>
      </c>
      <c r="BR148" s="6">
        <f>H148*'Summary all tools'!G$7</f>
        <v>3.727714673041481</v>
      </c>
      <c r="BS148" s="6">
        <f>I148*'Summary all tools'!H$7</f>
        <v>2.0585303445180148</v>
      </c>
      <c r="BT148" s="6">
        <f>J148*'Summary all tools'!J$7</f>
        <v>1.8144356608505348</v>
      </c>
      <c r="BU148" s="6">
        <f>K148*'Summary all tools'!K$7</f>
        <v>1.7569219991571516</v>
      </c>
      <c r="BV148" s="6">
        <f>L148*'Summary all tools'!L$7</f>
        <v>6.0235238722558559</v>
      </c>
      <c r="BW148" s="6">
        <f>M148*'Summary all tools'!M$7</f>
        <v>4.4362998503607525</v>
      </c>
      <c r="BX148" s="6">
        <f>N148*'Summary all tools'!N$7</f>
        <v>3.2751491362955094</v>
      </c>
      <c r="BY148" s="6">
        <f>O148*'Summary all tools'!O$7</f>
        <v>4.3745390153293631</v>
      </c>
      <c r="BZ148" s="6">
        <f>P148*'Summary all tools'!P$7</f>
        <v>2.7097982467078898</v>
      </c>
      <c r="CA148" s="6"/>
      <c r="CB148" s="6">
        <f>R148*'Summary all tools'!B$14</f>
        <v>0.84349732824619494</v>
      </c>
      <c r="CC148" s="6">
        <f>S148*'Summary all tools'!C$14</f>
        <v>0.56336440604331217</v>
      </c>
      <c r="CD148" s="6">
        <f>T148*'Summary all tools'!D$14</f>
        <v>1.7652019609141858</v>
      </c>
      <c r="CE148" s="6">
        <f>U148*'Summary all tools'!E$14</f>
        <v>1.0518444644266602</v>
      </c>
      <c r="CF148" s="6">
        <f>V148*'Summary all tools'!F$14</f>
        <v>0.39310617187381186</v>
      </c>
      <c r="CG148" s="6">
        <f>W148*'Summary all tools'!G$14</f>
        <v>0.38202222981996786</v>
      </c>
      <c r="CH148" s="6">
        <f>X148*'Summary all tools'!H$14</f>
        <v>0.2649361377340953</v>
      </c>
      <c r="CI148" s="6">
        <f>Y148*'Summary all tools'!J$14</f>
        <v>0.50241905673479659</v>
      </c>
      <c r="CJ148" s="6">
        <f>Z148*'Summary all tools'!K$14</f>
        <v>0.38155819752039988</v>
      </c>
      <c r="CK148" s="6">
        <f>AA148*'Summary all tools'!L$14</f>
        <v>1.2705437212894604</v>
      </c>
      <c r="CL148" s="6">
        <f>AB148*'Summary all tools'!M$14</f>
        <v>0.71201768611808702</v>
      </c>
      <c r="CM148" s="6">
        <f>AC148*'Summary all tools'!N$14</f>
        <v>0.34036305545810169</v>
      </c>
      <c r="CN148" s="6">
        <f>AD148*'Summary all tools'!O$14</f>
        <v>0.47465104462165358</v>
      </c>
      <c r="CO148" s="6">
        <f>AE148*'Summary all tools'!P$14</f>
        <v>0.28212729333423947</v>
      </c>
      <c r="CP148" s="6">
        <f t="shared" si="8"/>
        <v>67.966637961848349</v>
      </c>
      <c r="CR148" s="6"/>
      <c r="CS148" s="6"/>
      <c r="CT148" s="6"/>
      <c r="CU148" s="6"/>
      <c r="CV148" s="6"/>
      <c r="CW148" s="6"/>
      <c r="CX148" s="6"/>
      <c r="CY148" s="6"/>
      <c r="CZ148" s="6"/>
      <c r="DA148" s="6"/>
      <c r="DB148" s="6"/>
      <c r="DC148" s="6"/>
      <c r="DD148" s="6"/>
      <c r="DE148" s="6"/>
      <c r="DF148" s="6"/>
      <c r="DH148" s="6"/>
      <c r="DI148" s="6"/>
      <c r="DJ148" s="6"/>
      <c r="DK148" s="6"/>
      <c r="DL148" s="6"/>
      <c r="DM148" s="6"/>
      <c r="DN148" s="6"/>
      <c r="DO148" s="6"/>
      <c r="DP148" s="6"/>
      <c r="DQ148" s="6"/>
      <c r="DR148" s="6"/>
      <c r="DS148" s="6"/>
      <c r="DT148" s="6"/>
      <c r="DU148" s="6"/>
      <c r="DV148" s="6"/>
      <c r="DX148" s="6"/>
      <c r="DY148" s="6"/>
      <c r="DZ148" s="6"/>
      <c r="EA148" s="6"/>
      <c r="EB148" s="6"/>
      <c r="EC148" s="6"/>
      <c r="ED148" s="6"/>
      <c r="EE148" s="6"/>
      <c r="EF148" s="6"/>
      <c r="EG148" s="6"/>
      <c r="EH148" s="6"/>
      <c r="EI148" s="6"/>
      <c r="EJ148" s="6"/>
      <c r="EK148" s="6"/>
      <c r="EL148" s="6"/>
      <c r="EN148" s="1"/>
      <c r="EO148" s="1"/>
      <c r="EP148" s="1"/>
      <c r="EQ148" s="1"/>
      <c r="ER148" s="1"/>
      <c r="ES148" s="1"/>
      <c r="ET148" s="1"/>
      <c r="EU148" s="1"/>
      <c r="EV148" s="1"/>
      <c r="EW148" s="1"/>
      <c r="EX148" s="1"/>
      <c r="EY148" s="1"/>
      <c r="EZ148" s="1"/>
      <c r="FA148" s="1"/>
      <c r="FB148" s="2"/>
      <c r="FD148" s="2"/>
      <c r="FE148" s="2"/>
      <c r="FF148" s="2"/>
      <c r="FG148" s="2"/>
      <c r="FH148" s="2"/>
      <c r="FI148" s="2"/>
      <c r="FJ148" s="2"/>
      <c r="FK148" s="2"/>
      <c r="FL148" s="2"/>
      <c r="FM148" s="2"/>
      <c r="FN148" s="2"/>
      <c r="FO148" s="2"/>
      <c r="FP148" s="2"/>
      <c r="FQ148" s="2"/>
      <c r="FR148" s="2"/>
      <c r="FT148" s="2"/>
      <c r="FU148" s="2"/>
      <c r="FV148" s="2"/>
      <c r="FW148" s="2"/>
      <c r="FX148" s="2"/>
      <c r="FY148" s="2"/>
      <c r="FZ148" s="2"/>
      <c r="GA148" s="2"/>
      <c r="GB148" s="2"/>
      <c r="GC148" s="2"/>
      <c r="GD148" s="2"/>
      <c r="GE148" s="2"/>
      <c r="GF148" s="2"/>
      <c r="GG148" s="2"/>
      <c r="GH148" s="2"/>
      <c r="GJ148" s="6"/>
    </row>
    <row r="149" spans="1:192" x14ac:dyDescent="0.25">
      <c r="A149" s="8" t="s">
        <v>111</v>
      </c>
      <c r="B149" s="8" t="s">
        <v>316</v>
      </c>
      <c r="C149" s="22">
        <f>Baseline!CC149*'Summary all tools'!B$5</f>
        <v>102.7113498169978</v>
      </c>
      <c r="D149" s="22">
        <f>Baseline!CD149*'Summary all tools'!C$5</f>
        <v>95.285202901904256</v>
      </c>
      <c r="E149" s="22">
        <f>Baseline!CE149*'Summary all tools'!D$5</f>
        <v>94.52667752755147</v>
      </c>
      <c r="F149" s="22">
        <f>Baseline!CF149*'Summary all tools'!E$5</f>
        <v>64.921848768629957</v>
      </c>
      <c r="G149" s="22">
        <f>Baseline!CG149*'Summary all tools'!F$5</f>
        <v>55.076670622094234</v>
      </c>
      <c r="H149" s="22">
        <f>Baseline!CH149*'Summary all tools'!G$5</f>
        <v>29.918544618953561</v>
      </c>
      <c r="I149" s="22">
        <f>Baseline!CI149*'Summary all tools'!H$5</f>
        <v>14.296647471573722</v>
      </c>
      <c r="J149" s="27">
        <f>Baseline!CJ149*'Summary all tools'!J$5</f>
        <v>69.402990404269019</v>
      </c>
      <c r="K149" s="27">
        <f>Baseline!CK149*'Summary all tools'!K$5</f>
        <v>67.056459585258466</v>
      </c>
      <c r="L149" s="27">
        <f>Baseline!CL149*'Summary all tools'!L$5</f>
        <v>73.090602317732348</v>
      </c>
      <c r="M149" s="27">
        <f>Baseline!CM149*'Summary all tools'!M$5</f>
        <v>56.783962055845357</v>
      </c>
      <c r="N149" s="27">
        <f>Baseline!CN149*'Summary all tools'!N$5</f>
        <v>41.302891024376052</v>
      </c>
      <c r="O149" s="27">
        <f>Baseline!CO149*'Summary all tools'!O$5</f>
        <v>35.107458353089321</v>
      </c>
      <c r="P149" s="27">
        <f>Baseline!CP149*'Summary all tools'!P$5</f>
        <v>19.261228295577101</v>
      </c>
      <c r="Q149" s="28"/>
      <c r="R149" s="29">
        <f>Baseline!CR149*'Summary all tools'!B$12</f>
        <v>104.38794394537476</v>
      </c>
      <c r="S149" s="29">
        <f>Baseline!CS149*'Summary all tools'!C$12</f>
        <v>68.372315510631225</v>
      </c>
      <c r="T149" s="29">
        <f>Baseline!CT149*'Summary all tools'!D$12</f>
        <v>60.787672348373313</v>
      </c>
      <c r="U149" s="29">
        <f>Baseline!CU149*'Summary all tools'!E$12</f>
        <v>44.753233821218011</v>
      </c>
      <c r="V149" s="29">
        <f>Baseline!CV149*'Summary all tools'!F$12</f>
        <v>26.550904961248623</v>
      </c>
      <c r="W149" s="29">
        <f>Baseline!CW149*'Summary all tools'!G$12</f>
        <v>13.30548341094166</v>
      </c>
      <c r="X149" s="29">
        <f>Baseline!CX149*'Summary all tools'!H$12</f>
        <v>9.1194561944922086</v>
      </c>
      <c r="Y149" s="29">
        <f>Baseline!CY149*'Summary all tools'!J$12</f>
        <v>65.684973061183172</v>
      </c>
      <c r="Z149" s="29">
        <f>Baseline!CZ149*'Summary all tools'!K$12</f>
        <v>49.290715182560277</v>
      </c>
      <c r="AA149" s="29">
        <f>Baseline!DA149*'Summary all tools'!L$12</f>
        <v>54.082417635373176</v>
      </c>
      <c r="AB149" s="29">
        <f>Baseline!DB149*'Summary all tools'!M$12</f>
        <v>38.467558084929202</v>
      </c>
      <c r="AC149" s="29">
        <f>Baseline!DC149*'Summary all tools'!N$12</f>
        <v>22.48574308940352</v>
      </c>
      <c r="AD149" s="29">
        <f>Baseline!DD149*'Summary all tools'!O$12</f>
        <v>18.956833379431735</v>
      </c>
      <c r="AE149" s="29">
        <f>Baseline!DE149*'Summary all tools'!P$12</f>
        <v>10.953193653577696</v>
      </c>
      <c r="AF149" s="29">
        <f t="shared" si="6"/>
        <v>1405.940978042591</v>
      </c>
      <c r="AH149" s="6">
        <f>C149*'Summary all tools'!B$6</f>
        <v>13.848721323640152</v>
      </c>
      <c r="AI149" s="6">
        <f>D149*'Summary all tools'!C$6</f>
        <v>12.847443087897203</v>
      </c>
      <c r="AJ149" s="6">
        <f>E149*'Summary all tools'!D$6</f>
        <v>17.142503193322476</v>
      </c>
      <c r="AK149" s="6">
        <f>F149*'Summary all tools'!E$6</f>
        <v>11.773639240713361</v>
      </c>
      <c r="AL149" s="6">
        <f>G149*'Summary all tools'!F$6</f>
        <v>9.9882067868261935</v>
      </c>
      <c r="AM149" s="6">
        <f>H149*'Summary all tools'!G$6</f>
        <v>7.576415180770125</v>
      </c>
      <c r="AN149" s="6">
        <f>I149*'Summary all tools'!H$6</f>
        <v>3.6204079549086874</v>
      </c>
      <c r="AO149" s="6">
        <f>J149*'Summary all tools'!J$6</f>
        <v>7.1566632790972848</v>
      </c>
      <c r="AP149" s="6">
        <f>K149*'Summary all tools'!K$6</f>
        <v>6.9146948733000331</v>
      </c>
      <c r="AQ149" s="6">
        <f>L149*'Summary all tools'!L$6</f>
        <v>15.273536593217086</v>
      </c>
      <c r="AR149" s="6">
        <f>M149*'Summary all tools'!M$6</f>
        <v>11.865984064512119</v>
      </c>
      <c r="AS149" s="6">
        <f>N149*'Summary all tools'!N$6</f>
        <v>8.6309484046134095</v>
      </c>
      <c r="AT149" s="6">
        <f>O149*'Summary all tools'!O$6</f>
        <v>8.5452171357959354</v>
      </c>
      <c r="AU149" s="6">
        <f>P149*'Summary all tools'!P$6</f>
        <v>4.6882168578677401</v>
      </c>
      <c r="AV149" s="6"/>
      <c r="AW149" s="6">
        <f>R149*'Summary all tools'!B$13</f>
        <v>14.074778958926933</v>
      </c>
      <c r="AX149" s="6">
        <f>S149*'Summary all tools'!C$13</f>
        <v>9.2187391699727499</v>
      </c>
      <c r="AY149" s="6">
        <f>T149*'Summary all tools'!D$13</f>
        <v>11.023902400916452</v>
      </c>
      <c r="AZ149" s="6">
        <f>U149*'Summary all tools'!E$13</f>
        <v>8.1160416694866733</v>
      </c>
      <c r="BA149" s="6">
        <f>V149*'Summary all tools'!F$13</f>
        <v>4.8150319569958953</v>
      </c>
      <c r="BB149" s="6">
        <f>W149*'Summary all tools'!G$13</f>
        <v>3.3694107713475181</v>
      </c>
      <c r="BC149" s="6">
        <f>X149*'Summary all tools'!H$13</f>
        <v>2.3093632137623521</v>
      </c>
      <c r="BD149" s="6">
        <f>Y149*'Summary all tools'!J$13</f>
        <v>6.7732706034313583</v>
      </c>
      <c r="BE149" s="6">
        <f>Z149*'Summary all tools'!K$13</f>
        <v>5.0827356183455441</v>
      </c>
      <c r="BF149" s="6">
        <f>AA149*'Summary all tools'!L$13</f>
        <v>11.301449962235706</v>
      </c>
      <c r="BG149" s="6">
        <f>AB149*'Summary all tools'!M$13</f>
        <v>8.0384568936481351</v>
      </c>
      <c r="BH149" s="6">
        <f>AC149*'Summary all tools'!N$13</f>
        <v>4.698782182813706</v>
      </c>
      <c r="BI149" s="6">
        <f>AD149*'Summary all tools'!O$13</f>
        <v>4.6141265996857301</v>
      </c>
      <c r="BJ149" s="6">
        <f>AE149*'Summary all tools'!P$13</f>
        <v>2.6660266077623129</v>
      </c>
      <c r="BK149" s="6">
        <f t="shared" si="7"/>
        <v>235.9747145858129</v>
      </c>
      <c r="BM149" s="6">
        <f>C149*'Summary all tools'!B$7</f>
        <v>1.9234335171722434</v>
      </c>
      <c r="BN149" s="6">
        <f>D149*'Summary all tools'!C$7</f>
        <v>1.7843670955412783</v>
      </c>
      <c r="BO149" s="6">
        <f>E149*'Summary all tools'!D$7</f>
        <v>6.3156590712240712</v>
      </c>
      <c r="BP149" s="6">
        <f>F149*'Summary all tools'!E$7</f>
        <v>4.3376565623680809</v>
      </c>
      <c r="BQ149" s="6">
        <f>G149*'Summary all tools'!F$7</f>
        <v>3.6798656583043874</v>
      </c>
      <c r="BR149" s="6">
        <f>H149*'Summary all tools'!G$7</f>
        <v>2.1567897229929551</v>
      </c>
      <c r="BS149" s="6">
        <f>I149*'Summary all tools'!H$7</f>
        <v>1.0306270820542978</v>
      </c>
      <c r="BT149" s="6">
        <f>J149*'Summary all tools'!J$7</f>
        <v>1.1650382082251394</v>
      </c>
      <c r="BU149" s="6">
        <f>K149*'Summary all tools'!K$7</f>
        <v>1.125648002630238</v>
      </c>
      <c r="BV149" s="6">
        <f>L149*'Summary all tools'!L$7</f>
        <v>3.7452350266892473</v>
      </c>
      <c r="BW149" s="6">
        <f>M149*'Summary all tools'!M$7</f>
        <v>2.9096665905317076</v>
      </c>
      <c r="BX149" s="6">
        <f>N149*'Summary all tools'!N$7</f>
        <v>2.1164011413611425</v>
      </c>
      <c r="BY149" s="6">
        <f>O149*'Summary all tools'!O$7</f>
        <v>2.367951736425379</v>
      </c>
      <c r="BZ149" s="6">
        <f>P149*'Summary all tools'!P$7</f>
        <v>1.2991444304934701</v>
      </c>
      <c r="CA149" s="6"/>
      <c r="CB149" s="6">
        <f>R149*'Summary all tools'!B$14</f>
        <v>1.9548304109620742</v>
      </c>
      <c r="CC149" s="6">
        <f>S149*'Summary all tools'!C$14</f>
        <v>1.2803804402739931</v>
      </c>
      <c r="CD149" s="6">
        <f>T149*'Summary all tools'!D$14</f>
        <v>4.0614377266534305</v>
      </c>
      <c r="CE149" s="6">
        <f>U149*'Summary all tools'!E$14</f>
        <v>2.9901206150740376</v>
      </c>
      <c r="CF149" s="6">
        <f>V149*'Summary all tools'!F$14</f>
        <v>1.7739591420511196</v>
      </c>
      <c r="CG149" s="6">
        <f>W149*'Summary all tools'!G$14</f>
        <v>0.95917532906973146</v>
      </c>
      <c r="CH149" s="6">
        <f>X149*'Summary all tools'!H$14</f>
        <v>0.65740996596154555</v>
      </c>
      <c r="CI149" s="6">
        <f>Y149*'Summary all tools'!J$14</f>
        <v>1.102625447070221</v>
      </c>
      <c r="CJ149" s="6">
        <f>Z149*'Summary all tools'!K$14</f>
        <v>0.82742207740508855</v>
      </c>
      <c r="CK149" s="6">
        <f>AA149*'Summary all tools'!L$14</f>
        <v>2.7712367723489857</v>
      </c>
      <c r="CL149" s="6">
        <f>AB149*'Summary all tools'!M$14</f>
        <v>1.9711158666416884</v>
      </c>
      <c r="CM149" s="6">
        <f>AC149*'Summary all tools'!N$14</f>
        <v>1.1521917996171538</v>
      </c>
      <c r="CN149" s="6">
        <f>AD149*'Summary all tools'!O$14</f>
        <v>1.278613395093636</v>
      </c>
      <c r="CO149" s="6">
        <f>AE149*'Summary all tools'!P$14</f>
        <v>0.73877845757268912</v>
      </c>
      <c r="CP149" s="6">
        <f t="shared" si="8"/>
        <v>59.476781291809054</v>
      </c>
      <c r="CR149" s="6"/>
      <c r="CS149" s="6"/>
      <c r="CT149" s="6"/>
      <c r="CU149" s="6"/>
      <c r="CV149" s="6"/>
      <c r="CW149" s="6"/>
      <c r="CX149" s="6"/>
      <c r="CY149" s="6"/>
      <c r="CZ149" s="6"/>
      <c r="DA149" s="6"/>
      <c r="DB149" s="6"/>
      <c r="DC149" s="6"/>
      <c r="DD149" s="6"/>
      <c r="DE149" s="6"/>
      <c r="DF149" s="6"/>
      <c r="DH149" s="6"/>
      <c r="DI149" s="6"/>
      <c r="DJ149" s="6"/>
      <c r="DK149" s="6"/>
      <c r="DL149" s="6"/>
      <c r="DM149" s="6"/>
      <c r="DN149" s="6"/>
      <c r="DO149" s="6"/>
      <c r="DP149" s="6"/>
      <c r="DQ149" s="6"/>
      <c r="DR149" s="6"/>
      <c r="DS149" s="6"/>
      <c r="DT149" s="6"/>
      <c r="DU149" s="6"/>
      <c r="DV149" s="6"/>
      <c r="DX149" s="6"/>
      <c r="DY149" s="6"/>
      <c r="DZ149" s="6"/>
      <c r="EA149" s="6"/>
      <c r="EB149" s="6"/>
      <c r="EC149" s="6"/>
      <c r="ED149" s="6"/>
      <c r="EE149" s="6"/>
      <c r="EF149" s="6"/>
      <c r="EG149" s="6"/>
      <c r="EH149" s="6"/>
      <c r="EI149" s="6"/>
      <c r="EJ149" s="6"/>
      <c r="EK149" s="6"/>
      <c r="EL149" s="6"/>
      <c r="EN149" s="1"/>
      <c r="EO149" s="1"/>
      <c r="EP149" s="1"/>
      <c r="EQ149" s="1"/>
      <c r="ER149" s="1"/>
      <c r="ES149" s="1"/>
      <c r="ET149" s="1"/>
      <c r="EU149" s="1"/>
      <c r="EV149" s="1"/>
      <c r="EW149" s="1"/>
      <c r="EX149" s="1"/>
      <c r="EY149" s="1"/>
      <c r="EZ149" s="1"/>
      <c r="FA149" s="1"/>
      <c r="FB149" s="2"/>
      <c r="FD149" s="2"/>
      <c r="FE149" s="2"/>
      <c r="FF149" s="2"/>
      <c r="FG149" s="2"/>
      <c r="FH149" s="2"/>
      <c r="FI149" s="2"/>
      <c r="FJ149" s="2"/>
      <c r="FK149" s="2"/>
      <c r="FL149" s="2"/>
      <c r="FM149" s="2"/>
      <c r="FN149" s="2"/>
      <c r="FO149" s="2"/>
      <c r="FP149" s="2"/>
      <c r="FQ149" s="2"/>
      <c r="FR149" s="2"/>
      <c r="FT149" s="2"/>
      <c r="FU149" s="2"/>
      <c r="FV149" s="2"/>
      <c r="FW149" s="2"/>
      <c r="FX149" s="2"/>
      <c r="FY149" s="2"/>
      <c r="FZ149" s="2"/>
      <c r="GA149" s="2"/>
      <c r="GB149" s="2"/>
      <c r="GC149" s="2"/>
      <c r="GD149" s="2"/>
      <c r="GE149" s="2"/>
      <c r="GF149" s="2"/>
      <c r="GG149" s="2"/>
      <c r="GH149" s="2"/>
      <c r="GJ149" s="6"/>
    </row>
    <row r="150" spans="1:192" x14ac:dyDescent="0.25">
      <c r="A150" s="8" t="s">
        <v>146</v>
      </c>
      <c r="B150" s="8" t="s">
        <v>317</v>
      </c>
      <c r="C150" s="22">
        <f>Baseline!CC150*'Summary all tools'!B$5</f>
        <v>177.90363307215065</v>
      </c>
      <c r="D150" s="22">
        <f>Baseline!CD150*'Summary all tools'!C$5</f>
        <v>171.66207217707102</v>
      </c>
      <c r="E150" s="22">
        <f>Baseline!CE150*'Summary all tools'!D$5</f>
        <v>189.90564318601727</v>
      </c>
      <c r="F150" s="22">
        <f>Baseline!CF150*'Summary all tools'!E$5</f>
        <v>128.37299523538078</v>
      </c>
      <c r="G150" s="22">
        <f>Baseline!CG150*'Summary all tools'!F$5</f>
        <v>94.323174629286726</v>
      </c>
      <c r="H150" s="22">
        <f>Baseline!CH150*'Summary all tools'!G$5</f>
        <v>75.223103308478443</v>
      </c>
      <c r="I150" s="22">
        <f>Baseline!CI150*'Summary all tools'!H$5</f>
        <v>42.721133195342922</v>
      </c>
      <c r="J150" s="27">
        <f>Baseline!CJ150*'Summary all tools'!J$5</f>
        <v>129.98409401402753</v>
      </c>
      <c r="K150" s="27">
        <f>Baseline!CK150*'Summary all tools'!K$5</f>
        <v>132.47690389331936</v>
      </c>
      <c r="L150" s="27">
        <f>Baseline!CL150*'Summary all tools'!L$5</f>
        <v>151.65219821552051</v>
      </c>
      <c r="M150" s="27">
        <f>Baseline!CM150*'Summary all tools'!M$5</f>
        <v>110.56212942192722</v>
      </c>
      <c r="N150" s="27">
        <f>Baseline!CN150*'Summary all tools'!N$5</f>
        <v>82.94744948047834</v>
      </c>
      <c r="O150" s="27">
        <f>Baseline!CO150*'Summary all tools'!O$5</f>
        <v>93.517207599983479</v>
      </c>
      <c r="P150" s="27">
        <f>Baseline!CP150*'Summary all tools'!P$5</f>
        <v>58.293620120664862</v>
      </c>
      <c r="Q150" s="28"/>
      <c r="R150" s="29">
        <f>Baseline!CR150*'Summary all tools'!B$12</f>
        <v>22.683330570175073</v>
      </c>
      <c r="S150" s="29">
        <f>Baseline!CS150*'Summary all tools'!C$12</f>
        <v>18.108520995432379</v>
      </c>
      <c r="T150" s="29">
        <f>Baseline!CT150*'Summary all tools'!D$12</f>
        <v>16.461447107946821</v>
      </c>
      <c r="U150" s="29">
        <f>Baseline!CU150*'Summary all tools'!E$12</f>
        <v>11.512181366272294</v>
      </c>
      <c r="V150" s="29">
        <f>Baseline!CV150*'Summary all tools'!F$12</f>
        <v>4.9191913951805137</v>
      </c>
      <c r="W150" s="29">
        <f>Baseline!CW150*'Summary all tools'!G$12</f>
        <v>3.4490942565022866</v>
      </c>
      <c r="X150" s="29">
        <f>Baseline!CX150*'Summary all tools'!H$12</f>
        <v>3.0072847383885284</v>
      </c>
      <c r="Y150" s="29">
        <f>Baseline!CY150*'Summary all tools'!J$12</f>
        <v>18.858184277592393</v>
      </c>
      <c r="Z150" s="29">
        <f>Baseline!CZ150*'Summary all tools'!K$12</f>
        <v>12.950845452985611</v>
      </c>
      <c r="AA150" s="29">
        <f>Baseline!DA150*'Summary all tools'!L$12</f>
        <v>13.443724686386229</v>
      </c>
      <c r="AB150" s="29">
        <f>Baseline!DB150*'Summary all tools'!M$12</f>
        <v>8.9824509535578265</v>
      </c>
      <c r="AC150" s="29">
        <f>Baseline!DC150*'Summary all tools'!N$12</f>
        <v>5.8960705234789295</v>
      </c>
      <c r="AD150" s="29">
        <f>Baseline!DD150*'Summary all tools'!O$12</f>
        <v>4.9075286310164286</v>
      </c>
      <c r="AE150" s="29">
        <f>Baseline!DE150*'Summary all tools'!P$12</f>
        <v>3.1171924909922644</v>
      </c>
      <c r="AF150" s="29">
        <f t="shared" si="6"/>
        <v>1787.842404995557</v>
      </c>
      <c r="AH150" s="6">
        <f>C150*'Summary all tools'!B$6</f>
        <v>23.987006706357391</v>
      </c>
      <c r="AI150" s="6">
        <f>D150*'Summary all tools'!C$6</f>
        <v>23.145447933987104</v>
      </c>
      <c r="AJ150" s="6">
        <f>E150*'Summary all tools'!D$6</f>
        <v>34.439569652677143</v>
      </c>
      <c r="AK150" s="6">
        <f>F150*'Summary all tools'!E$6</f>
        <v>23.280565215226911</v>
      </c>
      <c r="AL150" s="6">
        <f>G150*'Summary all tools'!F$6</f>
        <v>17.105597748482982</v>
      </c>
      <c r="AM150" s="6">
        <f>H150*'Summary all tools'!G$6</f>
        <v>19.049103795307847</v>
      </c>
      <c r="AN150" s="6">
        <f>I150*'Summary all tools'!H$6</f>
        <v>10.818475504181109</v>
      </c>
      <c r="AO150" s="6">
        <f>J150*'Summary all tools'!J$6</f>
        <v>13.403635593772623</v>
      </c>
      <c r="AP150" s="6">
        <f>K150*'Summary all tools'!K$6</f>
        <v>13.660687931445402</v>
      </c>
      <c r="AQ150" s="6">
        <f>L150*'Summary all tools'!L$6</f>
        <v>31.690331252402604</v>
      </c>
      <c r="AR150" s="6">
        <f>M150*'Summary all tools'!M$6</f>
        <v>23.103855707864696</v>
      </c>
      <c r="AS150" s="6">
        <f>N150*'Summary all tools'!N$6</f>
        <v>17.333294086793313</v>
      </c>
      <c r="AT150" s="6">
        <f>O150*'Summary all tools'!O$6</f>
        <v>22.762252876242314</v>
      </c>
      <c r="AU150" s="6">
        <f>P150*'Summary all tools'!P$6</f>
        <v>14.188769706789396</v>
      </c>
      <c r="AV150" s="6"/>
      <c r="AW150" s="6">
        <f>R150*'Summary all tools'!B$13</f>
        <v>3.0584265937314705</v>
      </c>
      <c r="AX150" s="6">
        <f>S150*'Summary all tools'!C$13</f>
        <v>2.4415983364627927</v>
      </c>
      <c r="AY150" s="6">
        <f>T150*'Summary all tools'!D$13</f>
        <v>2.9852991451269197</v>
      </c>
      <c r="AZ150" s="6">
        <f>U150*'Summary all tools'!E$13</f>
        <v>2.0877450789054746</v>
      </c>
      <c r="BA150" s="6">
        <f>V150*'Summary all tools'!F$13</f>
        <v>0.89210005477943233</v>
      </c>
      <c r="BB150" s="6">
        <f>W150*'Summary all tools'!G$13</f>
        <v>0.87343052336564375</v>
      </c>
      <c r="BC150" s="6">
        <f>X150*'Summary all tools'!H$13</f>
        <v>0.76154900029432226</v>
      </c>
      <c r="BD150" s="6">
        <f>Y150*'Summary all tools'!J$13</f>
        <v>1.9446089303032923</v>
      </c>
      <c r="BE150" s="6">
        <f>Z150*'Summary all tools'!K$13</f>
        <v>1.335458883641202</v>
      </c>
      <c r="BF150" s="6">
        <f>AA150*'Summary all tools'!L$13</f>
        <v>2.8092971522392358</v>
      </c>
      <c r="BG150" s="6">
        <f>AB150*'Summary all tools'!M$13</f>
        <v>1.8770373890140852</v>
      </c>
      <c r="BH150" s="6">
        <f>AC150*'Summary all tools'!N$13</f>
        <v>1.2320851934571662</v>
      </c>
      <c r="BI150" s="6">
        <f>AD150*'Summary all tools'!O$13</f>
        <v>1.1945011037371367</v>
      </c>
      <c r="BJ150" s="6">
        <f>AE150*'Summary all tools'!P$13</f>
        <v>0.75873013710368897</v>
      </c>
      <c r="BK150" s="6">
        <f t="shared" si="7"/>
        <v>312.22046123369267</v>
      </c>
      <c r="BM150" s="6">
        <f>C150*'Summary all tools'!B$7</f>
        <v>3.3315287092163044</v>
      </c>
      <c r="BN150" s="6">
        <f>D150*'Summary all tools'!C$7</f>
        <v>3.2146455463870978</v>
      </c>
      <c r="BO150" s="6">
        <f>E150*'Summary all tools'!D$7</f>
        <v>12.688262503617896</v>
      </c>
      <c r="BP150" s="6">
        <f>F150*'Summary all tools'!E$7</f>
        <v>8.5770503424520204</v>
      </c>
      <c r="BQ150" s="6">
        <f>G150*'Summary all tools'!F$7</f>
        <v>6.3020623283884678</v>
      </c>
      <c r="BR150" s="6">
        <f>H150*'Summary all tools'!G$7</f>
        <v>5.4227375767664681</v>
      </c>
      <c r="BS150" s="6">
        <f>I150*'Summary all tools'!H$7</f>
        <v>3.0797120048398776</v>
      </c>
      <c r="BT150" s="6">
        <f>J150*'Summary all tools'!J$7</f>
        <v>2.1819871896839156</v>
      </c>
      <c r="BU150" s="6">
        <f>K150*'Summary all tools'!K$7</f>
        <v>2.2238329190725072</v>
      </c>
      <c r="BV150" s="6">
        <f>L150*'Summary all tools'!L$7</f>
        <v>7.7708091959914434</v>
      </c>
      <c r="BW150" s="6">
        <f>M150*'Summary all tools'!M$7</f>
        <v>5.6653132770242927</v>
      </c>
      <c r="BX150" s="6">
        <f>N150*'Summary all tools'!N$7</f>
        <v>4.2503096611293945</v>
      </c>
      <c r="BY150" s="6">
        <f>O150*'Summary all tools'!O$7</f>
        <v>6.3076122428141348</v>
      </c>
      <c r="BZ150" s="6">
        <f>P150*'Summary all tools'!P$7</f>
        <v>3.9318277500741692</v>
      </c>
      <c r="CA150" s="6"/>
      <c r="CB150" s="6">
        <f>R150*'Summary all tools'!B$14</f>
        <v>0.42478147135159317</v>
      </c>
      <c r="CC150" s="6">
        <f>S150*'Summary all tools'!C$14</f>
        <v>0.33911088006427675</v>
      </c>
      <c r="CD150" s="6">
        <f>T150*'Summary all tools'!D$14</f>
        <v>1.0998470534678126</v>
      </c>
      <c r="CE150" s="6">
        <f>U150*'Summary all tools'!E$14</f>
        <v>0.76916923959675398</v>
      </c>
      <c r="CF150" s="6">
        <f>V150*'Summary all tools'!F$14</f>
        <v>0.32866844123452776</v>
      </c>
      <c r="CG150" s="6">
        <f>W150*'Summary all tools'!G$14</f>
        <v>0.24864080592160659</v>
      </c>
      <c r="CH150" s="6">
        <f>X150*'Summary all tools'!H$14</f>
        <v>0.21679132125166839</v>
      </c>
      <c r="CI150" s="6">
        <f>Y150*'Summary all tools'!J$14</f>
        <v>0.31656424446797782</v>
      </c>
      <c r="CJ150" s="6">
        <f>Z150*'Summary all tools'!K$14</f>
        <v>0.21740028338345149</v>
      </c>
      <c r="CK150" s="6">
        <f>AA150*'Summary all tools'!L$14</f>
        <v>0.68886979978280116</v>
      </c>
      <c r="CL150" s="6">
        <f>AB150*'Summary all tools'!M$14</f>
        <v>0.46026970458582933</v>
      </c>
      <c r="CM150" s="6">
        <f>AC150*'Summary all tools'!N$14</f>
        <v>0.30212050720788747</v>
      </c>
      <c r="CN150" s="6">
        <f>AD150*'Summary all tools'!O$14</f>
        <v>0.33100632995125467</v>
      </c>
      <c r="CO150" s="6">
        <f>AE150*'Summary all tools'!P$14</f>
        <v>0.21025051992029933</v>
      </c>
      <c r="CP150" s="6">
        <f t="shared" si="8"/>
        <v>80.90118184964571</v>
      </c>
      <c r="CR150" s="6"/>
      <c r="CS150" s="6"/>
      <c r="CT150" s="6"/>
      <c r="CU150" s="6"/>
      <c r="CV150" s="6"/>
      <c r="CW150" s="6"/>
      <c r="CX150" s="6"/>
      <c r="CY150" s="6"/>
      <c r="CZ150" s="6"/>
      <c r="DA150" s="6"/>
      <c r="DB150" s="6"/>
      <c r="DC150" s="6"/>
      <c r="DD150" s="6"/>
      <c r="DE150" s="6"/>
      <c r="DF150" s="6"/>
      <c r="DH150" s="6"/>
      <c r="DI150" s="6"/>
      <c r="DJ150" s="6"/>
      <c r="DK150" s="6"/>
      <c r="DL150" s="6"/>
      <c r="DM150" s="6"/>
      <c r="DN150" s="6"/>
      <c r="DO150" s="6"/>
      <c r="DP150" s="6"/>
      <c r="DQ150" s="6"/>
      <c r="DR150" s="6"/>
      <c r="DS150" s="6"/>
      <c r="DT150" s="6"/>
      <c r="DU150" s="6"/>
      <c r="DV150" s="6"/>
      <c r="DX150" s="6"/>
      <c r="DY150" s="6"/>
      <c r="DZ150" s="6"/>
      <c r="EA150" s="6"/>
      <c r="EB150" s="6"/>
      <c r="EC150" s="6"/>
      <c r="ED150" s="6"/>
      <c r="EE150" s="6"/>
      <c r="EF150" s="6"/>
      <c r="EG150" s="6"/>
      <c r="EH150" s="6"/>
      <c r="EI150" s="6"/>
      <c r="EJ150" s="6"/>
      <c r="EK150" s="6"/>
      <c r="EL150" s="6"/>
      <c r="EN150" s="1"/>
      <c r="EO150" s="1"/>
      <c r="EP150" s="1"/>
      <c r="EQ150" s="1"/>
      <c r="ER150" s="1"/>
      <c r="ES150" s="1"/>
      <c r="ET150" s="1"/>
      <c r="EU150" s="1"/>
      <c r="EV150" s="1"/>
      <c r="EW150" s="1"/>
      <c r="EX150" s="1"/>
      <c r="EY150" s="1"/>
      <c r="EZ150" s="1"/>
      <c r="FA150" s="1"/>
      <c r="FB150" s="2"/>
      <c r="FD150" s="2"/>
      <c r="FE150" s="2"/>
      <c r="FF150" s="2"/>
      <c r="FG150" s="2"/>
      <c r="FH150" s="2"/>
      <c r="FI150" s="2"/>
      <c r="FJ150" s="2"/>
      <c r="FK150" s="2"/>
      <c r="FL150" s="2"/>
      <c r="FM150" s="2"/>
      <c r="FN150" s="2"/>
      <c r="FO150" s="2"/>
      <c r="FP150" s="2"/>
      <c r="FQ150" s="2"/>
      <c r="FR150" s="2"/>
      <c r="FT150" s="2"/>
      <c r="FU150" s="2"/>
      <c r="FV150" s="2"/>
      <c r="FW150" s="2"/>
      <c r="FX150" s="2"/>
      <c r="FY150" s="2"/>
      <c r="FZ150" s="2"/>
      <c r="GA150" s="2"/>
      <c r="GB150" s="2"/>
      <c r="GC150" s="2"/>
      <c r="GD150" s="2"/>
      <c r="GE150" s="2"/>
      <c r="GF150" s="2"/>
      <c r="GG150" s="2"/>
      <c r="GH150" s="2"/>
      <c r="GJ150" s="6"/>
    </row>
    <row r="151" spans="1:192" x14ac:dyDescent="0.25">
      <c r="A151" s="8" t="s">
        <v>148</v>
      </c>
      <c r="B151" s="8" t="s">
        <v>318</v>
      </c>
      <c r="C151" s="22">
        <f>Baseline!CC151*'Summary all tools'!B$5</f>
        <v>193.27272621191574</v>
      </c>
      <c r="D151" s="22">
        <f>Baseline!CD151*'Summary all tools'!C$5</f>
        <v>193.62421957086562</v>
      </c>
      <c r="E151" s="22">
        <f>Baseline!CE151*'Summary all tools'!D$5</f>
        <v>209.79440367185626</v>
      </c>
      <c r="F151" s="22">
        <f>Baseline!CF151*'Summary all tools'!E$5</f>
        <v>159.36621588651707</v>
      </c>
      <c r="G151" s="22">
        <f>Baseline!CG151*'Summary all tools'!F$5</f>
        <v>106.83176706055045</v>
      </c>
      <c r="H151" s="22">
        <f>Baseline!CH151*'Summary all tools'!G$5</f>
        <v>80.481318547483724</v>
      </c>
      <c r="I151" s="22">
        <f>Baseline!CI151*'Summary all tools'!H$5</f>
        <v>47.356593494003135</v>
      </c>
      <c r="J151" s="27">
        <f>Baseline!CJ151*'Summary all tools'!J$5</f>
        <v>149.25649432385072</v>
      </c>
      <c r="K151" s="27">
        <f>Baseline!CK151*'Summary all tools'!K$5</f>
        <v>145.64885443118774</v>
      </c>
      <c r="L151" s="27">
        <f>Baseline!CL151*'Summary all tools'!L$5</f>
        <v>178.20585716957623</v>
      </c>
      <c r="M151" s="27">
        <f>Baseline!CM151*'Summary all tools'!M$5</f>
        <v>128.01460434504031</v>
      </c>
      <c r="N151" s="27">
        <f>Baseline!CN151*'Summary all tools'!N$5</f>
        <v>93.814882073266787</v>
      </c>
      <c r="O151" s="27">
        <f>Baseline!CO151*'Summary all tools'!O$5</f>
        <v>106.27735063687291</v>
      </c>
      <c r="P151" s="27">
        <f>Baseline!CP151*'Summary all tools'!P$5</f>
        <v>62.854743666654052</v>
      </c>
      <c r="Q151" s="28"/>
      <c r="R151" s="29">
        <f>Baseline!CR151*'Summary all tools'!B$12</f>
        <v>25.268119916063903</v>
      </c>
      <c r="S151" s="29">
        <f>Baseline!CS151*'Summary all tools'!C$12</f>
        <v>15.480734581204839</v>
      </c>
      <c r="T151" s="29">
        <f>Baseline!CT151*'Summary all tools'!D$12</f>
        <v>15.027685842658883</v>
      </c>
      <c r="U151" s="29">
        <f>Baseline!CU151*'Summary all tools'!E$12</f>
        <v>9.2616161582578798</v>
      </c>
      <c r="V151" s="29">
        <f>Baseline!CV151*'Summary all tools'!F$12</f>
        <v>3.3137297941910457</v>
      </c>
      <c r="W151" s="29">
        <f>Baseline!CW151*'Summary all tools'!G$12</f>
        <v>2.7792446045126424</v>
      </c>
      <c r="X151" s="29">
        <f>Baseline!CX151*'Summary all tools'!H$12</f>
        <v>2.2981610140383637</v>
      </c>
      <c r="Y151" s="29">
        <f>Baseline!CY151*'Summary all tools'!J$12</f>
        <v>17.194474925646226</v>
      </c>
      <c r="Z151" s="29">
        <f>Baseline!CZ151*'Summary all tools'!K$12</f>
        <v>12.465886390761334</v>
      </c>
      <c r="AA151" s="29">
        <f>Baseline!DA151*'Summary all tools'!L$12</f>
        <v>13.332283086325527</v>
      </c>
      <c r="AB151" s="29">
        <f>Baseline!DB151*'Summary all tools'!M$12</f>
        <v>7.8696290168201353</v>
      </c>
      <c r="AC151" s="29">
        <f>Baseline!DC151*'Summary all tools'!N$12</f>
        <v>3.6873117309724703</v>
      </c>
      <c r="AD151" s="29">
        <f>Baseline!DD151*'Summary all tools'!O$12</f>
        <v>3.7633209531036522</v>
      </c>
      <c r="AE151" s="29">
        <f>Baseline!DE151*'Summary all tools'!P$12</f>
        <v>2.2573356337745354</v>
      </c>
      <c r="AF151" s="29">
        <f t="shared" si="6"/>
        <v>1988.7995647379723</v>
      </c>
      <c r="AH151" s="6">
        <f>C151*'Summary all tools'!B$6</f>
        <v>26.059243983629088</v>
      </c>
      <c r="AI151" s="6">
        <f>D151*'Summary all tools'!C$6</f>
        <v>26.106636346633564</v>
      </c>
      <c r="AJ151" s="6">
        <f>E151*'Summary all tools'!D$6</f>
        <v>38.04641535018245</v>
      </c>
      <c r="AK151" s="6">
        <f>F151*'Summary all tools'!E$6</f>
        <v>28.901215362679672</v>
      </c>
      <c r="AL151" s="6">
        <f>G151*'Summary all tools'!F$6</f>
        <v>19.374042925077799</v>
      </c>
      <c r="AM151" s="6">
        <f>H151*'Summary all tools'!G$6</f>
        <v>20.380666619233402</v>
      </c>
      <c r="AN151" s="6">
        <f>I151*'Summary all tools'!H$6</f>
        <v>11.992335136189332</v>
      </c>
      <c r="AO151" s="6">
        <f>J151*'Summary all tools'!J$6</f>
        <v>15.390957448262784</v>
      </c>
      <c r="AP151" s="6">
        <f>K151*'Summary all tools'!K$6</f>
        <v>15.018946620002573</v>
      </c>
      <c r="AQ151" s="6">
        <f>L151*'Summary all tools'!L$6</f>
        <v>37.239174316460684</v>
      </c>
      <c r="AR151" s="6">
        <f>M151*'Summary all tools'!M$6</f>
        <v>26.750850067298256</v>
      </c>
      <c r="AS151" s="6">
        <f>N151*'Summary all tools'!N$6</f>
        <v>19.60423076150731</v>
      </c>
      <c r="AT151" s="6">
        <f>O151*'Summary all tools'!O$6</f>
        <v>25.868094143285781</v>
      </c>
      <c r="AU151" s="6">
        <f>P151*'Summary all tools'!P$6</f>
        <v>15.298955203320489</v>
      </c>
      <c r="AV151" s="6"/>
      <c r="AW151" s="6">
        <f>R151*'Summary all tools'!B$13</f>
        <v>3.4069375167726608</v>
      </c>
      <c r="AX151" s="6">
        <f>S151*'Summary all tools'!C$13</f>
        <v>2.0872900558927872</v>
      </c>
      <c r="AY151" s="6">
        <f>T151*'Summary all tools'!D$13</f>
        <v>2.7252851711723522</v>
      </c>
      <c r="AZ151" s="6">
        <f>U151*'Summary all tools'!E$13</f>
        <v>1.6796029303154891</v>
      </c>
      <c r="BA151" s="6">
        <f>V151*'Summary all tools'!F$13</f>
        <v>0.60094806106107801</v>
      </c>
      <c r="BB151" s="6">
        <f>W151*'Summary all tools'!G$13</f>
        <v>0.7038013138969168</v>
      </c>
      <c r="BC151" s="6">
        <f>X151*'Summary all tools'!H$13</f>
        <v>0.58197423091174827</v>
      </c>
      <c r="BD151" s="6">
        <f>Y151*'Summary all tools'!J$13</f>
        <v>1.7730513712297067</v>
      </c>
      <c r="BE151" s="6">
        <f>Z151*'Summary all tools'!K$13</f>
        <v>1.2854511146348617</v>
      </c>
      <c r="BF151" s="6">
        <f>AA151*'Summary all tools'!L$13</f>
        <v>2.7860095160375997</v>
      </c>
      <c r="BG151" s="6">
        <f>AB151*'Summary all tools'!M$13</f>
        <v>1.6444941340192596</v>
      </c>
      <c r="BH151" s="6">
        <f>AC151*'Summary all tools'!N$13</f>
        <v>0.77052711111594452</v>
      </c>
      <c r="BI151" s="6">
        <f>AD151*'Summary all tools'!O$13</f>
        <v>0.91599894166452533</v>
      </c>
      <c r="BJ151" s="6">
        <f>AE151*'Summary all tools'!P$13</f>
        <v>0.54943946511227693</v>
      </c>
      <c r="BK151" s="6">
        <f t="shared" si="7"/>
        <v>347.5425752176003</v>
      </c>
      <c r="BM151" s="6">
        <f>C151*'Summary all tools'!B$7</f>
        <v>3.6193394421707068</v>
      </c>
      <c r="BN151" s="6">
        <f>D151*'Summary all tools'!C$7</f>
        <v>3.6259217148102176</v>
      </c>
      <c r="BO151" s="6">
        <f>E151*'Summary all tools'!D$7</f>
        <v>14.017100392172482</v>
      </c>
      <c r="BP151" s="6">
        <f>F151*'Summary all tools'!E$7</f>
        <v>10.647816186250408</v>
      </c>
      <c r="BQ151" s="6">
        <f>G151*'Summary all tools'!F$7</f>
        <v>7.1378052881865575</v>
      </c>
      <c r="BR151" s="6">
        <f>H151*'Summary all tools'!G$7</f>
        <v>5.8017956069350554</v>
      </c>
      <c r="BS151" s="6">
        <f>I151*'Summary all tools'!H$7</f>
        <v>3.4138764256305403</v>
      </c>
      <c r="BT151" s="6">
        <f>J151*'Summary all tools'!J$7</f>
        <v>2.505504700879988</v>
      </c>
      <c r="BU151" s="6">
        <f>K151*'Summary all tools'!K$7</f>
        <v>2.4449447986050701</v>
      </c>
      <c r="BV151" s="6">
        <f>L151*'Summary all tools'!L$7</f>
        <v>9.1314450431167966</v>
      </c>
      <c r="BW151" s="6">
        <f>M151*'Summary all tools'!M$7</f>
        <v>6.5595954188011047</v>
      </c>
      <c r="BX151" s="6">
        <f>N151*'Summary all tools'!N$7</f>
        <v>4.8071676963083059</v>
      </c>
      <c r="BY151" s="6">
        <f>O151*'Summary all tools'!O$7</f>
        <v>7.1682670517538911</v>
      </c>
      <c r="BZ151" s="6">
        <f>P151*'Summary all tools'!P$7</f>
        <v>4.2394695141731473</v>
      </c>
      <c r="CA151" s="6"/>
      <c r="CB151" s="6">
        <f>R151*'Summary all tools'!B$14</f>
        <v>0.47318576621842517</v>
      </c>
      <c r="CC151" s="6">
        <f>S151*'Summary all tools'!C$14</f>
        <v>0.289901396651776</v>
      </c>
      <c r="CD151" s="6">
        <f>T151*'Summary all tools'!D$14</f>
        <v>1.0040524314845509</v>
      </c>
      <c r="CE151" s="6">
        <f>U151*'Summary all tools'!E$14</f>
        <v>0.61880107958991715</v>
      </c>
      <c r="CF151" s="6">
        <f>V151*'Summary all tools'!F$14</f>
        <v>0.22140191723302877</v>
      </c>
      <c r="CG151" s="6">
        <f>W151*'Summary all tools'!G$14</f>
        <v>0.20035219884656755</v>
      </c>
      <c r="CH151" s="6">
        <f>X151*'Summary all tools'!H$14</f>
        <v>0.16567149639093565</v>
      </c>
      <c r="CI151" s="6">
        <f>Y151*'Summary all tools'!J$14</f>
        <v>0.28863626973506856</v>
      </c>
      <c r="CJ151" s="6">
        <f>Z151*'Summary all tools'!K$14</f>
        <v>0.20925948377776818</v>
      </c>
      <c r="CK151" s="6">
        <f>AA151*'Summary all tools'!L$14</f>
        <v>0.68315942155711262</v>
      </c>
      <c r="CL151" s="6">
        <f>AB151*'Summary all tools'!M$14</f>
        <v>0.40324760374418622</v>
      </c>
      <c r="CM151" s="6">
        <f>AC151*'Summary all tools'!N$14</f>
        <v>0.18894151383685995</v>
      </c>
      <c r="CN151" s="6">
        <f>AD151*'Summary all tools'!O$14</f>
        <v>0.25383103202751905</v>
      </c>
      <c r="CO151" s="6">
        <f>AE151*'Summary all tools'!P$14</f>
        <v>0.15225430960942613</v>
      </c>
      <c r="CP151" s="6">
        <f t="shared" si="8"/>
        <v>90.272745200497425</v>
      </c>
      <c r="CR151" s="6"/>
      <c r="CS151" s="6"/>
      <c r="CT151" s="6"/>
      <c r="CU151" s="6"/>
      <c r="CV151" s="6"/>
      <c r="CW151" s="6"/>
      <c r="CX151" s="6"/>
      <c r="CY151" s="6"/>
      <c r="CZ151" s="6"/>
      <c r="DA151" s="6"/>
      <c r="DB151" s="6"/>
      <c r="DC151" s="6"/>
      <c r="DD151" s="6"/>
      <c r="DE151" s="6"/>
      <c r="DF151" s="6"/>
      <c r="DH151" s="6"/>
      <c r="DI151" s="6"/>
      <c r="DJ151" s="6"/>
      <c r="DK151" s="6"/>
      <c r="DL151" s="6"/>
      <c r="DM151" s="6"/>
      <c r="DN151" s="6"/>
      <c r="DO151" s="6"/>
      <c r="DP151" s="6"/>
      <c r="DQ151" s="6"/>
      <c r="DR151" s="6"/>
      <c r="DS151" s="6"/>
      <c r="DT151" s="6"/>
      <c r="DU151" s="6"/>
      <c r="DV151" s="6"/>
      <c r="DX151" s="6"/>
      <c r="DY151" s="6"/>
      <c r="DZ151" s="6"/>
      <c r="EA151" s="6"/>
      <c r="EB151" s="6"/>
      <c r="EC151" s="6"/>
      <c r="ED151" s="6"/>
      <c r="EE151" s="6"/>
      <c r="EF151" s="6"/>
      <c r="EG151" s="6"/>
      <c r="EH151" s="6"/>
      <c r="EI151" s="6"/>
      <c r="EJ151" s="6"/>
      <c r="EK151" s="6"/>
      <c r="EL151" s="6"/>
      <c r="EN151" s="1"/>
      <c r="EO151" s="1"/>
      <c r="EP151" s="1"/>
      <c r="EQ151" s="1"/>
      <c r="ER151" s="1"/>
      <c r="ES151" s="1"/>
      <c r="ET151" s="1"/>
      <c r="EU151" s="1"/>
      <c r="EV151" s="1"/>
      <c r="EW151" s="1"/>
      <c r="EX151" s="1"/>
      <c r="EY151" s="1"/>
      <c r="EZ151" s="1"/>
      <c r="FA151" s="1"/>
      <c r="FB151" s="2"/>
      <c r="FD151" s="2"/>
      <c r="FE151" s="2"/>
      <c r="FF151" s="2"/>
      <c r="FG151" s="2"/>
      <c r="FH151" s="2"/>
      <c r="FI151" s="2"/>
      <c r="FJ151" s="2"/>
      <c r="FK151" s="2"/>
      <c r="FL151" s="2"/>
      <c r="FM151" s="2"/>
      <c r="FN151" s="2"/>
      <c r="FO151" s="2"/>
      <c r="FP151" s="2"/>
      <c r="FQ151" s="2"/>
      <c r="FR151" s="2"/>
      <c r="FT151" s="2"/>
      <c r="FU151" s="2"/>
      <c r="FV151" s="2"/>
      <c r="FW151" s="2"/>
      <c r="FX151" s="2"/>
      <c r="FY151" s="2"/>
      <c r="FZ151" s="2"/>
      <c r="GA151" s="2"/>
      <c r="GB151" s="2"/>
      <c r="GC151" s="2"/>
      <c r="GD151" s="2"/>
      <c r="GE151" s="2"/>
      <c r="GF151" s="2"/>
      <c r="GG151" s="2"/>
      <c r="GH151" s="2"/>
      <c r="GJ151" s="6"/>
    </row>
    <row r="152" spans="1:192" x14ac:dyDescent="0.25">
      <c r="A152" s="8" t="s">
        <v>81</v>
      </c>
      <c r="B152" s="8" t="s">
        <v>319</v>
      </c>
      <c r="C152" s="22">
        <f>Baseline!CC152*'Summary all tools'!B$5</f>
        <v>291.93470992405867</v>
      </c>
      <c r="D152" s="22">
        <f>Baseline!CD152*'Summary all tools'!C$5</f>
        <v>266.2631156774454</v>
      </c>
      <c r="E152" s="22">
        <f>Baseline!CE152*'Summary all tools'!D$5</f>
        <v>270.79518251425895</v>
      </c>
      <c r="F152" s="22">
        <f>Baseline!CF152*'Summary all tools'!E$5</f>
        <v>217.17133837678949</v>
      </c>
      <c r="G152" s="22">
        <f>Baseline!CG152*'Summary all tools'!F$5</f>
        <v>161.44786207950438</v>
      </c>
      <c r="H152" s="22">
        <f>Baseline!CH152*'Summary all tools'!G$5</f>
        <v>110.18707299724645</v>
      </c>
      <c r="I152" s="22">
        <f>Baseline!CI152*'Summary all tools'!H$5</f>
        <v>55.117370962404181</v>
      </c>
      <c r="J152" s="27">
        <f>Baseline!CJ152*'Summary all tools'!J$5</f>
        <v>212.27018098623063</v>
      </c>
      <c r="K152" s="27">
        <f>Baseline!CK152*'Summary all tools'!K$5</f>
        <v>201.28439143633912</v>
      </c>
      <c r="L152" s="27">
        <f>Baseline!CL152*'Summary all tools'!L$5</f>
        <v>233.13164459653933</v>
      </c>
      <c r="M152" s="27">
        <f>Baseline!CM152*'Summary all tools'!M$5</f>
        <v>185.48284600140767</v>
      </c>
      <c r="N152" s="27">
        <f>Baseline!CN152*'Summary all tools'!N$5</f>
        <v>147.43263682389227</v>
      </c>
      <c r="O152" s="27">
        <f>Baseline!CO152*'Summary all tools'!O$5</f>
        <v>140.80213288968559</v>
      </c>
      <c r="P152" s="27">
        <f>Baseline!CP152*'Summary all tools'!P$5</f>
        <v>72.585631715160318</v>
      </c>
      <c r="Q152" s="28"/>
      <c r="R152" s="29">
        <f>Baseline!CR152*'Summary all tools'!B$12</f>
        <v>67.430777584380721</v>
      </c>
      <c r="S152" s="29">
        <f>Baseline!CS152*'Summary all tools'!C$12</f>
        <v>43.854691606214516</v>
      </c>
      <c r="T152" s="29">
        <f>Baseline!CT152*'Summary all tools'!D$12</f>
        <v>39.285348943910869</v>
      </c>
      <c r="U152" s="29">
        <f>Baseline!CU152*'Summary all tools'!E$12</f>
        <v>23.520487725712798</v>
      </c>
      <c r="V152" s="29">
        <f>Baseline!CV152*'Summary all tools'!F$12</f>
        <v>9.1290995717451384</v>
      </c>
      <c r="W152" s="29">
        <f>Baseline!CW152*'Summary all tools'!G$12</f>
        <v>5.4762843002232922</v>
      </c>
      <c r="X152" s="29">
        <f>Baseline!CX152*'Summary all tools'!H$12</f>
        <v>3.9038250120636904</v>
      </c>
      <c r="Y152" s="29">
        <f>Baseline!CY152*'Summary all tools'!J$12</f>
        <v>45.920220165249141</v>
      </c>
      <c r="Z152" s="29">
        <f>Baseline!CZ152*'Summary all tools'!K$12</f>
        <v>31.78310490740553</v>
      </c>
      <c r="AA152" s="29">
        <f>Baseline!DA152*'Summary all tools'!L$12</f>
        <v>31.595866326251802</v>
      </c>
      <c r="AB152" s="29">
        <f>Baseline!DB152*'Summary all tools'!M$12</f>
        <v>19.466178874056116</v>
      </c>
      <c r="AC152" s="29">
        <f>Baseline!DC152*'Summary all tools'!N$12</f>
        <v>10.104563888153278</v>
      </c>
      <c r="AD152" s="29">
        <f>Baseline!DD152*'Summary all tools'!O$12</f>
        <v>7.8627188239664889</v>
      </c>
      <c r="AE152" s="29">
        <f>Baseline!DE152*'Summary all tools'!P$12</f>
        <v>4.6688684060848535</v>
      </c>
      <c r="AF152" s="29">
        <f t="shared" si="6"/>
        <v>2909.9081531163811</v>
      </c>
      <c r="AH152" s="6">
        <f>C152*'Summary all tools'!B$6</f>
        <v>39.361983360547235</v>
      </c>
      <c r="AI152" s="6">
        <f>D152*'Summary all tools'!C$6</f>
        <v>35.900644810442074</v>
      </c>
      <c r="AJ152" s="6">
        <f>E152*'Summary all tools'!D$6</f>
        <v>49.108964817196743</v>
      </c>
      <c r="AK152" s="6">
        <f>F152*'Summary all tools'!E$6</f>
        <v>39.384229500049194</v>
      </c>
      <c r="AL152" s="6">
        <f>G152*'Summary all tools'!F$6</f>
        <v>29.278723886664888</v>
      </c>
      <c r="AM152" s="6">
        <f>H152*'Summary all tools'!G$6</f>
        <v>27.903195934607695</v>
      </c>
      <c r="AN152" s="6">
        <f>I152*'Summary all tools'!H$6</f>
        <v>13.957633681791815</v>
      </c>
      <c r="AO152" s="6">
        <f>J152*'Summary all tools'!J$6</f>
        <v>21.88877166045064</v>
      </c>
      <c r="AP152" s="6">
        <f>K152*'Summary all tools'!K$6</f>
        <v>20.755944440677656</v>
      </c>
      <c r="AQ152" s="6">
        <f>L152*'Summary all tools'!L$6</f>
        <v>48.71686088046178</v>
      </c>
      <c r="AR152" s="6">
        <f>M152*'Summary all tools'!M$6</f>
        <v>38.759826105978703</v>
      </c>
      <c r="AS152" s="6">
        <f>N152*'Summary all tools'!N$6</f>
        <v>30.808581433975885</v>
      </c>
      <c r="AT152" s="6">
        <f>O152*'Summary all tools'!O$6</f>
        <v>34.271486891037846</v>
      </c>
      <c r="AU152" s="6">
        <f>P152*'Summary all tools'!P$6</f>
        <v>17.667470476124066</v>
      </c>
      <c r="AV152" s="6"/>
      <c r="AW152" s="6">
        <f>R152*'Summary all tools'!B$13</f>
        <v>9.0917902360962763</v>
      </c>
      <c r="AX152" s="6">
        <f>S152*'Summary all tools'!C$13</f>
        <v>5.9129921266806091</v>
      </c>
      <c r="AY152" s="6">
        <f>T152*'Summary all tools'!D$13</f>
        <v>7.1244355280073304</v>
      </c>
      <c r="AZ152" s="6">
        <f>U152*'Summary all tools'!E$13</f>
        <v>4.2654628988627463</v>
      </c>
      <c r="BA152" s="6">
        <f>V152*'Summary all tools'!F$13</f>
        <v>1.6555709208671432</v>
      </c>
      <c r="BB152" s="6">
        <f>W152*'Summary all tools'!G$13</f>
        <v>1.3867854882266006</v>
      </c>
      <c r="BC152" s="6">
        <f>X152*'Summary all tools'!H$13</f>
        <v>0.98858415277768119</v>
      </c>
      <c r="BD152" s="6">
        <f>Y152*'Summary all tools'!J$13</f>
        <v>4.7351785781911584</v>
      </c>
      <c r="BE152" s="6">
        <f>Z152*'Summary all tools'!K$13</f>
        <v>3.277394510835582</v>
      </c>
      <c r="BF152" s="6">
        <f>AA152*'Summary all tools'!L$13</f>
        <v>6.6024988880318016</v>
      </c>
      <c r="BG152" s="6">
        <f>AB152*'Summary all tools'!M$13</f>
        <v>4.0677923828091638</v>
      </c>
      <c r="BH152" s="6">
        <f>AC152*'Summary all tools'!N$13</f>
        <v>2.1115221575724621</v>
      </c>
      <c r="BI152" s="6">
        <f>AD152*'Summary all tools'!O$13</f>
        <v>1.9137995964493213</v>
      </c>
      <c r="BJ152" s="6">
        <f>AE152*'Summary all tools'!P$13</f>
        <v>1.1364107850587768</v>
      </c>
      <c r="BK152" s="6">
        <f t="shared" si="7"/>
        <v>502.03453613047287</v>
      </c>
      <c r="BM152" s="6">
        <f>C152*'Summary all tools'!B$7</f>
        <v>5.4669421334093382</v>
      </c>
      <c r="BN152" s="6">
        <f>D152*'Summary all tools'!C$7</f>
        <v>4.9862006681169548</v>
      </c>
      <c r="BO152" s="6">
        <f>E152*'Summary all tools'!D$7</f>
        <v>18.0927765115988</v>
      </c>
      <c r="BP152" s="6">
        <f>F152*'Summary all tools'!E$7</f>
        <v>14.50997928949181</v>
      </c>
      <c r="BQ152" s="6">
        <f>G152*'Summary all tools'!F$7</f>
        <v>10.786898274034435</v>
      </c>
      <c r="BR152" s="6">
        <f>H152*'Summary all tools'!G$7</f>
        <v>7.9432455580270078</v>
      </c>
      <c r="BS152" s="6">
        <f>I152*'Summary all tools'!H$7</f>
        <v>3.9733409751086191</v>
      </c>
      <c r="BT152" s="6">
        <f>J152*'Summary all tools'!J$7</f>
        <v>3.5632884098408018</v>
      </c>
      <c r="BU152" s="6">
        <f>K152*'Summary all tools'!K$7</f>
        <v>3.3788746763893855</v>
      </c>
      <c r="BV152" s="6">
        <f>L152*'Summary all tools'!L$7</f>
        <v>11.945896920879516</v>
      </c>
      <c r="BW152" s="6">
        <f>M152*'Summary all tools'!M$7</f>
        <v>9.5043251754124025</v>
      </c>
      <c r="BX152" s="6">
        <f>N152*'Summary all tools'!N$7</f>
        <v>7.5545946811281866</v>
      </c>
      <c r="BY152" s="6">
        <f>O152*'Summary all tools'!O$7</f>
        <v>9.4969180541430163</v>
      </c>
      <c r="BZ152" s="6">
        <f>P152*'Summary all tools'!P$7</f>
        <v>4.8958050716970298</v>
      </c>
      <c r="CA152" s="6"/>
      <c r="CB152" s="6">
        <f>R152*'Summary all tools'!B$14</f>
        <v>1.2627486439022608</v>
      </c>
      <c r="CC152" s="6">
        <f>S152*'Summary all tools'!C$14</f>
        <v>0.82124890648341797</v>
      </c>
      <c r="CD152" s="6">
        <f>T152*'Summary all tools'!D$14</f>
        <v>2.6247920366342798</v>
      </c>
      <c r="CE152" s="6">
        <f>U152*'Summary all tools'!E$14</f>
        <v>1.5714863311599594</v>
      </c>
      <c r="CF152" s="6">
        <f>V152*'Summary all tools'!F$14</f>
        <v>0.60994718137210546</v>
      </c>
      <c r="CG152" s="6">
        <f>W152*'Summary all tools'!G$14</f>
        <v>0.3947783506630469</v>
      </c>
      <c r="CH152" s="6">
        <f>X152*'Summary all tools'!H$14</f>
        <v>0.28142176611919395</v>
      </c>
      <c r="CI152" s="6">
        <f>Y152*'Summary all tools'!J$14</f>
        <v>0.77084302435670016</v>
      </c>
      <c r="CJ152" s="6">
        <f>Z152*'Summary all tools'!K$14</f>
        <v>0.53352933897323429</v>
      </c>
      <c r="CK152" s="6">
        <f>AA152*'Summary all tools'!L$14</f>
        <v>1.6190035587510929</v>
      </c>
      <c r="CL152" s="6">
        <f>AB152*'Summary all tools'!M$14</f>
        <v>0.99746633141680652</v>
      </c>
      <c r="CM152" s="6">
        <f>AC152*'Summary all tools'!N$14</f>
        <v>0.51776788538175322</v>
      </c>
      <c r="CN152" s="6">
        <f>AD152*'Summary all tools'!O$14</f>
        <v>0.5303300086546312</v>
      </c>
      <c r="CO152" s="6">
        <f>AE152*'Summary all tools'!P$14</f>
        <v>0.31490901272713084</v>
      </c>
      <c r="CP152" s="6">
        <f t="shared" si="8"/>
        <v>128.94935877587289</v>
      </c>
      <c r="CR152" s="6"/>
      <c r="CS152" s="6"/>
      <c r="CT152" s="6"/>
      <c r="CU152" s="6"/>
      <c r="CV152" s="6"/>
      <c r="CW152" s="6"/>
      <c r="CX152" s="6"/>
      <c r="CY152" s="6"/>
      <c r="CZ152" s="6"/>
      <c r="DA152" s="6"/>
      <c r="DB152" s="6"/>
      <c r="DC152" s="6"/>
      <c r="DD152" s="6"/>
      <c r="DE152" s="6"/>
      <c r="DF152" s="6"/>
      <c r="DH152" s="6"/>
      <c r="DI152" s="6"/>
      <c r="DJ152" s="6"/>
      <c r="DK152" s="6"/>
      <c r="DL152" s="6"/>
      <c r="DM152" s="6"/>
      <c r="DN152" s="6"/>
      <c r="DO152" s="6"/>
      <c r="DP152" s="6"/>
      <c r="DQ152" s="6"/>
      <c r="DR152" s="6"/>
      <c r="DS152" s="6"/>
      <c r="DT152" s="6"/>
      <c r="DU152" s="6"/>
      <c r="DV152" s="6"/>
      <c r="DX152" s="6"/>
      <c r="DY152" s="6"/>
      <c r="DZ152" s="6"/>
      <c r="EA152" s="6"/>
      <c r="EB152" s="6"/>
      <c r="EC152" s="6"/>
      <c r="ED152" s="6"/>
      <c r="EE152" s="6"/>
      <c r="EF152" s="6"/>
      <c r="EG152" s="6"/>
      <c r="EH152" s="6"/>
      <c r="EI152" s="6"/>
      <c r="EJ152" s="6"/>
      <c r="EK152" s="6"/>
      <c r="EL152" s="6"/>
      <c r="EN152" s="1"/>
      <c r="EO152" s="1"/>
      <c r="EP152" s="1"/>
      <c r="EQ152" s="1"/>
      <c r="ER152" s="1"/>
      <c r="ES152" s="1"/>
      <c r="ET152" s="1"/>
      <c r="EU152" s="1"/>
      <c r="EV152" s="1"/>
      <c r="EW152" s="1"/>
      <c r="EX152" s="1"/>
      <c r="EY152" s="1"/>
      <c r="EZ152" s="1"/>
      <c r="FA152" s="1"/>
      <c r="FB152" s="2"/>
      <c r="FD152" s="2"/>
      <c r="FE152" s="2"/>
      <c r="FF152" s="2"/>
      <c r="FG152" s="2"/>
      <c r="FH152" s="2"/>
      <c r="FI152" s="2"/>
      <c r="FJ152" s="2"/>
      <c r="FK152" s="2"/>
      <c r="FL152" s="2"/>
      <c r="FM152" s="2"/>
      <c r="FN152" s="2"/>
      <c r="FO152" s="2"/>
      <c r="FP152" s="2"/>
      <c r="FQ152" s="2"/>
      <c r="FR152" s="2"/>
      <c r="FT152" s="2"/>
      <c r="FU152" s="2"/>
      <c r="FV152" s="2"/>
      <c r="FW152" s="2"/>
      <c r="FX152" s="2"/>
      <c r="FY152" s="2"/>
      <c r="FZ152" s="2"/>
      <c r="GA152" s="2"/>
      <c r="GB152" s="2"/>
      <c r="GC152" s="2"/>
      <c r="GD152" s="2"/>
      <c r="GE152" s="2"/>
      <c r="GF152" s="2"/>
      <c r="GG152" s="2"/>
      <c r="GH152" s="2"/>
      <c r="GJ152" s="6"/>
    </row>
    <row r="153" spans="1:192" x14ac:dyDescent="0.25">
      <c r="A153" s="8" t="s">
        <v>17</v>
      </c>
      <c r="B153" s="8" t="s">
        <v>320</v>
      </c>
      <c r="C153" s="22">
        <f>Baseline!CC153*'Summary all tools'!B$5</f>
        <v>368.5047718097743</v>
      </c>
      <c r="D153" s="22">
        <f>Baseline!CD153*'Summary all tools'!C$5</f>
        <v>345.68017903813893</v>
      </c>
      <c r="E153" s="22">
        <f>Baseline!CE153*'Summary all tools'!D$5</f>
        <v>332.89792474898923</v>
      </c>
      <c r="F153" s="22">
        <f>Baseline!CF153*'Summary all tools'!E$5</f>
        <v>218.20994164257687</v>
      </c>
      <c r="G153" s="22">
        <f>Baseline!CG153*'Summary all tools'!F$5</f>
        <v>151.04629259908651</v>
      </c>
      <c r="H153" s="22">
        <f>Baseline!CH153*'Summary all tools'!G$5</f>
        <v>118.1872298124761</v>
      </c>
      <c r="I153" s="22">
        <f>Baseline!CI153*'Summary all tools'!H$5</f>
        <v>61.098576236358561</v>
      </c>
      <c r="J153" s="27">
        <f>Baseline!CJ153*'Summary all tools'!J$5</f>
        <v>253.91170187187728</v>
      </c>
      <c r="K153" s="27">
        <f>Baseline!CK153*'Summary all tools'!K$5</f>
        <v>246.04656143894314</v>
      </c>
      <c r="L153" s="27">
        <f>Baseline!CL153*'Summary all tools'!L$5</f>
        <v>279.35088283775116</v>
      </c>
      <c r="M153" s="27">
        <f>Baseline!CM153*'Summary all tools'!M$5</f>
        <v>181.52714453645689</v>
      </c>
      <c r="N153" s="27">
        <f>Baseline!CN153*'Summary all tools'!N$5</f>
        <v>130.21372769483455</v>
      </c>
      <c r="O153" s="27">
        <f>Baseline!CO153*'Summary all tools'!O$5</f>
        <v>132.47051648515267</v>
      </c>
      <c r="P153" s="27">
        <f>Baseline!CP153*'Summary all tools'!P$5</f>
        <v>80.560025554008874</v>
      </c>
      <c r="Q153" s="28"/>
      <c r="R153" s="29">
        <f>Baseline!CR153*'Summary all tools'!B$12</f>
        <v>20.436049172026827</v>
      </c>
      <c r="S153" s="29">
        <f>Baseline!CS153*'Summary all tools'!C$12</f>
        <v>15.227892580445824</v>
      </c>
      <c r="T153" s="29">
        <f>Baseline!CT153*'Summary all tools'!D$12</f>
        <v>13.909882385722911</v>
      </c>
      <c r="U153" s="29">
        <f>Baseline!CU153*'Summary all tools'!E$12</f>
        <v>7.6160937423951331</v>
      </c>
      <c r="V153" s="29">
        <f>Baseline!CV153*'Summary all tools'!F$12</f>
        <v>3.6667463356082082</v>
      </c>
      <c r="W153" s="29">
        <f>Baseline!CW153*'Summary all tools'!G$12</f>
        <v>2.5720556369446426</v>
      </c>
      <c r="X153" s="29">
        <f>Baseline!CX153*'Summary all tools'!H$12</f>
        <v>1.738577372579309</v>
      </c>
      <c r="Y153" s="29">
        <f>Baseline!CY153*'Summary all tools'!J$12</f>
        <v>15.472229963470335</v>
      </c>
      <c r="Z153" s="29">
        <f>Baseline!CZ153*'Summary all tools'!K$12</f>
        <v>11.698377147623019</v>
      </c>
      <c r="AA153" s="29">
        <f>Baseline!DA153*'Summary all tools'!L$12</f>
        <v>12.856992540692971</v>
      </c>
      <c r="AB153" s="29">
        <f>Baseline!DB153*'Summary all tools'!M$12</f>
        <v>7.8937995208289333</v>
      </c>
      <c r="AC153" s="29">
        <f>Baseline!DC153*'Summary all tools'!N$12</f>
        <v>4.156914923903293</v>
      </c>
      <c r="AD153" s="29">
        <f>Baseline!DD153*'Summary all tools'!O$12</f>
        <v>3.0248282680135157</v>
      </c>
      <c r="AE153" s="29">
        <f>Baseline!DE153*'Summary all tools'!P$12</f>
        <v>1.7742742574379582</v>
      </c>
      <c r="AF153" s="29">
        <f t="shared" si="6"/>
        <v>3021.7501901541182</v>
      </c>
      <c r="AH153" s="6">
        <f>C153*'Summary all tools'!B$6</f>
        <v>49.686036648508896</v>
      </c>
      <c r="AI153" s="6">
        <f>D153*'Summary all tools'!C$6</f>
        <v>46.608563465816481</v>
      </c>
      <c r="AJ153" s="6">
        <f>E153*'Summary all tools'!D$6</f>
        <v>60.371356397210235</v>
      </c>
      <c r="AK153" s="6">
        <f>F153*'Summary all tools'!E$6</f>
        <v>39.572581193624437</v>
      </c>
      <c r="AL153" s="6">
        <f>G153*'Summary all tools'!F$6</f>
        <v>27.392389333314515</v>
      </c>
      <c r="AM153" s="6">
        <f>H153*'Summary all tools'!G$6</f>
        <v>29.929113649370102</v>
      </c>
      <c r="AN153" s="6">
        <f>I153*'Summary all tools'!H$6</f>
        <v>15.472282706804293</v>
      </c>
      <c r="AO153" s="6">
        <f>J153*'Summary all tools'!J$6</f>
        <v>26.182741440025715</v>
      </c>
      <c r="AP153" s="6">
        <f>K153*'Summary all tools'!K$6</f>
        <v>25.371707774279507</v>
      </c>
      <c r="AQ153" s="6">
        <f>L153*'Summary all tools'!L$6</f>
        <v>58.375164468096912</v>
      </c>
      <c r="AR153" s="6">
        <f>M153*'Summary all tools'!M$6</f>
        <v>37.933214350692751</v>
      </c>
      <c r="AS153" s="6">
        <f>N153*'Summary all tools'!N$6</f>
        <v>27.210394658408177</v>
      </c>
      <c r="AT153" s="6">
        <f>O153*'Summary all tools'!O$6</f>
        <v>32.243556798438924</v>
      </c>
      <c r="AU153" s="6">
        <f>P153*'Summary all tools'!P$6</f>
        <v>19.608451967691309</v>
      </c>
      <c r="AV153" s="6"/>
      <c r="AW153" s="6">
        <f>R153*'Summary all tools'!B$13</f>
        <v>2.7554223602732799</v>
      </c>
      <c r="AX153" s="6">
        <f>S153*'Summary all tools'!C$13</f>
        <v>2.053198999610673</v>
      </c>
      <c r="AY153" s="6">
        <f>T153*'Summary all tools'!D$13</f>
        <v>2.5225704473374146</v>
      </c>
      <c r="AZ153" s="6">
        <f>U153*'Summary all tools'!E$13</f>
        <v>1.3811858695826709</v>
      </c>
      <c r="BA153" s="6">
        <f>V153*'Summary all tools'!F$13</f>
        <v>0.66496794779385271</v>
      </c>
      <c r="BB153" s="6">
        <f>W153*'Summary all tools'!G$13</f>
        <v>0.6513338673963327</v>
      </c>
      <c r="BC153" s="6">
        <f>X153*'Summary all tools'!H$13</f>
        <v>0.44026820710418729</v>
      </c>
      <c r="BD153" s="6">
        <f>Y153*'Summary all tools'!J$13</f>
        <v>1.5954577660173246</v>
      </c>
      <c r="BE153" s="6">
        <f>Z153*'Summary all tools'!K$13</f>
        <v>1.2063074756541721</v>
      </c>
      <c r="BF153" s="6">
        <f>AA153*'Summary all tools'!L$13</f>
        <v>2.6866893940119017</v>
      </c>
      <c r="BG153" s="6">
        <f>AB153*'Summary all tools'!M$13</f>
        <v>1.6495449759298251</v>
      </c>
      <c r="BH153" s="6">
        <f>AC153*'Summary all tools'!N$13</f>
        <v>0.8686587631215047</v>
      </c>
      <c r="BI153" s="6">
        <f>AD153*'Summary all tools'!O$13</f>
        <v>0.73624852271296715</v>
      </c>
      <c r="BJ153" s="6">
        <f>AE153*'Summary all tools'!P$13</f>
        <v>0.43186147615058806</v>
      </c>
      <c r="BK153" s="6">
        <f t="shared" si="7"/>
        <v>515.60127092497896</v>
      </c>
      <c r="BM153" s="6">
        <f>C153*'Summary all tools'!B$7</f>
        <v>6.9008384234040134</v>
      </c>
      <c r="BN153" s="6">
        <f>D153*'Summary all tools'!C$7</f>
        <v>6.4734115924745117</v>
      </c>
      <c r="BO153" s="6">
        <f>E153*'Summary all tools'!D$7</f>
        <v>22.242078672656405</v>
      </c>
      <c r="BP153" s="6">
        <f>F153*'Summary all tools'!E$7</f>
        <v>14.579372018703742</v>
      </c>
      <c r="BQ153" s="6">
        <f>G153*'Summary all tools'!F$7</f>
        <v>10.091932912273769</v>
      </c>
      <c r="BR153" s="6">
        <f>H153*'Summary all tools'!G$7</f>
        <v>8.5199666593097376</v>
      </c>
      <c r="BS153" s="6">
        <f>I153*'Summary all tools'!H$7</f>
        <v>4.4045184347837036</v>
      </c>
      <c r="BT153" s="6">
        <f>J153*'Summary all tools'!J$7</f>
        <v>4.2623067460506974</v>
      </c>
      <c r="BU153" s="6">
        <f>K153*'Summary all tools'!K$7</f>
        <v>4.1302780097664318</v>
      </c>
      <c r="BV153" s="6">
        <f>L153*'Summary all tools'!L$7</f>
        <v>14.3142165745525</v>
      </c>
      <c r="BW153" s="6">
        <f>M153*'Summary all tools'!M$7</f>
        <v>9.3016311051507135</v>
      </c>
      <c r="BX153" s="6">
        <f>N153*'Summary all tools'!N$7</f>
        <v>6.6722806825215457</v>
      </c>
      <c r="BY153" s="6">
        <f>O153*'Summary all tools'!O$7</f>
        <v>8.9349615224589769</v>
      </c>
      <c r="BZ153" s="6">
        <f>P153*'Summary all tools'!P$7</f>
        <v>5.4336674127337359</v>
      </c>
      <c r="CA153" s="6"/>
      <c r="CB153" s="6">
        <f>R153*'Summary all tools'!B$14</f>
        <v>0.38269755003795558</v>
      </c>
      <c r="CC153" s="6">
        <f>S153*'Summary all tools'!C$14</f>
        <v>0.2851665277237046</v>
      </c>
      <c r="CD153" s="6">
        <f>T153*'Summary all tools'!D$14</f>
        <v>0.9293680595453635</v>
      </c>
      <c r="CE153" s="6">
        <f>U153*'Summary all tools'!E$14</f>
        <v>0.5088579519515104</v>
      </c>
      <c r="CF153" s="6">
        <f>V153*'Summary all tools'!F$14</f>
        <v>0.24498819129247207</v>
      </c>
      <c r="CG153" s="6">
        <f>W153*'Summary all tools'!G$14</f>
        <v>0.18541621042669326</v>
      </c>
      <c r="CH153" s="6">
        <f>X153*'Summary all tools'!H$14</f>
        <v>0.12533182538002413</v>
      </c>
      <c r="CI153" s="6">
        <f>Y153*'Summary all tools'!J$14</f>
        <v>0.25972568284002961</v>
      </c>
      <c r="CJ153" s="6">
        <f>Z153*'Summary all tools'!K$14</f>
        <v>0.19637563557160942</v>
      </c>
      <c r="CK153" s="6">
        <f>AA153*'Summary all tools'!L$14</f>
        <v>0.65880506213318668</v>
      </c>
      <c r="CL153" s="6">
        <f>AB153*'Summary all tools'!M$14</f>
        <v>0.40448612436593412</v>
      </c>
      <c r="CM153" s="6">
        <f>AC153*'Summary all tools'!N$14</f>
        <v>0.21300444766197818</v>
      </c>
      <c r="CN153" s="6">
        <f>AD153*'Summary all tools'!O$14</f>
        <v>0.20402067496865353</v>
      </c>
      <c r="CO153" s="6">
        <f>AE153*'Summary all tools'!P$14</f>
        <v>0.11967245724654849</v>
      </c>
      <c r="CP153" s="6">
        <f t="shared" si="8"/>
        <v>130.97937716798614</v>
      </c>
      <c r="CR153" s="6"/>
      <c r="CS153" s="6"/>
      <c r="CT153" s="6"/>
      <c r="CU153" s="6"/>
      <c r="CV153" s="6"/>
      <c r="CW153" s="6"/>
      <c r="CX153" s="6"/>
      <c r="CY153" s="6"/>
      <c r="CZ153" s="6"/>
      <c r="DA153" s="6"/>
      <c r="DB153" s="6"/>
      <c r="DC153" s="6"/>
      <c r="DD153" s="6"/>
      <c r="DE153" s="6"/>
      <c r="DF153" s="6"/>
      <c r="DH153" s="6"/>
      <c r="DI153" s="6"/>
      <c r="DJ153" s="6"/>
      <c r="DK153" s="6"/>
      <c r="DL153" s="6"/>
      <c r="DM153" s="6"/>
      <c r="DN153" s="6"/>
      <c r="DO153" s="6"/>
      <c r="DP153" s="6"/>
      <c r="DQ153" s="6"/>
      <c r="DR153" s="6"/>
      <c r="DS153" s="6"/>
      <c r="DT153" s="6"/>
      <c r="DU153" s="6"/>
      <c r="DV153" s="6"/>
      <c r="DX153" s="6"/>
      <c r="DY153" s="6"/>
      <c r="DZ153" s="6"/>
      <c r="EA153" s="6"/>
      <c r="EB153" s="6"/>
      <c r="EC153" s="6"/>
      <c r="ED153" s="6"/>
      <c r="EE153" s="6"/>
      <c r="EF153" s="6"/>
      <c r="EG153" s="6"/>
      <c r="EH153" s="6"/>
      <c r="EI153" s="6"/>
      <c r="EJ153" s="6"/>
      <c r="EK153" s="6"/>
      <c r="EL153" s="6"/>
      <c r="EN153" s="1"/>
      <c r="EO153" s="1"/>
      <c r="EP153" s="1"/>
      <c r="EQ153" s="1"/>
      <c r="ER153" s="1"/>
      <c r="ES153" s="1"/>
      <c r="ET153" s="1"/>
      <c r="EU153" s="1"/>
      <c r="EV153" s="1"/>
      <c r="EW153" s="1"/>
      <c r="EX153" s="1"/>
      <c r="EY153" s="1"/>
      <c r="EZ153" s="1"/>
      <c r="FA153" s="1"/>
      <c r="FB153" s="2"/>
      <c r="FD153" s="2"/>
      <c r="FE153" s="2"/>
      <c r="FF153" s="2"/>
      <c r="FG153" s="2"/>
      <c r="FH153" s="2"/>
      <c r="FI153" s="2"/>
      <c r="FJ153" s="2"/>
      <c r="FK153" s="2"/>
      <c r="FL153" s="2"/>
      <c r="FM153" s="2"/>
      <c r="FN153" s="2"/>
      <c r="FO153" s="2"/>
      <c r="FP153" s="2"/>
      <c r="FQ153" s="2"/>
      <c r="FR153" s="2"/>
      <c r="FT153" s="2"/>
      <c r="FU153" s="2"/>
      <c r="FV153" s="2"/>
      <c r="FW153" s="2"/>
      <c r="FX153" s="2"/>
      <c r="FY153" s="2"/>
      <c r="FZ153" s="2"/>
      <c r="GA153" s="2"/>
      <c r="GB153" s="2"/>
      <c r="GC153" s="2"/>
      <c r="GD153" s="2"/>
      <c r="GE153" s="2"/>
      <c r="GF153" s="2"/>
      <c r="GG153" s="2"/>
      <c r="GH153" s="2"/>
      <c r="GJ153" s="6"/>
    </row>
    <row r="154" spans="1:192" x14ac:dyDescent="0.25">
      <c r="A154" s="8" t="s">
        <v>98</v>
      </c>
      <c r="B154" s="8" t="s">
        <v>321</v>
      </c>
      <c r="C154" s="22">
        <f>Baseline!CC154*'Summary all tools'!B$5</f>
        <v>224.84000243761358</v>
      </c>
      <c r="D154" s="22">
        <f>Baseline!CD154*'Summary all tools'!C$5</f>
        <v>221.27954442136826</v>
      </c>
      <c r="E154" s="22">
        <f>Baseline!CE154*'Summary all tools'!D$5</f>
        <v>233.76256535734885</v>
      </c>
      <c r="F154" s="22">
        <f>Baseline!CF154*'Summary all tools'!E$5</f>
        <v>176.00435021845391</v>
      </c>
      <c r="G154" s="22">
        <f>Baseline!CG154*'Summary all tools'!F$5</f>
        <v>112.33913219475532</v>
      </c>
      <c r="H154" s="22">
        <f>Baseline!CH154*'Summary all tools'!G$5</f>
        <v>90.28769719807633</v>
      </c>
      <c r="I154" s="22">
        <f>Baseline!CI154*'Summary all tools'!H$5</f>
        <v>49.620229276102634</v>
      </c>
      <c r="J154" s="27">
        <f>Baseline!CJ154*'Summary all tools'!J$5</f>
        <v>158.04803662108685</v>
      </c>
      <c r="K154" s="27">
        <f>Baseline!CK154*'Summary all tools'!K$5</f>
        <v>161.65300525648755</v>
      </c>
      <c r="L154" s="27">
        <f>Baseline!CL154*'Summary all tools'!L$5</f>
        <v>192.90611468718905</v>
      </c>
      <c r="M154" s="27">
        <f>Baseline!CM154*'Summary all tools'!M$5</f>
        <v>142.54949522989543</v>
      </c>
      <c r="N154" s="27">
        <f>Baseline!CN154*'Summary all tools'!N$5</f>
        <v>98.526036858561582</v>
      </c>
      <c r="O154" s="27">
        <f>Baseline!CO154*'Summary all tools'!O$5</f>
        <v>110.67855017933131</v>
      </c>
      <c r="P154" s="27">
        <f>Baseline!CP154*'Summary all tools'!P$5</f>
        <v>62.931983809939396</v>
      </c>
      <c r="Q154" s="28"/>
      <c r="R154" s="29">
        <f>Baseline!CR154*'Summary all tools'!B$12</f>
        <v>17.195603736722813</v>
      </c>
      <c r="S154" s="29">
        <f>Baseline!CS154*'Summary all tools'!C$12</f>
        <v>10.599216618551486</v>
      </c>
      <c r="T154" s="29">
        <f>Baseline!CT154*'Summary all tools'!D$12</f>
        <v>10.647404517988834</v>
      </c>
      <c r="U154" s="29">
        <f>Baseline!CU154*'Summary all tools'!E$12</f>
        <v>4.7777012756322872</v>
      </c>
      <c r="V154" s="29">
        <f>Baseline!CV154*'Summary all tools'!F$12</f>
        <v>2.3692320634099575</v>
      </c>
      <c r="W154" s="29">
        <f>Baseline!CW154*'Summary all tools'!G$12</f>
        <v>1.5608245526263198</v>
      </c>
      <c r="X154" s="29">
        <f>Baseline!CX154*'Summary all tools'!H$12</f>
        <v>1.4536830298822494</v>
      </c>
      <c r="Y154" s="29">
        <f>Baseline!CY154*'Summary all tools'!J$12</f>
        <v>12.178109250563601</v>
      </c>
      <c r="Z154" s="29">
        <f>Baseline!CZ154*'Summary all tools'!K$12</f>
        <v>7.3078694544435709</v>
      </c>
      <c r="AA154" s="29">
        <f>Baseline!DA154*'Summary all tools'!L$12</f>
        <v>9.1661652767130857</v>
      </c>
      <c r="AB154" s="29">
        <f>Baseline!DB154*'Summary all tools'!M$12</f>
        <v>5.3460062212873432</v>
      </c>
      <c r="AC154" s="29">
        <f>Baseline!DC154*'Summary all tools'!N$12</f>
        <v>2.7528125394176923</v>
      </c>
      <c r="AD154" s="29">
        <f>Baseline!DD154*'Summary all tools'!O$12</f>
        <v>2.4214624105403328</v>
      </c>
      <c r="AE154" s="29">
        <f>Baseline!DE154*'Summary all tools'!P$12</f>
        <v>1.2547788182963373</v>
      </c>
      <c r="AF154" s="29">
        <f t="shared" si="6"/>
        <v>2124.4576135122866</v>
      </c>
      <c r="AH154" s="6">
        <f>C154*'Summary all tools'!B$6</f>
        <v>30.315505946644528</v>
      </c>
      <c r="AI154" s="6">
        <f>D154*'Summary all tools'!C$6</f>
        <v>29.835444191645159</v>
      </c>
      <c r="AJ154" s="6">
        <f>E154*'Summary all tools'!D$6</f>
        <v>42.393064348946524</v>
      </c>
      <c r="AK154" s="6">
        <f>F154*'Summary all tools'!E$6</f>
        <v>31.918556904521378</v>
      </c>
      <c r="AL154" s="6">
        <f>G154*'Summary all tools'!F$6</f>
        <v>20.372808848828608</v>
      </c>
      <c r="AM154" s="6">
        <f>H154*'Summary all tools'!G$6</f>
        <v>22.863982469753154</v>
      </c>
      <c r="AN154" s="6">
        <f>I154*'Summary all tools'!H$6</f>
        <v>12.565566378606396</v>
      </c>
      <c r="AO154" s="6">
        <f>J154*'Summary all tools'!J$6</f>
        <v>16.297519363805119</v>
      </c>
      <c r="AP154" s="6">
        <f>K154*'Summary all tools'!K$6</f>
        <v>16.669254738678571</v>
      </c>
      <c r="AQ154" s="6">
        <f>L154*'Summary all tools'!L$6</f>
        <v>40.311045583151589</v>
      </c>
      <c r="AR154" s="6">
        <f>M154*'Summary all tools'!M$6</f>
        <v>29.788165136111051</v>
      </c>
      <c r="AS154" s="6">
        <f>N154*'Summary all tools'!N$6</f>
        <v>20.588707462037288</v>
      </c>
      <c r="AT154" s="6">
        <f>O154*'Summary all tools'!O$6</f>
        <v>26.939353855966274</v>
      </c>
      <c r="AU154" s="6">
        <f>P154*'Summary all tools'!P$6</f>
        <v>15.317755590102552</v>
      </c>
      <c r="AV154" s="6"/>
      <c r="AW154" s="6">
        <f>R154*'Summary all tools'!B$13</f>
        <v>2.3185083689963344</v>
      </c>
      <c r="AX154" s="6">
        <f>S154*'Summary all tools'!C$13</f>
        <v>1.4291078586810992</v>
      </c>
      <c r="AY154" s="6">
        <f>T154*'Summary all tools'!D$13</f>
        <v>1.9309169720581805</v>
      </c>
      <c r="AZ154" s="6">
        <f>U154*'Summary all tools'!E$13</f>
        <v>0.86644068655005502</v>
      </c>
      <c r="BA154" s="6">
        <f>V154*'Summary all tools'!F$13</f>
        <v>0.42966249608095408</v>
      </c>
      <c r="BB154" s="6">
        <f>W154*'Summary all tools'!G$13</f>
        <v>0.39525501609945618</v>
      </c>
      <c r="BC154" s="6">
        <f>X154*'Summary all tools'!H$13</f>
        <v>0.36812305932323136</v>
      </c>
      <c r="BD154" s="6">
        <f>Y154*'Summary all tools'!J$13</f>
        <v>1.2557762536552395</v>
      </c>
      <c r="BE154" s="6">
        <f>Z154*'Summary all tools'!K$13</f>
        <v>0.75356927228075188</v>
      </c>
      <c r="BF154" s="6">
        <f>AA154*'Summary all tools'!L$13</f>
        <v>1.9154276518992115</v>
      </c>
      <c r="BG154" s="6">
        <f>AB154*'Summary all tools'!M$13</f>
        <v>1.11713981085348</v>
      </c>
      <c r="BH154" s="6">
        <f>AC154*'Summary all tools'!N$13</f>
        <v>0.57524745619537043</v>
      </c>
      <c r="BI154" s="6">
        <f>AD154*'Summary all tools'!O$13</f>
        <v>0.58938821136318953</v>
      </c>
      <c r="BJ154" s="6">
        <f>AE154*'Summary all tools'!P$13</f>
        <v>0.30541537219529619</v>
      </c>
      <c r="BK154" s="6">
        <f t="shared" si="7"/>
        <v>370.42670930503004</v>
      </c>
      <c r="BM154" s="6">
        <f>C154*'Summary all tools'!B$7</f>
        <v>4.2104869370339619</v>
      </c>
      <c r="BN154" s="6">
        <f>D154*'Summary all tools'!C$7</f>
        <v>4.1438116932840501</v>
      </c>
      <c r="BO154" s="6">
        <f>E154*'Summary all tools'!D$7</f>
        <v>15.618497391717142</v>
      </c>
      <c r="BP154" s="6">
        <f>F154*'Summary all tools'!E$7</f>
        <v>11.759468333244719</v>
      </c>
      <c r="BQ154" s="6">
        <f>G154*'Summary all tools'!F$7</f>
        <v>7.5057716811473822</v>
      </c>
      <c r="BR154" s="6">
        <f>H154*'Summary all tools'!G$7</f>
        <v>6.5087249366450584</v>
      </c>
      <c r="BS154" s="6">
        <f>I154*'Summary all tools'!H$7</f>
        <v>3.5770590420850326</v>
      </c>
      <c r="BT154" s="6">
        <f>J154*'Summary all tools'!J$7</f>
        <v>2.653084547596182</v>
      </c>
      <c r="BU154" s="6">
        <f>K154*'Summary all tools'!K$7</f>
        <v>2.713599608622093</v>
      </c>
      <c r="BV154" s="6">
        <f>L154*'Summary all tools'!L$7</f>
        <v>9.8847008326501982</v>
      </c>
      <c r="BW154" s="6">
        <f>M154*'Summary all tools'!M$7</f>
        <v>7.3043776578969632</v>
      </c>
      <c r="BX154" s="6">
        <f>N154*'Summary all tools'!N$7</f>
        <v>5.0485719447141237</v>
      </c>
      <c r="BY154" s="6">
        <f>O154*'Summary all tools'!O$7</f>
        <v>7.4651221528581226</v>
      </c>
      <c r="BZ154" s="6">
        <f>P154*'Summary all tools'!P$7</f>
        <v>4.2446792599079357</v>
      </c>
      <c r="CA154" s="6"/>
      <c r="CB154" s="6">
        <f>R154*'Summary all tools'!B$14</f>
        <v>0.32201505124949087</v>
      </c>
      <c r="CC154" s="6">
        <f>S154*'Summary all tools'!C$14</f>
        <v>0.19848720259459712</v>
      </c>
      <c r="CD154" s="6">
        <f>T154*'Summary all tools'!D$14</f>
        <v>0.71139046338985612</v>
      </c>
      <c r="CE154" s="6">
        <f>U154*'Summary all tools'!E$14</f>
        <v>0.31921498978159923</v>
      </c>
      <c r="CF154" s="6">
        <f>V154*'Summary all tools'!F$14</f>
        <v>0.1582967090824568</v>
      </c>
      <c r="CG154" s="6">
        <f>W154*'Summary all tools'!G$14</f>
        <v>0.11251785129838535</v>
      </c>
      <c r="CH154" s="6">
        <f>X154*'Summary all tools'!H$14</f>
        <v>0.10479415557376659</v>
      </c>
      <c r="CI154" s="6">
        <f>Y154*'Summary all tools'!J$14</f>
        <v>0.2044286924555041</v>
      </c>
      <c r="CJ154" s="6">
        <f>Z154*'Summary all tools'!K$14</f>
        <v>0.12267406758058752</v>
      </c>
      <c r="CK154" s="6">
        <f>AA154*'Summary all tools'!L$14</f>
        <v>0.46968340889482579</v>
      </c>
      <c r="CL154" s="6">
        <f>AB154*'Summary all tools'!M$14</f>
        <v>0.27393466626292229</v>
      </c>
      <c r="CM154" s="6">
        <f>AC154*'Summary all tools'!N$14</f>
        <v>0.14105684749618277</v>
      </c>
      <c r="CN154" s="6">
        <f>AD154*'Summary all tools'!O$14</f>
        <v>0.16332444411269106</v>
      </c>
      <c r="CO154" s="6">
        <f>AE154*'Summary all tools'!P$14</f>
        <v>8.4633175427612187E-2</v>
      </c>
      <c r="CP154" s="6">
        <f t="shared" si="8"/>
        <v>96.024407744603479</v>
      </c>
      <c r="CR154" s="6"/>
      <c r="CS154" s="6"/>
      <c r="CT154" s="6"/>
      <c r="CU154" s="6"/>
      <c r="CV154" s="6"/>
      <c r="CW154" s="6"/>
      <c r="CX154" s="6"/>
      <c r="CY154" s="6"/>
      <c r="CZ154" s="6"/>
      <c r="DA154" s="6"/>
      <c r="DB154" s="6"/>
      <c r="DC154" s="6"/>
      <c r="DD154" s="6"/>
      <c r="DE154" s="6"/>
      <c r="DF154" s="6"/>
      <c r="DH154" s="6"/>
      <c r="DI154" s="6"/>
      <c r="DJ154" s="6"/>
      <c r="DK154" s="6"/>
      <c r="DL154" s="6"/>
      <c r="DM154" s="6"/>
      <c r="DN154" s="6"/>
      <c r="DO154" s="6"/>
      <c r="DP154" s="6"/>
      <c r="DQ154" s="6"/>
      <c r="DR154" s="6"/>
      <c r="DS154" s="6"/>
      <c r="DT154" s="6"/>
      <c r="DU154" s="6"/>
      <c r="DV154" s="6"/>
      <c r="DX154" s="6"/>
      <c r="DY154" s="6"/>
      <c r="DZ154" s="6"/>
      <c r="EA154" s="6"/>
      <c r="EB154" s="6"/>
      <c r="EC154" s="6"/>
      <c r="ED154" s="6"/>
      <c r="EE154" s="6"/>
      <c r="EF154" s="6"/>
      <c r="EG154" s="6"/>
      <c r="EH154" s="6"/>
      <c r="EI154" s="6"/>
      <c r="EJ154" s="6"/>
      <c r="EK154" s="6"/>
      <c r="EL154" s="6"/>
      <c r="EN154" s="1"/>
      <c r="EO154" s="1"/>
      <c r="EP154" s="1"/>
      <c r="EQ154" s="1"/>
      <c r="ER154" s="1"/>
      <c r="ES154" s="1"/>
      <c r="ET154" s="1"/>
      <c r="EU154" s="1"/>
      <c r="EV154" s="1"/>
      <c r="EW154" s="1"/>
      <c r="EX154" s="1"/>
      <c r="EY154" s="1"/>
      <c r="EZ154" s="1"/>
      <c r="FA154" s="1"/>
      <c r="FB154" s="2"/>
      <c r="FD154" s="2"/>
      <c r="FE154" s="2"/>
      <c r="FF154" s="2"/>
      <c r="FG154" s="2"/>
      <c r="FH154" s="2"/>
      <c r="FI154" s="2"/>
      <c r="FJ154" s="2"/>
      <c r="FK154" s="2"/>
      <c r="FL154" s="2"/>
      <c r="FM154" s="2"/>
      <c r="FN154" s="2"/>
      <c r="FO154" s="2"/>
      <c r="FP154" s="2"/>
      <c r="FQ154" s="2"/>
      <c r="FR154" s="2"/>
      <c r="FT154" s="2"/>
      <c r="FU154" s="2"/>
      <c r="FV154" s="2"/>
      <c r="FW154" s="2"/>
      <c r="FX154" s="2"/>
      <c r="FY154" s="2"/>
      <c r="FZ154" s="2"/>
      <c r="GA154" s="2"/>
      <c r="GB154" s="2"/>
      <c r="GC154" s="2"/>
      <c r="GD154" s="2"/>
      <c r="GE154" s="2"/>
      <c r="GF154" s="2"/>
      <c r="GG154" s="2"/>
      <c r="GH154" s="2"/>
      <c r="GJ154" s="6"/>
    </row>
    <row r="155" spans="1:192" x14ac:dyDescent="0.25">
      <c r="A155" s="8" t="s">
        <v>116</v>
      </c>
      <c r="B155" s="8" t="s">
        <v>322</v>
      </c>
      <c r="C155" s="22">
        <f>Baseline!CC155*'Summary all tools'!B$5</f>
        <v>249.9289949596992</v>
      </c>
      <c r="D155" s="22">
        <f>Baseline!CD155*'Summary all tools'!C$5</f>
        <v>218.82342282035117</v>
      </c>
      <c r="E155" s="22">
        <f>Baseline!CE155*'Summary all tools'!D$5</f>
        <v>249.4368046526445</v>
      </c>
      <c r="F155" s="22">
        <f>Baseline!CF155*'Summary all tools'!E$5</f>
        <v>185.93214922833411</v>
      </c>
      <c r="G155" s="22">
        <f>Baseline!CG155*'Summary all tools'!F$5</f>
        <v>130.81861418105763</v>
      </c>
      <c r="H155" s="22">
        <f>Baseline!CH155*'Summary all tools'!G$5</f>
        <v>97.274438009809089</v>
      </c>
      <c r="I155" s="22">
        <f>Baseline!CI155*'Summary all tools'!H$5</f>
        <v>53.666991099475965</v>
      </c>
      <c r="J155" s="27">
        <f>Baseline!CJ155*'Summary all tools'!J$5</f>
        <v>162.57427826160986</v>
      </c>
      <c r="K155" s="27">
        <f>Baseline!CK155*'Summary all tools'!K$5</f>
        <v>158.55820604487832</v>
      </c>
      <c r="L155" s="27">
        <f>Baseline!CL155*'Summary all tools'!L$5</f>
        <v>199.63948161990325</v>
      </c>
      <c r="M155" s="27">
        <f>Baseline!CM155*'Summary all tools'!M$5</f>
        <v>151.14912227262545</v>
      </c>
      <c r="N155" s="27">
        <f>Baseline!CN155*'Summary all tools'!N$5</f>
        <v>114.70581531621214</v>
      </c>
      <c r="O155" s="27">
        <f>Baseline!CO155*'Summary all tools'!O$5</f>
        <v>118.50578223689115</v>
      </c>
      <c r="P155" s="27">
        <f>Baseline!CP155*'Summary all tools'!P$5</f>
        <v>71.913480341559705</v>
      </c>
      <c r="Q155" s="28"/>
      <c r="R155" s="29">
        <f>Baseline!CR155*'Summary all tools'!B$12</f>
        <v>32.044105321001567</v>
      </c>
      <c r="S155" s="29">
        <f>Baseline!CS155*'Summary all tools'!C$12</f>
        <v>22.138146831731294</v>
      </c>
      <c r="T155" s="29">
        <f>Baseline!CT155*'Summary all tools'!D$12</f>
        <v>19.750372097017188</v>
      </c>
      <c r="U155" s="29">
        <f>Baseline!CU155*'Summary all tools'!E$12</f>
        <v>11.4064374211131</v>
      </c>
      <c r="V155" s="29">
        <f>Baseline!CV155*'Summary all tools'!F$12</f>
        <v>4.3165401970862041</v>
      </c>
      <c r="W155" s="29">
        <f>Baseline!CW155*'Summary all tools'!G$12</f>
        <v>3.202647344794697</v>
      </c>
      <c r="X155" s="29">
        <f>Baseline!CX155*'Summary all tools'!H$12</f>
        <v>2.5789629590137193</v>
      </c>
      <c r="Y155" s="29">
        <f>Baseline!CY155*'Summary all tools'!J$12</f>
        <v>19.558193879909485</v>
      </c>
      <c r="Z155" s="29">
        <f>Baseline!CZ155*'Summary all tools'!K$12</f>
        <v>12.790808237938766</v>
      </c>
      <c r="AA155" s="29">
        <f>Baseline!DA155*'Summary all tools'!L$12</f>
        <v>14.402023751349947</v>
      </c>
      <c r="AB155" s="29">
        <f>Baseline!DB155*'Summary all tools'!M$12</f>
        <v>9.5421670304705142</v>
      </c>
      <c r="AC155" s="29">
        <f>Baseline!DC155*'Summary all tools'!N$12</f>
        <v>5.2720849483335641</v>
      </c>
      <c r="AD155" s="29">
        <f>Baseline!DD155*'Summary all tools'!O$12</f>
        <v>4.5131875010778639</v>
      </c>
      <c r="AE155" s="29">
        <f>Baseline!DE155*'Summary all tools'!P$12</f>
        <v>2.9616340511895238</v>
      </c>
      <c r="AF155" s="29">
        <f t="shared" si="6"/>
        <v>2327.4048926170781</v>
      </c>
      <c r="AH155" s="6">
        <f>C155*'Summary all tools'!B$6</f>
        <v>33.698291455240337</v>
      </c>
      <c r="AI155" s="6">
        <f>D155*'Summary all tools'!C$6</f>
        <v>29.504281728586673</v>
      </c>
      <c r="AJ155" s="6">
        <f>E155*'Summary all tools'!D$6</f>
        <v>45.235602605876053</v>
      </c>
      <c r="AK155" s="6">
        <f>F155*'Summary all tools'!E$6</f>
        <v>33.718972730835922</v>
      </c>
      <c r="AL155" s="6">
        <f>G155*'Summary all tools'!F$6</f>
        <v>23.724080545316617</v>
      </c>
      <c r="AM155" s="6">
        <f>H155*'Summary all tools'!G$6</f>
        <v>24.633268035755719</v>
      </c>
      <c r="AN155" s="6">
        <f>I155*'Summary all tools'!H$6</f>
        <v>13.590347099127923</v>
      </c>
      <c r="AO155" s="6">
        <f>J155*'Summary all tools'!J$6</f>
        <v>16.764254113307491</v>
      </c>
      <c r="AP155" s="6">
        <f>K155*'Summary all tools'!K$6</f>
        <v>16.350126762421503</v>
      </c>
      <c r="AQ155" s="6">
        <f>L155*'Summary all tools'!L$6</f>
        <v>41.718098240828461</v>
      </c>
      <c r="AR155" s="6">
        <f>M155*'Summary all tools'!M$6</f>
        <v>31.585204894439745</v>
      </c>
      <c r="AS155" s="6">
        <f>N155*'Summary all tools'!N$6</f>
        <v>23.969750038055537</v>
      </c>
      <c r="AT155" s="6">
        <f>O155*'Summary all tools'!O$6</f>
        <v>28.844515911032158</v>
      </c>
      <c r="AU155" s="6">
        <f>P155*'Summary all tools'!P$6</f>
        <v>17.503867649118639</v>
      </c>
      <c r="AV155" s="6"/>
      <c r="AW155" s="6">
        <f>R155*'Summary all tools'!B$13</f>
        <v>4.3205535264271777</v>
      </c>
      <c r="AX155" s="6">
        <f>S155*'Summary all tools'!C$13</f>
        <v>2.9849186739412978</v>
      </c>
      <c r="AY155" s="6">
        <f>T155*'Summary all tools'!D$13</f>
        <v>3.5817488311037042</v>
      </c>
      <c r="AZ155" s="6">
        <f>U155*'Summary all tools'!E$13</f>
        <v>2.0685683135205108</v>
      </c>
      <c r="BA155" s="6">
        <f>V155*'Summary all tools'!F$13</f>
        <v>0.78280868478729249</v>
      </c>
      <c r="BB155" s="6">
        <f>W155*'Summary all tools'!G$13</f>
        <v>0.81102160117721533</v>
      </c>
      <c r="BC155" s="6">
        <f>X155*'Summary all tools'!H$13</f>
        <v>0.6530830413768568</v>
      </c>
      <c r="BD155" s="6">
        <f>Y155*'Summary all tools'!J$13</f>
        <v>2.0167921746669251</v>
      </c>
      <c r="BE155" s="6">
        <f>Z155*'Summary all tools'!K$13</f>
        <v>1.3189562451591532</v>
      </c>
      <c r="BF155" s="6">
        <f>AA155*'Summary all tools'!L$13</f>
        <v>3.009550199441422</v>
      </c>
      <c r="BG155" s="6">
        <f>AB155*'Summary all tools'!M$13</f>
        <v>1.9939996757028056</v>
      </c>
      <c r="BH155" s="6">
        <f>AC155*'Summary all tools'!N$13</f>
        <v>1.1016926913651401</v>
      </c>
      <c r="BI155" s="6">
        <f>AD155*'Summary all tools'!O$13</f>
        <v>1.0985177788547293</v>
      </c>
      <c r="BJ155" s="6">
        <f>AE155*'Summary all tools'!P$13</f>
        <v>0.72086693914583722</v>
      </c>
      <c r="BK155" s="6">
        <f t="shared" si="7"/>
        <v>407.30374018661297</v>
      </c>
      <c r="BM155" s="6">
        <f>C155*'Summary all tools'!B$7</f>
        <v>4.6803182576722699</v>
      </c>
      <c r="BN155" s="6">
        <f>D155*'Summary all tools'!C$7</f>
        <v>4.0978169067481494</v>
      </c>
      <c r="BO155" s="6">
        <f>E155*'Summary all tools'!D$7</f>
        <v>16.665748328480653</v>
      </c>
      <c r="BP155" s="6">
        <f>F155*'Summary all tools'!E$7</f>
        <v>12.422779427150077</v>
      </c>
      <c r="BQ155" s="6">
        <f>G155*'Summary all tools'!F$7</f>
        <v>8.7404507272219121</v>
      </c>
      <c r="BR155" s="6">
        <f>H155*'Summary all tools'!G$7</f>
        <v>7.0123901707625773</v>
      </c>
      <c r="BS155" s="6">
        <f>I155*'Summary all tools'!H$7</f>
        <v>3.8687849406276573</v>
      </c>
      <c r="BT155" s="6">
        <f>J155*'Summary all tools'!J$7</f>
        <v>2.7290646230965683</v>
      </c>
      <c r="BU155" s="6">
        <f>K155*'Summary all tools'!K$7</f>
        <v>2.6616485427197798</v>
      </c>
      <c r="BV155" s="6">
        <f>L155*'Summary all tools'!L$7</f>
        <v>10.229725239130349</v>
      </c>
      <c r="BW155" s="6">
        <f>M155*'Summary all tools'!M$7</f>
        <v>7.7450310852266036</v>
      </c>
      <c r="BX155" s="6">
        <f>N155*'Summary all tools'!N$7</f>
        <v>5.8776398560749215</v>
      </c>
      <c r="BY155" s="6">
        <f>O155*'Summary all tools'!O$7</f>
        <v>7.9930586259486693</v>
      </c>
      <c r="BZ155" s="6">
        <f>P155*'Summary all tools'!P$7</f>
        <v>4.8504693485509476</v>
      </c>
      <c r="CA155" s="6"/>
      <c r="CB155" s="6">
        <f>R155*'Summary all tools'!B$14</f>
        <v>0.60007687867044135</v>
      </c>
      <c r="CC155" s="6">
        <f>S155*'Summary all tools'!C$14</f>
        <v>0.41457203804740256</v>
      </c>
      <c r="CD155" s="6">
        <f>T155*'Summary all tools'!D$14</f>
        <v>1.3195916746171543</v>
      </c>
      <c r="CE155" s="6">
        <f>U155*'Summary all tools'!E$14</f>
        <v>0.76210411550755675</v>
      </c>
      <c r="CF155" s="6">
        <f>V155*'Summary all tools'!F$14</f>
        <v>0.28840319965847622</v>
      </c>
      <c r="CG155" s="6">
        <f>W155*'Summary all tools'!G$14</f>
        <v>0.2308747623789153</v>
      </c>
      <c r="CH155" s="6">
        <f>X155*'Summary all tools'!H$14</f>
        <v>0.18591415046494464</v>
      </c>
      <c r="CI155" s="6">
        <f>Y155*'Summary all tools'!J$14</f>
        <v>0.32831500517833667</v>
      </c>
      <c r="CJ155" s="6">
        <f>Z155*'Summary all tools'!K$14</f>
        <v>0.21471380735149007</v>
      </c>
      <c r="CK155" s="6">
        <f>AA155*'Summary all tools'!L$14</f>
        <v>0.73797399526532947</v>
      </c>
      <c r="CL155" s="6">
        <f>AB155*'Summary all tools'!M$14</f>
        <v>0.4889501120497301</v>
      </c>
      <c r="CM155" s="6">
        <f>AC155*'Summary all tools'!N$14</f>
        <v>0.27014686684815697</v>
      </c>
      <c r="CN155" s="6">
        <f>AD155*'Summary all tools'!O$14</f>
        <v>0.30440854112841897</v>
      </c>
      <c r="CO155" s="6">
        <f>AE155*'Summary all tools'!P$14</f>
        <v>0.19975830843800307</v>
      </c>
      <c r="CP155" s="6">
        <f t="shared" si="8"/>
        <v>105.92072953501548</v>
      </c>
      <c r="CR155" s="6"/>
      <c r="CS155" s="6"/>
      <c r="CT155" s="6"/>
      <c r="CU155" s="6"/>
      <c r="CV155" s="6"/>
      <c r="CW155" s="6"/>
      <c r="CX155" s="6"/>
      <c r="CY155" s="6"/>
      <c r="CZ155" s="6"/>
      <c r="DA155" s="6"/>
      <c r="DB155" s="6"/>
      <c r="DC155" s="6"/>
      <c r="DD155" s="6"/>
      <c r="DE155" s="6"/>
      <c r="DF155" s="6"/>
      <c r="DH155" s="6"/>
      <c r="DI155" s="6"/>
      <c r="DJ155" s="6"/>
      <c r="DK155" s="6"/>
      <c r="DL155" s="6"/>
      <c r="DM155" s="6"/>
      <c r="DN155" s="6"/>
      <c r="DO155" s="6"/>
      <c r="DP155" s="6"/>
      <c r="DQ155" s="6"/>
      <c r="DR155" s="6"/>
      <c r="DS155" s="6"/>
      <c r="DT155" s="6"/>
      <c r="DU155" s="6"/>
      <c r="DV155" s="6"/>
      <c r="DX155" s="6"/>
      <c r="DY155" s="6"/>
      <c r="DZ155" s="6"/>
      <c r="EA155" s="6"/>
      <c r="EB155" s="6"/>
      <c r="EC155" s="6"/>
      <c r="ED155" s="6"/>
      <c r="EE155" s="6"/>
      <c r="EF155" s="6"/>
      <c r="EG155" s="6"/>
      <c r="EH155" s="6"/>
      <c r="EI155" s="6"/>
      <c r="EJ155" s="6"/>
      <c r="EK155" s="6"/>
      <c r="EL155" s="6"/>
      <c r="EN155" s="1"/>
      <c r="EO155" s="1"/>
      <c r="EP155" s="1"/>
      <c r="EQ155" s="1"/>
      <c r="ER155" s="1"/>
      <c r="ES155" s="1"/>
      <c r="ET155" s="1"/>
      <c r="EU155" s="1"/>
      <c r="EV155" s="1"/>
      <c r="EW155" s="1"/>
      <c r="EX155" s="1"/>
      <c r="EY155" s="1"/>
      <c r="EZ155" s="1"/>
      <c r="FA155" s="1"/>
      <c r="FB155" s="2"/>
      <c r="FD155" s="2"/>
      <c r="FE155" s="2"/>
      <c r="FF155" s="2"/>
      <c r="FG155" s="2"/>
      <c r="FH155" s="2"/>
      <c r="FI155" s="2"/>
      <c r="FJ155" s="2"/>
      <c r="FK155" s="2"/>
      <c r="FL155" s="2"/>
      <c r="FM155" s="2"/>
      <c r="FN155" s="2"/>
      <c r="FO155" s="2"/>
      <c r="FP155" s="2"/>
      <c r="FQ155" s="2"/>
      <c r="FR155" s="2"/>
      <c r="FT155" s="2"/>
      <c r="FU155" s="2"/>
      <c r="FV155" s="2"/>
      <c r="FW155" s="2"/>
      <c r="FX155" s="2"/>
      <c r="FY155" s="2"/>
      <c r="FZ155" s="2"/>
      <c r="GA155" s="2"/>
      <c r="GB155" s="2"/>
      <c r="GC155" s="2"/>
      <c r="GD155" s="2"/>
      <c r="GE155" s="2"/>
      <c r="GF155" s="2"/>
      <c r="GG155" s="2"/>
      <c r="GH155" s="2"/>
      <c r="GJ155" s="6"/>
    </row>
    <row r="156" spans="1:192" x14ac:dyDescent="0.25">
      <c r="A156" s="8" t="s">
        <v>60</v>
      </c>
      <c r="B156" s="8" t="s">
        <v>323</v>
      </c>
      <c r="C156" s="22">
        <f>Baseline!CC156*'Summary all tools'!B$5</f>
        <v>134.68232703285054</v>
      </c>
      <c r="D156" s="22">
        <f>Baseline!CD156*'Summary all tools'!C$5</f>
        <v>154.1984367374659</v>
      </c>
      <c r="E156" s="22">
        <f>Baseline!CE156*'Summary all tools'!D$5</f>
        <v>180.45833927520684</v>
      </c>
      <c r="F156" s="22">
        <f>Baseline!CF156*'Summary all tools'!E$5</f>
        <v>150.12862021395139</v>
      </c>
      <c r="G156" s="22">
        <f>Baseline!CG156*'Summary all tools'!F$5</f>
        <v>123.21737051839091</v>
      </c>
      <c r="H156" s="22">
        <f>Baseline!CH156*'Summary all tools'!G$5</f>
        <v>113.3367584184046</v>
      </c>
      <c r="I156" s="22">
        <f>Baseline!CI156*'Summary all tools'!H$5</f>
        <v>68.970515702154799</v>
      </c>
      <c r="J156" s="27">
        <f>Baseline!CJ156*'Summary all tools'!J$5</f>
        <v>107.51221003845785</v>
      </c>
      <c r="K156" s="27">
        <f>Baseline!CK156*'Summary all tools'!K$5</f>
        <v>128.49265906140425</v>
      </c>
      <c r="L156" s="27">
        <f>Baseline!CL156*'Summary all tools'!L$5</f>
        <v>156.44830195704969</v>
      </c>
      <c r="M156" s="27">
        <f>Baseline!CM156*'Summary all tools'!M$5</f>
        <v>135.36336711335963</v>
      </c>
      <c r="N156" s="27">
        <f>Baseline!CN156*'Summary all tools'!N$5</f>
        <v>115.83204194167845</v>
      </c>
      <c r="O156" s="27">
        <f>Baseline!CO156*'Summary all tools'!O$5</f>
        <v>139.4951529071387</v>
      </c>
      <c r="P156" s="27">
        <f>Baseline!CP156*'Summary all tools'!P$5</f>
        <v>86.914874938935711</v>
      </c>
      <c r="Q156" s="28"/>
      <c r="R156" s="29">
        <f>Baseline!CR156*'Summary all tools'!B$12</f>
        <v>2.364443283493662</v>
      </c>
      <c r="S156" s="29">
        <f>Baseline!CS156*'Summary all tools'!C$12</f>
        <v>2.0459069989661733</v>
      </c>
      <c r="T156" s="29">
        <f>Baseline!CT156*'Summary all tools'!D$12</f>
        <v>2.2278807317926774</v>
      </c>
      <c r="U156" s="29">
        <f>Baseline!CU156*'Summary all tools'!E$12</f>
        <v>1.7512716447647581</v>
      </c>
      <c r="V156" s="29">
        <f>Baseline!CV156*'Summary all tools'!F$12</f>
        <v>0.66978514433614555</v>
      </c>
      <c r="W156" s="29">
        <f>Baseline!CW156*'Summary all tools'!G$12</f>
        <v>0.33695362451851019</v>
      </c>
      <c r="X156" s="29">
        <f>Baseline!CX156*'Summary all tools'!H$12</f>
        <v>0.34745851739120803</v>
      </c>
      <c r="Y156" s="29">
        <f>Baseline!CY156*'Summary all tools'!J$12</f>
        <v>3.0503053012555892</v>
      </c>
      <c r="Z156" s="29">
        <f>Baseline!CZ156*'Summary all tools'!K$12</f>
        <v>1.9097121451182799</v>
      </c>
      <c r="AA156" s="29">
        <f>Baseline!DA156*'Summary all tools'!L$12</f>
        <v>2.3576708583408998</v>
      </c>
      <c r="AB156" s="29">
        <f>Baseline!DB156*'Summary all tools'!M$12</f>
        <v>1.1701239830587697</v>
      </c>
      <c r="AC156" s="29">
        <f>Baseline!DC156*'Summary all tools'!N$12</f>
        <v>0.39223111689393875</v>
      </c>
      <c r="AD156" s="29">
        <f>Baseline!DD156*'Summary all tools'!O$12</f>
        <v>0.27848902556825461</v>
      </c>
      <c r="AE156" s="29">
        <f>Baseline!DE156*'Summary all tools'!P$12</f>
        <v>0.25373238437587387</v>
      </c>
      <c r="AF156" s="29">
        <f t="shared" si="6"/>
        <v>1814.2069406163239</v>
      </c>
      <c r="AH156" s="6">
        <f>C156*'Summary all tools'!B$6</f>
        <v>18.159414880833779</v>
      </c>
      <c r="AI156" s="6">
        <f>D156*'Summary all tools'!C$6</f>
        <v>20.790800458984165</v>
      </c>
      <c r="AJ156" s="6">
        <f>E156*'Summary all tools'!D$6</f>
        <v>32.726292071201236</v>
      </c>
      <c r="AK156" s="6">
        <f>F156*'Summary all tools'!E$6</f>
        <v>27.225968570371506</v>
      </c>
      <c r="AL156" s="6">
        <f>G156*'Summary all tools'!F$6</f>
        <v>22.34558775186678</v>
      </c>
      <c r="AM156" s="6">
        <f>H156*'Summary all tools'!G$6</f>
        <v>28.700805736268816</v>
      </c>
      <c r="AN156" s="6">
        <f>I156*'Summary all tools'!H$6</f>
        <v>17.465731333078015</v>
      </c>
      <c r="AO156" s="6">
        <f>J156*'Summary all tools'!J$6</f>
        <v>11.086390963198291</v>
      </c>
      <c r="AP156" s="6">
        <f>K156*'Summary all tools'!K$6</f>
        <v>13.249842541104035</v>
      </c>
      <c r="AQ156" s="6">
        <f>L156*'Summary all tools'!L$6</f>
        <v>32.692559496228959</v>
      </c>
      <c r="AR156" s="6">
        <f>M156*'Summary all tools'!M$6</f>
        <v>28.286500253472266</v>
      </c>
      <c r="AS156" s="6">
        <f>N156*'Summary all tools'!N$6</f>
        <v>24.205094432968835</v>
      </c>
      <c r="AT156" s="6">
        <f>O156*'Summary all tools'!O$6</f>
        <v>33.953365663614406</v>
      </c>
      <c r="AU156" s="6">
        <f>P156*'Summary all tools'!P$6</f>
        <v>21.155233489535672</v>
      </c>
      <c r="AV156" s="6"/>
      <c r="AW156" s="6">
        <f>R156*'Summary all tools'!B$13</f>
        <v>0.31880134159465107</v>
      </c>
      <c r="AX156" s="6">
        <f>S156*'Summary all tools'!C$13</f>
        <v>0.2758526290740908</v>
      </c>
      <c r="AY156" s="6">
        <f>T156*'Summary all tools'!D$13</f>
        <v>0.40402829717532401</v>
      </c>
      <c r="AZ156" s="6">
        <f>U156*'Summary all tools'!E$13</f>
        <v>0.31759478432958532</v>
      </c>
      <c r="BA156" s="6">
        <f>V156*'Summary all tools'!F$13</f>
        <v>0.12146617522101905</v>
      </c>
      <c r="BB156" s="6">
        <f>W156*'Summary all tools'!G$13</f>
        <v>8.5328367022247498E-2</v>
      </c>
      <c r="BC156" s="6">
        <f>X156*'Summary all tools'!H$13</f>
        <v>8.7988570947496306E-2</v>
      </c>
      <c r="BD156" s="6">
        <f>Y156*'Summary all tools'!J$13</f>
        <v>0.31453987518942528</v>
      </c>
      <c r="BE156" s="6">
        <f>Z156*'Summary all tools'!K$13</f>
        <v>0.19692475357334779</v>
      </c>
      <c r="BF156" s="6">
        <f>AA156*'Summary all tools'!L$13</f>
        <v>0.49267581587427928</v>
      </c>
      <c r="BG156" s="6">
        <f>AB156*'Summary all tools'!M$13</f>
        <v>0.2445175016640023</v>
      </c>
      <c r="BH156" s="6">
        <f>AC156*'Summary all tools'!N$13</f>
        <v>8.196342794981426E-2</v>
      </c>
      <c r="BI156" s="6">
        <f>AD156*'Summary all tools'!O$13</f>
        <v>6.778471883332883E-2</v>
      </c>
      <c r="BJ156" s="6">
        <f>AE156*'Summary all tools'!P$13</f>
        <v>6.1758908807030881E-2</v>
      </c>
      <c r="BK156" s="6">
        <f t="shared" si="7"/>
        <v>335.11481280998248</v>
      </c>
      <c r="BM156" s="6">
        <f>C156*'Summary all tools'!B$7</f>
        <v>2.5221409556713583</v>
      </c>
      <c r="BN156" s="6">
        <f>D156*'Summary all tools'!C$7</f>
        <v>2.8876111748589119</v>
      </c>
      <c r="BO156" s="6">
        <f>E156*'Summary all tools'!D$7</f>
        <v>12.057054973600458</v>
      </c>
      <c r="BP156" s="6">
        <f>F156*'Summary all tools'!E$7</f>
        <v>10.030619999610556</v>
      </c>
      <c r="BQ156" s="6">
        <f>G156*'Summary all tools'!F$7</f>
        <v>8.2325849612140782</v>
      </c>
      <c r="BR156" s="6">
        <f>H156*'Summary all tools'!G$7</f>
        <v>8.1703023628794433</v>
      </c>
      <c r="BS156" s="6">
        <f>I156*'Summary all tools'!H$7</f>
        <v>4.9719965108762239</v>
      </c>
      <c r="BT156" s="6">
        <f>J156*'Summary all tools'!J$7</f>
        <v>1.8047613195904195</v>
      </c>
      <c r="BU156" s="6">
        <f>K156*'Summary all tools'!K$7</f>
        <v>2.1569511113425173</v>
      </c>
      <c r="BV156" s="6">
        <f>L156*'Summary all tools'!L$7</f>
        <v>8.0165663132515448</v>
      </c>
      <c r="BW156" s="6">
        <f>M156*'Summary all tools'!M$7</f>
        <v>6.9361533188591</v>
      </c>
      <c r="BX156" s="6">
        <f>N156*'Summary all tools'!N$7</f>
        <v>5.9353488264751162</v>
      </c>
      <c r="BY156" s="6">
        <f>O156*'Summary all tools'!O$7</f>
        <v>9.4087639790738713</v>
      </c>
      <c r="BZ156" s="6">
        <f>P156*'Summary all tools'!P$7</f>
        <v>5.862293617582174</v>
      </c>
      <c r="CA156" s="6"/>
      <c r="CB156" s="6">
        <f>R156*'Summary all tools'!B$14</f>
        <v>4.4277964110368204E-2</v>
      </c>
      <c r="CC156" s="6">
        <f>S156*'Summary all tools'!C$14</f>
        <v>3.8312865149179275E-2</v>
      </c>
      <c r="CD156" s="6">
        <f>T156*'Summary all tools'!D$14</f>
        <v>0.14885253053827729</v>
      </c>
      <c r="CE156" s="6">
        <f>U156*'Summary all tools'!E$14</f>
        <v>0.11700860475300513</v>
      </c>
      <c r="CF156" s="6">
        <f>V156*'Summary all tools'!F$14</f>
        <v>4.4750696134059659E-2</v>
      </c>
      <c r="CG156" s="6">
        <f>W156*'Summary all tools'!G$14</f>
        <v>2.4290557035530309E-2</v>
      </c>
      <c r="CH156" s="6">
        <f>X156*'Summary all tools'!H$14</f>
        <v>2.5047841364615735E-2</v>
      </c>
      <c r="CI156" s="6">
        <f>Y156*'Summary all tools'!J$14</f>
        <v>5.1204165728511088E-2</v>
      </c>
      <c r="CJ156" s="6">
        <f>Z156*'Summary all tools'!K$14</f>
        <v>3.2057518023568245E-2</v>
      </c>
      <c r="CK156" s="6">
        <f>AA156*'Summary all tools'!L$14</f>
        <v>0.1208093954634248</v>
      </c>
      <c r="CL156" s="6">
        <f>AB156*'Summary all tools'!M$14</f>
        <v>5.9958314584276431E-2</v>
      </c>
      <c r="CM156" s="6">
        <f>AC156*'Summary all tools'!N$14</f>
        <v>2.0098311834437211E-2</v>
      </c>
      <c r="CN156" s="6">
        <f>AD156*'Summary all tools'!O$14</f>
        <v>1.8783717267067027E-2</v>
      </c>
      <c r="CO156" s="6">
        <f>AE156*'Summary all tools'!P$14</f>
        <v>1.7113914488695304E-2</v>
      </c>
      <c r="CP156" s="6">
        <f t="shared" si="8"/>
        <v>89.755715821360766</v>
      </c>
      <c r="CR156" s="6"/>
      <c r="CS156" s="6"/>
      <c r="CT156" s="6"/>
      <c r="CU156" s="6"/>
      <c r="CV156" s="6"/>
      <c r="CW156" s="6"/>
      <c r="CX156" s="6"/>
      <c r="CY156" s="6"/>
      <c r="CZ156" s="6"/>
      <c r="DA156" s="6"/>
      <c r="DB156" s="6"/>
      <c r="DC156" s="6"/>
      <c r="DD156" s="6"/>
      <c r="DE156" s="6"/>
      <c r="DF156" s="6"/>
      <c r="DH156" s="6"/>
      <c r="DI156" s="6"/>
      <c r="DJ156" s="6"/>
      <c r="DK156" s="6"/>
      <c r="DL156" s="6"/>
      <c r="DM156" s="6"/>
      <c r="DN156" s="6"/>
      <c r="DO156" s="6"/>
      <c r="DP156" s="6"/>
      <c r="DQ156" s="6"/>
      <c r="DR156" s="6"/>
      <c r="DS156" s="6"/>
      <c r="DT156" s="6"/>
      <c r="DU156" s="6"/>
      <c r="DV156" s="6"/>
      <c r="DX156" s="6"/>
      <c r="DY156" s="6"/>
      <c r="DZ156" s="6"/>
      <c r="EA156" s="6"/>
      <c r="EB156" s="6"/>
      <c r="EC156" s="6"/>
      <c r="ED156" s="6"/>
      <c r="EE156" s="6"/>
      <c r="EF156" s="6"/>
      <c r="EG156" s="6"/>
      <c r="EH156" s="6"/>
      <c r="EI156" s="6"/>
      <c r="EJ156" s="6"/>
      <c r="EK156" s="6"/>
      <c r="EL156" s="6"/>
      <c r="EN156" s="1"/>
      <c r="EO156" s="1"/>
      <c r="EP156" s="1"/>
      <c r="EQ156" s="1"/>
      <c r="ER156" s="1"/>
      <c r="ES156" s="1"/>
      <c r="ET156" s="1"/>
      <c r="EU156" s="1"/>
      <c r="EV156" s="1"/>
      <c r="EW156" s="1"/>
      <c r="EX156" s="1"/>
      <c r="EY156" s="1"/>
      <c r="EZ156" s="1"/>
      <c r="FA156" s="1"/>
      <c r="FB156" s="2"/>
      <c r="FD156" s="2"/>
      <c r="FE156" s="2"/>
      <c r="FF156" s="2"/>
      <c r="FG156" s="2"/>
      <c r="FH156" s="2"/>
      <c r="FI156" s="2"/>
      <c r="FJ156" s="2"/>
      <c r="FK156" s="2"/>
      <c r="FL156" s="2"/>
      <c r="FM156" s="2"/>
      <c r="FN156" s="2"/>
      <c r="FO156" s="2"/>
      <c r="FP156" s="2"/>
      <c r="FQ156" s="2"/>
      <c r="FR156" s="2"/>
      <c r="FT156" s="2"/>
      <c r="FU156" s="2"/>
      <c r="FV156" s="2"/>
      <c r="FW156" s="2"/>
      <c r="FX156" s="2"/>
      <c r="FY156" s="2"/>
      <c r="FZ156" s="2"/>
      <c r="GA156" s="2"/>
      <c r="GB156" s="2"/>
      <c r="GC156" s="2"/>
      <c r="GD156" s="2"/>
      <c r="GE156" s="2"/>
      <c r="GF156" s="2"/>
      <c r="GG156" s="2"/>
      <c r="GH156" s="2"/>
      <c r="GJ156" s="6"/>
    </row>
    <row r="157" spans="1:192" x14ac:dyDescent="0.25">
      <c r="A157" s="8" t="s">
        <v>324</v>
      </c>
      <c r="B157" s="8" t="s">
        <v>152</v>
      </c>
      <c r="C157" s="22">
        <f>Baseline!CC157*'Summary all tools'!B$5</f>
        <v>57313.733412113324</v>
      </c>
      <c r="D157" s="22">
        <f>Baseline!CD157*'Summary all tools'!C$5</f>
        <v>58123.323324220692</v>
      </c>
      <c r="E157" s="22">
        <f>Baseline!CE157*'Summary all tools'!D$5</f>
        <v>62943.330224947189</v>
      </c>
      <c r="F157" s="22">
        <f>Baseline!CF157*'Summary all tools'!E$5</f>
        <v>48007.848522374843</v>
      </c>
      <c r="G157" s="22">
        <f>Baseline!CG157*'Summary all tools'!F$5</f>
        <v>36127.230439039158</v>
      </c>
      <c r="H157" s="22">
        <f>Baseline!CH157*'Summary all tools'!G$5</f>
        <v>28549.586211023165</v>
      </c>
      <c r="I157" s="22">
        <f>Baseline!CI157*'Summary all tools'!H$5</f>
        <v>16129.723377180195</v>
      </c>
      <c r="J157" s="27">
        <f>Baseline!CJ157*'Summary all tools'!J$5</f>
        <v>42556.824668173809</v>
      </c>
      <c r="K157" s="27">
        <f>Baseline!CK157*'Summary all tools'!K$5</f>
        <v>44106.74657365962</v>
      </c>
      <c r="L157" s="27">
        <f>Baseline!CL157*'Summary all tools'!L$5</f>
        <v>53580.57321615496</v>
      </c>
      <c r="M157" s="27">
        <f>Baseline!CM157*'Summary all tools'!M$5</f>
        <v>41412.337067323228</v>
      </c>
      <c r="N157" s="27">
        <f>Baseline!CN157*'Summary all tools'!N$5</f>
        <v>32378.31175309532</v>
      </c>
      <c r="O157" s="27">
        <f>Baseline!CO157*'Summary all tools'!O$5</f>
        <v>35389.369937818803</v>
      </c>
      <c r="P157" s="27">
        <f>Baseline!CP157*'Summary all tools'!P$5</f>
        <v>21303.969662831289</v>
      </c>
      <c r="Q157" s="28"/>
      <c r="R157" s="29">
        <f>Baseline!CR157*'Summary all tools'!B$12</f>
        <v>7634.7063276728486</v>
      </c>
      <c r="S157" s="29">
        <f>Baseline!CS157*'Summary all tools'!C$12</f>
        <v>6050.9603909067528</v>
      </c>
      <c r="T157" s="29">
        <f>Baseline!CT157*'Summary all tools'!D$12</f>
        <v>5883.8767493162268</v>
      </c>
      <c r="U157" s="29">
        <f>Baseline!CU157*'Summary all tools'!E$12</f>
        <v>3724.497058700038</v>
      </c>
      <c r="V157" s="29">
        <f>Baseline!CV157*'Summary all tools'!F$12</f>
        <v>1614.1028355989338</v>
      </c>
      <c r="W157" s="29">
        <f>Baseline!CW157*'Summary all tools'!G$12</f>
        <v>1189.1947536278658</v>
      </c>
      <c r="X157" s="29">
        <f>Baseline!CX157*'Summary all tools'!H$12</f>
        <v>919.69150207219172</v>
      </c>
      <c r="Y157" s="29">
        <f>Baseline!CY157*'Summary all tools'!J$12</f>
        <v>5789.5655459694563</v>
      </c>
      <c r="Z157" s="29">
        <f>Baseline!CZ157*'Summary all tools'!K$12</f>
        <v>4838.9948751208112</v>
      </c>
      <c r="AA157" s="29">
        <f>Baseline!DA157*'Summary all tools'!L$12</f>
        <v>5276.9324424393071</v>
      </c>
      <c r="AB157" s="29">
        <f>Baseline!DB157*'Summary all tools'!M$12</f>
        <v>3404.3282572822018</v>
      </c>
      <c r="AC157" s="29">
        <f>Baseline!DC157*'Summary all tools'!N$12</f>
        <v>1750.6570242879891</v>
      </c>
      <c r="AD157" s="29">
        <f>Baseline!DD157*'Summary all tools'!O$12</f>
        <v>1713.5289725573243</v>
      </c>
      <c r="AE157" s="29">
        <f>Baseline!DE157*'Summary all tools'!P$12</f>
        <v>1118.5683139382884</v>
      </c>
      <c r="AF157" s="29">
        <f>SUM(C157:AE157)</f>
        <v>628832.51343944564</v>
      </c>
      <c r="AH157" s="6">
        <f>C157*'Summary all tools'!B$6</f>
        <v>7727.6943926444928</v>
      </c>
      <c r="AI157" s="6">
        <f>D157*'Summary all tools'!C$6</f>
        <v>7836.8525830409917</v>
      </c>
      <c r="AJ157" s="6">
        <f>E157*'Summary all tools'!D$6</f>
        <v>11414.833014362668</v>
      </c>
      <c r="AK157" s="6">
        <f>F157*'Summary all tools'!E$6</f>
        <v>8706.269152001898</v>
      </c>
      <c r="AL157" s="6">
        <f>G157*'Summary all tools'!F$6</f>
        <v>6551.7077227919763</v>
      </c>
      <c r="AM157" s="6">
        <f>H157*'Summary all tools'!G$6</f>
        <v>7229.7473399448672</v>
      </c>
      <c r="AN157" s="6">
        <f>I157*'Summary all tools'!H$6</f>
        <v>4084.6064744430437</v>
      </c>
      <c r="AO157" s="6">
        <f>J157*'Summary all tools'!J$6</f>
        <v>4388.3536228572511</v>
      </c>
      <c r="AP157" s="6">
        <f>K157*'Summary all tools'!K$6</f>
        <v>4548.1777042382819</v>
      </c>
      <c r="AQ157" s="6">
        <f>L157*'Summary all tools'!L$6</f>
        <v>11196.580952294991</v>
      </c>
      <c r="AR157" s="6">
        <f>M157*'Summary all tools'!M$6</f>
        <v>8653.8190348849967</v>
      </c>
      <c r="AS157" s="6">
        <f>N157*'Summary all tools'!N$6</f>
        <v>6766.00429748429</v>
      </c>
      <c r="AT157" s="6">
        <f>O157*'Summary all tools'!O$6</f>
        <v>8613.8349115512046</v>
      </c>
      <c r="AU157" s="6">
        <f>P157*'Summary all tools'!P$6</f>
        <v>5185.4237009237449</v>
      </c>
      <c r="AV157" s="6"/>
      <c r="AW157" s="6">
        <f>R157*'Summary all tools'!B$13</f>
        <v>1029.3986059783615</v>
      </c>
      <c r="AX157" s="6">
        <f>S157*'Summary all tools'!C$13</f>
        <v>815.85982798742737</v>
      </c>
      <c r="AY157" s="6">
        <f>T157*'Summary all tools'!D$13</f>
        <v>1067.0466645235742</v>
      </c>
      <c r="AZ157" s="6">
        <f>U157*'Summary all tools'!E$13</f>
        <v>675.44109654839156</v>
      </c>
      <c r="BA157" s="6">
        <f>V157*'Summary all tools'!F$13</f>
        <v>292.71908986265538</v>
      </c>
      <c r="BB157" s="6">
        <f>W157*'Summary all tools'!G$13</f>
        <v>301.14543668579967</v>
      </c>
      <c r="BC157" s="6">
        <f>X157*'Summary all tools'!H$13</f>
        <v>232.897848029372</v>
      </c>
      <c r="BD157" s="6">
        <f>Y157*'Summary all tools'!J$13</f>
        <v>597.00555989613099</v>
      </c>
      <c r="BE157" s="6">
        <f>Z157*'Summary all tools'!K$13</f>
        <v>498.98508304603087</v>
      </c>
      <c r="BF157" s="6">
        <f>AA157*'Summary all tools'!L$13</f>
        <v>1102.7056585081339</v>
      </c>
      <c r="BG157" s="6">
        <f>AB157*'Summary all tools'!M$13</f>
        <v>711.39285440404694</v>
      </c>
      <c r="BH157" s="6">
        <f>AC157*'Summary all tools'!N$13</f>
        <v>365.82985055177352</v>
      </c>
      <c r="BI157" s="6">
        <f>AD157*'Summary all tools'!O$13</f>
        <v>417.07596692744261</v>
      </c>
      <c r="BJ157" s="6">
        <f>AE157*'Summary all tools'!P$13</f>
        <v>272.26149576797047</v>
      </c>
      <c r="BK157" s="6">
        <f t="shared" si="7"/>
        <v>111283.66994218182</v>
      </c>
      <c r="BM157" s="6">
        <f>C157*'Summary all tools'!B$7</f>
        <v>1073.2908878672908</v>
      </c>
      <c r="BN157" s="6">
        <f>D157*'Summary all tools'!C$7</f>
        <v>1088.4517476445824</v>
      </c>
      <c r="BO157" s="6">
        <f>E157*'Summary all tools'!D$7</f>
        <v>4205.4647947651947</v>
      </c>
      <c r="BP157" s="6">
        <f>F157*'Summary all tools'!E$7</f>
        <v>3207.5728454743839</v>
      </c>
      <c r="BQ157" s="6">
        <f>G157*'Summary all tools'!F$7</f>
        <v>2413.7870557654651</v>
      </c>
      <c r="BR157" s="6">
        <f>H157*'Summary all tools'!G$7</f>
        <v>2058.1032573565681</v>
      </c>
      <c r="BS157" s="6">
        <f>I157*'Summary all tools'!H$7</f>
        <v>1162.7711861553189</v>
      </c>
      <c r="BT157" s="6">
        <f>J157*'Summary all tools'!J$7</f>
        <v>714.3831479069944</v>
      </c>
      <c r="BU157" s="6">
        <f>K157*'Summary all tools'!K$7</f>
        <v>740.40102162018547</v>
      </c>
      <c r="BV157" s="6">
        <f>L157*'Summary all tools'!L$7</f>
        <v>2745.5217660799976</v>
      </c>
      <c r="BW157" s="6">
        <f>M157*'Summary all tools'!M$7</f>
        <v>2122.0092652591566</v>
      </c>
      <c r="BX157" s="6">
        <f>N157*'Summary all tools'!N$7</f>
        <v>1659.0968392298641</v>
      </c>
      <c r="BY157" s="6">
        <f>O157*'Summary all tools'!O$7</f>
        <v>2386.9663007912973</v>
      </c>
      <c r="BZ157" s="6">
        <f>P157*'Summary all tools'!P$7</f>
        <v>1436.9246400150134</v>
      </c>
      <c r="CA157" s="6"/>
      <c r="CB157" s="6">
        <f>R157*'Summary all tools'!B$14</f>
        <v>142.97202860810577</v>
      </c>
      <c r="CC157" s="6">
        <f>S157*'Summary all tools'!C$14</f>
        <v>113.31386499825381</v>
      </c>
      <c r="CD157" s="6">
        <f>T157*'Summary all tools'!D$14</f>
        <v>393.12245535079052</v>
      </c>
      <c r="CE157" s="6">
        <f>U157*'Summary all tools'!E$14</f>
        <v>248.8467197809864</v>
      </c>
      <c r="CF157" s="6">
        <f>V157*'Summary all tools'!F$14</f>
        <v>107.84387521255726</v>
      </c>
      <c r="CG157" s="6">
        <f>W157*'Summary all tools'!G$14</f>
        <v>85.727533071140044</v>
      </c>
      <c r="CH157" s="6">
        <f>X157*'Summary all tools'!H$14</f>
        <v>66.299387395222695</v>
      </c>
      <c r="CI157" s="6">
        <f>Y157*'Summary all tools'!J$14</f>
        <v>97.186951610998065</v>
      </c>
      <c r="CJ157" s="6">
        <f>Z157*'Summary all tools'!K$14</f>
        <v>81.230129798191072</v>
      </c>
      <c r="CK157" s="6">
        <f>AA157*'Summary all tools'!L$14</f>
        <v>270.39525725869947</v>
      </c>
      <c r="CL157" s="6">
        <f>AB157*'Summary all tools'!M$14</f>
        <v>174.44115970060921</v>
      </c>
      <c r="CM157" s="6">
        <f>AC157*'Summary all tools'!N$14</f>
        <v>89.705403966718407</v>
      </c>
      <c r="CN157" s="6">
        <f>AD157*'Summary all tools'!O$14</f>
        <v>115.57526794374914</v>
      </c>
      <c r="CO157" s="6">
        <f>AE157*'Summary all tools'!P$14</f>
        <v>75.445956658594227</v>
      </c>
      <c r="CP157" s="6">
        <f t="shared" si="8"/>
        <v>29076.850747285927</v>
      </c>
      <c r="CR157" s="6"/>
      <c r="CS157" s="6"/>
      <c r="CT157" s="6"/>
      <c r="CU157" s="6"/>
      <c r="CV157" s="6"/>
      <c r="CW157" s="6"/>
      <c r="CX157" s="6"/>
      <c r="CY157" s="6"/>
      <c r="CZ157" s="6"/>
      <c r="DA157" s="6"/>
      <c r="DB157" s="6"/>
      <c r="DC157" s="6"/>
      <c r="DD157" s="6"/>
      <c r="DE157" s="6"/>
      <c r="DF157" s="6"/>
      <c r="DH157" s="6"/>
      <c r="DI157" s="6"/>
      <c r="DJ157" s="6"/>
      <c r="DK157" s="6"/>
      <c r="DL157" s="6"/>
      <c r="DM157" s="6"/>
      <c r="DN157" s="6"/>
      <c r="DO157" s="6"/>
      <c r="DP157" s="6"/>
      <c r="DQ157" s="6"/>
      <c r="DR157" s="6"/>
      <c r="DS157" s="6"/>
      <c r="DT157" s="6"/>
      <c r="DU157" s="6"/>
      <c r="DV157" s="6"/>
      <c r="DX157" s="6"/>
      <c r="DY157" s="6"/>
      <c r="DZ157" s="6"/>
      <c r="EA157" s="6"/>
      <c r="EB157" s="6"/>
      <c r="EC157" s="6"/>
      <c r="ED157" s="6"/>
      <c r="EE157" s="6"/>
      <c r="EF157" s="6"/>
      <c r="EG157" s="6"/>
      <c r="EH157" s="6"/>
      <c r="EI157" s="6"/>
      <c r="EJ157" s="6"/>
      <c r="EK157" s="6"/>
      <c r="EL157" s="6"/>
      <c r="EN157" s="1"/>
      <c r="EO157" s="1"/>
      <c r="EP157" s="1"/>
      <c r="EQ157" s="1"/>
      <c r="ER157" s="1"/>
      <c r="ES157" s="1"/>
      <c r="ET157" s="1"/>
      <c r="EU157" s="1"/>
      <c r="EV157" s="1"/>
      <c r="EW157" s="1"/>
      <c r="EX157" s="1"/>
      <c r="EY157" s="1"/>
      <c r="EZ157" s="1"/>
      <c r="FA157" s="1"/>
      <c r="FB157" s="2"/>
      <c r="FD157" s="2"/>
      <c r="FE157" s="2"/>
      <c r="FF157" s="2"/>
      <c r="FG157" s="2"/>
      <c r="FH157" s="2"/>
      <c r="FI157" s="2"/>
      <c r="FJ157" s="2"/>
      <c r="FK157" s="2"/>
      <c r="FL157" s="2"/>
      <c r="FM157" s="2"/>
      <c r="FN157" s="2"/>
      <c r="FO157" s="2"/>
      <c r="FP157" s="2"/>
      <c r="FQ157" s="2"/>
      <c r="FR157" s="2"/>
      <c r="FT157" s="2"/>
      <c r="FU157" s="2"/>
      <c r="FV157" s="2"/>
      <c r="FW157" s="2"/>
      <c r="FX157" s="2"/>
      <c r="FY157" s="2"/>
      <c r="FZ157" s="2"/>
      <c r="GA157" s="2"/>
      <c r="GB157" s="2"/>
      <c r="GC157" s="2"/>
      <c r="GD157" s="2"/>
      <c r="GE157" s="2"/>
      <c r="GF157" s="2"/>
      <c r="GG157" s="2"/>
      <c r="GH157" s="2"/>
      <c r="GJ157" s="6"/>
    </row>
    <row r="158" spans="1:192" x14ac:dyDescent="0.25">
      <c r="CR158" s="6"/>
      <c r="CS158" s="6"/>
      <c r="CT158" s="6"/>
      <c r="CU158" s="6"/>
      <c r="CV158" s="6"/>
      <c r="CW158" s="6"/>
      <c r="CX158" s="6"/>
      <c r="CY158" s="6"/>
      <c r="CZ158" s="6"/>
      <c r="DA158" s="6"/>
      <c r="DB158" s="6"/>
      <c r="DC158" s="6"/>
      <c r="DD158" s="6"/>
      <c r="DE158" s="6"/>
      <c r="DF158" s="6"/>
    </row>
    <row r="159" spans="1:192" x14ac:dyDescent="0.25">
      <c r="B159" t="s">
        <v>546</v>
      </c>
      <c r="C159" s="22" t="e">
        <f>Baseline!CC159*'Summary all tools'!B$5</f>
        <v>#REF!</v>
      </c>
      <c r="D159" s="22" t="e">
        <f>Baseline!CD159*'Summary all tools'!C$5</f>
        <v>#REF!</v>
      </c>
      <c r="E159" s="22" t="e">
        <f>Baseline!CE159*'Summary all tools'!D$5</f>
        <v>#REF!</v>
      </c>
      <c r="F159" s="22" t="e">
        <f>Baseline!CF159*'Summary all tools'!E$5</f>
        <v>#REF!</v>
      </c>
      <c r="G159" s="22" t="e">
        <f>Baseline!CG159*'Summary all tools'!F$5</f>
        <v>#REF!</v>
      </c>
      <c r="H159" s="22" t="e">
        <f>Baseline!CH159*'Summary all tools'!G$5</f>
        <v>#REF!</v>
      </c>
      <c r="I159" s="22" t="e">
        <f>Baseline!CI159*'Summary all tools'!H$5</f>
        <v>#REF!</v>
      </c>
      <c r="J159" s="27" t="e">
        <f>Baseline!CJ159*'Summary all tools'!J$5</f>
        <v>#REF!</v>
      </c>
      <c r="K159" s="27" t="e">
        <f>Baseline!CK159*'Summary all tools'!K$5</f>
        <v>#REF!</v>
      </c>
      <c r="L159" s="27" t="e">
        <f>Baseline!CL159*'Summary all tools'!L$5</f>
        <v>#REF!</v>
      </c>
      <c r="M159" s="27" t="e">
        <f>Baseline!CM159*'Summary all tools'!M$5</f>
        <v>#REF!</v>
      </c>
      <c r="N159" s="27" t="e">
        <f>Baseline!CN159*'Summary all tools'!N$5</f>
        <v>#REF!</v>
      </c>
      <c r="O159" s="27" t="e">
        <f>Baseline!CO159*'Summary all tools'!O$5</f>
        <v>#REF!</v>
      </c>
      <c r="P159" s="27" t="e">
        <f>Baseline!CP159*'Summary all tools'!P$5</f>
        <v>#REF!</v>
      </c>
      <c r="Q159" s="28"/>
      <c r="R159" s="29" t="e">
        <f>Baseline!CR159*'Summary all tools'!B$12</f>
        <v>#REF!</v>
      </c>
      <c r="S159" s="29" t="e">
        <f>Baseline!CS159*'Summary all tools'!C$12</f>
        <v>#REF!</v>
      </c>
      <c r="T159" s="29" t="e">
        <f>Baseline!CT159*'Summary all tools'!D$12</f>
        <v>#REF!</v>
      </c>
      <c r="U159" s="29" t="e">
        <f>Baseline!CU159*'Summary all tools'!E$12</f>
        <v>#REF!</v>
      </c>
      <c r="V159" s="29" t="e">
        <f>Baseline!CV159*'Summary all tools'!F$12</f>
        <v>#REF!</v>
      </c>
      <c r="W159" s="29" t="e">
        <f>Baseline!CW159*'Summary all tools'!G$12</f>
        <v>#REF!</v>
      </c>
      <c r="X159" s="29" t="e">
        <f>Baseline!CX159*'Summary all tools'!H$12</f>
        <v>#REF!</v>
      </c>
      <c r="Y159" s="29" t="e">
        <f>Baseline!CY159*'Summary all tools'!J$12</f>
        <v>#REF!</v>
      </c>
      <c r="Z159" s="29" t="e">
        <f>Baseline!CZ159*'Summary all tools'!K$12</f>
        <v>#REF!</v>
      </c>
      <c r="AA159" s="29" t="e">
        <f>Baseline!DA159*'Summary all tools'!L$12</f>
        <v>#REF!</v>
      </c>
      <c r="AB159" s="29" t="e">
        <f>Baseline!DB159*'Summary all tools'!M$12</f>
        <v>#REF!</v>
      </c>
      <c r="AC159" s="29" t="e">
        <f>Baseline!DC159*'Summary all tools'!N$12</f>
        <v>#REF!</v>
      </c>
      <c r="AD159" s="29" t="e">
        <f>Baseline!DD159*'Summary all tools'!O$12</f>
        <v>#REF!</v>
      </c>
      <c r="AE159" s="29" t="e">
        <f>Baseline!DE159*'Summary all tools'!P$12</f>
        <v>#REF!</v>
      </c>
      <c r="AF159" s="29" t="e">
        <f>SUM(C159:AE159)</f>
        <v>#REF!</v>
      </c>
      <c r="AG159" s="37"/>
      <c r="AH159" s="6" t="e">
        <f>C159*'Summary all tools'!B$6</f>
        <v>#REF!</v>
      </c>
      <c r="AI159" s="6" t="e">
        <f>D159*'Summary all tools'!C$6</f>
        <v>#REF!</v>
      </c>
      <c r="AJ159" s="6" t="e">
        <f>E159*'Summary all tools'!D$6</f>
        <v>#REF!</v>
      </c>
      <c r="AK159" s="6" t="e">
        <f>F159*'Summary all tools'!E$6</f>
        <v>#REF!</v>
      </c>
      <c r="AL159" s="6" t="e">
        <f>G159*'Summary all tools'!F$6</f>
        <v>#REF!</v>
      </c>
      <c r="AM159" s="6" t="e">
        <f>H159*'Summary all tools'!G$6</f>
        <v>#REF!</v>
      </c>
      <c r="AN159" s="6" t="e">
        <f>I159*'Summary all tools'!H$6</f>
        <v>#REF!</v>
      </c>
      <c r="AO159" s="6" t="e">
        <f>J159*'Summary all tools'!J$6</f>
        <v>#REF!</v>
      </c>
      <c r="AP159" s="6" t="e">
        <f>K159*'Summary all tools'!K$6</f>
        <v>#REF!</v>
      </c>
      <c r="AQ159" s="6" t="e">
        <f>L159*'Summary all tools'!L$6</f>
        <v>#REF!</v>
      </c>
      <c r="AR159" s="6" t="e">
        <f>M159*'Summary all tools'!M$6</f>
        <v>#REF!</v>
      </c>
      <c r="AS159" s="6" t="e">
        <f>N159*'Summary all tools'!N$6</f>
        <v>#REF!</v>
      </c>
      <c r="AT159" s="6" t="e">
        <f>O159*'Summary all tools'!O$6</f>
        <v>#REF!</v>
      </c>
      <c r="AU159" s="6" t="e">
        <f>P159*'Summary all tools'!P$6</f>
        <v>#REF!</v>
      </c>
      <c r="AV159" s="6"/>
      <c r="AW159" s="6" t="e">
        <f>R159*'Summary all tools'!B$13</f>
        <v>#REF!</v>
      </c>
      <c r="AX159" s="6" t="e">
        <f>S159*'Summary all tools'!C$13</f>
        <v>#REF!</v>
      </c>
      <c r="AY159" s="6" t="e">
        <f>T159*'Summary all tools'!D$13</f>
        <v>#REF!</v>
      </c>
      <c r="AZ159" s="6" t="e">
        <f>U159*'Summary all tools'!E$13</f>
        <v>#REF!</v>
      </c>
      <c r="BA159" s="6" t="e">
        <f>V159*'Summary all tools'!F$13</f>
        <v>#REF!</v>
      </c>
      <c r="BB159" s="6" t="e">
        <f>W159*'Summary all tools'!G$13</f>
        <v>#REF!</v>
      </c>
      <c r="BC159" s="6" t="e">
        <f>X159*'Summary all tools'!H$13</f>
        <v>#REF!</v>
      </c>
      <c r="BD159" s="6" t="e">
        <f>Y159*'Summary all tools'!J$13</f>
        <v>#REF!</v>
      </c>
      <c r="BE159" s="6" t="e">
        <f>Z159*'Summary all tools'!K$13</f>
        <v>#REF!</v>
      </c>
      <c r="BF159" s="6" t="e">
        <f>AA159*'Summary all tools'!L$13</f>
        <v>#REF!</v>
      </c>
      <c r="BG159" s="6" t="e">
        <f>AB159*'Summary all tools'!M$13</f>
        <v>#REF!</v>
      </c>
      <c r="BH159" s="6" t="e">
        <f>AC159*'Summary all tools'!N$13</f>
        <v>#REF!</v>
      </c>
      <c r="BI159" s="6" t="e">
        <f>AD159*'Summary all tools'!O$13</f>
        <v>#REF!</v>
      </c>
      <c r="BJ159" s="6" t="e">
        <f>AE159*'Summary all tools'!P$13</f>
        <v>#REF!</v>
      </c>
      <c r="BK159" s="6" t="e">
        <f t="shared" ref="BK159" si="9">SUM(AH159:BJ159)</f>
        <v>#REF!</v>
      </c>
      <c r="BL159" s="37"/>
      <c r="BM159" s="6" t="e">
        <f>C159*'Summary all tools'!B$7</f>
        <v>#REF!</v>
      </c>
      <c r="BN159" s="6" t="e">
        <f>D159*'Summary all tools'!C$7</f>
        <v>#REF!</v>
      </c>
      <c r="BO159" s="6" t="e">
        <f>E159*'Summary all tools'!D$7</f>
        <v>#REF!</v>
      </c>
      <c r="BP159" s="6" t="e">
        <f>F159*'Summary all tools'!E$7</f>
        <v>#REF!</v>
      </c>
      <c r="BQ159" s="6" t="e">
        <f>G159*'Summary all tools'!F$7</f>
        <v>#REF!</v>
      </c>
      <c r="BR159" s="6" t="e">
        <f>H159*'Summary all tools'!G$7</f>
        <v>#REF!</v>
      </c>
      <c r="BS159" s="6" t="e">
        <f>I159*'Summary all tools'!H$7</f>
        <v>#REF!</v>
      </c>
      <c r="BT159" s="6" t="e">
        <f>J159*'Summary all tools'!J$7</f>
        <v>#REF!</v>
      </c>
      <c r="BU159" s="6" t="e">
        <f>K159*'Summary all tools'!K$7</f>
        <v>#REF!</v>
      </c>
      <c r="BV159" s="6" t="e">
        <f>L159*'Summary all tools'!L$7</f>
        <v>#REF!</v>
      </c>
      <c r="BW159" s="6" t="e">
        <f>M159*'Summary all tools'!M$7</f>
        <v>#REF!</v>
      </c>
      <c r="BX159" s="6" t="e">
        <f>N159*'Summary all tools'!N$7</f>
        <v>#REF!</v>
      </c>
      <c r="BY159" s="6" t="e">
        <f>O159*'Summary all tools'!O$7</f>
        <v>#REF!</v>
      </c>
      <c r="BZ159" s="6" t="e">
        <f>P159*'Summary all tools'!P$7</f>
        <v>#REF!</v>
      </c>
      <c r="CA159" s="6"/>
      <c r="CB159" s="6" t="e">
        <f>R159*'Summary all tools'!B$14</f>
        <v>#REF!</v>
      </c>
      <c r="CC159" s="6" t="e">
        <f>S159*'Summary all tools'!C$14</f>
        <v>#REF!</v>
      </c>
      <c r="CD159" s="6" t="e">
        <f>T159*'Summary all tools'!D$14</f>
        <v>#REF!</v>
      </c>
      <c r="CE159" s="6" t="e">
        <f>U159*'Summary all tools'!E$14</f>
        <v>#REF!</v>
      </c>
      <c r="CF159" s="6" t="e">
        <f>V159*'Summary all tools'!F$14</f>
        <v>#REF!</v>
      </c>
      <c r="CG159" s="6" t="e">
        <f>W159*'Summary all tools'!G$14</f>
        <v>#REF!</v>
      </c>
      <c r="CH159" s="6" t="e">
        <f>X159*'Summary all tools'!H$14</f>
        <v>#REF!</v>
      </c>
      <c r="CI159" s="6" t="e">
        <f>Y159*'Summary all tools'!J$14</f>
        <v>#REF!</v>
      </c>
      <c r="CJ159" s="6" t="e">
        <f>Z159*'Summary all tools'!K$14</f>
        <v>#REF!</v>
      </c>
      <c r="CK159" s="6" t="e">
        <f>AA159*'Summary all tools'!L$14</f>
        <v>#REF!</v>
      </c>
      <c r="CL159" s="6" t="e">
        <f>AB159*'Summary all tools'!M$14</f>
        <v>#REF!</v>
      </c>
      <c r="CM159" s="6" t="e">
        <f>AC159*'Summary all tools'!N$14</f>
        <v>#REF!</v>
      </c>
      <c r="CN159" s="6" t="e">
        <f>AD159*'Summary all tools'!O$14</f>
        <v>#REF!</v>
      </c>
      <c r="CO159" s="6" t="e">
        <f>AE159*'Summary all tools'!P$14</f>
        <v>#REF!</v>
      </c>
      <c r="CP159" s="6" t="e">
        <f t="shared" ref="CP159" si="10">SUM(BM159:CO159)</f>
        <v>#REF!</v>
      </c>
    </row>
    <row r="161" spans="1:94" x14ac:dyDescent="0.25">
      <c r="A161" s="37"/>
      <c r="B161" s="5" t="s">
        <v>550</v>
      </c>
    </row>
    <row r="162" spans="1:94" x14ac:dyDescent="0.25">
      <c r="A162" s="37" t="str">
        <f>Lookups!E1</f>
        <v>E92000001</v>
      </c>
      <c r="B162" s="37" t="str">
        <f>Lookups!F1</f>
        <v>England</v>
      </c>
      <c r="C162" s="22">
        <f>Baseline!CC162*'Summary all tools'!B$5</f>
        <v>0</v>
      </c>
      <c r="D162" s="22">
        <f>Baseline!CD162*'Summary all tools'!C$5</f>
        <v>0</v>
      </c>
      <c r="E162" s="22">
        <f>Baseline!CE162*'Summary all tools'!D$5</f>
        <v>0</v>
      </c>
      <c r="F162" s="22">
        <f>Baseline!CF162*'Summary all tools'!E$5</f>
        <v>0</v>
      </c>
      <c r="G162" s="22">
        <f>Baseline!CG162*'Summary all tools'!F$5</f>
        <v>0</v>
      </c>
      <c r="H162" s="22">
        <f>Baseline!CH162*'Summary all tools'!G$5</f>
        <v>0</v>
      </c>
      <c r="I162" s="22">
        <f>Baseline!CI162*'Summary all tools'!H$5</f>
        <v>0</v>
      </c>
      <c r="J162" s="27">
        <f>Baseline!CJ162*'Summary all tools'!J$5</f>
        <v>0</v>
      </c>
      <c r="K162" s="27">
        <f>Baseline!CK162*'Summary all tools'!K$5</f>
        <v>0</v>
      </c>
      <c r="L162" s="27">
        <f>Baseline!CL162*'Summary all tools'!L$5</f>
        <v>0</v>
      </c>
      <c r="M162" s="27">
        <f>Baseline!CM162*'Summary all tools'!M$5</f>
        <v>0</v>
      </c>
      <c r="N162" s="27">
        <f>Baseline!CN162*'Summary all tools'!N$5</f>
        <v>0</v>
      </c>
      <c r="O162" s="27">
        <f>Baseline!CO162*'Summary all tools'!O$5</f>
        <v>0</v>
      </c>
      <c r="P162" s="27">
        <f>Baseline!CP162*'Summary all tools'!P$5</f>
        <v>0</v>
      </c>
      <c r="Q162" s="28"/>
      <c r="R162" s="29">
        <f>Baseline!CR162*'Summary all tools'!B$12</f>
        <v>0</v>
      </c>
      <c r="S162" s="29">
        <f>Baseline!CS162*'Summary all tools'!C$12</f>
        <v>0</v>
      </c>
      <c r="T162" s="29">
        <f>Baseline!CT162*'Summary all tools'!D$12</f>
        <v>0</v>
      </c>
      <c r="U162" s="29">
        <f>Baseline!CU162*'Summary all tools'!E$12</f>
        <v>0</v>
      </c>
      <c r="V162" s="29">
        <f>Baseline!CV162*'Summary all tools'!F$12</f>
        <v>0</v>
      </c>
      <c r="W162" s="29">
        <f>Baseline!CW162*'Summary all tools'!G$12</f>
        <v>0</v>
      </c>
      <c r="X162" s="29">
        <f>Baseline!CX162*'Summary all tools'!H$12</f>
        <v>0</v>
      </c>
      <c r="Y162" s="29">
        <f>Baseline!CY162*'Summary all tools'!J$12</f>
        <v>0</v>
      </c>
      <c r="Z162" s="29">
        <f>Baseline!CZ162*'Summary all tools'!K$12</f>
        <v>0</v>
      </c>
      <c r="AA162" s="29">
        <f>Baseline!DA162*'Summary all tools'!L$12</f>
        <v>0</v>
      </c>
      <c r="AB162" s="29">
        <f>Baseline!DB162*'Summary all tools'!M$12</f>
        <v>0</v>
      </c>
      <c r="AC162" s="29">
        <f>Baseline!DC162*'Summary all tools'!N$12</f>
        <v>0</v>
      </c>
      <c r="AD162" s="29">
        <f>Baseline!DD162*'Summary all tools'!O$12</f>
        <v>0</v>
      </c>
      <c r="AE162" s="29">
        <f>Baseline!DE162*'Summary all tools'!P$12</f>
        <v>0</v>
      </c>
      <c r="AF162" s="29">
        <f>SUM(C162:AE162)</f>
        <v>0</v>
      </c>
      <c r="AG162" s="37"/>
      <c r="AH162" s="6">
        <f>C162*'Summary all tools'!B$6</f>
        <v>0</v>
      </c>
      <c r="AI162" s="6">
        <f>D162*'Summary all tools'!C$6</f>
        <v>0</v>
      </c>
      <c r="AJ162" s="6">
        <f>E162*'Summary all tools'!D$6</f>
        <v>0</v>
      </c>
      <c r="AK162" s="6">
        <f>F162*'Summary all tools'!E$6</f>
        <v>0</v>
      </c>
      <c r="AL162" s="6">
        <f>G162*'Summary all tools'!F$6</f>
        <v>0</v>
      </c>
      <c r="AM162" s="6">
        <f>H162*'Summary all tools'!G$6</f>
        <v>0</v>
      </c>
      <c r="AN162" s="6">
        <f>I162*'Summary all tools'!H$6</f>
        <v>0</v>
      </c>
      <c r="AO162" s="6">
        <f>J162*'Summary all tools'!J$6</f>
        <v>0</v>
      </c>
      <c r="AP162" s="6">
        <f>K162*'Summary all tools'!K$6</f>
        <v>0</v>
      </c>
      <c r="AQ162" s="6">
        <f>L162*'Summary all tools'!L$6</f>
        <v>0</v>
      </c>
      <c r="AR162" s="6">
        <f>M162*'Summary all tools'!M$6</f>
        <v>0</v>
      </c>
      <c r="AS162" s="6">
        <f>N162*'Summary all tools'!N$6</f>
        <v>0</v>
      </c>
      <c r="AT162" s="6">
        <f>O162*'Summary all tools'!O$6</f>
        <v>0</v>
      </c>
      <c r="AU162" s="6">
        <f>P162*'Summary all tools'!P$6</f>
        <v>0</v>
      </c>
      <c r="AV162" s="6"/>
      <c r="AW162" s="6">
        <f>R162*'Summary all tools'!B$13</f>
        <v>0</v>
      </c>
      <c r="AX162" s="6">
        <f>S162*'Summary all tools'!C$13</f>
        <v>0</v>
      </c>
      <c r="AY162" s="6">
        <f>T162*'Summary all tools'!D$13</f>
        <v>0</v>
      </c>
      <c r="AZ162" s="6">
        <f>U162*'Summary all tools'!E$13</f>
        <v>0</v>
      </c>
      <c r="BA162" s="6">
        <f>V162*'Summary all tools'!F$13</f>
        <v>0</v>
      </c>
      <c r="BB162" s="6">
        <f>W162*'Summary all tools'!G$13</f>
        <v>0</v>
      </c>
      <c r="BC162" s="6">
        <f>X162*'Summary all tools'!H$13</f>
        <v>0</v>
      </c>
      <c r="BD162" s="6">
        <f>Y162*'Summary all tools'!J$13</f>
        <v>0</v>
      </c>
      <c r="BE162" s="6">
        <f>Z162*'Summary all tools'!K$13</f>
        <v>0</v>
      </c>
      <c r="BF162" s="6">
        <f>AA162*'Summary all tools'!L$13</f>
        <v>0</v>
      </c>
      <c r="BG162" s="6">
        <f>AB162*'Summary all tools'!M$13</f>
        <v>0</v>
      </c>
      <c r="BH162" s="6">
        <f>AC162*'Summary all tools'!N$13</f>
        <v>0</v>
      </c>
      <c r="BI162" s="6">
        <f>AD162*'Summary all tools'!O$13</f>
        <v>0</v>
      </c>
      <c r="BJ162" s="6">
        <f>AE162*'Summary all tools'!P$13</f>
        <v>0</v>
      </c>
      <c r="BK162" s="6">
        <f t="shared" ref="BK162" si="11">SUM(AH162:BJ162)</f>
        <v>0</v>
      </c>
      <c r="BL162" s="37"/>
      <c r="BM162" s="6">
        <f>C162*'Summary all tools'!B$7</f>
        <v>0</v>
      </c>
      <c r="BN162" s="6">
        <f>D162*'Summary all tools'!C$7</f>
        <v>0</v>
      </c>
      <c r="BO162" s="6">
        <f>E162*'Summary all tools'!D$7</f>
        <v>0</v>
      </c>
      <c r="BP162" s="6">
        <f>F162*'Summary all tools'!E$7</f>
        <v>0</v>
      </c>
      <c r="BQ162" s="6">
        <f>G162*'Summary all tools'!F$7</f>
        <v>0</v>
      </c>
      <c r="BR162" s="6">
        <f>H162*'Summary all tools'!G$7</f>
        <v>0</v>
      </c>
      <c r="BS162" s="6">
        <f>I162*'Summary all tools'!H$7</f>
        <v>0</v>
      </c>
      <c r="BT162" s="6">
        <f>J162*'Summary all tools'!J$7</f>
        <v>0</v>
      </c>
      <c r="BU162" s="6">
        <f>K162*'Summary all tools'!K$7</f>
        <v>0</v>
      </c>
      <c r="BV162" s="6">
        <f>L162*'Summary all tools'!L$7</f>
        <v>0</v>
      </c>
      <c r="BW162" s="6">
        <f>M162*'Summary all tools'!M$7</f>
        <v>0</v>
      </c>
      <c r="BX162" s="6">
        <f>N162*'Summary all tools'!N$7</f>
        <v>0</v>
      </c>
      <c r="BY162" s="6">
        <f>O162*'Summary all tools'!O$7</f>
        <v>0</v>
      </c>
      <c r="BZ162" s="6">
        <f>P162*'Summary all tools'!P$7</f>
        <v>0</v>
      </c>
      <c r="CA162" s="6"/>
      <c r="CB162" s="6">
        <f>R162*'Summary all tools'!B$14</f>
        <v>0</v>
      </c>
      <c r="CC162" s="6">
        <f>S162*'Summary all tools'!C$14</f>
        <v>0</v>
      </c>
      <c r="CD162" s="6">
        <f>T162*'Summary all tools'!D$14</f>
        <v>0</v>
      </c>
      <c r="CE162" s="6">
        <f>U162*'Summary all tools'!E$14</f>
        <v>0</v>
      </c>
      <c r="CF162" s="6">
        <f>V162*'Summary all tools'!F$14</f>
        <v>0</v>
      </c>
      <c r="CG162" s="6">
        <f>W162*'Summary all tools'!G$14</f>
        <v>0</v>
      </c>
      <c r="CH162" s="6">
        <f>X162*'Summary all tools'!H$14</f>
        <v>0</v>
      </c>
      <c r="CI162" s="6">
        <f>Y162*'Summary all tools'!J$14</f>
        <v>0</v>
      </c>
      <c r="CJ162" s="6">
        <f>Z162*'Summary all tools'!K$14</f>
        <v>0</v>
      </c>
      <c r="CK162" s="6">
        <f>AA162*'Summary all tools'!L$14</f>
        <v>0</v>
      </c>
      <c r="CL162" s="6">
        <f>AB162*'Summary all tools'!M$14</f>
        <v>0</v>
      </c>
      <c r="CM162" s="6">
        <f>AC162*'Summary all tools'!N$14</f>
        <v>0</v>
      </c>
      <c r="CN162" s="6">
        <f>AD162*'Summary all tools'!O$14</f>
        <v>0</v>
      </c>
      <c r="CO162" s="6">
        <f>AE162*'Summary all tools'!P$14</f>
        <v>0</v>
      </c>
      <c r="CP162" s="6">
        <f t="shared" ref="CP162" si="12">SUM(BM162:CO162)</f>
        <v>0</v>
      </c>
    </row>
    <row r="163" spans="1:94" x14ac:dyDescent="0.25">
      <c r="AF163" s="18">
        <f>VLOOKUP($A162,$A$6:$CP$157,32,FALSE)</f>
        <v>628832.51343944564</v>
      </c>
      <c r="BK163" s="18">
        <f>VLOOKUP($A162,$A$6:$CP$157,63,FALSE)</f>
        <v>111283.66994218182</v>
      </c>
      <c r="CP163" s="18">
        <f>VLOOKUP($A162,$A$6:$CP$157,94,FALSE)</f>
        <v>29076.850747285927</v>
      </c>
    </row>
    <row r="164" spans="1:94" x14ac:dyDescent="0.25">
      <c r="AF164" s="18">
        <f>IF(AF162=0,AF163,AF162)</f>
        <v>628832.51343944564</v>
      </c>
      <c r="BK164" s="18">
        <f>IF(BK162=0,BK163,BK162)</f>
        <v>111283.66994218182</v>
      </c>
      <c r="CP164" s="18">
        <f>IF(CP162=0,CP163,CP162)</f>
        <v>29076.850747285927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J164"/>
  <sheetViews>
    <sheetView workbookViewId="0">
      <pane xSplit="2" ySplit="5" topLeftCell="CP146"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7.85546875" style="18" customWidth="1"/>
    <col min="17" max="17" width="1.42578125" style="18" customWidth="1"/>
    <col min="18" max="31" width="7.28515625" style="18" customWidth="1"/>
    <col min="32" max="32" width="8" style="18" bestFit="1" customWidth="1"/>
    <col min="33" max="33" width="2" customWidth="1"/>
    <col min="34" max="47" width="7.140625" customWidth="1"/>
    <col min="48" max="48" width="1.85546875" customWidth="1"/>
    <col min="49" max="63" width="7.140625" customWidth="1"/>
    <col min="64" max="64" width="2.7109375" customWidth="1"/>
    <col min="65" max="78" width="9.140625" customWidth="1"/>
    <col min="79" max="79" width="1.42578125" customWidth="1"/>
    <col min="80" max="95" width="9.140625" customWidth="1"/>
  </cols>
  <sheetData>
    <row r="1" spans="1:192" x14ac:dyDescent="0.25">
      <c r="A1" s="5" t="s">
        <v>523</v>
      </c>
    </row>
    <row r="2" spans="1:192" ht="15.75" x14ac:dyDescent="0.25">
      <c r="C2" s="26" t="s">
        <v>517</v>
      </c>
      <c r="AH2" s="25" t="s">
        <v>518</v>
      </c>
      <c r="BM2" s="25" t="s">
        <v>519</v>
      </c>
      <c r="CB2" s="25"/>
    </row>
    <row r="3" spans="1:192" x14ac:dyDescent="0.25">
      <c r="C3" s="18" t="s">
        <v>511</v>
      </c>
      <c r="R3" s="18" t="s">
        <v>353</v>
      </c>
      <c r="AH3" t="s">
        <v>511</v>
      </c>
      <c r="AW3" t="s">
        <v>353</v>
      </c>
      <c r="BM3" t="s">
        <v>511</v>
      </c>
      <c r="CB3" t="s">
        <v>353</v>
      </c>
    </row>
    <row r="4" spans="1:192" x14ac:dyDescent="0.25">
      <c r="C4" s="18" t="s">
        <v>0</v>
      </c>
      <c r="J4" s="18" t="s">
        <v>1</v>
      </c>
      <c r="R4" s="18" t="s">
        <v>0</v>
      </c>
      <c r="Y4" s="18" t="s">
        <v>1</v>
      </c>
      <c r="AH4" t="s">
        <v>0</v>
      </c>
      <c r="AO4" t="s">
        <v>1</v>
      </c>
      <c r="AW4" t="s">
        <v>0</v>
      </c>
      <c r="BD4" t="s">
        <v>1</v>
      </c>
      <c r="BM4" t="s">
        <v>0</v>
      </c>
      <c r="BT4" t="s">
        <v>1</v>
      </c>
      <c r="CB4" t="s">
        <v>0</v>
      </c>
      <c r="CI4" t="s">
        <v>1</v>
      </c>
    </row>
    <row r="5" spans="1:192"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R5" s="19" t="s">
        <v>160</v>
      </c>
      <c r="S5" s="19" t="s">
        <v>161</v>
      </c>
      <c r="T5" s="19" t="s">
        <v>162</v>
      </c>
      <c r="U5" s="19" t="s">
        <v>163</v>
      </c>
      <c r="V5" s="19" t="s">
        <v>164</v>
      </c>
      <c r="W5" s="19" t="s">
        <v>165</v>
      </c>
      <c r="X5" s="19" t="s">
        <v>166</v>
      </c>
      <c r="Y5" s="19" t="s">
        <v>160</v>
      </c>
      <c r="Z5" s="19" t="s">
        <v>161</v>
      </c>
      <c r="AA5" s="19" t="s">
        <v>162</v>
      </c>
      <c r="AB5" s="19" t="s">
        <v>163</v>
      </c>
      <c r="AC5" s="19" t="s">
        <v>164</v>
      </c>
      <c r="AD5" s="19" t="s">
        <v>165</v>
      </c>
      <c r="AE5" s="19" t="s">
        <v>166</v>
      </c>
      <c r="AF5" s="19" t="s">
        <v>2</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c r="AW5" s="7" t="s">
        <v>160</v>
      </c>
      <c r="AX5" s="7" t="s">
        <v>161</v>
      </c>
      <c r="AY5" s="7" t="s">
        <v>162</v>
      </c>
      <c r="AZ5" s="7" t="s">
        <v>163</v>
      </c>
      <c r="BA5" s="7" t="s">
        <v>164</v>
      </c>
      <c r="BB5" s="7" t="s">
        <v>165</v>
      </c>
      <c r="BC5" s="7" t="s">
        <v>166</v>
      </c>
      <c r="BD5" s="7" t="s">
        <v>160</v>
      </c>
      <c r="BE5" s="7" t="s">
        <v>161</v>
      </c>
      <c r="BF5" s="7" t="s">
        <v>162</v>
      </c>
      <c r="BG5" s="7" t="s">
        <v>163</v>
      </c>
      <c r="BH5" s="7" t="s">
        <v>164</v>
      </c>
      <c r="BI5" s="7" t="s">
        <v>165</v>
      </c>
      <c r="BJ5" s="7" t="s">
        <v>166</v>
      </c>
      <c r="BK5" s="7" t="s">
        <v>2</v>
      </c>
      <c r="BM5" s="7" t="s">
        <v>160</v>
      </c>
      <c r="BN5" s="7" t="s">
        <v>161</v>
      </c>
      <c r="BO5" s="7" t="s">
        <v>162</v>
      </c>
      <c r="BP5" s="7" t="s">
        <v>163</v>
      </c>
      <c r="BQ5" s="7" t="s">
        <v>164</v>
      </c>
      <c r="BR5" s="7" t="s">
        <v>165</v>
      </c>
      <c r="BS5" s="7" t="s">
        <v>166</v>
      </c>
      <c r="BT5" s="7" t="s">
        <v>160</v>
      </c>
      <c r="BU5" s="7" t="s">
        <v>161</v>
      </c>
      <c r="BV5" s="7" t="s">
        <v>162</v>
      </c>
      <c r="BW5" s="7" t="s">
        <v>163</v>
      </c>
      <c r="BX5" s="7" t="s">
        <v>164</v>
      </c>
      <c r="BY5" s="7" t="s">
        <v>165</v>
      </c>
      <c r="BZ5" s="7" t="s">
        <v>166</v>
      </c>
      <c r="CA5" s="7"/>
      <c r="CB5" s="7" t="s">
        <v>160</v>
      </c>
      <c r="CC5" s="7" t="s">
        <v>161</v>
      </c>
      <c r="CD5" s="7" t="s">
        <v>162</v>
      </c>
      <c r="CE5" s="7" t="s">
        <v>163</v>
      </c>
      <c r="CF5" s="7" t="s">
        <v>164</v>
      </c>
      <c r="CG5" s="7" t="s">
        <v>165</v>
      </c>
      <c r="CH5" s="7" t="s">
        <v>166</v>
      </c>
      <c r="CI5" s="7" t="s">
        <v>160</v>
      </c>
      <c r="CJ5" s="7" t="s">
        <v>161</v>
      </c>
      <c r="CK5" s="7" t="s">
        <v>162</v>
      </c>
      <c r="CL5" s="7" t="s">
        <v>163</v>
      </c>
      <c r="CM5" s="7" t="s">
        <v>164</v>
      </c>
      <c r="CN5" s="7" t="s">
        <v>165</v>
      </c>
      <c r="CO5" s="7" t="s">
        <v>166</v>
      </c>
      <c r="CP5" s="7" t="s">
        <v>2</v>
      </c>
      <c r="CR5" s="7"/>
      <c r="CS5" s="7"/>
      <c r="CT5" s="7"/>
      <c r="CU5" s="7"/>
      <c r="CV5" s="7"/>
      <c r="CW5" s="7"/>
      <c r="CX5" s="7"/>
      <c r="CY5" s="7"/>
      <c r="CZ5" s="7"/>
      <c r="DA5" s="7"/>
      <c r="DB5" s="7"/>
      <c r="DC5" s="7"/>
      <c r="DD5" s="7"/>
      <c r="DE5" s="7"/>
      <c r="DF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row>
    <row r="6" spans="1:192" x14ac:dyDescent="0.25">
      <c r="A6" s="8" t="s">
        <v>20</v>
      </c>
      <c r="B6" s="8" t="s">
        <v>171</v>
      </c>
      <c r="C6" s="22">
        <f>Baseline!CC6*'Summary all tools'!B$21</f>
        <v>207.27605220482818</v>
      </c>
      <c r="D6" s="22">
        <f>Baseline!CD6*'Summary all tools'!C$21</f>
        <v>211.93500938418001</v>
      </c>
      <c r="E6" s="22">
        <f>Baseline!CE6*'Summary all tools'!D$21</f>
        <v>766.99537323892343</v>
      </c>
      <c r="F6" s="22">
        <f>Baseline!CF6*'Summary all tools'!E$21</f>
        <v>568.488801628837</v>
      </c>
      <c r="G6" s="22">
        <f>Baseline!CG6*'Summary all tools'!F$21</f>
        <v>410.6095955496553</v>
      </c>
      <c r="H6" s="22">
        <f>Baseline!CH6*'Summary all tools'!G$21</f>
        <v>484.25095040513986</v>
      </c>
      <c r="I6" s="22">
        <f>Baseline!CI6*'Summary all tools'!H$21</f>
        <v>282.72205958737334</v>
      </c>
      <c r="J6" s="27">
        <f>Baseline!CJ6*'Summary all tools'!J$21</f>
        <v>141.43890425815852</v>
      </c>
      <c r="K6" s="27">
        <f>Baseline!CK6*'Summary all tools'!K$21</f>
        <v>151.04447002394983</v>
      </c>
      <c r="L6" s="27">
        <f>Baseline!CL6*'Summary all tools'!L$21</f>
        <v>441.4816532333565</v>
      </c>
      <c r="M6" s="27">
        <f>Baseline!CM6*'Summary all tools'!M$21</f>
        <v>336.6386832371964</v>
      </c>
      <c r="N6" s="27">
        <f>Baseline!CN6*'Summary all tools'!N$21</f>
        <v>254.88055051901719</v>
      </c>
      <c r="O6" s="27">
        <f>Baseline!CO6*'Summary all tools'!O$21</f>
        <v>430.45729362368434</v>
      </c>
      <c r="P6" s="27">
        <f>Baseline!CP6*'Summary all tools'!P$21</f>
        <v>264.41937056173634</v>
      </c>
      <c r="Q6" s="28"/>
      <c r="R6" s="29">
        <f>Baseline!CR6*'Summary all tools'!B$28</f>
        <v>27.182543431598184</v>
      </c>
      <c r="S6" s="29">
        <f>Baseline!CS6*'Summary all tools'!C$28</f>
        <v>20.176687102517139</v>
      </c>
      <c r="T6" s="29">
        <f>Baseline!CT6*'Summary all tools'!D$28</f>
        <v>62.6754894293151</v>
      </c>
      <c r="U6" s="29">
        <f>Baseline!CU6*'Summary all tools'!E$28</f>
        <v>40.729592267471567</v>
      </c>
      <c r="V6" s="29">
        <f>Baseline!CV6*'Summary all tools'!F$28</f>
        <v>15.552341799648763</v>
      </c>
      <c r="W6" s="29">
        <f>Baseline!CW6*'Summary all tools'!G$28</f>
        <v>19.591544125374714</v>
      </c>
      <c r="X6" s="29">
        <f>Baseline!CX6*'Summary all tools'!H$28</f>
        <v>14.979907919116362</v>
      </c>
      <c r="Y6" s="29">
        <f>Baseline!CY6*'Summary all tools'!J$28</f>
        <v>18.202135769408859</v>
      </c>
      <c r="Z6" s="29">
        <f>Baseline!CZ6*'Summary all tools'!K$28</f>
        <v>13.899898534363919</v>
      </c>
      <c r="AA6" s="29">
        <f>Baseline!DA6*'Summary all tools'!L$28</f>
        <v>38.638456937571128</v>
      </c>
      <c r="AB6" s="29">
        <f>Baseline!DB6*'Summary all tools'!M$28</f>
        <v>24.864144057550345</v>
      </c>
      <c r="AC6" s="29">
        <f>Baseline!DC6*'Summary all tools'!N$28</f>
        <v>12.744027525950859</v>
      </c>
      <c r="AD6" s="29">
        <f>Baseline!DD6*'Summary all tools'!O$28</f>
        <v>17.1208616866891</v>
      </c>
      <c r="AE6" s="29">
        <f>Baseline!DE6*'Summary all tools'!P$28</f>
        <v>12.592645271306454</v>
      </c>
      <c r="AF6" s="29">
        <f t="shared" ref="AF6:AF69" si="0">SUM(C6:AE6)</f>
        <v>5291.5890433139184</v>
      </c>
      <c r="AH6" s="6">
        <f>C6*'Summary all tools'!B$22</f>
        <v>35.58144765368985</v>
      </c>
      <c r="AI6" s="6">
        <f>D6*'Summary all tools'!C$22</f>
        <v>36.381214144968233</v>
      </c>
      <c r="AJ6" s="6">
        <f>E6*'Summary all tools'!D$22</f>
        <v>145.52478816488994</v>
      </c>
      <c r="AK6" s="6">
        <f>F6*'Summary all tools'!E$22</f>
        <v>107.86142305108538</v>
      </c>
      <c r="AL6" s="6">
        <f>G6*'Summary all tools'!F$22</f>
        <v>77.906433983430375</v>
      </c>
      <c r="AM6" s="6">
        <f>H6*'Summary all tools'!G$22</f>
        <v>118.13482701786798</v>
      </c>
      <c r="AN6" s="6">
        <f>I6*'Summary all tools'!H$22</f>
        <v>68.971101813113165</v>
      </c>
      <c r="AO6" s="6">
        <f>J6*'Summary all tools'!J$22</f>
        <v>18.21561645749011</v>
      </c>
      <c r="AP6" s="6">
        <f>K6*'Summary all tools'!K$22</f>
        <v>19.452696897023841</v>
      </c>
      <c r="AQ6" s="6">
        <f>L6*'Summary all tools'!L$22</f>
        <v>112.1577884226442</v>
      </c>
      <c r="AR6" s="6">
        <f>M6*'Summary all tools'!M$22</f>
        <v>85.522580458032678</v>
      </c>
      <c r="AS6" s="6">
        <f>N6*'Summary all tools'!N$22</f>
        <v>64.752042692584325</v>
      </c>
      <c r="AT6" s="6">
        <f>O6*'Summary all tools'!O$22</f>
        <v>103.90348466778588</v>
      </c>
      <c r="AU6" s="6">
        <f>P6*'Summary all tools'!P$22</f>
        <v>63.825365308005324</v>
      </c>
      <c r="AV6" s="6"/>
      <c r="AW6" s="6">
        <f>R6*'Summary all tools'!B$29</f>
        <v>4.6662131776312963</v>
      </c>
      <c r="AX6" s="6">
        <f>S6*'Summary all tools'!C$29</f>
        <v>3.4635729903503538</v>
      </c>
      <c r="AY6" s="6">
        <f>T6*'Summary all tools'!D$29</f>
        <v>11.891645817647829</v>
      </c>
      <c r="AZ6" s="6">
        <f>U6*'Summary all tools'!E$29</f>
        <v>7.7277718922038314</v>
      </c>
      <c r="BA6" s="6">
        <f>V6*'Summary all tools'!F$29</f>
        <v>2.9508016929807916</v>
      </c>
      <c r="BB6" s="6">
        <f>W6*'Summary all tools'!G$29</f>
        <v>4.7794303229094997</v>
      </c>
      <c r="BC6" s="6">
        <f>X6*'Summary all tools'!H$29</f>
        <v>3.6544044555573043</v>
      </c>
      <c r="BD6" s="6">
        <f>Y6*'Summary all tools'!J$29</f>
        <v>2.3442144551511408</v>
      </c>
      <c r="BE6" s="6">
        <f>Z6*'Summary all tools'!K$29</f>
        <v>1.7901384476074744</v>
      </c>
      <c r="BF6" s="6">
        <f>AA6*'Summary all tools'!L$29</f>
        <v>9.8160452341400326</v>
      </c>
      <c r="BG6" s="6">
        <f>AB6*'Summary all tools'!M$29</f>
        <v>6.3167005652278707</v>
      </c>
      <c r="BH6" s="6">
        <f>AC6*'Summary all tools'!N$29</f>
        <v>3.2376021346292161</v>
      </c>
      <c r="BI6" s="6">
        <f>AD6*'Summary all tools'!O$29</f>
        <v>4.132621786442197</v>
      </c>
      <c r="BJ6" s="6">
        <f>AE6*'Summary all tools'!P$29</f>
        <v>3.0396040310050063</v>
      </c>
      <c r="BK6" s="6">
        <f>SUM(AH6:BJ6)</f>
        <v>1128.0015777360954</v>
      </c>
      <c r="BM6" s="6">
        <f>C6*'Summary all tools'!B$23</f>
        <v>7.3422034840947319</v>
      </c>
      <c r="BN6" s="6">
        <f>D6*'Summary all tools'!C$23</f>
        <v>7.5072346648347148</v>
      </c>
      <c r="BO6" s="6">
        <f>E6*'Summary all tools'!D$23</f>
        <v>44.355158036558926</v>
      </c>
      <c r="BP6" s="6">
        <f>F6*'Summary all tools'!E$23</f>
        <v>32.875570724474649</v>
      </c>
      <c r="BQ6" s="6">
        <f>G6*'Summary all tools'!F$23</f>
        <v>23.745454193579803</v>
      </c>
      <c r="BR6" s="6">
        <f>H6*'Summary all tools'!G$23</f>
        <v>25.969293870307183</v>
      </c>
      <c r="BS6" s="6">
        <f>I6*'Summary all tools'!H$23</f>
        <v>15.161750829606772</v>
      </c>
      <c r="BT6" s="6">
        <f>J6*'Summary all tools'!J$23</f>
        <v>3.2145205513217845</v>
      </c>
      <c r="BU6" s="6">
        <f>K6*'Summary all tools'!K$23</f>
        <v>3.4328288641806779</v>
      </c>
      <c r="BV6" s="6">
        <f>L6*'Summary all tools'!L$23</f>
        <v>23.682720264542404</v>
      </c>
      <c r="BW6" s="6">
        <f>M6*'Summary all tools'!M$23</f>
        <v>18.058552845720051</v>
      </c>
      <c r="BX6" s="6">
        <f>N6*'Summary all tools'!N$23</f>
        <v>13.672742082497885</v>
      </c>
      <c r="BY6" s="6">
        <f>O6*'Summary all tools'!O$23</f>
        <v>25.080151471534521</v>
      </c>
      <c r="BZ6" s="6">
        <f>P6*'Summary all tools'!P$23</f>
        <v>15.406122660553009</v>
      </c>
      <c r="CA6" s="6"/>
      <c r="CB6" s="6">
        <f>R6*'Summary all tools'!B$30</f>
        <v>0.96286938586042625</v>
      </c>
      <c r="CC6" s="6">
        <f>S6*'Summary all tools'!C$30</f>
        <v>0.71470553769134282</v>
      </c>
      <c r="CD6" s="6">
        <f>T6*'Summary all tools'!D$30</f>
        <v>3.624508485515948</v>
      </c>
      <c r="CE6" s="6">
        <f>U6*'Summary all tools'!E$30</f>
        <v>2.3553825287881542</v>
      </c>
      <c r="CF6" s="6">
        <f>V6*'Summary all tools'!F$30</f>
        <v>0.89938818724414549</v>
      </c>
      <c r="CG6" s="6">
        <f>W6*'Summary all tools'!G$30</f>
        <v>1.0506506313292434</v>
      </c>
      <c r="CH6" s="6">
        <f>X6*'Summary all tools'!H$30</f>
        <v>0.80333891048889006</v>
      </c>
      <c r="CI6" s="6">
        <f>Y6*'Summary all tools'!J$30</f>
        <v>0.41368490385020135</v>
      </c>
      <c r="CJ6" s="6">
        <f>Z6*'Summary all tools'!K$30</f>
        <v>0.31590678487190726</v>
      </c>
      <c r="CK6" s="6">
        <f>AA6*'Summary all tools'!L$30</f>
        <v>2.0727107466510826</v>
      </c>
      <c r="CL6" s="6">
        <f>AB6*'Summary all tools'!M$30</f>
        <v>1.3338052986337736</v>
      </c>
      <c r="CM6" s="6">
        <f>AC6*'Summary all tools'!N$30</f>
        <v>0.6836371041248942</v>
      </c>
      <c r="CN6" s="6">
        <f>AD6*'Summary all tools'!O$30</f>
        <v>0.9975293967274268</v>
      </c>
      <c r="CO6" s="6">
        <f>AE6*'Summary all tools'!P$30</f>
        <v>0.73369752472534633</v>
      </c>
      <c r="CP6" s="6">
        <f>SUM(BM6:CO6)</f>
        <v>276.46611997030982</v>
      </c>
      <c r="CR6" s="6"/>
      <c r="CS6" s="6"/>
      <c r="CT6" s="6"/>
      <c r="CU6" s="6"/>
      <c r="CV6" s="6"/>
      <c r="CW6" s="6"/>
      <c r="CX6" s="6"/>
      <c r="CY6" s="6"/>
      <c r="CZ6" s="6"/>
      <c r="DA6" s="6"/>
      <c r="DB6" s="6"/>
      <c r="DC6" s="6"/>
      <c r="DD6" s="6"/>
      <c r="DE6" s="6"/>
      <c r="DF6" s="6"/>
      <c r="DH6" s="6"/>
      <c r="DI6" s="6"/>
      <c r="DJ6" s="6"/>
      <c r="DK6" s="6"/>
      <c r="DL6" s="6"/>
      <c r="DM6" s="6"/>
      <c r="DN6" s="6"/>
      <c r="DO6" s="6"/>
      <c r="DP6" s="6"/>
      <c r="DQ6" s="6"/>
      <c r="DR6" s="6"/>
      <c r="DS6" s="6"/>
      <c r="DT6" s="6"/>
      <c r="DU6" s="6"/>
      <c r="DV6" s="6"/>
      <c r="DX6" s="6"/>
      <c r="DY6" s="6"/>
      <c r="DZ6" s="6"/>
      <c r="EA6" s="6"/>
      <c r="EB6" s="6"/>
      <c r="EC6" s="6"/>
      <c r="ED6" s="6"/>
      <c r="EE6" s="6"/>
      <c r="EF6" s="6"/>
      <c r="EG6" s="6"/>
      <c r="EH6" s="6"/>
      <c r="EI6" s="6"/>
      <c r="EJ6" s="6"/>
      <c r="EK6" s="6"/>
      <c r="EL6" s="6"/>
      <c r="EN6" s="1"/>
      <c r="EO6" s="1"/>
      <c r="EP6" s="1"/>
      <c r="EQ6" s="1"/>
      <c r="ER6" s="1"/>
      <c r="ES6" s="1"/>
      <c r="ET6" s="1"/>
      <c r="EU6" s="1"/>
      <c r="EV6" s="1"/>
      <c r="EW6" s="1"/>
      <c r="EX6" s="1"/>
      <c r="EY6" s="1"/>
      <c r="EZ6" s="1"/>
      <c r="FA6" s="1"/>
      <c r="FB6" s="2"/>
      <c r="FD6" s="2"/>
      <c r="FE6" s="2"/>
      <c r="FF6" s="2"/>
      <c r="FG6" s="2"/>
      <c r="FH6" s="2"/>
      <c r="FI6" s="2"/>
      <c r="FJ6" s="2"/>
      <c r="FK6" s="2"/>
      <c r="FL6" s="2"/>
      <c r="FM6" s="2"/>
      <c r="FN6" s="2"/>
      <c r="FO6" s="2"/>
      <c r="FP6" s="2"/>
      <c r="FQ6" s="2"/>
      <c r="FR6" s="2"/>
      <c r="FT6" s="2"/>
      <c r="FU6" s="2"/>
      <c r="FV6" s="2"/>
      <c r="FW6" s="2"/>
      <c r="FX6" s="2"/>
      <c r="FY6" s="2"/>
      <c r="FZ6" s="2"/>
      <c r="GA6" s="2"/>
      <c r="GB6" s="2"/>
      <c r="GC6" s="2"/>
      <c r="GD6" s="2"/>
      <c r="GE6" s="2"/>
      <c r="GF6" s="2"/>
      <c r="GG6" s="2"/>
      <c r="GH6" s="2"/>
      <c r="GJ6" s="6"/>
    </row>
    <row r="7" spans="1:192" x14ac:dyDescent="0.25">
      <c r="A7" s="8" t="s">
        <v>23</v>
      </c>
      <c r="B7" s="8" t="s">
        <v>172</v>
      </c>
      <c r="C7" s="22">
        <f>Baseline!CC7*'Summary all tools'!B$21</f>
        <v>265.04503482078223</v>
      </c>
      <c r="D7" s="22">
        <f>Baseline!CD7*'Summary all tools'!C$21</f>
        <v>261.16750477610663</v>
      </c>
      <c r="E7" s="22">
        <f>Baseline!CE7*'Summary all tools'!D$21</f>
        <v>908.82100486666263</v>
      </c>
      <c r="F7" s="22">
        <f>Baseline!CF7*'Summary all tools'!E$21</f>
        <v>682.62515042536768</v>
      </c>
      <c r="G7" s="22">
        <f>Baseline!CG7*'Summary all tools'!F$21</f>
        <v>504.45817629302707</v>
      </c>
      <c r="H7" s="22">
        <f>Baseline!CH7*'Summary all tools'!G$21</f>
        <v>645.56160045576655</v>
      </c>
      <c r="I7" s="22">
        <f>Baseline!CI7*'Summary all tools'!H$21</f>
        <v>363.55437367785794</v>
      </c>
      <c r="J7" s="27">
        <f>Baseline!CJ7*'Summary all tools'!J$21</f>
        <v>174.82234786224342</v>
      </c>
      <c r="K7" s="27">
        <f>Baseline!CK7*'Summary all tools'!K$21</f>
        <v>176.60669482401289</v>
      </c>
      <c r="L7" s="27">
        <f>Baseline!CL7*'Summary all tools'!L$21</f>
        <v>530.05687004378785</v>
      </c>
      <c r="M7" s="27">
        <f>Baseline!CM7*'Summary all tools'!M$21</f>
        <v>400.18933622882099</v>
      </c>
      <c r="N7" s="27">
        <f>Baseline!CN7*'Summary all tools'!N$21</f>
        <v>323.84100311734346</v>
      </c>
      <c r="O7" s="27">
        <f>Baseline!CO7*'Summary all tools'!O$21</f>
        <v>545.82702402636778</v>
      </c>
      <c r="P7" s="27">
        <f>Baseline!CP7*'Summary all tools'!P$21</f>
        <v>321.9178981720811</v>
      </c>
      <c r="Q7" s="28"/>
      <c r="R7" s="29">
        <f>Baseline!CR7*'Summary all tools'!B$28</f>
        <v>15.115669855885219</v>
      </c>
      <c r="S7" s="29">
        <f>Baseline!CS7*'Summary all tools'!C$28</f>
        <v>10.879515707222918</v>
      </c>
      <c r="T7" s="29">
        <f>Baseline!CT7*'Summary all tools'!D$28</f>
        <v>32.140076161690828</v>
      </c>
      <c r="U7" s="29">
        <f>Baseline!CU7*'Summary all tools'!E$28</f>
        <v>16.81558656701332</v>
      </c>
      <c r="V7" s="29">
        <f>Baseline!CV7*'Summary all tools'!F$28</f>
        <v>7.6478256929538002</v>
      </c>
      <c r="W7" s="29">
        <f>Baseline!CW7*'Summary all tools'!G$28</f>
        <v>8.6221515290855351</v>
      </c>
      <c r="X7" s="29">
        <f>Baseline!CX7*'Summary all tools'!H$28</f>
        <v>5.4845149416623551</v>
      </c>
      <c r="Y7" s="29">
        <f>Baseline!CY7*'Summary all tools'!J$28</f>
        <v>10.900866607436354</v>
      </c>
      <c r="Z7" s="29">
        <f>Baseline!CZ7*'Summary all tools'!K$28</f>
        <v>7.7652283659534111</v>
      </c>
      <c r="AA7" s="29">
        <f>Baseline!DA7*'Summary all tools'!L$28</f>
        <v>20.184377485030691</v>
      </c>
      <c r="AB7" s="29">
        <f>Baseline!DB7*'Summary all tools'!M$28</f>
        <v>11.947648650561902</v>
      </c>
      <c r="AC7" s="29">
        <f>Baseline!DC7*'Summary all tools'!N$28</f>
        <v>5.6237189406263912</v>
      </c>
      <c r="AD7" s="29">
        <f>Baseline!DD7*'Summary all tools'!O$28</f>
        <v>6.3944121840014976</v>
      </c>
      <c r="AE7" s="29">
        <f>Baseline!DE7*'Summary all tools'!P$28</f>
        <v>4.6023493228584469</v>
      </c>
      <c r="AF7" s="29">
        <f t="shared" si="0"/>
        <v>6268.6179616022109</v>
      </c>
      <c r="AH7" s="6">
        <f>C7*'Summary all tools'!B$22</f>
        <v>45.498193988308671</v>
      </c>
      <c r="AI7" s="6">
        <f>D7*'Summary all tools'!C$22</f>
        <v>44.832568939767626</v>
      </c>
      <c r="AJ7" s="6">
        <f>E7*'Summary all tools'!D$22</f>
        <v>172.43387486748892</v>
      </c>
      <c r="AK7" s="6">
        <f>F7*'Summary all tools'!E$22</f>
        <v>129.51692262781503</v>
      </c>
      <c r="AL7" s="6">
        <f>G7*'Summary all tools'!F$22</f>
        <v>95.712662428566532</v>
      </c>
      <c r="AM7" s="6">
        <f>H7*'Summary all tools'!G$22</f>
        <v>157.48716225629636</v>
      </c>
      <c r="AN7" s="6">
        <f>I7*'Summary all tools'!H$22</f>
        <v>88.690446575460612</v>
      </c>
      <c r="AO7" s="6">
        <f>J7*'Summary all tools'!J$22</f>
        <v>22.514999345894985</v>
      </c>
      <c r="AP7" s="6">
        <f>K7*'Summary all tools'!K$22</f>
        <v>22.74480160612287</v>
      </c>
      <c r="AQ7" s="6">
        <f>L7*'Summary all tools'!L$22</f>
        <v>134.66019674189346</v>
      </c>
      <c r="AR7" s="6">
        <f>M7*'Summary all tools'!M$22</f>
        <v>101.66753379902234</v>
      </c>
      <c r="AS7" s="6">
        <f>N7*'Summary all tools'!N$22</f>
        <v>82.271347957948592</v>
      </c>
      <c r="AT7" s="6">
        <f>O7*'Summary all tools'!O$22</f>
        <v>131.75135062705431</v>
      </c>
      <c r="AU7" s="6">
        <f>P7*'Summary all tools'!P$22</f>
        <v>77.704320248433376</v>
      </c>
      <c r="AV7" s="6"/>
      <c r="AW7" s="6">
        <f>R7*'Summary all tools'!B$29</f>
        <v>2.5947880134080896</v>
      </c>
      <c r="AX7" s="6">
        <f>S7*'Summary all tools'!C$29</f>
        <v>1.8676007889783213</v>
      </c>
      <c r="AY7" s="6">
        <f>T7*'Summary all tools'!D$29</f>
        <v>6.0980521372408845</v>
      </c>
      <c r="AZ7" s="6">
        <f>U7*'Summary all tools'!E$29</f>
        <v>3.1904816618374849</v>
      </c>
      <c r="BA7" s="6">
        <f>V7*'Summary all tools'!F$29</f>
        <v>1.4510494492154058</v>
      </c>
      <c r="BB7" s="6">
        <f>W7*'Summary all tools'!G$29</f>
        <v>2.1034060512595629</v>
      </c>
      <c r="BC7" s="6">
        <f>X7*'Summary all tools'!H$29</f>
        <v>1.3379678932341392</v>
      </c>
      <c r="BD7" s="6">
        <f>Y7*'Summary all tools'!J$29</f>
        <v>1.4038994873213486</v>
      </c>
      <c r="BE7" s="6">
        <f>Z7*'Summary all tools'!K$29</f>
        <v>1.0000672895546059</v>
      </c>
      <c r="BF7" s="6">
        <f>AA7*'Summary all tools'!L$29</f>
        <v>5.1278124987274323</v>
      </c>
      <c r="BG7" s="6">
        <f>AB7*'Summary all tools'!M$29</f>
        <v>3.0352832098087421</v>
      </c>
      <c r="BH7" s="6">
        <f>AC7*'Summary all tools'!N$29</f>
        <v>1.4286978280336275</v>
      </c>
      <c r="BI7" s="6">
        <f>AD7*'Summary all tools'!O$29</f>
        <v>1.5434788030348443</v>
      </c>
      <c r="BJ7" s="6">
        <f>AE7*'Summary all tools'!P$29</f>
        <v>1.1109119055175563</v>
      </c>
      <c r="BK7" s="6">
        <f t="shared" ref="BK7:BK70" si="1">SUM(AH7:BJ7)</f>
        <v>1340.7798790272457</v>
      </c>
      <c r="BM7" s="6">
        <f>C7*'Summary all tools'!B$23</f>
        <v>9.3885162198097252</v>
      </c>
      <c r="BN7" s="6">
        <f>D7*'Summary all tools'!C$23</f>
        <v>9.2511650193171295</v>
      </c>
      <c r="BO7" s="6">
        <f>E7*'Summary all tools'!D$23</f>
        <v>52.556900216460669</v>
      </c>
      <c r="BP7" s="6">
        <f>F7*'Summary all tools'!E$23</f>
        <v>39.4760483351902</v>
      </c>
      <c r="BQ7" s="6">
        <f>G7*'Summary all tools'!F$23</f>
        <v>29.172695055282265</v>
      </c>
      <c r="BR7" s="6">
        <f>H7*'Summary all tools'!G$23</f>
        <v>34.620022737375493</v>
      </c>
      <c r="BS7" s="6">
        <f>I7*'Summary all tools'!H$23</f>
        <v>19.496606790295221</v>
      </c>
      <c r="BT7" s="6">
        <f>J7*'Summary all tools'!J$23</f>
        <v>3.9732351786873505</v>
      </c>
      <c r="BU7" s="6">
        <f>K7*'Summary all tools'!K$23</f>
        <v>4.0137885187275657</v>
      </c>
      <c r="BV7" s="6">
        <f>L7*'Summary all tools'!L$23</f>
        <v>28.43422481004125</v>
      </c>
      <c r="BW7" s="6">
        <f>M7*'Summary all tools'!M$23</f>
        <v>21.46764657907643</v>
      </c>
      <c r="BX7" s="6">
        <f>N7*'Summary all tools'!N$23</f>
        <v>17.372037616618627</v>
      </c>
      <c r="BY7" s="6">
        <f>O7*'Summary all tools'!O$23</f>
        <v>31.802050151357932</v>
      </c>
      <c r="BZ7" s="6">
        <f>P7*'Summary all tools'!P$23</f>
        <v>18.75621523238047</v>
      </c>
      <c r="CA7" s="6"/>
      <c r="CB7" s="6">
        <f>R7*'Summary all tools'!B$30</f>
        <v>0.5354324472111931</v>
      </c>
      <c r="CC7" s="6">
        <f>S7*'Summary all tools'!C$30</f>
        <v>0.3853779405828282</v>
      </c>
      <c r="CD7" s="6">
        <f>T7*'Summary all tools'!D$30</f>
        <v>1.8586528774467079</v>
      </c>
      <c r="CE7" s="6">
        <f>U7*'Summary all tools'!E$30</f>
        <v>0.97244132843676756</v>
      </c>
      <c r="CF7" s="6">
        <f>V7*'Summary all tools'!F$30</f>
        <v>0.44227192116496961</v>
      </c>
      <c r="CG7" s="6">
        <f>W7*'Summary all tools'!G$30</f>
        <v>0.46238667506136938</v>
      </c>
      <c r="CH7" s="6">
        <f>X7*'Summary all tools'!H$30</f>
        <v>0.29412225239198747</v>
      </c>
      <c r="CI7" s="6">
        <f>Y7*'Summary all tools'!J$30</f>
        <v>0.24774696835082624</v>
      </c>
      <c r="CJ7" s="6">
        <f>Z7*'Summary all tools'!K$30</f>
        <v>0.17648246286257754</v>
      </c>
      <c r="CK7" s="6">
        <f>AA7*'Summary all tools'!L$30</f>
        <v>1.0827651889743184</v>
      </c>
      <c r="CL7" s="6">
        <f>AB7*'Summary all tools'!M$30</f>
        <v>0.64091637497953524</v>
      </c>
      <c r="CM7" s="6">
        <f>AC7*'Summary all tools'!N$30</f>
        <v>0.3016772306206465</v>
      </c>
      <c r="CN7" s="6">
        <f>AD7*'Summary all tools'!O$30</f>
        <v>0.37256384900841066</v>
      </c>
      <c r="CO7" s="6">
        <f>AE7*'Summary all tools'!P$30</f>
        <v>0.26815114960768599</v>
      </c>
      <c r="CP7" s="6">
        <f t="shared" ref="CP7:CP70" si="2">SUM(BM7:CO7)</f>
        <v>327.82214112732021</v>
      </c>
      <c r="CR7" s="6"/>
      <c r="CS7" s="6"/>
      <c r="CT7" s="6"/>
      <c r="CU7" s="6"/>
      <c r="CV7" s="6"/>
      <c r="CW7" s="6"/>
      <c r="CX7" s="6"/>
      <c r="CY7" s="6"/>
      <c r="CZ7" s="6"/>
      <c r="DA7" s="6"/>
      <c r="DB7" s="6"/>
      <c r="DC7" s="6"/>
      <c r="DD7" s="6"/>
      <c r="DE7" s="6"/>
      <c r="DF7" s="6"/>
      <c r="DH7" s="6"/>
      <c r="DI7" s="6"/>
      <c r="DJ7" s="6"/>
      <c r="DK7" s="6"/>
      <c r="DL7" s="6"/>
      <c r="DM7" s="6"/>
      <c r="DN7" s="6"/>
      <c r="DO7" s="6"/>
      <c r="DP7" s="6"/>
      <c r="DQ7" s="6"/>
      <c r="DR7" s="6"/>
      <c r="DS7" s="6"/>
      <c r="DT7" s="6"/>
      <c r="DU7" s="6"/>
      <c r="DV7" s="6"/>
      <c r="DX7" s="6"/>
      <c r="DY7" s="6"/>
      <c r="DZ7" s="6"/>
      <c r="EA7" s="6"/>
      <c r="EB7" s="6"/>
      <c r="EC7" s="6"/>
      <c r="ED7" s="6"/>
      <c r="EE7" s="6"/>
      <c r="EF7" s="6"/>
      <c r="EG7" s="6"/>
      <c r="EH7" s="6"/>
      <c r="EI7" s="6"/>
      <c r="EJ7" s="6"/>
      <c r="EK7" s="6"/>
      <c r="EL7" s="6"/>
      <c r="EN7" s="1"/>
      <c r="EO7" s="1"/>
      <c r="EP7" s="1"/>
      <c r="EQ7" s="1"/>
      <c r="ER7" s="1"/>
      <c r="ES7" s="1"/>
      <c r="ET7" s="1"/>
      <c r="EU7" s="1"/>
      <c r="EV7" s="1"/>
      <c r="EW7" s="1"/>
      <c r="EX7" s="1"/>
      <c r="EY7" s="1"/>
      <c r="EZ7" s="1"/>
      <c r="FA7" s="1"/>
      <c r="FB7" s="2"/>
      <c r="FD7" s="2"/>
      <c r="FE7" s="2"/>
      <c r="FF7" s="2"/>
      <c r="FG7" s="2"/>
      <c r="FH7" s="2"/>
      <c r="FI7" s="2"/>
      <c r="FJ7" s="2"/>
      <c r="FK7" s="2"/>
      <c r="FL7" s="2"/>
      <c r="FM7" s="2"/>
      <c r="FN7" s="2"/>
      <c r="FO7" s="2"/>
      <c r="FP7" s="2"/>
      <c r="FQ7" s="2"/>
      <c r="FR7" s="2"/>
      <c r="FT7" s="2"/>
      <c r="FU7" s="2"/>
      <c r="FV7" s="2"/>
      <c r="FW7" s="2"/>
      <c r="FX7" s="2"/>
      <c r="FY7" s="2"/>
      <c r="FZ7" s="2"/>
      <c r="GA7" s="2"/>
      <c r="GB7" s="2"/>
      <c r="GC7" s="2"/>
      <c r="GD7" s="2"/>
      <c r="GE7" s="2"/>
      <c r="GF7" s="2"/>
      <c r="GG7" s="2"/>
      <c r="GH7" s="2"/>
      <c r="GJ7" s="6"/>
    </row>
    <row r="8" spans="1:192" x14ac:dyDescent="0.25">
      <c r="A8" s="8" t="s">
        <v>33</v>
      </c>
      <c r="B8" s="8" t="s">
        <v>173</v>
      </c>
      <c r="C8" s="22">
        <f>Baseline!CC8*'Summary all tools'!B$21</f>
        <v>184.24325938707804</v>
      </c>
      <c r="D8" s="22">
        <f>Baseline!CD8*'Summary all tools'!C$21</f>
        <v>210.957624747262</v>
      </c>
      <c r="E8" s="22">
        <f>Baseline!CE8*'Summary all tools'!D$21</f>
        <v>799.49766972705322</v>
      </c>
      <c r="F8" s="22">
        <f>Baseline!CF8*'Summary all tools'!E$21</f>
        <v>639.81393220913333</v>
      </c>
      <c r="G8" s="22">
        <f>Baseline!CG8*'Summary all tools'!F$21</f>
        <v>493.55423377124271</v>
      </c>
      <c r="H8" s="22">
        <f>Baseline!CH8*'Summary all tools'!G$21</f>
        <v>651.45092003193304</v>
      </c>
      <c r="I8" s="22">
        <f>Baseline!CI8*'Summary all tools'!H$21</f>
        <v>375.5008844774822</v>
      </c>
      <c r="J8" s="27">
        <f>Baseline!CJ8*'Summary all tools'!J$21</f>
        <v>132.50321283834455</v>
      </c>
      <c r="K8" s="27">
        <f>Baseline!CK8*'Summary all tools'!K$21</f>
        <v>150.29471774263678</v>
      </c>
      <c r="L8" s="27">
        <f>Baseline!CL8*'Summary all tools'!L$21</f>
        <v>474.2420508509108</v>
      </c>
      <c r="M8" s="27">
        <f>Baseline!CM8*'Summary all tools'!M$21</f>
        <v>387.56014020635888</v>
      </c>
      <c r="N8" s="27">
        <f>Baseline!CN8*'Summary all tools'!N$21</f>
        <v>305.66577096555784</v>
      </c>
      <c r="O8" s="27">
        <f>Baseline!CO8*'Summary all tools'!O$21</f>
        <v>534.71335988385897</v>
      </c>
      <c r="P8" s="27">
        <f>Baseline!CP8*'Summary all tools'!P$21</f>
        <v>322.49116061217836</v>
      </c>
      <c r="Q8" s="28"/>
      <c r="R8" s="29">
        <f>Baseline!CR8*'Summary all tools'!B$28</f>
        <v>2.2921197681070242</v>
      </c>
      <c r="S8" s="29">
        <f>Baseline!CS8*'Summary all tools'!C$28</f>
        <v>1.8327820017818337</v>
      </c>
      <c r="T8" s="29">
        <f>Baseline!CT8*'Summary all tools'!D$28</f>
        <v>4.6665882106476513</v>
      </c>
      <c r="U8" s="29">
        <f>Baseline!CU8*'Summary all tools'!E$28</f>
        <v>2.9477363511090044</v>
      </c>
      <c r="V8" s="29">
        <f>Baseline!CV8*'Summary all tools'!F$28</f>
        <v>1.664513408935002</v>
      </c>
      <c r="W8" s="29">
        <f>Baseline!CW8*'Summary all tools'!G$28</f>
        <v>1.7633516684035946</v>
      </c>
      <c r="X8" s="29">
        <f>Baseline!CX8*'Summary all tools'!H$28</f>
        <v>1.1513659340073625</v>
      </c>
      <c r="Y8" s="29">
        <f>Baseline!CY8*'Summary all tools'!J$28</f>
        <v>1.8615390510829681</v>
      </c>
      <c r="Z8" s="29">
        <f>Baseline!CZ8*'Summary all tools'!K$28</f>
        <v>1.3446235801559792</v>
      </c>
      <c r="AA8" s="29">
        <f>Baseline!DA8*'Summary all tools'!L$28</f>
        <v>3.6105816516289138</v>
      </c>
      <c r="AB8" s="29">
        <f>Baseline!DB8*'Summary all tools'!M$28</f>
        <v>1.916763057715406</v>
      </c>
      <c r="AC8" s="29">
        <f>Baseline!DC8*'Summary all tools'!N$28</f>
        <v>1.0341285268169214</v>
      </c>
      <c r="AD8" s="29">
        <f>Baseline!DD8*'Summary all tools'!O$28</f>
        <v>1.124233082541622</v>
      </c>
      <c r="AE8" s="29">
        <f>Baseline!DE8*'Summary all tools'!P$28</f>
        <v>0.72853810530133001</v>
      </c>
      <c r="AF8" s="29">
        <f t="shared" si="0"/>
        <v>5690.427801849266</v>
      </c>
      <c r="AH8" s="6">
        <f>C8*'Summary all tools'!B$22</f>
        <v>31.627589486065169</v>
      </c>
      <c r="AI8" s="6">
        <f>D8*'Summary all tools'!C$22</f>
        <v>36.213434220919638</v>
      </c>
      <c r="AJ8" s="6">
        <f>E8*'Summary all tools'!D$22</f>
        <v>151.69156566621152</v>
      </c>
      <c r="AK8" s="6">
        <f>F8*'Summary all tools'!E$22</f>
        <v>121.3941963645659</v>
      </c>
      <c r="AL8" s="6">
        <f>G8*'Summary all tools'!F$22</f>
        <v>93.643818233400168</v>
      </c>
      <c r="AM8" s="6">
        <f>H8*'Summary all tools'!G$22</f>
        <v>158.92388375121817</v>
      </c>
      <c r="AN8" s="6">
        <f>I8*'Summary all tools'!H$22</f>
        <v>91.60484248031112</v>
      </c>
      <c r="AO8" s="6">
        <f>J8*'Summary all tools'!J$22</f>
        <v>17.064807714029222</v>
      </c>
      <c r="AP8" s="6">
        <f>K8*'Summary all tools'!K$22</f>
        <v>19.356137891097159</v>
      </c>
      <c r="AQ8" s="6">
        <f>L8*'Summary all tools'!L$22</f>
        <v>120.48052101576782</v>
      </c>
      <c r="AR8" s="6">
        <f>M8*'Summary all tools'!M$22</f>
        <v>98.459104445137726</v>
      </c>
      <c r="AS8" s="6">
        <f>N8*'Summary all tools'!N$22</f>
        <v>77.653955984164995</v>
      </c>
      <c r="AT8" s="6">
        <f>O8*'Summary all tools'!O$22</f>
        <v>129.06874204093148</v>
      </c>
      <c r="AU8" s="6">
        <f>P8*'Summary all tools'!P$22</f>
        <v>77.842693940870646</v>
      </c>
      <c r="AV8" s="6"/>
      <c r="AW8" s="6">
        <f>R8*'Summary all tools'!B$29</f>
        <v>0.39347015092845378</v>
      </c>
      <c r="AX8" s="6">
        <f>S8*'Summary all tools'!C$29</f>
        <v>0.31461925371186794</v>
      </c>
      <c r="AY8" s="6">
        <f>T8*'Summary all tools'!D$29</f>
        <v>0.88540854938863811</v>
      </c>
      <c r="AZ8" s="6">
        <f>U8*'Summary all tools'!E$29</f>
        <v>0.55928460982704953</v>
      </c>
      <c r="BA8" s="6">
        <f>V8*'Summary all tools'!F$29</f>
        <v>0.31581411007733629</v>
      </c>
      <c r="BB8" s="6">
        <f>W8*'Summary all tools'!G$29</f>
        <v>0.43017622194493582</v>
      </c>
      <c r="BC8" s="6">
        <f>X8*'Summary all tools'!H$29</f>
        <v>0.28088001754964048</v>
      </c>
      <c r="BD8" s="6">
        <f>Y8*'Summary all tools'!J$29</f>
        <v>0.2397436656697762</v>
      </c>
      <c r="BE8" s="6">
        <f>Z8*'Summary all tools'!K$29</f>
        <v>0.17317121865645185</v>
      </c>
      <c r="BF8" s="6">
        <f>AA8*'Summary all tools'!L$29</f>
        <v>0.91726315238750733</v>
      </c>
      <c r="BG8" s="6">
        <f>AB8*'Summary all tools'!M$29</f>
        <v>0.4869509387515859</v>
      </c>
      <c r="BH8" s="6">
        <f>AC8*'Summary all tools'!N$29</f>
        <v>0.26271888687352962</v>
      </c>
      <c r="BI8" s="6">
        <f>AD8*'Summary all tools'!O$29</f>
        <v>0.27136660613073638</v>
      </c>
      <c r="BJ8" s="6">
        <f>AE8*'Summary all tools'!P$29</f>
        <v>0.17585402541756243</v>
      </c>
      <c r="BK8" s="6">
        <f t="shared" si="1"/>
        <v>1230.7320146420057</v>
      </c>
      <c r="BM8" s="6">
        <f>C8*'Summary all tools'!B$23</f>
        <v>6.5263279891880508</v>
      </c>
      <c r="BN8" s="6">
        <f>D8*'Summary all tools'!C$23</f>
        <v>7.4726134106659572</v>
      </c>
      <c r="BO8" s="6">
        <f>E8*'Summary all tools'!D$23</f>
        <v>46.234758028400087</v>
      </c>
      <c r="BP8" s="6">
        <f>F8*'Summary all tools'!E$23</f>
        <v>37.000285878240973</v>
      </c>
      <c r="BQ8" s="6">
        <f>G8*'Summary all tools'!F$23</f>
        <v>28.542122680728134</v>
      </c>
      <c r="BR8" s="6">
        <f>H8*'Summary all tools'!G$23</f>
        <v>34.935853755655714</v>
      </c>
      <c r="BS8" s="6">
        <f>I8*'Summary all tools'!H$23</f>
        <v>20.137271407309772</v>
      </c>
      <c r="BT8" s="6">
        <f>J8*'Summary all tools'!J$23</f>
        <v>3.0114366554169218</v>
      </c>
      <c r="BU8" s="6">
        <f>K8*'Summary all tools'!K$23</f>
        <v>3.4157890396053814</v>
      </c>
      <c r="BV8" s="6">
        <f>L8*'Summary all tools'!L$23</f>
        <v>25.44011001528165</v>
      </c>
      <c r="BW8" s="6">
        <f>M8*'Summary all tools'!M$23</f>
        <v>20.790169464511155</v>
      </c>
      <c r="BX8" s="6">
        <f>N8*'Summary all tools'!N$23</f>
        <v>16.397050466775877</v>
      </c>
      <c r="BY8" s="6">
        <f>O8*'Summary all tools'!O$23</f>
        <v>31.154523940914494</v>
      </c>
      <c r="BZ8" s="6">
        <f>P8*'Summary all tools'!P$23</f>
        <v>18.789615778830843</v>
      </c>
      <c r="CA8" s="6"/>
      <c r="CB8" s="6">
        <f>R8*'Summary all tools'!B$30</f>
        <v>8.1192253366188877E-2</v>
      </c>
      <c r="CC8" s="6">
        <f>S8*'Summary all tools'!C$30</f>
        <v>6.4921433305623541E-2</v>
      </c>
      <c r="CD8" s="6">
        <f>T8*'Summary all tools'!D$30</f>
        <v>0.26986767429996161</v>
      </c>
      <c r="CE8" s="6">
        <f>U8*'Summary all tools'!E$30</f>
        <v>0.17046688450208017</v>
      </c>
      <c r="CF8" s="6">
        <f>V8*'Summary all tools'!F$30</f>
        <v>9.6258410263297706E-2</v>
      </c>
      <c r="CG8" s="6">
        <f>W8*'Summary all tools'!G$30</f>
        <v>9.4564600513757438E-2</v>
      </c>
      <c r="CH8" s="6">
        <f>X8*'Summary all tools'!H$30</f>
        <v>6.1745176271688212E-2</v>
      </c>
      <c r="CI8" s="6">
        <f>Y8*'Summary all tools'!J$30</f>
        <v>4.2307705706431095E-2</v>
      </c>
      <c r="CJ8" s="6">
        <f>Z8*'Summary all tools'!K$30</f>
        <v>3.0559626821726801E-2</v>
      </c>
      <c r="CK8" s="6">
        <f>AA8*'Summary all tools'!L$30</f>
        <v>0.1936850481136968</v>
      </c>
      <c r="CL8" s="6">
        <f>AB8*'Summary all tools'!M$30</f>
        <v>0.10282230977623129</v>
      </c>
      <c r="CM8" s="6">
        <f>AC8*'Summary all tools'!N$30</f>
        <v>5.547450599321542E-2</v>
      </c>
      <c r="CN8" s="6">
        <f>AD8*'Summary all tools'!O$30</f>
        <v>6.5502284238453598E-2</v>
      </c>
      <c r="CO8" s="6">
        <f>AE8*'Summary all tools'!P$30</f>
        <v>4.2447523376652994E-2</v>
      </c>
      <c r="CP8" s="6">
        <f t="shared" si="2"/>
        <v>301.21974394807421</v>
      </c>
      <c r="CR8" s="6"/>
      <c r="CS8" s="6"/>
      <c r="CT8" s="6"/>
      <c r="CU8" s="6"/>
      <c r="CV8" s="6"/>
      <c r="CW8" s="6"/>
      <c r="CX8" s="6"/>
      <c r="CY8" s="6"/>
      <c r="CZ8" s="6"/>
      <c r="DA8" s="6"/>
      <c r="DB8" s="6"/>
      <c r="DC8" s="6"/>
      <c r="DD8" s="6"/>
      <c r="DE8" s="6"/>
      <c r="DF8" s="6"/>
      <c r="DH8" s="6"/>
      <c r="DI8" s="6"/>
      <c r="DJ8" s="6"/>
      <c r="DK8" s="6"/>
      <c r="DL8" s="6"/>
      <c r="DM8" s="6"/>
      <c r="DN8" s="6"/>
      <c r="DO8" s="6"/>
      <c r="DP8" s="6"/>
      <c r="DQ8" s="6"/>
      <c r="DR8" s="6"/>
      <c r="DS8" s="6"/>
      <c r="DT8" s="6"/>
      <c r="DU8" s="6"/>
      <c r="DV8" s="6"/>
      <c r="DX8" s="6"/>
      <c r="DY8" s="6"/>
      <c r="DZ8" s="6"/>
      <c r="EA8" s="6"/>
      <c r="EB8" s="6"/>
      <c r="EC8" s="6"/>
      <c r="ED8" s="6"/>
      <c r="EE8" s="6"/>
      <c r="EF8" s="6"/>
      <c r="EG8" s="6"/>
      <c r="EH8" s="6"/>
      <c r="EI8" s="6"/>
      <c r="EJ8" s="6"/>
      <c r="EK8" s="6"/>
      <c r="EL8" s="6"/>
      <c r="EN8" s="1"/>
      <c r="EO8" s="1"/>
      <c r="EP8" s="1"/>
      <c r="EQ8" s="1"/>
      <c r="ER8" s="1"/>
      <c r="ES8" s="1"/>
      <c r="ET8" s="1"/>
      <c r="EU8" s="1"/>
      <c r="EV8" s="1"/>
      <c r="EW8" s="1"/>
      <c r="EX8" s="1"/>
      <c r="EY8" s="1"/>
      <c r="EZ8" s="1"/>
      <c r="FA8" s="1"/>
      <c r="FB8" s="2"/>
      <c r="FD8" s="2"/>
      <c r="FE8" s="2"/>
      <c r="FF8" s="2"/>
      <c r="FG8" s="2"/>
      <c r="FH8" s="2"/>
      <c r="FI8" s="2"/>
      <c r="FJ8" s="2"/>
      <c r="FK8" s="2"/>
      <c r="FL8" s="2"/>
      <c r="FM8" s="2"/>
      <c r="FN8" s="2"/>
      <c r="FO8" s="2"/>
      <c r="FP8" s="2"/>
      <c r="FQ8" s="2"/>
      <c r="FR8" s="2"/>
      <c r="FT8" s="2"/>
      <c r="FU8" s="2"/>
      <c r="FV8" s="2"/>
      <c r="FW8" s="2"/>
      <c r="FX8" s="2"/>
      <c r="FY8" s="2"/>
      <c r="FZ8" s="2"/>
      <c r="GA8" s="2"/>
      <c r="GB8" s="2"/>
      <c r="GC8" s="2"/>
      <c r="GD8" s="2"/>
      <c r="GE8" s="2"/>
      <c r="GF8" s="2"/>
      <c r="GG8" s="2"/>
      <c r="GH8" s="2"/>
      <c r="GJ8" s="6"/>
    </row>
    <row r="9" spans="1:192" x14ac:dyDescent="0.25">
      <c r="A9" s="8" t="s">
        <v>36</v>
      </c>
      <c r="B9" s="8" t="s">
        <v>174</v>
      </c>
      <c r="C9" s="22">
        <f>Baseline!CC9*'Summary all tools'!B$21</f>
        <v>322.75746188951871</v>
      </c>
      <c r="D9" s="22">
        <f>Baseline!CD9*'Summary all tools'!C$21</f>
        <v>350.51222641047661</v>
      </c>
      <c r="E9" s="22">
        <f>Baseline!CE9*'Summary all tools'!D$21</f>
        <v>1243.5048938796729</v>
      </c>
      <c r="F9" s="22">
        <f>Baseline!CF9*'Summary all tools'!E$21</f>
        <v>955.82627114974173</v>
      </c>
      <c r="G9" s="22">
        <f>Baseline!CG9*'Summary all tools'!F$21</f>
        <v>726.10392744611306</v>
      </c>
      <c r="H9" s="22">
        <f>Baseline!CH9*'Summary all tools'!G$21</f>
        <v>922.22201727046968</v>
      </c>
      <c r="I9" s="22">
        <f>Baseline!CI9*'Summary all tools'!H$21</f>
        <v>537.38935822155156</v>
      </c>
      <c r="J9" s="27">
        <f>Baseline!CJ9*'Summary all tools'!J$21</f>
        <v>221.00978736641673</v>
      </c>
      <c r="K9" s="27">
        <f>Baseline!CK9*'Summary all tools'!K$21</f>
        <v>243.94093397839313</v>
      </c>
      <c r="L9" s="27">
        <f>Baseline!CL9*'Summary all tools'!L$21</f>
        <v>730.20302551748034</v>
      </c>
      <c r="M9" s="27">
        <f>Baseline!CM9*'Summary all tools'!M$21</f>
        <v>565.16350420444144</v>
      </c>
      <c r="N9" s="27">
        <f>Baseline!CN9*'Summary all tools'!N$21</f>
        <v>447.28309005995067</v>
      </c>
      <c r="O9" s="27">
        <f>Baseline!CO9*'Summary all tools'!O$21</f>
        <v>788.95839807987454</v>
      </c>
      <c r="P9" s="27">
        <f>Baseline!CP9*'Summary all tools'!P$21</f>
        <v>477.38014606244951</v>
      </c>
      <c r="Q9" s="28"/>
      <c r="R9" s="29">
        <f>Baseline!CR9*'Summary all tools'!B$28</f>
        <v>6.0668284153901313</v>
      </c>
      <c r="S9" s="29">
        <f>Baseline!CS9*'Summary all tools'!C$28</f>
        <v>5.7495295116541056</v>
      </c>
      <c r="T9" s="29">
        <f>Baseline!CT9*'Summary all tools'!D$28</f>
        <v>16.78724669858758</v>
      </c>
      <c r="U9" s="29">
        <f>Baseline!CU9*'Summary all tools'!E$28</f>
        <v>10.87277316500791</v>
      </c>
      <c r="V9" s="29">
        <f>Baseline!CV9*'Summary all tools'!F$28</f>
        <v>4.2095312805671785</v>
      </c>
      <c r="W9" s="29">
        <f>Baseline!CW9*'Summary all tools'!G$28</f>
        <v>4.1702546000602627</v>
      </c>
      <c r="X9" s="29">
        <f>Baseline!CX9*'Summary all tools'!H$28</f>
        <v>3.9122988558223835</v>
      </c>
      <c r="Y9" s="29">
        <f>Baseline!CY9*'Summary all tools'!J$28</f>
        <v>4.4788794149098257</v>
      </c>
      <c r="Z9" s="29">
        <f>Baseline!CZ9*'Summary all tools'!K$28</f>
        <v>4.1717201650976437</v>
      </c>
      <c r="AA9" s="29">
        <f>Baseline!DA9*'Summary all tools'!L$28</f>
        <v>10.335675793792509</v>
      </c>
      <c r="AB9" s="29">
        <f>Baseline!DB9*'Summary all tools'!M$28</f>
        <v>6.2204984709899662</v>
      </c>
      <c r="AC9" s="29">
        <f>Baseline!DC9*'Summary all tools'!N$28</f>
        <v>3.3059342916981356</v>
      </c>
      <c r="AD9" s="29">
        <f>Baseline!DD9*'Summary all tools'!O$28</f>
        <v>4.3395887203212853</v>
      </c>
      <c r="AE9" s="29">
        <f>Baseline!DE9*'Summary all tools'!P$28</f>
        <v>2.3230177423963476</v>
      </c>
      <c r="AF9" s="29">
        <f t="shared" si="0"/>
        <v>8619.198818662846</v>
      </c>
      <c r="AH9" s="6">
        <f>C9*'Summary all tools'!B$22</f>
        <v>55.405231877492312</v>
      </c>
      <c r="AI9" s="6">
        <f>D9*'Summary all tools'!C$22</f>
        <v>60.169673743487813</v>
      </c>
      <c r="AJ9" s="6">
        <f>E9*'Summary all tools'!D$22</f>
        <v>235.93465173025632</v>
      </c>
      <c r="AK9" s="6">
        <f>F9*'Summary all tools'!E$22</f>
        <v>181.35235294069173</v>
      </c>
      <c r="AL9" s="6">
        <f>G9*'Summary all tools'!F$22</f>
        <v>137.76630722174465</v>
      </c>
      <c r="AM9" s="6">
        <f>H9*'Summary all tools'!G$22</f>
        <v>224.97950368743321</v>
      </c>
      <c r="AN9" s="6">
        <f>I9*'Summary all tools'!H$22</f>
        <v>131.09813996572026</v>
      </c>
      <c r="AO9" s="6">
        <f>J9*'Summary all tools'!J$22</f>
        <v>28.463381706280941</v>
      </c>
      <c r="AP9" s="6">
        <f>K9*'Summary all tools'!K$22</f>
        <v>31.416635436611237</v>
      </c>
      <c r="AQ9" s="6">
        <f>L9*'Summary all tools'!L$22</f>
        <v>185.50704393207243</v>
      </c>
      <c r="AR9" s="6">
        <f>M9*'Summary all tools'!M$22</f>
        <v>143.57898740416476</v>
      </c>
      <c r="AS9" s="6">
        <f>N9*'Summary all tools'!N$22</f>
        <v>113.63163522778098</v>
      </c>
      <c r="AT9" s="6">
        <f>O9*'Summary all tools'!O$22</f>
        <v>190.43823401928006</v>
      </c>
      <c r="AU9" s="6">
        <f>P9*'Summary all tools'!P$22</f>
        <v>115.22969042886713</v>
      </c>
      <c r="AV9" s="6"/>
      <c r="AW9" s="6">
        <f>R9*'Summary all tools'!B$29</f>
        <v>1.0414446598626113</v>
      </c>
      <c r="AX9" s="6">
        <f>S9*'Summary all tools'!C$29</f>
        <v>0.98697645567904269</v>
      </c>
      <c r="AY9" s="6">
        <f>T9*'Summary all tools'!D$29</f>
        <v>3.1851046367690534</v>
      </c>
      <c r="AZ9" s="6">
        <f>U9*'Summary all tools'!E$29</f>
        <v>2.0629303211061139</v>
      </c>
      <c r="BA9" s="6">
        <f>V9*'Summary all tools'!F$29</f>
        <v>0.79868949572814563</v>
      </c>
      <c r="BB9" s="6">
        <f>W9*'Summary all tools'!G$29</f>
        <v>1.0173491768811578</v>
      </c>
      <c r="BC9" s="6">
        <f>X9*'Summary all tools'!H$29</f>
        <v>0.95441991014804728</v>
      </c>
      <c r="BD9" s="6">
        <f>Y9*'Summary all tools'!J$29</f>
        <v>0.57682537919293209</v>
      </c>
      <c r="BE9" s="6">
        <f>Z9*'Summary all tools'!K$29</f>
        <v>0.537266990959545</v>
      </c>
      <c r="BF9" s="6">
        <f>AA9*'Summary all tools'!L$29</f>
        <v>2.6257637897185422</v>
      </c>
      <c r="BG9" s="6">
        <f>AB9*'Summary all tools'!M$29</f>
        <v>1.5803088220834831</v>
      </c>
      <c r="BH9" s="6">
        <f>AC9*'Summary all tools'!N$29</f>
        <v>0.8398679222836356</v>
      </c>
      <c r="BI9" s="6">
        <f>AD9*'Summary all tools'!O$29</f>
        <v>1.0474869324913447</v>
      </c>
      <c r="BJ9" s="6">
        <f>AE9*'Summary all tools'!P$29</f>
        <v>0.56072842057842875</v>
      </c>
      <c r="BK9" s="6">
        <f t="shared" si="1"/>
        <v>1852.7866322353661</v>
      </c>
      <c r="BM9" s="6">
        <f>C9*'Summary all tools'!B$23</f>
        <v>11.432825625514287</v>
      </c>
      <c r="BN9" s="6">
        <f>D9*'Summary all tools'!C$23</f>
        <v>12.415964423259391</v>
      </c>
      <c r="BO9" s="6">
        <f>E9*'Summary all tools'!D$23</f>
        <v>71.911589054769905</v>
      </c>
      <c r="BP9" s="6">
        <f>F9*'Summary all tools'!E$23</f>
        <v>55.275203464799873</v>
      </c>
      <c r="BQ9" s="6">
        <f>G9*'Summary all tools'!F$23</f>
        <v>41.990415557312581</v>
      </c>
      <c r="BR9" s="6">
        <f>H9*'Summary all tools'!G$23</f>
        <v>49.456701241634022</v>
      </c>
      <c r="BS9" s="6">
        <f>I9*'Summary all tools'!H$23</f>
        <v>28.818987664878158</v>
      </c>
      <c r="BT9" s="6">
        <f>J9*'Summary all tools'!J$23</f>
        <v>5.0229497128731078</v>
      </c>
      <c r="BU9" s="6">
        <f>K9*'Summary all tools'!K$23</f>
        <v>5.5441121358725711</v>
      </c>
      <c r="BV9" s="6">
        <f>L9*'Summary all tools'!L$23</f>
        <v>39.170810073306129</v>
      </c>
      <c r="BW9" s="6">
        <f>M9*'Summary all tools'!M$23</f>
        <v>30.317475427971047</v>
      </c>
      <c r="BX9" s="6">
        <f>N9*'Summary all tools'!N$23</f>
        <v>23.993930944511522</v>
      </c>
      <c r="BY9" s="6">
        <f>O9*'Summary all tools'!O$23</f>
        <v>45.967849590860702</v>
      </c>
      <c r="BZ9" s="6">
        <f>P9*'Summary all tools'!P$23</f>
        <v>27.814063206967926</v>
      </c>
      <c r="CA9" s="6"/>
      <c r="CB9" s="6">
        <f>R9*'Summary all tools'!B$30</f>
        <v>0.21490127901926898</v>
      </c>
      <c r="CC9" s="6">
        <f>S9*'Summary all tools'!C$30</f>
        <v>0.20366180831472311</v>
      </c>
      <c r="CD9" s="6">
        <f>T9*'Summary all tools'!D$30</f>
        <v>0.97080244065906085</v>
      </c>
      <c r="CE9" s="6">
        <f>U9*'Summary all tools'!E$30</f>
        <v>0.62876985814535669</v>
      </c>
      <c r="CF9" s="6">
        <f>V9*'Summary all tools'!F$30</f>
        <v>0.24343618191714025</v>
      </c>
      <c r="CG9" s="6">
        <f>W9*'Summary all tools'!G$30</f>
        <v>0.22364141388335793</v>
      </c>
      <c r="CH9" s="6">
        <f>X9*'Summary all tools'!H$30</f>
        <v>0.20980782507564832</v>
      </c>
      <c r="CI9" s="6">
        <f>Y9*'Summary all tools'!J$30</f>
        <v>0.10179271397522331</v>
      </c>
      <c r="CJ9" s="6">
        <f>Z9*'Summary all tools'!K$30</f>
        <v>9.4811821934037352E-2</v>
      </c>
      <c r="CK9" s="6">
        <f>AA9*'Summary all tools'!L$30</f>
        <v>0.55444414683299892</v>
      </c>
      <c r="CL9" s="6">
        <f>AB9*'Summary all tools'!M$30</f>
        <v>0.33369070745189089</v>
      </c>
      <c r="CM9" s="6">
        <f>AC9*'Summary all tools'!N$30</f>
        <v>0.17734262900809836</v>
      </c>
      <c r="CN9" s="6">
        <f>AD9*'Summary all tools'!O$30</f>
        <v>0.25284167335997976</v>
      </c>
      <c r="CO9" s="6">
        <f>AE9*'Summary all tools'!P$30</f>
        <v>0.13534823944996555</v>
      </c>
      <c r="CP9" s="6">
        <f t="shared" si="2"/>
        <v>453.47817086355798</v>
      </c>
      <c r="CR9" s="6"/>
      <c r="CS9" s="6"/>
      <c r="CT9" s="6"/>
      <c r="CU9" s="6"/>
      <c r="CV9" s="6"/>
      <c r="CW9" s="6"/>
      <c r="CX9" s="6"/>
      <c r="CY9" s="6"/>
      <c r="CZ9" s="6"/>
      <c r="DA9" s="6"/>
      <c r="DB9" s="6"/>
      <c r="DC9" s="6"/>
      <c r="DD9" s="6"/>
      <c r="DE9" s="6"/>
      <c r="DF9" s="6"/>
      <c r="DH9" s="6"/>
      <c r="DI9" s="6"/>
      <c r="DJ9" s="6"/>
      <c r="DK9" s="6"/>
      <c r="DL9" s="6"/>
      <c r="DM9" s="6"/>
      <c r="DN9" s="6"/>
      <c r="DO9" s="6"/>
      <c r="DP9" s="6"/>
      <c r="DQ9" s="6"/>
      <c r="DR9" s="6"/>
      <c r="DS9" s="6"/>
      <c r="DT9" s="6"/>
      <c r="DU9" s="6"/>
      <c r="DV9" s="6"/>
      <c r="DX9" s="6"/>
      <c r="DY9" s="6"/>
      <c r="DZ9" s="6"/>
      <c r="EA9" s="6"/>
      <c r="EB9" s="6"/>
      <c r="EC9" s="6"/>
      <c r="ED9" s="6"/>
      <c r="EE9" s="6"/>
      <c r="EF9" s="6"/>
      <c r="EG9" s="6"/>
      <c r="EH9" s="6"/>
      <c r="EI9" s="6"/>
      <c r="EJ9" s="6"/>
      <c r="EK9" s="6"/>
      <c r="EL9" s="6"/>
      <c r="EN9" s="1"/>
      <c r="EO9" s="1"/>
      <c r="EP9" s="1"/>
      <c r="EQ9" s="1"/>
      <c r="ER9" s="1"/>
      <c r="ES9" s="1"/>
      <c r="ET9" s="1"/>
      <c r="EU9" s="1"/>
      <c r="EV9" s="1"/>
      <c r="EW9" s="1"/>
      <c r="EX9" s="1"/>
      <c r="EY9" s="1"/>
      <c r="EZ9" s="1"/>
      <c r="FA9" s="1"/>
      <c r="FB9" s="2"/>
      <c r="FD9" s="2"/>
      <c r="FE9" s="2"/>
      <c r="FF9" s="2"/>
      <c r="FG9" s="2"/>
      <c r="FH9" s="2"/>
      <c r="FI9" s="2"/>
      <c r="FJ9" s="2"/>
      <c r="FK9" s="2"/>
      <c r="FL9" s="2"/>
      <c r="FM9" s="2"/>
      <c r="FN9" s="2"/>
      <c r="FO9" s="2"/>
      <c r="FP9" s="2"/>
      <c r="FQ9" s="2"/>
      <c r="FR9" s="2"/>
      <c r="FT9" s="2"/>
      <c r="FU9" s="2"/>
      <c r="FV9" s="2"/>
      <c r="FW9" s="2"/>
      <c r="FX9" s="2"/>
      <c r="FY9" s="2"/>
      <c r="FZ9" s="2"/>
      <c r="GA9" s="2"/>
      <c r="GB9" s="2"/>
      <c r="GC9" s="2"/>
      <c r="GD9" s="2"/>
      <c r="GE9" s="2"/>
      <c r="GF9" s="2"/>
      <c r="GG9" s="2"/>
      <c r="GH9" s="2"/>
      <c r="GJ9" s="6"/>
    </row>
    <row r="10" spans="1:192" x14ac:dyDescent="0.25">
      <c r="A10" s="8" t="s">
        <v>37</v>
      </c>
      <c r="B10" s="8" t="s">
        <v>175</v>
      </c>
      <c r="C10" s="22">
        <f>Baseline!CC10*'Summary all tools'!B$21</f>
        <v>269.19911200136522</v>
      </c>
      <c r="D10" s="22">
        <f>Baseline!CD10*'Summary all tools'!C$21</f>
        <v>297.9908258690362</v>
      </c>
      <c r="E10" s="22">
        <f>Baseline!CE10*'Summary all tools'!D$21</f>
        <v>1120.0410547538675</v>
      </c>
      <c r="F10" s="22">
        <f>Baseline!CF10*'Summary all tools'!E$21</f>
        <v>905.97591662225807</v>
      </c>
      <c r="G10" s="22">
        <f>Baseline!CG10*'Summary all tools'!F$21</f>
        <v>735.49206549100313</v>
      </c>
      <c r="H10" s="22">
        <f>Baseline!CH10*'Summary all tools'!G$21</f>
        <v>1006.5892412976825</v>
      </c>
      <c r="I10" s="22">
        <f>Baseline!CI10*'Summary all tools'!H$21</f>
        <v>599.5228543796195</v>
      </c>
      <c r="J10" s="27">
        <f>Baseline!CJ10*'Summary all tools'!J$21</f>
        <v>191.27283096861169</v>
      </c>
      <c r="K10" s="27">
        <f>Baseline!CK10*'Summary all tools'!K$21</f>
        <v>217.17371520151733</v>
      </c>
      <c r="L10" s="27">
        <f>Baseline!CL10*'Summary all tools'!L$21</f>
        <v>703.82167504354891</v>
      </c>
      <c r="M10" s="27">
        <f>Baseline!CM10*'Summary all tools'!M$21</f>
        <v>575.4162249981099</v>
      </c>
      <c r="N10" s="27">
        <f>Baseline!CN10*'Summary all tools'!N$21</f>
        <v>490.03785688952303</v>
      </c>
      <c r="O10" s="27">
        <f>Baseline!CO10*'Summary all tools'!O$21</f>
        <v>882.49444377034797</v>
      </c>
      <c r="P10" s="27">
        <f>Baseline!CP10*'Summary all tools'!P$21</f>
        <v>543.47222850353285</v>
      </c>
      <c r="Q10" s="28"/>
      <c r="R10" s="29">
        <f>Baseline!CR10*'Summary all tools'!B$28</f>
        <v>3.7335820198440071</v>
      </c>
      <c r="S10" s="29">
        <f>Baseline!CS10*'Summary all tools'!C$28</f>
        <v>3.1021841294876875</v>
      </c>
      <c r="T10" s="29">
        <f>Baseline!CT10*'Summary all tools'!D$28</f>
        <v>8.7716005277290634</v>
      </c>
      <c r="U10" s="29">
        <f>Baseline!CU10*'Summary all tools'!E$28</f>
        <v>4.4429522563564898</v>
      </c>
      <c r="V10" s="29">
        <f>Baseline!CV10*'Summary all tools'!F$28</f>
        <v>1.6667625944580289</v>
      </c>
      <c r="W10" s="29">
        <f>Baseline!CW10*'Summary all tools'!G$28</f>
        <v>2.1370414022709916</v>
      </c>
      <c r="X10" s="29">
        <f>Baseline!CX10*'Summary all tools'!H$28</f>
        <v>1.7932883252921652</v>
      </c>
      <c r="Y10" s="29">
        <f>Baseline!CY10*'Summary all tools'!J$28</f>
        <v>3.2311863547692767</v>
      </c>
      <c r="Z10" s="29">
        <f>Baseline!CZ10*'Summary all tools'!K$28</f>
        <v>2.3592341845790901</v>
      </c>
      <c r="AA10" s="29">
        <f>Baseline!DA10*'Summary all tools'!L$28</f>
        <v>6.8253314134908942</v>
      </c>
      <c r="AB10" s="29">
        <f>Baseline!DB10*'Summary all tools'!M$28</f>
        <v>4.6300205064337332</v>
      </c>
      <c r="AC10" s="29">
        <f>Baseline!DC10*'Summary all tools'!N$28</f>
        <v>2.5318539865632332</v>
      </c>
      <c r="AD10" s="29">
        <f>Baseline!DD10*'Summary all tools'!O$28</f>
        <v>2.9145170723415577</v>
      </c>
      <c r="AE10" s="29">
        <f>Baseline!DE10*'Summary all tools'!P$28</f>
        <v>1.3758093982672597</v>
      </c>
      <c r="AF10" s="29">
        <f t="shared" si="0"/>
        <v>8588.0154099619103</v>
      </c>
      <c r="AH10" s="6">
        <f>C10*'Summary all tools'!B$22</f>
        <v>46.211291705956427</v>
      </c>
      <c r="AI10" s="6">
        <f>D10*'Summary all tools'!C$22</f>
        <v>51.153738500679239</v>
      </c>
      <c r="AJ10" s="6">
        <f>E10*'Summary all tools'!D$22</f>
        <v>212.50941389741993</v>
      </c>
      <c r="AK10" s="6">
        <f>F10*'Summary all tools'!E$22</f>
        <v>171.89406605178644</v>
      </c>
      <c r="AL10" s="6">
        <f>G10*'Summary all tools'!F$22</f>
        <v>139.54755238685698</v>
      </c>
      <c r="AM10" s="6">
        <f>H10*'Summary all tools'!G$22</f>
        <v>245.5612029243558</v>
      </c>
      <c r="AN10" s="6">
        <f>I10*'Summary all tools'!H$22</f>
        <v>146.25583829239929</v>
      </c>
      <c r="AO10" s="6">
        <f>J10*'Summary all tools'!J$22</f>
        <v>24.633622170199988</v>
      </c>
      <c r="AP10" s="6">
        <f>K10*'Summary all tools'!K$22</f>
        <v>27.96934210928632</v>
      </c>
      <c r="AQ10" s="6">
        <f>L10*'Summary all tools'!L$22</f>
        <v>178.80489922665058</v>
      </c>
      <c r="AR10" s="6">
        <f>M10*'Summary all tools'!M$22</f>
        <v>146.18367659364938</v>
      </c>
      <c r="AS10" s="6">
        <f>N10*'Summary all tools'!N$22</f>
        <v>124.49342315715614</v>
      </c>
      <c r="AT10" s="6">
        <f>O10*'Summary all tools'!O$22</f>
        <v>213.01590022042882</v>
      </c>
      <c r="AU10" s="6">
        <f>P10*'Summary all tools'!P$22</f>
        <v>131.18295170774931</v>
      </c>
      <c r="AV10" s="6"/>
      <c r="AW10" s="6">
        <f>R10*'Summary all tools'!B$29</f>
        <v>0.64091462465987048</v>
      </c>
      <c r="AX10" s="6">
        <f>S10*'Summary all tools'!C$29</f>
        <v>0.53252752086573385</v>
      </c>
      <c r="AY10" s="6">
        <f>T10*'Summary all tools'!D$29</f>
        <v>1.6642672866126618</v>
      </c>
      <c r="AZ10" s="6">
        <f>U10*'Summary all tools'!E$29</f>
        <v>0.84297729620279072</v>
      </c>
      <c r="BA10" s="6">
        <f>V10*'Summary all tools'!F$29</f>
        <v>0.3162408561284889</v>
      </c>
      <c r="BB10" s="6">
        <f>W10*'Summary all tools'!G$29</f>
        <v>0.5213392274730495</v>
      </c>
      <c r="BC10" s="6">
        <f>X10*'Summary all tools'!H$29</f>
        <v>0.43747938114383</v>
      </c>
      <c r="BD10" s="6">
        <f>Y10*'Summary all tools'!J$29</f>
        <v>0.41613763659907349</v>
      </c>
      <c r="BE10" s="6">
        <f>Z10*'Summary all tools'!K$29</f>
        <v>0.30384076619579187</v>
      </c>
      <c r="BF10" s="6">
        <f>AA10*'Summary all tools'!L$29</f>
        <v>1.7339657740751158</v>
      </c>
      <c r="BG10" s="6">
        <f>AB10*'Summary all tools'!M$29</f>
        <v>1.1762501489016872</v>
      </c>
      <c r="BH10" s="6">
        <f>AC10*'Summary all tools'!N$29</f>
        <v>0.64321391763904001</v>
      </c>
      <c r="BI10" s="6">
        <f>AD10*'Summary all tools'!O$29</f>
        <v>0.70350412091003123</v>
      </c>
      <c r="BJ10" s="6">
        <f>AE10*'Summary all tools'!P$29</f>
        <v>0.33209192371968338</v>
      </c>
      <c r="BK10" s="6">
        <f t="shared" si="1"/>
        <v>1869.6816694257018</v>
      </c>
      <c r="BM10" s="6">
        <f>C10*'Summary all tools'!B$23</f>
        <v>9.5356633678957721</v>
      </c>
      <c r="BN10" s="6">
        <f>D10*'Summary all tools'!C$23</f>
        <v>10.555533341410003</v>
      </c>
      <c r="BO10" s="6">
        <f>E10*'Summary all tools'!D$23</f>
        <v>64.771704920788949</v>
      </c>
      <c r="BP10" s="6">
        <f>F10*'Summary all tools'!E$23</f>
        <v>52.392369447291074</v>
      </c>
      <c r="BQ10" s="6">
        <f>G10*'Summary all tools'!F$23</f>
        <v>42.533329323391342</v>
      </c>
      <c r="BR10" s="6">
        <f>H10*'Summary all tools'!G$23</f>
        <v>53.98112650492304</v>
      </c>
      <c r="BS10" s="6">
        <f>I10*'Summary all tools'!H$23</f>
        <v>32.151067900484328</v>
      </c>
      <c r="BT10" s="6">
        <f>J10*'Summary all tools'!J$23</f>
        <v>4.3471097947411748</v>
      </c>
      <c r="BU10" s="6">
        <f>K10*'Summary all tools'!K$23</f>
        <v>4.9357662545799394</v>
      </c>
      <c r="BV10" s="6">
        <f>L10*'Summary all tools'!L$23</f>
        <v>37.755616171364466</v>
      </c>
      <c r="BW10" s="6">
        <f>M10*'Summary all tools'!M$23</f>
        <v>30.867469559615206</v>
      </c>
      <c r="BX10" s="6">
        <f>N10*'Summary all tools'!N$23</f>
        <v>26.287455885774008</v>
      </c>
      <c r="BY10" s="6">
        <f>O10*'Summary all tools'!O$23</f>
        <v>51.417631087689713</v>
      </c>
      <c r="BZ10" s="6">
        <f>P10*'Summary all tools'!P$23</f>
        <v>31.664850412215351</v>
      </c>
      <c r="CA10" s="6"/>
      <c r="CB10" s="6">
        <f>R10*'Summary all tools'!B$30</f>
        <v>0.13225222413616375</v>
      </c>
      <c r="CC10" s="6">
        <f>S10*'Summary all tools'!C$30</f>
        <v>0.10988663128975461</v>
      </c>
      <c r="CD10" s="6">
        <f>T10*'Summary all tools'!D$30</f>
        <v>0.50725954968673592</v>
      </c>
      <c r="CE10" s="6">
        <f>U10*'Summary all tools'!E$30</f>
        <v>0.2569348608289328</v>
      </c>
      <c r="CF10" s="6">
        <f>V10*'Summary all tools'!F$30</f>
        <v>9.6388480121354495E-2</v>
      </c>
      <c r="CG10" s="6">
        <f>W10*'Summary all tools'!G$30</f>
        <v>0.11460474397036863</v>
      </c>
      <c r="CH10" s="6">
        <f>X10*'Summary all tools'!H$30</f>
        <v>9.6170036372135045E-2</v>
      </c>
      <c r="CI10" s="6">
        <f>Y10*'Summary all tools'!J$30</f>
        <v>7.3436053517483571E-2</v>
      </c>
      <c r="CJ10" s="6">
        <f>Z10*'Summary all tools'!K$30</f>
        <v>5.3618958740433868E-2</v>
      </c>
      <c r="CK10" s="6">
        <f>AA10*'Summary all tools'!L$30</f>
        <v>0.36613619930669777</v>
      </c>
      <c r="CL10" s="6">
        <f>AB10*'Summary all tools'!M$30</f>
        <v>0.24837154538561523</v>
      </c>
      <c r="CM10" s="6">
        <f>AC10*'Summary all tools'!N$30</f>
        <v>0.13581807822657022</v>
      </c>
      <c r="CN10" s="6">
        <f>AD10*'Summary all tools'!O$30</f>
        <v>0.16981133953000752</v>
      </c>
      <c r="CO10" s="6">
        <f>AE10*'Summary all tools'!P$30</f>
        <v>8.0160119518544265E-2</v>
      </c>
      <c r="CP10" s="6">
        <f t="shared" si="2"/>
        <v>455.63754279279522</v>
      </c>
      <c r="CR10" s="6"/>
      <c r="CS10" s="6"/>
      <c r="CT10" s="6"/>
      <c r="CU10" s="6"/>
      <c r="CV10" s="6"/>
      <c r="CW10" s="6"/>
      <c r="CX10" s="6"/>
      <c r="CY10" s="6"/>
      <c r="CZ10" s="6"/>
      <c r="DA10" s="6"/>
      <c r="DB10" s="6"/>
      <c r="DC10" s="6"/>
      <c r="DD10" s="6"/>
      <c r="DE10" s="6"/>
      <c r="DF10" s="6"/>
      <c r="DH10" s="6"/>
      <c r="DI10" s="6"/>
      <c r="DJ10" s="6"/>
      <c r="DK10" s="6"/>
      <c r="DL10" s="6"/>
      <c r="DM10" s="6"/>
      <c r="DN10" s="6"/>
      <c r="DO10" s="6"/>
      <c r="DP10" s="6"/>
      <c r="DQ10" s="6"/>
      <c r="DR10" s="6"/>
      <c r="DS10" s="6"/>
      <c r="DT10" s="6"/>
      <c r="DU10" s="6"/>
      <c r="DV10" s="6"/>
      <c r="DX10" s="6"/>
      <c r="DY10" s="6"/>
      <c r="DZ10" s="6"/>
      <c r="EA10" s="6"/>
      <c r="EB10" s="6"/>
      <c r="EC10" s="6"/>
      <c r="ED10" s="6"/>
      <c r="EE10" s="6"/>
      <c r="EF10" s="6"/>
      <c r="EG10" s="6"/>
      <c r="EH10" s="6"/>
      <c r="EI10" s="6"/>
      <c r="EJ10" s="6"/>
      <c r="EK10" s="6"/>
      <c r="EL10" s="6"/>
      <c r="EN10" s="1"/>
      <c r="EO10" s="1"/>
      <c r="EP10" s="1"/>
      <c r="EQ10" s="1"/>
      <c r="ER10" s="1"/>
      <c r="ES10" s="1"/>
      <c r="ET10" s="1"/>
      <c r="EU10" s="1"/>
      <c r="EV10" s="1"/>
      <c r="EW10" s="1"/>
      <c r="EX10" s="1"/>
      <c r="EY10" s="1"/>
      <c r="EZ10" s="1"/>
      <c r="FA10" s="1"/>
      <c r="FB10" s="2"/>
      <c r="FD10" s="2"/>
      <c r="FE10" s="2"/>
      <c r="FF10" s="2"/>
      <c r="FG10" s="2"/>
      <c r="FH10" s="2"/>
      <c r="FI10" s="2"/>
      <c r="FJ10" s="2"/>
      <c r="FK10" s="2"/>
      <c r="FL10" s="2"/>
      <c r="FM10" s="2"/>
      <c r="FN10" s="2"/>
      <c r="FO10" s="2"/>
      <c r="FP10" s="2"/>
      <c r="FQ10" s="2"/>
      <c r="FR10" s="2"/>
      <c r="FT10" s="2"/>
      <c r="FU10" s="2"/>
      <c r="FV10" s="2"/>
      <c r="FW10" s="2"/>
      <c r="FX10" s="2"/>
      <c r="FY10" s="2"/>
      <c r="FZ10" s="2"/>
      <c r="GA10" s="2"/>
      <c r="GB10" s="2"/>
      <c r="GC10" s="2"/>
      <c r="GD10" s="2"/>
      <c r="GE10" s="2"/>
      <c r="GF10" s="2"/>
      <c r="GG10" s="2"/>
      <c r="GH10" s="2"/>
      <c r="GJ10" s="6"/>
    </row>
    <row r="11" spans="1:192" x14ac:dyDescent="0.25">
      <c r="A11" s="8" t="s">
        <v>39</v>
      </c>
      <c r="B11" s="8" t="s">
        <v>176</v>
      </c>
      <c r="C11" s="22">
        <f>Baseline!CC11*'Summary all tools'!B$21</f>
        <v>144.61264791823842</v>
      </c>
      <c r="D11" s="22">
        <f>Baseline!CD11*'Summary all tools'!C$21</f>
        <v>161.8514877626684</v>
      </c>
      <c r="E11" s="22">
        <f>Baseline!CE11*'Summary all tools'!D$21</f>
        <v>630.09958061732118</v>
      </c>
      <c r="F11" s="22">
        <f>Baseline!CF11*'Summary all tools'!E$21</f>
        <v>510.11314961305715</v>
      </c>
      <c r="G11" s="22">
        <f>Baseline!CG11*'Summary all tools'!F$21</f>
        <v>410.21848353062296</v>
      </c>
      <c r="H11" s="22">
        <f>Baseline!CH11*'Summary all tools'!G$21</f>
        <v>593.37888434024592</v>
      </c>
      <c r="I11" s="22">
        <f>Baseline!CI11*'Summary all tools'!H$21</f>
        <v>367.32373932772509</v>
      </c>
      <c r="J11" s="27">
        <f>Baseline!CJ11*'Summary all tools'!J$21</f>
        <v>102.84137366835594</v>
      </c>
      <c r="K11" s="27">
        <f>Baseline!CK11*'Summary all tools'!K$21</f>
        <v>116.21298458161347</v>
      </c>
      <c r="L11" s="27">
        <f>Baseline!CL11*'Summary all tools'!L$21</f>
        <v>384.80139055089376</v>
      </c>
      <c r="M11" s="27">
        <f>Baseline!CM11*'Summary all tools'!M$21</f>
        <v>322.35424083455842</v>
      </c>
      <c r="N11" s="27">
        <f>Baseline!CN11*'Summary all tools'!N$21</f>
        <v>278.25159529555486</v>
      </c>
      <c r="O11" s="27">
        <f>Baseline!CO11*'Summary all tools'!O$21</f>
        <v>539.70508414884318</v>
      </c>
      <c r="P11" s="27">
        <f>Baseline!CP11*'Summary all tools'!P$21</f>
        <v>331.31948272754954</v>
      </c>
      <c r="Q11" s="28"/>
      <c r="R11" s="29">
        <f>Baseline!CR11*'Summary all tools'!B$28</f>
        <v>2.4070965945195879</v>
      </c>
      <c r="S11" s="29">
        <f>Baseline!CS11*'Summary all tools'!C$28</f>
        <v>1.9543833404623145</v>
      </c>
      <c r="T11" s="29">
        <f>Baseline!CT11*'Summary all tools'!D$28</f>
        <v>6.2777448991393605</v>
      </c>
      <c r="U11" s="29">
        <f>Baseline!CU11*'Summary all tools'!E$28</f>
        <v>3.2983992431296132</v>
      </c>
      <c r="V11" s="29">
        <f>Baseline!CV11*'Summary all tools'!F$28</f>
        <v>1.5892872337483648</v>
      </c>
      <c r="W11" s="29">
        <f>Baseline!CW11*'Summary all tools'!G$28</f>
        <v>1.5947569347417085</v>
      </c>
      <c r="X11" s="29">
        <f>Baseline!CX11*'Summary all tools'!H$28</f>
        <v>1.1573938491600988</v>
      </c>
      <c r="Y11" s="29">
        <f>Baseline!CY11*'Summary all tools'!J$28</f>
        <v>1.5964545370900018</v>
      </c>
      <c r="Z11" s="29">
        <f>Baseline!CZ11*'Summary all tools'!K$28</f>
        <v>1.3253029883071279</v>
      </c>
      <c r="AA11" s="29">
        <f>Baseline!DA11*'Summary all tools'!L$28</f>
        <v>4.5464684435986209</v>
      </c>
      <c r="AB11" s="29">
        <f>Baseline!DB11*'Summary all tools'!M$28</f>
        <v>2.5338692648135934</v>
      </c>
      <c r="AC11" s="29">
        <f>Baseline!DC11*'Summary all tools'!N$28</f>
        <v>1.5277062678771145</v>
      </c>
      <c r="AD11" s="29">
        <f>Baseline!DD11*'Summary all tools'!O$28</f>
        <v>1.3468965407734519</v>
      </c>
      <c r="AE11" s="29">
        <f>Baseline!DE11*'Summary all tools'!P$28</f>
        <v>1.1464341962890989</v>
      </c>
      <c r="AF11" s="29">
        <f t="shared" si="0"/>
        <v>4925.3863192508979</v>
      </c>
      <c r="AH11" s="6">
        <f>C11*'Summary all tools'!B$22</f>
        <v>24.824514492776625</v>
      </c>
      <c r="AI11" s="6">
        <f>D11*'Summary all tools'!C$22</f>
        <v>27.783770378877684</v>
      </c>
      <c r="AJ11" s="6">
        <f>E11*'Summary all tools'!D$22</f>
        <v>119.55105753103169</v>
      </c>
      <c r="AK11" s="6">
        <f>F11*'Summary all tools'!E$22</f>
        <v>96.785600836265544</v>
      </c>
      <c r="AL11" s="6">
        <f>G11*'Summary all tools'!F$22</f>
        <v>77.83222689469909</v>
      </c>
      <c r="AM11" s="6">
        <f>H11*'Summary all tools'!G$22</f>
        <v>144.75699386639019</v>
      </c>
      <c r="AN11" s="6">
        <f>I11*'Summary all tools'!H$22</f>
        <v>89.609997396458695</v>
      </c>
      <c r="AO11" s="6">
        <f>J11*'Summary all tools'!J$22</f>
        <v>13.244722366379174</v>
      </c>
      <c r="AP11" s="6">
        <f>K11*'Summary all tools'!K$22</f>
        <v>14.966823771874461</v>
      </c>
      <c r="AQ11" s="6">
        <f>L11*'Summary all tools'!L$22</f>
        <v>97.758248004326248</v>
      </c>
      <c r="AR11" s="6">
        <f>M11*'Summary all tools'!M$22</f>
        <v>81.893638106755219</v>
      </c>
      <c r="AS11" s="6">
        <f>N11*'Summary all tools'!N$22</f>
        <v>70.689423501198647</v>
      </c>
      <c r="AT11" s="6">
        <f>O11*'Summary all tools'!O$22</f>
        <v>130.2736410014449</v>
      </c>
      <c r="AU11" s="6">
        <f>P11*'Summary all tools'!P$22</f>
        <v>79.973668244580921</v>
      </c>
      <c r="AV11" s="6"/>
      <c r="AW11" s="6">
        <f>R11*'Summary all tools'!B$29</f>
        <v>0.4132073173153516</v>
      </c>
      <c r="AX11" s="6">
        <f>S11*'Summary all tools'!C$29</f>
        <v>0.33549359795402134</v>
      </c>
      <c r="AY11" s="6">
        <f>T11*'Summary all tools'!D$29</f>
        <v>1.1910990971726401</v>
      </c>
      <c r="AZ11" s="6">
        <f>U11*'Summary all tools'!E$29</f>
        <v>0.62581714034687919</v>
      </c>
      <c r="BA11" s="6">
        <f>V11*'Summary all tools'!F$29</f>
        <v>0.30154117755329596</v>
      </c>
      <c r="BB11" s="6">
        <f>W11*'Summary all tools'!G$29</f>
        <v>0.38904690731869235</v>
      </c>
      <c r="BC11" s="6">
        <f>X11*'Summary all tools'!H$29</f>
        <v>0.28235054995283171</v>
      </c>
      <c r="BD11" s="6">
        <f>Y11*'Summary all tools'!J$29</f>
        <v>0.20560399341310628</v>
      </c>
      <c r="BE11" s="6">
        <f>Z11*'Summary all tools'!K$29</f>
        <v>0.17068296061531193</v>
      </c>
      <c r="BF11" s="6">
        <f>AA11*'Summary all tools'!L$29</f>
        <v>1.1550238657320382</v>
      </c>
      <c r="BG11" s="6">
        <f>AB11*'Summary all tools'!M$29</f>
        <v>0.64372589622288656</v>
      </c>
      <c r="BH11" s="6">
        <f>AC11*'Summary all tools'!N$29</f>
        <v>0.38811161258821431</v>
      </c>
      <c r="BI11" s="6">
        <f>AD11*'Summary all tools'!O$29</f>
        <v>0.32511295811772978</v>
      </c>
      <c r="BJ11" s="6">
        <f>AE11*'Summary all tools'!P$29</f>
        <v>0.27672549565598942</v>
      </c>
      <c r="BK11" s="6">
        <f t="shared" si="1"/>
        <v>1076.6478689630178</v>
      </c>
      <c r="BM11" s="6">
        <f>C11*'Summary all tools'!B$23</f>
        <v>5.1225188635888275</v>
      </c>
      <c r="BN11" s="6">
        <f>D11*'Summary all tools'!C$23</f>
        <v>5.7331589670699978</v>
      </c>
      <c r="BO11" s="6">
        <f>E11*'Summary all tools'!D$23</f>
        <v>36.438507261170621</v>
      </c>
      <c r="BP11" s="6">
        <f>F11*'Summary all tools'!E$23</f>
        <v>29.499720802834361</v>
      </c>
      <c r="BQ11" s="6">
        <f>G11*'Summary all tools'!F$23</f>
        <v>23.722836279548694</v>
      </c>
      <c r="BR11" s="6">
        <f>H11*'Summary all tools'!G$23</f>
        <v>31.821580548215081</v>
      </c>
      <c r="BS11" s="6">
        <f>I11*'Summary all tools'!H$23</f>
        <v>19.698749427669799</v>
      </c>
      <c r="BT11" s="6">
        <f>J11*'Summary all tools'!J$23</f>
        <v>2.3373039470080896</v>
      </c>
      <c r="BU11" s="6">
        <f>K11*'Summary all tools'!K$23</f>
        <v>2.64120419503667</v>
      </c>
      <c r="BV11" s="6">
        <f>L11*'Summary all tools'!L$23</f>
        <v>20.642179857487214</v>
      </c>
      <c r="BW11" s="6">
        <f>M11*'Summary all tools'!M$23</f>
        <v>17.29228215003198</v>
      </c>
      <c r="BX11" s="6">
        <f>N11*'Summary all tools'!N$23</f>
        <v>14.926451974356688</v>
      </c>
      <c r="BY11" s="6">
        <f>O11*'Summary all tools'!O$23</f>
        <v>31.445361621038426</v>
      </c>
      <c r="BZ11" s="6">
        <f>P11*'Summary all tools'!P$23</f>
        <v>19.303988886622982</v>
      </c>
      <c r="CA11" s="6"/>
      <c r="CB11" s="6">
        <f>R11*'Summary all tools'!B$30</f>
        <v>8.5265001985707481E-2</v>
      </c>
      <c r="CC11" s="6">
        <f>S11*'Summary all tools'!C$30</f>
        <v>6.9228837673052018E-2</v>
      </c>
      <c r="CD11" s="6">
        <f>T11*'Summary all tools'!D$30</f>
        <v>0.36304047824782526</v>
      </c>
      <c r="CE11" s="6">
        <f>U11*'Summary all tools'!E$30</f>
        <v>0.19074563524271315</v>
      </c>
      <c r="CF11" s="6">
        <f>V11*'Summary all tools'!F$30</f>
        <v>9.1908098637819666E-2</v>
      </c>
      <c r="CG11" s="6">
        <f>W11*'Summary all tools'!G$30</f>
        <v>8.552324255712633E-2</v>
      </c>
      <c r="CH11" s="6">
        <f>X11*'Summary all tools'!H$30</f>
        <v>6.2068439860320755E-2</v>
      </c>
      <c r="CI11" s="6">
        <f>Y11*'Summary all tools'!J$30</f>
        <v>3.628305766113641E-2</v>
      </c>
      <c r="CJ11" s="6">
        <f>Z11*'Summary all tools'!K$30</f>
        <v>3.0120522461525634E-2</v>
      </c>
      <c r="CK11" s="6">
        <f>AA11*'Summary all tools'!L$30</f>
        <v>0.24388950152907582</v>
      </c>
      <c r="CL11" s="6">
        <f>AB11*'Summary all tools'!M$30</f>
        <v>0.13592618525821909</v>
      </c>
      <c r="CM11" s="6">
        <f>AC11*'Summary all tools'!N$30</f>
        <v>8.1951854450897837E-2</v>
      </c>
      <c r="CN11" s="6">
        <f>AD11*'Summary all tools'!O$30</f>
        <v>7.8475541614624431E-2</v>
      </c>
      <c r="CO11" s="6">
        <f>AE11*'Summary all tools'!P$30</f>
        <v>6.6795809296273309E-2</v>
      </c>
      <c r="CP11" s="6">
        <f t="shared" si="2"/>
        <v>262.24706698815567</v>
      </c>
      <c r="CR11" s="6"/>
      <c r="CS11" s="6"/>
      <c r="CT11" s="6"/>
      <c r="CU11" s="6"/>
      <c r="CV11" s="6"/>
      <c r="CW11" s="6"/>
      <c r="CX11" s="6"/>
      <c r="CY11" s="6"/>
      <c r="CZ11" s="6"/>
      <c r="DA11" s="6"/>
      <c r="DB11" s="6"/>
      <c r="DC11" s="6"/>
      <c r="DD11" s="6"/>
      <c r="DE11" s="6"/>
      <c r="DF11" s="6"/>
      <c r="DH11" s="6"/>
      <c r="DI11" s="6"/>
      <c r="DJ11" s="6"/>
      <c r="DK11" s="6"/>
      <c r="DL11" s="6"/>
      <c r="DM11" s="6"/>
      <c r="DN11" s="6"/>
      <c r="DO11" s="6"/>
      <c r="DP11" s="6"/>
      <c r="DQ11" s="6"/>
      <c r="DR11" s="6"/>
      <c r="DS11" s="6"/>
      <c r="DT11" s="6"/>
      <c r="DU11" s="6"/>
      <c r="DV11" s="6"/>
      <c r="DX11" s="6"/>
      <c r="DY11" s="6"/>
      <c r="DZ11" s="6"/>
      <c r="EA11" s="6"/>
      <c r="EB11" s="6"/>
      <c r="EC11" s="6"/>
      <c r="ED11" s="6"/>
      <c r="EE11" s="6"/>
      <c r="EF11" s="6"/>
      <c r="EG11" s="6"/>
      <c r="EH11" s="6"/>
      <c r="EI11" s="6"/>
      <c r="EJ11" s="6"/>
      <c r="EK11" s="6"/>
      <c r="EL11" s="6"/>
      <c r="EN11" s="1"/>
      <c r="EO11" s="1"/>
      <c r="EP11" s="1"/>
      <c r="EQ11" s="1"/>
      <c r="ER11" s="1"/>
      <c r="ES11" s="1"/>
      <c r="ET11" s="1"/>
      <c r="EU11" s="1"/>
      <c r="EV11" s="1"/>
      <c r="EW11" s="1"/>
      <c r="EX11" s="1"/>
      <c r="EY11" s="1"/>
      <c r="EZ11" s="1"/>
      <c r="FA11" s="1"/>
      <c r="FB11" s="2"/>
      <c r="FD11" s="2"/>
      <c r="FE11" s="2"/>
      <c r="FF11" s="2"/>
      <c r="FG11" s="2"/>
      <c r="FH11" s="2"/>
      <c r="FI11" s="2"/>
      <c r="FJ11" s="2"/>
      <c r="FK11" s="2"/>
      <c r="FL11" s="2"/>
      <c r="FM11" s="2"/>
      <c r="FN11" s="2"/>
      <c r="FO11" s="2"/>
      <c r="FP11" s="2"/>
      <c r="FQ11" s="2"/>
      <c r="FR11" s="2"/>
      <c r="FT11" s="2"/>
      <c r="FU11" s="2"/>
      <c r="FV11" s="2"/>
      <c r="FW11" s="2"/>
      <c r="FX11" s="2"/>
      <c r="FY11" s="2"/>
      <c r="FZ11" s="2"/>
      <c r="GA11" s="2"/>
      <c r="GB11" s="2"/>
      <c r="GC11" s="2"/>
      <c r="GD11" s="2"/>
      <c r="GE11" s="2"/>
      <c r="GF11" s="2"/>
      <c r="GG11" s="2"/>
      <c r="GH11" s="2"/>
      <c r="GJ11" s="6"/>
    </row>
    <row r="12" spans="1:192" x14ac:dyDescent="0.25">
      <c r="A12" s="8" t="s">
        <v>43</v>
      </c>
      <c r="B12" s="8" t="s">
        <v>177</v>
      </c>
      <c r="C12" s="22">
        <f>Baseline!CC12*'Summary all tools'!B$21</f>
        <v>193.3216488998905</v>
      </c>
      <c r="D12" s="22">
        <f>Baseline!CD12*'Summary all tools'!C$21</f>
        <v>217.10034671711134</v>
      </c>
      <c r="E12" s="22">
        <f>Baseline!CE12*'Summary all tools'!D$21</f>
        <v>808.62321185233168</v>
      </c>
      <c r="F12" s="22">
        <f>Baseline!CF12*'Summary all tools'!E$21</f>
        <v>631.3238321648796</v>
      </c>
      <c r="G12" s="22">
        <f>Baseline!CG12*'Summary all tools'!F$21</f>
        <v>492.02698725803373</v>
      </c>
      <c r="H12" s="22">
        <f>Baseline!CH12*'Summary all tools'!G$21</f>
        <v>690.54709946538082</v>
      </c>
      <c r="I12" s="22">
        <f>Baseline!CI12*'Summary all tools'!H$21</f>
        <v>402.79163099894998</v>
      </c>
      <c r="J12" s="27">
        <f>Baseline!CJ12*'Summary all tools'!J$21</f>
        <v>138.89394105040554</v>
      </c>
      <c r="K12" s="27">
        <f>Baseline!CK12*'Summary all tools'!K$21</f>
        <v>154.3808642515904</v>
      </c>
      <c r="L12" s="27">
        <f>Baseline!CL12*'Summary all tools'!L$21</f>
        <v>490.78296392228754</v>
      </c>
      <c r="M12" s="27">
        <f>Baseline!CM12*'Summary all tools'!M$21</f>
        <v>397.31142503125375</v>
      </c>
      <c r="N12" s="27">
        <f>Baseline!CN12*'Summary all tools'!N$21</f>
        <v>331.58024172421744</v>
      </c>
      <c r="O12" s="27">
        <f>Baseline!CO12*'Summary all tools'!O$21</f>
        <v>625.94244470394017</v>
      </c>
      <c r="P12" s="27">
        <f>Baseline!CP12*'Summary all tools'!P$21</f>
        <v>374.5048826376663</v>
      </c>
      <c r="Q12" s="28"/>
      <c r="R12" s="29">
        <f>Baseline!CR12*'Summary all tools'!B$28</f>
        <v>6.5027290124651449</v>
      </c>
      <c r="S12" s="29">
        <f>Baseline!CS12*'Summary all tools'!C$28</f>
        <v>4.77421072233009</v>
      </c>
      <c r="T12" s="29">
        <f>Baseline!CT12*'Summary all tools'!D$28</f>
        <v>16.810397261322461</v>
      </c>
      <c r="U12" s="29">
        <f>Baseline!CU12*'Summary all tools'!E$28</f>
        <v>10.023579409532019</v>
      </c>
      <c r="V12" s="29">
        <f>Baseline!CV12*'Summary all tools'!F$28</f>
        <v>4.0059668502809256</v>
      </c>
      <c r="W12" s="29">
        <f>Baseline!CW12*'Summary all tools'!G$28</f>
        <v>5.6474648484836987</v>
      </c>
      <c r="X12" s="29">
        <f>Baseline!CX12*'Summary all tools'!H$28</f>
        <v>3.7005355935179156</v>
      </c>
      <c r="Y12" s="29">
        <f>Baseline!CY12*'Summary all tools'!J$28</f>
        <v>4.5454264077131574</v>
      </c>
      <c r="Z12" s="29">
        <f>Baseline!CZ12*'Summary all tools'!K$28</f>
        <v>4.1720286787204275</v>
      </c>
      <c r="AA12" s="29">
        <f>Baseline!DA12*'Summary all tools'!L$28</f>
        <v>12.133830334046172</v>
      </c>
      <c r="AB12" s="29">
        <f>Baseline!DB12*'Summary all tools'!M$28</f>
        <v>7.5242180121192579</v>
      </c>
      <c r="AC12" s="29">
        <f>Baseline!DC12*'Summary all tools'!N$28</f>
        <v>4.5410762697340985</v>
      </c>
      <c r="AD12" s="29">
        <f>Baseline!DD12*'Summary all tools'!O$28</f>
        <v>5.7391498795291449</v>
      </c>
      <c r="AE12" s="29">
        <f>Baseline!DE12*'Summary all tools'!P$28</f>
        <v>3.1387586868629631</v>
      </c>
      <c r="AF12" s="29">
        <f t="shared" si="0"/>
        <v>6042.3908926445984</v>
      </c>
      <c r="AH12" s="6">
        <f>C12*'Summary all tools'!B$22</f>
        <v>33.186005124504369</v>
      </c>
      <c r="AI12" s="6">
        <f>D12*'Summary all tools'!C$22</f>
        <v>37.267906929640368</v>
      </c>
      <c r="AJ12" s="6">
        <f>E12*'Summary all tools'!D$22</f>
        <v>153.42298756392518</v>
      </c>
      <c r="AK12" s="6">
        <f>F12*'Summary all tools'!E$22</f>
        <v>119.78333917618248</v>
      </c>
      <c r="AL12" s="6">
        <f>G12*'Summary all tools'!F$22</f>
        <v>93.354048264682163</v>
      </c>
      <c r="AM12" s="6">
        <f>H12*'Summary all tools'!G$22</f>
        <v>168.46154266663339</v>
      </c>
      <c r="AN12" s="6">
        <f>I12*'Summary all tools'!H$22</f>
        <v>98.262521968198101</v>
      </c>
      <c r="AO12" s="6">
        <f>J12*'Summary all tools'!J$22</f>
        <v>17.887856044370409</v>
      </c>
      <c r="AP12" s="6">
        <f>K12*'Summary all tools'!K$22</f>
        <v>19.882384032401792</v>
      </c>
      <c r="AQ12" s="6">
        <f>L12*'Summary all tools'!L$22</f>
        <v>124.68271654301029</v>
      </c>
      <c r="AR12" s="6">
        <f>M12*'Summary all tools'!M$22</f>
        <v>100.93640453729219</v>
      </c>
      <c r="AS12" s="6">
        <f>N12*'Summary all tools'!N$22</f>
        <v>84.237490559492485</v>
      </c>
      <c r="AT12" s="6">
        <f>O12*'Summary all tools'!O$22</f>
        <v>151.08955561819246</v>
      </c>
      <c r="AU12" s="6">
        <f>P12*'Summary all tools'!P$22</f>
        <v>90.397730291850493</v>
      </c>
      <c r="AV12" s="6"/>
      <c r="AW12" s="6">
        <f>R12*'Summary all tools'!B$29</f>
        <v>1.1162722827937444</v>
      </c>
      <c r="AX12" s="6">
        <f>S12*'Summary all tools'!C$29</f>
        <v>0.81955115941906187</v>
      </c>
      <c r="AY12" s="6">
        <f>T12*'Summary all tools'!D$29</f>
        <v>3.1894970762223251</v>
      </c>
      <c r="AZ12" s="6">
        <f>U12*'Summary all tools'!E$29</f>
        <v>1.9018097385206949</v>
      </c>
      <c r="BA12" s="6">
        <f>V12*'Summary all tools'!F$29</f>
        <v>0.76006648491359985</v>
      </c>
      <c r="BB12" s="6">
        <f>W12*'Summary all tools'!G$29</f>
        <v>1.3777201312809866</v>
      </c>
      <c r="BC12" s="6">
        <f>X12*'Summary all tools'!H$29</f>
        <v>0.90275947181509619</v>
      </c>
      <c r="BD12" s="6">
        <f>Y12*'Summary all tools'!J$29</f>
        <v>0.58539582523578537</v>
      </c>
      <c r="BE12" s="6">
        <f>Z12*'Summary all tools'!K$29</f>
        <v>0.53730672377460054</v>
      </c>
      <c r="BF12" s="6">
        <f>AA12*'Summary all tools'!L$29</f>
        <v>3.0825824026777218</v>
      </c>
      <c r="BG12" s="6">
        <f>AB12*'Summary all tools'!M$29</f>
        <v>1.9115169241315118</v>
      </c>
      <c r="BH12" s="6">
        <f>AC12*'Summary all tools'!N$29</f>
        <v>1.1536539916024886</v>
      </c>
      <c r="BI12" s="6">
        <f>AD12*'Summary all tools'!O$29</f>
        <v>1.3853120398863454</v>
      </c>
      <c r="BJ12" s="6">
        <f>AE12*'Summary all tools'!P$29</f>
        <v>0.75763140717381872</v>
      </c>
      <c r="BK12" s="6">
        <f t="shared" si="1"/>
        <v>1312.3335649798241</v>
      </c>
      <c r="BM12" s="6">
        <f>C12*'Summary all tools'!B$23</f>
        <v>6.8479058193421709</v>
      </c>
      <c r="BN12" s="6">
        <f>D12*'Summary all tools'!C$23</f>
        <v>7.6902030172273772</v>
      </c>
      <c r="BO12" s="6">
        <f>E12*'Summary all tools'!D$23</f>
        <v>46.762485935579932</v>
      </c>
      <c r="BP12" s="6">
        <f>F12*'Summary all tools'!E$23</f>
        <v>36.509305433836438</v>
      </c>
      <c r="BQ12" s="6">
        <f>G12*'Summary all tools'!F$23</f>
        <v>28.453802382043534</v>
      </c>
      <c r="BR12" s="6">
        <f>H12*'Summary all tools'!G$23</f>
        <v>37.032494293096136</v>
      </c>
      <c r="BS12" s="6">
        <f>I12*'Summary all tools'!H$23</f>
        <v>21.600813018871136</v>
      </c>
      <c r="BT12" s="6">
        <f>J12*'Summary all tools'!J$23</f>
        <v>3.1566804784183078</v>
      </c>
      <c r="BU12" s="6">
        <f>K12*'Summary all tools'!K$23</f>
        <v>3.5086560057179637</v>
      </c>
      <c r="BV12" s="6">
        <f>L12*'Summary all tools'!L$23</f>
        <v>26.327426202308946</v>
      </c>
      <c r="BW12" s="6">
        <f>M12*'Summary all tools'!M$23</f>
        <v>21.313264703093573</v>
      </c>
      <c r="BX12" s="6">
        <f>N12*'Summary all tools'!N$23</f>
        <v>17.787199201805187</v>
      </c>
      <c r="BY12" s="6">
        <f>O12*'Summary all tools'!O$23</f>
        <v>36.469892735425766</v>
      </c>
      <c r="BZ12" s="6">
        <f>P12*'Summary all tools'!P$23</f>
        <v>21.8201417945846</v>
      </c>
      <c r="CA12" s="6"/>
      <c r="CB12" s="6">
        <f>R12*'Summary all tools'!B$30</f>
        <v>0.23034189962410598</v>
      </c>
      <c r="CC12" s="6">
        <f>S12*'Summary all tools'!C$30</f>
        <v>0.16911373130869531</v>
      </c>
      <c r="CD12" s="6">
        <f>T12*'Summary all tools'!D$30</f>
        <v>0.97214123213625658</v>
      </c>
      <c r="CE12" s="6">
        <f>U12*'Summary all tools'!E$30</f>
        <v>0.57966118742582817</v>
      </c>
      <c r="CF12" s="6">
        <f>V12*'Summary all tools'!F$30</f>
        <v>0.23166409985380271</v>
      </c>
      <c r="CG12" s="6">
        <f>W12*'Summary all tools'!G$30</f>
        <v>0.30286089092814789</v>
      </c>
      <c r="CH12" s="6">
        <f>X12*'Summary all tools'!H$30</f>
        <v>0.19845143561452544</v>
      </c>
      <c r="CI12" s="6">
        <f>Y12*'Summary all tools'!J$30</f>
        <v>0.10330514562984448</v>
      </c>
      <c r="CJ12" s="6">
        <f>Z12*'Summary all tools'!K$30</f>
        <v>9.4818833607282452E-2</v>
      </c>
      <c r="CK12" s="6">
        <f>AA12*'Summary all tools'!L$30</f>
        <v>0.65090385395186956</v>
      </c>
      <c r="CL12" s="6">
        <f>AB12*'Summary all tools'!M$30</f>
        <v>0.40362707959749056</v>
      </c>
      <c r="CM12" s="6">
        <f>AC12*'Summary all tools'!N$30</f>
        <v>0.24360024523877249</v>
      </c>
      <c r="CN12" s="6">
        <f>AD12*'Summary all tools'!O$30</f>
        <v>0.3343856648001523</v>
      </c>
      <c r="CO12" s="6">
        <f>AE12*'Summary all tools'!P$30</f>
        <v>0.18287654655919761</v>
      </c>
      <c r="CP12" s="6">
        <f t="shared" si="2"/>
        <v>319.97802286762703</v>
      </c>
      <c r="CR12" s="6"/>
      <c r="CS12" s="6"/>
      <c r="CT12" s="6"/>
      <c r="CU12" s="6"/>
      <c r="CV12" s="6"/>
      <c r="CW12" s="6"/>
      <c r="CX12" s="6"/>
      <c r="CY12" s="6"/>
      <c r="CZ12" s="6"/>
      <c r="DA12" s="6"/>
      <c r="DB12" s="6"/>
      <c r="DC12" s="6"/>
      <c r="DD12" s="6"/>
      <c r="DE12" s="6"/>
      <c r="DF12" s="6"/>
      <c r="DH12" s="6"/>
      <c r="DI12" s="6"/>
      <c r="DJ12" s="6"/>
      <c r="DK12" s="6"/>
      <c r="DL12" s="6"/>
      <c r="DM12" s="6"/>
      <c r="DN12" s="6"/>
      <c r="DO12" s="6"/>
      <c r="DP12" s="6"/>
      <c r="DQ12" s="6"/>
      <c r="DR12" s="6"/>
      <c r="DS12" s="6"/>
      <c r="DT12" s="6"/>
      <c r="DU12" s="6"/>
      <c r="DV12" s="6"/>
      <c r="DX12" s="6"/>
      <c r="DY12" s="6"/>
      <c r="DZ12" s="6"/>
      <c r="EA12" s="6"/>
      <c r="EB12" s="6"/>
      <c r="EC12" s="6"/>
      <c r="ED12" s="6"/>
      <c r="EE12" s="6"/>
      <c r="EF12" s="6"/>
      <c r="EG12" s="6"/>
      <c r="EH12" s="6"/>
      <c r="EI12" s="6"/>
      <c r="EJ12" s="6"/>
      <c r="EK12" s="6"/>
      <c r="EL12" s="6"/>
      <c r="EN12" s="1"/>
      <c r="EO12" s="1"/>
      <c r="EP12" s="1"/>
      <c r="EQ12" s="1"/>
      <c r="ER12" s="1"/>
      <c r="ES12" s="1"/>
      <c r="ET12" s="1"/>
      <c r="EU12" s="1"/>
      <c r="EV12" s="1"/>
      <c r="EW12" s="1"/>
      <c r="EX12" s="1"/>
      <c r="EY12" s="1"/>
      <c r="EZ12" s="1"/>
      <c r="FA12" s="1"/>
      <c r="FB12" s="2"/>
      <c r="FD12" s="2"/>
      <c r="FE12" s="2"/>
      <c r="FF12" s="2"/>
      <c r="FG12" s="2"/>
      <c r="FH12" s="2"/>
      <c r="FI12" s="2"/>
      <c r="FJ12" s="2"/>
      <c r="FK12" s="2"/>
      <c r="FL12" s="2"/>
      <c r="FM12" s="2"/>
      <c r="FN12" s="2"/>
      <c r="FO12" s="2"/>
      <c r="FP12" s="2"/>
      <c r="FQ12" s="2"/>
      <c r="FR12" s="2"/>
      <c r="FT12" s="2"/>
      <c r="FU12" s="2"/>
      <c r="FV12" s="2"/>
      <c r="FW12" s="2"/>
      <c r="FX12" s="2"/>
      <c r="FY12" s="2"/>
      <c r="FZ12" s="2"/>
      <c r="GA12" s="2"/>
      <c r="GB12" s="2"/>
      <c r="GC12" s="2"/>
      <c r="GD12" s="2"/>
      <c r="GE12" s="2"/>
      <c r="GF12" s="2"/>
      <c r="GG12" s="2"/>
      <c r="GH12" s="2"/>
      <c r="GJ12" s="6"/>
    </row>
    <row r="13" spans="1:192" x14ac:dyDescent="0.25">
      <c r="A13" s="8" t="s">
        <v>45</v>
      </c>
      <c r="B13" s="8" t="s">
        <v>178</v>
      </c>
      <c r="C13" s="22">
        <f>Baseline!CC13*'Summary all tools'!B$21</f>
        <v>561.29536986371943</v>
      </c>
      <c r="D13" s="22">
        <f>Baseline!CD13*'Summary all tools'!C$21</f>
        <v>583.79292932431304</v>
      </c>
      <c r="E13" s="22">
        <f>Baseline!CE13*'Summary all tools'!D$21</f>
        <v>2068.6836886263341</v>
      </c>
      <c r="F13" s="22">
        <f>Baseline!CF13*'Summary all tools'!E$21</f>
        <v>1586.3845684088756</v>
      </c>
      <c r="G13" s="22">
        <f>Baseline!CG13*'Summary all tools'!F$21</f>
        <v>1175.884857318656</v>
      </c>
      <c r="H13" s="22">
        <f>Baseline!CH13*'Summary all tools'!G$21</f>
        <v>1543.2383209167556</v>
      </c>
      <c r="I13" s="22">
        <f>Baseline!CI13*'Summary all tools'!H$21</f>
        <v>882.92131480366936</v>
      </c>
      <c r="J13" s="27">
        <f>Baseline!CJ13*'Summary all tools'!J$21</f>
        <v>392.88879826204345</v>
      </c>
      <c r="K13" s="27">
        <f>Baseline!CK13*'Summary all tools'!K$21</f>
        <v>416.58214274487756</v>
      </c>
      <c r="L13" s="27">
        <f>Baseline!CL13*'Summary all tools'!L$21</f>
        <v>1257.3334660434557</v>
      </c>
      <c r="M13" s="27">
        <f>Baseline!CM13*'Summary all tools'!M$21</f>
        <v>965.41700016543268</v>
      </c>
      <c r="N13" s="27">
        <f>Baseline!CN13*'Summary all tools'!N$21</f>
        <v>765.15104295298727</v>
      </c>
      <c r="O13" s="27">
        <f>Baseline!CO13*'Summary all tools'!O$21</f>
        <v>1396.4975371772784</v>
      </c>
      <c r="P13" s="27">
        <f>Baseline!CP13*'Summary all tools'!P$21</f>
        <v>818.13464909576851</v>
      </c>
      <c r="Q13" s="28"/>
      <c r="R13" s="29">
        <f>Baseline!CR13*'Summary all tools'!B$28</f>
        <v>28.289443740533208</v>
      </c>
      <c r="S13" s="29">
        <f>Baseline!CS13*'Summary all tools'!C$28</f>
        <v>23.971690904402053</v>
      </c>
      <c r="T13" s="29">
        <f>Baseline!CT13*'Summary all tools'!D$28</f>
        <v>68.803021153936015</v>
      </c>
      <c r="U13" s="29">
        <f>Baseline!CU13*'Summary all tools'!E$28</f>
        <v>39.430757302261526</v>
      </c>
      <c r="V13" s="29">
        <f>Baseline!CV13*'Summary all tools'!F$28</f>
        <v>20.426366611731666</v>
      </c>
      <c r="W13" s="29">
        <f>Baseline!CW13*'Summary all tools'!G$28</f>
        <v>23.764978955407209</v>
      </c>
      <c r="X13" s="29">
        <f>Baseline!CX13*'Summary all tools'!H$28</f>
        <v>13.698447004401107</v>
      </c>
      <c r="Y13" s="29">
        <f>Baseline!CY13*'Summary all tools'!J$28</f>
        <v>20.833083039877405</v>
      </c>
      <c r="Z13" s="29">
        <f>Baseline!CZ13*'Summary all tools'!K$28</f>
        <v>16.930766063381991</v>
      </c>
      <c r="AA13" s="29">
        <f>Baseline!DA13*'Summary all tools'!L$28</f>
        <v>43.125930477819011</v>
      </c>
      <c r="AB13" s="29">
        <f>Baseline!DB13*'Summary all tools'!M$28</f>
        <v>28.602366479028824</v>
      </c>
      <c r="AC13" s="29">
        <f>Baseline!DC13*'Summary all tools'!N$28</f>
        <v>14.351051859726816</v>
      </c>
      <c r="AD13" s="29">
        <f>Baseline!DD13*'Summary all tools'!O$28</f>
        <v>21.697414725611072</v>
      </c>
      <c r="AE13" s="29">
        <f>Baseline!DE13*'Summary all tools'!P$28</f>
        <v>10.583991814930581</v>
      </c>
      <c r="AF13" s="29">
        <f t="shared" si="0"/>
        <v>14788.714995837216</v>
      </c>
      <c r="AH13" s="6">
        <f>C13*'Summary all tools'!B$22</f>
        <v>96.353156134643939</v>
      </c>
      <c r="AI13" s="6">
        <f>D13*'Summary all tools'!C$22</f>
        <v>100.21513500662594</v>
      </c>
      <c r="AJ13" s="6">
        <f>E13*'Summary all tools'!D$22</f>
        <v>392.49878952494447</v>
      </c>
      <c r="AK13" s="6">
        <f>F13*'Summary all tools'!E$22</f>
        <v>300.99044442845462</v>
      </c>
      <c r="AL13" s="6">
        <f>G13*'Summary all tools'!F$22</f>
        <v>223.10485921835448</v>
      </c>
      <c r="AM13" s="6">
        <f>H13*'Summary all tools'!G$22</f>
        <v>376.478749161606</v>
      </c>
      <c r="AN13" s="6">
        <f>I13*'Summary all tools'!H$22</f>
        <v>215.39195061456499</v>
      </c>
      <c r="AO13" s="6">
        <f>J13*'Summary all tools'!J$22</f>
        <v>50.599314927687416</v>
      </c>
      <c r="AP13" s="6">
        <f>K13*'Summary all tools'!K$22</f>
        <v>53.650730505022111</v>
      </c>
      <c r="AQ13" s="6">
        <f>L13*'Summary all tools'!L$22</f>
        <v>319.42378540172808</v>
      </c>
      <c r="AR13" s="6">
        <f>M13*'Summary all tools'!M$22</f>
        <v>245.26282089223034</v>
      </c>
      <c r="AS13" s="6">
        <f>N13*'Summary all tools'!N$22</f>
        <v>194.38553824008076</v>
      </c>
      <c r="AT13" s="6">
        <f>O13*'Summary all tools'!O$22</f>
        <v>337.08561242210169</v>
      </c>
      <c r="AU13" s="6">
        <f>P13*'Summary all tools'!P$22</f>
        <v>197.48077736794414</v>
      </c>
      <c r="AV13" s="6"/>
      <c r="AW13" s="6">
        <f>R13*'Summary all tools'!B$29</f>
        <v>4.8562260372032489</v>
      </c>
      <c r="AX13" s="6">
        <f>S13*'Summary all tools'!C$29</f>
        <v>4.1150314086575737</v>
      </c>
      <c r="AY13" s="6">
        <f>T13*'Summary all tools'!D$29</f>
        <v>13.054244429466742</v>
      </c>
      <c r="AZ13" s="6">
        <f>U13*'Summary all tools'!E$29</f>
        <v>7.4813392672257084</v>
      </c>
      <c r="BA13" s="6">
        <f>V13*'Summary all tools'!F$29</f>
        <v>3.8755679341297244</v>
      </c>
      <c r="BB13" s="6">
        <f>W13*'Summary all tools'!G$29</f>
        <v>5.7975553287639041</v>
      </c>
      <c r="BC13" s="6">
        <f>X13*'Summary all tools'!H$29</f>
        <v>3.3417872818307646</v>
      </c>
      <c r="BD13" s="6">
        <f>Y13*'Summary all tools'!J$29</f>
        <v>2.6830485733175444</v>
      </c>
      <c r="BE13" s="6">
        <f>Z13*'Summary all tools'!K$29</f>
        <v>2.1804774475567714</v>
      </c>
      <c r="BF13" s="6">
        <f>AA13*'Summary all tools'!L$29</f>
        <v>10.956081528271833</v>
      </c>
      <c r="BG13" s="6">
        <f>AB13*'Summary all tools'!M$29</f>
        <v>7.2663906743281723</v>
      </c>
      <c r="BH13" s="6">
        <f>AC13*'Summary all tools'!N$29</f>
        <v>3.6458643894650109</v>
      </c>
      <c r="BI13" s="6">
        <f>AD13*'Summary all tools'!O$29</f>
        <v>5.237307002733707</v>
      </c>
      <c r="BJ13" s="6">
        <f>AE13*'Summary all tools'!P$29</f>
        <v>2.554756644983244</v>
      </c>
      <c r="BK13" s="6">
        <f t="shared" si="1"/>
        <v>3179.967341793923</v>
      </c>
      <c r="BM13" s="6">
        <f>C13*'Summary all tools'!B$23</f>
        <v>19.882397297624941</v>
      </c>
      <c r="BN13" s="6">
        <f>D13*'Summary all tools'!C$23</f>
        <v>20.679313572795831</v>
      </c>
      <c r="BO13" s="6">
        <f>E13*'Summary all tools'!D$23</f>
        <v>119.63148036890431</v>
      </c>
      <c r="BP13" s="6">
        <f>F13*'Summary all tools'!E$23</f>
        <v>91.740238199083763</v>
      </c>
      <c r="BQ13" s="6">
        <f>G13*'Summary all tools'!F$23</f>
        <v>68.00113859737516</v>
      </c>
      <c r="BR13" s="6">
        <f>H13*'Summary all tools'!G$23</f>
        <v>82.76041468638752</v>
      </c>
      <c r="BS13" s="6">
        <f>I13*'Summary all tools'!H$23</f>
        <v>47.349092591994889</v>
      </c>
      <c r="BT13" s="6">
        <f>J13*'Summary all tools'!J$23</f>
        <v>8.9292908695918971</v>
      </c>
      <c r="BU13" s="6">
        <f>K13*'Summary all tools'!K$23</f>
        <v>9.4677759714744898</v>
      </c>
      <c r="BV13" s="6">
        <f>L13*'Summary all tools'!L$23</f>
        <v>67.448050303950552</v>
      </c>
      <c r="BW13" s="6">
        <f>M13*'Summary all tools'!M$23</f>
        <v>51.788563774056612</v>
      </c>
      <c r="BX13" s="6">
        <f>N13*'Summary all tools'!N$23</f>
        <v>41.045551899299923</v>
      </c>
      <c r="BY13" s="6">
        <f>O13*'Summary all tools'!O$23</f>
        <v>81.365492653610758</v>
      </c>
      <c r="BZ13" s="6">
        <f>P13*'Summary all tools'!P$23</f>
        <v>47.667773847434788</v>
      </c>
      <c r="CA13" s="6"/>
      <c r="CB13" s="6">
        <f>R13*'Summary all tools'!B$30</f>
        <v>1.0020783886292417</v>
      </c>
      <c r="CC13" s="6">
        <f>S13*'Summary all tools'!C$30</f>
        <v>0.84913346527854683</v>
      </c>
      <c r="CD13" s="6">
        <f>T13*'Summary all tools'!D$30</f>
        <v>3.9788621719949999</v>
      </c>
      <c r="CE13" s="6">
        <f>U13*'Summary all tools'!E$30</f>
        <v>2.2802712150105755</v>
      </c>
      <c r="CF13" s="6">
        <f>V13*'Summary all tools'!F$30</f>
        <v>1.18125187033406</v>
      </c>
      <c r="CG13" s="6">
        <f>W13*'Summary all tools'!G$30</f>
        <v>1.2744625938230996</v>
      </c>
      <c r="CH13" s="6">
        <f>X13*'Summary all tools'!H$30</f>
        <v>0.73461703178176285</v>
      </c>
      <c r="CI13" s="6">
        <f>Y13*'Summary all tools'!J$30</f>
        <v>0.47347915999721374</v>
      </c>
      <c r="CJ13" s="6">
        <f>Z13*'Summary all tools'!K$30</f>
        <v>0.38479013780413618</v>
      </c>
      <c r="CK13" s="6">
        <f>AA13*'Summary all tools'!L$30</f>
        <v>2.3134355418263235</v>
      </c>
      <c r="CL13" s="6">
        <f>AB13*'Summary all tools'!M$30</f>
        <v>1.5343374730653114</v>
      </c>
      <c r="CM13" s="6">
        <f>AC13*'Summary all tools'!N$30</f>
        <v>0.76984387506631702</v>
      </c>
      <c r="CN13" s="6">
        <f>AD13*'Summary all tools'!O$30</f>
        <v>1.2641775523839982</v>
      </c>
      <c r="CO13" s="6">
        <f>AE13*'Summary all tools'!P$30</f>
        <v>0.61666539706492085</v>
      </c>
      <c r="CP13" s="6">
        <f t="shared" si="2"/>
        <v>776.41398050764587</v>
      </c>
      <c r="CR13" s="6"/>
      <c r="CS13" s="6"/>
      <c r="CT13" s="6"/>
      <c r="CU13" s="6"/>
      <c r="CV13" s="6"/>
      <c r="CW13" s="6"/>
      <c r="CX13" s="6"/>
      <c r="CY13" s="6"/>
      <c r="CZ13" s="6"/>
      <c r="DA13" s="6"/>
      <c r="DB13" s="6"/>
      <c r="DC13" s="6"/>
      <c r="DD13" s="6"/>
      <c r="DE13" s="6"/>
      <c r="DF13" s="6"/>
      <c r="DH13" s="6"/>
      <c r="DI13" s="6"/>
      <c r="DJ13" s="6"/>
      <c r="DK13" s="6"/>
      <c r="DL13" s="6"/>
      <c r="DM13" s="6"/>
      <c r="DN13" s="6"/>
      <c r="DO13" s="6"/>
      <c r="DP13" s="6"/>
      <c r="DQ13" s="6"/>
      <c r="DR13" s="6"/>
      <c r="DS13" s="6"/>
      <c r="DT13" s="6"/>
      <c r="DU13" s="6"/>
      <c r="DV13" s="6"/>
      <c r="DX13" s="6"/>
      <c r="DY13" s="6"/>
      <c r="DZ13" s="6"/>
      <c r="EA13" s="6"/>
      <c r="EB13" s="6"/>
      <c r="EC13" s="6"/>
      <c r="ED13" s="6"/>
      <c r="EE13" s="6"/>
      <c r="EF13" s="6"/>
      <c r="EG13" s="6"/>
      <c r="EH13" s="6"/>
      <c r="EI13" s="6"/>
      <c r="EJ13" s="6"/>
      <c r="EK13" s="6"/>
      <c r="EL13" s="6"/>
      <c r="EN13" s="1"/>
      <c r="EO13" s="1"/>
      <c r="EP13" s="1"/>
      <c r="EQ13" s="1"/>
      <c r="ER13" s="1"/>
      <c r="ES13" s="1"/>
      <c r="ET13" s="1"/>
      <c r="EU13" s="1"/>
      <c r="EV13" s="1"/>
      <c r="EW13" s="1"/>
      <c r="EX13" s="1"/>
      <c r="EY13" s="1"/>
      <c r="EZ13" s="1"/>
      <c r="FA13" s="1"/>
      <c r="FB13" s="2"/>
      <c r="FD13" s="2"/>
      <c r="FE13" s="2"/>
      <c r="FF13" s="2"/>
      <c r="FG13" s="2"/>
      <c r="FH13" s="2"/>
      <c r="FI13" s="2"/>
      <c r="FJ13" s="2"/>
      <c r="FK13" s="2"/>
      <c r="FL13" s="2"/>
      <c r="FM13" s="2"/>
      <c r="FN13" s="2"/>
      <c r="FO13" s="2"/>
      <c r="FP13" s="2"/>
      <c r="FQ13" s="2"/>
      <c r="FR13" s="2"/>
      <c r="FT13" s="2"/>
      <c r="FU13" s="2"/>
      <c r="FV13" s="2"/>
      <c r="FW13" s="2"/>
      <c r="FX13" s="2"/>
      <c r="FY13" s="2"/>
      <c r="FZ13" s="2"/>
      <c r="GA13" s="2"/>
      <c r="GB13" s="2"/>
      <c r="GC13" s="2"/>
      <c r="GD13" s="2"/>
      <c r="GE13" s="2"/>
      <c r="GF13" s="2"/>
      <c r="GG13" s="2"/>
      <c r="GH13" s="2"/>
      <c r="GJ13" s="6"/>
    </row>
    <row r="14" spans="1:192" x14ac:dyDescent="0.25">
      <c r="A14" s="8" t="s">
        <v>46</v>
      </c>
      <c r="B14" s="8" t="s">
        <v>179</v>
      </c>
      <c r="C14" s="22">
        <f>Baseline!CC14*'Summary all tools'!B$21</f>
        <v>246.43051102699434</v>
      </c>
      <c r="D14" s="22">
        <f>Baseline!CD14*'Summary all tools'!C$21</f>
        <v>263.07863072594796</v>
      </c>
      <c r="E14" s="22">
        <f>Baseline!CE14*'Summary all tools'!D$21</f>
        <v>917.60778631272331</v>
      </c>
      <c r="F14" s="22">
        <f>Baseline!CF14*'Summary all tools'!E$21</f>
        <v>709.13767602498388</v>
      </c>
      <c r="G14" s="22">
        <f>Baseline!CG14*'Summary all tools'!F$21</f>
        <v>542.58780967439066</v>
      </c>
      <c r="H14" s="22">
        <f>Baseline!CH14*'Summary all tools'!G$21</f>
        <v>668.80225621779493</v>
      </c>
      <c r="I14" s="22">
        <f>Baseline!CI14*'Summary all tools'!H$21</f>
        <v>395.81758243235686</v>
      </c>
      <c r="J14" s="27">
        <f>Baseline!CJ14*'Summary all tools'!J$21</f>
        <v>165.50378887930785</v>
      </c>
      <c r="K14" s="27">
        <f>Baseline!CK14*'Summary all tools'!K$21</f>
        <v>178.61526030261552</v>
      </c>
      <c r="L14" s="27">
        <f>Baseline!CL14*'Summary all tools'!L$21</f>
        <v>561.61191131233375</v>
      </c>
      <c r="M14" s="27">
        <f>Baseline!CM14*'Summary all tools'!M$21</f>
        <v>436.13251132358698</v>
      </c>
      <c r="N14" s="27">
        <f>Baseline!CN14*'Summary all tools'!N$21</f>
        <v>346.12342134546566</v>
      </c>
      <c r="O14" s="27">
        <f>Baseline!CO14*'Summary all tools'!O$21</f>
        <v>592.57160916899647</v>
      </c>
      <c r="P14" s="27">
        <f>Baseline!CP14*'Summary all tools'!P$21</f>
        <v>361.56505596400945</v>
      </c>
      <c r="Q14" s="28"/>
      <c r="R14" s="29">
        <f>Baseline!CR14*'Summary all tools'!B$28</f>
        <v>8.5074481332303424</v>
      </c>
      <c r="S14" s="29">
        <f>Baseline!CS14*'Summary all tools'!C$28</f>
        <v>7.5475354186271053</v>
      </c>
      <c r="T14" s="29">
        <f>Baseline!CT14*'Summary all tools'!D$28</f>
        <v>22.937877700474601</v>
      </c>
      <c r="U14" s="29">
        <f>Baseline!CU14*'Summary all tools'!E$28</f>
        <v>12.931172740688769</v>
      </c>
      <c r="V14" s="29">
        <f>Baseline!CV14*'Summary all tools'!F$28</f>
        <v>5.6750110833008121</v>
      </c>
      <c r="W14" s="29">
        <f>Baseline!CW14*'Summary all tools'!G$28</f>
        <v>6.7459687036063611</v>
      </c>
      <c r="X14" s="29">
        <f>Baseline!CX14*'Summary all tools'!H$28</f>
        <v>6.0452139862396326</v>
      </c>
      <c r="Y14" s="29">
        <f>Baseline!CY14*'Summary all tools'!J$28</f>
        <v>6.2171510588484411</v>
      </c>
      <c r="Z14" s="29">
        <f>Baseline!CZ14*'Summary all tools'!K$28</f>
        <v>5.2108561814940648</v>
      </c>
      <c r="AA14" s="29">
        <f>Baseline!DA14*'Summary all tools'!L$28</f>
        <v>15.644016394698758</v>
      </c>
      <c r="AB14" s="29">
        <f>Baseline!DB14*'Summary all tools'!M$28</f>
        <v>8.4284797565376799</v>
      </c>
      <c r="AC14" s="29">
        <f>Baseline!DC14*'Summary all tools'!N$28</f>
        <v>4.3776149411315224</v>
      </c>
      <c r="AD14" s="29">
        <f>Baseline!DD14*'Summary all tools'!O$28</f>
        <v>6.9348429859917537</v>
      </c>
      <c r="AE14" s="29">
        <f>Baseline!DE14*'Summary all tools'!P$28</f>
        <v>5.708776080983057</v>
      </c>
      <c r="AF14" s="29">
        <f t="shared" si="0"/>
        <v>6508.4977758773621</v>
      </c>
      <c r="AH14" s="6">
        <f>C14*'Summary all tools'!B$22</f>
        <v>42.302785271663879</v>
      </c>
      <c r="AI14" s="6">
        <f>D14*'Summary all tools'!C$22</f>
        <v>45.160636882110957</v>
      </c>
      <c r="AJ14" s="6">
        <f>E14*'Summary all tools'!D$22</f>
        <v>174.10102248428538</v>
      </c>
      <c r="AK14" s="6">
        <f>F14*'Summary all tools'!E$22</f>
        <v>134.54723937576043</v>
      </c>
      <c r="AL14" s="6">
        <f>G14*'Summary all tools'!F$22</f>
        <v>102.94713477902668</v>
      </c>
      <c r="AM14" s="6">
        <f>H14*'Summary all tools'!G$22</f>
        <v>163.15680698478278</v>
      </c>
      <c r="AN14" s="6">
        <f>I14*'Summary all tools'!H$22</f>
        <v>96.561176786863086</v>
      </c>
      <c r="AO14" s="6">
        <f>J14*'Summary all tools'!J$22</f>
        <v>21.31488190112298</v>
      </c>
      <c r="AP14" s="6">
        <f>K14*'Summary all tools'!K$22</f>
        <v>23.003480493518666</v>
      </c>
      <c r="AQ14" s="6">
        <f>L14*'Summary all tools'!L$22</f>
        <v>142.67671026254632</v>
      </c>
      <c r="AR14" s="6">
        <f>M14*'Summary all tools'!M$22</f>
        <v>110.79884650022301</v>
      </c>
      <c r="AS14" s="6">
        <f>N14*'Summary all tools'!N$22</f>
        <v>87.932164734526182</v>
      </c>
      <c r="AT14" s="6">
        <f>O14*'Summary all tools'!O$22</f>
        <v>143.03452635113709</v>
      </c>
      <c r="AU14" s="6">
        <f>P14*'Summary all tools'!P$22</f>
        <v>87.274323853381588</v>
      </c>
      <c r="AV14" s="6"/>
      <c r="AW14" s="6">
        <f>R14*'Summary all tools'!B$29</f>
        <v>1.4604066277752359</v>
      </c>
      <c r="AX14" s="6">
        <f>S14*'Summary all tools'!C$29</f>
        <v>1.29562597104498</v>
      </c>
      <c r="AY14" s="6">
        <f>T14*'Summary all tools'!D$29</f>
        <v>4.3520859574649666</v>
      </c>
      <c r="AZ14" s="6">
        <f>U14*'Summary all tools'!E$29</f>
        <v>2.4534778689286032</v>
      </c>
      <c r="BA14" s="6">
        <f>V14*'Summary all tools'!F$29</f>
        <v>1.0767402445249104</v>
      </c>
      <c r="BB14" s="6">
        <f>W14*'Summary all tools'!G$29</f>
        <v>1.6457042473571775</v>
      </c>
      <c r="BC14" s="6">
        <f>X14*'Summary all tools'!H$29</f>
        <v>1.4747525181993637</v>
      </c>
      <c r="BD14" s="6">
        <f>Y14*'Summary all tools'!J$29</f>
        <v>0.80069369697290527</v>
      </c>
      <c r="BE14" s="6">
        <f>Z14*'Summary all tools'!K$29</f>
        <v>0.67109511428332647</v>
      </c>
      <c r="BF14" s="6">
        <f>AA14*'Summary all tools'!L$29</f>
        <v>3.9743401974386519</v>
      </c>
      <c r="BG14" s="6">
        <f>AB14*'Summary all tools'!M$29</f>
        <v>2.1412433389584589</v>
      </c>
      <c r="BH14" s="6">
        <f>AC14*'Summary all tools'!N$29</f>
        <v>1.1121268726963685</v>
      </c>
      <c r="BI14" s="6">
        <f>AD14*'Summary all tools'!O$29</f>
        <v>1.6739276173083544</v>
      </c>
      <c r="BJ14" s="6">
        <f>AE14*'Summary all tools'!P$29</f>
        <v>1.3779804333407379</v>
      </c>
      <c r="BK14" s="6">
        <f t="shared" si="1"/>
        <v>1400.3219373672432</v>
      </c>
      <c r="BM14" s="6">
        <f>C14*'Summary all tools'!B$23</f>
        <v>8.7291461671687376</v>
      </c>
      <c r="BN14" s="6">
        <f>D14*'Summary all tools'!C$23</f>
        <v>9.3188615788482938</v>
      </c>
      <c r="BO14" s="6">
        <f>E14*'Summary all tools'!D$23</f>
        <v>53.065037675004788</v>
      </c>
      <c r="BP14" s="6">
        <f>F14*'Summary all tools'!E$23</f>
        <v>41.009261316584514</v>
      </c>
      <c r="BQ14" s="6">
        <f>G14*'Summary all tools'!F$23</f>
        <v>31.377722586758132</v>
      </c>
      <c r="BR14" s="6">
        <f>H14*'Summary all tools'!G$23</f>
        <v>35.86636705268932</v>
      </c>
      <c r="BS14" s="6">
        <f>I14*'Summary all tools'!H$23</f>
        <v>21.226810414353523</v>
      </c>
      <c r="BT14" s="6">
        <f>J14*'Summary all tools'!J$23</f>
        <v>3.7614497472569965</v>
      </c>
      <c r="BU14" s="6">
        <f>K14*'Summary all tools'!K$23</f>
        <v>4.0594377341503529</v>
      </c>
      <c r="BV14" s="6">
        <f>L14*'Summary all tools'!L$23</f>
        <v>30.126954756633289</v>
      </c>
      <c r="BW14" s="6">
        <f>M14*'Summary all tools'!M$23</f>
        <v>23.395772368572985</v>
      </c>
      <c r="BX14" s="6">
        <f>N14*'Summary all tools'!N$23</f>
        <v>18.567349525617086</v>
      </c>
      <c r="BY14" s="6">
        <f>O14*'Summary all tools'!O$23</f>
        <v>34.52557532613654</v>
      </c>
      <c r="BZ14" s="6">
        <f>P14*'Summary all tools'!P$23</f>
        <v>21.066216102540384</v>
      </c>
      <c r="CA14" s="6"/>
      <c r="CB14" s="6">
        <f>R14*'Summary all tools'!B$30</f>
        <v>0.30135374858854075</v>
      </c>
      <c r="CC14" s="6">
        <f>S14*'Summary all tools'!C$30</f>
        <v>0.26735139085055143</v>
      </c>
      <c r="CD14" s="6">
        <f>T14*'Summary all tools'!D$30</f>
        <v>1.3264919527889796</v>
      </c>
      <c r="CE14" s="6">
        <f>U14*'Summary all tools'!E$30</f>
        <v>0.74780661073508792</v>
      </c>
      <c r="CF14" s="6">
        <f>V14*'Summary all tools'!F$30</f>
        <v>0.32818452658464731</v>
      </c>
      <c r="CG14" s="6">
        <f>W14*'Summary all tools'!G$30</f>
        <v>0.36177119230696575</v>
      </c>
      <c r="CH14" s="6">
        <f>X14*'Summary all tools'!H$30</f>
        <v>0.32419128632830835</v>
      </c>
      <c r="CI14" s="6">
        <f>Y14*'Summary all tools'!J$30</f>
        <v>0.14129888770110094</v>
      </c>
      <c r="CJ14" s="6">
        <f>Z14*'Summary all tools'!K$30</f>
        <v>0.11842854957941057</v>
      </c>
      <c r="CK14" s="6">
        <f>AA14*'Summary all tools'!L$30</f>
        <v>0.83920330862250425</v>
      </c>
      <c r="CL14" s="6">
        <f>AB14*'Summary all tools'!M$30</f>
        <v>0.45213504766851925</v>
      </c>
      <c r="CM14" s="6">
        <f>AC14*'Summary all tools'!N$30</f>
        <v>0.23483157072871527</v>
      </c>
      <c r="CN14" s="6">
        <f>AD14*'Summary all tools'!O$30</f>
        <v>0.40405149383305106</v>
      </c>
      <c r="CO14" s="6">
        <f>AE14*'Summary all tools'!P$30</f>
        <v>0.332615966668454</v>
      </c>
      <c r="CP14" s="6">
        <f t="shared" si="2"/>
        <v>342.27567788529984</v>
      </c>
      <c r="CR14" s="6"/>
      <c r="CS14" s="6"/>
      <c r="CT14" s="6"/>
      <c r="CU14" s="6"/>
      <c r="CV14" s="6"/>
      <c r="CW14" s="6"/>
      <c r="CX14" s="6"/>
      <c r="CY14" s="6"/>
      <c r="CZ14" s="6"/>
      <c r="DA14" s="6"/>
      <c r="DB14" s="6"/>
      <c r="DC14" s="6"/>
      <c r="DD14" s="6"/>
      <c r="DE14" s="6"/>
      <c r="DF14" s="6"/>
      <c r="DH14" s="6"/>
      <c r="DI14" s="6"/>
      <c r="DJ14" s="6"/>
      <c r="DK14" s="6"/>
      <c r="DL14" s="6"/>
      <c r="DM14" s="6"/>
      <c r="DN14" s="6"/>
      <c r="DO14" s="6"/>
      <c r="DP14" s="6"/>
      <c r="DQ14" s="6"/>
      <c r="DR14" s="6"/>
      <c r="DS14" s="6"/>
      <c r="DT14" s="6"/>
      <c r="DU14" s="6"/>
      <c r="DV14" s="6"/>
      <c r="DX14" s="6"/>
      <c r="DY14" s="6"/>
      <c r="DZ14" s="6"/>
      <c r="EA14" s="6"/>
      <c r="EB14" s="6"/>
      <c r="EC14" s="6"/>
      <c r="ED14" s="6"/>
      <c r="EE14" s="6"/>
      <c r="EF14" s="6"/>
      <c r="EG14" s="6"/>
      <c r="EH14" s="6"/>
      <c r="EI14" s="6"/>
      <c r="EJ14" s="6"/>
      <c r="EK14" s="6"/>
      <c r="EL14" s="6"/>
      <c r="EN14" s="1"/>
      <c r="EO14" s="1"/>
      <c r="EP14" s="1"/>
      <c r="EQ14" s="1"/>
      <c r="ER14" s="1"/>
      <c r="ES14" s="1"/>
      <c r="ET14" s="1"/>
      <c r="EU14" s="1"/>
      <c r="EV14" s="1"/>
      <c r="EW14" s="1"/>
      <c r="EX14" s="1"/>
      <c r="EY14" s="1"/>
      <c r="EZ14" s="1"/>
      <c r="FA14" s="1"/>
      <c r="FB14" s="2"/>
      <c r="FD14" s="2"/>
      <c r="FE14" s="2"/>
      <c r="FF14" s="2"/>
      <c r="FG14" s="2"/>
      <c r="FH14" s="2"/>
      <c r="FI14" s="2"/>
      <c r="FJ14" s="2"/>
      <c r="FK14" s="2"/>
      <c r="FL14" s="2"/>
      <c r="FM14" s="2"/>
      <c r="FN14" s="2"/>
      <c r="FO14" s="2"/>
      <c r="FP14" s="2"/>
      <c r="FQ14" s="2"/>
      <c r="FR14" s="2"/>
      <c r="FT14" s="2"/>
      <c r="FU14" s="2"/>
      <c r="FV14" s="2"/>
      <c r="FW14" s="2"/>
      <c r="FX14" s="2"/>
      <c r="FY14" s="2"/>
      <c r="FZ14" s="2"/>
      <c r="GA14" s="2"/>
      <c r="GB14" s="2"/>
      <c r="GC14" s="2"/>
      <c r="GD14" s="2"/>
      <c r="GE14" s="2"/>
      <c r="GF14" s="2"/>
      <c r="GG14" s="2"/>
      <c r="GH14" s="2"/>
      <c r="GJ14" s="6"/>
    </row>
    <row r="15" spans="1:192" x14ac:dyDescent="0.25">
      <c r="A15" s="8" t="s">
        <v>51</v>
      </c>
      <c r="B15" s="8" t="s">
        <v>180</v>
      </c>
      <c r="C15" s="22">
        <f>Baseline!CC15*'Summary all tools'!B$21</f>
        <v>538.96744658304806</v>
      </c>
      <c r="D15" s="22">
        <f>Baseline!CD15*'Summary all tools'!C$21</f>
        <v>553.86064442150553</v>
      </c>
      <c r="E15" s="22">
        <f>Baseline!CE15*'Summary all tools'!D$21</f>
        <v>2057.4276000766849</v>
      </c>
      <c r="F15" s="22">
        <f>Baseline!CF15*'Summary all tools'!E$21</f>
        <v>1579.2401140670356</v>
      </c>
      <c r="G15" s="22">
        <f>Baseline!CG15*'Summary all tools'!F$21</f>
        <v>1127.4996069718591</v>
      </c>
      <c r="H15" s="22">
        <f>Baseline!CH15*'Summary all tools'!G$21</f>
        <v>1462.9000116461416</v>
      </c>
      <c r="I15" s="22">
        <f>Baseline!CI15*'Summary all tools'!H$21</f>
        <v>853.59108789862876</v>
      </c>
      <c r="J15" s="27">
        <f>Baseline!CJ15*'Summary all tools'!J$21</f>
        <v>383.78787136871824</v>
      </c>
      <c r="K15" s="27">
        <f>Baseline!CK15*'Summary all tools'!K$21</f>
        <v>395.70151710707268</v>
      </c>
      <c r="L15" s="27">
        <f>Baseline!CL15*'Summary all tools'!L$21</f>
        <v>1242.3089430270404</v>
      </c>
      <c r="M15" s="27">
        <f>Baseline!CM15*'Summary all tools'!M$21</f>
        <v>936.52231491949556</v>
      </c>
      <c r="N15" s="27">
        <f>Baseline!CN15*'Summary all tools'!N$21</f>
        <v>724.25987270262942</v>
      </c>
      <c r="O15" s="27">
        <f>Baseline!CO15*'Summary all tools'!O$21</f>
        <v>1306.8694570330024</v>
      </c>
      <c r="P15" s="27">
        <f>Baseline!CP15*'Summary all tools'!P$21</f>
        <v>792.77204960692836</v>
      </c>
      <c r="Q15" s="28"/>
      <c r="R15" s="29">
        <f>Baseline!CR15*'Summary all tools'!B$28</f>
        <v>22.77195791623614</v>
      </c>
      <c r="S15" s="29">
        <f>Baseline!CS15*'Summary all tools'!C$28</f>
        <v>17.98664153902217</v>
      </c>
      <c r="T15" s="29">
        <f>Baseline!CT15*'Summary all tools'!D$28</f>
        <v>53.057003718487699</v>
      </c>
      <c r="U15" s="29">
        <f>Baseline!CU15*'Summary all tools'!E$28</f>
        <v>29.749179812679252</v>
      </c>
      <c r="V15" s="29">
        <f>Baseline!CV15*'Summary all tools'!F$28</f>
        <v>15.465985259482721</v>
      </c>
      <c r="W15" s="29">
        <f>Baseline!CW15*'Summary all tools'!G$28</f>
        <v>20.189383599609197</v>
      </c>
      <c r="X15" s="29">
        <f>Baseline!CX15*'Summary all tools'!H$28</f>
        <v>11.710705805480263</v>
      </c>
      <c r="Y15" s="29">
        <f>Baseline!CY15*'Summary all tools'!J$28</f>
        <v>16.233942765668903</v>
      </c>
      <c r="Z15" s="29">
        <f>Baseline!CZ15*'Summary all tools'!K$28</f>
        <v>12.672642263323699</v>
      </c>
      <c r="AA15" s="29">
        <f>Baseline!DA15*'Summary all tools'!L$28</f>
        <v>32.574280654029792</v>
      </c>
      <c r="AB15" s="29">
        <f>Baseline!DB15*'Summary all tools'!M$28</f>
        <v>20.407099262158919</v>
      </c>
      <c r="AC15" s="29">
        <f>Baseline!DC15*'Summary all tools'!N$28</f>
        <v>11.772076274004917</v>
      </c>
      <c r="AD15" s="29">
        <f>Baseline!DD15*'Summary all tools'!O$28</f>
        <v>15.600002064709985</v>
      </c>
      <c r="AE15" s="29">
        <f>Baseline!DE15*'Summary all tools'!P$28</f>
        <v>8.0908959479045386</v>
      </c>
      <c r="AF15" s="29">
        <f t="shared" si="0"/>
        <v>14243.99033431259</v>
      </c>
      <c r="AH15" s="6">
        <f>C15*'Summary all tools'!B$22</f>
        <v>92.520297369842041</v>
      </c>
      <c r="AI15" s="6">
        <f>D15*'Summary all tools'!C$22</f>
        <v>95.076895363909671</v>
      </c>
      <c r="AJ15" s="6">
        <f>E15*'Summary all tools'!D$22</f>
        <v>390.36313139856526</v>
      </c>
      <c r="AK15" s="6">
        <f>F15*'Summary all tools'!E$22</f>
        <v>299.63490143442129</v>
      </c>
      <c r="AL15" s="6">
        <f>G15*'Summary all tools'!F$22</f>
        <v>213.92455181012531</v>
      </c>
      <c r="AM15" s="6">
        <f>H15*'Summary all tools'!G$22</f>
        <v>356.87991871914284</v>
      </c>
      <c r="AN15" s="6">
        <f>I15*'Summary all tools'!H$22</f>
        <v>208.23673227390313</v>
      </c>
      <c r="AO15" s="6">
        <f>J15*'Summary all tools'!J$22</f>
        <v>49.427225858092498</v>
      </c>
      <c r="AP15" s="6">
        <f>K15*'Summary all tools'!K$22</f>
        <v>50.961559021365417</v>
      </c>
      <c r="AQ15" s="6">
        <f>L15*'Summary all tools'!L$22</f>
        <v>315.60682661921771</v>
      </c>
      <c r="AR15" s="6">
        <f>M15*'Summary all tools'!M$22</f>
        <v>237.92216704938599</v>
      </c>
      <c r="AS15" s="6">
        <f>N15*'Summary all tools'!N$22</f>
        <v>183.99719438093115</v>
      </c>
      <c r="AT15" s="6">
        <f>O15*'Summary all tools'!O$22</f>
        <v>315.45124824934544</v>
      </c>
      <c r="AU15" s="6">
        <f>P15*'Summary all tools'!P$22</f>
        <v>191.35877059477582</v>
      </c>
      <c r="AV15" s="6"/>
      <c r="AW15" s="6">
        <f>R15*'Summary all tools'!B$29</f>
        <v>3.9090826940677843</v>
      </c>
      <c r="AX15" s="6">
        <f>S15*'Summary all tools'!C$29</f>
        <v>3.0876251143280564</v>
      </c>
      <c r="AY15" s="6">
        <f>T15*'Summary all tools'!D$29</f>
        <v>10.066695962182202</v>
      </c>
      <c r="AZ15" s="6">
        <f>U15*'Summary all tools'!E$29</f>
        <v>5.6444187818728659</v>
      </c>
      <c r="BA15" s="6">
        <f>V15*'Summary all tools'!F$29</f>
        <v>2.9344169563151099</v>
      </c>
      <c r="BB15" s="6">
        <f>W15*'Summary all tools'!G$29</f>
        <v>4.9252754943315811</v>
      </c>
      <c r="BC15" s="6">
        <f>X15*'Summary all tools'!H$29</f>
        <v>2.856870396289612</v>
      </c>
      <c r="BD15" s="6">
        <f>Y15*'Summary all tools'!J$29</f>
        <v>2.0907350531543285</v>
      </c>
      <c r="BE15" s="6">
        <f>Z15*'Summary all tools'!K$29</f>
        <v>1.6320827157310824</v>
      </c>
      <c r="BF15" s="6">
        <f>AA15*'Summary all tools'!L$29</f>
        <v>8.2754498422687011</v>
      </c>
      <c r="BG15" s="6">
        <f>AB15*'Summary all tools'!M$29</f>
        <v>5.1843946506091987</v>
      </c>
      <c r="BH15" s="6">
        <f>AC15*'Summary all tools'!N$29</f>
        <v>2.9906792963312085</v>
      </c>
      <c r="BI15" s="6">
        <f>AD15*'Summary all tools'!O$29</f>
        <v>3.7655177397575827</v>
      </c>
      <c r="BJ15" s="6">
        <f>AE15*'Summary all tools'!P$29</f>
        <v>1.9529748839769576</v>
      </c>
      <c r="BK15" s="6">
        <f t="shared" si="1"/>
        <v>3060.6776397242402</v>
      </c>
      <c r="BM15" s="6">
        <f>C15*'Summary all tools'!B$23</f>
        <v>19.091489933459471</v>
      </c>
      <c r="BN15" s="6">
        <f>D15*'Summary all tools'!C$23</f>
        <v>19.619041900489297</v>
      </c>
      <c r="BO15" s="6">
        <f>E15*'Summary all tools'!D$23</f>
        <v>118.98054347422024</v>
      </c>
      <c r="BP15" s="6">
        <f>F15*'Summary all tools'!E$23</f>
        <v>91.327076122135253</v>
      </c>
      <c r="BQ15" s="6">
        <f>G15*'Summary all tools'!F$23</f>
        <v>65.203031202401206</v>
      </c>
      <c r="BR15" s="6">
        <f>H15*'Summary all tools'!G$23</f>
        <v>78.452051097742611</v>
      </c>
      <c r="BS15" s="6">
        <f>I15*'Summary all tools'!H$23</f>
        <v>45.776178215383879</v>
      </c>
      <c r="BT15" s="6">
        <f>J15*'Summary all tools'!J$23</f>
        <v>8.7224516220163242</v>
      </c>
      <c r="BU15" s="6">
        <f>K15*'Summary all tools'!K$23</f>
        <v>8.993216297888015</v>
      </c>
      <c r="BV15" s="6">
        <f>L15*'Summary all tools'!L$23</f>
        <v>66.642078927563915</v>
      </c>
      <c r="BW15" s="6">
        <f>M15*'Summary all tools'!M$23</f>
        <v>50.238545233535696</v>
      </c>
      <c r="BX15" s="6">
        <f>N15*'Summary all tools'!N$23</f>
        <v>38.851997219877894</v>
      </c>
      <c r="BY15" s="6">
        <f>O15*'Summary all tools'!O$23</f>
        <v>76.143404749841991</v>
      </c>
      <c r="BZ15" s="6">
        <f>P15*'Summary all tools'!P$23</f>
        <v>46.190048074601059</v>
      </c>
      <c r="CA15" s="6"/>
      <c r="CB15" s="6">
        <f>R15*'Summary all tools'!B$30</f>
        <v>0.8066361114743047</v>
      </c>
      <c r="CC15" s="6">
        <f>S15*'Summary all tools'!C$30</f>
        <v>0.637128991845472</v>
      </c>
      <c r="CD15" s="6">
        <f>T15*'Summary all tools'!D$30</f>
        <v>3.06827376929526</v>
      </c>
      <c r="CE15" s="6">
        <f>U15*'Summary all tools'!E$30</f>
        <v>1.7203879163927571</v>
      </c>
      <c r="CF15" s="6">
        <f>V15*'Summary all tools'!F$30</f>
        <v>0.89439420928782465</v>
      </c>
      <c r="CG15" s="6">
        <f>W15*'Summary all tools'!G$30</f>
        <v>1.0827114233228907</v>
      </c>
      <c r="CH15" s="6">
        <f>X15*'Summary all tools'!H$30</f>
        <v>0.62801892332228537</v>
      </c>
      <c r="CI15" s="6">
        <f>Y15*'Summary all tools'!J$30</f>
        <v>0.36895324467429325</v>
      </c>
      <c r="CJ15" s="6">
        <f>Z15*'Summary all tools'!K$30</f>
        <v>0.28801459689372044</v>
      </c>
      <c r="CK15" s="6">
        <f>AA15*'Summary all tools'!L$30</f>
        <v>1.7474057435866184</v>
      </c>
      <c r="CL15" s="6">
        <f>AB15*'Summary all tools'!M$30</f>
        <v>1.0947128146704683</v>
      </c>
      <c r="CM15" s="6">
        <f>AC15*'Summary all tools'!N$30</f>
        <v>0.63149801874722733</v>
      </c>
      <c r="CN15" s="6">
        <f>AD15*'Summary all tools'!O$30</f>
        <v>0.90891807511389922</v>
      </c>
      <c r="CO15" s="6">
        <f>AE15*'Summary all tools'!P$30</f>
        <v>0.4714077306151277</v>
      </c>
      <c r="CP15" s="6">
        <f t="shared" si="2"/>
        <v>748.57961564039897</v>
      </c>
      <c r="CR15" s="6"/>
      <c r="CS15" s="6"/>
      <c r="CT15" s="6"/>
      <c r="CU15" s="6"/>
      <c r="CV15" s="6"/>
      <c r="CW15" s="6"/>
      <c r="CX15" s="6"/>
      <c r="CY15" s="6"/>
      <c r="CZ15" s="6"/>
      <c r="DA15" s="6"/>
      <c r="DB15" s="6"/>
      <c r="DC15" s="6"/>
      <c r="DD15" s="6"/>
      <c r="DE15" s="6"/>
      <c r="DF15" s="6"/>
      <c r="DH15" s="6"/>
      <c r="DI15" s="6"/>
      <c r="DJ15" s="6"/>
      <c r="DK15" s="6"/>
      <c r="DL15" s="6"/>
      <c r="DM15" s="6"/>
      <c r="DN15" s="6"/>
      <c r="DO15" s="6"/>
      <c r="DP15" s="6"/>
      <c r="DQ15" s="6"/>
      <c r="DR15" s="6"/>
      <c r="DS15" s="6"/>
      <c r="DT15" s="6"/>
      <c r="DU15" s="6"/>
      <c r="DV15" s="6"/>
      <c r="DX15" s="6"/>
      <c r="DY15" s="6"/>
      <c r="DZ15" s="6"/>
      <c r="EA15" s="6"/>
      <c r="EB15" s="6"/>
      <c r="EC15" s="6"/>
      <c r="ED15" s="6"/>
      <c r="EE15" s="6"/>
      <c r="EF15" s="6"/>
      <c r="EG15" s="6"/>
      <c r="EH15" s="6"/>
      <c r="EI15" s="6"/>
      <c r="EJ15" s="6"/>
      <c r="EK15" s="6"/>
      <c r="EL15" s="6"/>
      <c r="EN15" s="1"/>
      <c r="EO15" s="1"/>
      <c r="EP15" s="1"/>
      <c r="EQ15" s="1"/>
      <c r="ER15" s="1"/>
      <c r="ES15" s="1"/>
      <c r="ET15" s="1"/>
      <c r="EU15" s="1"/>
      <c r="EV15" s="1"/>
      <c r="EW15" s="1"/>
      <c r="EX15" s="1"/>
      <c r="EY15" s="1"/>
      <c r="EZ15" s="1"/>
      <c r="FA15" s="1"/>
      <c r="FB15" s="2"/>
      <c r="FD15" s="2"/>
      <c r="FE15" s="2"/>
      <c r="FF15" s="2"/>
      <c r="FG15" s="2"/>
      <c r="FH15" s="2"/>
      <c r="FI15" s="2"/>
      <c r="FJ15" s="2"/>
      <c r="FK15" s="2"/>
      <c r="FL15" s="2"/>
      <c r="FM15" s="2"/>
      <c r="FN15" s="2"/>
      <c r="FO15" s="2"/>
      <c r="FP15" s="2"/>
      <c r="FQ15" s="2"/>
      <c r="FR15" s="2"/>
      <c r="FT15" s="2"/>
      <c r="FU15" s="2"/>
      <c r="FV15" s="2"/>
      <c r="FW15" s="2"/>
      <c r="FX15" s="2"/>
      <c r="FY15" s="2"/>
      <c r="FZ15" s="2"/>
      <c r="GA15" s="2"/>
      <c r="GB15" s="2"/>
      <c r="GC15" s="2"/>
      <c r="GD15" s="2"/>
      <c r="GE15" s="2"/>
      <c r="GF15" s="2"/>
      <c r="GG15" s="2"/>
      <c r="GH15" s="2"/>
      <c r="GJ15" s="6"/>
    </row>
    <row r="16" spans="1:192" x14ac:dyDescent="0.25">
      <c r="A16" s="8" t="s">
        <v>57</v>
      </c>
      <c r="B16" s="8" t="s">
        <v>181</v>
      </c>
      <c r="C16" s="22">
        <f>Baseline!CC16*'Summary all tools'!B$21</f>
        <v>465.68466787042763</v>
      </c>
      <c r="D16" s="22">
        <f>Baseline!CD16*'Summary all tools'!C$21</f>
        <v>459.30641297627955</v>
      </c>
      <c r="E16" s="22">
        <f>Baseline!CE16*'Summary all tools'!D$21</f>
        <v>1616.7125272256224</v>
      </c>
      <c r="F16" s="22">
        <f>Baseline!CF16*'Summary all tools'!E$21</f>
        <v>1188.05520659068</v>
      </c>
      <c r="G16" s="22">
        <f>Baseline!CG16*'Summary all tools'!F$21</f>
        <v>824.61431744110632</v>
      </c>
      <c r="H16" s="22">
        <f>Baseline!CH16*'Summary all tools'!G$21</f>
        <v>959.50335998434753</v>
      </c>
      <c r="I16" s="22">
        <f>Baseline!CI16*'Summary all tools'!H$21</f>
        <v>541.12250137118133</v>
      </c>
      <c r="J16" s="27">
        <f>Baseline!CJ16*'Summary all tools'!J$21</f>
        <v>323.68631521375187</v>
      </c>
      <c r="K16" s="27">
        <f>Baseline!CK16*'Summary all tools'!K$21</f>
        <v>318.98290781684159</v>
      </c>
      <c r="L16" s="27">
        <f>Baseline!CL16*'Summary all tools'!L$21</f>
        <v>965.28142395301461</v>
      </c>
      <c r="M16" s="27">
        <f>Baseline!CM16*'Summary all tools'!M$21</f>
        <v>704.41289648695624</v>
      </c>
      <c r="N16" s="27">
        <f>Baseline!CN16*'Summary all tools'!N$21</f>
        <v>509.92565561576794</v>
      </c>
      <c r="O16" s="27">
        <f>Baseline!CO16*'Summary all tools'!O$21</f>
        <v>857.65399729919795</v>
      </c>
      <c r="P16" s="27">
        <f>Baseline!CP16*'Summary all tools'!P$21</f>
        <v>510.88886183235411</v>
      </c>
      <c r="Q16" s="28"/>
      <c r="R16" s="29">
        <f>Baseline!CR16*'Summary all tools'!B$28</f>
        <v>53.238812398954721</v>
      </c>
      <c r="S16" s="29">
        <f>Baseline!CS16*'Summary all tools'!C$28</f>
        <v>42.115412439588923</v>
      </c>
      <c r="T16" s="29">
        <f>Baseline!CT16*'Summary all tools'!D$28</f>
        <v>122.14001481158611</v>
      </c>
      <c r="U16" s="29">
        <f>Baseline!CU16*'Summary all tools'!E$28</f>
        <v>80.895939695839658</v>
      </c>
      <c r="V16" s="29">
        <f>Baseline!CV16*'Summary all tools'!F$28</f>
        <v>37.660975268064369</v>
      </c>
      <c r="W16" s="29">
        <f>Baseline!CW16*'Summary all tools'!G$28</f>
        <v>40.246253414535033</v>
      </c>
      <c r="X16" s="29">
        <f>Baseline!CX16*'Summary all tools'!H$28</f>
        <v>26.979304724809609</v>
      </c>
      <c r="Y16" s="29">
        <f>Baseline!CY16*'Summary all tools'!J$28</f>
        <v>38.710682103915666</v>
      </c>
      <c r="Z16" s="29">
        <f>Baseline!CZ16*'Summary all tools'!K$28</f>
        <v>30.15935860493342</v>
      </c>
      <c r="AA16" s="29">
        <f>Baseline!DA16*'Summary all tools'!L$28</f>
        <v>78.075262749428333</v>
      </c>
      <c r="AB16" s="29">
        <f>Baseline!DB16*'Summary all tools'!M$28</f>
        <v>52.183250868795433</v>
      </c>
      <c r="AC16" s="29">
        <f>Baseline!DC16*'Summary all tools'!N$28</f>
        <v>27.033620424572341</v>
      </c>
      <c r="AD16" s="29">
        <f>Baseline!DD16*'Summary all tools'!O$28</f>
        <v>39.5762175296462</v>
      </c>
      <c r="AE16" s="29">
        <f>Baseline!DE16*'Summary all tools'!P$28</f>
        <v>20.639940222817671</v>
      </c>
      <c r="AF16" s="29">
        <f t="shared" si="0"/>
        <v>10935.486096935016</v>
      </c>
      <c r="AH16" s="6">
        <f>C16*'Summary all tools'!B$22</f>
        <v>79.940419825168775</v>
      </c>
      <c r="AI16" s="6">
        <f>D16*'Summary all tools'!C$22</f>
        <v>78.845515034075234</v>
      </c>
      <c r="AJ16" s="6">
        <f>E16*'Summary all tools'!D$22</f>
        <v>306.74467703046247</v>
      </c>
      <c r="AK16" s="6">
        <f>F16*'Summary all tools'!E$22</f>
        <v>225.41398331675018</v>
      </c>
      <c r="AL16" s="6">
        <f>G16*'Summary all tools'!F$22</f>
        <v>156.45703748720146</v>
      </c>
      <c r="AM16" s="6">
        <f>H16*'Summary all tools'!G$22</f>
        <v>234.07442641048226</v>
      </c>
      <c r="AN16" s="6">
        <f>I16*'Summary all tools'!H$22</f>
        <v>132.00885417257001</v>
      </c>
      <c r="AO16" s="6">
        <f>J16*'Summary all tools'!J$22</f>
        <v>41.686873929043799</v>
      </c>
      <c r="AP16" s="6">
        <f>K16*'Summary all tools'!K$22</f>
        <v>41.081132067320503</v>
      </c>
      <c r="AQ16" s="6">
        <f>L16*'Summary all tools'!L$22</f>
        <v>245.22837794757757</v>
      </c>
      <c r="AR16" s="6">
        <f>M16*'Summary all tools'!M$22</f>
        <v>178.95509819658503</v>
      </c>
      <c r="AS16" s="6">
        <f>N16*'Summary all tools'!N$22</f>
        <v>129.54589024246735</v>
      </c>
      <c r="AT16" s="6">
        <f>O16*'Summary all tools'!O$22</f>
        <v>207.01993038256504</v>
      </c>
      <c r="AU16" s="6">
        <f>P16*'Summary all tools'!P$22</f>
        <v>123.31800113194755</v>
      </c>
      <c r="AV16" s="6"/>
      <c r="AW16" s="6">
        <f>R16*'Summary all tools'!B$29</f>
        <v>9.1390876870140261</v>
      </c>
      <c r="AX16" s="6">
        <f>S16*'Summary all tools'!C$29</f>
        <v>7.2296212089757557</v>
      </c>
      <c r="AY16" s="6">
        <f>T16*'Summary all tools'!D$29</f>
        <v>23.174063888877935</v>
      </c>
      <c r="AZ16" s="6">
        <f>U16*'Summary all tools'!E$29</f>
        <v>15.348677317209344</v>
      </c>
      <c r="BA16" s="6">
        <f>V16*'Summary all tools'!F$29</f>
        <v>7.1455521626216996</v>
      </c>
      <c r="BB16" s="6">
        <f>W16*'Summary all tools'!G$29</f>
        <v>9.8182237562272636</v>
      </c>
      <c r="BC16" s="6">
        <f>X16*'Summary all tools'!H$29</f>
        <v>6.5817020990071811</v>
      </c>
      <c r="BD16" s="6">
        <f>Y16*'Summary all tools'!J$29</f>
        <v>4.9854666345951992</v>
      </c>
      <c r="BE16" s="6">
        <f>Z16*'Summary all tools'!K$29</f>
        <v>3.8841598203323344</v>
      </c>
      <c r="BF16" s="6">
        <f>AA16*'Summary all tools'!L$29</f>
        <v>19.834909868528857</v>
      </c>
      <c r="BG16" s="6">
        <f>AB16*'Summary all tools'!M$29</f>
        <v>13.25708093933973</v>
      </c>
      <c r="BH16" s="6">
        <f>AC16*'Summary all tools'!N$29</f>
        <v>6.8678529621130133</v>
      </c>
      <c r="BI16" s="6">
        <f>AD16*'Summary all tools'!O$29</f>
        <v>9.5528800933628766</v>
      </c>
      <c r="BJ16" s="6">
        <f>AE16*'Summary all tools'!P$29</f>
        <v>4.9820545365421971</v>
      </c>
      <c r="BK16" s="6">
        <f t="shared" si="1"/>
        <v>2322.1215501489646</v>
      </c>
      <c r="BM16" s="6">
        <f>C16*'Summary all tools'!B$23</f>
        <v>16.49564218614594</v>
      </c>
      <c r="BN16" s="6">
        <f>D16*'Summary all tools'!C$23</f>
        <v>16.269709451475844</v>
      </c>
      <c r="BO16" s="6">
        <f>E16*'Summary all tools'!D$23</f>
        <v>93.494096766134106</v>
      </c>
      <c r="BP16" s="6">
        <f>F16*'Summary all tools'!E$23</f>
        <v>68.704946969831397</v>
      </c>
      <c r="BQ16" s="6">
        <f>G16*'Summary all tools'!F$23</f>
        <v>47.687247727263454</v>
      </c>
      <c r="BR16" s="6">
        <f>H16*'Summary all tools'!G$23</f>
        <v>51.456016150580147</v>
      </c>
      <c r="BS16" s="6">
        <f>I16*'Summary all tools'!H$23</f>
        <v>29.019187770694266</v>
      </c>
      <c r="BT16" s="6">
        <f>J16*'Summary all tools'!J$23</f>
        <v>7.3565071639489066</v>
      </c>
      <c r="BU16" s="6">
        <f>K16*'Summary all tools'!K$23</f>
        <v>7.2496115412918547</v>
      </c>
      <c r="BV16" s="6">
        <f>L16*'Summary all tools'!L$23</f>
        <v>51.781290961042281</v>
      </c>
      <c r="BW16" s="6">
        <f>M16*'Summary all tools'!M$23</f>
        <v>37.787331491709189</v>
      </c>
      <c r="BX16" s="6">
        <f>N16*'Summary all tools'!N$23</f>
        <v>27.354311485461235</v>
      </c>
      <c r="BY16" s="6">
        <f>O16*'Summary all tools'!O$23</f>
        <v>49.970328023377768</v>
      </c>
      <c r="BZ16" s="6">
        <f>P16*'Summary all tools'!P$23</f>
        <v>29.766414066332167</v>
      </c>
      <c r="CA16" s="6"/>
      <c r="CB16" s="6">
        <f>R16*'Summary all tools'!B$30</f>
        <v>1.8858434909711483</v>
      </c>
      <c r="CC16" s="6">
        <f>S16*'Summary all tools'!C$30</f>
        <v>1.491826598677537</v>
      </c>
      <c r="CD16" s="6">
        <f>T16*'Summary all tools'!D$30</f>
        <v>7.0633276921580013</v>
      </c>
      <c r="CE16" s="6">
        <f>U16*'Summary all tools'!E$30</f>
        <v>4.6781927439439439</v>
      </c>
      <c r="CF16" s="6">
        <f>V16*'Summary all tools'!F$30</f>
        <v>2.177925145456614</v>
      </c>
      <c r="CG16" s="6">
        <f>W16*'Summary all tools'!G$30</f>
        <v>2.1583164291706485</v>
      </c>
      <c r="CH16" s="6">
        <f>X16*'Summary all tools'!H$30</f>
        <v>1.4468396855576131</v>
      </c>
      <c r="CI16" s="6">
        <f>Y16*'Summary all tools'!J$30</f>
        <v>0.87978822963444692</v>
      </c>
      <c r="CJ16" s="6">
        <f>Z16*'Summary all tools'!K$30</f>
        <v>0.68543996829394138</v>
      </c>
      <c r="CK16" s="6">
        <f>AA16*'Summary all tools'!L$30</f>
        <v>4.1882479005260134</v>
      </c>
      <c r="CL16" s="6">
        <f>AB16*'Summary all tools'!M$30</f>
        <v>2.7993039433665565</v>
      </c>
      <c r="CM16" s="6">
        <f>AC16*'Summary all tools'!N$30</f>
        <v>1.4501840916015527</v>
      </c>
      <c r="CN16" s="6">
        <f>AD16*'Summary all tools'!O$30</f>
        <v>2.3058676087427634</v>
      </c>
      <c r="CO16" s="6">
        <f>AE16*'Summary all tools'!P$30</f>
        <v>1.202564888130875</v>
      </c>
      <c r="CP16" s="6">
        <f t="shared" si="2"/>
        <v>568.80631017152018</v>
      </c>
      <c r="CR16" s="6"/>
      <c r="CS16" s="6"/>
      <c r="CT16" s="6"/>
      <c r="CU16" s="6"/>
      <c r="CV16" s="6"/>
      <c r="CW16" s="6"/>
      <c r="CX16" s="6"/>
      <c r="CY16" s="6"/>
      <c r="CZ16" s="6"/>
      <c r="DA16" s="6"/>
      <c r="DB16" s="6"/>
      <c r="DC16" s="6"/>
      <c r="DD16" s="6"/>
      <c r="DE16" s="6"/>
      <c r="DF16" s="6"/>
      <c r="DH16" s="6"/>
      <c r="DI16" s="6"/>
      <c r="DJ16" s="6"/>
      <c r="DK16" s="6"/>
      <c r="DL16" s="6"/>
      <c r="DM16" s="6"/>
      <c r="DN16" s="6"/>
      <c r="DO16" s="6"/>
      <c r="DP16" s="6"/>
      <c r="DQ16" s="6"/>
      <c r="DR16" s="6"/>
      <c r="DS16" s="6"/>
      <c r="DT16" s="6"/>
      <c r="DU16" s="6"/>
      <c r="DV16" s="6"/>
      <c r="DX16" s="6"/>
      <c r="DY16" s="6"/>
      <c r="DZ16" s="6"/>
      <c r="EA16" s="6"/>
      <c r="EB16" s="6"/>
      <c r="EC16" s="6"/>
      <c r="ED16" s="6"/>
      <c r="EE16" s="6"/>
      <c r="EF16" s="6"/>
      <c r="EG16" s="6"/>
      <c r="EH16" s="6"/>
      <c r="EI16" s="6"/>
      <c r="EJ16" s="6"/>
      <c r="EK16" s="6"/>
      <c r="EL16" s="6"/>
      <c r="EN16" s="1"/>
      <c r="EO16" s="1"/>
      <c r="EP16" s="1"/>
      <c r="EQ16" s="1"/>
      <c r="ER16" s="1"/>
      <c r="ES16" s="1"/>
      <c r="ET16" s="1"/>
      <c r="EU16" s="1"/>
      <c r="EV16" s="1"/>
      <c r="EW16" s="1"/>
      <c r="EX16" s="1"/>
      <c r="EY16" s="1"/>
      <c r="EZ16" s="1"/>
      <c r="FA16" s="1"/>
      <c r="FB16" s="2"/>
      <c r="FD16" s="2"/>
      <c r="FE16" s="2"/>
      <c r="FF16" s="2"/>
      <c r="FG16" s="2"/>
      <c r="FH16" s="2"/>
      <c r="FI16" s="2"/>
      <c r="FJ16" s="2"/>
      <c r="FK16" s="2"/>
      <c r="FL16" s="2"/>
      <c r="FM16" s="2"/>
      <c r="FN16" s="2"/>
      <c r="FO16" s="2"/>
      <c r="FP16" s="2"/>
      <c r="FQ16" s="2"/>
      <c r="FR16" s="2"/>
      <c r="FT16" s="2"/>
      <c r="FU16" s="2"/>
      <c r="FV16" s="2"/>
      <c r="FW16" s="2"/>
      <c r="FX16" s="2"/>
      <c r="FY16" s="2"/>
      <c r="FZ16" s="2"/>
      <c r="GA16" s="2"/>
      <c r="GB16" s="2"/>
      <c r="GC16" s="2"/>
      <c r="GD16" s="2"/>
      <c r="GE16" s="2"/>
      <c r="GF16" s="2"/>
      <c r="GG16" s="2"/>
      <c r="GH16" s="2"/>
      <c r="GJ16" s="6"/>
    </row>
    <row r="17" spans="1:192" x14ac:dyDescent="0.25">
      <c r="A17" s="8" t="s">
        <v>63</v>
      </c>
      <c r="B17" s="8" t="s">
        <v>182</v>
      </c>
      <c r="C17" s="22">
        <f>Baseline!CC17*'Summary all tools'!B$21</f>
        <v>579.00093837863483</v>
      </c>
      <c r="D17" s="22">
        <f>Baseline!CD17*'Summary all tools'!C$21</f>
        <v>616.29464019129034</v>
      </c>
      <c r="E17" s="22">
        <f>Baseline!CE17*'Summary all tools'!D$21</f>
        <v>2181.2695163740677</v>
      </c>
      <c r="F17" s="22">
        <f>Baseline!CF17*'Summary all tools'!E$21</f>
        <v>1635.2612529247863</v>
      </c>
      <c r="G17" s="22">
        <f>Baseline!CG17*'Summary all tools'!F$21</f>
        <v>1233.395922951509</v>
      </c>
      <c r="H17" s="22">
        <f>Baseline!CH17*'Summary all tools'!G$21</f>
        <v>1622.9932755666293</v>
      </c>
      <c r="I17" s="22">
        <f>Baseline!CI17*'Summary all tools'!H$21</f>
        <v>921.78894314015554</v>
      </c>
      <c r="J17" s="27">
        <f>Baseline!CJ17*'Summary all tools'!J$21</f>
        <v>405.55583858376082</v>
      </c>
      <c r="K17" s="27">
        <f>Baseline!CK17*'Summary all tools'!K$21</f>
        <v>430.68718572320915</v>
      </c>
      <c r="L17" s="27">
        <f>Baseline!CL17*'Summary all tools'!L$21</f>
        <v>1291.9304086645236</v>
      </c>
      <c r="M17" s="27">
        <f>Baseline!CM17*'Summary all tools'!M$21</f>
        <v>997.40870561191673</v>
      </c>
      <c r="N17" s="27">
        <f>Baseline!CN17*'Summary all tools'!N$21</f>
        <v>784.00912047334566</v>
      </c>
      <c r="O17" s="27">
        <f>Baseline!CO17*'Summary all tools'!O$21</f>
        <v>1430.8145780836649</v>
      </c>
      <c r="P17" s="27">
        <f>Baseline!CP17*'Summary all tools'!P$21</f>
        <v>846.15850430102898</v>
      </c>
      <c r="Q17" s="28"/>
      <c r="R17" s="29">
        <f>Baseline!CR17*'Summary all tools'!B$28</f>
        <v>32.732206487568703</v>
      </c>
      <c r="S17" s="29">
        <f>Baseline!CS17*'Summary all tools'!C$28</f>
        <v>27.072862935559723</v>
      </c>
      <c r="T17" s="29">
        <f>Baseline!CT17*'Summary all tools'!D$28</f>
        <v>77.43587842852898</v>
      </c>
      <c r="U17" s="29">
        <f>Baseline!CU17*'Summary all tools'!E$28</f>
        <v>45.891410231932291</v>
      </c>
      <c r="V17" s="29">
        <f>Baseline!CV17*'Summary all tools'!F$28</f>
        <v>21.055706810286896</v>
      </c>
      <c r="W17" s="29">
        <f>Baseline!CW17*'Summary all tools'!G$28</f>
        <v>26.918541970225075</v>
      </c>
      <c r="X17" s="29">
        <f>Baseline!CX17*'Summary all tools'!H$28</f>
        <v>14.347791778612448</v>
      </c>
      <c r="Y17" s="29">
        <f>Baseline!CY17*'Summary all tools'!J$28</f>
        <v>22.839889169660708</v>
      </c>
      <c r="Z17" s="29">
        <f>Baseline!CZ17*'Summary all tools'!K$28</f>
        <v>18.543374165300264</v>
      </c>
      <c r="AA17" s="29">
        <f>Baseline!DA17*'Summary all tools'!L$28</f>
        <v>45.3206416373691</v>
      </c>
      <c r="AB17" s="29">
        <f>Baseline!DB17*'Summary all tools'!M$28</f>
        <v>30.676389066235796</v>
      </c>
      <c r="AC17" s="29">
        <f>Baseline!DC17*'Summary all tools'!N$28</f>
        <v>15.683422786075603</v>
      </c>
      <c r="AD17" s="29">
        <f>Baseline!DD17*'Summary all tools'!O$28</f>
        <v>22.281218921205216</v>
      </c>
      <c r="AE17" s="29">
        <f>Baseline!DE17*'Summary all tools'!P$28</f>
        <v>10.415831965536379</v>
      </c>
      <c r="AF17" s="29">
        <f t="shared" si="0"/>
        <v>15387.783997322618</v>
      </c>
      <c r="AH17" s="6">
        <f>C17*'Summary all tools'!B$22</f>
        <v>99.392531656277924</v>
      </c>
      <c r="AI17" s="6">
        <f>D17*'Summary all tools'!C$22</f>
        <v>105.79444777125693</v>
      </c>
      <c r="AJ17" s="6">
        <f>E17*'Summary all tools'!D$22</f>
        <v>413.86010317168797</v>
      </c>
      <c r="AK17" s="6">
        <f>F17*'Summary all tools'!E$22</f>
        <v>310.26399340743183</v>
      </c>
      <c r="AL17" s="6">
        <f>G17*'Summary all tools'!F$22</f>
        <v>234.01664035207315</v>
      </c>
      <c r="AM17" s="6">
        <f>H17*'Summary all tools'!G$22</f>
        <v>395.9352680667277</v>
      </c>
      <c r="AN17" s="6">
        <f>I17*'Summary all tools'!H$22</f>
        <v>224.87385363671513</v>
      </c>
      <c r="AO17" s="6">
        <f>J17*'Summary all tools'!J$22</f>
        <v>52.230676181241925</v>
      </c>
      <c r="AP17" s="6">
        <f>K17*'Summary all tools'!K$22</f>
        <v>55.467289070413301</v>
      </c>
      <c r="AQ17" s="6">
        <f>L17*'Summary all tools'!L$22</f>
        <v>328.21308965060263</v>
      </c>
      <c r="AR17" s="6">
        <f>M17*'Summary all tools'!M$22</f>
        <v>253.39026832853349</v>
      </c>
      <c r="AS17" s="6">
        <f>N17*'Summary all tools'!N$22</f>
        <v>199.1764061121556</v>
      </c>
      <c r="AT17" s="6">
        <f>O17*'Summary all tools'!O$22</f>
        <v>345.36903608916049</v>
      </c>
      <c r="AU17" s="6">
        <f>P17*'Summary all tools'!P$22</f>
        <v>204.24515621059322</v>
      </c>
      <c r="AV17" s="6"/>
      <c r="AW17" s="6">
        <f>R17*'Summary all tools'!B$29</f>
        <v>5.6188801327434019</v>
      </c>
      <c r="AX17" s="6">
        <f>S17*'Summary all tools'!C$29</f>
        <v>4.6473851905729227</v>
      </c>
      <c r="AY17" s="6">
        <f>T17*'Summary all tools'!D$29</f>
        <v>14.692187460123757</v>
      </c>
      <c r="AZ17" s="6">
        <f>U17*'Summary all tools'!E$29</f>
        <v>8.7071421622639562</v>
      </c>
      <c r="BA17" s="6">
        <f>V17*'Summary all tools'!F$29</f>
        <v>3.9949749113734718</v>
      </c>
      <c r="BB17" s="6">
        <f>W17*'Summary all tools'!G$29</f>
        <v>6.5668787982042245</v>
      </c>
      <c r="BC17" s="6">
        <f>X17*'Summary all tools'!H$29</f>
        <v>3.5001973634469907</v>
      </c>
      <c r="BD17" s="6">
        <f>Y17*'Summary all tools'!J$29</f>
        <v>2.9415008779108485</v>
      </c>
      <c r="BE17" s="6">
        <f>Z17*'Summary all tools'!K$29</f>
        <v>2.3881618243189733</v>
      </c>
      <c r="BF17" s="6">
        <f>AA17*'Summary all tools'!L$29</f>
        <v>11.513644788440935</v>
      </c>
      <c r="BG17" s="6">
        <f>AB17*'Summary all tools'!M$29</f>
        <v>7.7932931737097002</v>
      </c>
      <c r="BH17" s="6">
        <f>AC17*'Summary all tools'!N$29</f>
        <v>3.984351335328923</v>
      </c>
      <c r="BI17" s="6">
        <f>AD17*'Summary all tools'!O$29</f>
        <v>5.3782252568426383</v>
      </c>
      <c r="BJ17" s="6">
        <f>AE17*'Summary all tools'!P$29</f>
        <v>2.5141663365087812</v>
      </c>
      <c r="BK17" s="6">
        <f t="shared" si="1"/>
        <v>3306.4697493166618</v>
      </c>
      <c r="BM17" s="6">
        <f>C17*'Summary all tools'!B$23</f>
        <v>20.509570024311316</v>
      </c>
      <c r="BN17" s="6">
        <f>D17*'Summary all tools'!C$23</f>
        <v>21.83060033375143</v>
      </c>
      <c r="BO17" s="6">
        <f>E17*'Summary all tools'!D$23</f>
        <v>126.14229172013776</v>
      </c>
      <c r="BP17" s="6">
        <f>F17*'Summary all tools'!E$23</f>
        <v>94.566765113909014</v>
      </c>
      <c r="BQ17" s="6">
        <f>G17*'Summary all tools'!F$23</f>
        <v>71.326989696351063</v>
      </c>
      <c r="BR17" s="6">
        <f>H17*'Summary all tools'!G$23</f>
        <v>87.037494273289269</v>
      </c>
      <c r="BS17" s="6">
        <f>I17*'Summary all tools'!H$23</f>
        <v>49.433476446002032</v>
      </c>
      <c r="BT17" s="6">
        <f>J17*'Summary all tools'!J$23</f>
        <v>9.2171781496309286</v>
      </c>
      <c r="BU17" s="6">
        <f>K17*'Summary all tools'!K$23</f>
        <v>9.7883451300729352</v>
      </c>
      <c r="BV17" s="6">
        <f>L17*'Summary all tools'!L$23</f>
        <v>69.30395916925076</v>
      </c>
      <c r="BW17" s="6">
        <f>M17*'Summary all tools'!M$23</f>
        <v>53.504718013594726</v>
      </c>
      <c r="BX17" s="6">
        <f>N17*'Summary all tools'!N$23</f>
        <v>42.057169418104571</v>
      </c>
      <c r="BY17" s="6">
        <f>O17*'Summary all tools'!O$23</f>
        <v>83.364939745659427</v>
      </c>
      <c r="BZ17" s="6">
        <f>P17*'Summary all tools'!P$23</f>
        <v>49.300554947384569</v>
      </c>
      <c r="CA17" s="6"/>
      <c r="CB17" s="6">
        <f>R17*'Summary all tools'!B$30</f>
        <v>1.1594514559629241</v>
      </c>
      <c r="CC17" s="6">
        <f>S17*'Summary all tools'!C$30</f>
        <v>0.95898424567377771</v>
      </c>
      <c r="CD17" s="6">
        <f>T17*'Summary all tools'!D$30</f>
        <v>4.4780982327089527</v>
      </c>
      <c r="CE17" s="6">
        <f>U17*'Summary all tools'!E$30</f>
        <v>2.6538892206900413</v>
      </c>
      <c r="CF17" s="6">
        <f>V17*'Summary all tools'!F$30</f>
        <v>1.2176464627131474</v>
      </c>
      <c r="CG17" s="6">
        <f>W17*'Summary all tools'!G$30</f>
        <v>1.4435811151224804</v>
      </c>
      <c r="CH17" s="6">
        <f>X17*'Summary all tools'!H$30</f>
        <v>0.7694399376542953</v>
      </c>
      <c r="CI17" s="6">
        <f>Y17*'Summary all tools'!J$30</f>
        <v>0.51908839021956155</v>
      </c>
      <c r="CJ17" s="6">
        <f>Z17*'Summary all tools'!K$30</f>
        <v>0.42144032193864239</v>
      </c>
      <c r="CK17" s="6">
        <f>AA17*'Summary all tools'!L$30</f>
        <v>2.4311680230572494</v>
      </c>
      <c r="CL17" s="6">
        <f>AB17*'Summary all tools'!M$30</f>
        <v>1.6455957697474668</v>
      </c>
      <c r="CM17" s="6">
        <f>AC17*'Summary all tools'!N$30</f>
        <v>0.84131721423280059</v>
      </c>
      <c r="CN17" s="6">
        <f>AD17*'Summary all tools'!O$30</f>
        <v>1.2981923033758094</v>
      </c>
      <c r="CO17" s="6">
        <f>AE17*'Summary all tools'!P$30</f>
        <v>0.60686773639867131</v>
      </c>
      <c r="CP17" s="6">
        <f t="shared" si="2"/>
        <v>807.82881261094565</v>
      </c>
      <c r="CR17" s="6"/>
      <c r="CS17" s="6"/>
      <c r="CT17" s="6"/>
      <c r="CU17" s="6"/>
      <c r="CV17" s="6"/>
      <c r="CW17" s="6"/>
      <c r="CX17" s="6"/>
      <c r="CY17" s="6"/>
      <c r="CZ17" s="6"/>
      <c r="DA17" s="6"/>
      <c r="DB17" s="6"/>
      <c r="DC17" s="6"/>
      <c r="DD17" s="6"/>
      <c r="DE17" s="6"/>
      <c r="DF17" s="6"/>
      <c r="DH17" s="6"/>
      <c r="DI17" s="6"/>
      <c r="DJ17" s="6"/>
      <c r="DK17" s="6"/>
      <c r="DL17" s="6"/>
      <c r="DM17" s="6"/>
      <c r="DN17" s="6"/>
      <c r="DO17" s="6"/>
      <c r="DP17" s="6"/>
      <c r="DQ17" s="6"/>
      <c r="DR17" s="6"/>
      <c r="DS17" s="6"/>
      <c r="DT17" s="6"/>
      <c r="DU17" s="6"/>
      <c r="DV17" s="6"/>
      <c r="DX17" s="6"/>
      <c r="DY17" s="6"/>
      <c r="DZ17" s="6"/>
      <c r="EA17" s="6"/>
      <c r="EB17" s="6"/>
      <c r="EC17" s="6"/>
      <c r="ED17" s="6"/>
      <c r="EE17" s="6"/>
      <c r="EF17" s="6"/>
      <c r="EG17" s="6"/>
      <c r="EH17" s="6"/>
      <c r="EI17" s="6"/>
      <c r="EJ17" s="6"/>
      <c r="EK17" s="6"/>
      <c r="EL17" s="6"/>
      <c r="EN17" s="1"/>
      <c r="EO17" s="1"/>
      <c r="EP17" s="1"/>
      <c r="EQ17" s="1"/>
      <c r="ER17" s="1"/>
      <c r="ES17" s="1"/>
      <c r="ET17" s="1"/>
      <c r="EU17" s="1"/>
      <c r="EV17" s="1"/>
      <c r="EW17" s="1"/>
      <c r="EX17" s="1"/>
      <c r="EY17" s="1"/>
      <c r="EZ17" s="1"/>
      <c r="FA17" s="1"/>
      <c r="FB17" s="2"/>
      <c r="FD17" s="2"/>
      <c r="FE17" s="2"/>
      <c r="FF17" s="2"/>
      <c r="FG17" s="2"/>
      <c r="FH17" s="2"/>
      <c r="FI17" s="2"/>
      <c r="FJ17" s="2"/>
      <c r="FK17" s="2"/>
      <c r="FL17" s="2"/>
      <c r="FM17" s="2"/>
      <c r="FN17" s="2"/>
      <c r="FO17" s="2"/>
      <c r="FP17" s="2"/>
      <c r="FQ17" s="2"/>
      <c r="FR17" s="2"/>
      <c r="FT17" s="2"/>
      <c r="FU17" s="2"/>
      <c r="FV17" s="2"/>
      <c r="FW17" s="2"/>
      <c r="FX17" s="2"/>
      <c r="FY17" s="2"/>
      <c r="FZ17" s="2"/>
      <c r="GA17" s="2"/>
      <c r="GB17" s="2"/>
      <c r="GC17" s="2"/>
      <c r="GD17" s="2"/>
      <c r="GE17" s="2"/>
      <c r="GF17" s="2"/>
      <c r="GG17" s="2"/>
      <c r="GH17" s="2"/>
      <c r="GJ17" s="6"/>
    </row>
    <row r="18" spans="1:192" x14ac:dyDescent="0.25">
      <c r="A18" s="8" t="s">
        <v>69</v>
      </c>
      <c r="B18" s="8" t="s">
        <v>183</v>
      </c>
      <c r="C18" s="22">
        <f>Baseline!CC18*'Summary all tools'!B$21</f>
        <v>438.36521158359045</v>
      </c>
      <c r="D18" s="22">
        <f>Baseline!CD18*'Summary all tools'!C$21</f>
        <v>474.48106599351547</v>
      </c>
      <c r="E18" s="22">
        <f>Baseline!CE18*'Summary all tools'!D$21</f>
        <v>1704.4324030653272</v>
      </c>
      <c r="F18" s="22">
        <f>Baseline!CF18*'Summary all tools'!E$21</f>
        <v>1305.7568193674408</v>
      </c>
      <c r="G18" s="22">
        <f>Baseline!CG18*'Summary all tools'!F$21</f>
        <v>1005.060814304523</v>
      </c>
      <c r="H18" s="22">
        <f>Baseline!CH18*'Summary all tools'!G$21</f>
        <v>1303.8074403132352</v>
      </c>
      <c r="I18" s="22">
        <f>Baseline!CI18*'Summary all tools'!H$21</f>
        <v>745.97010032062781</v>
      </c>
      <c r="J18" s="27">
        <f>Baseline!CJ18*'Summary all tools'!J$21</f>
        <v>303.06516946856078</v>
      </c>
      <c r="K18" s="27">
        <f>Baseline!CK18*'Summary all tools'!K$21</f>
        <v>329.33872487152189</v>
      </c>
      <c r="L18" s="27">
        <f>Baseline!CL18*'Summary all tools'!L$21</f>
        <v>1012.9869211117556</v>
      </c>
      <c r="M18" s="27">
        <f>Baseline!CM18*'Summary all tools'!M$21</f>
        <v>801.1688180675269</v>
      </c>
      <c r="N18" s="27">
        <f>Baseline!CN18*'Summary all tools'!N$21</f>
        <v>630.98537805078206</v>
      </c>
      <c r="O18" s="27">
        <f>Baseline!CO18*'Summary all tools'!O$21</f>
        <v>1114.4756359017933</v>
      </c>
      <c r="P18" s="27">
        <f>Baseline!CP18*'Summary all tools'!P$21</f>
        <v>673.9827740011259</v>
      </c>
      <c r="Q18" s="28"/>
      <c r="R18" s="29">
        <f>Baseline!CR18*'Summary all tools'!B$28</f>
        <v>28.606942099685835</v>
      </c>
      <c r="S18" s="29">
        <f>Baseline!CS18*'Summary all tools'!C$28</f>
        <v>19.440511929255468</v>
      </c>
      <c r="T18" s="29">
        <f>Baseline!CT18*'Summary all tools'!D$28</f>
        <v>71.64150352979955</v>
      </c>
      <c r="U18" s="29">
        <f>Baseline!CU18*'Summary all tools'!E$28</f>
        <v>52.473832024597463</v>
      </c>
      <c r="V18" s="29">
        <f>Baseline!CV18*'Summary all tools'!F$28</f>
        <v>22.438173192139729</v>
      </c>
      <c r="W18" s="29">
        <f>Baseline!CW18*'Summary all tools'!G$28</f>
        <v>22.369775549794003</v>
      </c>
      <c r="X18" s="29">
        <f>Baseline!CX18*'Summary all tools'!H$28</f>
        <v>18.322182722262973</v>
      </c>
      <c r="Y18" s="29">
        <f>Baseline!CY18*'Summary all tools'!J$28</f>
        <v>17.828683194519115</v>
      </c>
      <c r="Z18" s="29">
        <f>Baseline!CZ18*'Summary all tools'!K$28</f>
        <v>13.0640152692401</v>
      </c>
      <c r="AA18" s="29">
        <f>Baseline!DA18*'Summary all tools'!L$28</f>
        <v>44.754838970783148</v>
      </c>
      <c r="AB18" s="29">
        <f>Baseline!DB18*'Summary all tools'!M$28</f>
        <v>31.48657368050463</v>
      </c>
      <c r="AC18" s="29">
        <f>Baseline!DC18*'Summary all tools'!N$28</f>
        <v>13.987280663472051</v>
      </c>
      <c r="AD18" s="29">
        <f>Baseline!DD18*'Summary all tools'!O$28</f>
        <v>18.527860184742703</v>
      </c>
      <c r="AE18" s="29">
        <f>Baseline!DE18*'Summary all tools'!P$28</f>
        <v>13.444289457465164</v>
      </c>
      <c r="AF18" s="29">
        <f t="shared" si="0"/>
        <v>12232.263738889586</v>
      </c>
      <c r="AH18" s="6">
        <f>C18*'Summary all tools'!B$22</f>
        <v>75.250703895820706</v>
      </c>
      <c r="AI18" s="6">
        <f>D18*'Summary all tools'!C$22</f>
        <v>81.450428222320099</v>
      </c>
      <c r="AJ18" s="6">
        <f>E18*'Summary all tools'!D$22</f>
        <v>323.38808427230379</v>
      </c>
      <c r="AK18" s="6">
        <f>F18*'Summary all tools'!E$22</f>
        <v>247.74593323930648</v>
      </c>
      <c r="AL18" s="6">
        <f>G18*'Summary all tools'!F$22</f>
        <v>190.69379972509466</v>
      </c>
      <c r="AM18" s="6">
        <f>H18*'Summary all tools'!G$22</f>
        <v>318.06869206379662</v>
      </c>
      <c r="AN18" s="6">
        <f>I18*'Summary all tools'!H$22</f>
        <v>181.98219061449595</v>
      </c>
      <c r="AO18" s="6">
        <f>J18*'Summary all tools'!J$22</f>
        <v>39.031120310344946</v>
      </c>
      <c r="AP18" s="6">
        <f>K18*'Summary all tools'!K$22</f>
        <v>42.41483577890812</v>
      </c>
      <c r="AQ18" s="6">
        <f>L18*'Summary all tools'!L$22</f>
        <v>257.34789190187308</v>
      </c>
      <c r="AR18" s="6">
        <f>M18*'Summary all tools'!M$22</f>
        <v>203.53580297059639</v>
      </c>
      <c r="AS18" s="6">
        <f>N18*'Summary all tools'!N$22</f>
        <v>160.30094118496586</v>
      </c>
      <c r="AT18" s="6">
        <f>O18*'Summary all tools'!O$22</f>
        <v>269.01136039008804</v>
      </c>
      <c r="AU18" s="6">
        <f>P18*'Summary all tools'!P$22</f>
        <v>162.68549717268556</v>
      </c>
      <c r="AV18" s="6"/>
      <c r="AW18" s="6">
        <f>R18*'Summary all tools'!B$29</f>
        <v>4.9107284803275411</v>
      </c>
      <c r="AX18" s="6">
        <f>S18*'Summary all tools'!C$29</f>
        <v>3.3371995954852713</v>
      </c>
      <c r="AY18" s="6">
        <f>T18*'Summary all tools'!D$29</f>
        <v>13.592799889994456</v>
      </c>
      <c r="AZ18" s="6">
        <f>U18*'Summary all tools'!E$29</f>
        <v>9.9560487012231693</v>
      </c>
      <c r="BA18" s="6">
        <f>V18*'Summary all tools'!F$29</f>
        <v>4.2572752255391819</v>
      </c>
      <c r="BB18" s="6">
        <f>W18*'Summary all tools'!G$29</f>
        <v>5.4571902497920179</v>
      </c>
      <c r="BC18" s="6">
        <f>X18*'Summary all tools'!H$29</f>
        <v>4.4697648702050579</v>
      </c>
      <c r="BD18" s="6">
        <f>Y18*'Summary all tools'!J$29</f>
        <v>2.2961182902032196</v>
      </c>
      <c r="BE18" s="6">
        <f>Z18*'Summary all tools'!K$29</f>
        <v>1.6824868149778915</v>
      </c>
      <c r="BF18" s="6">
        <f>AA18*'Summary all tools'!L$29</f>
        <v>11.369903422739442</v>
      </c>
      <c r="BG18" s="6">
        <f>AB18*'Summary all tools'!M$29</f>
        <v>7.9991194269298198</v>
      </c>
      <c r="BH18" s="6">
        <f>AC18*'Summary all tools'!N$29</f>
        <v>3.5534488325217453</v>
      </c>
      <c r="BI18" s="6">
        <f>AD18*'Summary all tools'!O$29</f>
        <v>4.4722421135585835</v>
      </c>
      <c r="BJ18" s="6">
        <f>AE18*'Summary all tools'!P$29</f>
        <v>3.2451733173191775</v>
      </c>
      <c r="BK18" s="6">
        <f t="shared" si="1"/>
        <v>2633.506780973416</v>
      </c>
      <c r="BM18" s="6">
        <f>C18*'Summary all tools'!B$23</f>
        <v>15.527923026121734</v>
      </c>
      <c r="BN18" s="6">
        <f>D18*'Summary all tools'!C$23</f>
        <v>16.807231220478752</v>
      </c>
      <c r="BO18" s="6">
        <f>E18*'Summary all tools'!D$23</f>
        <v>98.566916096695337</v>
      </c>
      <c r="BP18" s="6">
        <f>F18*'Summary all tools'!E$23</f>
        <v>75.511602939377667</v>
      </c>
      <c r="BQ18" s="6">
        <f>G18*'Summary all tools'!F$23</f>
        <v>58.122425258676117</v>
      </c>
      <c r="BR18" s="6">
        <f>H18*'Summary all tools'!G$23</f>
        <v>69.920272824369079</v>
      </c>
      <c r="BS18" s="6">
        <f>I18*'Summary all tools'!H$23</f>
        <v>40.004705695427987</v>
      </c>
      <c r="BT18" s="6">
        <f>J18*'Summary all tools'!J$23</f>
        <v>6.8878447606491084</v>
      </c>
      <c r="BU18" s="6">
        <f>K18*'Summary all tools'!K$23</f>
        <v>7.4849710198073156</v>
      </c>
      <c r="BV18" s="6">
        <f>L18*'Summary all tools'!L$23</f>
        <v>54.340391517128587</v>
      </c>
      <c r="BW18" s="6">
        <f>M18*'Summary all tools'!M$23</f>
        <v>42.977679511719558</v>
      </c>
      <c r="BX18" s="6">
        <f>N18*'Summary all tools'!N$23</f>
        <v>33.848405907582439</v>
      </c>
      <c r="BY18" s="6">
        <f>O18*'Summary all tools'!O$23</f>
        <v>64.933776645883327</v>
      </c>
      <c r="BZ18" s="6">
        <f>P18*'Summary all tools'!P$23</f>
        <v>39.268913110648242</v>
      </c>
      <c r="CA18" s="6"/>
      <c r="CB18" s="6">
        <f>R18*'Summary all tools'!B$30</f>
        <v>1.0133249245120324</v>
      </c>
      <c r="CC18" s="6">
        <f>S18*'Summary all tools'!C$30</f>
        <v>0.68862848795727816</v>
      </c>
      <c r="CD18" s="6">
        <f>T18*'Summary all tools'!D$30</f>
        <v>4.1430109253750222</v>
      </c>
      <c r="CE18" s="6">
        <f>U18*'Summary all tools'!E$30</f>
        <v>3.0345490904413088</v>
      </c>
      <c r="CF18" s="6">
        <f>V18*'Summary all tools'!F$30</f>
        <v>1.2975941612088602</v>
      </c>
      <c r="CG18" s="6">
        <f>W18*'Summary all tools'!G$30</f>
        <v>1.19964096008359</v>
      </c>
      <c r="CH18" s="6">
        <f>X18*'Summary all tools'!H$30</f>
        <v>0.98257762232956003</v>
      </c>
      <c r="CI18" s="6">
        <f>Y18*'Summary all tools'!J$30</f>
        <v>0.40519734532997992</v>
      </c>
      <c r="CJ18" s="6">
        <f>Z18*'Summary all tools'!K$30</f>
        <v>0.29690943793727503</v>
      </c>
      <c r="CK18" s="6">
        <f>AA18*'Summary all tools'!L$30</f>
        <v>2.400816260578448</v>
      </c>
      <c r="CL18" s="6">
        <f>AB18*'Summary all tools'!M$30</f>
        <v>1.6890570901485278</v>
      </c>
      <c r="CM18" s="6">
        <f>AC18*'Summary all tools'!N$30</f>
        <v>0.75032983316196222</v>
      </c>
      <c r="CN18" s="6">
        <f>AD18*'Summary all tools'!O$30</f>
        <v>1.079506717065865</v>
      </c>
      <c r="CO18" s="6">
        <f>AE18*'Summary all tools'!P$30</f>
        <v>0.78331769728393941</v>
      </c>
      <c r="CP18" s="6">
        <f t="shared" si="2"/>
        <v>643.96752008797876</v>
      </c>
      <c r="CR18" s="6"/>
      <c r="CS18" s="6"/>
      <c r="CT18" s="6"/>
      <c r="CU18" s="6"/>
      <c r="CV18" s="6"/>
      <c r="CW18" s="6"/>
      <c r="CX18" s="6"/>
      <c r="CY18" s="6"/>
      <c r="CZ18" s="6"/>
      <c r="DA18" s="6"/>
      <c r="DB18" s="6"/>
      <c r="DC18" s="6"/>
      <c r="DD18" s="6"/>
      <c r="DE18" s="6"/>
      <c r="DF18" s="6"/>
      <c r="DH18" s="6"/>
      <c r="DI18" s="6"/>
      <c r="DJ18" s="6"/>
      <c r="DK18" s="6"/>
      <c r="DL18" s="6"/>
      <c r="DM18" s="6"/>
      <c r="DN18" s="6"/>
      <c r="DO18" s="6"/>
      <c r="DP18" s="6"/>
      <c r="DQ18" s="6"/>
      <c r="DR18" s="6"/>
      <c r="DS18" s="6"/>
      <c r="DT18" s="6"/>
      <c r="DU18" s="6"/>
      <c r="DV18" s="6"/>
      <c r="DX18" s="6"/>
      <c r="DY18" s="6"/>
      <c r="DZ18" s="6"/>
      <c r="EA18" s="6"/>
      <c r="EB18" s="6"/>
      <c r="EC18" s="6"/>
      <c r="ED18" s="6"/>
      <c r="EE18" s="6"/>
      <c r="EF18" s="6"/>
      <c r="EG18" s="6"/>
      <c r="EH18" s="6"/>
      <c r="EI18" s="6"/>
      <c r="EJ18" s="6"/>
      <c r="EK18" s="6"/>
      <c r="EL18" s="6"/>
      <c r="EN18" s="1"/>
      <c r="EO18" s="1"/>
      <c r="EP18" s="1"/>
      <c r="EQ18" s="1"/>
      <c r="ER18" s="1"/>
      <c r="ES18" s="1"/>
      <c r="ET18" s="1"/>
      <c r="EU18" s="1"/>
      <c r="EV18" s="1"/>
      <c r="EW18" s="1"/>
      <c r="EX18" s="1"/>
      <c r="EY18" s="1"/>
      <c r="EZ18" s="1"/>
      <c r="FA18" s="1"/>
      <c r="FB18" s="2"/>
      <c r="FD18" s="2"/>
      <c r="FE18" s="2"/>
      <c r="FF18" s="2"/>
      <c r="FG18" s="2"/>
      <c r="FH18" s="2"/>
      <c r="FI18" s="2"/>
      <c r="FJ18" s="2"/>
      <c r="FK18" s="2"/>
      <c r="FL18" s="2"/>
      <c r="FM18" s="2"/>
      <c r="FN18" s="2"/>
      <c r="FO18" s="2"/>
      <c r="FP18" s="2"/>
      <c r="FQ18" s="2"/>
      <c r="FR18" s="2"/>
      <c r="FT18" s="2"/>
      <c r="FU18" s="2"/>
      <c r="FV18" s="2"/>
      <c r="FW18" s="2"/>
      <c r="FX18" s="2"/>
      <c r="FY18" s="2"/>
      <c r="FZ18" s="2"/>
      <c r="GA18" s="2"/>
      <c r="GB18" s="2"/>
      <c r="GC18" s="2"/>
      <c r="GD18" s="2"/>
      <c r="GE18" s="2"/>
      <c r="GF18" s="2"/>
      <c r="GG18" s="2"/>
      <c r="GH18" s="2"/>
      <c r="GJ18" s="6"/>
    </row>
    <row r="19" spans="1:192" x14ac:dyDescent="0.25">
      <c r="A19" s="8" t="s">
        <v>72</v>
      </c>
      <c r="B19" s="8" t="s">
        <v>184</v>
      </c>
      <c r="C19" s="22">
        <f>Baseline!CC19*'Summary all tools'!B$21</f>
        <v>259.6354265210453</v>
      </c>
      <c r="D19" s="22">
        <f>Baseline!CD19*'Summary all tools'!C$21</f>
        <v>274.37703614932803</v>
      </c>
      <c r="E19" s="22">
        <f>Baseline!CE19*'Summary all tools'!D$21</f>
        <v>973.75436814326417</v>
      </c>
      <c r="F19" s="22">
        <f>Baseline!CF19*'Summary all tools'!E$21</f>
        <v>736.95596607992036</v>
      </c>
      <c r="G19" s="22">
        <f>Baseline!CG19*'Summary all tools'!F$21</f>
        <v>578.60843248451624</v>
      </c>
      <c r="H19" s="22">
        <f>Baseline!CH19*'Summary all tools'!G$21</f>
        <v>729.03700320217854</v>
      </c>
      <c r="I19" s="22">
        <f>Baseline!CI19*'Summary all tools'!H$21</f>
        <v>412.31157997164559</v>
      </c>
      <c r="J19" s="27">
        <f>Baseline!CJ19*'Summary all tools'!J$21</f>
        <v>178.36064118429221</v>
      </c>
      <c r="K19" s="27">
        <f>Baseline!CK19*'Summary all tools'!K$21</f>
        <v>190.5831566081809</v>
      </c>
      <c r="L19" s="27">
        <f>Baseline!CL19*'Summary all tools'!L$21</f>
        <v>581.24967700393529</v>
      </c>
      <c r="M19" s="27">
        <f>Baseline!CM19*'Summary all tools'!M$21</f>
        <v>439.84763070189337</v>
      </c>
      <c r="N19" s="27">
        <f>Baseline!CN19*'Summary all tools'!N$21</f>
        <v>353.21064138959701</v>
      </c>
      <c r="O19" s="27">
        <f>Baseline!CO19*'Summary all tools'!O$21</f>
        <v>621.219238081311</v>
      </c>
      <c r="P19" s="27">
        <f>Baseline!CP19*'Summary all tools'!P$21</f>
        <v>373.9010473720445</v>
      </c>
      <c r="Q19" s="28"/>
      <c r="R19" s="29">
        <f>Baseline!CR19*'Summary all tools'!B$28</f>
        <v>19.709617230961047</v>
      </c>
      <c r="S19" s="29">
        <f>Baseline!CS19*'Summary all tools'!C$28</f>
        <v>18.784811515656457</v>
      </c>
      <c r="T19" s="29">
        <f>Baseline!CT19*'Summary all tools'!D$28</f>
        <v>71.767175599687334</v>
      </c>
      <c r="U19" s="29">
        <f>Baseline!CU19*'Summary all tools'!E$28</f>
        <v>47.340190062303655</v>
      </c>
      <c r="V19" s="29">
        <f>Baseline!CV19*'Summary all tools'!F$28</f>
        <v>21.311294491641025</v>
      </c>
      <c r="W19" s="29">
        <f>Baseline!CW19*'Summary all tools'!G$28</f>
        <v>23.207884227573594</v>
      </c>
      <c r="X19" s="29">
        <f>Baseline!CX19*'Summary all tools'!H$28</f>
        <v>14.454996960608609</v>
      </c>
      <c r="Y19" s="29">
        <f>Baseline!CY19*'Summary all tools'!J$28</f>
        <v>15.026887822126772</v>
      </c>
      <c r="Z19" s="29">
        <f>Baseline!CZ19*'Summary all tools'!K$28</f>
        <v>14.149729782874013</v>
      </c>
      <c r="AA19" s="29">
        <f>Baseline!DA19*'Summary all tools'!L$28</f>
        <v>40.502452260173285</v>
      </c>
      <c r="AB19" s="29">
        <f>Baseline!DB19*'Summary all tools'!M$28</f>
        <v>25.882931382046923</v>
      </c>
      <c r="AC19" s="29">
        <f>Baseline!DC19*'Summary all tools'!N$28</f>
        <v>13.54572861912143</v>
      </c>
      <c r="AD19" s="29">
        <f>Baseline!DD19*'Summary all tools'!O$28</f>
        <v>19.854179844541871</v>
      </c>
      <c r="AE19" s="29">
        <f>Baseline!DE19*'Summary all tools'!P$28</f>
        <v>10.718221865130273</v>
      </c>
      <c r="AF19" s="29">
        <f t="shared" si="0"/>
        <v>7059.3079465576002</v>
      </c>
      <c r="AH19" s="6">
        <f>C19*'Summary all tools'!B$22</f>
        <v>44.569569130315678</v>
      </c>
      <c r="AI19" s="6">
        <f>D19*'Summary all tools'!C$22</f>
        <v>47.100145170048137</v>
      </c>
      <c r="AJ19" s="6">
        <f>E19*'Summary all tools'!D$22</f>
        <v>184.7539152032704</v>
      </c>
      <c r="AK19" s="6">
        <f>F19*'Summary all tools'!E$22</f>
        <v>139.82530350574186</v>
      </c>
      <c r="AL19" s="6">
        <f>G19*'Summary all tools'!F$22</f>
        <v>109.7814569756197</v>
      </c>
      <c r="AM19" s="6">
        <f>H19*'Summary all tools'!G$22</f>
        <v>177.85129836267657</v>
      </c>
      <c r="AN19" s="6">
        <f>I19*'Summary all tools'!H$22</f>
        <v>100.58494905722584</v>
      </c>
      <c r="AO19" s="6">
        <f>J19*'Summary all tools'!J$22</f>
        <v>22.970688637370966</v>
      </c>
      <c r="AP19" s="6">
        <f>K19*'Summary all tools'!K$22</f>
        <v>24.54480047226572</v>
      </c>
      <c r="AQ19" s="6">
        <f>L19*'Summary all tools'!L$22</f>
        <v>147.66565680970419</v>
      </c>
      <c r="AR19" s="6">
        <f>M19*'Summary all tools'!M$22</f>
        <v>111.74266731394253</v>
      </c>
      <c r="AS19" s="6">
        <f>N19*'Summary all tools'!N$22</f>
        <v>89.73266294411826</v>
      </c>
      <c r="AT19" s="6">
        <f>O19*'Summary all tools'!O$22</f>
        <v>149.94947126100612</v>
      </c>
      <c r="AU19" s="6">
        <f>P19*'Summary all tools'!P$22</f>
        <v>90.25197695187282</v>
      </c>
      <c r="AV19" s="6"/>
      <c r="AW19" s="6">
        <f>R19*'Summary all tools'!B$29</f>
        <v>3.3833947835164744</v>
      </c>
      <c r="AX19" s="6">
        <f>S19*'Summary all tools'!C$29</f>
        <v>3.2246406689001548</v>
      </c>
      <c r="AY19" s="6">
        <f>T19*'Summary all tools'!D$29</f>
        <v>13.616644103384472</v>
      </c>
      <c r="AZ19" s="6">
        <f>U19*'Summary all tools'!E$29</f>
        <v>8.982024365297379</v>
      </c>
      <c r="BA19" s="6">
        <f>V19*'Summary all tools'!F$29</f>
        <v>4.0434684805452754</v>
      </c>
      <c r="BB19" s="6">
        <f>W19*'Summary all tools'!G$29</f>
        <v>5.6616499903228963</v>
      </c>
      <c r="BC19" s="6">
        <f>X19*'Summary all tools'!H$29</f>
        <v>3.5263504677825419</v>
      </c>
      <c r="BD19" s="6">
        <f>Y19*'Summary all tools'!J$29</f>
        <v>1.9352810073951145</v>
      </c>
      <c r="BE19" s="6">
        <f>Z19*'Summary all tools'!K$29</f>
        <v>1.8223136841580168</v>
      </c>
      <c r="BF19" s="6">
        <f>AA19*'Summary all tools'!L$29</f>
        <v>10.289590604558192</v>
      </c>
      <c r="BG19" s="6">
        <f>AB19*'Summary all tools'!M$29</f>
        <v>6.5755220413904629</v>
      </c>
      <c r="BH19" s="6">
        <f>AC19*'Summary all tools'!N$29</f>
        <v>3.4412731613355048</v>
      </c>
      <c r="BI19" s="6">
        <f>AD19*'Summary all tools'!O$29</f>
        <v>4.7923882383376935</v>
      </c>
      <c r="BJ19" s="6">
        <f>AE19*'Summary all tools'!P$29</f>
        <v>2.5871570019279972</v>
      </c>
      <c r="BK19" s="6">
        <f t="shared" si="1"/>
        <v>1515.2062603940308</v>
      </c>
      <c r="BM19" s="6">
        <f>C19*'Summary all tools'!B$23</f>
        <v>9.1968952173667287</v>
      </c>
      <c r="BN19" s="6">
        <f>D19*'Summary all tools'!C$23</f>
        <v>9.7190775747718376</v>
      </c>
      <c r="BO19" s="6">
        <f>E19*'Summary all tools'!D$23</f>
        <v>56.31198100373652</v>
      </c>
      <c r="BP19" s="6">
        <f>F19*'Summary all tools'!E$23</f>
        <v>42.617986342503514</v>
      </c>
      <c r="BQ19" s="6">
        <f>G19*'Summary all tools'!F$23</f>
        <v>33.460786543938887</v>
      </c>
      <c r="BR19" s="6">
        <f>H19*'Summary all tools'!G$23</f>
        <v>39.096621622829765</v>
      </c>
      <c r="BS19" s="6">
        <f>I19*'Summary all tools'!H$23</f>
        <v>22.111346559993613</v>
      </c>
      <c r="BT19" s="6">
        <f>J19*'Summary all tools'!J$23</f>
        <v>4.0536509360066413</v>
      </c>
      <c r="BU19" s="6">
        <f>K19*'Summary all tools'!K$23</f>
        <v>4.3314353774586571</v>
      </c>
      <c r="BV19" s="6">
        <f>L19*'Summary all tools'!L$23</f>
        <v>31.180397653045112</v>
      </c>
      <c r="BW19" s="6">
        <f>M19*'Summary all tools'!M$23</f>
        <v>23.595065209716953</v>
      </c>
      <c r="BX19" s="6">
        <f>N19*'Summary all tools'!N$23</f>
        <v>18.947534406526966</v>
      </c>
      <c r="BY19" s="6">
        <f>O19*'Summary all tools'!O$23</f>
        <v>36.194699959553198</v>
      </c>
      <c r="BZ19" s="6">
        <f>P19*'Summary all tools'!P$23</f>
        <v>21.784959953900334</v>
      </c>
      <c r="CA19" s="6"/>
      <c r="CB19" s="6">
        <f>R19*'Summary all tools'!B$30</f>
        <v>0.6981608283446693</v>
      </c>
      <c r="CC19" s="6">
        <f>S19*'Summary all tools'!C$30</f>
        <v>0.6654020427889209</v>
      </c>
      <c r="CD19" s="6">
        <f>T19*'Summary all tools'!D$30</f>
        <v>4.1502785109630747</v>
      </c>
      <c r="CE19" s="6">
        <f>U19*'Summary all tools'!E$30</f>
        <v>2.7376718099707764</v>
      </c>
      <c r="CF19" s="6">
        <f>V19*'Summary all tools'!F$30</f>
        <v>1.2324270368785257</v>
      </c>
      <c r="CG19" s="6">
        <f>W19*'Summary all tools'!G$30</f>
        <v>1.2445868513209815</v>
      </c>
      <c r="CH19" s="6">
        <f>X19*'Summary all tools'!H$30</f>
        <v>0.77518911145219671</v>
      </c>
      <c r="CI19" s="6">
        <f>Y19*'Summary all tools'!J$30</f>
        <v>0.34152017777560845</v>
      </c>
      <c r="CJ19" s="6">
        <f>Z19*'Summary all tools'!K$30</f>
        <v>0.32158476779259121</v>
      </c>
      <c r="CK19" s="6">
        <f>AA19*'Summary all tools'!L$30</f>
        <v>2.1727023985720488</v>
      </c>
      <c r="CL19" s="6">
        <f>AB19*'Summary all tools'!M$30</f>
        <v>1.3884568453932054</v>
      </c>
      <c r="CM19" s="6">
        <f>AC19*'Summary all tools'!N$30</f>
        <v>0.72664333685570426</v>
      </c>
      <c r="CN19" s="6">
        <f>AD19*'Summary all tools'!O$30</f>
        <v>1.1567833678746156</v>
      </c>
      <c r="CO19" s="6">
        <f>AE19*'Summary all tools'!P$30</f>
        <v>0.62448617287917163</v>
      </c>
      <c r="CP19" s="6">
        <f t="shared" si="2"/>
        <v>370.83833162021091</v>
      </c>
      <c r="CR19" s="6"/>
      <c r="CS19" s="6"/>
      <c r="CT19" s="6"/>
      <c r="CU19" s="6"/>
      <c r="CV19" s="6"/>
      <c r="CW19" s="6"/>
      <c r="CX19" s="6"/>
      <c r="CY19" s="6"/>
      <c r="CZ19" s="6"/>
      <c r="DA19" s="6"/>
      <c r="DB19" s="6"/>
      <c r="DC19" s="6"/>
      <c r="DD19" s="6"/>
      <c r="DE19" s="6"/>
      <c r="DF19" s="6"/>
      <c r="DH19" s="6"/>
      <c r="DI19" s="6"/>
      <c r="DJ19" s="6"/>
      <c r="DK19" s="6"/>
      <c r="DL19" s="6"/>
      <c r="DM19" s="6"/>
      <c r="DN19" s="6"/>
      <c r="DO19" s="6"/>
      <c r="DP19" s="6"/>
      <c r="DQ19" s="6"/>
      <c r="DR19" s="6"/>
      <c r="DS19" s="6"/>
      <c r="DT19" s="6"/>
      <c r="DU19" s="6"/>
      <c r="DV19" s="6"/>
      <c r="DX19" s="6"/>
      <c r="DY19" s="6"/>
      <c r="DZ19" s="6"/>
      <c r="EA19" s="6"/>
      <c r="EB19" s="6"/>
      <c r="EC19" s="6"/>
      <c r="ED19" s="6"/>
      <c r="EE19" s="6"/>
      <c r="EF19" s="6"/>
      <c r="EG19" s="6"/>
      <c r="EH19" s="6"/>
      <c r="EI19" s="6"/>
      <c r="EJ19" s="6"/>
      <c r="EK19" s="6"/>
      <c r="EL19" s="6"/>
      <c r="EN19" s="1"/>
      <c r="EO19" s="1"/>
      <c r="EP19" s="1"/>
      <c r="EQ19" s="1"/>
      <c r="ER19" s="1"/>
      <c r="ES19" s="1"/>
      <c r="ET19" s="1"/>
      <c r="EU19" s="1"/>
      <c r="EV19" s="1"/>
      <c r="EW19" s="1"/>
      <c r="EX19" s="1"/>
      <c r="EY19" s="1"/>
      <c r="EZ19" s="1"/>
      <c r="FA19" s="1"/>
      <c r="FB19" s="2"/>
      <c r="FD19" s="2"/>
      <c r="FE19" s="2"/>
      <c r="FF19" s="2"/>
      <c r="FG19" s="2"/>
      <c r="FH19" s="2"/>
      <c r="FI19" s="2"/>
      <c r="FJ19" s="2"/>
      <c r="FK19" s="2"/>
      <c r="FL19" s="2"/>
      <c r="FM19" s="2"/>
      <c r="FN19" s="2"/>
      <c r="FO19" s="2"/>
      <c r="FP19" s="2"/>
      <c r="FQ19" s="2"/>
      <c r="FR19" s="2"/>
      <c r="FT19" s="2"/>
      <c r="FU19" s="2"/>
      <c r="FV19" s="2"/>
      <c r="FW19" s="2"/>
      <c r="FX19" s="2"/>
      <c r="FY19" s="2"/>
      <c r="FZ19" s="2"/>
      <c r="GA19" s="2"/>
      <c r="GB19" s="2"/>
      <c r="GC19" s="2"/>
      <c r="GD19" s="2"/>
      <c r="GE19" s="2"/>
      <c r="GF19" s="2"/>
      <c r="GG19" s="2"/>
      <c r="GH19" s="2"/>
      <c r="GJ19" s="6"/>
    </row>
    <row r="20" spans="1:192" x14ac:dyDescent="0.25">
      <c r="A20" s="8" t="s">
        <v>74</v>
      </c>
      <c r="B20" s="8" t="s">
        <v>185</v>
      </c>
      <c r="C20" s="22">
        <f>Baseline!CC20*'Summary all tools'!B$21</f>
        <v>270.38203289372791</v>
      </c>
      <c r="D20" s="22">
        <f>Baseline!CD20*'Summary all tools'!C$21</f>
        <v>288.91841217174363</v>
      </c>
      <c r="E20" s="22">
        <f>Baseline!CE20*'Summary all tools'!D$21</f>
        <v>1081.6120655986908</v>
      </c>
      <c r="F20" s="22">
        <f>Baseline!CF20*'Summary all tools'!E$21</f>
        <v>840.03661315564875</v>
      </c>
      <c r="G20" s="22">
        <f>Baseline!CG20*'Summary all tools'!F$21</f>
        <v>680.13167644754833</v>
      </c>
      <c r="H20" s="22">
        <f>Baseline!CH20*'Summary all tools'!G$21</f>
        <v>933.64191387028097</v>
      </c>
      <c r="I20" s="22">
        <f>Baseline!CI20*'Summary all tools'!H$21</f>
        <v>559.1021640364678</v>
      </c>
      <c r="J20" s="27">
        <f>Baseline!CJ20*'Summary all tools'!J$21</f>
        <v>191.55767203234024</v>
      </c>
      <c r="K20" s="27">
        <f>Baseline!CK20*'Summary all tools'!K$21</f>
        <v>209.20429898732337</v>
      </c>
      <c r="L20" s="27">
        <f>Baseline!CL20*'Summary all tools'!L$21</f>
        <v>670.58101147814511</v>
      </c>
      <c r="M20" s="27">
        <f>Baseline!CM20*'Summary all tools'!M$21</f>
        <v>537.57152330668782</v>
      </c>
      <c r="N20" s="27">
        <f>Baseline!CN20*'Summary all tools'!N$21</f>
        <v>440.83578995273609</v>
      </c>
      <c r="O20" s="27">
        <f>Baseline!CO20*'Summary all tools'!O$21</f>
        <v>791.33176305458471</v>
      </c>
      <c r="P20" s="27">
        <f>Baseline!CP20*'Summary all tools'!P$21</f>
        <v>487.98318957396953</v>
      </c>
      <c r="Q20" s="28"/>
      <c r="R20" s="29">
        <f>Baseline!CR20*'Summary all tools'!B$28</f>
        <v>4.9599980126340961</v>
      </c>
      <c r="S20" s="29">
        <f>Baseline!CS20*'Summary all tools'!C$28</f>
        <v>4.1153256758121532</v>
      </c>
      <c r="T20" s="29">
        <f>Baseline!CT20*'Summary all tools'!D$28</f>
        <v>14.881145903820514</v>
      </c>
      <c r="U20" s="29">
        <f>Baseline!CU20*'Summary all tools'!E$28</f>
        <v>8.1549483464143933</v>
      </c>
      <c r="V20" s="29">
        <f>Baseline!CV20*'Summary all tools'!F$28</f>
        <v>3.7116757510200227</v>
      </c>
      <c r="W20" s="29">
        <f>Baseline!CW20*'Summary all tools'!G$28</f>
        <v>4.3482147372327251</v>
      </c>
      <c r="X20" s="29">
        <f>Baseline!CX20*'Summary all tools'!H$28</f>
        <v>2.4739033806923358</v>
      </c>
      <c r="Y20" s="29">
        <f>Baseline!CY20*'Summary all tools'!J$28</f>
        <v>3.5759439660193206</v>
      </c>
      <c r="Z20" s="29">
        <f>Baseline!CZ20*'Summary all tools'!K$28</f>
        <v>3.4704704860520215</v>
      </c>
      <c r="AA20" s="29">
        <f>Baseline!DA20*'Summary all tools'!L$28</f>
        <v>9.2234223927571026</v>
      </c>
      <c r="AB20" s="29">
        <f>Baseline!DB20*'Summary all tools'!M$28</f>
        <v>5.9248098116765906</v>
      </c>
      <c r="AC20" s="29">
        <f>Baseline!DC20*'Summary all tools'!N$28</f>
        <v>2.7472591182248065</v>
      </c>
      <c r="AD20" s="29">
        <f>Baseline!DD20*'Summary all tools'!O$28</f>
        <v>3.269820676415176</v>
      </c>
      <c r="AE20" s="29">
        <f>Baseline!DE20*'Summary all tools'!P$28</f>
        <v>2.3706812787075915</v>
      </c>
      <c r="AF20" s="29">
        <f t="shared" si="0"/>
        <v>8056.1177460973759</v>
      </c>
      <c r="AH20" s="6">
        <f>C20*'Summary all tools'!B$22</f>
        <v>46.414354420449207</v>
      </c>
      <c r="AI20" s="6">
        <f>D20*'Summary all tools'!C$22</f>
        <v>49.596348683432829</v>
      </c>
      <c r="AJ20" s="6">
        <f>E20*'Summary all tools'!D$22</f>
        <v>205.21814370033638</v>
      </c>
      <c r="AK20" s="6">
        <f>F20*'Summary all tools'!E$22</f>
        <v>159.38316506916792</v>
      </c>
      <c r="AL20" s="6">
        <f>G20*'Summary all tools'!F$22</f>
        <v>129.04382685034705</v>
      </c>
      <c r="AM20" s="6">
        <f>H20*'Summary all tools'!G$22</f>
        <v>227.76543009243449</v>
      </c>
      <c r="AN20" s="6">
        <f>I20*'Summary all tools'!H$22</f>
        <v>136.39505999627818</v>
      </c>
      <c r="AO20" s="6">
        <f>J20*'Summary all tools'!J$22</f>
        <v>24.670306246589274</v>
      </c>
      <c r="AP20" s="6">
        <f>K20*'Summary all tools'!K$22</f>
        <v>26.942977899882553</v>
      </c>
      <c r="AQ20" s="6">
        <f>L20*'Summary all tools'!L$22</f>
        <v>170.3601557500146</v>
      </c>
      <c r="AR20" s="6">
        <f>M20*'Summary all tools'!M$22</f>
        <v>136.56928375503909</v>
      </c>
      <c r="AS20" s="6">
        <f>N20*'Summary all tools'!N$22</f>
        <v>111.99370777139347</v>
      </c>
      <c r="AT20" s="6">
        <f>O20*'Summary all tools'!O$22</f>
        <v>191.01111522007218</v>
      </c>
      <c r="AU20" s="6">
        <f>P20*'Summary all tools'!P$22</f>
        <v>117.78904575923403</v>
      </c>
      <c r="AV20" s="6"/>
      <c r="AW20" s="6">
        <f>R20*'Summary all tools'!B$29</f>
        <v>0.85144380053391844</v>
      </c>
      <c r="AX20" s="6">
        <f>S20*'Summary all tools'!C$29</f>
        <v>0.706445551978653</v>
      </c>
      <c r="AY20" s="6">
        <f>T20*'Summary all tools'!D$29</f>
        <v>2.8234532838957698</v>
      </c>
      <c r="AZ20" s="6">
        <f>U20*'Summary all tools'!E$29</f>
        <v>1.5472676524710869</v>
      </c>
      <c r="BA20" s="6">
        <f>V20*'Summary all tools'!F$29</f>
        <v>0.70422957719158319</v>
      </c>
      <c r="BB20" s="6">
        <f>W20*'Summary all tools'!G$29</f>
        <v>1.0607632166540402</v>
      </c>
      <c r="BC20" s="6">
        <f>X20*'Summary all tools'!H$29</f>
        <v>0.60351796458530171</v>
      </c>
      <c r="BD20" s="6">
        <f>Y20*'Summary all tools'!J$29</f>
        <v>0.46053823804794281</v>
      </c>
      <c r="BE20" s="6">
        <f>Z20*'Summary all tools'!K$29</f>
        <v>0.44695453229457849</v>
      </c>
      <c r="BF20" s="6">
        <f>AA20*'Summary all tools'!L$29</f>
        <v>2.3431973892530693</v>
      </c>
      <c r="BG20" s="6">
        <f>AB20*'Summary all tools'!M$29</f>
        <v>1.5051895371769475</v>
      </c>
      <c r="BH20" s="6">
        <f>AC20*'Summary all tools'!N$29</f>
        <v>0.69793728610771899</v>
      </c>
      <c r="BI20" s="6">
        <f>AD20*'Summary all tools'!O$29</f>
        <v>0.78926705982435286</v>
      </c>
      <c r="BJ20" s="6">
        <f>AE20*'Summary all tools'!P$29</f>
        <v>0.57223341210183243</v>
      </c>
      <c r="BK20" s="6">
        <f t="shared" si="1"/>
        <v>1748.2653597167882</v>
      </c>
      <c r="BM20" s="6">
        <f>C20*'Summary all tools'!B$23</f>
        <v>9.5775651978704719</v>
      </c>
      <c r="BN20" s="6">
        <f>D20*'Summary all tools'!C$23</f>
        <v>10.23416718864487</v>
      </c>
      <c r="BO20" s="6">
        <f>E20*'Summary all tools'!D$23</f>
        <v>62.549365716883351</v>
      </c>
      <c r="BP20" s="6">
        <f>F20*'Summary all tools'!E$23</f>
        <v>48.579115380671041</v>
      </c>
      <c r="BQ20" s="6">
        <f>G20*'Summary all tools'!F$23</f>
        <v>39.331851334523584</v>
      </c>
      <c r="BR20" s="6">
        <f>H20*'Summary all tools'!G$23</f>
        <v>50.069124718595511</v>
      </c>
      <c r="BS20" s="6">
        <f>I20*'Summary all tools'!H$23</f>
        <v>29.983396809526663</v>
      </c>
      <c r="BT20" s="6">
        <f>J20*'Summary all tools'!J$23</f>
        <v>4.35358345528046</v>
      </c>
      <c r="BU20" s="6">
        <f>K20*'Summary all tools'!K$23</f>
        <v>4.7546431588028044</v>
      </c>
      <c r="BV20" s="6">
        <f>L20*'Summary all tools'!L$23</f>
        <v>35.972463166337747</v>
      </c>
      <c r="BW20" s="6">
        <f>M20*'Summary all tools'!M$23</f>
        <v>28.837338800864831</v>
      </c>
      <c r="BX20" s="6">
        <f>N20*'Summary all tools'!N$23</f>
        <v>23.648073752525317</v>
      </c>
      <c r="BY20" s="6">
        <f>O20*'Summary all tools'!O$23</f>
        <v>46.10613126001742</v>
      </c>
      <c r="BZ20" s="6">
        <f>P20*'Summary all tools'!P$23</f>
        <v>28.431838631539247</v>
      </c>
      <c r="CA20" s="6"/>
      <c r="CB20" s="6">
        <f>R20*'Summary all tools'!B$30</f>
        <v>0.17569475249112604</v>
      </c>
      <c r="CC20" s="6">
        <f>S20*'Summary all tools'!C$30</f>
        <v>0.14577447897972207</v>
      </c>
      <c r="CD20" s="6">
        <f>T20*'Summary all tools'!D$30</f>
        <v>0.86057308995453263</v>
      </c>
      <c r="CE20" s="6">
        <f>U20*'Summary all tools'!E$30</f>
        <v>0.47159870229426964</v>
      </c>
      <c r="CF20" s="6">
        <f>V20*'Summary all tools'!F$30</f>
        <v>0.21464531633579079</v>
      </c>
      <c r="CG20" s="6">
        <f>W20*'Summary all tools'!G$30</f>
        <v>0.2331850174541209</v>
      </c>
      <c r="CH20" s="6">
        <f>X20*'Summary all tools'!H$30</f>
        <v>0.13266989738728616</v>
      </c>
      <c r="CI20" s="6">
        <f>Y20*'Summary all tools'!J$30</f>
        <v>8.1271453773166386E-2</v>
      </c>
      <c r="CJ20" s="6">
        <f>Z20*'Summary all tools'!K$30</f>
        <v>7.887432922845504E-2</v>
      </c>
      <c r="CK20" s="6">
        <f>AA20*'Summary all tools'!L$30</f>
        <v>0.49477873159526969</v>
      </c>
      <c r="CL20" s="6">
        <f>AB20*'Summary all tools'!M$30</f>
        <v>0.31782886641584951</v>
      </c>
      <c r="CM20" s="6">
        <f>AC20*'Summary all tools'!N$30</f>
        <v>0.14737321180760601</v>
      </c>
      <c r="CN20" s="6">
        <f>AD20*'Summary all tools'!O$30</f>
        <v>0.19051273857829207</v>
      </c>
      <c r="CO20" s="6">
        <f>AE20*'Summary all tools'!P$30</f>
        <v>0.13812530636940784</v>
      </c>
      <c r="CP20" s="6">
        <f t="shared" si="2"/>
        <v>426.11156446474831</v>
      </c>
      <c r="CR20" s="6"/>
      <c r="CS20" s="6"/>
      <c r="CT20" s="6"/>
      <c r="CU20" s="6"/>
      <c r="CV20" s="6"/>
      <c r="CW20" s="6"/>
      <c r="CX20" s="6"/>
      <c r="CY20" s="6"/>
      <c r="CZ20" s="6"/>
      <c r="DA20" s="6"/>
      <c r="DB20" s="6"/>
      <c r="DC20" s="6"/>
      <c r="DD20" s="6"/>
      <c r="DE20" s="6"/>
      <c r="DF20" s="6"/>
      <c r="DH20" s="6"/>
      <c r="DI20" s="6"/>
      <c r="DJ20" s="6"/>
      <c r="DK20" s="6"/>
      <c r="DL20" s="6"/>
      <c r="DM20" s="6"/>
      <c r="DN20" s="6"/>
      <c r="DO20" s="6"/>
      <c r="DP20" s="6"/>
      <c r="DQ20" s="6"/>
      <c r="DR20" s="6"/>
      <c r="DS20" s="6"/>
      <c r="DT20" s="6"/>
      <c r="DU20" s="6"/>
      <c r="DV20" s="6"/>
      <c r="DX20" s="6"/>
      <c r="DY20" s="6"/>
      <c r="DZ20" s="6"/>
      <c r="EA20" s="6"/>
      <c r="EB20" s="6"/>
      <c r="EC20" s="6"/>
      <c r="ED20" s="6"/>
      <c r="EE20" s="6"/>
      <c r="EF20" s="6"/>
      <c r="EG20" s="6"/>
      <c r="EH20" s="6"/>
      <c r="EI20" s="6"/>
      <c r="EJ20" s="6"/>
      <c r="EK20" s="6"/>
      <c r="EL20" s="6"/>
      <c r="EN20" s="1"/>
      <c r="EO20" s="1"/>
      <c r="EP20" s="1"/>
      <c r="EQ20" s="1"/>
      <c r="ER20" s="1"/>
      <c r="ES20" s="1"/>
      <c r="ET20" s="1"/>
      <c r="EU20" s="1"/>
      <c r="EV20" s="1"/>
      <c r="EW20" s="1"/>
      <c r="EX20" s="1"/>
      <c r="EY20" s="1"/>
      <c r="EZ20" s="1"/>
      <c r="FA20" s="1"/>
      <c r="FB20" s="2"/>
      <c r="FD20" s="2"/>
      <c r="FE20" s="2"/>
      <c r="FF20" s="2"/>
      <c r="FG20" s="2"/>
      <c r="FH20" s="2"/>
      <c r="FI20" s="2"/>
      <c r="FJ20" s="2"/>
      <c r="FK20" s="2"/>
      <c r="FL20" s="2"/>
      <c r="FM20" s="2"/>
      <c r="FN20" s="2"/>
      <c r="FO20" s="2"/>
      <c r="FP20" s="2"/>
      <c r="FQ20" s="2"/>
      <c r="FR20" s="2"/>
      <c r="FT20" s="2"/>
      <c r="FU20" s="2"/>
      <c r="FV20" s="2"/>
      <c r="FW20" s="2"/>
      <c r="FX20" s="2"/>
      <c r="FY20" s="2"/>
      <c r="FZ20" s="2"/>
      <c r="GA20" s="2"/>
      <c r="GB20" s="2"/>
      <c r="GC20" s="2"/>
      <c r="GD20" s="2"/>
      <c r="GE20" s="2"/>
      <c r="GF20" s="2"/>
      <c r="GG20" s="2"/>
      <c r="GH20" s="2"/>
      <c r="GJ20" s="6"/>
    </row>
    <row r="21" spans="1:192" x14ac:dyDescent="0.25">
      <c r="A21" s="8" t="s">
        <v>84</v>
      </c>
      <c r="B21" s="8" t="s">
        <v>186</v>
      </c>
      <c r="C21" s="22">
        <f>Baseline!CC21*'Summary all tools'!B$21</f>
        <v>323.54741873879459</v>
      </c>
      <c r="D21" s="22">
        <f>Baseline!CD21*'Summary all tools'!C$21</f>
        <v>341.62970865310564</v>
      </c>
      <c r="E21" s="22">
        <f>Baseline!CE21*'Summary all tools'!D$21</f>
        <v>1246.3850825675997</v>
      </c>
      <c r="F21" s="22">
        <f>Baseline!CF21*'Summary all tools'!E$21</f>
        <v>976.53162621255876</v>
      </c>
      <c r="G21" s="22">
        <f>Baseline!CG21*'Summary all tools'!F$21</f>
        <v>790.39017259589491</v>
      </c>
      <c r="H21" s="22">
        <f>Baseline!CH21*'Summary all tools'!G$21</f>
        <v>1103.8766796364098</v>
      </c>
      <c r="I21" s="22">
        <f>Baseline!CI21*'Summary all tools'!H$21</f>
        <v>668.56401024208731</v>
      </c>
      <c r="J21" s="27">
        <f>Baseline!CJ21*'Summary all tools'!J$21</f>
        <v>221.62975694054666</v>
      </c>
      <c r="K21" s="27">
        <f>Baseline!CK21*'Summary all tools'!K$21</f>
        <v>237.78382119987887</v>
      </c>
      <c r="L21" s="27">
        <f>Baseline!CL21*'Summary all tools'!L$21</f>
        <v>750.25802038738709</v>
      </c>
      <c r="M21" s="27">
        <f>Baseline!CM21*'Summary all tools'!M$21</f>
        <v>609.73148953623433</v>
      </c>
      <c r="N21" s="27">
        <f>Baseline!CN21*'Summary all tools'!N$21</f>
        <v>522.81952265676739</v>
      </c>
      <c r="O21" s="27">
        <f>Baseline!CO21*'Summary all tools'!O$21</f>
        <v>970.96352491454957</v>
      </c>
      <c r="P21" s="27">
        <f>Baseline!CP21*'Summary all tools'!P$21</f>
        <v>586.92314462380614</v>
      </c>
      <c r="Q21" s="28"/>
      <c r="R21" s="29">
        <f>Baseline!CR21*'Summary all tools'!B$28</f>
        <v>8.1254104876229629</v>
      </c>
      <c r="S21" s="29">
        <f>Baseline!CS21*'Summary all tools'!C$28</f>
        <v>6.1535066246539722</v>
      </c>
      <c r="T21" s="29">
        <f>Baseline!CT21*'Summary all tools'!D$28</f>
        <v>16.731893713717167</v>
      </c>
      <c r="U21" s="29">
        <f>Baseline!CU21*'Summary all tools'!E$28</f>
        <v>8.4439699190804411</v>
      </c>
      <c r="V21" s="29">
        <f>Baseline!CV21*'Summary all tools'!F$28</f>
        <v>5.0296845695871193</v>
      </c>
      <c r="W21" s="29">
        <f>Baseline!CW21*'Summary all tools'!G$28</f>
        <v>5.2446725267218985</v>
      </c>
      <c r="X21" s="29">
        <f>Baseline!CX21*'Summary all tools'!H$28</f>
        <v>3.336083728297528</v>
      </c>
      <c r="Y21" s="29">
        <f>Baseline!CY21*'Summary all tools'!J$28</f>
        <v>5.856836302711864</v>
      </c>
      <c r="Z21" s="29">
        <f>Baseline!CZ21*'Summary all tools'!K$28</f>
        <v>4.2458567580496727</v>
      </c>
      <c r="AA21" s="29">
        <f>Baseline!DA21*'Summary all tools'!L$28</f>
        <v>10.687979939377687</v>
      </c>
      <c r="AB21" s="29">
        <f>Baseline!DB21*'Summary all tools'!M$28</f>
        <v>7.0158795759444672</v>
      </c>
      <c r="AC21" s="29">
        <f>Baseline!DC21*'Summary all tools'!N$28</f>
        <v>3.5664311095686569</v>
      </c>
      <c r="AD21" s="29">
        <f>Baseline!DD21*'Summary all tools'!O$28</f>
        <v>3.889961703079857</v>
      </c>
      <c r="AE21" s="29">
        <f>Baseline!DE21*'Summary all tools'!P$28</f>
        <v>1.6747206898546032</v>
      </c>
      <c r="AF21" s="29">
        <f t="shared" si="0"/>
        <v>9441.0368665538881</v>
      </c>
      <c r="AH21" s="6">
        <f>C21*'Summary all tools'!B$22</f>
        <v>55.540837549166376</v>
      </c>
      <c r="AI21" s="6">
        <f>D21*'Summary all tools'!C$22</f>
        <v>58.644881866881896</v>
      </c>
      <c r="AJ21" s="6">
        <f>E21*'Summary all tools'!D$22</f>
        <v>236.4811202792327</v>
      </c>
      <c r="AK21" s="6">
        <f>F21*'Summary all tools'!E$22</f>
        <v>185.28085435611899</v>
      </c>
      <c r="AL21" s="6">
        <f>G21*'Summary all tools'!F$22</f>
        <v>149.96356751007232</v>
      </c>
      <c r="AM21" s="6">
        <f>H21*'Summary all tools'!G$22</f>
        <v>269.29483667260473</v>
      </c>
      <c r="AN21" s="6">
        <f>I21*'Summary all tools'!H$22</f>
        <v>163.09868598965747</v>
      </c>
      <c r="AO21" s="6">
        <f>J21*'Summary all tools'!J$22</f>
        <v>28.543226272646159</v>
      </c>
      <c r="AP21" s="6">
        <f>K21*'Summary all tools'!K$22</f>
        <v>30.62367394240864</v>
      </c>
      <c r="AQ21" s="6">
        <f>L21*'Summary all tools'!L$22</f>
        <v>190.6019869607633</v>
      </c>
      <c r="AR21" s="6">
        <f>M21*'Summary all tools'!M$22</f>
        <v>154.90142092469111</v>
      </c>
      <c r="AS21" s="6">
        <f>N21*'Summary all tools'!N$22</f>
        <v>132.82155889357145</v>
      </c>
      <c r="AT21" s="6">
        <f>O21*'Summary all tools'!O$22</f>
        <v>234.37050601385681</v>
      </c>
      <c r="AU21" s="6">
        <f>P21*'Summary all tools'!P$22</f>
        <v>141.67110387471183</v>
      </c>
      <c r="AV21" s="6"/>
      <c r="AW21" s="6">
        <f>R21*'Summary all tools'!B$29</f>
        <v>1.3948252335701545</v>
      </c>
      <c r="AX21" s="6">
        <f>S21*'Summary all tools'!C$29</f>
        <v>1.0563240254855593</v>
      </c>
      <c r="AY21" s="6">
        <f>T21*'Summary all tools'!D$29</f>
        <v>3.1746023160528996</v>
      </c>
      <c r="AZ21" s="6">
        <f>U21*'Summary all tools'!E$29</f>
        <v>1.6021047539775755</v>
      </c>
      <c r="BA21" s="6">
        <f>V21*'Summary all tools'!F$29</f>
        <v>0.95430012626344296</v>
      </c>
      <c r="BB21" s="6">
        <f>W21*'Summary all tools'!G$29</f>
        <v>1.2794574407986126</v>
      </c>
      <c r="BC21" s="6">
        <f>X21*'Summary all tools'!H$29</f>
        <v>0.81385007882757787</v>
      </c>
      <c r="BD21" s="6">
        <f>Y21*'Summary all tools'!J$29</f>
        <v>0.75428952383410364</v>
      </c>
      <c r="BE21" s="6">
        <f>Z21*'Summary all tools'!K$29</f>
        <v>0.54681488550639723</v>
      </c>
      <c r="BF21" s="6">
        <f>AA21*'Summary all tools'!L$29</f>
        <v>2.7152661586880558</v>
      </c>
      <c r="BG21" s="6">
        <f>AB21*'Summary all tools'!M$29</f>
        <v>1.7823742647389282</v>
      </c>
      <c r="BH21" s="6">
        <f>AC21*'Summary all tools'!N$29</f>
        <v>0.90604676973859599</v>
      </c>
      <c r="BI21" s="6">
        <f>AD21*'Summary all tools'!O$29</f>
        <v>0.93895627315720687</v>
      </c>
      <c r="BJ21" s="6">
        <f>AE21*'Summary all tools'!P$29</f>
        <v>0.40424292513731802</v>
      </c>
      <c r="BK21" s="6">
        <f t="shared" si="1"/>
        <v>2050.1617158821596</v>
      </c>
      <c r="BM21" s="6">
        <f>C21*'Summary all tools'!B$23</f>
        <v>11.460807748240681</v>
      </c>
      <c r="BN21" s="6">
        <f>D21*'Summary all tools'!C$23</f>
        <v>12.101324829674043</v>
      </c>
      <c r="BO21" s="6">
        <f>E21*'Summary all tools'!D$23</f>
        <v>72.078149674149685</v>
      </c>
      <c r="BP21" s="6">
        <f>F21*'Summary all tools'!E$23</f>
        <v>56.472589170186957</v>
      </c>
      <c r="BQ21" s="6">
        <f>G21*'Summary all tools'!F$23</f>
        <v>45.708073658891905</v>
      </c>
      <c r="BR21" s="6">
        <f>H21*'Summary all tools'!G$23</f>
        <v>59.198433923719136</v>
      </c>
      <c r="BS21" s="6">
        <f>I21*'Summary all tools'!H$23</f>
        <v>35.853590454622982</v>
      </c>
      <c r="BT21" s="6">
        <f>J21*'Summary all tools'!J$23</f>
        <v>5.0370399304669693</v>
      </c>
      <c r="BU21" s="6">
        <f>K21*'Summary all tools'!K$23</f>
        <v>5.4041777545427019</v>
      </c>
      <c r="BV21" s="6">
        <f>L21*'Summary all tools'!L$23</f>
        <v>40.246634696894247</v>
      </c>
      <c r="BW21" s="6">
        <f>M21*'Summary all tools'!M$23</f>
        <v>32.708268163380993</v>
      </c>
      <c r="BX21" s="6">
        <f>N21*'Summary all tools'!N$23</f>
        <v>28.045986539280033</v>
      </c>
      <c r="BY21" s="6">
        <f>O21*'Summary all tools'!O$23</f>
        <v>56.572191106793021</v>
      </c>
      <c r="BZ21" s="6">
        <f>P21*'Summary all tools'!P$23</f>
        <v>34.19647334906837</v>
      </c>
      <c r="CA21" s="6"/>
      <c r="CB21" s="6">
        <f>R21*'Summary all tools'!B$30</f>
        <v>0.28782107994304773</v>
      </c>
      <c r="CC21" s="6">
        <f>S21*'Summary all tools'!C$30</f>
        <v>0.21797162430654399</v>
      </c>
      <c r="CD21" s="6">
        <f>T21*'Summary all tools'!D$30</f>
        <v>0.96760139085173991</v>
      </c>
      <c r="CE21" s="6">
        <f>U21*'Summary all tools'!E$30</f>
        <v>0.48831275035617883</v>
      </c>
      <c r="CF21" s="6">
        <f>V21*'Summary all tools'!F$30</f>
        <v>0.29086544944330966</v>
      </c>
      <c r="CG21" s="6">
        <f>W21*'Summary all tools'!G$30</f>
        <v>0.28126004086521222</v>
      </c>
      <c r="CH21" s="6">
        <f>X21*'Summary all tools'!H$30</f>
        <v>0.17890669836295892</v>
      </c>
      <c r="CI21" s="6">
        <f>Y21*'Summary all tools'!J$30</f>
        <v>0.13310991597072419</v>
      </c>
      <c r="CJ21" s="6">
        <f>Z21*'Summary all tools'!K$30</f>
        <v>9.6496744501128925E-2</v>
      </c>
      <c r="CK21" s="6">
        <f>AA21*'Summary all tools'!L$30</f>
        <v>0.57334305342815528</v>
      </c>
      <c r="CL21" s="6">
        <f>AB21*'Summary all tools'!M$30</f>
        <v>0.37635791247475381</v>
      </c>
      <c r="CM21" s="6">
        <f>AC21*'Summary all tools'!N$30</f>
        <v>0.19131664859022146</v>
      </c>
      <c r="CN21" s="6">
        <f>AD21*'Summary all tools'!O$30</f>
        <v>0.22664461765863614</v>
      </c>
      <c r="CO21" s="6">
        <f>AE21*'Summary all tools'!P$30</f>
        <v>9.7575878481421588E-2</v>
      </c>
      <c r="CP21" s="6">
        <f t="shared" si="2"/>
        <v>499.49132480514567</v>
      </c>
      <c r="CR21" s="6"/>
      <c r="CS21" s="6"/>
      <c r="CT21" s="6"/>
      <c r="CU21" s="6"/>
      <c r="CV21" s="6"/>
      <c r="CW21" s="6"/>
      <c r="CX21" s="6"/>
      <c r="CY21" s="6"/>
      <c r="CZ21" s="6"/>
      <c r="DA21" s="6"/>
      <c r="DB21" s="6"/>
      <c r="DC21" s="6"/>
      <c r="DD21" s="6"/>
      <c r="DE21" s="6"/>
      <c r="DF21" s="6"/>
      <c r="DH21" s="6"/>
      <c r="DI21" s="6"/>
      <c r="DJ21" s="6"/>
      <c r="DK21" s="6"/>
      <c r="DL21" s="6"/>
      <c r="DM21" s="6"/>
      <c r="DN21" s="6"/>
      <c r="DO21" s="6"/>
      <c r="DP21" s="6"/>
      <c r="DQ21" s="6"/>
      <c r="DR21" s="6"/>
      <c r="DS21" s="6"/>
      <c r="DT21" s="6"/>
      <c r="DU21" s="6"/>
      <c r="DV21" s="6"/>
      <c r="DX21" s="6"/>
      <c r="DY21" s="6"/>
      <c r="DZ21" s="6"/>
      <c r="EA21" s="6"/>
      <c r="EB21" s="6"/>
      <c r="EC21" s="6"/>
      <c r="ED21" s="6"/>
      <c r="EE21" s="6"/>
      <c r="EF21" s="6"/>
      <c r="EG21" s="6"/>
      <c r="EH21" s="6"/>
      <c r="EI21" s="6"/>
      <c r="EJ21" s="6"/>
      <c r="EK21" s="6"/>
      <c r="EL21" s="6"/>
      <c r="EN21" s="1"/>
      <c r="EO21" s="1"/>
      <c r="EP21" s="1"/>
      <c r="EQ21" s="1"/>
      <c r="ER21" s="1"/>
      <c r="ES21" s="1"/>
      <c r="ET21" s="1"/>
      <c r="EU21" s="1"/>
      <c r="EV21" s="1"/>
      <c r="EW21" s="1"/>
      <c r="EX21" s="1"/>
      <c r="EY21" s="1"/>
      <c r="EZ21" s="1"/>
      <c r="FA21" s="1"/>
      <c r="FB21" s="2"/>
      <c r="FD21" s="2"/>
      <c r="FE21" s="2"/>
      <c r="FF21" s="2"/>
      <c r="FG21" s="2"/>
      <c r="FH21" s="2"/>
      <c r="FI21" s="2"/>
      <c r="FJ21" s="2"/>
      <c r="FK21" s="2"/>
      <c r="FL21" s="2"/>
      <c r="FM21" s="2"/>
      <c r="FN21" s="2"/>
      <c r="FO21" s="2"/>
      <c r="FP21" s="2"/>
      <c r="FQ21" s="2"/>
      <c r="FR21" s="2"/>
      <c r="FT21" s="2"/>
      <c r="FU21" s="2"/>
      <c r="FV21" s="2"/>
      <c r="FW21" s="2"/>
      <c r="FX21" s="2"/>
      <c r="FY21" s="2"/>
      <c r="FZ21" s="2"/>
      <c r="GA21" s="2"/>
      <c r="GB21" s="2"/>
      <c r="GC21" s="2"/>
      <c r="GD21" s="2"/>
      <c r="GE21" s="2"/>
      <c r="GF21" s="2"/>
      <c r="GG21" s="2"/>
      <c r="GH21" s="2"/>
      <c r="GJ21" s="6"/>
    </row>
    <row r="22" spans="1:192" x14ac:dyDescent="0.25">
      <c r="A22" s="8" t="s">
        <v>90</v>
      </c>
      <c r="B22" s="8" t="s">
        <v>187</v>
      </c>
      <c r="C22" s="22">
        <f>Baseline!CC22*'Summary all tools'!B$21</f>
        <v>295.11037953272506</v>
      </c>
      <c r="D22" s="22">
        <f>Baseline!CD22*'Summary all tools'!C$21</f>
        <v>296.81833064227152</v>
      </c>
      <c r="E22" s="22">
        <f>Baseline!CE22*'Summary all tools'!D$21</f>
        <v>1036.4838987317703</v>
      </c>
      <c r="F22" s="22">
        <f>Baseline!CF22*'Summary all tools'!E$21</f>
        <v>763.57144980707767</v>
      </c>
      <c r="G22" s="22">
        <f>Baseline!CG22*'Summary all tools'!F$21</f>
        <v>580.47715622243447</v>
      </c>
      <c r="H22" s="22">
        <f>Baseline!CH22*'Summary all tools'!G$21</f>
        <v>719.94064275342998</v>
      </c>
      <c r="I22" s="22">
        <f>Baseline!CI22*'Summary all tools'!H$21</f>
        <v>397.61155772152392</v>
      </c>
      <c r="J22" s="27">
        <f>Baseline!CJ22*'Summary all tools'!J$21</f>
        <v>204.5923987925209</v>
      </c>
      <c r="K22" s="27">
        <f>Baseline!CK22*'Summary all tools'!K$21</f>
        <v>204.98410966273039</v>
      </c>
      <c r="L22" s="27">
        <f>Baseline!CL22*'Summary all tools'!L$21</f>
        <v>612.64211929048622</v>
      </c>
      <c r="M22" s="27">
        <f>Baseline!CM22*'Summary all tools'!M$21</f>
        <v>460.35443716520672</v>
      </c>
      <c r="N22" s="27">
        <f>Baseline!CN22*'Summary all tools'!N$21</f>
        <v>366.13122202485442</v>
      </c>
      <c r="O22" s="27">
        <f>Baseline!CO22*'Summary all tools'!O$21</f>
        <v>632.8903441026531</v>
      </c>
      <c r="P22" s="27">
        <f>Baseline!CP22*'Summary all tools'!P$21</f>
        <v>345.26959044688459</v>
      </c>
      <c r="Q22" s="28"/>
      <c r="R22" s="29">
        <f>Baseline!CR22*'Summary all tools'!B$28</f>
        <v>20.864114051369107</v>
      </c>
      <c r="S22" s="29">
        <f>Baseline!CS22*'Summary all tools'!C$28</f>
        <v>18.529808131953175</v>
      </c>
      <c r="T22" s="29">
        <f>Baseline!CT22*'Summary all tools'!D$28</f>
        <v>56.353643037374042</v>
      </c>
      <c r="U22" s="29">
        <f>Baseline!CU22*'Summary all tools'!E$28</f>
        <v>33.489282207259464</v>
      </c>
      <c r="V22" s="29">
        <f>Baseline!CV22*'Summary all tools'!F$28</f>
        <v>14.316082687675511</v>
      </c>
      <c r="W22" s="29">
        <f>Baseline!CW22*'Summary all tools'!G$28</f>
        <v>15.464013067512747</v>
      </c>
      <c r="X22" s="29">
        <f>Baseline!CX22*'Summary all tools'!H$28</f>
        <v>13.231101323497814</v>
      </c>
      <c r="Y22" s="29">
        <f>Baseline!CY22*'Summary all tools'!J$28</f>
        <v>14.373625716027608</v>
      </c>
      <c r="Z22" s="29">
        <f>Baseline!CZ22*'Summary all tools'!K$28</f>
        <v>12.223228541889677</v>
      </c>
      <c r="AA22" s="29">
        <f>Baseline!DA22*'Summary all tools'!L$28</f>
        <v>33.540253239480073</v>
      </c>
      <c r="AB22" s="29">
        <f>Baseline!DB22*'Summary all tools'!M$28</f>
        <v>20.691661491902046</v>
      </c>
      <c r="AC22" s="29">
        <f>Baseline!DC22*'Summary all tools'!N$28</f>
        <v>10.33421608938434</v>
      </c>
      <c r="AD22" s="29">
        <f>Baseline!DD22*'Summary all tools'!O$28</f>
        <v>16.212045828833741</v>
      </c>
      <c r="AE22" s="29">
        <f>Baseline!DE22*'Summary all tools'!P$28</f>
        <v>11.096044929340119</v>
      </c>
      <c r="AF22" s="29">
        <f t="shared" si="0"/>
        <v>7207.5967572400687</v>
      </c>
      <c r="AH22" s="6">
        <f>C22*'Summary all tools'!B$22</f>
        <v>50.659274960658529</v>
      </c>
      <c r="AI22" s="6">
        <f>D22*'Summary all tools'!C$22</f>
        <v>50.952465478101111</v>
      </c>
      <c r="AJ22" s="6">
        <f>E22*'Summary all tools'!D$22</f>
        <v>196.65581444423452</v>
      </c>
      <c r="AK22" s="6">
        <f>F22*'Summary all tools'!E$22</f>
        <v>144.87515486917911</v>
      </c>
      <c r="AL22" s="6">
        <f>G22*'Summary all tools'!F$22</f>
        <v>110.13601664519224</v>
      </c>
      <c r="AM22" s="6">
        <f>H22*'Summary all tools'!G$22</f>
        <v>175.63220727528471</v>
      </c>
      <c r="AN22" s="6">
        <f>I22*'Summary all tools'!H$22</f>
        <v>96.99882375540858</v>
      </c>
      <c r="AO22" s="6">
        <f>J22*'Summary all tools'!J$22</f>
        <v>26.349021056612539</v>
      </c>
      <c r="AP22" s="6">
        <f>K22*'Summary all tools'!K$22</f>
        <v>26.399468668684975</v>
      </c>
      <c r="AQ22" s="6">
        <f>L22*'Summary all tools'!L$22</f>
        <v>155.64086228938464</v>
      </c>
      <c r="AR22" s="6">
        <f>M22*'Summary all tools'!M$22</f>
        <v>116.95239243771951</v>
      </c>
      <c r="AS22" s="6">
        <f>N22*'Summary all tools'!N$22</f>
        <v>93.015118145990343</v>
      </c>
      <c r="AT22" s="6">
        <f>O22*'Summary all tools'!O$22</f>
        <v>152.76663478339904</v>
      </c>
      <c r="AU22" s="6">
        <f>P22*'Summary all tools'!P$22</f>
        <v>83.340935625110077</v>
      </c>
      <c r="AV22" s="6"/>
      <c r="AW22" s="6">
        <f>R22*'Summary all tools'!B$29</f>
        <v>3.5815781614066862</v>
      </c>
      <c r="AX22" s="6">
        <f>S22*'Summary all tools'!C$29</f>
        <v>3.1808662460846051</v>
      </c>
      <c r="AY22" s="6">
        <f>T22*'Summary all tools'!D$29</f>
        <v>10.692179185778571</v>
      </c>
      <c r="AZ22" s="6">
        <f>U22*'Summary all tools'!E$29</f>
        <v>6.3540418482909438</v>
      </c>
      <c r="BA22" s="6">
        <f>V22*'Summary all tools'!F$29</f>
        <v>2.7162418094874914</v>
      </c>
      <c r="BB22" s="6">
        <f>W22*'Summary all tools'!G$29</f>
        <v>3.7725037136308699</v>
      </c>
      <c r="BC22" s="6">
        <f>X22*'Summary all tools'!H$29</f>
        <v>3.2277765584137676</v>
      </c>
      <c r="BD22" s="6">
        <f>Y22*'Summary all tools'!J$29</f>
        <v>1.851148766458101</v>
      </c>
      <c r="BE22" s="6">
        <f>Z22*'Summary all tools'!K$29</f>
        <v>1.574203675849428</v>
      </c>
      <c r="BF22" s="6">
        <f>AA22*'Summary all tools'!L$29</f>
        <v>8.5208538088152803</v>
      </c>
      <c r="BG22" s="6">
        <f>AB22*'Summary all tools'!M$29</f>
        <v>5.2566872818496089</v>
      </c>
      <c r="BH22" s="6">
        <f>AC22*'Summary all tools'!N$29</f>
        <v>2.6253929538820535</v>
      </c>
      <c r="BI22" s="6">
        <f>AD22*'Summary all tools'!O$29</f>
        <v>3.9132524414426273</v>
      </c>
      <c r="BJ22" s="6">
        <f>AE22*'Summary all tools'!P$29</f>
        <v>2.6783556725993392</v>
      </c>
      <c r="BK22" s="6">
        <f t="shared" si="1"/>
        <v>1540.319272558949</v>
      </c>
      <c r="BM22" s="6">
        <f>C22*'Summary all tools'!B$23</f>
        <v>10.45350118235811</v>
      </c>
      <c r="BN22" s="6">
        <f>D22*'Summary all tools'!C$23</f>
        <v>10.514000812941498</v>
      </c>
      <c r="BO22" s="6">
        <f>E22*'Summary all tools'!D$23</f>
        <v>59.939614676496134</v>
      </c>
      <c r="BP22" s="6">
        <f>F22*'Summary all tools'!E$23</f>
        <v>44.157153367660761</v>
      </c>
      <c r="BQ22" s="6">
        <f>G22*'Summary all tools'!F$23</f>
        <v>33.56885438843188</v>
      </c>
      <c r="BR22" s="6">
        <f>H22*'Summary all tools'!G$23</f>
        <v>38.608804185515176</v>
      </c>
      <c r="BS22" s="6">
        <f>I22*'Summary all tools'!H$23</f>
        <v>21.323017291059642</v>
      </c>
      <c r="BT22" s="6">
        <f>J22*'Summary all tools'!J$23</f>
        <v>4.6498272452845661</v>
      </c>
      <c r="BU22" s="6">
        <f>K22*'Summary all tools'!K$23</f>
        <v>4.6587297650620547</v>
      </c>
      <c r="BV22" s="6">
        <f>L22*'Summary all tools'!L$23</f>
        <v>32.864405184611101</v>
      </c>
      <c r="BW22" s="6">
        <f>M22*'Summary all tools'!M$23</f>
        <v>24.695126690036393</v>
      </c>
      <c r="BX22" s="6">
        <f>N22*'Summary all tools'!N$23</f>
        <v>19.640642477041787</v>
      </c>
      <c r="BY22" s="6">
        <f>O22*'Summary all tools'!O$23</f>
        <v>36.874704947717007</v>
      </c>
      <c r="BZ22" s="6">
        <f>P22*'Summary all tools'!P$23</f>
        <v>20.116777564681744</v>
      </c>
      <c r="CA22" s="6"/>
      <c r="CB22" s="6">
        <f>R22*'Summary all tools'!B$30</f>
        <v>0.73905581108391938</v>
      </c>
      <c r="CC22" s="6">
        <f>S22*'Summary all tools'!C$30</f>
        <v>0.65636922538253761</v>
      </c>
      <c r="CD22" s="6">
        <f>T22*'Summary all tools'!D$30</f>
        <v>3.2589176285420982</v>
      </c>
      <c r="CE22" s="6">
        <f>U22*'Summary all tools'!E$30</f>
        <v>1.9366771386914179</v>
      </c>
      <c r="CF22" s="6">
        <f>V22*'Summary all tools'!F$30</f>
        <v>0.82789562001502304</v>
      </c>
      <c r="CG22" s="6">
        <f>W22*'Summary all tools'!G$30</f>
        <v>0.82930038532402739</v>
      </c>
      <c r="CH22" s="6">
        <f>X22*'Summary all tools'!H$30</f>
        <v>0.70955432965130227</v>
      </c>
      <c r="CI22" s="6">
        <f>Y22*'Summary all tools'!J$30</f>
        <v>0.32667331172790021</v>
      </c>
      <c r="CJ22" s="6">
        <f>Z22*'Summary all tools'!K$30</f>
        <v>0.27780064867931087</v>
      </c>
      <c r="CK22" s="6">
        <f>AA22*'Summary all tools'!L$30</f>
        <v>1.7992241110247407</v>
      </c>
      <c r="CL22" s="6">
        <f>AB22*'Summary all tools'!M$30</f>
        <v>1.10997779258179</v>
      </c>
      <c r="CM22" s="6">
        <f>AC22*'Summary all tools'!N$30</f>
        <v>0.55436584285158907</v>
      </c>
      <c r="CN22" s="6">
        <f>AD22*'Summary all tools'!O$30</f>
        <v>0.94457817552063417</v>
      </c>
      <c r="CO22" s="6">
        <f>AE22*'Summary all tools'!P$30</f>
        <v>0.64649964511018532</v>
      </c>
      <c r="CP22" s="6">
        <f t="shared" si="2"/>
        <v>376.68204944508437</v>
      </c>
      <c r="CR22" s="6"/>
      <c r="CS22" s="6"/>
      <c r="CT22" s="6"/>
      <c r="CU22" s="6"/>
      <c r="CV22" s="6"/>
      <c r="CW22" s="6"/>
      <c r="CX22" s="6"/>
      <c r="CY22" s="6"/>
      <c r="CZ22" s="6"/>
      <c r="DA22" s="6"/>
      <c r="DB22" s="6"/>
      <c r="DC22" s="6"/>
      <c r="DD22" s="6"/>
      <c r="DE22" s="6"/>
      <c r="DF22" s="6"/>
      <c r="DH22" s="6"/>
      <c r="DI22" s="6"/>
      <c r="DJ22" s="6"/>
      <c r="DK22" s="6"/>
      <c r="DL22" s="6"/>
      <c r="DM22" s="6"/>
      <c r="DN22" s="6"/>
      <c r="DO22" s="6"/>
      <c r="DP22" s="6"/>
      <c r="DQ22" s="6"/>
      <c r="DR22" s="6"/>
      <c r="DS22" s="6"/>
      <c r="DT22" s="6"/>
      <c r="DU22" s="6"/>
      <c r="DV22" s="6"/>
      <c r="DX22" s="6"/>
      <c r="DY22" s="6"/>
      <c r="DZ22" s="6"/>
      <c r="EA22" s="6"/>
      <c r="EB22" s="6"/>
      <c r="EC22" s="6"/>
      <c r="ED22" s="6"/>
      <c r="EE22" s="6"/>
      <c r="EF22" s="6"/>
      <c r="EG22" s="6"/>
      <c r="EH22" s="6"/>
      <c r="EI22" s="6"/>
      <c r="EJ22" s="6"/>
      <c r="EK22" s="6"/>
      <c r="EL22" s="6"/>
      <c r="EN22" s="1"/>
      <c r="EO22" s="1"/>
      <c r="EP22" s="1"/>
      <c r="EQ22" s="1"/>
      <c r="ER22" s="1"/>
      <c r="ES22" s="1"/>
      <c r="ET22" s="1"/>
      <c r="EU22" s="1"/>
      <c r="EV22" s="1"/>
      <c r="EW22" s="1"/>
      <c r="EX22" s="1"/>
      <c r="EY22" s="1"/>
      <c r="EZ22" s="1"/>
      <c r="FA22" s="1"/>
      <c r="FB22" s="2"/>
      <c r="FD22" s="2"/>
      <c r="FE22" s="2"/>
      <c r="FF22" s="2"/>
      <c r="FG22" s="2"/>
      <c r="FH22" s="2"/>
      <c r="FI22" s="2"/>
      <c r="FJ22" s="2"/>
      <c r="FK22" s="2"/>
      <c r="FL22" s="2"/>
      <c r="FM22" s="2"/>
      <c r="FN22" s="2"/>
      <c r="FO22" s="2"/>
      <c r="FP22" s="2"/>
      <c r="FQ22" s="2"/>
      <c r="FR22" s="2"/>
      <c r="FT22" s="2"/>
      <c r="FU22" s="2"/>
      <c r="FV22" s="2"/>
      <c r="FW22" s="2"/>
      <c r="FX22" s="2"/>
      <c r="FY22" s="2"/>
      <c r="FZ22" s="2"/>
      <c r="GA22" s="2"/>
      <c r="GB22" s="2"/>
      <c r="GC22" s="2"/>
      <c r="GD22" s="2"/>
      <c r="GE22" s="2"/>
      <c r="GF22" s="2"/>
      <c r="GG22" s="2"/>
      <c r="GH22" s="2"/>
      <c r="GJ22" s="6"/>
    </row>
    <row r="23" spans="1:192" x14ac:dyDescent="0.25">
      <c r="A23" s="8" t="s">
        <v>89</v>
      </c>
      <c r="B23" s="8" t="s">
        <v>188</v>
      </c>
      <c r="C23" s="22">
        <f>Baseline!CC23*'Summary all tools'!B$21</f>
        <v>223.23495553120316</v>
      </c>
      <c r="D23" s="22">
        <f>Baseline!CD23*'Summary all tools'!C$21</f>
        <v>252.0111030472776</v>
      </c>
      <c r="E23" s="22">
        <f>Baseline!CE23*'Summary all tools'!D$21</f>
        <v>966.5216133012417</v>
      </c>
      <c r="F23" s="22">
        <f>Baseline!CF23*'Summary all tools'!E$21</f>
        <v>765.41853031766038</v>
      </c>
      <c r="G23" s="22">
        <f>Baseline!CG23*'Summary all tools'!F$21</f>
        <v>584.56920468514477</v>
      </c>
      <c r="H23" s="22">
        <f>Baseline!CH23*'Summary all tools'!G$21</f>
        <v>764.46736418943408</v>
      </c>
      <c r="I23" s="22">
        <f>Baseline!CI23*'Summary all tools'!H$21</f>
        <v>436.13812184359335</v>
      </c>
      <c r="J23" s="27">
        <f>Baseline!CJ23*'Summary all tools'!J$21</f>
        <v>160.29918604621622</v>
      </c>
      <c r="K23" s="27">
        <f>Baseline!CK23*'Summary all tools'!K$21</f>
        <v>181.87152621962835</v>
      </c>
      <c r="L23" s="27">
        <f>Baseline!CL23*'Summary all tools'!L$21</f>
        <v>588.60073943854468</v>
      </c>
      <c r="M23" s="27">
        <f>Baseline!CM23*'Summary all tools'!M$21</f>
        <v>469.37999231866223</v>
      </c>
      <c r="N23" s="27">
        <f>Baseline!CN23*'Summary all tools'!N$21</f>
        <v>373.19699185607834</v>
      </c>
      <c r="O23" s="27">
        <f>Baseline!CO23*'Summary all tools'!O$21</f>
        <v>652.066590798015</v>
      </c>
      <c r="P23" s="27">
        <f>Baseline!CP23*'Summary all tools'!P$21</f>
        <v>407.34529385580345</v>
      </c>
      <c r="Q23" s="28"/>
      <c r="R23" s="29">
        <f>Baseline!CR23*'Summary all tools'!B$28</f>
        <v>4.5101232637819617</v>
      </c>
      <c r="S23" s="29">
        <f>Baseline!CS23*'Summary all tools'!C$28</f>
        <v>3.3467021292061836</v>
      </c>
      <c r="T23" s="29">
        <f>Baseline!CT23*'Summary all tools'!D$28</f>
        <v>9.0021633880357701</v>
      </c>
      <c r="U23" s="29">
        <f>Baseline!CU23*'Summary all tools'!E$28</f>
        <v>6.2943649506339785</v>
      </c>
      <c r="V23" s="29">
        <f>Baseline!CV23*'Summary all tools'!F$28</f>
        <v>2.2930556286682382</v>
      </c>
      <c r="W23" s="29">
        <f>Baseline!CW23*'Summary all tools'!G$28</f>
        <v>3.6482745646114902</v>
      </c>
      <c r="X23" s="29">
        <f>Baseline!CX23*'Summary all tools'!H$28</f>
        <v>1.6720128528359519</v>
      </c>
      <c r="Y23" s="29">
        <f>Baseline!CY23*'Summary all tools'!J$28</f>
        <v>3.2285764682188587</v>
      </c>
      <c r="Z23" s="29">
        <f>Baseline!CZ23*'Summary all tools'!K$28</f>
        <v>2.4292047913131758</v>
      </c>
      <c r="AA23" s="29">
        <f>Baseline!DA23*'Summary all tools'!L$28</f>
        <v>5.7953689230766638</v>
      </c>
      <c r="AB23" s="29">
        <f>Baseline!DB23*'Summary all tools'!M$28</f>
        <v>3.5655051890273195</v>
      </c>
      <c r="AC23" s="29">
        <f>Baseline!DC23*'Summary all tools'!N$28</f>
        <v>1.9077056524625062</v>
      </c>
      <c r="AD23" s="29">
        <f>Baseline!DD23*'Summary all tools'!O$28</f>
        <v>3.4649021785735323</v>
      </c>
      <c r="AE23" s="29">
        <f>Baseline!DE23*'Summary all tools'!P$28</f>
        <v>1.290734570546713</v>
      </c>
      <c r="AF23" s="29">
        <f t="shared" si="0"/>
        <v>6877.5699079994965</v>
      </c>
      <c r="AH23" s="6">
        <f>C23*'Summary all tools'!B$22</f>
        <v>38.320986916800543</v>
      </c>
      <c r="AI23" s="6">
        <f>D23*'Summary all tools'!C$22</f>
        <v>43.260761558524493</v>
      </c>
      <c r="AJ23" s="6">
        <f>E23*'Summary all tools'!D$22</f>
        <v>183.38161863805234</v>
      </c>
      <c r="AK23" s="6">
        <f>F23*'Summary all tools'!E$22</f>
        <v>145.22560809145992</v>
      </c>
      <c r="AL23" s="6">
        <f>G23*'Summary all tools'!F$22</f>
        <v>110.91241570374416</v>
      </c>
      <c r="AM23" s="6">
        <f>H23*'Summary all tools'!G$22</f>
        <v>186.49466718396289</v>
      </c>
      <c r="AN23" s="6">
        <f>I23*'Summary all tools'!H$22</f>
        <v>106.39752288928881</v>
      </c>
      <c r="AO23" s="6">
        <f>J23*'Summary all tools'!J$22</f>
        <v>20.644592142315727</v>
      </c>
      <c r="AP23" s="6">
        <f>K23*'Summary all tools'!K$22</f>
        <v>23.422848073740013</v>
      </c>
      <c r="AQ23" s="6">
        <f>L23*'Summary all tools'!L$22</f>
        <v>149.53318380473149</v>
      </c>
      <c r="AR23" s="6">
        <f>M23*'Summary all tools'!M$22</f>
        <v>119.24532193520669</v>
      </c>
      <c r="AS23" s="6">
        <f>N23*'Summary all tools'!N$22</f>
        <v>94.810166959388312</v>
      </c>
      <c r="AT23" s="6">
        <f>O23*'Summary all tools'!O$22</f>
        <v>157.39538398572776</v>
      </c>
      <c r="AU23" s="6">
        <f>P23*'Summary all tools'!P$22</f>
        <v>98.324726103124974</v>
      </c>
      <c r="AV23" s="6"/>
      <c r="AW23" s="6">
        <f>R23*'Summary all tools'!B$29</f>
        <v>0.77421734500889261</v>
      </c>
      <c r="AX23" s="6">
        <f>S23*'Summary all tools'!C$29</f>
        <v>0.57450200038144295</v>
      </c>
      <c r="AY23" s="6">
        <f>T23*'Summary all tools'!D$29</f>
        <v>1.7080128065668907</v>
      </c>
      <c r="AZ23" s="6">
        <f>U23*'Summary all tools'!E$29</f>
        <v>1.194252479262587</v>
      </c>
      <c r="BA23" s="6">
        <f>V23*'Summary all tools'!F$29</f>
        <v>0.43506968393185541</v>
      </c>
      <c r="BB23" s="6">
        <f>W23*'Summary all tools'!G$29</f>
        <v>0.89001019872751397</v>
      </c>
      <c r="BC23" s="6">
        <f>X23*'Summary all tools'!H$29</f>
        <v>0.4078937769273826</v>
      </c>
      <c r="BD23" s="6">
        <f>Y23*'Summary all tools'!J$29</f>
        <v>0.41580151484636818</v>
      </c>
      <c r="BE23" s="6">
        <f>Z23*'Summary all tools'!K$29</f>
        <v>0.31285213221457564</v>
      </c>
      <c r="BF23" s="6">
        <f>AA23*'Summary all tools'!L$29</f>
        <v>1.4723052628463993</v>
      </c>
      <c r="BG23" s="6">
        <f>AB23*'Summary all tools'!M$29</f>
        <v>0.90581154093710237</v>
      </c>
      <c r="BH23" s="6">
        <f>AC23*'Summary all tools'!N$29</f>
        <v>0.48464991778146665</v>
      </c>
      <c r="BI23" s="6">
        <f>AD23*'Summary all tools'!O$29</f>
        <v>0.83635569827636991</v>
      </c>
      <c r="BJ23" s="6">
        <f>AE23*'Summary all tools'!P$29</f>
        <v>0.31155662047679283</v>
      </c>
      <c r="BK23" s="6">
        <f t="shared" si="1"/>
        <v>1488.0930949642541</v>
      </c>
      <c r="BM23" s="6">
        <f>C23*'Summary all tools'!B$23</f>
        <v>7.9075052368001124</v>
      </c>
      <c r="BN23" s="6">
        <f>D23*'Summary all tools'!C$23</f>
        <v>8.9268238136637841</v>
      </c>
      <c r="BO23" s="6">
        <f>E23*'Summary all tools'!D$23</f>
        <v>55.8937125300913</v>
      </c>
      <c r="BP23" s="6">
        <f>F23*'Summary all tools'!E$23</f>
        <v>44.263969589520322</v>
      </c>
      <c r="BQ23" s="6">
        <f>G23*'Summary all tools'!F$23</f>
        <v>33.805496567237093</v>
      </c>
      <c r="BR23" s="6">
        <f>H23*'Summary all tools'!G$23</f>
        <v>40.996672527509084</v>
      </c>
      <c r="BS23" s="6">
        <f>I23*'Summary all tools'!H$23</f>
        <v>23.389110635145386</v>
      </c>
      <c r="BT23" s="6">
        <f>J23*'Summary all tools'!J$23</f>
        <v>3.6431633192321868</v>
      </c>
      <c r="BU23" s="6">
        <f>K23*'Summary all tools'!K$23</f>
        <v>4.133443777718826</v>
      </c>
      <c r="BV23" s="6">
        <f>L23*'Summary all tools'!L$23</f>
        <v>31.574736022513026</v>
      </c>
      <c r="BW23" s="6">
        <f>M23*'Summary all tools'!M$23</f>
        <v>25.179291085920141</v>
      </c>
      <c r="BX23" s="6">
        <f>N23*'Summary all tools'!N$23</f>
        <v>20.01967668863578</v>
      </c>
      <c r="BY23" s="6">
        <f>O23*'Summary all tools'!O$23</f>
        <v>37.991989237934284</v>
      </c>
      <c r="BZ23" s="6">
        <f>P23*'Summary all tools'!P$23</f>
        <v>23.733554576616374</v>
      </c>
      <c r="CA23" s="6"/>
      <c r="CB23" s="6">
        <f>R23*'Summary all tools'!B$30</f>
        <v>0.15975913468437467</v>
      </c>
      <c r="CC23" s="6">
        <f>S23*'Summary all tools'!C$30</f>
        <v>0.1185480318247422</v>
      </c>
      <c r="CD23" s="6">
        <f>T23*'Summary all tools'!D$30</f>
        <v>0.52059294446730575</v>
      </c>
      <c r="CE23" s="6">
        <f>U23*'Summary all tools'!E$30</f>
        <v>0.3640016118300351</v>
      </c>
      <c r="CF23" s="6">
        <f>V23*'Summary all tools'!F$30</f>
        <v>0.13260685571895595</v>
      </c>
      <c r="CG23" s="6">
        <f>W23*'Summary all tools'!G$30</f>
        <v>0.19564879368578969</v>
      </c>
      <c r="CH23" s="6">
        <f>X23*'Summary all tools'!H$30</f>
        <v>8.966630441076083E-2</v>
      </c>
      <c r="CI23" s="6">
        <f>Y23*'Summary all tools'!J$30</f>
        <v>7.3376737914064974E-2</v>
      </c>
      <c r="CJ23" s="6">
        <f>Z23*'Summary all tools'!K$30</f>
        <v>5.5209199802572176E-2</v>
      </c>
      <c r="CK23" s="6">
        <f>AA23*'Summary all tools'!L$30</f>
        <v>0.31088517502334329</v>
      </c>
      <c r="CL23" s="6">
        <f>AB23*'Summary all tools'!M$30</f>
        <v>0.19126697876361126</v>
      </c>
      <c r="CM23" s="6">
        <f>AC23*'Summary all tools'!N$30</f>
        <v>0.1023364368223814</v>
      </c>
      <c r="CN23" s="6">
        <f>AD23*'Summary all tools'!O$30</f>
        <v>0.20187896165291686</v>
      </c>
      <c r="CO23" s="6">
        <f>AE23*'Summary all tools'!P$30</f>
        <v>7.5203322184053442E-2</v>
      </c>
      <c r="CP23" s="6">
        <f t="shared" si="2"/>
        <v>364.05012609732256</v>
      </c>
      <c r="CR23" s="6"/>
      <c r="CS23" s="6"/>
      <c r="CT23" s="6"/>
      <c r="CU23" s="6"/>
      <c r="CV23" s="6"/>
      <c r="CW23" s="6"/>
      <c r="CX23" s="6"/>
      <c r="CY23" s="6"/>
      <c r="CZ23" s="6"/>
      <c r="DA23" s="6"/>
      <c r="DB23" s="6"/>
      <c r="DC23" s="6"/>
      <c r="DD23" s="6"/>
      <c r="DE23" s="6"/>
      <c r="DF23" s="6"/>
      <c r="DH23" s="6"/>
      <c r="DI23" s="6"/>
      <c r="DJ23" s="6"/>
      <c r="DK23" s="6"/>
      <c r="DL23" s="6"/>
      <c r="DM23" s="6"/>
      <c r="DN23" s="6"/>
      <c r="DO23" s="6"/>
      <c r="DP23" s="6"/>
      <c r="DQ23" s="6"/>
      <c r="DR23" s="6"/>
      <c r="DS23" s="6"/>
      <c r="DT23" s="6"/>
      <c r="DU23" s="6"/>
      <c r="DV23" s="6"/>
      <c r="DX23" s="6"/>
      <c r="DY23" s="6"/>
      <c r="DZ23" s="6"/>
      <c r="EA23" s="6"/>
      <c r="EB23" s="6"/>
      <c r="EC23" s="6"/>
      <c r="ED23" s="6"/>
      <c r="EE23" s="6"/>
      <c r="EF23" s="6"/>
      <c r="EG23" s="6"/>
      <c r="EH23" s="6"/>
      <c r="EI23" s="6"/>
      <c r="EJ23" s="6"/>
      <c r="EK23" s="6"/>
      <c r="EL23" s="6"/>
      <c r="EN23" s="1"/>
      <c r="EO23" s="1"/>
      <c r="EP23" s="1"/>
      <c r="EQ23" s="1"/>
      <c r="ER23" s="1"/>
      <c r="ES23" s="1"/>
      <c r="ET23" s="1"/>
      <c r="EU23" s="1"/>
      <c r="EV23" s="1"/>
      <c r="EW23" s="1"/>
      <c r="EX23" s="1"/>
      <c r="EY23" s="1"/>
      <c r="EZ23" s="1"/>
      <c r="FA23" s="1"/>
      <c r="FB23" s="2"/>
      <c r="FD23" s="2"/>
      <c r="FE23" s="2"/>
      <c r="FF23" s="2"/>
      <c r="FG23" s="2"/>
      <c r="FH23" s="2"/>
      <c r="FI23" s="2"/>
      <c r="FJ23" s="2"/>
      <c r="FK23" s="2"/>
      <c r="FL23" s="2"/>
      <c r="FM23" s="2"/>
      <c r="FN23" s="2"/>
      <c r="FO23" s="2"/>
      <c r="FP23" s="2"/>
      <c r="FQ23" s="2"/>
      <c r="FR23" s="2"/>
      <c r="FT23" s="2"/>
      <c r="FU23" s="2"/>
      <c r="FV23" s="2"/>
      <c r="FW23" s="2"/>
      <c r="FX23" s="2"/>
      <c r="FY23" s="2"/>
      <c r="FZ23" s="2"/>
      <c r="GA23" s="2"/>
      <c r="GB23" s="2"/>
      <c r="GC23" s="2"/>
      <c r="GD23" s="2"/>
      <c r="GE23" s="2"/>
      <c r="GF23" s="2"/>
      <c r="GG23" s="2"/>
      <c r="GH23" s="2"/>
      <c r="GJ23" s="6"/>
    </row>
    <row r="24" spans="1:192" x14ac:dyDescent="0.25">
      <c r="A24" s="8" t="s">
        <v>92</v>
      </c>
      <c r="B24" s="8" t="s">
        <v>189</v>
      </c>
      <c r="C24" s="22">
        <f>Baseline!CC24*'Summary all tools'!B$21</f>
        <v>319.69206272544125</v>
      </c>
      <c r="D24" s="22">
        <f>Baseline!CD24*'Summary all tools'!C$21</f>
        <v>340.27715657539704</v>
      </c>
      <c r="E24" s="22">
        <f>Baseline!CE24*'Summary all tools'!D$21</f>
        <v>1226.9480081205963</v>
      </c>
      <c r="F24" s="22">
        <f>Baseline!CF24*'Summary all tools'!E$21</f>
        <v>936.83057212962035</v>
      </c>
      <c r="G24" s="22">
        <f>Baseline!CG24*'Summary all tools'!F$21</f>
        <v>713.75714814767218</v>
      </c>
      <c r="H24" s="22">
        <f>Baseline!CH24*'Summary all tools'!G$21</f>
        <v>882.80890498696317</v>
      </c>
      <c r="I24" s="22">
        <f>Baseline!CI24*'Summary all tools'!H$21</f>
        <v>514.8222711965991</v>
      </c>
      <c r="J24" s="27">
        <f>Baseline!CJ24*'Summary all tools'!J$21</f>
        <v>222.24251470166089</v>
      </c>
      <c r="K24" s="27">
        <f>Baseline!CK24*'Summary all tools'!K$21</f>
        <v>235.29267557430788</v>
      </c>
      <c r="L24" s="27">
        <f>Baseline!CL24*'Summary all tools'!L$21</f>
        <v>736.09080500932146</v>
      </c>
      <c r="M24" s="27">
        <f>Baseline!CM24*'Summary all tools'!M$21</f>
        <v>566.78775096111576</v>
      </c>
      <c r="N24" s="27">
        <f>Baseline!CN24*'Summary all tools'!N$21</f>
        <v>438.32171098803002</v>
      </c>
      <c r="O24" s="27">
        <f>Baseline!CO24*'Summary all tools'!O$21</f>
        <v>764.76619866423323</v>
      </c>
      <c r="P24" s="27">
        <f>Baseline!CP24*'Summary all tools'!P$21</f>
        <v>470.86029921390445</v>
      </c>
      <c r="Q24" s="28"/>
      <c r="R24" s="29">
        <f>Baseline!CR24*'Summary all tools'!B$28</f>
        <v>10.939230243332164</v>
      </c>
      <c r="S24" s="29">
        <f>Baseline!CS24*'Summary all tools'!C$28</f>
        <v>11.139718978521637</v>
      </c>
      <c r="T24" s="29">
        <f>Baseline!CT24*'Summary all tools'!D$28</f>
        <v>32.970257144024494</v>
      </c>
      <c r="U24" s="29">
        <f>Baseline!CU24*'Summary all tools'!E$28</f>
        <v>20.403829279954472</v>
      </c>
      <c r="V24" s="29">
        <f>Baseline!CV24*'Summary all tools'!F$28</f>
        <v>8.6856436070177381</v>
      </c>
      <c r="W24" s="29">
        <f>Baseline!CW24*'Summary all tools'!G$28</f>
        <v>10.980103982076638</v>
      </c>
      <c r="X24" s="29">
        <f>Baseline!CX24*'Summary all tools'!H$28</f>
        <v>7.7388030082351076</v>
      </c>
      <c r="Y24" s="29">
        <f>Baseline!CY24*'Summary all tools'!J$28</f>
        <v>7.6449481555159036</v>
      </c>
      <c r="Z24" s="29">
        <f>Baseline!CZ24*'Summary all tools'!K$28</f>
        <v>7.1562452156555025</v>
      </c>
      <c r="AA24" s="29">
        <f>Baseline!DA24*'Summary all tools'!L$28</f>
        <v>18.467247477468575</v>
      </c>
      <c r="AB24" s="29">
        <f>Baseline!DB24*'Summary all tools'!M$28</f>
        <v>10.968724618525497</v>
      </c>
      <c r="AC24" s="29">
        <f>Baseline!DC24*'Summary all tools'!N$28</f>
        <v>6.6220786886287559</v>
      </c>
      <c r="AD24" s="29">
        <f>Baseline!DD24*'Summary all tools'!O$28</f>
        <v>9.4222422184945991</v>
      </c>
      <c r="AE24" s="29">
        <f>Baseline!DE24*'Summary all tools'!P$28</f>
        <v>6.3381928236491891</v>
      </c>
      <c r="AF24" s="29">
        <f t="shared" si="0"/>
        <v>8538.9753444359612</v>
      </c>
      <c r="AH24" s="6">
        <f>C24*'Summary all tools'!B$22</f>
        <v>54.879018941969484</v>
      </c>
      <c r="AI24" s="6">
        <f>D24*'Summary all tools'!C$22</f>
        <v>58.412699902588599</v>
      </c>
      <c r="AJ24" s="6">
        <f>E24*'Summary all tools'!D$22</f>
        <v>232.79325430228337</v>
      </c>
      <c r="AK24" s="6">
        <f>F24*'Summary all tools'!E$22</f>
        <v>177.74823070945362</v>
      </c>
      <c r="AL24" s="6">
        <f>G24*'Summary all tools'!F$22</f>
        <v>135.42370842048101</v>
      </c>
      <c r="AM24" s="6">
        <f>H24*'Summary all tools'!G$22</f>
        <v>215.36452782016349</v>
      </c>
      <c r="AN24" s="6">
        <f>I24*'Summary all tools'!H$22</f>
        <v>125.59281484501682</v>
      </c>
      <c r="AO24" s="6">
        <f>J24*'Summary all tools'!J$22</f>
        <v>28.622142044910873</v>
      </c>
      <c r="AP24" s="6">
        <f>K24*'Summary all tools'!K$22</f>
        <v>30.302844581539649</v>
      </c>
      <c r="AQ24" s="6">
        <f>L24*'Summary all tools'!L$22</f>
        <v>187.00282596896727</v>
      </c>
      <c r="AR24" s="6">
        <f>M24*'Summary all tools'!M$22</f>
        <v>143.99162499113365</v>
      </c>
      <c r="AS24" s="6">
        <f>N24*'Summary all tools'!N$22</f>
        <v>111.35500957286996</v>
      </c>
      <c r="AT24" s="6">
        <f>O24*'Summary all tools'!O$22</f>
        <v>184.59873760860802</v>
      </c>
      <c r="AU24" s="6">
        <f>P24*'Summary all tools'!P$22</f>
        <v>113.65593429301143</v>
      </c>
      <c r="AV24" s="6"/>
      <c r="AW24" s="6">
        <f>R24*'Summary all tools'!B$29</f>
        <v>1.8778515131605622</v>
      </c>
      <c r="AX24" s="6">
        <f>S24*'Summary all tools'!C$29</f>
        <v>1.912267835550036</v>
      </c>
      <c r="AY24" s="6">
        <f>T24*'Summary all tools'!D$29</f>
        <v>6.2555653580605277</v>
      </c>
      <c r="AZ24" s="6">
        <f>U24*'Summary all tools'!E$29</f>
        <v>3.8712918451895422</v>
      </c>
      <c r="BA24" s="6">
        <f>V24*'Summary all tools'!F$29</f>
        <v>1.6479583711820529</v>
      </c>
      <c r="BB24" s="6">
        <f>W24*'Summary all tools'!G$29</f>
        <v>2.6786373541974555</v>
      </c>
      <c r="BC24" s="6">
        <f>X24*'Summary all tools'!H$29</f>
        <v>1.8879098821351683</v>
      </c>
      <c r="BD24" s="6">
        <f>Y24*'Summary all tools'!J$29</f>
        <v>0.98457665639219971</v>
      </c>
      <c r="BE24" s="6">
        <f>Z24*'Summary all tools'!K$29</f>
        <v>0.92163764141017834</v>
      </c>
      <c r="BF24" s="6">
        <f>AA24*'Summary all tools'!L$29</f>
        <v>4.6915780534864497</v>
      </c>
      <c r="BG24" s="6">
        <f>AB24*'Summary all tools'!M$29</f>
        <v>2.7865889466092102</v>
      </c>
      <c r="BH24" s="6">
        <f>AC24*'Summary all tools'!N$29</f>
        <v>1.6823297073338235</v>
      </c>
      <c r="BI24" s="6">
        <f>AD24*'Summary all tools'!O$29</f>
        <v>2.2743343286021447</v>
      </c>
      <c r="BJ24" s="6">
        <f>AE24*'Summary all tools'!P$29</f>
        <v>1.5299086126049768</v>
      </c>
      <c r="BK24" s="6">
        <f t="shared" si="1"/>
        <v>1834.7458101089112</v>
      </c>
      <c r="BM24" s="6">
        <f>C24*'Summary all tools'!B$23</f>
        <v>11.324242003898465</v>
      </c>
      <c r="BN24" s="6">
        <f>D24*'Summary all tools'!C$23</f>
        <v>12.053414265613521</v>
      </c>
      <c r="BO24" s="6">
        <f>E24*'Summary all tools'!D$23</f>
        <v>70.95410833186034</v>
      </c>
      <c r="BP24" s="6">
        <f>F24*'Summary all tools'!E$23</f>
        <v>54.176686757333471</v>
      </c>
      <c r="BQ24" s="6">
        <f>G24*'Summary all tools'!F$23</f>
        <v>41.276404278845234</v>
      </c>
      <c r="BR24" s="6">
        <f>H24*'Summary all tools'!G$23</f>
        <v>47.343064305294554</v>
      </c>
      <c r="BS24" s="6">
        <f>I24*'Summary all tools'!H$23</f>
        <v>27.60876533230973</v>
      </c>
      <c r="BT24" s="6">
        <f>J24*'Summary all tools'!J$23</f>
        <v>5.0509662432195661</v>
      </c>
      <c r="BU24" s="6">
        <f>K24*'Summary all tools'!K$23</f>
        <v>5.347560808506997</v>
      </c>
      <c r="BV24" s="6">
        <f>L24*'Summary all tools'!L$23</f>
        <v>39.486652495439309</v>
      </c>
      <c r="BW24" s="6">
        <f>M24*'Summary all tools'!M$23</f>
        <v>30.404606073825036</v>
      </c>
      <c r="BX24" s="6">
        <f>N24*'Summary all tools'!N$23</f>
        <v>23.513209192677724</v>
      </c>
      <c r="BY24" s="6">
        <f>O24*'Summary all tools'!O$23</f>
        <v>44.558315974491592</v>
      </c>
      <c r="BZ24" s="6">
        <f>P24*'Summary all tools'!P$23</f>
        <v>27.434191036244137</v>
      </c>
      <c r="CA24" s="6"/>
      <c r="CB24" s="6">
        <f>R24*'Summary all tools'!B$30</f>
        <v>0.38749316938233824</v>
      </c>
      <c r="CC24" s="6">
        <f>S24*'Summary all tools'!C$30</f>
        <v>0.39459495019286456</v>
      </c>
      <c r="CD24" s="6">
        <f>T24*'Summary all tools'!D$30</f>
        <v>1.9066620440663937</v>
      </c>
      <c r="CE24" s="6">
        <f>U24*'Summary all tools'!E$30</f>
        <v>1.1799485418557167</v>
      </c>
      <c r="CF24" s="6">
        <f>V24*'Summary all tools'!F$30</f>
        <v>0.50228868162740647</v>
      </c>
      <c r="CG24" s="6">
        <f>W24*'Summary all tools'!G$30</f>
        <v>0.58883838389685439</v>
      </c>
      <c r="CH24" s="6">
        <f>X24*'Summary all tools'!H$30</f>
        <v>0.4150146723659206</v>
      </c>
      <c r="CI24" s="6">
        <f>Y24*'Summary all tools'!J$30</f>
        <v>0.17374882171627054</v>
      </c>
      <c r="CJ24" s="6">
        <f>Z24*'Summary all tools'!K$30</f>
        <v>0.16264193671944324</v>
      </c>
      <c r="CK24" s="6">
        <f>AA24*'Summary all tools'!L$30</f>
        <v>0.99065193958080411</v>
      </c>
      <c r="CL24" s="6">
        <f>AB24*'Summary all tools'!M$30</f>
        <v>0.58840324370632724</v>
      </c>
      <c r="CM24" s="6">
        <f>AC24*'Summary all tools'!N$30</f>
        <v>0.355232966090409</v>
      </c>
      <c r="CN24" s="6">
        <f>AD24*'Summary all tools'!O$30</f>
        <v>0.54897725173155221</v>
      </c>
      <c r="CO24" s="6">
        <f>AE24*'Summary all tools'!P$30</f>
        <v>0.36928828580120127</v>
      </c>
      <c r="CP24" s="6">
        <f t="shared" si="2"/>
        <v>449.09597198829329</v>
      </c>
      <c r="CR24" s="6"/>
      <c r="CS24" s="6"/>
      <c r="CT24" s="6"/>
      <c r="CU24" s="6"/>
      <c r="CV24" s="6"/>
      <c r="CW24" s="6"/>
      <c r="CX24" s="6"/>
      <c r="CY24" s="6"/>
      <c r="CZ24" s="6"/>
      <c r="DA24" s="6"/>
      <c r="DB24" s="6"/>
      <c r="DC24" s="6"/>
      <c r="DD24" s="6"/>
      <c r="DE24" s="6"/>
      <c r="DF24" s="6"/>
      <c r="DH24" s="6"/>
      <c r="DI24" s="6"/>
      <c r="DJ24" s="6"/>
      <c r="DK24" s="6"/>
      <c r="DL24" s="6"/>
      <c r="DM24" s="6"/>
      <c r="DN24" s="6"/>
      <c r="DO24" s="6"/>
      <c r="DP24" s="6"/>
      <c r="DQ24" s="6"/>
      <c r="DR24" s="6"/>
      <c r="DS24" s="6"/>
      <c r="DT24" s="6"/>
      <c r="DU24" s="6"/>
      <c r="DV24" s="6"/>
      <c r="DX24" s="6"/>
      <c r="DY24" s="6"/>
      <c r="DZ24" s="6"/>
      <c r="EA24" s="6"/>
      <c r="EB24" s="6"/>
      <c r="EC24" s="6"/>
      <c r="ED24" s="6"/>
      <c r="EE24" s="6"/>
      <c r="EF24" s="6"/>
      <c r="EG24" s="6"/>
      <c r="EH24" s="6"/>
      <c r="EI24" s="6"/>
      <c r="EJ24" s="6"/>
      <c r="EK24" s="6"/>
      <c r="EL24" s="6"/>
      <c r="EN24" s="1"/>
      <c r="EO24" s="1"/>
      <c r="EP24" s="1"/>
      <c r="EQ24" s="1"/>
      <c r="ER24" s="1"/>
      <c r="ES24" s="1"/>
      <c r="ET24" s="1"/>
      <c r="EU24" s="1"/>
      <c r="EV24" s="1"/>
      <c r="EW24" s="1"/>
      <c r="EX24" s="1"/>
      <c r="EY24" s="1"/>
      <c r="EZ24" s="1"/>
      <c r="FA24" s="1"/>
      <c r="FB24" s="2"/>
      <c r="FD24" s="2"/>
      <c r="FE24" s="2"/>
      <c r="FF24" s="2"/>
      <c r="FG24" s="2"/>
      <c r="FH24" s="2"/>
      <c r="FI24" s="2"/>
      <c r="FJ24" s="2"/>
      <c r="FK24" s="2"/>
      <c r="FL24" s="2"/>
      <c r="FM24" s="2"/>
      <c r="FN24" s="2"/>
      <c r="FO24" s="2"/>
      <c r="FP24" s="2"/>
      <c r="FQ24" s="2"/>
      <c r="FR24" s="2"/>
      <c r="FT24" s="2"/>
      <c r="FU24" s="2"/>
      <c r="FV24" s="2"/>
      <c r="FW24" s="2"/>
      <c r="FX24" s="2"/>
      <c r="FY24" s="2"/>
      <c r="FZ24" s="2"/>
      <c r="GA24" s="2"/>
      <c r="GB24" s="2"/>
      <c r="GC24" s="2"/>
      <c r="GD24" s="2"/>
      <c r="GE24" s="2"/>
      <c r="GF24" s="2"/>
      <c r="GG24" s="2"/>
      <c r="GH24" s="2"/>
      <c r="GJ24" s="6"/>
    </row>
    <row r="25" spans="1:192" x14ac:dyDescent="0.25">
      <c r="A25" s="8" t="s">
        <v>94</v>
      </c>
      <c r="B25" s="8" t="s">
        <v>190</v>
      </c>
      <c r="C25" s="22">
        <f>Baseline!CC25*'Summary all tools'!B$21</f>
        <v>256.63462292319343</v>
      </c>
      <c r="D25" s="22">
        <f>Baseline!CD25*'Summary all tools'!C$21</f>
        <v>262.1677866903176</v>
      </c>
      <c r="E25" s="22">
        <f>Baseline!CE25*'Summary all tools'!D$21</f>
        <v>930.47848907623302</v>
      </c>
      <c r="F25" s="22">
        <f>Baseline!CF25*'Summary all tools'!E$21</f>
        <v>689.78142472033039</v>
      </c>
      <c r="G25" s="22">
        <f>Baseline!CG25*'Summary all tools'!F$21</f>
        <v>499.33050116708529</v>
      </c>
      <c r="H25" s="22">
        <f>Baseline!CH25*'Summary all tools'!G$21</f>
        <v>620.08816542872603</v>
      </c>
      <c r="I25" s="22">
        <f>Baseline!CI25*'Summary all tools'!H$21</f>
        <v>357.54381922266742</v>
      </c>
      <c r="J25" s="27">
        <f>Baseline!CJ25*'Summary all tools'!J$21</f>
        <v>180.24340853089518</v>
      </c>
      <c r="K25" s="27">
        <f>Baseline!CK25*'Summary all tools'!K$21</f>
        <v>183.03902217498191</v>
      </c>
      <c r="L25" s="27">
        <f>Baseline!CL25*'Summary all tools'!L$21</f>
        <v>553.58683758378015</v>
      </c>
      <c r="M25" s="27">
        <f>Baseline!CM25*'Summary all tools'!M$21</f>
        <v>418.84471323770691</v>
      </c>
      <c r="N25" s="27">
        <f>Baseline!CN25*'Summary all tools'!N$21</f>
        <v>316.96582143652563</v>
      </c>
      <c r="O25" s="27">
        <f>Baseline!CO25*'Summary all tools'!O$21</f>
        <v>534.01007191223277</v>
      </c>
      <c r="P25" s="27">
        <f>Baseline!CP25*'Summary all tools'!P$21</f>
        <v>337.04315425206789</v>
      </c>
      <c r="Q25" s="28"/>
      <c r="R25" s="29">
        <f>Baseline!CR25*'Summary all tools'!B$28</f>
        <v>18.883088797710936</v>
      </c>
      <c r="S25" s="29">
        <f>Baseline!CS25*'Summary all tools'!C$28</f>
        <v>14.246613932626182</v>
      </c>
      <c r="T25" s="29">
        <f>Baseline!CT25*'Summary all tools'!D$28</f>
        <v>41.472701282708343</v>
      </c>
      <c r="U25" s="29">
        <f>Baseline!CU25*'Summary all tools'!E$28</f>
        <v>23.112885137260783</v>
      </c>
      <c r="V25" s="29">
        <f>Baseline!CV25*'Summary all tools'!F$28</f>
        <v>9.8503870400332545</v>
      </c>
      <c r="W25" s="29">
        <f>Baseline!CW25*'Summary all tools'!G$28</f>
        <v>11.043499790975766</v>
      </c>
      <c r="X25" s="29">
        <f>Baseline!CX25*'Summary all tools'!H$28</f>
        <v>8.8457310443361088</v>
      </c>
      <c r="Y25" s="29">
        <f>Baseline!CY25*'Summary all tools'!J$28</f>
        <v>13.404354594514912</v>
      </c>
      <c r="Z25" s="29">
        <f>Baseline!CZ25*'Summary all tools'!K$28</f>
        <v>9.6465654766565461</v>
      </c>
      <c r="AA25" s="29">
        <f>Baseline!DA25*'Summary all tools'!L$28</f>
        <v>26.399815917439938</v>
      </c>
      <c r="AB25" s="29">
        <f>Baseline!DB25*'Summary all tools'!M$28</f>
        <v>15.649930814072906</v>
      </c>
      <c r="AC25" s="29">
        <f>Baseline!DC25*'Summary all tools'!N$28</f>
        <v>8.4350671909138857</v>
      </c>
      <c r="AD25" s="29">
        <f>Baseline!DD25*'Summary all tools'!O$28</f>
        <v>11.011953975741683</v>
      </c>
      <c r="AE25" s="29">
        <f>Baseline!DE25*'Summary all tools'!P$28</f>
        <v>7.922713360873769</v>
      </c>
      <c r="AF25" s="29">
        <f t="shared" si="0"/>
        <v>6359.6831467126085</v>
      </c>
      <c r="AH25" s="6">
        <f>C25*'Summary all tools'!B$22</f>
        <v>44.054444806978708</v>
      </c>
      <c r="AI25" s="6">
        <f>D25*'Summary all tools'!C$22</f>
        <v>45.004279459100843</v>
      </c>
      <c r="AJ25" s="6">
        <f>E25*'Summary all tools'!D$22</f>
        <v>176.54302716716052</v>
      </c>
      <c r="AK25" s="6">
        <f>F25*'Summary all tools'!E$22</f>
        <v>130.87470826402628</v>
      </c>
      <c r="AL25" s="6">
        <f>G25*'Summary all tools'!F$22</f>
        <v>94.739770201942108</v>
      </c>
      <c r="AM25" s="6">
        <f>H25*'Summary all tools'!G$22</f>
        <v>151.27282269134011</v>
      </c>
      <c r="AN25" s="6">
        <f>I25*'Summary all tools'!H$22</f>
        <v>87.224149379241695</v>
      </c>
      <c r="AO25" s="6">
        <f>J25*'Summary all tools'!J$22</f>
        <v>23.213166250191044</v>
      </c>
      <c r="AP25" s="6">
        <f>K25*'Summary all tools'!K$22</f>
        <v>23.573207401323426</v>
      </c>
      <c r="AQ25" s="6">
        <f>L25*'Summary all tools'!L$22</f>
        <v>140.63795165336924</v>
      </c>
      <c r="AR25" s="6">
        <f>M25*'Summary all tools'!M$22</f>
        <v>106.40690589338504</v>
      </c>
      <c r="AS25" s="6">
        <f>N25*'Summary all tools'!N$22</f>
        <v>80.524717794097086</v>
      </c>
      <c r="AT25" s="6">
        <f>O25*'Summary all tools'!O$22</f>
        <v>128.89898287536653</v>
      </c>
      <c r="AU25" s="6">
        <f>P25*'Summary all tools'!P$22</f>
        <v>81.355244129809492</v>
      </c>
      <c r="AV25" s="6"/>
      <c r="AW25" s="6">
        <f>R25*'Summary all tools'!B$29</f>
        <v>3.2415111560103242</v>
      </c>
      <c r="AX25" s="6">
        <f>S25*'Summary all tools'!C$29</f>
        <v>2.4456040265816066</v>
      </c>
      <c r="AY25" s="6">
        <f>T25*'Summary all tools'!D$29</f>
        <v>7.8687646358355003</v>
      </c>
      <c r="AZ25" s="6">
        <f>U25*'Summary all tools'!E$29</f>
        <v>4.3852907472905445</v>
      </c>
      <c r="BA25" s="6">
        <f>V25*'Summary all tools'!F$29</f>
        <v>1.868949327933535</v>
      </c>
      <c r="BB25" s="6">
        <f>W25*'Summary all tools'!G$29</f>
        <v>2.6941029984294191</v>
      </c>
      <c r="BC25" s="6">
        <f>X25*'Summary all tools'!H$29</f>
        <v>2.1579491086077573</v>
      </c>
      <c r="BD25" s="6">
        <f>Y25*'Summary all tools'!J$29</f>
        <v>1.7263183947481324</v>
      </c>
      <c r="BE25" s="6">
        <f>Z25*'Summary all tools'!K$29</f>
        <v>1.2423607053269794</v>
      </c>
      <c r="BF25" s="6">
        <f>AA25*'Summary all tools'!L$29</f>
        <v>6.7068358251795788</v>
      </c>
      <c r="BG25" s="6">
        <f>AB25*'Summary all tools'!M$29</f>
        <v>3.9758427472998981</v>
      </c>
      <c r="BH25" s="6">
        <f>AC25*'Summary all tools'!N$29</f>
        <v>2.1429168673273131</v>
      </c>
      <c r="BI25" s="6">
        <f>AD25*'Summary all tools'!O$29</f>
        <v>2.6580578562135098</v>
      </c>
      <c r="BJ25" s="6">
        <f>AE25*'Summary all tools'!P$29</f>
        <v>1.9123790871074615</v>
      </c>
      <c r="BK25" s="6">
        <f t="shared" si="1"/>
        <v>1359.3502614512233</v>
      </c>
      <c r="BM25" s="6">
        <f>C25*'Summary all tools'!B$23</f>
        <v>9.0905997220749732</v>
      </c>
      <c r="BN25" s="6">
        <f>D25*'Summary all tools'!C$23</f>
        <v>9.2865973487033493</v>
      </c>
      <c r="BO25" s="6">
        <f>E25*'Summary all tools'!D$23</f>
        <v>53.809347321497555</v>
      </c>
      <c r="BP25" s="6">
        <f>F25*'Summary all tools'!E$23</f>
        <v>39.889893957186096</v>
      </c>
      <c r="BQ25" s="6">
        <f>G25*'Summary all tools'!F$23</f>
        <v>28.876162835523449</v>
      </c>
      <c r="BR25" s="6">
        <f>H25*'Summary all tools'!G$23</f>
        <v>33.253939470941141</v>
      </c>
      <c r="BS25" s="6">
        <f>I25*'Summary all tools'!H$23</f>
        <v>19.174274216988472</v>
      </c>
      <c r="BT25" s="6">
        <f>J25*'Summary all tools'!J$23</f>
        <v>4.0964411029748904</v>
      </c>
      <c r="BU25" s="6">
        <f>K25*'Summary all tools'!K$23</f>
        <v>4.1599777767041344</v>
      </c>
      <c r="BV25" s="6">
        <f>L25*'Summary all tools'!L$23</f>
        <v>29.696459910870797</v>
      </c>
      <c r="BW25" s="6">
        <f>M25*'Summary all tools'!M$23</f>
        <v>22.468390487447842</v>
      </c>
      <c r="BX25" s="6">
        <f>N25*'Summary all tools'!N$23</f>
        <v>17.003227263295404</v>
      </c>
      <c r="BY25" s="6">
        <f>O25*'Summary all tools'!O$23</f>
        <v>31.113547590605716</v>
      </c>
      <c r="BZ25" s="6">
        <f>P25*'Summary all tools'!P$23</f>
        <v>19.637472720988498</v>
      </c>
      <c r="CA25" s="6"/>
      <c r="CB25" s="6">
        <f>R25*'Summary all tools'!B$30</f>
        <v>0.66888325441482888</v>
      </c>
      <c r="CC25" s="6">
        <f>S25*'Summary all tools'!C$30</f>
        <v>0.50464844992953783</v>
      </c>
      <c r="CD25" s="6">
        <f>T25*'Summary all tools'!D$30</f>
        <v>2.3983563444841081</v>
      </c>
      <c r="CE25" s="6">
        <f>U25*'Summary all tools'!E$30</f>
        <v>1.3366125907837618</v>
      </c>
      <c r="CF25" s="6">
        <f>V25*'Summary all tools'!F$30</f>
        <v>0.56964551433590616</v>
      </c>
      <c r="CG25" s="6">
        <f>W25*'Summary all tools'!G$30</f>
        <v>0.59223815913750166</v>
      </c>
      <c r="CH25" s="6">
        <f>X25*'Summary all tools'!H$30</f>
        <v>0.47437674370256733</v>
      </c>
      <c r="CI25" s="6">
        <f>Y25*'Summary all tools'!J$30</f>
        <v>0.30464442260261165</v>
      </c>
      <c r="CJ25" s="6">
        <f>Z25*'Summary all tools'!K$30</f>
        <v>0.21924012446946697</v>
      </c>
      <c r="CK25" s="6">
        <f>AA25*'Summary all tools'!L$30</f>
        <v>1.4161844571096323</v>
      </c>
      <c r="CL25" s="6">
        <f>AB25*'Summary all tools'!M$30</f>
        <v>0.83952058010714981</v>
      </c>
      <c r="CM25" s="6">
        <f>AC25*'Summary all tools'!N$30</f>
        <v>0.45248842218465174</v>
      </c>
      <c r="CN25" s="6">
        <f>AD25*'Summary all tools'!O$30</f>
        <v>0.64160017218946785</v>
      </c>
      <c r="CO25" s="6">
        <f>AE25*'Summary all tools'!P$30</f>
        <v>0.46160874516387002</v>
      </c>
      <c r="CP25" s="6">
        <f t="shared" si="2"/>
        <v>332.43637970641737</v>
      </c>
      <c r="CR25" s="6"/>
      <c r="CS25" s="6"/>
      <c r="CT25" s="6"/>
      <c r="CU25" s="6"/>
      <c r="CV25" s="6"/>
      <c r="CW25" s="6"/>
      <c r="CX25" s="6"/>
      <c r="CY25" s="6"/>
      <c r="CZ25" s="6"/>
      <c r="DA25" s="6"/>
      <c r="DB25" s="6"/>
      <c r="DC25" s="6"/>
      <c r="DD25" s="6"/>
      <c r="DE25" s="6"/>
      <c r="DF25" s="6"/>
      <c r="DH25" s="6"/>
      <c r="DI25" s="6"/>
      <c r="DJ25" s="6"/>
      <c r="DK25" s="6"/>
      <c r="DL25" s="6"/>
      <c r="DM25" s="6"/>
      <c r="DN25" s="6"/>
      <c r="DO25" s="6"/>
      <c r="DP25" s="6"/>
      <c r="DQ25" s="6"/>
      <c r="DR25" s="6"/>
      <c r="DS25" s="6"/>
      <c r="DT25" s="6"/>
      <c r="DU25" s="6"/>
      <c r="DV25" s="6"/>
      <c r="DX25" s="6"/>
      <c r="DY25" s="6"/>
      <c r="DZ25" s="6"/>
      <c r="EA25" s="6"/>
      <c r="EB25" s="6"/>
      <c r="EC25" s="6"/>
      <c r="ED25" s="6"/>
      <c r="EE25" s="6"/>
      <c r="EF25" s="6"/>
      <c r="EG25" s="6"/>
      <c r="EH25" s="6"/>
      <c r="EI25" s="6"/>
      <c r="EJ25" s="6"/>
      <c r="EK25" s="6"/>
      <c r="EL25" s="6"/>
      <c r="EN25" s="1"/>
      <c r="EO25" s="1"/>
      <c r="EP25" s="1"/>
      <c r="EQ25" s="1"/>
      <c r="ER25" s="1"/>
      <c r="ES25" s="1"/>
      <c r="ET25" s="1"/>
      <c r="EU25" s="1"/>
      <c r="EV25" s="1"/>
      <c r="EW25" s="1"/>
      <c r="EX25" s="1"/>
      <c r="EY25" s="1"/>
      <c r="EZ25" s="1"/>
      <c r="FA25" s="1"/>
      <c r="FB25" s="2"/>
      <c r="FD25" s="2"/>
      <c r="FE25" s="2"/>
      <c r="FF25" s="2"/>
      <c r="FG25" s="2"/>
      <c r="FH25" s="2"/>
      <c r="FI25" s="2"/>
      <c r="FJ25" s="2"/>
      <c r="FK25" s="2"/>
      <c r="FL25" s="2"/>
      <c r="FM25" s="2"/>
      <c r="FN25" s="2"/>
      <c r="FO25" s="2"/>
      <c r="FP25" s="2"/>
      <c r="FQ25" s="2"/>
      <c r="FR25" s="2"/>
      <c r="FT25" s="2"/>
      <c r="FU25" s="2"/>
      <c r="FV25" s="2"/>
      <c r="FW25" s="2"/>
      <c r="FX25" s="2"/>
      <c r="FY25" s="2"/>
      <c r="FZ25" s="2"/>
      <c r="GA25" s="2"/>
      <c r="GB25" s="2"/>
      <c r="GC25" s="2"/>
      <c r="GD25" s="2"/>
      <c r="GE25" s="2"/>
      <c r="GF25" s="2"/>
      <c r="GG25" s="2"/>
      <c r="GH25" s="2"/>
      <c r="GJ25" s="6"/>
    </row>
    <row r="26" spans="1:192" x14ac:dyDescent="0.25">
      <c r="A26" s="8" t="s">
        <v>113</v>
      </c>
      <c r="B26" s="8" t="s">
        <v>191</v>
      </c>
      <c r="C26" s="22">
        <f>Baseline!CC26*'Summary all tools'!B$21</f>
        <v>196.71301023113654</v>
      </c>
      <c r="D26" s="22">
        <f>Baseline!CD26*'Summary all tools'!C$21</f>
        <v>219.41527755342</v>
      </c>
      <c r="E26" s="22">
        <f>Baseline!CE26*'Summary all tools'!D$21</f>
        <v>820.62692068259287</v>
      </c>
      <c r="F26" s="22">
        <f>Baseline!CF26*'Summary all tools'!E$21</f>
        <v>652.49733669211037</v>
      </c>
      <c r="G26" s="22">
        <f>Baseline!CG26*'Summary all tools'!F$21</f>
        <v>532.67364798344158</v>
      </c>
      <c r="H26" s="22">
        <f>Baseline!CH26*'Summary all tools'!G$21</f>
        <v>687.56829306796089</v>
      </c>
      <c r="I26" s="22">
        <f>Baseline!CI26*'Summary all tools'!H$21</f>
        <v>400.46005226911956</v>
      </c>
      <c r="J26" s="27">
        <f>Baseline!CJ26*'Summary all tools'!J$21</f>
        <v>142.16822786919482</v>
      </c>
      <c r="K26" s="27">
        <f>Baseline!CK26*'Summary all tools'!K$21</f>
        <v>158.14937443073177</v>
      </c>
      <c r="L26" s="27">
        <f>Baseline!CL26*'Summary all tools'!L$21</f>
        <v>501.42541033520251</v>
      </c>
      <c r="M26" s="27">
        <f>Baseline!CM26*'Summary all tools'!M$21</f>
        <v>399.99771153874599</v>
      </c>
      <c r="N26" s="27">
        <f>Baseline!CN26*'Summary all tools'!N$21</f>
        <v>336.30329401373984</v>
      </c>
      <c r="O26" s="27">
        <f>Baseline!CO26*'Summary all tools'!O$21</f>
        <v>591.84614077398055</v>
      </c>
      <c r="P26" s="27">
        <f>Baseline!CP26*'Summary all tools'!P$21</f>
        <v>366.45880113943576</v>
      </c>
      <c r="Q26" s="28"/>
      <c r="R26" s="29">
        <f>Baseline!CR26*'Summary all tools'!B$28</f>
        <v>2.9356868666767348</v>
      </c>
      <c r="S26" s="29">
        <f>Baseline!CS26*'Summary all tools'!C$28</f>
        <v>2.2379992922809286</v>
      </c>
      <c r="T26" s="29">
        <f>Baseline!CT26*'Summary all tools'!D$28</f>
        <v>6.9253152083536307</v>
      </c>
      <c r="U26" s="29">
        <f>Baseline!CU26*'Summary all tools'!E$28</f>
        <v>3.7541677329787366</v>
      </c>
      <c r="V26" s="29">
        <f>Baseline!CV26*'Summary all tools'!F$28</f>
        <v>1.6270317473091247</v>
      </c>
      <c r="W26" s="29">
        <f>Baseline!CW26*'Summary all tools'!G$28</f>
        <v>1.7680958998854666</v>
      </c>
      <c r="X26" s="29">
        <f>Baseline!CX26*'Summary all tools'!H$28</f>
        <v>1.1238664281593123</v>
      </c>
      <c r="Y26" s="29">
        <f>Baseline!CY26*'Summary all tools'!J$28</f>
        <v>2.6058887798784522</v>
      </c>
      <c r="Z26" s="29">
        <f>Baseline!CZ26*'Summary all tools'!K$28</f>
        <v>1.9460157117827139</v>
      </c>
      <c r="AA26" s="29">
        <f>Baseline!DA26*'Summary all tools'!L$28</f>
        <v>5.4168022502760955</v>
      </c>
      <c r="AB26" s="29">
        <f>Baseline!DB26*'Summary all tools'!M$28</f>
        <v>3.1530064655478918</v>
      </c>
      <c r="AC26" s="29">
        <f>Baseline!DC26*'Summary all tools'!N$28</f>
        <v>1.4913671574888687</v>
      </c>
      <c r="AD26" s="29">
        <f>Baseline!DD26*'Summary all tools'!O$28</f>
        <v>2.1200244250904534</v>
      </c>
      <c r="AE26" s="29">
        <f>Baseline!DE26*'Summary all tools'!P$28</f>
        <v>1.142744968566844</v>
      </c>
      <c r="AF26" s="29">
        <f t="shared" si="0"/>
        <v>6044.5515115150884</v>
      </c>
      <c r="AH26" s="6">
        <f>C26*'Summary all tools'!B$22</f>
        <v>33.768173418423984</v>
      </c>
      <c r="AI26" s="6">
        <f>D26*'Summary all tools'!C$22</f>
        <v>37.665292877017606</v>
      </c>
      <c r="AJ26" s="6">
        <f>E26*'Summary all tools'!D$22</f>
        <v>155.70049437252572</v>
      </c>
      <c r="AK26" s="6">
        <f>F26*'Summary all tools'!E$22</f>
        <v>123.80066427166746</v>
      </c>
      <c r="AL26" s="6">
        <f>G26*'Summary all tools'!F$22</f>
        <v>101.06608525741711</v>
      </c>
      <c r="AM26" s="6">
        <f>H26*'Summary all tools'!G$22</f>
        <v>167.7348517263585</v>
      </c>
      <c r="AN26" s="6">
        <f>I26*'Summary all tools'!H$22</f>
        <v>97.693724633476066</v>
      </c>
      <c r="AO26" s="6">
        <f>J26*'Summary all tools'!J$22</f>
        <v>18.309544498305392</v>
      </c>
      <c r="AP26" s="6">
        <f>K26*'Summary all tools'!K$22</f>
        <v>20.36772246456394</v>
      </c>
      <c r="AQ26" s="6">
        <f>L26*'Summary all tools'!L$22</f>
        <v>127.38641497382169</v>
      </c>
      <c r="AR26" s="6">
        <f>M26*'Summary all tools'!M$22</f>
        <v>101.61885181804173</v>
      </c>
      <c r="AS26" s="6">
        <f>N26*'Summary all tools'!N$22</f>
        <v>85.437375301061437</v>
      </c>
      <c r="AT26" s="6">
        <f>O26*'Summary all tools'!O$22</f>
        <v>142.85941329027116</v>
      </c>
      <c r="AU26" s="6">
        <f>P26*'Summary all tools'!P$22</f>
        <v>88.455572688829321</v>
      </c>
      <c r="AV26" s="6"/>
      <c r="AW26" s="6">
        <f>R26*'Summary all tools'!B$29</f>
        <v>0.50394624686821332</v>
      </c>
      <c r="AX26" s="6">
        <f>S26*'Summary all tools'!C$29</f>
        <v>0.38417971502370168</v>
      </c>
      <c r="AY26" s="6">
        <f>T26*'Summary all tools'!D$29</f>
        <v>1.3139649388169332</v>
      </c>
      <c r="AZ26" s="6">
        <f>U26*'Summary all tools'!E$29</f>
        <v>0.71229173361259979</v>
      </c>
      <c r="BA26" s="6">
        <f>V26*'Summary all tools'!F$29</f>
        <v>0.30870257973636411</v>
      </c>
      <c r="BB26" s="6">
        <f>W26*'Summary all tools'!G$29</f>
        <v>0.43133359492474055</v>
      </c>
      <c r="BC26" s="6">
        <f>X26*'Summary all tools'!H$29</f>
        <v>0.27417141044475335</v>
      </c>
      <c r="BD26" s="6">
        <f>Y26*'Summary all tools'!J$29</f>
        <v>0.33560688831767943</v>
      </c>
      <c r="BE26" s="6">
        <f>Z26*'Summary all tools'!K$29</f>
        <v>0.25062323560837979</v>
      </c>
      <c r="BF26" s="6">
        <f>AA26*'Summary all tools'!L$29</f>
        <v>1.3761309360519229</v>
      </c>
      <c r="BG26" s="6">
        <f>AB26*'Summary all tools'!M$29</f>
        <v>0.80101682474951497</v>
      </c>
      <c r="BH26" s="6">
        <f>AC26*'Summary all tools'!N$29</f>
        <v>0.37887971308674701</v>
      </c>
      <c r="BI26" s="6">
        <f>AD26*'Summary all tools'!O$29</f>
        <v>0.51173003364252323</v>
      </c>
      <c r="BJ26" s="6">
        <f>AE26*'Summary all tools'!P$29</f>
        <v>0.2758349924126865</v>
      </c>
      <c r="BK26" s="6">
        <f t="shared" si="1"/>
        <v>1309.722594435078</v>
      </c>
      <c r="BM26" s="6">
        <f>C26*'Summary all tools'!B$23</f>
        <v>6.9680357847541554</v>
      </c>
      <c r="BN26" s="6">
        <f>D26*'Summary all tools'!C$23</f>
        <v>7.772203292082998</v>
      </c>
      <c r="BO26" s="6">
        <f>E26*'Summary all tools'!D$23</f>
        <v>47.456657531352022</v>
      </c>
      <c r="BP26" s="6">
        <f>F26*'Summary all tools'!E$23</f>
        <v>37.733764110200013</v>
      </c>
      <c r="BQ26" s="6">
        <f>G26*'Summary all tools'!F$23</f>
        <v>30.8043889996922</v>
      </c>
      <c r="BR26" s="6">
        <f>H26*'Summary all tools'!G$23</f>
        <v>36.872747577777083</v>
      </c>
      <c r="BS26" s="6">
        <f>I26*'Summary all tools'!H$23</f>
        <v>21.475775673738273</v>
      </c>
      <c r="BT26" s="6">
        <f>J26*'Summary all tools'!J$23</f>
        <v>3.2310960879362463</v>
      </c>
      <c r="BU26" s="6">
        <f>K26*'Summary all tools'!K$23</f>
        <v>3.5943039643348129</v>
      </c>
      <c r="BV26" s="6">
        <f>L26*'Summary all tools'!L$23</f>
        <v>26.898326667779081</v>
      </c>
      <c r="BW26" s="6">
        <f>M26*'Summary all tools'!M$23</f>
        <v>21.457367116957023</v>
      </c>
      <c r="BX26" s="6">
        <f>N26*'Summary all tools'!N$23</f>
        <v>18.040561318550822</v>
      </c>
      <c r="BY26" s="6">
        <f>O26*'Summary all tools'!O$23</f>
        <v>34.483306656272354</v>
      </c>
      <c r="BZ26" s="6">
        <f>P26*'Summary all tools'!P$23</f>
        <v>21.351345131786388</v>
      </c>
      <c r="CA26" s="6"/>
      <c r="CB26" s="6">
        <f>R26*'Summary all tools'!B$30</f>
        <v>0.10398890808391704</v>
      </c>
      <c r="CC26" s="6">
        <f>S26*'Summary all tools'!C$30</f>
        <v>7.9275179290605111E-2</v>
      </c>
      <c r="CD26" s="6">
        <f>T26*'Summary all tools'!D$30</f>
        <v>0.4004893135435173</v>
      </c>
      <c r="CE26" s="6">
        <f>U26*'Summary all tools'!E$30</f>
        <v>0.21710261743671705</v>
      </c>
      <c r="CF26" s="6">
        <f>V26*'Summary all tools'!F$30</f>
        <v>9.4090854782658925E-2</v>
      </c>
      <c r="CG26" s="6">
        <f>W26*'Summary all tools'!G$30</f>
        <v>9.4819023022248997E-2</v>
      </c>
      <c r="CH26" s="6">
        <f>X26*'Summary all tools'!H$30</f>
        <v>6.0270439365010434E-2</v>
      </c>
      <c r="CI26" s="6">
        <f>Y26*'Summary all tools'!J$30</f>
        <v>5.9224744997237552E-2</v>
      </c>
      <c r="CJ26" s="6">
        <f>Z26*'Summary all tools'!K$30</f>
        <v>4.4227629813243498E-2</v>
      </c>
      <c r="CK26" s="6">
        <f>AA26*'Summary all tools'!L$30</f>
        <v>0.29057744864841401</v>
      </c>
      <c r="CL26" s="6">
        <f>AB26*'Summary all tools'!M$30</f>
        <v>0.16913901080368246</v>
      </c>
      <c r="CM26" s="6">
        <f>AC26*'Summary all tools'!N$30</f>
        <v>8.000248921752029E-2</v>
      </c>
      <c r="CN26" s="6">
        <f>AD26*'Summary all tools'!O$30</f>
        <v>0.12352104260336769</v>
      </c>
      <c r="CO26" s="6">
        <f>AE26*'Summary all tools'!P$30</f>
        <v>6.6580860237545017E-2</v>
      </c>
      <c r="CP26" s="6">
        <f t="shared" si="2"/>
        <v>320.02318947505916</v>
      </c>
      <c r="CR26" s="6"/>
      <c r="CS26" s="6"/>
      <c r="CT26" s="6"/>
      <c r="CU26" s="6"/>
      <c r="CV26" s="6"/>
      <c r="CW26" s="6"/>
      <c r="CX26" s="6"/>
      <c r="CY26" s="6"/>
      <c r="CZ26" s="6"/>
      <c r="DA26" s="6"/>
      <c r="DB26" s="6"/>
      <c r="DC26" s="6"/>
      <c r="DD26" s="6"/>
      <c r="DE26" s="6"/>
      <c r="DF26" s="6"/>
      <c r="DH26" s="6"/>
      <c r="DI26" s="6"/>
      <c r="DJ26" s="6"/>
      <c r="DK26" s="6"/>
      <c r="DL26" s="6"/>
      <c r="DM26" s="6"/>
      <c r="DN26" s="6"/>
      <c r="DO26" s="6"/>
      <c r="DP26" s="6"/>
      <c r="DQ26" s="6"/>
      <c r="DR26" s="6"/>
      <c r="DS26" s="6"/>
      <c r="DT26" s="6"/>
      <c r="DU26" s="6"/>
      <c r="DV26" s="6"/>
      <c r="DX26" s="6"/>
      <c r="DY26" s="6"/>
      <c r="DZ26" s="6"/>
      <c r="EA26" s="6"/>
      <c r="EB26" s="6"/>
      <c r="EC26" s="6"/>
      <c r="ED26" s="6"/>
      <c r="EE26" s="6"/>
      <c r="EF26" s="6"/>
      <c r="EG26" s="6"/>
      <c r="EH26" s="6"/>
      <c r="EI26" s="6"/>
      <c r="EJ26" s="6"/>
      <c r="EK26" s="6"/>
      <c r="EL26" s="6"/>
      <c r="EN26" s="1"/>
      <c r="EO26" s="1"/>
      <c r="EP26" s="1"/>
      <c r="EQ26" s="1"/>
      <c r="ER26" s="1"/>
      <c r="ES26" s="1"/>
      <c r="ET26" s="1"/>
      <c r="EU26" s="1"/>
      <c r="EV26" s="1"/>
      <c r="EW26" s="1"/>
      <c r="EX26" s="1"/>
      <c r="EY26" s="1"/>
      <c r="EZ26" s="1"/>
      <c r="FA26" s="1"/>
      <c r="FB26" s="2"/>
      <c r="FD26" s="2"/>
      <c r="FE26" s="2"/>
      <c r="FF26" s="2"/>
      <c r="FG26" s="2"/>
      <c r="FH26" s="2"/>
      <c r="FI26" s="2"/>
      <c r="FJ26" s="2"/>
      <c r="FK26" s="2"/>
      <c r="FL26" s="2"/>
      <c r="FM26" s="2"/>
      <c r="FN26" s="2"/>
      <c r="FO26" s="2"/>
      <c r="FP26" s="2"/>
      <c r="FQ26" s="2"/>
      <c r="FR26" s="2"/>
      <c r="FT26" s="2"/>
      <c r="FU26" s="2"/>
      <c r="FV26" s="2"/>
      <c r="FW26" s="2"/>
      <c r="FX26" s="2"/>
      <c r="FY26" s="2"/>
      <c r="FZ26" s="2"/>
      <c r="GA26" s="2"/>
      <c r="GB26" s="2"/>
      <c r="GC26" s="2"/>
      <c r="GD26" s="2"/>
      <c r="GE26" s="2"/>
      <c r="GF26" s="2"/>
      <c r="GG26" s="2"/>
      <c r="GH26" s="2"/>
      <c r="GJ26" s="6"/>
    </row>
    <row r="27" spans="1:192" x14ac:dyDescent="0.25">
      <c r="A27" s="8" t="s">
        <v>120</v>
      </c>
      <c r="B27" s="8" t="s">
        <v>192</v>
      </c>
      <c r="C27" s="22">
        <f>Baseline!CC27*'Summary all tools'!B$21</f>
        <v>346.99238402966319</v>
      </c>
      <c r="D27" s="22">
        <f>Baseline!CD27*'Summary all tools'!C$21</f>
        <v>372.18769441592053</v>
      </c>
      <c r="E27" s="22">
        <f>Baseline!CE27*'Summary all tools'!D$21</f>
        <v>1316.7094043691316</v>
      </c>
      <c r="F27" s="22">
        <f>Baseline!CF27*'Summary all tools'!E$21</f>
        <v>993.20337139030039</v>
      </c>
      <c r="G27" s="22">
        <f>Baseline!CG27*'Summary all tools'!F$21</f>
        <v>768.52791382732596</v>
      </c>
      <c r="H27" s="22">
        <f>Baseline!CH27*'Summary all tools'!G$21</f>
        <v>985.05825050293959</v>
      </c>
      <c r="I27" s="22">
        <f>Baseline!CI27*'Summary all tools'!H$21</f>
        <v>607.30812787201342</v>
      </c>
      <c r="J27" s="27">
        <f>Baseline!CJ27*'Summary all tools'!J$21</f>
        <v>234.80095686658458</v>
      </c>
      <c r="K27" s="27">
        <f>Baseline!CK27*'Summary all tools'!K$21</f>
        <v>254.07735890887363</v>
      </c>
      <c r="L27" s="27">
        <f>Baseline!CL27*'Summary all tools'!L$21</f>
        <v>777.77460011566905</v>
      </c>
      <c r="M27" s="27">
        <f>Baseline!CM27*'Summary all tools'!M$21</f>
        <v>604.23533431401734</v>
      </c>
      <c r="N27" s="27">
        <f>Baseline!CN27*'Summary all tools'!N$21</f>
        <v>482.79615071031373</v>
      </c>
      <c r="O27" s="27">
        <f>Baseline!CO27*'Summary all tools'!O$21</f>
        <v>847.44865520731958</v>
      </c>
      <c r="P27" s="27">
        <f>Baseline!CP27*'Summary all tools'!P$21</f>
        <v>538.03670679797995</v>
      </c>
      <c r="Q27" s="28"/>
      <c r="R27" s="29">
        <f>Baseline!CR27*'Summary all tools'!B$28</f>
        <v>12.387819376010921</v>
      </c>
      <c r="S27" s="29">
        <f>Baseline!CS27*'Summary all tools'!C$28</f>
        <v>9.9405982797653571</v>
      </c>
      <c r="T27" s="29">
        <f>Baseline!CT27*'Summary all tools'!D$28</f>
        <v>30.19718386901658</v>
      </c>
      <c r="U27" s="29">
        <f>Baseline!CU27*'Summary all tools'!E$28</f>
        <v>18.353003475028654</v>
      </c>
      <c r="V27" s="29">
        <f>Baseline!CV27*'Summary all tools'!F$28</f>
        <v>8.1048723667001283</v>
      </c>
      <c r="W27" s="29">
        <f>Baseline!CW27*'Summary all tools'!G$28</f>
        <v>8.5154144168058234</v>
      </c>
      <c r="X27" s="29">
        <f>Baseline!CX27*'Summary all tools'!H$28</f>
        <v>7.0037166462964064</v>
      </c>
      <c r="Y27" s="29">
        <f>Baseline!CY27*'Summary all tools'!J$28</f>
        <v>7.5441651061683208</v>
      </c>
      <c r="Z27" s="29">
        <f>Baseline!CZ27*'Summary all tools'!K$28</f>
        <v>6.2012476057415622</v>
      </c>
      <c r="AA27" s="29">
        <f>Baseline!DA27*'Summary all tools'!L$28</f>
        <v>19.085320700725006</v>
      </c>
      <c r="AB27" s="29">
        <f>Baseline!DB27*'Summary all tools'!M$28</f>
        <v>10.416679300845034</v>
      </c>
      <c r="AC27" s="29">
        <f>Baseline!DC27*'Summary all tools'!N$28</f>
        <v>5.4522893233533951</v>
      </c>
      <c r="AD27" s="29">
        <f>Baseline!DD27*'Summary all tools'!O$28</f>
        <v>6.7924881079645898</v>
      </c>
      <c r="AE27" s="29">
        <f>Baseline!DE27*'Summary all tools'!P$28</f>
        <v>5.5706992938531146</v>
      </c>
      <c r="AF27" s="29">
        <f t="shared" si="0"/>
        <v>9284.7224071963319</v>
      </c>
      <c r="AH27" s="6">
        <f>C27*'Summary all tools'!B$22</f>
        <v>59.565450119533466</v>
      </c>
      <c r="AI27" s="6">
        <f>D27*'Summary all tools'!C$22</f>
        <v>63.890530649054483</v>
      </c>
      <c r="AJ27" s="6">
        <f>E27*'Summary all tools'!D$22</f>
        <v>249.82400654696971</v>
      </c>
      <c r="AK27" s="6">
        <f>F27*'Summary all tools'!E$22</f>
        <v>188.44404447431299</v>
      </c>
      <c r="AL27" s="6">
        <f>G27*'Summary all tools'!F$22</f>
        <v>145.81556259751733</v>
      </c>
      <c r="AM27" s="6">
        <f>H27*'Summary all tools'!G$22</f>
        <v>240.30863734666877</v>
      </c>
      <c r="AN27" s="6">
        <f>I27*'Summary all tools'!H$22</f>
        <v>148.15508482261527</v>
      </c>
      <c r="AO27" s="6">
        <f>J27*'Summary all tools'!J$22</f>
        <v>30.239517172211649</v>
      </c>
      <c r="AP27" s="6">
        <f>K27*'Summary all tools'!K$22</f>
        <v>32.722084101900393</v>
      </c>
      <c r="AQ27" s="6">
        <f>L27*'Summary all tools'!L$22</f>
        <v>197.59253504962845</v>
      </c>
      <c r="AR27" s="6">
        <f>M27*'Summary all tools'!M$22</f>
        <v>153.50513047856109</v>
      </c>
      <c r="AS27" s="6">
        <f>N27*'Summary all tools'!N$22</f>
        <v>122.653677963855</v>
      </c>
      <c r="AT27" s="6">
        <f>O27*'Summary all tools'!O$22</f>
        <v>204.5565719465944</v>
      </c>
      <c r="AU27" s="6">
        <f>P27*'Summary all tools'!P$22</f>
        <v>129.8709292270986</v>
      </c>
      <c r="AV27" s="6"/>
      <c r="AW27" s="6">
        <f>R27*'Summary all tools'!B$29</f>
        <v>2.1265194024214931</v>
      </c>
      <c r="AX27" s="6">
        <f>S27*'Summary all tools'!C$29</f>
        <v>1.7064242278616282</v>
      </c>
      <c r="AY27" s="6">
        <f>T27*'Summary all tools'!D$29</f>
        <v>5.7294202012689022</v>
      </c>
      <c r="AZ27" s="6">
        <f>U27*'Summary all tools'!E$29</f>
        <v>3.482181296106801</v>
      </c>
      <c r="BA27" s="6">
        <f>V27*'Summary all tools'!F$29</f>
        <v>1.5377665569047676</v>
      </c>
      <c r="BB27" s="6">
        <f>W27*'Summary all tools'!G$29</f>
        <v>2.0773671342786026</v>
      </c>
      <c r="BC27" s="6">
        <f>X27*'Summary all tools'!H$29</f>
        <v>1.7085828201269888</v>
      </c>
      <c r="BD27" s="6">
        <f>Y27*'Summary all tools'!J$29</f>
        <v>0.97159702124895042</v>
      </c>
      <c r="BE27" s="6">
        <f>Z27*'Summary all tools'!K$29</f>
        <v>0.7986455249818678</v>
      </c>
      <c r="BF27" s="6">
        <f>AA27*'Summary all tools'!L$29</f>
        <v>4.8485986800424863</v>
      </c>
      <c r="BG27" s="6">
        <f>AB27*'Summary all tools'!M$29</f>
        <v>2.6463426159029386</v>
      </c>
      <c r="BH27" s="6">
        <f>AC27*'Summary all tools'!N$29</f>
        <v>1.3851463766818848</v>
      </c>
      <c r="BI27" s="6">
        <f>AD27*'Summary all tools'!O$29</f>
        <v>1.6395660950259356</v>
      </c>
      <c r="BJ27" s="6">
        <f>AE27*'Summary all tools'!P$29</f>
        <v>1.3446515536886829</v>
      </c>
      <c r="BK27" s="6">
        <f t="shared" si="1"/>
        <v>1999.1465720030631</v>
      </c>
      <c r="BM27" s="6">
        <f>C27*'Summary all tools'!B$23</f>
        <v>12.291283357998969</v>
      </c>
      <c r="BN27" s="6">
        <f>D27*'Summary all tools'!C$23</f>
        <v>13.183760292662036</v>
      </c>
      <c r="BO27" s="6">
        <f>E27*'Summary all tools'!D$23</f>
        <v>76.144988296850357</v>
      </c>
      <c r="BP27" s="6">
        <f>F27*'Summary all tools'!E$23</f>
        <v>57.436712185663893</v>
      </c>
      <c r="BQ27" s="6">
        <f>G27*'Summary all tools'!F$23</f>
        <v>44.443784490339183</v>
      </c>
      <c r="BR27" s="6">
        <f>H27*'Summary all tools'!G$23</f>
        <v>52.826467692586668</v>
      </c>
      <c r="BS27" s="6">
        <f>I27*'Summary all tools'!H$23</f>
        <v>32.568574680833528</v>
      </c>
      <c r="BT27" s="6">
        <f>J27*'Summary all tools'!J$23</f>
        <v>5.3363853833314678</v>
      </c>
      <c r="BU27" s="6">
        <f>K27*'Summary all tools'!K$23</f>
        <v>5.774485429747128</v>
      </c>
      <c r="BV27" s="6">
        <f>L27*'Summary all tools'!L$23</f>
        <v>41.722726524423543</v>
      </c>
      <c r="BW27" s="6">
        <f>M27*'Summary all tools'!M$23</f>
        <v>32.413433925751939</v>
      </c>
      <c r="BX27" s="6">
        <f>N27*'Summary all tools'!N$23</f>
        <v>25.898983793164604</v>
      </c>
      <c r="BY27" s="6">
        <f>O27*'Summary all tools'!O$23</f>
        <v>49.375724262971055</v>
      </c>
      <c r="BZ27" s="6">
        <f>P27*'Summary all tools'!P$23</f>
        <v>31.348155330678974</v>
      </c>
      <c r="CA27" s="6"/>
      <c r="CB27" s="6">
        <f>R27*'Summary all tools'!B$30</f>
        <v>0.43880559097586369</v>
      </c>
      <c r="CC27" s="6">
        <f>S27*'Summary all tools'!C$30</f>
        <v>0.35211928511430424</v>
      </c>
      <c r="CD27" s="6">
        <f>T27*'Summary all tools'!D$30</f>
        <v>1.746295883263467</v>
      </c>
      <c r="CE27" s="6">
        <f>U27*'Summary all tools'!E$30</f>
        <v>1.0613497786078947</v>
      </c>
      <c r="CF27" s="6">
        <f>V27*'Summary all tools'!F$30</f>
        <v>0.46870282042645312</v>
      </c>
      <c r="CG27" s="6">
        <f>W27*'Summary all tools'!G$30</f>
        <v>0.45666260279400317</v>
      </c>
      <c r="CH27" s="6">
        <f>X27*'Summary all tools'!H$30</f>
        <v>0.37559363718308802</v>
      </c>
      <c r="CI27" s="6">
        <f>Y27*'Summary all tools'!J$30</f>
        <v>0.17145829786746183</v>
      </c>
      <c r="CJ27" s="6">
        <f>Z27*'Summary all tools'!K$30</f>
        <v>0.14093744558503551</v>
      </c>
      <c r="CK27" s="6">
        <f>AA27*'Summary all tools'!L$30</f>
        <v>1.0238076894113617</v>
      </c>
      <c r="CL27" s="6">
        <f>AB27*'Summary all tools'!M$30</f>
        <v>0.55878947666476397</v>
      </c>
      <c r="CM27" s="6">
        <f>AC27*'Summary all tools'!N$30</f>
        <v>0.29248110742685218</v>
      </c>
      <c r="CN27" s="6">
        <f>AD27*'Summary all tools'!O$30</f>
        <v>0.39575733328212237</v>
      </c>
      <c r="CO27" s="6">
        <f>AE27*'Summary all tools'!P$30</f>
        <v>0.32457106468347519</v>
      </c>
      <c r="CP27" s="6">
        <f t="shared" si="2"/>
        <v>488.5727976602895</v>
      </c>
      <c r="CR27" s="6"/>
      <c r="CS27" s="6"/>
      <c r="CT27" s="6"/>
      <c r="CU27" s="6"/>
      <c r="CV27" s="6"/>
      <c r="CW27" s="6"/>
      <c r="CX27" s="6"/>
      <c r="CY27" s="6"/>
      <c r="CZ27" s="6"/>
      <c r="DA27" s="6"/>
      <c r="DB27" s="6"/>
      <c r="DC27" s="6"/>
      <c r="DD27" s="6"/>
      <c r="DE27" s="6"/>
      <c r="DF27" s="6"/>
      <c r="DH27" s="6"/>
      <c r="DI27" s="6"/>
      <c r="DJ27" s="6"/>
      <c r="DK27" s="6"/>
      <c r="DL27" s="6"/>
      <c r="DM27" s="6"/>
      <c r="DN27" s="6"/>
      <c r="DO27" s="6"/>
      <c r="DP27" s="6"/>
      <c r="DQ27" s="6"/>
      <c r="DR27" s="6"/>
      <c r="DS27" s="6"/>
      <c r="DT27" s="6"/>
      <c r="DU27" s="6"/>
      <c r="DV27" s="6"/>
      <c r="DX27" s="6"/>
      <c r="DY27" s="6"/>
      <c r="DZ27" s="6"/>
      <c r="EA27" s="6"/>
      <c r="EB27" s="6"/>
      <c r="EC27" s="6"/>
      <c r="ED27" s="6"/>
      <c r="EE27" s="6"/>
      <c r="EF27" s="6"/>
      <c r="EG27" s="6"/>
      <c r="EH27" s="6"/>
      <c r="EI27" s="6"/>
      <c r="EJ27" s="6"/>
      <c r="EK27" s="6"/>
      <c r="EL27" s="6"/>
      <c r="EN27" s="1"/>
      <c r="EO27" s="1"/>
      <c r="EP27" s="1"/>
      <c r="EQ27" s="1"/>
      <c r="ER27" s="1"/>
      <c r="ES27" s="1"/>
      <c r="ET27" s="1"/>
      <c r="EU27" s="1"/>
      <c r="EV27" s="1"/>
      <c r="EW27" s="1"/>
      <c r="EX27" s="1"/>
      <c r="EY27" s="1"/>
      <c r="EZ27" s="1"/>
      <c r="FA27" s="1"/>
      <c r="FB27" s="2"/>
      <c r="FD27" s="2"/>
      <c r="FE27" s="2"/>
      <c r="FF27" s="2"/>
      <c r="FG27" s="2"/>
      <c r="FH27" s="2"/>
      <c r="FI27" s="2"/>
      <c r="FJ27" s="2"/>
      <c r="FK27" s="2"/>
      <c r="FL27" s="2"/>
      <c r="FM27" s="2"/>
      <c r="FN27" s="2"/>
      <c r="FO27" s="2"/>
      <c r="FP27" s="2"/>
      <c r="FQ27" s="2"/>
      <c r="FR27" s="2"/>
      <c r="FT27" s="2"/>
      <c r="FU27" s="2"/>
      <c r="FV27" s="2"/>
      <c r="FW27" s="2"/>
      <c r="FX27" s="2"/>
      <c r="FY27" s="2"/>
      <c r="FZ27" s="2"/>
      <c r="GA27" s="2"/>
      <c r="GB27" s="2"/>
      <c r="GC27" s="2"/>
      <c r="GD27" s="2"/>
      <c r="GE27" s="2"/>
      <c r="GF27" s="2"/>
      <c r="GG27" s="2"/>
      <c r="GH27" s="2"/>
      <c r="GJ27" s="6"/>
    </row>
    <row r="28" spans="1:192" x14ac:dyDescent="0.25">
      <c r="A28" s="8" t="s">
        <v>124</v>
      </c>
      <c r="B28" s="8" t="s">
        <v>193</v>
      </c>
      <c r="C28" s="22">
        <f>Baseline!CC28*'Summary all tools'!B$21</f>
        <v>275.6018844570275</v>
      </c>
      <c r="D28" s="22">
        <f>Baseline!CD28*'Summary all tools'!C$21</f>
        <v>295.20891812350214</v>
      </c>
      <c r="E28" s="22">
        <f>Baseline!CE28*'Summary all tools'!D$21</f>
        <v>1058.8424318349385</v>
      </c>
      <c r="F28" s="22">
        <f>Baseline!CF28*'Summary all tools'!E$21</f>
        <v>824.70141333004892</v>
      </c>
      <c r="G28" s="22">
        <f>Baseline!CG28*'Summary all tools'!F$21</f>
        <v>652.214868298743</v>
      </c>
      <c r="H28" s="22">
        <f>Baseline!CH28*'Summary all tools'!G$21</f>
        <v>889.55164276207188</v>
      </c>
      <c r="I28" s="22">
        <f>Baseline!CI28*'Summary all tools'!H$21</f>
        <v>515.63270870282838</v>
      </c>
      <c r="J28" s="27">
        <f>Baseline!CJ28*'Summary all tools'!J$21</f>
        <v>190.97038023260427</v>
      </c>
      <c r="K28" s="27">
        <f>Baseline!CK28*'Summary all tools'!K$21</f>
        <v>205.25862841153017</v>
      </c>
      <c r="L28" s="27">
        <f>Baseline!CL28*'Summary all tools'!L$21</f>
        <v>638.01674043578623</v>
      </c>
      <c r="M28" s="27">
        <f>Baseline!CM28*'Summary all tools'!M$21</f>
        <v>511.78987684566164</v>
      </c>
      <c r="N28" s="27">
        <f>Baseline!CN28*'Summary all tools'!N$21</f>
        <v>428.01758419204106</v>
      </c>
      <c r="O28" s="27">
        <f>Baseline!CO28*'Summary all tools'!O$21</f>
        <v>780.66783429122074</v>
      </c>
      <c r="P28" s="27">
        <f>Baseline!CP28*'Summary all tools'!P$21</f>
        <v>463.68687184712604</v>
      </c>
      <c r="Q28" s="28"/>
      <c r="R28" s="29">
        <f>Baseline!CR28*'Summary all tools'!B$28</f>
        <v>9.7163069894200476</v>
      </c>
      <c r="S28" s="29">
        <f>Baseline!CS28*'Summary all tools'!C$28</f>
        <v>8.8073249818035322</v>
      </c>
      <c r="T28" s="29">
        <f>Baseline!CT28*'Summary all tools'!D$28</f>
        <v>23.443517749260401</v>
      </c>
      <c r="U28" s="29">
        <f>Baseline!CU28*'Summary all tools'!E$28</f>
        <v>12.248618284641683</v>
      </c>
      <c r="V28" s="29">
        <f>Baseline!CV28*'Summary all tools'!F$28</f>
        <v>4.8199668956128487</v>
      </c>
      <c r="W28" s="29">
        <f>Baseline!CW28*'Summary all tools'!G$28</f>
        <v>6.2481401304079913</v>
      </c>
      <c r="X28" s="29">
        <f>Baseline!CX28*'Summary all tools'!H$28</f>
        <v>5.1435480855734435</v>
      </c>
      <c r="Y28" s="29">
        <f>Baseline!CY28*'Summary all tools'!J$28</f>
        <v>6.2115301216855654</v>
      </c>
      <c r="Z28" s="29">
        <f>Baseline!CZ28*'Summary all tools'!K$28</f>
        <v>5.9527462707802323</v>
      </c>
      <c r="AA28" s="29">
        <f>Baseline!DA28*'Summary all tools'!L$28</f>
        <v>13.310124438587161</v>
      </c>
      <c r="AB28" s="29">
        <f>Baseline!DB28*'Summary all tools'!M$28</f>
        <v>8.5279361838312884</v>
      </c>
      <c r="AC28" s="29">
        <f>Baseline!DC28*'Summary all tools'!N$28</f>
        <v>4.3853258483206625</v>
      </c>
      <c r="AD28" s="29">
        <f>Baseline!DD28*'Summary all tools'!O$28</f>
        <v>6.2010494638735265</v>
      </c>
      <c r="AE28" s="29">
        <f>Baseline!DE28*'Summary all tools'!P$28</f>
        <v>3.4929331212589529</v>
      </c>
      <c r="AF28" s="29">
        <f t="shared" si="0"/>
        <v>7848.6708523301868</v>
      </c>
      <c r="AH28" s="6">
        <f>C28*'Summary all tools'!B$22</f>
        <v>47.310405233767668</v>
      </c>
      <c r="AI28" s="6">
        <f>D28*'Summary all tools'!C$22</f>
        <v>50.676190304579393</v>
      </c>
      <c r="AJ28" s="6">
        <f>E28*'Summary all tools'!D$22</f>
        <v>200.89797926952699</v>
      </c>
      <c r="AK28" s="6">
        <f>F28*'Summary all tools'!E$22</f>
        <v>156.47356250316716</v>
      </c>
      <c r="AL28" s="6">
        <f>G28*'Summary all tools'!F$22</f>
        <v>123.74707052841647</v>
      </c>
      <c r="AM28" s="6">
        <f>H28*'Summary all tools'!G$22</f>
        <v>217.00944387045288</v>
      </c>
      <c r="AN28" s="6">
        <f>I28*'Summary all tools'!H$22</f>
        <v>125.79052409995393</v>
      </c>
      <c r="AO28" s="6">
        <f>J28*'Summary all tools'!J$22</f>
        <v>24.594670181471763</v>
      </c>
      <c r="AP28" s="6">
        <f>K28*'Summary all tools'!K$22</f>
        <v>26.4348233560304</v>
      </c>
      <c r="AQ28" s="6">
        <f>L28*'Summary all tools'!L$22</f>
        <v>162.08724883540722</v>
      </c>
      <c r="AR28" s="6">
        <f>M28*'Summary all tools'!M$22</f>
        <v>130.01949300431281</v>
      </c>
      <c r="AS28" s="6">
        <f>N28*'Summary all tools'!N$22</f>
        <v>108.73726076133836</v>
      </c>
      <c r="AT28" s="6">
        <f>O28*'Summary all tools'!O$22</f>
        <v>188.43706344960501</v>
      </c>
      <c r="AU28" s="6">
        <f>P28*'Summary all tools'!P$22</f>
        <v>111.92441734240974</v>
      </c>
      <c r="AV28" s="6"/>
      <c r="AW28" s="6">
        <f>R28*'Summary all tools'!B$29</f>
        <v>1.6679219082655667</v>
      </c>
      <c r="AX28" s="6">
        <f>S28*'Summary all tools'!C$29</f>
        <v>1.5118841249417507</v>
      </c>
      <c r="AY28" s="6">
        <f>T28*'Summary all tools'!D$29</f>
        <v>4.448022860808341</v>
      </c>
      <c r="AZ28" s="6">
        <f>U28*'Summary all tools'!E$29</f>
        <v>2.3239743593992017</v>
      </c>
      <c r="BA28" s="6">
        <f>V28*'Summary all tools'!F$29</f>
        <v>0.91450963841387378</v>
      </c>
      <c r="BB28" s="6">
        <f>W28*'Summary all tools'!G$29</f>
        <v>1.5242571085748202</v>
      </c>
      <c r="BC28" s="6">
        <f>X28*'Summary all tools'!H$29</f>
        <v>1.254787755891734</v>
      </c>
      <c r="BD28" s="6">
        <f>Y28*'Summary all tools'!J$29</f>
        <v>0.79996978839889854</v>
      </c>
      <c r="BE28" s="6">
        <f>Z28*'Summary all tools'!K$29</f>
        <v>0.76664156517624205</v>
      </c>
      <c r="BF28" s="6">
        <f>AA28*'Summary all tools'!L$29</f>
        <v>3.3814182531228516</v>
      </c>
      <c r="BG28" s="6">
        <f>AB28*'Summary all tools'!M$29</f>
        <v>2.1665101033822403</v>
      </c>
      <c r="BH28" s="6">
        <f>AC28*'Summary all tools'!N$29</f>
        <v>1.1140858177413828</v>
      </c>
      <c r="BI28" s="6">
        <f>AD28*'Summary all tools'!O$29</f>
        <v>1.4968050430039548</v>
      </c>
      <c r="BJ28" s="6">
        <f>AE28*'Summary all tools'!P$29</f>
        <v>0.84312178789009218</v>
      </c>
      <c r="BK28" s="6">
        <f t="shared" si="1"/>
        <v>1698.3540628554506</v>
      </c>
      <c r="BM28" s="6">
        <f>C28*'Summary all tools'!B$23</f>
        <v>9.7624645720472962</v>
      </c>
      <c r="BN28" s="6">
        <f>D28*'Summary all tools'!C$23</f>
        <v>10.456991650151302</v>
      </c>
      <c r="BO28" s="6">
        <f>E28*'Summary all tools'!D$23</f>
        <v>61.232603270506509</v>
      </c>
      <c r="BP28" s="6">
        <f>F28*'Summary all tools'!E$23</f>
        <v>47.692284461581771</v>
      </c>
      <c r="BQ28" s="6">
        <f>G28*'Summary all tools'!F$23</f>
        <v>37.717429030921458</v>
      </c>
      <c r="BR28" s="6">
        <f>H28*'Summary all tools'!G$23</f>
        <v>47.704662230142652</v>
      </c>
      <c r="BS28" s="6">
        <f>I28*'Summary all tools'!H$23</f>
        <v>27.652227280593319</v>
      </c>
      <c r="BT28" s="6">
        <f>J28*'Summary all tools'!J$23</f>
        <v>4.3402359143773701</v>
      </c>
      <c r="BU28" s="6">
        <f>K28*'Summary all tools'!K$23</f>
        <v>4.6649688275347767</v>
      </c>
      <c r="BV28" s="6">
        <f>L28*'Summary all tools'!L$23</f>
        <v>34.225594375603919</v>
      </c>
      <c r="BW28" s="6">
        <f>M28*'Summary all tools'!M$23</f>
        <v>27.454315255890755</v>
      </c>
      <c r="BX28" s="6">
        <f>N28*'Summary all tools'!N$23</f>
        <v>22.960457451597343</v>
      </c>
      <c r="BY28" s="6">
        <f>O28*'Summary all tools'!O$23</f>
        <v>45.484808418870173</v>
      </c>
      <c r="BZ28" s="6">
        <f>P28*'Summary all tools'!P$23</f>
        <v>27.016238668857522</v>
      </c>
      <c r="CA28" s="6"/>
      <c r="CB28" s="6">
        <f>R28*'Summary all tools'!B$30</f>
        <v>0.34417436202305346</v>
      </c>
      <c r="CC28" s="6">
        <f>S28*'Summary all tools'!C$30</f>
        <v>0.31197608927369463</v>
      </c>
      <c r="CD28" s="6">
        <f>T28*'Summary all tools'!D$30</f>
        <v>1.3557329952463779</v>
      </c>
      <c r="CE28" s="6">
        <f>U28*'Summary all tools'!E$30</f>
        <v>0.70833465063879775</v>
      </c>
      <c r="CF28" s="6">
        <f>V28*'Summary all tools'!F$30</f>
        <v>0.27873752677683139</v>
      </c>
      <c r="CG28" s="6">
        <f>W28*'Summary all tools'!G$30</f>
        <v>0.33507376093670616</v>
      </c>
      <c r="CH28" s="6">
        <f>X28*'Summary all tools'!H$30</f>
        <v>0.27583696357964838</v>
      </c>
      <c r="CI28" s="6">
        <f>Y28*'Summary all tools'!J$30</f>
        <v>0.14117113912921739</v>
      </c>
      <c r="CJ28" s="6">
        <f>Z28*'Summary all tools'!K$30</f>
        <v>0.135289687972278</v>
      </c>
      <c r="CK28" s="6">
        <f>AA28*'Summary all tools'!L$30</f>
        <v>0.7140046510578133</v>
      </c>
      <c r="CL28" s="6">
        <f>AB28*'Summary all tools'!M$30</f>
        <v>0.45747026087354076</v>
      </c>
      <c r="CM28" s="6">
        <f>AC28*'Summary all tools'!N$30</f>
        <v>0.23524521251112865</v>
      </c>
      <c r="CN28" s="6">
        <f>AD28*'Summary all tools'!O$30</f>
        <v>0.36129776900095456</v>
      </c>
      <c r="CO28" s="6">
        <f>AE28*'Summary all tools'!P$30</f>
        <v>0.20351215569760844</v>
      </c>
      <c r="CP28" s="6">
        <f t="shared" si="2"/>
        <v>414.22313863339372</v>
      </c>
      <c r="CR28" s="6"/>
      <c r="CS28" s="6"/>
      <c r="CT28" s="6"/>
      <c r="CU28" s="6"/>
      <c r="CV28" s="6"/>
      <c r="CW28" s="6"/>
      <c r="CX28" s="6"/>
      <c r="CY28" s="6"/>
      <c r="CZ28" s="6"/>
      <c r="DA28" s="6"/>
      <c r="DB28" s="6"/>
      <c r="DC28" s="6"/>
      <c r="DD28" s="6"/>
      <c r="DE28" s="6"/>
      <c r="DF28" s="6"/>
      <c r="DH28" s="6"/>
      <c r="DI28" s="6"/>
      <c r="DJ28" s="6"/>
      <c r="DK28" s="6"/>
      <c r="DL28" s="6"/>
      <c r="DM28" s="6"/>
      <c r="DN28" s="6"/>
      <c r="DO28" s="6"/>
      <c r="DP28" s="6"/>
      <c r="DQ28" s="6"/>
      <c r="DR28" s="6"/>
      <c r="DS28" s="6"/>
      <c r="DT28" s="6"/>
      <c r="DU28" s="6"/>
      <c r="DV28" s="6"/>
      <c r="DX28" s="6"/>
      <c r="DY28" s="6"/>
      <c r="DZ28" s="6"/>
      <c r="EA28" s="6"/>
      <c r="EB28" s="6"/>
      <c r="EC28" s="6"/>
      <c r="ED28" s="6"/>
      <c r="EE28" s="6"/>
      <c r="EF28" s="6"/>
      <c r="EG28" s="6"/>
      <c r="EH28" s="6"/>
      <c r="EI28" s="6"/>
      <c r="EJ28" s="6"/>
      <c r="EK28" s="6"/>
      <c r="EL28" s="6"/>
      <c r="EN28" s="1"/>
      <c r="EO28" s="1"/>
      <c r="EP28" s="1"/>
      <c r="EQ28" s="1"/>
      <c r="ER28" s="1"/>
      <c r="ES28" s="1"/>
      <c r="ET28" s="1"/>
      <c r="EU28" s="1"/>
      <c r="EV28" s="1"/>
      <c r="EW28" s="1"/>
      <c r="EX28" s="1"/>
      <c r="EY28" s="1"/>
      <c r="EZ28" s="1"/>
      <c r="FA28" s="1"/>
      <c r="FB28" s="2"/>
      <c r="FD28" s="2"/>
      <c r="FE28" s="2"/>
      <c r="FF28" s="2"/>
      <c r="FG28" s="2"/>
      <c r="FH28" s="2"/>
      <c r="FI28" s="2"/>
      <c r="FJ28" s="2"/>
      <c r="FK28" s="2"/>
      <c r="FL28" s="2"/>
      <c r="FM28" s="2"/>
      <c r="FN28" s="2"/>
      <c r="FO28" s="2"/>
      <c r="FP28" s="2"/>
      <c r="FQ28" s="2"/>
      <c r="FR28" s="2"/>
      <c r="FT28" s="2"/>
      <c r="FU28" s="2"/>
      <c r="FV28" s="2"/>
      <c r="FW28" s="2"/>
      <c r="FX28" s="2"/>
      <c r="FY28" s="2"/>
      <c r="FZ28" s="2"/>
      <c r="GA28" s="2"/>
      <c r="GB28" s="2"/>
      <c r="GC28" s="2"/>
      <c r="GD28" s="2"/>
      <c r="GE28" s="2"/>
      <c r="GF28" s="2"/>
      <c r="GG28" s="2"/>
      <c r="GH28" s="2"/>
      <c r="GJ28" s="6"/>
    </row>
    <row r="29" spans="1:192" x14ac:dyDescent="0.25">
      <c r="A29" s="8" t="s">
        <v>126</v>
      </c>
      <c r="B29" s="8" t="s">
        <v>194</v>
      </c>
      <c r="C29" s="22">
        <f>Baseline!CC29*'Summary all tools'!B$21</f>
        <v>490.14495265458004</v>
      </c>
      <c r="D29" s="22">
        <f>Baseline!CD29*'Summary all tools'!C$21</f>
        <v>481.31942143573275</v>
      </c>
      <c r="E29" s="22">
        <f>Baseline!CE29*'Summary all tools'!D$21</f>
        <v>1725.435788414286</v>
      </c>
      <c r="F29" s="22">
        <f>Baseline!CF29*'Summary all tools'!E$21</f>
        <v>1240.5842752878991</v>
      </c>
      <c r="G29" s="22">
        <f>Baseline!CG29*'Summary all tools'!F$21</f>
        <v>883.75038238080515</v>
      </c>
      <c r="H29" s="22">
        <f>Baseline!CH29*'Summary all tools'!G$21</f>
        <v>1085.8098576387204</v>
      </c>
      <c r="I29" s="22">
        <f>Baseline!CI29*'Summary all tools'!H$21</f>
        <v>624.19696709830237</v>
      </c>
      <c r="J29" s="27">
        <f>Baseline!CJ29*'Summary all tools'!J$21</f>
        <v>336.08342133111836</v>
      </c>
      <c r="K29" s="27">
        <f>Baseline!CK29*'Summary all tools'!K$21</f>
        <v>332.83644753395652</v>
      </c>
      <c r="L29" s="27">
        <f>Baseline!CL29*'Summary all tools'!L$21</f>
        <v>1007.3541489822373</v>
      </c>
      <c r="M29" s="27">
        <f>Baseline!CM29*'Summary all tools'!M$21</f>
        <v>744.32070363183561</v>
      </c>
      <c r="N29" s="27">
        <f>Baseline!CN29*'Summary all tools'!N$21</f>
        <v>550.83307122970734</v>
      </c>
      <c r="O29" s="27">
        <f>Baseline!CO29*'Summary all tools'!O$21</f>
        <v>958.90617176452622</v>
      </c>
      <c r="P29" s="27">
        <f>Baseline!CP29*'Summary all tools'!P$21</f>
        <v>587.85931369344326</v>
      </c>
      <c r="Q29" s="28"/>
      <c r="R29" s="29">
        <f>Baseline!CR29*'Summary all tools'!B$28</f>
        <v>40.21032918966764</v>
      </c>
      <c r="S29" s="29">
        <f>Baseline!CS29*'Summary all tools'!C$28</f>
        <v>28.767286177130334</v>
      </c>
      <c r="T29" s="29">
        <f>Baseline!CT29*'Summary all tools'!D$28</f>
        <v>86.488606588746663</v>
      </c>
      <c r="U29" s="29">
        <f>Baseline!CU29*'Summary all tools'!E$28</f>
        <v>59.26294668907601</v>
      </c>
      <c r="V29" s="29">
        <f>Baseline!CV29*'Summary all tools'!F$28</f>
        <v>28.101065508259012</v>
      </c>
      <c r="W29" s="29">
        <f>Baseline!CW29*'Summary all tools'!G$28</f>
        <v>29.5951630351611</v>
      </c>
      <c r="X29" s="29">
        <f>Baseline!CX29*'Summary all tools'!H$28</f>
        <v>18.28152727308035</v>
      </c>
      <c r="Y29" s="29">
        <f>Baseline!CY29*'Summary all tools'!J$28</f>
        <v>29.192940593451194</v>
      </c>
      <c r="Z29" s="29">
        <f>Baseline!CZ29*'Summary all tools'!K$28</f>
        <v>20.798836408493802</v>
      </c>
      <c r="AA29" s="29">
        <f>Baseline!DA29*'Summary all tools'!L$28</f>
        <v>60.84726615125259</v>
      </c>
      <c r="AB29" s="29">
        <f>Baseline!DB29*'Summary all tools'!M$28</f>
        <v>41.113583815848422</v>
      </c>
      <c r="AC29" s="29">
        <f>Baseline!DC29*'Summary all tools'!N$28</f>
        <v>22.958143097294297</v>
      </c>
      <c r="AD29" s="29">
        <f>Baseline!DD29*'Summary all tools'!O$28</f>
        <v>27.32416079466552</v>
      </c>
      <c r="AE29" s="29">
        <f>Baseline!DE29*'Summary all tools'!P$28</f>
        <v>14.853664477013474</v>
      </c>
      <c r="AF29" s="29">
        <f t="shared" si="0"/>
        <v>11557.230442876287</v>
      </c>
      <c r="AH29" s="6">
        <f>C29*'Summary all tools'!B$22</f>
        <v>84.139324297652706</v>
      </c>
      <c r="AI29" s="6">
        <f>D29*'Summary all tools'!C$22</f>
        <v>82.624314851365568</v>
      </c>
      <c r="AJ29" s="6">
        <f>E29*'Summary all tools'!D$22</f>
        <v>327.37313204481575</v>
      </c>
      <c r="AK29" s="6">
        <f>F29*'Summary all tools'!E$22</f>
        <v>235.38051227034862</v>
      </c>
      <c r="AL29" s="6">
        <f>G29*'Summary all tools'!F$22</f>
        <v>167.67713557842436</v>
      </c>
      <c r="AM29" s="6">
        <f>H29*'Summary all tools'!G$22</f>
        <v>264.8873680043987</v>
      </c>
      <c r="AN29" s="6">
        <f>I29*'Summary all tools'!H$22</f>
        <v>152.27518019643128</v>
      </c>
      <c r="AO29" s="6">
        <f>J29*'Summary all tools'!J$22</f>
        <v>43.283470929007663</v>
      </c>
      <c r="AP29" s="6">
        <f>K29*'Summary all tools'!K$22</f>
        <v>42.86530006119137</v>
      </c>
      <c r="AQ29" s="6">
        <f>L29*'Summary all tools'!L$22</f>
        <v>255.91689412402991</v>
      </c>
      <c r="AR29" s="6">
        <f>M29*'Summary all tools'!M$22</f>
        <v>189.09362005221735</v>
      </c>
      <c r="AS29" s="6">
        <f>N29*'Summary all tools'!N$22</f>
        <v>139.9383612132151</v>
      </c>
      <c r="AT29" s="6">
        <f>O29*'Summary all tools'!O$22</f>
        <v>231.46011042592013</v>
      </c>
      <c r="AU29" s="6">
        <f>P29*'Summary all tools'!P$22</f>
        <v>141.89707571910699</v>
      </c>
      <c r="AV29" s="6"/>
      <c r="AW29" s="6">
        <f>R29*'Summary all tools'!B$29</f>
        <v>6.9025905693434915</v>
      </c>
      <c r="AX29" s="6">
        <f>S29*'Summary all tools'!C$29</f>
        <v>4.9382534854474418</v>
      </c>
      <c r="AY29" s="6">
        <f>T29*'Summary all tools'!D$29</f>
        <v>16.409794102608203</v>
      </c>
      <c r="AZ29" s="6">
        <f>U29*'Summary all tools'!E$29</f>
        <v>11.244171821449118</v>
      </c>
      <c r="BA29" s="6">
        <f>V29*'Summary all tools'!F$29</f>
        <v>5.3317161328210725</v>
      </c>
      <c r="BB29" s="6">
        <f>W29*'Summary all tools'!G$29</f>
        <v>7.2198504985881975</v>
      </c>
      <c r="BC29" s="6">
        <f>X29*'Summary all tools'!H$29</f>
        <v>4.4598468216137137</v>
      </c>
      <c r="BD29" s="6">
        <f>Y29*'Summary all tools'!J$29</f>
        <v>3.7596968946111384</v>
      </c>
      <c r="BE29" s="6">
        <f>Z29*'Summary all tools'!K$29</f>
        <v>2.67863802230602</v>
      </c>
      <c r="BF29" s="6">
        <f>AA29*'Summary all tools'!L$29</f>
        <v>15.458161744903238</v>
      </c>
      <c r="BG29" s="6">
        <f>AB29*'Summary all tools'!M$29</f>
        <v>10.444847710301572</v>
      </c>
      <c r="BH29" s="6">
        <f>AC29*'Summary all tools'!N$29</f>
        <v>5.8324837220858985</v>
      </c>
      <c r="BI29" s="6">
        <f>AD29*'Summary all tools'!O$29</f>
        <v>6.5954870883675394</v>
      </c>
      <c r="BJ29" s="6">
        <f>AE29*'Summary all tools'!P$29</f>
        <v>3.5853672875549769</v>
      </c>
      <c r="BK29" s="6">
        <f t="shared" si="1"/>
        <v>2463.6727056701266</v>
      </c>
      <c r="BM29" s="6">
        <f>C29*'Summary all tools'!B$23</f>
        <v>17.36208279157913</v>
      </c>
      <c r="BN29" s="6">
        <f>D29*'Summary all tools'!C$23</f>
        <v>17.049461794726231</v>
      </c>
      <c r="BO29" s="6">
        <f>E29*'Summary all tools'!D$23</f>
        <v>99.781536821878774</v>
      </c>
      <c r="BP29" s="6">
        <f>F29*'Summary all tools'!E$23</f>
        <v>71.742690383770636</v>
      </c>
      <c r="BQ29" s="6">
        <f>G29*'Summary all tools'!F$23</f>
        <v>51.107072145478661</v>
      </c>
      <c r="BR29" s="6">
        <f>H29*'Summary all tools'!G$23</f>
        <v>58.229550725104879</v>
      </c>
      <c r="BS29" s="6">
        <f>I29*'Summary all tools'!H$23</f>
        <v>33.474285301801707</v>
      </c>
      <c r="BT29" s="6">
        <f>J29*'Summary all tools'!J$23</f>
        <v>7.6382595757072353</v>
      </c>
      <c r="BU29" s="6">
        <f>K29*'Summary all tools'!K$23</f>
        <v>7.5644647166808303</v>
      </c>
      <c r="BV29" s="6">
        <f>L29*'Summary all tools'!L$23</f>
        <v>54.038228639735401</v>
      </c>
      <c r="BW29" s="6">
        <f>M29*'Summary all tools'!M$23</f>
        <v>39.92813491142438</v>
      </c>
      <c r="BX29" s="6">
        <f>N29*'Summary all tools'!N$23</f>
        <v>29.548737626694827</v>
      </c>
      <c r="BY29" s="6">
        <f>O29*'Summary all tools'!O$23</f>
        <v>55.869681826946234</v>
      </c>
      <c r="BZ29" s="6">
        <f>P29*'Summary all tools'!P$23</f>
        <v>34.251018277025828</v>
      </c>
      <c r="CA29" s="6"/>
      <c r="CB29" s="6">
        <f>R29*'Summary all tools'!B$30</f>
        <v>1.424344085737546</v>
      </c>
      <c r="CC29" s="6">
        <f>S29*'Summary all tools'!C$30</f>
        <v>1.0190046874732817</v>
      </c>
      <c r="CD29" s="6">
        <f>T29*'Summary all tools'!D$30</f>
        <v>5.0016153257949663</v>
      </c>
      <c r="CE29" s="6">
        <f>U29*'Summary all tools'!E$30</f>
        <v>3.4271619592772997</v>
      </c>
      <c r="CF29" s="6">
        <f>V29*'Summary all tools'!F$30</f>
        <v>1.6250778624009434</v>
      </c>
      <c r="CG29" s="6">
        <f>W29*'Summary all tools'!G$30</f>
        <v>1.587122307879302</v>
      </c>
      <c r="CH29" s="6">
        <f>X29*'Summary all tools'!H$30</f>
        <v>0.98039736164784208</v>
      </c>
      <c r="CI29" s="6">
        <f>Y29*'Summary all tools'!J$30</f>
        <v>0.66347592257843624</v>
      </c>
      <c r="CJ29" s="6">
        <f>Z29*'Summary all tools'!K$30</f>
        <v>0.47270082746576825</v>
      </c>
      <c r="CK29" s="6">
        <f>AA29*'Summary all tools'!L$30</f>
        <v>3.264073993943712</v>
      </c>
      <c r="CL29" s="6">
        <f>AB29*'Summary all tools'!M$30</f>
        <v>2.2054857714979414</v>
      </c>
      <c r="CM29" s="6">
        <f>AC29*'Summary all tools'!N$30</f>
        <v>1.2315603078508075</v>
      </c>
      <c r="CN29" s="6">
        <f>AD29*'Summary all tools'!O$30</f>
        <v>1.5920141247783717</v>
      </c>
      <c r="CO29" s="6">
        <f>AE29*'Summary all tools'!P$30</f>
        <v>0.86543348320292535</v>
      </c>
      <c r="CP29" s="6">
        <f t="shared" si="2"/>
        <v>602.9446735600842</v>
      </c>
      <c r="CR29" s="6"/>
      <c r="CS29" s="6"/>
      <c r="CT29" s="6"/>
      <c r="CU29" s="6"/>
      <c r="CV29" s="6"/>
      <c r="CW29" s="6"/>
      <c r="CX29" s="6"/>
      <c r="CY29" s="6"/>
      <c r="CZ29" s="6"/>
      <c r="DA29" s="6"/>
      <c r="DB29" s="6"/>
      <c r="DC29" s="6"/>
      <c r="DD29" s="6"/>
      <c r="DE29" s="6"/>
      <c r="DF29" s="6"/>
      <c r="DH29" s="6"/>
      <c r="DI29" s="6"/>
      <c r="DJ29" s="6"/>
      <c r="DK29" s="6"/>
      <c r="DL29" s="6"/>
      <c r="DM29" s="6"/>
      <c r="DN29" s="6"/>
      <c r="DO29" s="6"/>
      <c r="DP29" s="6"/>
      <c r="DQ29" s="6"/>
      <c r="DR29" s="6"/>
      <c r="DS29" s="6"/>
      <c r="DT29" s="6"/>
      <c r="DU29" s="6"/>
      <c r="DV29" s="6"/>
      <c r="DX29" s="6"/>
      <c r="DY29" s="6"/>
      <c r="DZ29" s="6"/>
      <c r="EA29" s="6"/>
      <c r="EB29" s="6"/>
      <c r="EC29" s="6"/>
      <c r="ED29" s="6"/>
      <c r="EE29" s="6"/>
      <c r="EF29" s="6"/>
      <c r="EG29" s="6"/>
      <c r="EH29" s="6"/>
      <c r="EI29" s="6"/>
      <c r="EJ29" s="6"/>
      <c r="EK29" s="6"/>
      <c r="EL29" s="6"/>
      <c r="EN29" s="1"/>
      <c r="EO29" s="1"/>
      <c r="EP29" s="1"/>
      <c r="EQ29" s="1"/>
      <c r="ER29" s="1"/>
      <c r="ES29" s="1"/>
      <c r="ET29" s="1"/>
      <c r="EU29" s="1"/>
      <c r="EV29" s="1"/>
      <c r="EW29" s="1"/>
      <c r="EX29" s="1"/>
      <c r="EY29" s="1"/>
      <c r="EZ29" s="1"/>
      <c r="FA29" s="1"/>
      <c r="FB29" s="2"/>
      <c r="FD29" s="2"/>
      <c r="FE29" s="2"/>
      <c r="FF29" s="2"/>
      <c r="FG29" s="2"/>
      <c r="FH29" s="2"/>
      <c r="FI29" s="2"/>
      <c r="FJ29" s="2"/>
      <c r="FK29" s="2"/>
      <c r="FL29" s="2"/>
      <c r="FM29" s="2"/>
      <c r="FN29" s="2"/>
      <c r="FO29" s="2"/>
      <c r="FP29" s="2"/>
      <c r="FQ29" s="2"/>
      <c r="FR29" s="2"/>
      <c r="FT29" s="2"/>
      <c r="FU29" s="2"/>
      <c r="FV29" s="2"/>
      <c r="FW29" s="2"/>
      <c r="FX29" s="2"/>
      <c r="FY29" s="2"/>
      <c r="FZ29" s="2"/>
      <c r="GA29" s="2"/>
      <c r="GB29" s="2"/>
      <c r="GC29" s="2"/>
      <c r="GD29" s="2"/>
      <c r="GE29" s="2"/>
      <c r="GF29" s="2"/>
      <c r="GG29" s="2"/>
      <c r="GH29" s="2"/>
      <c r="GJ29" s="6"/>
    </row>
    <row r="30" spans="1:192" x14ac:dyDescent="0.25">
      <c r="A30" s="8" t="s">
        <v>140</v>
      </c>
      <c r="B30" s="8" t="s">
        <v>195</v>
      </c>
      <c r="C30" s="22">
        <f>Baseline!CC30*'Summary all tools'!B$21</f>
        <v>217.19040477919825</v>
      </c>
      <c r="D30" s="22">
        <f>Baseline!CD30*'Summary all tools'!C$21</f>
        <v>224.25428879487302</v>
      </c>
      <c r="E30" s="22">
        <f>Baseline!CE30*'Summary all tools'!D$21</f>
        <v>809.07837851088345</v>
      </c>
      <c r="F30" s="22">
        <f>Baseline!CF30*'Summary all tools'!E$21</f>
        <v>612.98352136817914</v>
      </c>
      <c r="G30" s="22">
        <f>Baseline!CG30*'Summary all tools'!F$21</f>
        <v>464.08155759039528</v>
      </c>
      <c r="H30" s="22">
        <f>Baseline!CH30*'Summary all tools'!G$21</f>
        <v>589.90959270255144</v>
      </c>
      <c r="I30" s="22">
        <f>Baseline!CI30*'Summary all tools'!H$21</f>
        <v>364.73136099386119</v>
      </c>
      <c r="J30" s="27">
        <f>Baseline!CJ30*'Summary all tools'!J$21</f>
        <v>149.52222182480449</v>
      </c>
      <c r="K30" s="27">
        <f>Baseline!CK30*'Summary all tools'!K$21</f>
        <v>157.53572518550396</v>
      </c>
      <c r="L30" s="27">
        <f>Baseline!CL30*'Summary all tools'!L$21</f>
        <v>481.93058250898986</v>
      </c>
      <c r="M30" s="27">
        <f>Baseline!CM30*'Summary all tools'!M$21</f>
        <v>358.56752929207448</v>
      </c>
      <c r="N30" s="27">
        <f>Baseline!CN30*'Summary all tools'!N$21</f>
        <v>289.9513469451968</v>
      </c>
      <c r="O30" s="27">
        <f>Baseline!CO30*'Summary all tools'!O$21</f>
        <v>508.80027696978141</v>
      </c>
      <c r="P30" s="27">
        <f>Baseline!CP30*'Summary all tools'!P$21</f>
        <v>326.38320184744163</v>
      </c>
      <c r="Q30" s="28"/>
      <c r="R30" s="29">
        <f>Baseline!CR30*'Summary all tools'!B$28</f>
        <v>14.093387565854943</v>
      </c>
      <c r="S30" s="29">
        <f>Baseline!CS30*'Summary all tools'!C$28</f>
        <v>11.980214543619963</v>
      </c>
      <c r="T30" s="29">
        <f>Baseline!CT30*'Summary all tools'!D$28</f>
        <v>38.953916227221079</v>
      </c>
      <c r="U30" s="29">
        <f>Baseline!CU30*'Summary all tools'!E$28</f>
        <v>25.898006230937927</v>
      </c>
      <c r="V30" s="29">
        <f>Baseline!CV30*'Summary all tools'!F$28</f>
        <v>13.375416231535869</v>
      </c>
      <c r="W30" s="29">
        <f>Baseline!CW30*'Summary all tools'!G$28</f>
        <v>14.040717873507209</v>
      </c>
      <c r="X30" s="29">
        <f>Baseline!CX30*'Summary all tools'!H$28</f>
        <v>10.387061950381762</v>
      </c>
      <c r="Y30" s="29">
        <f>Baseline!CY30*'Summary all tools'!J$28</f>
        <v>9.4892195277842948</v>
      </c>
      <c r="Z30" s="29">
        <f>Baseline!CZ30*'Summary all tools'!K$28</f>
        <v>8.2154880684240315</v>
      </c>
      <c r="AA30" s="29">
        <f>Baseline!DA30*'Summary all tools'!L$28</f>
        <v>23.009874612679415</v>
      </c>
      <c r="AB30" s="29">
        <f>Baseline!DB30*'Summary all tools'!M$28</f>
        <v>16.00426785706852</v>
      </c>
      <c r="AC30" s="29">
        <f>Baseline!DC30*'Summary all tools'!N$28</f>
        <v>8.5289437532998829</v>
      </c>
      <c r="AD30" s="29">
        <f>Baseline!DD30*'Summary all tools'!O$28</f>
        <v>12.638495351829151</v>
      </c>
      <c r="AE30" s="29">
        <f>Baseline!DE30*'Summary all tools'!P$28</f>
        <v>9.4768964432882825</v>
      </c>
      <c r="AF30" s="29">
        <f t="shared" si="0"/>
        <v>5771.0118955511662</v>
      </c>
      <c r="AH30" s="6">
        <f>C30*'Summary all tools'!B$22</f>
        <v>37.283366487982263</v>
      </c>
      <c r="AI30" s="6">
        <f>D30*'Summary all tools'!C$22</f>
        <v>38.49596783127248</v>
      </c>
      <c r="AJ30" s="6">
        <f>E30*'Summary all tools'!D$22</f>
        <v>153.50934796957631</v>
      </c>
      <c r="AK30" s="6">
        <f>F30*'Summary all tools'!E$22</f>
        <v>116.30356610754275</v>
      </c>
      <c r="AL30" s="6">
        <f>G30*'Summary all tools'!F$22</f>
        <v>88.051861479139319</v>
      </c>
      <c r="AM30" s="6">
        <f>H30*'Summary all tools'!G$22</f>
        <v>143.91064722081171</v>
      </c>
      <c r="AN30" s="6">
        <f>I30*'Summary all tools'!H$22</f>
        <v>88.977577024790534</v>
      </c>
      <c r="AO30" s="6">
        <f>J30*'Summary all tools'!J$22</f>
        <v>19.256649780467246</v>
      </c>
      <c r="AP30" s="6">
        <f>K30*'Summary all tools'!K$22</f>
        <v>20.288691879951269</v>
      </c>
      <c r="AQ30" s="6">
        <f>L30*'Summary all tools'!L$22</f>
        <v>122.43378158882231</v>
      </c>
      <c r="AR30" s="6">
        <f>M30*'Summary all tools'!M$22</f>
        <v>91.093572725010816</v>
      </c>
      <c r="AS30" s="6">
        <f>N30*'Summary all tools'!N$22</f>
        <v>73.661728829194729</v>
      </c>
      <c r="AT30" s="6">
        <f>O30*'Summary all tools'!O$22</f>
        <v>122.81385995822311</v>
      </c>
      <c r="AU30" s="6">
        <f>P30*'Summary all tools'!P$22</f>
        <v>78.782152170072123</v>
      </c>
      <c r="AV30" s="6"/>
      <c r="AW30" s="6">
        <f>R30*'Summary all tools'!B$29</f>
        <v>2.4193008628034374</v>
      </c>
      <c r="AX30" s="6">
        <f>S30*'Summary all tools'!C$29</f>
        <v>2.0565490905941628</v>
      </c>
      <c r="AY30" s="6">
        <f>T30*'Summary all tools'!D$29</f>
        <v>7.3908664966527322</v>
      </c>
      <c r="AZ30" s="6">
        <f>U30*'Summary all tools'!E$29</f>
        <v>4.9137217800090154</v>
      </c>
      <c r="BA30" s="6">
        <f>V30*'Summary all tools'!F$29</f>
        <v>2.5377657827215554</v>
      </c>
      <c r="BB30" s="6">
        <f>W30*'Summary all tools'!G$29</f>
        <v>3.4252855380164799</v>
      </c>
      <c r="BC30" s="6">
        <f>X30*'Summary all tools'!H$29</f>
        <v>2.5339625367913445</v>
      </c>
      <c r="BD30" s="6">
        <f>Y30*'Summary all tools'!J$29</f>
        <v>1.2220964543358561</v>
      </c>
      <c r="BE30" s="6">
        <f>Z30*'Summary all tools'!K$29</f>
        <v>1.0580552815394586</v>
      </c>
      <c r="BF30" s="6">
        <f>AA30*'Summary all tools'!L$29</f>
        <v>5.8456260402657216</v>
      </c>
      <c r="BG30" s="6">
        <f>AB30*'Summary all tools'!M$29</f>
        <v>4.0658615709759092</v>
      </c>
      <c r="BH30" s="6">
        <f>AC30*'Summary all tools'!N$29</f>
        <v>2.1667660749780064</v>
      </c>
      <c r="BI30" s="6">
        <f>AD30*'Summary all tools'!O$29</f>
        <v>3.0506712918208296</v>
      </c>
      <c r="BJ30" s="6">
        <f>AE30*'Summary all tools'!P$29</f>
        <v>2.2875267276902753</v>
      </c>
      <c r="BK30" s="6">
        <f t="shared" si="1"/>
        <v>1239.8368265820516</v>
      </c>
      <c r="BM30" s="6">
        <f>C30*'Summary all tools'!B$23</f>
        <v>7.6933930848217367</v>
      </c>
      <c r="BN30" s="6">
        <f>D30*'Summary all tools'!C$23</f>
        <v>7.9436124096276552</v>
      </c>
      <c r="BO30" s="6">
        <f>E30*'Summary all tools'!D$23</f>
        <v>46.788808114014699</v>
      </c>
      <c r="BP30" s="6">
        <f>F30*'Summary all tools'!E$23</f>
        <v>35.448689669764747</v>
      </c>
      <c r="BQ30" s="6">
        <f>G30*'Summary all tools'!F$23</f>
        <v>26.837724902888354</v>
      </c>
      <c r="BR30" s="6">
        <f>H30*'Summary all tools'!G$23</f>
        <v>31.635530208023262</v>
      </c>
      <c r="BS30" s="6">
        <f>I30*'Summary all tools'!H$23</f>
        <v>19.55972598389792</v>
      </c>
      <c r="BT30" s="6">
        <f>J30*'Summary all tools'!J$23</f>
        <v>3.3982323142001021</v>
      </c>
      <c r="BU30" s="6">
        <f>K30*'Summary all tools'!K$23</f>
        <v>3.5803573905796355</v>
      </c>
      <c r="BV30" s="6">
        <f>L30*'Summary all tools'!L$23</f>
        <v>25.852551490866865</v>
      </c>
      <c r="BW30" s="6">
        <f>M30*'Summary all tools'!M$23</f>
        <v>19.234897826396708</v>
      </c>
      <c r="BX30" s="6">
        <f>N30*'Summary all tools'!N$23</f>
        <v>15.55407023086582</v>
      </c>
      <c r="BY30" s="6">
        <f>O30*'Summary all tools'!O$23</f>
        <v>29.644724817502127</v>
      </c>
      <c r="BZ30" s="6">
        <f>P30*'Summary all tools'!P$23</f>
        <v>19.016381558293268</v>
      </c>
      <c r="CA30" s="6"/>
      <c r="CB30" s="6">
        <f>R30*'Summary all tools'!B$30</f>
        <v>0.49922081295943943</v>
      </c>
      <c r="CC30" s="6">
        <f>S30*'Summary all tools'!C$30</f>
        <v>0.42436727266228758</v>
      </c>
      <c r="CD30" s="6">
        <f>T30*'Summary all tools'!D$30</f>
        <v>2.2526956102811408</v>
      </c>
      <c r="CE30" s="6">
        <f>U30*'Summary all tools'!E$30</f>
        <v>1.4976754740438436</v>
      </c>
      <c r="CF30" s="6">
        <f>V30*'Summary all tools'!F$30</f>
        <v>0.77349710500759727</v>
      </c>
      <c r="CG30" s="6">
        <f>W30*'Summary all tools'!G$30</f>
        <v>0.75297225189155381</v>
      </c>
      <c r="CH30" s="6">
        <f>X30*'Summary all tools'!H$30</f>
        <v>0.55703486800154556</v>
      </c>
      <c r="CI30" s="6">
        <f>Y30*'Summary all tools'!J$30</f>
        <v>0.2156640801769158</v>
      </c>
      <c r="CJ30" s="6">
        <f>Z30*'Summary all tools'!K$30</f>
        <v>0.186715637918728</v>
      </c>
      <c r="CK30" s="6">
        <f>AA30*'Summary all tools'!L$30</f>
        <v>1.234335379020252</v>
      </c>
      <c r="CL30" s="6">
        <f>AB30*'Summary all tools'!M$30</f>
        <v>0.85852853889132752</v>
      </c>
      <c r="CM30" s="6">
        <f>AC30*'Summary all tools'!N$30</f>
        <v>0.45752431065272653</v>
      </c>
      <c r="CN30" s="6">
        <f>AD30*'Summary all tools'!O$30</f>
        <v>0.73636893250847613</v>
      </c>
      <c r="CO30" s="6">
        <f>AE30*'Summary all tools'!P$30</f>
        <v>0.55216162392523882</v>
      </c>
      <c r="CP30" s="6">
        <f t="shared" si="2"/>
        <v>303.18746189968402</v>
      </c>
      <c r="CR30" s="6"/>
      <c r="CS30" s="6"/>
      <c r="CT30" s="6"/>
      <c r="CU30" s="6"/>
      <c r="CV30" s="6"/>
      <c r="CW30" s="6"/>
      <c r="CX30" s="6"/>
      <c r="CY30" s="6"/>
      <c r="CZ30" s="6"/>
      <c r="DA30" s="6"/>
      <c r="DB30" s="6"/>
      <c r="DC30" s="6"/>
      <c r="DD30" s="6"/>
      <c r="DE30" s="6"/>
      <c r="DF30" s="6"/>
      <c r="DH30" s="6"/>
      <c r="DI30" s="6"/>
      <c r="DJ30" s="6"/>
      <c r="DK30" s="6"/>
      <c r="DL30" s="6"/>
      <c r="DM30" s="6"/>
      <c r="DN30" s="6"/>
      <c r="DO30" s="6"/>
      <c r="DP30" s="6"/>
      <c r="DQ30" s="6"/>
      <c r="DR30" s="6"/>
      <c r="DS30" s="6"/>
      <c r="DT30" s="6"/>
      <c r="DU30" s="6"/>
      <c r="DV30" s="6"/>
      <c r="DX30" s="6"/>
      <c r="DY30" s="6"/>
      <c r="DZ30" s="6"/>
      <c r="EA30" s="6"/>
      <c r="EB30" s="6"/>
      <c r="EC30" s="6"/>
      <c r="ED30" s="6"/>
      <c r="EE30" s="6"/>
      <c r="EF30" s="6"/>
      <c r="EG30" s="6"/>
      <c r="EH30" s="6"/>
      <c r="EI30" s="6"/>
      <c r="EJ30" s="6"/>
      <c r="EK30" s="6"/>
      <c r="EL30" s="6"/>
      <c r="EN30" s="1"/>
      <c r="EO30" s="1"/>
      <c r="EP30" s="1"/>
      <c r="EQ30" s="1"/>
      <c r="ER30" s="1"/>
      <c r="ES30" s="1"/>
      <c r="ET30" s="1"/>
      <c r="EU30" s="1"/>
      <c r="EV30" s="1"/>
      <c r="EW30" s="1"/>
      <c r="EX30" s="1"/>
      <c r="EY30" s="1"/>
      <c r="EZ30" s="1"/>
      <c r="FA30" s="1"/>
      <c r="FB30" s="2"/>
      <c r="FD30" s="2"/>
      <c r="FE30" s="2"/>
      <c r="FF30" s="2"/>
      <c r="FG30" s="2"/>
      <c r="FH30" s="2"/>
      <c r="FI30" s="2"/>
      <c r="FJ30" s="2"/>
      <c r="FK30" s="2"/>
      <c r="FL30" s="2"/>
      <c r="FM30" s="2"/>
      <c r="FN30" s="2"/>
      <c r="FO30" s="2"/>
      <c r="FP30" s="2"/>
      <c r="FQ30" s="2"/>
      <c r="FR30" s="2"/>
      <c r="FT30" s="2"/>
      <c r="FU30" s="2"/>
      <c r="FV30" s="2"/>
      <c r="FW30" s="2"/>
      <c r="FX30" s="2"/>
      <c r="FY30" s="2"/>
      <c r="FZ30" s="2"/>
      <c r="GA30" s="2"/>
      <c r="GB30" s="2"/>
      <c r="GC30" s="2"/>
      <c r="GD30" s="2"/>
      <c r="GE30" s="2"/>
      <c r="GF30" s="2"/>
      <c r="GG30" s="2"/>
      <c r="GH30" s="2"/>
      <c r="GJ30" s="6"/>
    </row>
    <row r="31" spans="1:192" x14ac:dyDescent="0.25">
      <c r="A31" s="8" t="s">
        <v>142</v>
      </c>
      <c r="B31" s="8" t="s">
        <v>196</v>
      </c>
      <c r="C31" s="22">
        <f>Baseline!CC31*'Summary all tools'!B$21</f>
        <v>316.45751127711537</v>
      </c>
      <c r="D31" s="22">
        <f>Baseline!CD31*'Summary all tools'!C$21</f>
        <v>341.72546158520106</v>
      </c>
      <c r="E31" s="22">
        <f>Baseline!CE31*'Summary all tools'!D$21</f>
        <v>1201.6048064059412</v>
      </c>
      <c r="F31" s="22">
        <f>Baseline!CF31*'Summary all tools'!E$21</f>
        <v>913.7412320432735</v>
      </c>
      <c r="G31" s="22">
        <f>Baseline!CG31*'Summary all tools'!F$21</f>
        <v>697.70166790169742</v>
      </c>
      <c r="H31" s="22">
        <f>Baseline!CH31*'Summary all tools'!G$21</f>
        <v>920.0110901674725</v>
      </c>
      <c r="I31" s="22">
        <f>Baseline!CI31*'Summary all tools'!H$21</f>
        <v>548.72938198448287</v>
      </c>
      <c r="J31" s="27">
        <f>Baseline!CJ31*'Summary all tools'!J$21</f>
        <v>230.28142009360036</v>
      </c>
      <c r="K31" s="27">
        <f>Baseline!CK31*'Summary all tools'!K$21</f>
        <v>236.99524884742775</v>
      </c>
      <c r="L31" s="27">
        <f>Baseline!CL31*'Summary all tools'!L$21</f>
        <v>733.92601352872521</v>
      </c>
      <c r="M31" s="27">
        <f>Baseline!CM31*'Summary all tools'!M$21</f>
        <v>577.04805822166395</v>
      </c>
      <c r="N31" s="27">
        <f>Baseline!CN31*'Summary all tools'!N$21</f>
        <v>454.14961390411582</v>
      </c>
      <c r="O31" s="27">
        <f>Baseline!CO31*'Summary all tools'!O$21</f>
        <v>842.42374360582505</v>
      </c>
      <c r="P31" s="27">
        <f>Baseline!CP31*'Summary all tools'!P$21</f>
        <v>511.99184627791516</v>
      </c>
      <c r="Q31" s="28"/>
      <c r="R31" s="29">
        <f>Baseline!CR31*'Summary all tools'!B$28</f>
        <v>18.151697278082061</v>
      </c>
      <c r="S31" s="29">
        <f>Baseline!CS31*'Summary all tools'!C$28</f>
        <v>13.068854610019226</v>
      </c>
      <c r="T31" s="29">
        <f>Baseline!CT31*'Summary all tools'!D$28</f>
        <v>43.856946731274085</v>
      </c>
      <c r="U31" s="29">
        <f>Baseline!CU31*'Summary all tools'!E$28</f>
        <v>27.283608528703152</v>
      </c>
      <c r="V31" s="29">
        <f>Baseline!CV31*'Summary all tools'!F$28</f>
        <v>12.467708306631971</v>
      </c>
      <c r="W31" s="29">
        <f>Baseline!CW31*'Summary all tools'!G$28</f>
        <v>12.162156732947087</v>
      </c>
      <c r="X31" s="29">
        <f>Baseline!CX31*'Summary all tools'!H$28</f>
        <v>9.2491628276807631</v>
      </c>
      <c r="Y31" s="29">
        <f>Baseline!CY31*'Summary all tools'!J$28</f>
        <v>12.206410912147684</v>
      </c>
      <c r="Z31" s="29">
        <f>Baseline!CZ31*'Summary all tools'!K$28</f>
        <v>9.6540105049979754</v>
      </c>
      <c r="AA31" s="29">
        <f>Baseline!DA31*'Summary all tools'!L$28</f>
        <v>28.848597820933318</v>
      </c>
      <c r="AB31" s="29">
        <f>Baseline!DB31*'Summary all tools'!M$28</f>
        <v>18.788959123480979</v>
      </c>
      <c r="AC31" s="29">
        <f>Baseline!DC31*'Summary all tools'!N$28</f>
        <v>9.3664462016633028</v>
      </c>
      <c r="AD31" s="29">
        <f>Baseline!DD31*'Summary all tools'!O$28</f>
        <v>11.610009288649341</v>
      </c>
      <c r="AE31" s="29">
        <f>Baseline!DE31*'Summary all tools'!P$28</f>
        <v>7.3179028564479962</v>
      </c>
      <c r="AF31" s="29">
        <f t="shared" si="0"/>
        <v>8760.8195675681181</v>
      </c>
      <c r="AH31" s="6">
        <f>C31*'Summary all tools'!B$22</f>
        <v>54.323768965826346</v>
      </c>
      <c r="AI31" s="6">
        <f>D31*'Summary all tools'!C$22</f>
        <v>58.661319018712994</v>
      </c>
      <c r="AJ31" s="6">
        <f>E31*'Summary all tools'!D$22</f>
        <v>227.98479757669577</v>
      </c>
      <c r="AK31" s="6">
        <f>F31*'Summary all tools'!E$22</f>
        <v>173.36740724927606</v>
      </c>
      <c r="AL31" s="6">
        <f>G31*'Summary all tools'!F$22</f>
        <v>132.37744446218039</v>
      </c>
      <c r="AM31" s="6">
        <f>H31*'Summary all tools'!G$22</f>
        <v>224.44013976745913</v>
      </c>
      <c r="AN31" s="6">
        <f>I31*'Summary all tools'!H$22</f>
        <v>133.86458109400635</v>
      </c>
      <c r="AO31" s="6">
        <f>J31*'Summary all tools'!J$22</f>
        <v>29.657455618115197</v>
      </c>
      <c r="AP31" s="6">
        <f>K31*'Summary all tools'!K$22</f>
        <v>30.522115381865692</v>
      </c>
      <c r="AQ31" s="6">
        <f>L31*'Summary all tools'!L$22</f>
        <v>186.4528637608401</v>
      </c>
      <c r="AR31" s="6">
        <f>M31*'Summary all tools'!M$22</f>
        <v>146.59824151177898</v>
      </c>
      <c r="AS31" s="6">
        <f>N31*'Summary all tools'!N$22</f>
        <v>115.37606588049906</v>
      </c>
      <c r="AT31" s="6">
        <f>O31*'Summary all tools'!O$22</f>
        <v>203.34366224968193</v>
      </c>
      <c r="AU31" s="6">
        <f>P31*'Summary all tools'!P$22</f>
        <v>123.58423875673815</v>
      </c>
      <c r="AV31" s="6"/>
      <c r="AW31" s="6">
        <f>R31*'Summary all tools'!B$29</f>
        <v>3.1159589332947411</v>
      </c>
      <c r="AX31" s="6">
        <f>S31*'Summary all tools'!C$29</f>
        <v>2.2434273581231916</v>
      </c>
      <c r="AY31" s="6">
        <f>T31*'Summary all tools'!D$29</f>
        <v>8.3211360919636341</v>
      </c>
      <c r="AZ31" s="6">
        <f>U31*'Summary all tools'!E$29</f>
        <v>5.1766170827688889</v>
      </c>
      <c r="BA31" s="6">
        <f>V31*'Summary all tools'!F$29</f>
        <v>2.3655430965149677</v>
      </c>
      <c r="BB31" s="6">
        <f>W31*'Summary all tools'!G$29</f>
        <v>2.9670035352720552</v>
      </c>
      <c r="BC31" s="6">
        <f>X31*'Summary all tools'!H$29</f>
        <v>2.2563677981303232</v>
      </c>
      <c r="BD31" s="6">
        <f>Y31*'Summary all tools'!J$29</f>
        <v>1.5720377689887168</v>
      </c>
      <c r="BE31" s="6">
        <f>Z31*'Summary all tools'!K$29</f>
        <v>1.2433195347345878</v>
      </c>
      <c r="BF31" s="6">
        <f>AA31*'Summary all tools'!L$29</f>
        <v>7.3289453978282006</v>
      </c>
      <c r="BG31" s="6">
        <f>AB31*'Summary all tools'!M$29</f>
        <v>4.7733084412891955</v>
      </c>
      <c r="BH31" s="6">
        <f>AC31*'Summary all tools'!N$29</f>
        <v>2.3795323852403731</v>
      </c>
      <c r="BI31" s="6">
        <f>AD31*'Summary all tools'!O$29</f>
        <v>2.8024160351912202</v>
      </c>
      <c r="BJ31" s="6">
        <f>AE31*'Summary all tools'!P$29</f>
        <v>1.7663903446598612</v>
      </c>
      <c r="BK31" s="6">
        <f t="shared" si="1"/>
        <v>1888.8661050976757</v>
      </c>
      <c r="BM31" s="6">
        <f>C31*'Summary all tools'!B$23</f>
        <v>11.209666611995914</v>
      </c>
      <c r="BN31" s="6">
        <f>D31*'Summary all tools'!C$23</f>
        <v>12.104716622909031</v>
      </c>
      <c r="BO31" s="6">
        <f>E31*'Summary all tools'!D$23</f>
        <v>69.48851706960933</v>
      </c>
      <c r="BP31" s="6">
        <f>F31*'Summary all tools'!E$23</f>
        <v>52.841435771183455</v>
      </c>
      <c r="BQ31" s="6">
        <f>G31*'Summary all tools'!F$23</f>
        <v>40.347919716212516</v>
      </c>
      <c r="BR31" s="6">
        <f>H31*'Summary all tools'!G$23</f>
        <v>49.338134173019029</v>
      </c>
      <c r="BS31" s="6">
        <f>I31*'Summary all tools'!H$23</f>
        <v>29.427127740492772</v>
      </c>
      <c r="BT31" s="6">
        <f>J31*'Summary all tools'!J$23</f>
        <v>5.2336686384909177</v>
      </c>
      <c r="BU31" s="6">
        <f>K31*'Summary all tools'!K$23</f>
        <v>5.3862556556233576</v>
      </c>
      <c r="BV31" s="6">
        <f>L31*'Summary all tools'!L$23</f>
        <v>39.370525017229184</v>
      </c>
      <c r="BW31" s="6">
        <f>M31*'Summary all tools'!M$23</f>
        <v>30.955007171809907</v>
      </c>
      <c r="BX31" s="6">
        <f>N31*'Summary all tools'!N$23</f>
        <v>24.362276859228885</v>
      </c>
      <c r="BY31" s="6">
        <f>O31*'Summary all tools'!O$23</f>
        <v>49.082952956819774</v>
      </c>
      <c r="BZ31" s="6">
        <f>P31*'Summary all tools'!P$23</f>
        <v>29.830678320591964</v>
      </c>
      <c r="CA31" s="6"/>
      <c r="CB31" s="6">
        <f>R31*'Summary all tools'!B$30</f>
        <v>0.64297565290208936</v>
      </c>
      <c r="CC31" s="6">
        <f>S31*'Summary all tools'!C$30</f>
        <v>0.46292945485081732</v>
      </c>
      <c r="CD31" s="6">
        <f>T31*'Summary all tools'!D$30</f>
        <v>2.5362366855642584</v>
      </c>
      <c r="CE31" s="6">
        <f>U31*'Summary all tools'!E$30</f>
        <v>1.5778045218028462</v>
      </c>
      <c r="CF31" s="6">
        <f>V31*'Summary all tools'!F$30</f>
        <v>0.72100457393778128</v>
      </c>
      <c r="CG31" s="6">
        <f>W31*'Summary all tools'!G$30</f>
        <v>0.65222922542618444</v>
      </c>
      <c r="CH31" s="6">
        <f>X31*'Summary all tools'!H$30</f>
        <v>0.49601188665795892</v>
      </c>
      <c r="CI31" s="6">
        <f>Y31*'Summary all tools'!J$30</f>
        <v>0.27741842982153825</v>
      </c>
      <c r="CJ31" s="6">
        <f>Z31*'Summary all tools'!K$30</f>
        <v>0.21940932965904489</v>
      </c>
      <c r="CK31" s="6">
        <f>AA31*'Summary all tools'!L$30</f>
        <v>1.5475462393820505</v>
      </c>
      <c r="CL31" s="6">
        <f>AB31*'Summary all tools'!M$30</f>
        <v>1.0079097505511052</v>
      </c>
      <c r="CM31" s="6">
        <f>AC31*'Summary all tools'!N$30</f>
        <v>0.50245106142525819</v>
      </c>
      <c r="CN31" s="6">
        <f>AD31*'Summary all tools'!O$30</f>
        <v>0.67644524987374277</v>
      </c>
      <c r="CO31" s="6">
        <f>AE31*'Summary all tools'!P$30</f>
        <v>0.42637008319375957</v>
      </c>
      <c r="CP31" s="6">
        <f t="shared" si="2"/>
        <v>460.72562447026439</v>
      </c>
      <c r="CR31" s="6"/>
      <c r="CS31" s="6"/>
      <c r="CT31" s="6"/>
      <c r="CU31" s="6"/>
      <c r="CV31" s="6"/>
      <c r="CW31" s="6"/>
      <c r="CX31" s="6"/>
      <c r="CY31" s="6"/>
      <c r="CZ31" s="6"/>
      <c r="DA31" s="6"/>
      <c r="DB31" s="6"/>
      <c r="DC31" s="6"/>
      <c r="DD31" s="6"/>
      <c r="DE31" s="6"/>
      <c r="DF31" s="6"/>
      <c r="DH31" s="6"/>
      <c r="DI31" s="6"/>
      <c r="DJ31" s="6"/>
      <c r="DK31" s="6"/>
      <c r="DL31" s="6"/>
      <c r="DM31" s="6"/>
      <c r="DN31" s="6"/>
      <c r="DO31" s="6"/>
      <c r="DP31" s="6"/>
      <c r="DQ31" s="6"/>
      <c r="DR31" s="6"/>
      <c r="DS31" s="6"/>
      <c r="DT31" s="6"/>
      <c r="DU31" s="6"/>
      <c r="DV31" s="6"/>
      <c r="DX31" s="6"/>
      <c r="DY31" s="6"/>
      <c r="DZ31" s="6"/>
      <c r="EA31" s="6"/>
      <c r="EB31" s="6"/>
      <c r="EC31" s="6"/>
      <c r="ED31" s="6"/>
      <c r="EE31" s="6"/>
      <c r="EF31" s="6"/>
      <c r="EG31" s="6"/>
      <c r="EH31" s="6"/>
      <c r="EI31" s="6"/>
      <c r="EJ31" s="6"/>
      <c r="EK31" s="6"/>
      <c r="EL31" s="6"/>
      <c r="EN31" s="1"/>
      <c r="EO31" s="1"/>
      <c r="EP31" s="1"/>
      <c r="EQ31" s="1"/>
      <c r="ER31" s="1"/>
      <c r="ES31" s="1"/>
      <c r="ET31" s="1"/>
      <c r="EU31" s="1"/>
      <c r="EV31" s="1"/>
      <c r="EW31" s="1"/>
      <c r="EX31" s="1"/>
      <c r="EY31" s="1"/>
      <c r="EZ31" s="1"/>
      <c r="FA31" s="1"/>
      <c r="FB31" s="2"/>
      <c r="FD31" s="2"/>
      <c r="FE31" s="2"/>
      <c r="FF31" s="2"/>
      <c r="FG31" s="2"/>
      <c r="FH31" s="2"/>
      <c r="FI31" s="2"/>
      <c r="FJ31" s="2"/>
      <c r="FK31" s="2"/>
      <c r="FL31" s="2"/>
      <c r="FM31" s="2"/>
      <c r="FN31" s="2"/>
      <c r="FO31" s="2"/>
      <c r="FP31" s="2"/>
      <c r="FQ31" s="2"/>
      <c r="FR31" s="2"/>
      <c r="FT31" s="2"/>
      <c r="FU31" s="2"/>
      <c r="FV31" s="2"/>
      <c r="FW31" s="2"/>
      <c r="FX31" s="2"/>
      <c r="FY31" s="2"/>
      <c r="FZ31" s="2"/>
      <c r="GA31" s="2"/>
      <c r="GB31" s="2"/>
      <c r="GC31" s="2"/>
      <c r="GD31" s="2"/>
      <c r="GE31" s="2"/>
      <c r="GF31" s="2"/>
      <c r="GG31" s="2"/>
      <c r="GH31" s="2"/>
      <c r="GJ31" s="6"/>
    </row>
    <row r="32" spans="1:192" x14ac:dyDescent="0.25">
      <c r="A32" s="8" t="s">
        <v>150</v>
      </c>
      <c r="B32" s="8" t="s">
        <v>197</v>
      </c>
      <c r="C32" s="22">
        <f>Baseline!CC32*'Summary all tools'!B$21</f>
        <v>224.39906462178865</v>
      </c>
      <c r="D32" s="22">
        <f>Baseline!CD32*'Summary all tools'!C$21</f>
        <v>239.64233615939636</v>
      </c>
      <c r="E32" s="22">
        <f>Baseline!CE32*'Summary all tools'!D$21</f>
        <v>859.85077300480975</v>
      </c>
      <c r="F32" s="22">
        <f>Baseline!CF32*'Summary all tools'!E$21</f>
        <v>662.62004863277912</v>
      </c>
      <c r="G32" s="22">
        <f>Baseline!CG32*'Summary all tools'!F$21</f>
        <v>535.54135068599874</v>
      </c>
      <c r="H32" s="22">
        <f>Baseline!CH32*'Summary all tools'!G$21</f>
        <v>695.2566017201857</v>
      </c>
      <c r="I32" s="22">
        <f>Baseline!CI32*'Summary all tools'!H$21</f>
        <v>407.32865624774354</v>
      </c>
      <c r="J32" s="27">
        <f>Baseline!CJ32*'Summary all tools'!J$21</f>
        <v>157.4659624245698</v>
      </c>
      <c r="K32" s="27">
        <f>Baseline!CK32*'Summary all tools'!K$21</f>
        <v>168.70001426366136</v>
      </c>
      <c r="L32" s="27">
        <f>Baseline!CL32*'Summary all tools'!L$21</f>
        <v>510.58157822875529</v>
      </c>
      <c r="M32" s="27">
        <f>Baseline!CM32*'Summary all tools'!M$21</f>
        <v>401.81037921388287</v>
      </c>
      <c r="N32" s="27">
        <f>Baseline!CN32*'Summary all tools'!N$21</f>
        <v>337.69390790970084</v>
      </c>
      <c r="O32" s="27">
        <f>Baseline!CO32*'Summary all tools'!O$21</f>
        <v>581.35538157660335</v>
      </c>
      <c r="P32" s="27">
        <f>Baseline!CP32*'Summary all tools'!P$21</f>
        <v>361.03228706351678</v>
      </c>
      <c r="Q32" s="28"/>
      <c r="R32" s="29">
        <f>Baseline!CR32*'Summary all tools'!B$28</f>
        <v>7.5372564629934526</v>
      </c>
      <c r="S32" s="29">
        <f>Baseline!CS32*'Summary all tools'!C$28</f>
        <v>5.8859521161956989</v>
      </c>
      <c r="T32" s="29">
        <f>Baseline!CT32*'Summary all tools'!D$28</f>
        <v>20.044006795708931</v>
      </c>
      <c r="U32" s="29">
        <f>Baseline!CU32*'Summary all tools'!E$28</f>
        <v>10.965169618645501</v>
      </c>
      <c r="V32" s="29">
        <f>Baseline!CV32*'Summary all tools'!F$28</f>
        <v>4.549244978170278</v>
      </c>
      <c r="W32" s="29">
        <f>Baseline!CW32*'Summary all tools'!G$28</f>
        <v>6.0367107566872971</v>
      </c>
      <c r="X32" s="29">
        <f>Baseline!CX32*'Summary all tools'!H$28</f>
        <v>3.2351250759606822</v>
      </c>
      <c r="Y32" s="29">
        <f>Baseline!CY32*'Summary all tools'!J$28</f>
        <v>4.8613652829061804</v>
      </c>
      <c r="Z32" s="29">
        <f>Baseline!CZ32*'Summary all tools'!K$28</f>
        <v>4.3760831877056381</v>
      </c>
      <c r="AA32" s="29">
        <f>Baseline!DA32*'Summary all tools'!L$28</f>
        <v>11.157718823229372</v>
      </c>
      <c r="AB32" s="29">
        <f>Baseline!DB32*'Summary all tools'!M$28</f>
        <v>7.4535924578394379</v>
      </c>
      <c r="AC32" s="29">
        <f>Baseline!DC32*'Summary all tools'!N$28</f>
        <v>3.2635557504474417</v>
      </c>
      <c r="AD32" s="29">
        <f>Baseline!DD32*'Summary all tools'!O$28</f>
        <v>3.7226227306221751</v>
      </c>
      <c r="AE32" s="29">
        <f>Baseline!DE32*'Summary all tools'!P$28</f>
        <v>2.6366902883636292</v>
      </c>
      <c r="AF32" s="29">
        <f t="shared" si="0"/>
        <v>6239.0034360788659</v>
      </c>
      <c r="AH32" s="6">
        <f>C32*'Summary all tools'!B$22</f>
        <v>38.520820357418764</v>
      </c>
      <c r="AI32" s="6">
        <f>D32*'Summary all tools'!C$22</f>
        <v>41.137512746708367</v>
      </c>
      <c r="AJ32" s="6">
        <f>E32*'Summary all tools'!D$22</f>
        <v>163.14257681442783</v>
      </c>
      <c r="AK32" s="6">
        <f>F32*'Summary all tools'!E$22</f>
        <v>125.72128278152793</v>
      </c>
      <c r="AL32" s="6">
        <f>G32*'Summary all tools'!F$22</f>
        <v>101.61018479552412</v>
      </c>
      <c r="AM32" s="6">
        <f>H32*'Summary all tools'!G$22</f>
        <v>169.61044332185392</v>
      </c>
      <c r="AN32" s="6">
        <f>I32*'Summary all tools'!H$22</f>
        <v>99.369346213960569</v>
      </c>
      <c r="AO32" s="6">
        <f>J32*'Summary all tools'!J$22</f>
        <v>20.27970728195217</v>
      </c>
      <c r="AP32" s="6">
        <f>K32*'Summary all tools'!K$22</f>
        <v>21.726516988501842</v>
      </c>
      <c r="AQ32" s="6">
        <f>L32*'Summary all tools'!L$22</f>
        <v>129.71252645285179</v>
      </c>
      <c r="AR32" s="6">
        <f>M32*'Summary all tools'!M$22</f>
        <v>102.07935747235283</v>
      </c>
      <c r="AS32" s="6">
        <f>N32*'Summary all tools'!N$22</f>
        <v>85.790658790824807</v>
      </c>
      <c r="AT32" s="6">
        <f>O32*'Summary all tools'!O$22</f>
        <v>140.3271610702146</v>
      </c>
      <c r="AU32" s="6">
        <f>P32*'Summary all tools'!P$22</f>
        <v>87.145724463607507</v>
      </c>
      <c r="AV32" s="6"/>
      <c r="AW32" s="6">
        <f>R32*'Summary all tools'!B$29</f>
        <v>1.2938614636746255</v>
      </c>
      <c r="AX32" s="6">
        <f>S32*'Summary all tools'!C$29</f>
        <v>1.0103950499191527</v>
      </c>
      <c r="AY32" s="6">
        <f>T32*'Summary all tools'!D$29</f>
        <v>3.8030214323242415</v>
      </c>
      <c r="AZ32" s="6">
        <f>U32*'Summary all tools'!E$29</f>
        <v>2.0804610322576256</v>
      </c>
      <c r="BA32" s="6">
        <f>V32*'Summary all tools'!F$29</f>
        <v>0.86314459624803186</v>
      </c>
      <c r="BB32" s="6">
        <f>W32*'Summary all tools'!G$29</f>
        <v>1.4726781236082576</v>
      </c>
      <c r="BC32" s="6">
        <f>X32*'Summary all tools'!H$29</f>
        <v>0.78922083872016646</v>
      </c>
      <c r="BD32" s="6">
        <f>Y32*'Summary all tools'!J$29</f>
        <v>0.62608492279852324</v>
      </c>
      <c r="BE32" s="6">
        <f>Z32*'Summary all tools'!K$29</f>
        <v>0.56358647114390792</v>
      </c>
      <c r="BF32" s="6">
        <f>AA32*'Summary all tools'!L$29</f>
        <v>2.8346026565086762</v>
      </c>
      <c r="BG32" s="6">
        <f>AB32*'Summary all tools'!M$29</f>
        <v>1.8935746021434199</v>
      </c>
      <c r="BH32" s="6">
        <f>AC32*'Summary all tools'!N$29</f>
        <v>0.8291017139294613</v>
      </c>
      <c r="BI32" s="6">
        <f>AD32*'Summary all tools'!O$29</f>
        <v>0.89856410739155956</v>
      </c>
      <c r="BJ32" s="6">
        <f>AE32*'Summary all tools'!P$29</f>
        <v>0.63644248339811738</v>
      </c>
      <c r="BK32" s="6">
        <f t="shared" si="1"/>
        <v>1345.7685590457925</v>
      </c>
      <c r="BM32" s="6">
        <f>C32*'Summary all tools'!B$23</f>
        <v>7.9487407086737134</v>
      </c>
      <c r="BN32" s="6">
        <f>D32*'Summary all tools'!C$23</f>
        <v>8.4886931064636322</v>
      </c>
      <c r="BO32" s="6">
        <f>E32*'Summary all tools'!D$23</f>
        <v>49.724963481109853</v>
      </c>
      <c r="BP32" s="6">
        <f>F32*'Summary all tools'!E$23</f>
        <v>38.319158108068443</v>
      </c>
      <c r="BQ32" s="6">
        <f>G32*'Summary all tools'!F$23</f>
        <v>30.970227557539886</v>
      </c>
      <c r="BR32" s="6">
        <f>H32*'Summary all tools'!G$23</f>
        <v>37.285054350924781</v>
      </c>
      <c r="BS32" s="6">
        <f>I32*'Summary all tools'!H$23</f>
        <v>21.844123521172367</v>
      </c>
      <c r="BT32" s="6">
        <f>J32*'Summary all tools'!J$23</f>
        <v>3.5787718732856773</v>
      </c>
      <c r="BU32" s="6">
        <f>K32*'Summary all tools'!K$23</f>
        <v>3.8340912332650312</v>
      </c>
      <c r="BV32" s="6">
        <f>L32*'Summary all tools'!L$23</f>
        <v>27.389497617534445</v>
      </c>
      <c r="BW32" s="6">
        <f>M32*'Summary all tools'!M$23</f>
        <v>21.554605362688047</v>
      </c>
      <c r="BX32" s="6">
        <f>N32*'Summary all tools'!N$23</f>
        <v>18.115159027544681</v>
      </c>
      <c r="BY32" s="6">
        <f>O32*'Summary all tools'!O$23</f>
        <v>33.872073361775939</v>
      </c>
      <c r="BZ32" s="6">
        <f>P32*'Summary all tools'!P$23</f>
        <v>21.03517487052595</v>
      </c>
      <c r="CA32" s="6"/>
      <c r="CB32" s="6">
        <f>R32*'Summary all tools'!B$30</f>
        <v>0.26698728615508144</v>
      </c>
      <c r="CC32" s="6">
        <f>S32*'Summary all tools'!C$30</f>
        <v>0.20849421664998391</v>
      </c>
      <c r="CD32" s="6">
        <f>T32*'Summary all tools'!D$30</f>
        <v>1.159140094098827</v>
      </c>
      <c r="CE32" s="6">
        <f>U32*'Summary all tools'!E$30</f>
        <v>0.63411312284564625</v>
      </c>
      <c r="CF32" s="6">
        <f>V32*'Summary all tools'!F$30</f>
        <v>0.2630817433769686</v>
      </c>
      <c r="CG32" s="6">
        <f>W32*'Summary all tools'!G$30</f>
        <v>0.32373527717250489</v>
      </c>
      <c r="CH32" s="6">
        <f>X32*'Summary all tools'!H$30</f>
        <v>0.17349251196003659</v>
      </c>
      <c r="CI32" s="6">
        <f>Y32*'Summary all tools'!J$30</f>
        <v>0.1104855746115041</v>
      </c>
      <c r="CJ32" s="6">
        <f>Z32*'Summary all tools'!K$30</f>
        <v>9.9456436084219044E-2</v>
      </c>
      <c r="CK32" s="6">
        <f>AA32*'Summary all tools'!L$30</f>
        <v>0.59854159679266872</v>
      </c>
      <c r="CL32" s="6">
        <f>AB32*'Summary all tools'!M$30</f>
        <v>0.3998384618071763</v>
      </c>
      <c r="CM32" s="6">
        <f>AC32*'Summary all tools'!N$30</f>
        <v>0.17506928620821297</v>
      </c>
      <c r="CN32" s="6">
        <f>AD32*'Summary all tools'!O$30</f>
        <v>0.21689478454279024</v>
      </c>
      <c r="CO32" s="6">
        <f>AE32*'Summary all tools'!P$30</f>
        <v>0.15362404771678695</v>
      </c>
      <c r="CP32" s="6">
        <f t="shared" si="2"/>
        <v>328.74328862059485</v>
      </c>
      <c r="CR32" s="6"/>
      <c r="CS32" s="6"/>
      <c r="CT32" s="6"/>
      <c r="CU32" s="6"/>
      <c r="CV32" s="6"/>
      <c r="CW32" s="6"/>
      <c r="CX32" s="6"/>
      <c r="CY32" s="6"/>
      <c r="CZ32" s="6"/>
      <c r="DA32" s="6"/>
      <c r="DB32" s="6"/>
      <c r="DC32" s="6"/>
      <c r="DD32" s="6"/>
      <c r="DE32" s="6"/>
      <c r="DF32" s="6"/>
      <c r="DH32" s="6"/>
      <c r="DI32" s="6"/>
      <c r="DJ32" s="6"/>
      <c r="DK32" s="6"/>
      <c r="DL32" s="6"/>
      <c r="DM32" s="6"/>
      <c r="DN32" s="6"/>
      <c r="DO32" s="6"/>
      <c r="DP32" s="6"/>
      <c r="DQ32" s="6"/>
      <c r="DR32" s="6"/>
      <c r="DS32" s="6"/>
      <c r="DT32" s="6"/>
      <c r="DU32" s="6"/>
      <c r="DV32" s="6"/>
      <c r="DX32" s="6"/>
      <c r="DY32" s="6"/>
      <c r="DZ32" s="6"/>
      <c r="EA32" s="6"/>
      <c r="EB32" s="6"/>
      <c r="EC32" s="6"/>
      <c r="ED32" s="6"/>
      <c r="EE32" s="6"/>
      <c r="EF32" s="6"/>
      <c r="EG32" s="6"/>
      <c r="EH32" s="6"/>
      <c r="EI32" s="6"/>
      <c r="EJ32" s="6"/>
      <c r="EK32" s="6"/>
      <c r="EL32" s="6"/>
      <c r="EN32" s="1"/>
      <c r="EO32" s="1"/>
      <c r="EP32" s="1"/>
      <c r="EQ32" s="1"/>
      <c r="ER32" s="1"/>
      <c r="ES32" s="1"/>
      <c r="ET32" s="1"/>
      <c r="EU32" s="1"/>
      <c r="EV32" s="1"/>
      <c r="EW32" s="1"/>
      <c r="EX32" s="1"/>
      <c r="EY32" s="1"/>
      <c r="EZ32" s="1"/>
      <c r="FA32" s="1"/>
      <c r="FB32" s="2"/>
      <c r="FD32" s="2"/>
      <c r="FE32" s="2"/>
      <c r="FF32" s="2"/>
      <c r="FG32" s="2"/>
      <c r="FH32" s="2"/>
      <c r="FI32" s="2"/>
      <c r="FJ32" s="2"/>
      <c r="FK32" s="2"/>
      <c r="FL32" s="2"/>
      <c r="FM32" s="2"/>
      <c r="FN32" s="2"/>
      <c r="FO32" s="2"/>
      <c r="FP32" s="2"/>
      <c r="FQ32" s="2"/>
      <c r="FR32" s="2"/>
      <c r="FT32" s="2"/>
      <c r="FU32" s="2"/>
      <c r="FV32" s="2"/>
      <c r="FW32" s="2"/>
      <c r="FX32" s="2"/>
      <c r="FY32" s="2"/>
      <c r="FZ32" s="2"/>
      <c r="GA32" s="2"/>
      <c r="GB32" s="2"/>
      <c r="GC32" s="2"/>
      <c r="GD32" s="2"/>
      <c r="GE32" s="2"/>
      <c r="GF32" s="2"/>
      <c r="GG32" s="2"/>
      <c r="GH32" s="2"/>
      <c r="GJ32" s="6"/>
    </row>
    <row r="33" spans="1:192" x14ac:dyDescent="0.25">
      <c r="A33" s="8" t="s">
        <v>28</v>
      </c>
      <c r="B33" s="8" t="s">
        <v>198</v>
      </c>
      <c r="C33" s="22">
        <f>Baseline!CC33*'Summary all tools'!B$21</f>
        <v>4.3597524588478223</v>
      </c>
      <c r="D33" s="22">
        <f>Baseline!CD33*'Summary all tools'!C$21</f>
        <v>4.6825552939457031</v>
      </c>
      <c r="E33" s="22">
        <f>Baseline!CE33*'Summary all tools'!D$21</f>
        <v>14.066595958725262</v>
      </c>
      <c r="F33" s="22">
        <f>Baseline!CF33*'Summary all tools'!E$21</f>
        <v>11.937387447968209</v>
      </c>
      <c r="G33" s="22">
        <f>Baseline!CG33*'Summary all tools'!F$21</f>
        <v>7.5197744464753198</v>
      </c>
      <c r="H33" s="22">
        <f>Baseline!CH33*'Summary all tools'!G$21</f>
        <v>8.2528362844132364</v>
      </c>
      <c r="I33" s="22">
        <f>Baseline!CI33*'Summary all tools'!H$21</f>
        <v>4.1157703704449125</v>
      </c>
      <c r="J33" s="27">
        <f>Baseline!CJ33*'Summary all tools'!J$21</f>
        <v>1.6220214966837578</v>
      </c>
      <c r="K33" s="27">
        <f>Baseline!CK33*'Summary all tools'!K$21</f>
        <v>1.8772355065343123</v>
      </c>
      <c r="L33" s="27">
        <f>Baseline!CL33*'Summary all tools'!L$21</f>
        <v>5.5141330011777798</v>
      </c>
      <c r="M33" s="27">
        <f>Baseline!CM33*'Summary all tools'!M$21</f>
        <v>3.8161172972409756</v>
      </c>
      <c r="N33" s="27">
        <f>Baseline!CN33*'Summary all tools'!N$21</f>
        <v>3.8994872256191453</v>
      </c>
      <c r="O33" s="27">
        <f>Baseline!CO33*'Summary all tools'!O$21</f>
        <v>6.5861272208576151</v>
      </c>
      <c r="P33" s="27">
        <f>Baseline!CP33*'Summary all tools'!P$21</f>
        <v>2.9991175465707069</v>
      </c>
      <c r="Q33" s="28"/>
      <c r="R33" s="29">
        <f>Baseline!CR33*'Summary all tools'!B$28</f>
        <v>0.4589213114576654</v>
      </c>
      <c r="S33" s="29">
        <f>Baseline!CS33*'Summary all tools'!C$28</f>
        <v>0.32537393281193705</v>
      </c>
      <c r="T33" s="29">
        <f>Baseline!CT33*'Summary all tools'!D$28</f>
        <v>0.88841658686685876</v>
      </c>
      <c r="U33" s="29">
        <f>Baseline!CU33*'Summary all tools'!E$28</f>
        <v>0.68213642559818344</v>
      </c>
      <c r="V33" s="29">
        <f>Baseline!CV33*'Summary all tools'!F$28</f>
        <v>0.26042508905542228</v>
      </c>
      <c r="W33" s="29">
        <f>Baseline!CW33*'Summary all tools'!G$28</f>
        <v>0.36476624461494966</v>
      </c>
      <c r="X33" s="29">
        <f>Baseline!CX33*'Summary all tools'!H$28</f>
        <v>0.37416094276771933</v>
      </c>
      <c r="Y33" s="29">
        <f>Baseline!CY33*'Summary all tools'!J$28</f>
        <v>0.45985145524539528</v>
      </c>
      <c r="Z33" s="29">
        <f>Baseline!CZ33*'Summary all tools'!K$28</f>
        <v>0.32181180112016788</v>
      </c>
      <c r="AA33" s="29">
        <f>Baseline!DA33*'Summary all tools'!L$28</f>
        <v>0.70314447666025381</v>
      </c>
      <c r="AB33" s="29">
        <f>Baseline!DB33*'Summary all tools'!M$28</f>
        <v>0.61221133110817783</v>
      </c>
      <c r="AC33" s="29">
        <f>Baseline!DC33*'Summary all tools'!N$28</f>
        <v>0.40339523023646323</v>
      </c>
      <c r="AD33" s="29">
        <f>Baseline!DD33*'Summary all tools'!O$28</f>
        <v>0.34663827478197978</v>
      </c>
      <c r="AE33" s="29">
        <f>Baseline!DE33*'Summary all tools'!P$28</f>
        <v>0.13757419938397739</v>
      </c>
      <c r="AF33" s="29">
        <f t="shared" si="0"/>
        <v>87.587738857213921</v>
      </c>
      <c r="AH33" s="6">
        <f>C33*'Summary all tools'!B$22</f>
        <v>0.74840437304472152</v>
      </c>
      <c r="AI33" s="6">
        <f>D33*'Summary all tools'!C$22</f>
        <v>0.80381739378359485</v>
      </c>
      <c r="AJ33" s="6">
        <f>E33*'Summary all tools'!D$22</f>
        <v>2.6689057959374765</v>
      </c>
      <c r="AK33" s="6">
        <f>F33*'Summary all tools'!E$22</f>
        <v>2.2649234144293158</v>
      </c>
      <c r="AL33" s="6">
        <f>G33*'Summary all tools'!F$22</f>
        <v>1.42675382610188</v>
      </c>
      <c r="AM33" s="6">
        <f>H33*'Summary all tools'!G$22</f>
        <v>2.0133102187001799</v>
      </c>
      <c r="AN33" s="6">
        <f>I33*'Summary all tools'!H$22</f>
        <v>1.004057545681619</v>
      </c>
      <c r="AO33" s="6">
        <f>J33*'Summary all tools'!J$22</f>
        <v>0.20889670790624154</v>
      </c>
      <c r="AP33" s="6">
        <f>K33*'Summary all tools'!K$22</f>
        <v>0.24176517887184323</v>
      </c>
      <c r="AQ33" s="6">
        <f>L33*'Summary all tools'!L$22</f>
        <v>1.4008576754004278</v>
      </c>
      <c r="AR33" s="6">
        <f>M33*'Summary all tools'!M$22</f>
        <v>0.96947919191040977</v>
      </c>
      <c r="AS33" s="6">
        <f>N33*'Summary all tools'!N$22</f>
        <v>0.9906592040793577</v>
      </c>
      <c r="AT33" s="6">
        <f>O33*'Summary all tools'!O$22</f>
        <v>1.5897548464139071</v>
      </c>
      <c r="AU33" s="6">
        <f>P33*'Summary all tools'!P$22</f>
        <v>0.72392492503430861</v>
      </c>
      <c r="AV33" s="6"/>
      <c r="AW33" s="6">
        <f>R33*'Summary all tools'!B$29</f>
        <v>7.8779407688918043E-2</v>
      </c>
      <c r="AX33" s="6">
        <f>S33*'Summary all tools'!C$29</f>
        <v>5.5854380836926523E-2</v>
      </c>
      <c r="AY33" s="6">
        <f>T33*'Summary all tools'!D$29</f>
        <v>0.16856247132236696</v>
      </c>
      <c r="AZ33" s="6">
        <f>U33*'Summary all tools'!E$29</f>
        <v>0.12942419511024661</v>
      </c>
      <c r="BA33" s="6">
        <f>V33*'Summary all tools'!F$29</f>
        <v>4.9411387916948213E-2</v>
      </c>
      <c r="BB33" s="6">
        <f>W33*'Summary all tools'!G$29</f>
        <v>8.8986087014372578E-2</v>
      </c>
      <c r="BC33" s="6">
        <f>X33*'Summary all tools'!H$29</f>
        <v>9.1277958698329012E-2</v>
      </c>
      <c r="BD33" s="6">
        <f>Y33*'Summary all tools'!J$29</f>
        <v>5.9223293478573635E-2</v>
      </c>
      <c r="BE33" s="6">
        <f>Z33*'Summary all tools'!K$29</f>
        <v>4.1445459235173135E-2</v>
      </c>
      <c r="BF33" s="6">
        <f>AA33*'Summary all tools'!L$29</f>
        <v>0.17863285793696732</v>
      </c>
      <c r="BG33" s="6">
        <f>AB33*'Summary all tools'!M$29</f>
        <v>0.15553142116209781</v>
      </c>
      <c r="BH33" s="6">
        <f>AC33*'Summary all tools'!N$29</f>
        <v>0.10248198662889905</v>
      </c>
      <c r="BI33" s="6">
        <f>AD33*'Summary all tools'!O$29</f>
        <v>8.3671307705995124E-2</v>
      </c>
      <c r="BJ33" s="6">
        <f>AE33*'Summary all tools'!P$29</f>
        <v>3.3207565368546264E-2</v>
      </c>
      <c r="BK33" s="6">
        <f t="shared" si="1"/>
        <v>18.372000077399637</v>
      </c>
      <c r="BM33" s="6">
        <f>C33*'Summary all tools'!B$23</f>
        <v>0.15443264840605367</v>
      </c>
      <c r="BN33" s="6">
        <f>D33*'Summary all tools'!C$23</f>
        <v>0.16586708125693228</v>
      </c>
      <c r="BO33" s="6">
        <f>E33*'Summary all tools'!D$23</f>
        <v>0.81346786246039526</v>
      </c>
      <c r="BP33" s="6">
        <f>F33*'Summary all tools'!E$23</f>
        <v>0.6903362461787983</v>
      </c>
      <c r="BQ33" s="6">
        <f>G33*'Summary all tools'!F$23</f>
        <v>0.43486674836666889</v>
      </c>
      <c r="BR33" s="6">
        <f>H33*'Summary all tools'!G$23</f>
        <v>0.44258112566253949</v>
      </c>
      <c r="BS33" s="6">
        <f>I33*'Summary all tools'!H$23</f>
        <v>0.22071954668001106</v>
      </c>
      <c r="BT33" s="6">
        <f>J33*'Summary all tools'!J$23</f>
        <v>3.6864124924630863E-2</v>
      </c>
      <c r="BU33" s="6">
        <f>K33*'Summary all tools'!K$23</f>
        <v>4.2664443330325277E-2</v>
      </c>
      <c r="BV33" s="6">
        <f>L33*'Summary all tools'!L$23</f>
        <v>0.29579863265427359</v>
      </c>
      <c r="BW33" s="6">
        <f>M33*'Summary all tools'!M$23</f>
        <v>0.20471074570219808</v>
      </c>
      <c r="BX33" s="6">
        <f>N33*'Summary all tools'!N$23</f>
        <v>0.20918301918807156</v>
      </c>
      <c r="BY33" s="6">
        <f>O33*'Summary all tools'!O$23</f>
        <v>0.38373392844473619</v>
      </c>
      <c r="BZ33" s="6">
        <f>P33*'Summary all tools'!P$23</f>
        <v>0.17474049914621242</v>
      </c>
      <c r="CA33" s="6"/>
      <c r="CB33" s="6">
        <f>R33*'Summary all tools'!B$30</f>
        <v>1.6256068253268804E-2</v>
      </c>
      <c r="CC33" s="6">
        <f>S33*'Summary all tools'!C$30</f>
        <v>1.1525507156826108E-2</v>
      </c>
      <c r="CD33" s="6">
        <f>T33*'Summary all tools'!D$30</f>
        <v>5.1376917629077597E-2</v>
      </c>
      <c r="CE33" s="6">
        <f>U33*'Summary all tools'!E$30</f>
        <v>3.9447785495931337E-2</v>
      </c>
      <c r="CF33" s="6">
        <f>V33*'Summary all tools'!F$30</f>
        <v>1.5060320289754764E-2</v>
      </c>
      <c r="CG33" s="6">
        <f>W33*'Summary all tools'!G$30</f>
        <v>1.9561596714366386E-2</v>
      </c>
      <c r="CH33" s="6">
        <f>X33*'Summary all tools'!H$30</f>
        <v>2.0065413334546461E-2</v>
      </c>
      <c r="CI33" s="6">
        <f>Y33*'Summary all tools'!J$30</f>
        <v>1.0451169437395347E-2</v>
      </c>
      <c r="CJ33" s="6">
        <f>Z33*'Summary all tools'!K$30</f>
        <v>7.3139045709129068E-3</v>
      </c>
      <c r="CK33" s="6">
        <f>AA33*'Summary all tools'!L$30</f>
        <v>3.7719288727726168E-2</v>
      </c>
      <c r="CL33" s="6">
        <f>AB33*'Summary all tools'!M$30</f>
        <v>3.2841296101956907E-2</v>
      </c>
      <c r="CM33" s="6">
        <f>AC33*'Summary all tools'!N$30</f>
        <v>2.1639622674628087E-2</v>
      </c>
      <c r="CN33" s="6">
        <f>AD33*'Summary all tools'!O$30</f>
        <v>2.019652254972296E-2</v>
      </c>
      <c r="CO33" s="6">
        <f>AE33*'Summary all tools'!P$30</f>
        <v>8.0156192268904785E-3</v>
      </c>
      <c r="CP33" s="6">
        <f t="shared" si="2"/>
        <v>4.5814376845648521</v>
      </c>
      <c r="CR33" s="6"/>
      <c r="CS33" s="6"/>
      <c r="CT33" s="6"/>
      <c r="CU33" s="6"/>
      <c r="CV33" s="6"/>
      <c r="CW33" s="6"/>
      <c r="CX33" s="6"/>
      <c r="CY33" s="6"/>
      <c r="CZ33" s="6"/>
      <c r="DA33" s="6"/>
      <c r="DB33" s="6"/>
      <c r="DC33" s="6"/>
      <c r="DD33" s="6"/>
      <c r="DE33" s="6"/>
      <c r="DF33" s="6"/>
      <c r="DH33" s="6"/>
      <c r="DI33" s="6"/>
      <c r="DJ33" s="6"/>
      <c r="DK33" s="6"/>
      <c r="DL33" s="6"/>
      <c r="DM33" s="6"/>
      <c r="DN33" s="6"/>
      <c r="DO33" s="6"/>
      <c r="DP33" s="6"/>
      <c r="DQ33" s="6"/>
      <c r="DR33" s="6"/>
      <c r="DS33" s="6"/>
      <c r="DT33" s="6"/>
      <c r="DU33" s="6"/>
      <c r="DV33" s="6"/>
      <c r="DX33" s="6"/>
      <c r="DY33" s="6"/>
      <c r="DZ33" s="6"/>
      <c r="EA33" s="6"/>
      <c r="EB33" s="6"/>
      <c r="EC33" s="6"/>
      <c r="ED33" s="6"/>
      <c r="EE33" s="6"/>
      <c r="EF33" s="6"/>
      <c r="EG33" s="6"/>
      <c r="EH33" s="6"/>
      <c r="EI33" s="6"/>
      <c r="EJ33" s="6"/>
      <c r="EK33" s="6"/>
      <c r="EL33" s="6"/>
      <c r="EN33" s="1"/>
      <c r="EO33" s="1"/>
      <c r="EP33" s="1"/>
      <c r="EQ33" s="1"/>
      <c r="ER33" s="1"/>
      <c r="ES33" s="1"/>
      <c r="ET33" s="1"/>
      <c r="EU33" s="1"/>
      <c r="EV33" s="1"/>
      <c r="EW33" s="1"/>
      <c r="EX33" s="1"/>
      <c r="EY33" s="1"/>
      <c r="EZ33" s="1"/>
      <c r="FA33" s="1"/>
      <c r="FB33" s="2"/>
      <c r="FD33" s="2"/>
      <c r="FE33" s="2"/>
      <c r="FF33" s="2"/>
      <c r="FG33" s="2"/>
      <c r="FH33" s="2"/>
      <c r="FI33" s="2"/>
      <c r="FJ33" s="2"/>
      <c r="FK33" s="2"/>
      <c r="FL33" s="2"/>
      <c r="FM33" s="2"/>
      <c r="FN33" s="2"/>
      <c r="FO33" s="2"/>
      <c r="FP33" s="2"/>
      <c r="FQ33" s="2"/>
      <c r="FR33" s="2"/>
      <c r="FT33" s="2"/>
      <c r="FU33" s="2"/>
      <c r="FV33" s="2"/>
      <c r="FW33" s="2"/>
      <c r="FX33" s="2"/>
      <c r="FY33" s="2"/>
      <c r="FZ33" s="2"/>
      <c r="GA33" s="2"/>
      <c r="GB33" s="2"/>
      <c r="GC33" s="2"/>
      <c r="GD33" s="2"/>
      <c r="GE33" s="2"/>
      <c r="GF33" s="2"/>
      <c r="GG33" s="2"/>
      <c r="GH33" s="2"/>
      <c r="GJ33" s="6"/>
    </row>
    <row r="34" spans="1:192" x14ac:dyDescent="0.25">
      <c r="A34" s="8" t="s">
        <v>3</v>
      </c>
      <c r="B34" s="8" t="s">
        <v>199</v>
      </c>
      <c r="C34" s="22">
        <f>Baseline!CC34*'Summary all tools'!B$21</f>
        <v>53.681416357479549</v>
      </c>
      <c r="D34" s="22">
        <f>Baseline!CD34*'Summary all tools'!C$21</f>
        <v>47.966853931404387</v>
      </c>
      <c r="E34" s="22">
        <f>Baseline!CE34*'Summary all tools'!D$21</f>
        <v>168.38714771198144</v>
      </c>
      <c r="F34" s="22">
        <f>Baseline!CF34*'Summary all tools'!E$21</f>
        <v>137.18793820398361</v>
      </c>
      <c r="G34" s="22">
        <f>Baseline!CG34*'Summary all tools'!F$21</f>
        <v>90.609866634725932</v>
      </c>
      <c r="H34" s="22">
        <f>Baseline!CH34*'Summary all tools'!G$21</f>
        <v>86.329911049728793</v>
      </c>
      <c r="I34" s="22">
        <f>Baseline!CI34*'Summary all tools'!H$21</f>
        <v>46.313462217253175</v>
      </c>
      <c r="J34" s="27">
        <f>Baseline!CJ34*'Summary all tools'!J$21</f>
        <v>37.421285995581982</v>
      </c>
      <c r="K34" s="27">
        <f>Baseline!CK34*'Summary all tools'!K$21</f>
        <v>37.464378266111652</v>
      </c>
      <c r="L34" s="27">
        <f>Baseline!CL34*'Summary all tools'!L$21</f>
        <v>110.45573978995273</v>
      </c>
      <c r="M34" s="27">
        <f>Baseline!CM34*'Summary all tools'!M$21</f>
        <v>76.468340044972379</v>
      </c>
      <c r="N34" s="27">
        <f>Baseline!CN34*'Summary all tools'!N$21</f>
        <v>56.444739586529302</v>
      </c>
      <c r="O34" s="27">
        <f>Baseline!CO34*'Summary all tools'!O$21</f>
        <v>78.100533761426576</v>
      </c>
      <c r="P34" s="27">
        <f>Baseline!CP34*'Summary all tools'!P$21</f>
        <v>46.046643410027379</v>
      </c>
      <c r="Q34" s="28"/>
      <c r="R34" s="29">
        <f>Baseline!CR34*'Summary all tools'!B$28</f>
        <v>37.672607204561984</v>
      </c>
      <c r="S34" s="29">
        <f>Baseline!CS34*'Summary all tools'!C$28</f>
        <v>26.266962094998402</v>
      </c>
      <c r="T34" s="29">
        <f>Baseline!CT34*'Summary all tools'!D$28</f>
        <v>65.866507134112965</v>
      </c>
      <c r="U34" s="29">
        <f>Baseline!CU34*'Summary all tools'!E$28</f>
        <v>34.263524078263231</v>
      </c>
      <c r="V34" s="29">
        <f>Baseline!CV34*'Summary all tools'!F$28</f>
        <v>11.769115625455731</v>
      </c>
      <c r="W34" s="29">
        <f>Baseline!CW34*'Summary all tools'!G$28</f>
        <v>12.018477812805381</v>
      </c>
      <c r="X34" s="29">
        <f>Baseline!CX34*'Summary all tools'!H$28</f>
        <v>7.0079580986633081</v>
      </c>
      <c r="Y34" s="29">
        <f>Baseline!CY34*'Summary all tools'!J$28</f>
        <v>25.496608257276904</v>
      </c>
      <c r="Z34" s="29">
        <f>Baseline!CZ34*'Summary all tools'!K$28</f>
        <v>17.25867667760668</v>
      </c>
      <c r="AA34" s="29">
        <f>Baseline!DA34*'Summary all tools'!L$28</f>
        <v>38.100619709918405</v>
      </c>
      <c r="AB34" s="29">
        <f>Baseline!DB34*'Summary all tools'!M$28</f>
        <v>20.306841686755458</v>
      </c>
      <c r="AC34" s="29">
        <f>Baseline!DC34*'Summary all tools'!N$28</f>
        <v>8.9995281929156121</v>
      </c>
      <c r="AD34" s="29">
        <f>Baseline!DD34*'Summary all tools'!O$28</f>
        <v>13.091996988909658</v>
      </c>
      <c r="AE34" s="29">
        <f>Baseline!DE34*'Summary all tools'!P$28</f>
        <v>6.902585913476325</v>
      </c>
      <c r="AF34" s="29">
        <f t="shared" si="0"/>
        <v>1397.9002664368791</v>
      </c>
      <c r="AH34" s="6">
        <f>C34*'Summary all tools'!B$22</f>
        <v>9.2150660232185597</v>
      </c>
      <c r="AI34" s="6">
        <f>D34*'Summary all tools'!C$22</f>
        <v>8.234092091766966</v>
      </c>
      <c r="AJ34" s="6">
        <f>E34*'Summary all tools'!D$22</f>
        <v>31.948698591227146</v>
      </c>
      <c r="AK34" s="6">
        <f>F34*'Summary all tools'!E$22</f>
        <v>26.029160464953353</v>
      </c>
      <c r="AL34" s="6">
        <f>G34*'Summary all tools'!F$22</f>
        <v>17.191735579818044</v>
      </c>
      <c r="AM34" s="6">
        <f>H34*'Summary all tools'!G$22</f>
        <v>21.060504062604711</v>
      </c>
      <c r="AN34" s="6">
        <f>I34*'Summary all tools'!H$22</f>
        <v>11.29834199201129</v>
      </c>
      <c r="AO34" s="6">
        <f>J34*'Summary all tools'!J$22</f>
        <v>4.8194080448855585</v>
      </c>
      <c r="AP34" s="6">
        <f>K34*'Summary all tools'!K$22</f>
        <v>4.8249578069992278</v>
      </c>
      <c r="AQ34" s="6">
        <f>L34*'Summary all tools'!L$22</f>
        <v>28.061124177407017</v>
      </c>
      <c r="AR34" s="6">
        <f>M34*'Summary all tools'!M$22</f>
        <v>19.426673432477799</v>
      </c>
      <c r="AS34" s="6">
        <f>N34*'Summary all tools'!N$22</f>
        <v>14.339706109533253</v>
      </c>
      <c r="AT34" s="6">
        <f>O34*'Summary all tools'!O$22</f>
        <v>18.851852976896073</v>
      </c>
      <c r="AU34" s="6">
        <f>P34*'Summary all tools'!P$22</f>
        <v>11.11470703000661</v>
      </c>
      <c r="AV34" s="6"/>
      <c r="AW34" s="6">
        <f>R34*'Summary all tools'!B$29</f>
        <v>6.4669598198566893</v>
      </c>
      <c r="AX34" s="6">
        <f>S34*'Summary all tools'!C$29</f>
        <v>4.5090425394683908</v>
      </c>
      <c r="AY34" s="6">
        <f>T34*'Summary all tools'!D$29</f>
        <v>12.497089072879133</v>
      </c>
      <c r="AZ34" s="6">
        <f>U34*'Summary all tools'!E$29</f>
        <v>6.5009415405151803</v>
      </c>
      <c r="BA34" s="6">
        <f>V34*'Summary all tools'!F$29</f>
        <v>2.2329965969025816</v>
      </c>
      <c r="BB34" s="6">
        <f>W34*'Summary all tools'!G$29</f>
        <v>2.9319525263626169</v>
      </c>
      <c r="BC34" s="6">
        <f>X34*'Summary all tools'!H$29</f>
        <v>1.709617538264866</v>
      </c>
      <c r="BD34" s="6">
        <f>Y34*'Summary all tools'!J$29</f>
        <v>3.2836540937402074</v>
      </c>
      <c r="BE34" s="6">
        <f>Z34*'Summary all tools'!K$29</f>
        <v>2.2227083599947997</v>
      </c>
      <c r="BF34" s="6">
        <f>AA34*'Summary all tools'!L$29</f>
        <v>9.6794084485723868</v>
      </c>
      <c r="BG34" s="6">
        <f>AB34*'Summary all tools'!M$29</f>
        <v>5.1589243556433395</v>
      </c>
      <c r="BH34" s="6">
        <f>AC34*'Summary all tools'!N$29</f>
        <v>2.2863173850423264</v>
      </c>
      <c r="BI34" s="6">
        <f>AD34*'Summary all tools'!O$29</f>
        <v>3.160137204219573</v>
      </c>
      <c r="BJ34" s="6">
        <f>AE34*'Summary all tools'!P$29</f>
        <v>1.666141427390837</v>
      </c>
      <c r="BK34" s="6">
        <f t="shared" si="1"/>
        <v>290.72191929265847</v>
      </c>
      <c r="BM34" s="6">
        <f>C34*'Summary all tools'!B$23</f>
        <v>1.9015215603466871</v>
      </c>
      <c r="BN34" s="6">
        <f>D34*'Summary all tools'!C$23</f>
        <v>1.6990983681423899</v>
      </c>
      <c r="BO34" s="6">
        <f>E34*'Summary all tools'!D$23</f>
        <v>9.7377882692438913</v>
      </c>
      <c r="BP34" s="6">
        <f>F34*'Summary all tools'!E$23</f>
        <v>7.9335454841809883</v>
      </c>
      <c r="BQ34" s="6">
        <f>G34*'Summary all tools'!F$23</f>
        <v>5.2399468034376921</v>
      </c>
      <c r="BR34" s="6">
        <f>H34*'Summary all tools'!G$23</f>
        <v>4.6296797723829322</v>
      </c>
      <c r="BS34" s="6">
        <f>I34*'Summary all tools'!H$23</f>
        <v>2.4836872482438612</v>
      </c>
      <c r="BT34" s="6">
        <f>J34*'Summary all tools'!J$23</f>
        <v>0.85048377262686325</v>
      </c>
      <c r="BU34" s="6">
        <f>K34*'Summary all tools'!K$23</f>
        <v>0.85146314241162846</v>
      </c>
      <c r="BV34" s="6">
        <f>L34*'Summary all tools'!L$23</f>
        <v>5.92525729642459</v>
      </c>
      <c r="BW34" s="6">
        <f>M34*'Summary all tools'!M$23</f>
        <v>4.1020465813598541</v>
      </c>
      <c r="BX34" s="6">
        <f>N34*'Summary all tools'!N$23</f>
        <v>3.0279060709373007</v>
      </c>
      <c r="BY34" s="6">
        <f>O34*'Summary all tools'!O$23</f>
        <v>4.5504472702852583</v>
      </c>
      <c r="BZ34" s="6">
        <f>P34*'Summary all tools'!P$23</f>
        <v>2.6828603175878021</v>
      </c>
      <c r="CA34" s="6"/>
      <c r="CB34" s="6">
        <f>R34*'Summary all tools'!B$30</f>
        <v>1.3344520263196344</v>
      </c>
      <c r="CC34" s="6">
        <f>S34*'Summary all tools'!C$30</f>
        <v>0.93043734941411238</v>
      </c>
      <c r="CD34" s="6">
        <f>T34*'Summary all tools'!D$30</f>
        <v>3.8090442722131601</v>
      </c>
      <c r="CE34" s="6">
        <f>U34*'Summary all tools'!E$30</f>
        <v>1.9814513599515449</v>
      </c>
      <c r="CF34" s="6">
        <f>V34*'Summary all tools'!F$30</f>
        <v>0.68060512713811561</v>
      </c>
      <c r="CG34" s="6">
        <f>W34*'Summary all tools'!G$30</f>
        <v>0.64452404674350627</v>
      </c>
      <c r="CH34" s="6">
        <f>X34*'Summary all tools'!H$30</f>
        <v>0.37582109677374209</v>
      </c>
      <c r="CI34" s="6">
        <f>Y34*'Summary all tools'!J$30</f>
        <v>0.57946836948356606</v>
      </c>
      <c r="CJ34" s="6">
        <f>Z34*'Summary all tools'!K$30</f>
        <v>0.3922426517637882</v>
      </c>
      <c r="CK34" s="6">
        <f>AA34*'Summary all tools'!L$30</f>
        <v>2.0438591544794287</v>
      </c>
      <c r="CL34" s="6">
        <f>AB34*'Summary all tools'!M$30</f>
        <v>1.089334624896801</v>
      </c>
      <c r="CM34" s="6">
        <f>AC34*'Summary all tools'!N$30</f>
        <v>0.4827682127778618</v>
      </c>
      <c r="CN34" s="6">
        <f>AD34*'Summary all tools'!O$30</f>
        <v>0.76279173894955199</v>
      </c>
      <c r="CO34" s="6">
        <f>AE34*'Summary all tools'!P$30</f>
        <v>0.40217206868054689</v>
      </c>
      <c r="CP34" s="6">
        <f t="shared" si="2"/>
        <v>71.124704057197107</v>
      </c>
      <c r="CR34" s="6"/>
      <c r="CS34" s="6"/>
      <c r="CT34" s="6"/>
      <c r="CU34" s="6"/>
      <c r="CV34" s="6"/>
      <c r="CW34" s="6"/>
      <c r="CX34" s="6"/>
      <c r="CY34" s="6"/>
      <c r="CZ34" s="6"/>
      <c r="DA34" s="6"/>
      <c r="DB34" s="6"/>
      <c r="DC34" s="6"/>
      <c r="DD34" s="6"/>
      <c r="DE34" s="6"/>
      <c r="DF34" s="6"/>
      <c r="DH34" s="6"/>
      <c r="DI34" s="6"/>
      <c r="DJ34" s="6"/>
      <c r="DK34" s="6"/>
      <c r="DL34" s="6"/>
      <c r="DM34" s="6"/>
      <c r="DN34" s="6"/>
      <c r="DO34" s="6"/>
      <c r="DP34" s="6"/>
      <c r="DQ34" s="6"/>
      <c r="DR34" s="6"/>
      <c r="DS34" s="6"/>
      <c r="DT34" s="6"/>
      <c r="DU34" s="6"/>
      <c r="DV34" s="6"/>
      <c r="DX34" s="6"/>
      <c r="DY34" s="6"/>
      <c r="DZ34" s="6"/>
      <c r="EA34" s="6"/>
      <c r="EB34" s="6"/>
      <c r="EC34" s="6"/>
      <c r="ED34" s="6"/>
      <c r="EE34" s="6"/>
      <c r="EF34" s="6"/>
      <c r="EG34" s="6"/>
      <c r="EH34" s="6"/>
      <c r="EI34" s="6"/>
      <c r="EJ34" s="6"/>
      <c r="EK34" s="6"/>
      <c r="EL34" s="6"/>
      <c r="EN34" s="1"/>
      <c r="EO34" s="1"/>
      <c r="EP34" s="1"/>
      <c r="EQ34" s="1"/>
      <c r="ER34" s="1"/>
      <c r="ES34" s="1"/>
      <c r="ET34" s="1"/>
      <c r="EU34" s="1"/>
      <c r="EV34" s="1"/>
      <c r="EW34" s="1"/>
      <c r="EX34" s="1"/>
      <c r="EY34" s="1"/>
      <c r="EZ34" s="1"/>
      <c r="FA34" s="1"/>
      <c r="FB34" s="2"/>
      <c r="FD34" s="2"/>
      <c r="FE34" s="2"/>
      <c r="FF34" s="2"/>
      <c r="FG34" s="2"/>
      <c r="FH34" s="2"/>
      <c r="FI34" s="2"/>
      <c r="FJ34" s="2"/>
      <c r="FK34" s="2"/>
      <c r="FL34" s="2"/>
      <c r="FM34" s="2"/>
      <c r="FN34" s="2"/>
      <c r="FO34" s="2"/>
      <c r="FP34" s="2"/>
      <c r="FQ34" s="2"/>
      <c r="FR34" s="2"/>
      <c r="FT34" s="2"/>
      <c r="FU34" s="2"/>
      <c r="FV34" s="2"/>
      <c r="FW34" s="2"/>
      <c r="FX34" s="2"/>
      <c r="FY34" s="2"/>
      <c r="FZ34" s="2"/>
      <c r="GA34" s="2"/>
      <c r="GB34" s="2"/>
      <c r="GC34" s="2"/>
      <c r="GD34" s="2"/>
      <c r="GE34" s="2"/>
      <c r="GF34" s="2"/>
      <c r="GG34" s="2"/>
      <c r="GH34" s="2"/>
      <c r="GJ34" s="6"/>
    </row>
    <row r="35" spans="1:192" x14ac:dyDescent="0.25">
      <c r="A35" s="8" t="s">
        <v>4</v>
      </c>
      <c r="B35" s="8" t="s">
        <v>200</v>
      </c>
      <c r="C35" s="22">
        <f>Baseline!CC35*'Summary all tools'!B$21</f>
        <v>126.36907595217397</v>
      </c>
      <c r="D35" s="22">
        <f>Baseline!CD35*'Summary all tools'!C$21</f>
        <v>111.28982926151497</v>
      </c>
      <c r="E35" s="22">
        <f>Baseline!CE35*'Summary all tools'!D$21</f>
        <v>348.26904001062729</v>
      </c>
      <c r="F35" s="22">
        <f>Baseline!CF35*'Summary all tools'!E$21</f>
        <v>264.20669456417534</v>
      </c>
      <c r="G35" s="22">
        <f>Baseline!CG35*'Summary all tools'!F$21</f>
        <v>193.88463811909307</v>
      </c>
      <c r="H35" s="22">
        <f>Baseline!CH35*'Summary all tools'!G$21</f>
        <v>220.32494989607068</v>
      </c>
      <c r="I35" s="22">
        <f>Baseline!CI35*'Summary all tools'!H$21</f>
        <v>115.76184040564193</v>
      </c>
      <c r="J35" s="27">
        <f>Baseline!CJ35*'Summary all tools'!J$21</f>
        <v>79.398569455512188</v>
      </c>
      <c r="K35" s="27">
        <f>Baseline!CK35*'Summary all tools'!K$21</f>
        <v>75.836956891020193</v>
      </c>
      <c r="L35" s="27">
        <f>Baseline!CL35*'Summary all tools'!L$21</f>
        <v>209.83195536985758</v>
      </c>
      <c r="M35" s="27">
        <f>Baseline!CM35*'Summary all tools'!M$21</f>
        <v>161.75633881959502</v>
      </c>
      <c r="N35" s="27">
        <f>Baseline!CN35*'Summary all tools'!N$21</f>
        <v>123.55655406095548</v>
      </c>
      <c r="O35" s="27">
        <f>Baseline!CO35*'Summary all tools'!O$21</f>
        <v>196.05549036754229</v>
      </c>
      <c r="P35" s="27">
        <f>Baseline!CP35*'Summary all tools'!P$21</f>
        <v>120.54596578122634</v>
      </c>
      <c r="Q35" s="28"/>
      <c r="R35" s="29">
        <f>Baseline!CR35*'Summary all tools'!B$28</f>
        <v>46.83965855700999</v>
      </c>
      <c r="S35" s="29">
        <f>Baseline!CS35*'Summary all tools'!C$28</f>
        <v>39.215913523110579</v>
      </c>
      <c r="T35" s="29">
        <f>Baseline!CT35*'Summary all tools'!D$28</f>
        <v>124.55860663917703</v>
      </c>
      <c r="U35" s="29">
        <f>Baseline!CU35*'Summary all tools'!E$28</f>
        <v>86.130144925838877</v>
      </c>
      <c r="V35" s="29">
        <f>Baseline!CV35*'Summary all tools'!F$28</f>
        <v>44.617680200723363</v>
      </c>
      <c r="W35" s="29">
        <f>Baseline!CW35*'Summary all tools'!G$28</f>
        <v>49.980516097780068</v>
      </c>
      <c r="X35" s="29">
        <f>Baseline!CX35*'Summary all tools'!H$28</f>
        <v>35.863976674712632</v>
      </c>
      <c r="Y35" s="29">
        <f>Baseline!CY35*'Summary all tools'!J$28</f>
        <v>36.791767349533821</v>
      </c>
      <c r="Z35" s="29">
        <f>Baseline!CZ35*'Summary all tools'!K$28</f>
        <v>32.02710457364347</v>
      </c>
      <c r="AA35" s="29">
        <f>Baseline!DA35*'Summary all tools'!L$28</f>
        <v>86.52493774042199</v>
      </c>
      <c r="AB35" s="29">
        <f>Baseline!DB35*'Summary all tools'!M$28</f>
        <v>60.092124659165009</v>
      </c>
      <c r="AC35" s="29">
        <f>Baseline!DC35*'Summary all tools'!N$28</f>
        <v>33.737704603099516</v>
      </c>
      <c r="AD35" s="29">
        <f>Baseline!DD35*'Summary all tools'!O$28</f>
        <v>50.620601584146897</v>
      </c>
      <c r="AE35" s="29">
        <f>Baseline!DE35*'Summary all tools'!P$28</f>
        <v>31.724032781723047</v>
      </c>
      <c r="AF35" s="29">
        <f t="shared" si="0"/>
        <v>3105.8126688650927</v>
      </c>
      <c r="AH35" s="6">
        <f>C35*'Summary all tools'!B$22</f>
        <v>21.69278415527782</v>
      </c>
      <c r="AI35" s="6">
        <f>D35*'Summary all tools'!C$22</f>
        <v>19.104248619824098</v>
      </c>
      <c r="AJ35" s="6">
        <f>E35*'Summary all tools'!D$22</f>
        <v>66.07833637628535</v>
      </c>
      <c r="AK35" s="6">
        <f>F35*'Summary all tools'!E$22</f>
        <v>50.128885518349051</v>
      </c>
      <c r="AL35" s="6">
        <f>G35*'Summary all tools'!F$22</f>
        <v>36.786429064831168</v>
      </c>
      <c r="AM35" s="6">
        <f>H35*'Summary all tools'!G$22</f>
        <v>53.749093980955202</v>
      </c>
      <c r="AN35" s="6">
        <f>I35*'Summary all tools'!H$22</f>
        <v>28.24053309580329</v>
      </c>
      <c r="AO35" s="6">
        <f>J35*'Summary all tools'!J$22</f>
        <v>10.225573338967479</v>
      </c>
      <c r="AP35" s="6">
        <f>K35*'Summary all tools'!K$22</f>
        <v>9.7668808117222969</v>
      </c>
      <c r="AQ35" s="6">
        <f>L35*'Summary all tools'!L$22</f>
        <v>53.307510928982033</v>
      </c>
      <c r="AR35" s="6">
        <f>M35*'Summary all tools'!M$22</f>
        <v>41.093968667731119</v>
      </c>
      <c r="AS35" s="6">
        <f>N35*'Summary all tools'!N$22</f>
        <v>31.389367479048403</v>
      </c>
      <c r="AT35" s="6">
        <f>O35*'Summary all tools'!O$22</f>
        <v>47.323739054234345</v>
      </c>
      <c r="AU35" s="6">
        <f>P35*'Summary all tools'!P$22</f>
        <v>29.097302085123602</v>
      </c>
      <c r="AV35" s="6"/>
      <c r="AW35" s="6">
        <f>R35*'Summary all tools'!B$29</f>
        <v>8.0405953381243318</v>
      </c>
      <c r="AX35" s="6">
        <f>S35*'Summary all tools'!C$29</f>
        <v>6.7318870625503182</v>
      </c>
      <c r="AY35" s="6">
        <f>T35*'Summary all tools'!D$29</f>
        <v>23.632952006913378</v>
      </c>
      <c r="AZ35" s="6">
        <f>U35*'Summary all tools'!E$29</f>
        <v>16.341781883265075</v>
      </c>
      <c r="BA35" s="6">
        <f>V35*'Summary all tools'!F$29</f>
        <v>8.4654727866219766</v>
      </c>
      <c r="BB35" s="6">
        <f>W35*'Summary all tools'!G$29</f>
        <v>12.192933474957915</v>
      </c>
      <c r="BC35" s="6">
        <f>X35*'Summary all tools'!H$29</f>
        <v>8.7491509868909887</v>
      </c>
      <c r="BD35" s="6">
        <f>Y35*'Summary all tools'!J$29</f>
        <v>4.7383336738035977</v>
      </c>
      <c r="BE35" s="6">
        <f>Z35*'Summary all tools'!K$29</f>
        <v>4.1247028617571138</v>
      </c>
      <c r="BF35" s="6">
        <f>AA35*'Summary all tools'!L$29</f>
        <v>21.981537826767124</v>
      </c>
      <c r="BG35" s="6">
        <f>AB35*'Summary all tools'!M$29</f>
        <v>15.26631911887694</v>
      </c>
      <c r="BH35" s="6">
        <f>AC35*'Summary all tools'!N$29</f>
        <v>8.5710160479534192</v>
      </c>
      <c r="BI35" s="6">
        <f>AD35*'Summary all tools'!O$29</f>
        <v>12.218765899621665</v>
      </c>
      <c r="BJ35" s="6">
        <f>AE35*'Summary all tools'!P$29</f>
        <v>7.6575251542090115</v>
      </c>
      <c r="BK35" s="6">
        <f t="shared" si="1"/>
        <v>656.69762729944807</v>
      </c>
      <c r="BM35" s="6">
        <f>C35*'Summary all tools'!B$23</f>
        <v>4.4762887939462175</v>
      </c>
      <c r="BN35" s="6">
        <f>D35*'Summary all tools'!C$23</f>
        <v>3.9421465405986229</v>
      </c>
      <c r="BO35" s="6">
        <f>E35*'Summary all tools'!D$23</f>
        <v>20.140314854415742</v>
      </c>
      <c r="BP35" s="6">
        <f>F35*'Summary all tools'!E$23</f>
        <v>15.279009627168033</v>
      </c>
      <c r="BQ35" s="6">
        <f>G35*'Summary all tools'!F$23</f>
        <v>11.212302009486214</v>
      </c>
      <c r="BR35" s="6">
        <f>H35*'Summary all tools'!G$23</f>
        <v>11.815533590641014</v>
      </c>
      <c r="BS35" s="6">
        <f>I35*'Summary all tools'!H$23</f>
        <v>6.2080482236464132</v>
      </c>
      <c r="BT35" s="6">
        <f>J35*'Summary all tools'!J$23</f>
        <v>1.8045129421707315</v>
      </c>
      <c r="BU35" s="6">
        <f>K35*'Summary all tools'!K$23</f>
        <v>1.7235672020686408</v>
      </c>
      <c r="BV35" s="6">
        <f>L35*'Summary all tools'!L$23</f>
        <v>11.256167646358756</v>
      </c>
      <c r="BW35" s="6">
        <f>M35*'Summary all tools'!M$23</f>
        <v>8.677212507528882</v>
      </c>
      <c r="BX35" s="6">
        <f>N35*'Summary all tools'!N$23</f>
        <v>6.6280337704763568</v>
      </c>
      <c r="BY35" s="6">
        <f>O35*'Summary all tools'!O$23</f>
        <v>11.422971495849669</v>
      </c>
      <c r="BZ35" s="6">
        <f>P35*'Summary all tools'!P$23</f>
        <v>7.0234867102022482</v>
      </c>
      <c r="CA35" s="6"/>
      <c r="CB35" s="6">
        <f>R35*'Summary all tools'!B$30</f>
        <v>1.6591704665970843</v>
      </c>
      <c r="CC35" s="6">
        <f>S35*'Summary all tools'!C$30</f>
        <v>1.3891195525897482</v>
      </c>
      <c r="CD35" s="6">
        <f>T35*'Summary all tools'!D$30</f>
        <v>7.2031942760797625</v>
      </c>
      <c r="CE35" s="6">
        <f>U35*'Summary all tools'!E$30</f>
        <v>4.9808855740088758</v>
      </c>
      <c r="CF35" s="6">
        <f>V35*'Summary all tools'!F$30</f>
        <v>2.5802297192101227</v>
      </c>
      <c r="CG35" s="6">
        <f>W35*'Summary all tools'!G$30</f>
        <v>2.6803431345812654</v>
      </c>
      <c r="CH35" s="6">
        <f>X35*'Summary all tools'!H$30</f>
        <v>1.9233047428079328</v>
      </c>
      <c r="CI35" s="6">
        <f>Y35*'Summary all tools'!J$30</f>
        <v>0.83617653067122322</v>
      </c>
      <c r="CJ35" s="6">
        <f>Z35*'Summary all tools'!K$30</f>
        <v>0.72788874031007889</v>
      </c>
      <c r="CK35" s="6">
        <f>AA35*'Summary all tools'!L$30</f>
        <v>4.6415199395165638</v>
      </c>
      <c r="CL35" s="6">
        <f>AB35*'Summary all tools'!M$30</f>
        <v>3.2235653916353697</v>
      </c>
      <c r="CM35" s="6">
        <f>AC35*'Summary all tools'!N$30</f>
        <v>1.8098161376156623</v>
      </c>
      <c r="CN35" s="6">
        <f>AD35*'Summary all tools'!O$30</f>
        <v>2.9493572861155744</v>
      </c>
      <c r="CO35" s="6">
        <f>AE35*'Summary all tools'!P$30</f>
        <v>1.8483681406711407</v>
      </c>
      <c r="CP35" s="6">
        <f t="shared" si="2"/>
        <v>160.06253554696795</v>
      </c>
      <c r="CR35" s="6"/>
      <c r="CS35" s="6"/>
      <c r="CT35" s="6"/>
      <c r="CU35" s="6"/>
      <c r="CV35" s="6"/>
      <c r="CW35" s="6"/>
      <c r="CX35" s="6"/>
      <c r="CY35" s="6"/>
      <c r="CZ35" s="6"/>
      <c r="DA35" s="6"/>
      <c r="DB35" s="6"/>
      <c r="DC35" s="6"/>
      <c r="DD35" s="6"/>
      <c r="DE35" s="6"/>
      <c r="DF35" s="6"/>
      <c r="DH35" s="6"/>
      <c r="DI35" s="6"/>
      <c r="DJ35" s="6"/>
      <c r="DK35" s="6"/>
      <c r="DL35" s="6"/>
      <c r="DM35" s="6"/>
      <c r="DN35" s="6"/>
      <c r="DO35" s="6"/>
      <c r="DP35" s="6"/>
      <c r="DQ35" s="6"/>
      <c r="DR35" s="6"/>
      <c r="DS35" s="6"/>
      <c r="DT35" s="6"/>
      <c r="DU35" s="6"/>
      <c r="DV35" s="6"/>
      <c r="DX35" s="6"/>
      <c r="DY35" s="6"/>
      <c r="DZ35" s="6"/>
      <c r="EA35" s="6"/>
      <c r="EB35" s="6"/>
      <c r="EC35" s="6"/>
      <c r="ED35" s="6"/>
      <c r="EE35" s="6"/>
      <c r="EF35" s="6"/>
      <c r="EG35" s="6"/>
      <c r="EH35" s="6"/>
      <c r="EI35" s="6"/>
      <c r="EJ35" s="6"/>
      <c r="EK35" s="6"/>
      <c r="EL35" s="6"/>
      <c r="EN35" s="1"/>
      <c r="EO35" s="1"/>
      <c r="EP35" s="1"/>
      <c r="EQ35" s="1"/>
      <c r="ER35" s="1"/>
      <c r="ES35" s="1"/>
      <c r="ET35" s="1"/>
      <c r="EU35" s="1"/>
      <c r="EV35" s="1"/>
      <c r="EW35" s="1"/>
      <c r="EX35" s="1"/>
      <c r="EY35" s="1"/>
      <c r="EZ35" s="1"/>
      <c r="FA35" s="1"/>
      <c r="FB35" s="2"/>
      <c r="FD35" s="2"/>
      <c r="FE35" s="2"/>
      <c r="FF35" s="2"/>
      <c r="FG35" s="2"/>
      <c r="FH35" s="2"/>
      <c r="FI35" s="2"/>
      <c r="FJ35" s="2"/>
      <c r="FK35" s="2"/>
      <c r="FL35" s="2"/>
      <c r="FM35" s="2"/>
      <c r="FN35" s="2"/>
      <c r="FO35" s="2"/>
      <c r="FP35" s="2"/>
      <c r="FQ35" s="2"/>
      <c r="FR35" s="2"/>
      <c r="FT35" s="2"/>
      <c r="FU35" s="2"/>
      <c r="FV35" s="2"/>
      <c r="FW35" s="2"/>
      <c r="FX35" s="2"/>
      <c r="FY35" s="2"/>
      <c r="FZ35" s="2"/>
      <c r="GA35" s="2"/>
      <c r="GB35" s="2"/>
      <c r="GC35" s="2"/>
      <c r="GD35" s="2"/>
      <c r="GE35" s="2"/>
      <c r="GF35" s="2"/>
      <c r="GG35" s="2"/>
      <c r="GH35" s="2"/>
      <c r="GJ35" s="6"/>
    </row>
    <row r="36" spans="1:192" x14ac:dyDescent="0.25">
      <c r="A36" s="8" t="s">
        <v>8</v>
      </c>
      <c r="B36" s="8" t="s">
        <v>201</v>
      </c>
      <c r="C36" s="22">
        <f>Baseline!CC36*'Summary all tools'!B$21</f>
        <v>79.487401915949775</v>
      </c>
      <c r="D36" s="22">
        <f>Baseline!CD36*'Summary all tools'!C$21</f>
        <v>82.715103740367695</v>
      </c>
      <c r="E36" s="22">
        <f>Baseline!CE36*'Summary all tools'!D$21</f>
        <v>303.72139780605096</v>
      </c>
      <c r="F36" s="22">
        <f>Baseline!CF36*'Summary all tools'!E$21</f>
        <v>231.73579778407631</v>
      </c>
      <c r="G36" s="22">
        <f>Baseline!CG36*'Summary all tools'!F$21</f>
        <v>158.91779183750663</v>
      </c>
      <c r="H36" s="22">
        <f>Baseline!CH36*'Summary all tools'!G$21</f>
        <v>187.52021177787864</v>
      </c>
      <c r="I36" s="22">
        <f>Baseline!CI36*'Summary all tools'!H$21</f>
        <v>101.63927767983752</v>
      </c>
      <c r="J36" s="27">
        <f>Baseline!CJ36*'Summary all tools'!J$21</f>
        <v>56.756574422957065</v>
      </c>
      <c r="K36" s="27">
        <f>Baseline!CK36*'Summary all tools'!K$21</f>
        <v>64.113014990401766</v>
      </c>
      <c r="L36" s="27">
        <f>Baseline!CL36*'Summary all tools'!L$21</f>
        <v>188.44673078192216</v>
      </c>
      <c r="M36" s="27">
        <f>Baseline!CM36*'Summary all tools'!M$21</f>
        <v>138.45506998736542</v>
      </c>
      <c r="N36" s="27">
        <f>Baseline!CN36*'Summary all tools'!N$21</f>
        <v>100.6324883130744</v>
      </c>
      <c r="O36" s="27">
        <f>Baseline!CO36*'Summary all tools'!O$21</f>
        <v>167.59733086071023</v>
      </c>
      <c r="P36" s="27">
        <f>Baseline!CP36*'Summary all tools'!P$21</f>
        <v>105.63583442934834</v>
      </c>
      <c r="Q36" s="28"/>
      <c r="R36" s="29">
        <f>Baseline!CR36*'Summary all tools'!B$28</f>
        <v>16.898622119770149</v>
      </c>
      <c r="S36" s="29">
        <f>Baseline!CS36*'Summary all tools'!C$28</f>
        <v>15.300552939614397</v>
      </c>
      <c r="T36" s="29">
        <f>Baseline!CT36*'Summary all tools'!D$28</f>
        <v>49.050731463861041</v>
      </c>
      <c r="U36" s="29">
        <f>Baseline!CU36*'Summary all tools'!E$28</f>
        <v>29.466588598966034</v>
      </c>
      <c r="V36" s="29">
        <f>Baseline!CV36*'Summary all tools'!F$28</f>
        <v>11.583170076798872</v>
      </c>
      <c r="W36" s="29">
        <f>Baseline!CW36*'Summary all tools'!G$28</f>
        <v>10.828273098586743</v>
      </c>
      <c r="X36" s="29">
        <f>Baseline!CX36*'Summary all tools'!H$28</f>
        <v>7.2066969504041278</v>
      </c>
      <c r="Y36" s="29">
        <f>Baseline!CY36*'Summary all tools'!J$28</f>
        <v>12.650383506680992</v>
      </c>
      <c r="Z36" s="29">
        <f>Baseline!CZ36*'Summary all tools'!K$28</f>
        <v>11.358605017984564</v>
      </c>
      <c r="AA36" s="29">
        <f>Baseline!DA36*'Summary all tools'!L$28</f>
        <v>29.377414265156244</v>
      </c>
      <c r="AB36" s="29">
        <f>Baseline!DB36*'Summary all tools'!M$28</f>
        <v>16.709244829375887</v>
      </c>
      <c r="AC36" s="29">
        <f>Baseline!DC36*'Summary all tools'!N$28</f>
        <v>7.4360595205299127</v>
      </c>
      <c r="AD36" s="29">
        <f>Baseline!DD36*'Summary all tools'!O$28</f>
        <v>12.387927199163883</v>
      </c>
      <c r="AE36" s="29">
        <f>Baseline!DE36*'Summary all tools'!P$28</f>
        <v>6.9105380672943735</v>
      </c>
      <c r="AF36" s="29">
        <f t="shared" si="0"/>
        <v>2204.5388339816345</v>
      </c>
      <c r="AH36" s="6">
        <f>C36*'Summary all tools'!B$22</f>
        <v>13.644976350694376</v>
      </c>
      <c r="AI36" s="6">
        <f>D36*'Summary all tools'!C$22</f>
        <v>14.199050505839686</v>
      </c>
      <c r="AJ36" s="6">
        <f>E36*'Summary all tools'!D$22</f>
        <v>57.626152150335848</v>
      </c>
      <c r="AK36" s="6">
        <f>F36*'Summary all tools'!E$22</f>
        <v>43.968065596458921</v>
      </c>
      <c r="AL36" s="6">
        <f>G36*'Summary all tools'!F$22</f>
        <v>30.152043675472342</v>
      </c>
      <c r="AM36" s="6">
        <f>H36*'Summary all tools'!G$22</f>
        <v>45.746255659797946</v>
      </c>
      <c r="AN36" s="6">
        <f>I36*'Summary all tools'!H$22</f>
        <v>24.795281200549216</v>
      </c>
      <c r="AO36" s="6">
        <f>J36*'Summary all tools'!J$22</f>
        <v>7.309558827199016</v>
      </c>
      <c r="AP36" s="6">
        <f>K36*'Summary all tools'!K$22</f>
        <v>8.2569792033093172</v>
      </c>
      <c r="AQ36" s="6">
        <f>L36*'Summary all tools'!L$22</f>
        <v>47.874624925366859</v>
      </c>
      <c r="AR36" s="6">
        <f>M36*'Summary all tools'!M$22</f>
        <v>35.174314338895464</v>
      </c>
      <c r="AS36" s="6">
        <f>N36*'Summary all tools'!N$22</f>
        <v>25.565541059293192</v>
      </c>
      <c r="AT36" s="6">
        <f>O36*'Summary all tools'!O$22</f>
        <v>40.454528138792128</v>
      </c>
      <c r="AU36" s="6">
        <f>P36*'Summary all tools'!P$22</f>
        <v>25.498304862256497</v>
      </c>
      <c r="AV36" s="6"/>
      <c r="AW36" s="6">
        <f>R36*'Summary all tools'!B$29</f>
        <v>2.9008533884074099</v>
      </c>
      <c r="AX36" s="6">
        <f>S36*'Summary all tools'!C$29</f>
        <v>2.6265254365005641</v>
      </c>
      <c r="AY36" s="6">
        <f>T36*'Summary all tools'!D$29</f>
        <v>9.3065715318046927</v>
      </c>
      <c r="AZ36" s="6">
        <f>U36*'Summary all tools'!E$29</f>
        <v>5.5908017354763366</v>
      </c>
      <c r="BA36" s="6">
        <f>V36*'Summary all tools'!F$29</f>
        <v>2.1977164798084927</v>
      </c>
      <c r="BB36" s="6">
        <f>W36*'Summary all tools'!G$29</f>
        <v>2.6415976433986588</v>
      </c>
      <c r="BC36" s="6">
        <f>X36*'Summary all tools'!H$29</f>
        <v>1.7581006230218272</v>
      </c>
      <c r="BD36" s="6">
        <f>Y36*'Summary all tools'!J$29</f>
        <v>1.6292160576786126</v>
      </c>
      <c r="BE36" s="6">
        <f>Z36*'Summary all tools'!K$29</f>
        <v>1.4628506462555877</v>
      </c>
      <c r="BF36" s="6">
        <f>AA36*'Summary all tools'!L$29</f>
        <v>7.4632904661479929</v>
      </c>
      <c r="BG36" s="6">
        <f>AB36*'Summary all tools'!M$29</f>
        <v>4.2449599718353719</v>
      </c>
      <c r="BH36" s="6">
        <f>AC36*'Summary all tools'!N$29</f>
        <v>1.8891203842641782</v>
      </c>
      <c r="BI36" s="6">
        <f>AD36*'Summary all tools'!O$29</f>
        <v>2.9901893239361099</v>
      </c>
      <c r="BJ36" s="6">
        <f>AE36*'Summary all tools'!P$29</f>
        <v>1.6680609127951938</v>
      </c>
      <c r="BK36" s="6">
        <f t="shared" si="1"/>
        <v>468.63553109559189</v>
      </c>
      <c r="BM36" s="6">
        <f>C36*'Summary all tools'!B$23</f>
        <v>2.8156300406194745</v>
      </c>
      <c r="BN36" s="6">
        <f>D36*'Summary all tools'!C$23</f>
        <v>2.9299628027923164</v>
      </c>
      <c r="BO36" s="6">
        <f>E36*'Summary all tools'!D$23</f>
        <v>17.564135415684557</v>
      </c>
      <c r="BP36" s="6">
        <f>F36*'Summary all tools'!E$23</f>
        <v>13.401225472893302</v>
      </c>
      <c r="BQ36" s="6">
        <f>G36*'Summary all tools'!F$23</f>
        <v>9.1901776956062964</v>
      </c>
      <c r="BR36" s="6">
        <f>H36*'Summary all tools'!G$23</f>
        <v>10.056288959696962</v>
      </c>
      <c r="BS36" s="6">
        <f>I36*'Summary all tools'!H$23</f>
        <v>5.4506868156379742</v>
      </c>
      <c r="BT36" s="6">
        <f>J36*'Summary all tools'!J$23</f>
        <v>1.2899221459762971</v>
      </c>
      <c r="BU36" s="6">
        <f>K36*'Summary all tools'!K$23</f>
        <v>1.4571139770545856</v>
      </c>
      <c r="BV36" s="6">
        <f>L36*'Summary all tools'!L$23</f>
        <v>10.108984545993799</v>
      </c>
      <c r="BW36" s="6">
        <f>M36*'Summary all tools'!M$23</f>
        <v>7.4272456572169707</v>
      </c>
      <c r="BX36" s="6">
        <f>N36*'Summary all tools'!N$23</f>
        <v>5.3983014985758535</v>
      </c>
      <c r="BY36" s="6">
        <f>O36*'Summary all tools'!O$23</f>
        <v>9.7648861024670648</v>
      </c>
      <c r="BZ36" s="6">
        <f>P36*'Summary all tools'!P$23</f>
        <v>6.1547632426136367</v>
      </c>
      <c r="CA36" s="6"/>
      <c r="CB36" s="6">
        <f>R36*'Summary all tools'!B$30</f>
        <v>0.59858879443327506</v>
      </c>
      <c r="CC36" s="6">
        <f>S36*'Summary all tools'!C$30</f>
        <v>0.54198143927789422</v>
      </c>
      <c r="CD36" s="6">
        <f>T36*'Summary all tools'!D$30</f>
        <v>2.8365920079815674</v>
      </c>
      <c r="CE36" s="6">
        <f>U36*'Summary all tools'!E$30</f>
        <v>1.7040457344431299</v>
      </c>
      <c r="CF36" s="6">
        <f>V36*'Summary all tools'!F$30</f>
        <v>0.66985194076354748</v>
      </c>
      <c r="CG36" s="6">
        <f>W36*'Summary all tools'!G$30</f>
        <v>0.58069603367815348</v>
      </c>
      <c r="CH36" s="6">
        <f>X36*'Summary all tools'!H$30</f>
        <v>0.38647901626772924</v>
      </c>
      <c r="CI36" s="6">
        <f>Y36*'Summary all tools'!J$30</f>
        <v>0.28750871606093165</v>
      </c>
      <c r="CJ36" s="6">
        <f>Z36*'Summary all tools'!K$30</f>
        <v>0.25815011404510374</v>
      </c>
      <c r="CK36" s="6">
        <f>AA36*'Summary all tools'!L$30</f>
        <v>1.5759139231308512</v>
      </c>
      <c r="CL36" s="6">
        <f>AB36*'Summary all tools'!M$30</f>
        <v>0.89634612951105463</v>
      </c>
      <c r="CM36" s="6">
        <f>AC36*'Summary all tools'!N$30</f>
        <v>0.39889792974502569</v>
      </c>
      <c r="CN36" s="6">
        <f>AD36*'Summary all tools'!O$30</f>
        <v>0.72176983681216444</v>
      </c>
      <c r="CO36" s="6">
        <f>AE36*'Summary all tools'!P$30</f>
        <v>0.40263539274366744</v>
      </c>
      <c r="CP36" s="6">
        <f t="shared" si="2"/>
        <v>114.86878138172317</v>
      </c>
      <c r="CR36" s="6"/>
      <c r="CS36" s="6"/>
      <c r="CT36" s="6"/>
      <c r="CU36" s="6"/>
      <c r="CV36" s="6"/>
      <c r="CW36" s="6"/>
      <c r="CX36" s="6"/>
      <c r="CY36" s="6"/>
      <c r="CZ36" s="6"/>
      <c r="DA36" s="6"/>
      <c r="DB36" s="6"/>
      <c r="DC36" s="6"/>
      <c r="DD36" s="6"/>
      <c r="DE36" s="6"/>
      <c r="DF36" s="6"/>
      <c r="DH36" s="6"/>
      <c r="DI36" s="6"/>
      <c r="DJ36" s="6"/>
      <c r="DK36" s="6"/>
      <c r="DL36" s="6"/>
      <c r="DM36" s="6"/>
      <c r="DN36" s="6"/>
      <c r="DO36" s="6"/>
      <c r="DP36" s="6"/>
      <c r="DQ36" s="6"/>
      <c r="DR36" s="6"/>
      <c r="DS36" s="6"/>
      <c r="DT36" s="6"/>
      <c r="DU36" s="6"/>
      <c r="DV36" s="6"/>
      <c r="DX36" s="6"/>
      <c r="DY36" s="6"/>
      <c r="DZ36" s="6"/>
      <c r="EA36" s="6"/>
      <c r="EB36" s="6"/>
      <c r="EC36" s="6"/>
      <c r="ED36" s="6"/>
      <c r="EE36" s="6"/>
      <c r="EF36" s="6"/>
      <c r="EG36" s="6"/>
      <c r="EH36" s="6"/>
      <c r="EI36" s="6"/>
      <c r="EJ36" s="6"/>
      <c r="EK36" s="6"/>
      <c r="EL36" s="6"/>
      <c r="EN36" s="1"/>
      <c r="EO36" s="1"/>
      <c r="EP36" s="1"/>
      <c r="EQ36" s="1"/>
      <c r="ER36" s="1"/>
      <c r="ES36" s="1"/>
      <c r="ET36" s="1"/>
      <c r="EU36" s="1"/>
      <c r="EV36" s="1"/>
      <c r="EW36" s="1"/>
      <c r="EX36" s="1"/>
      <c r="EY36" s="1"/>
      <c r="EZ36" s="1"/>
      <c r="FA36" s="1"/>
      <c r="FB36" s="2"/>
      <c r="FD36" s="2"/>
      <c r="FE36" s="2"/>
      <c r="FF36" s="2"/>
      <c r="FG36" s="2"/>
      <c r="FH36" s="2"/>
      <c r="FI36" s="2"/>
      <c r="FJ36" s="2"/>
      <c r="FK36" s="2"/>
      <c r="FL36" s="2"/>
      <c r="FM36" s="2"/>
      <c r="FN36" s="2"/>
      <c r="FO36" s="2"/>
      <c r="FP36" s="2"/>
      <c r="FQ36" s="2"/>
      <c r="FR36" s="2"/>
      <c r="FT36" s="2"/>
      <c r="FU36" s="2"/>
      <c r="FV36" s="2"/>
      <c r="FW36" s="2"/>
      <c r="FX36" s="2"/>
      <c r="FY36" s="2"/>
      <c r="FZ36" s="2"/>
      <c r="GA36" s="2"/>
      <c r="GB36" s="2"/>
      <c r="GC36" s="2"/>
      <c r="GD36" s="2"/>
      <c r="GE36" s="2"/>
      <c r="GF36" s="2"/>
      <c r="GG36" s="2"/>
      <c r="GH36" s="2"/>
      <c r="GJ36" s="6"/>
    </row>
    <row r="37" spans="1:192" x14ac:dyDescent="0.25">
      <c r="A37" s="8" t="s">
        <v>16</v>
      </c>
      <c r="B37" s="8" t="s">
        <v>202</v>
      </c>
      <c r="C37" s="22">
        <f>Baseline!CC37*'Summary all tools'!B$21</f>
        <v>70.910978011383804</v>
      </c>
      <c r="D37" s="22">
        <f>Baseline!CD37*'Summary all tools'!C$21</f>
        <v>58.332091769598662</v>
      </c>
      <c r="E37" s="22">
        <f>Baseline!CE37*'Summary all tools'!D$21</f>
        <v>180.32080799501276</v>
      </c>
      <c r="F37" s="22">
        <f>Baseline!CF37*'Summary all tools'!E$21</f>
        <v>145.5458179390472</v>
      </c>
      <c r="G37" s="22">
        <f>Baseline!CG37*'Summary all tools'!F$21</f>
        <v>110.59010909719755</v>
      </c>
      <c r="H37" s="22">
        <f>Baseline!CH37*'Summary all tools'!G$21</f>
        <v>105.556845047949</v>
      </c>
      <c r="I37" s="22">
        <f>Baseline!CI37*'Summary all tools'!H$21</f>
        <v>49.21498991767718</v>
      </c>
      <c r="J37" s="27">
        <f>Baseline!CJ37*'Summary all tools'!J$21</f>
        <v>40.815128895417629</v>
      </c>
      <c r="K37" s="27">
        <f>Baseline!CK37*'Summary all tools'!K$21</f>
        <v>33.67706114285162</v>
      </c>
      <c r="L37" s="27">
        <f>Baseline!CL37*'Summary all tools'!L$21</f>
        <v>96.820189811379237</v>
      </c>
      <c r="M37" s="27">
        <f>Baseline!CM37*'Summary all tools'!M$21</f>
        <v>82.658365342810654</v>
      </c>
      <c r="N37" s="27">
        <f>Baseline!CN37*'Summary all tools'!N$21</f>
        <v>61.535237113116658</v>
      </c>
      <c r="O37" s="27">
        <f>Baseline!CO37*'Summary all tools'!O$21</f>
        <v>86.455344540651765</v>
      </c>
      <c r="P37" s="27">
        <f>Baseline!CP37*'Summary all tools'!P$21</f>
        <v>51.036103270552054</v>
      </c>
      <c r="Q37" s="28"/>
      <c r="R37" s="29">
        <f>Baseline!CR37*'Summary all tools'!B$28</f>
        <v>72.005364618848461</v>
      </c>
      <c r="S37" s="29">
        <f>Baseline!CS37*'Summary all tools'!C$28</f>
        <v>63.826442322170841</v>
      </c>
      <c r="T37" s="29">
        <f>Baseline!CT37*'Summary all tools'!D$28</f>
        <v>230.23582808300657</v>
      </c>
      <c r="U37" s="29">
        <f>Baseline!CU37*'Summary all tools'!E$28</f>
        <v>174.18504985760478</v>
      </c>
      <c r="V37" s="29">
        <f>Baseline!CV37*'Summary all tools'!F$28</f>
        <v>93.775829865173918</v>
      </c>
      <c r="W37" s="29">
        <f>Baseline!CW37*'Summary all tools'!G$28</f>
        <v>89.703665588947956</v>
      </c>
      <c r="X37" s="29">
        <f>Baseline!CX37*'Summary all tools'!H$28</f>
        <v>57.26052408136524</v>
      </c>
      <c r="Y37" s="29">
        <f>Baseline!CY37*'Summary all tools'!J$28</f>
        <v>52.751628855398252</v>
      </c>
      <c r="Z37" s="29">
        <f>Baseline!CZ37*'Summary all tools'!K$28</f>
        <v>50.250607685256419</v>
      </c>
      <c r="AA37" s="29">
        <f>Baseline!DA37*'Summary all tools'!L$28</f>
        <v>151.62709449908962</v>
      </c>
      <c r="AB37" s="29">
        <f>Baseline!DB37*'Summary all tools'!M$28</f>
        <v>111.0864125482311</v>
      </c>
      <c r="AC37" s="29">
        <f>Baseline!DC37*'Summary all tools'!N$28</f>
        <v>65.234299855552422</v>
      </c>
      <c r="AD37" s="29">
        <f>Baseline!DD37*'Summary all tools'!O$28</f>
        <v>85.145415077914635</v>
      </c>
      <c r="AE37" s="29">
        <f>Baseline!DE37*'Summary all tools'!P$28</f>
        <v>56.220027923211859</v>
      </c>
      <c r="AF37" s="29">
        <f t="shared" si="0"/>
        <v>2526.7772607564179</v>
      </c>
      <c r="AH37" s="6">
        <f>C37*'Summary all tools'!B$22</f>
        <v>12.172729195414659</v>
      </c>
      <c r="AI37" s="6">
        <f>D37*'Summary all tools'!C$22</f>
        <v>10.013410848732196</v>
      </c>
      <c r="AJ37" s="6">
        <f>E37*'Summary all tools'!D$22</f>
        <v>34.212914837260378</v>
      </c>
      <c r="AK37" s="6">
        <f>F37*'Summary all tools'!E$22</f>
        <v>27.614931018974517</v>
      </c>
      <c r="AL37" s="6">
        <f>G37*'Summary all tools'!F$22</f>
        <v>20.98265877607647</v>
      </c>
      <c r="AM37" s="6">
        <f>H37*'Summary all tools'!G$22</f>
        <v>25.750986383937086</v>
      </c>
      <c r="AN37" s="6">
        <f>I37*'Summary all tools'!H$22</f>
        <v>12.006180505679396</v>
      </c>
      <c r="AO37" s="6">
        <f>J37*'Summary all tools'!J$22</f>
        <v>5.2564938728946942</v>
      </c>
      <c r="AP37" s="6">
        <f>K37*'Summary all tools'!K$22</f>
        <v>4.3371972683975573</v>
      </c>
      <c r="AQ37" s="6">
        <f>L37*'Summary all tools'!L$22</f>
        <v>24.597032026979946</v>
      </c>
      <c r="AR37" s="6">
        <f>M37*'Summary all tools'!M$22</f>
        <v>20.999240588102705</v>
      </c>
      <c r="AS37" s="6">
        <f>N37*'Summary all tools'!N$22</f>
        <v>15.632939792907166</v>
      </c>
      <c r="AT37" s="6">
        <f>O37*'Summary all tools'!O$22</f>
        <v>20.868531440846979</v>
      </c>
      <c r="AU37" s="6">
        <f>P37*'Summary all tools'!P$22</f>
        <v>12.319059410133255</v>
      </c>
      <c r="AV37" s="6"/>
      <c r="AW37" s="6">
        <f>R37*'Summary all tools'!B$29</f>
        <v>12.36059392639633</v>
      </c>
      <c r="AX37" s="6">
        <f>S37*'Summary all tools'!C$29</f>
        <v>10.956582741953033</v>
      </c>
      <c r="AY37" s="6">
        <f>T37*'Summary all tools'!D$29</f>
        <v>43.683470955320281</v>
      </c>
      <c r="AZ37" s="6">
        <f>U37*'Summary all tools'!E$29</f>
        <v>33.048755398583879</v>
      </c>
      <c r="BA37" s="6">
        <f>V37*'Summary all tools'!F$29</f>
        <v>17.792425159604147</v>
      </c>
      <c r="BB37" s="6">
        <f>W37*'Summary all tools'!G$29</f>
        <v>21.88354407637847</v>
      </c>
      <c r="BC37" s="6">
        <f>X37*'Summary all tools'!H$29</f>
        <v>13.968918598187946</v>
      </c>
      <c r="BD37" s="6">
        <f>Y37*'Summary all tools'!J$29</f>
        <v>6.7937703828921991</v>
      </c>
      <c r="BE37" s="6">
        <f>Z37*'Summary all tools'!K$29</f>
        <v>6.4716691715860541</v>
      </c>
      <c r="BF37" s="6">
        <f>AA37*'Summary all tools'!L$29</f>
        <v>38.520648501286935</v>
      </c>
      <c r="BG37" s="6">
        <f>AB37*'Summary all tools'!M$29</f>
        <v>28.221345697981786</v>
      </c>
      <c r="BH37" s="6">
        <f>AC37*'Summary all tools'!N$29</f>
        <v>16.572681441036089</v>
      </c>
      <c r="BI37" s="6">
        <f>AD37*'Summary all tools'!O$29</f>
        <v>20.552341570531119</v>
      </c>
      <c r="BJ37" s="6">
        <f>AE37*'Summary all tools'!P$29</f>
        <v>13.570351567671828</v>
      </c>
      <c r="BK37" s="6">
        <f t="shared" si="1"/>
        <v>531.16140515574716</v>
      </c>
      <c r="BM37" s="6">
        <f>C37*'Summary all tools'!B$23</f>
        <v>2.5118330085776281</v>
      </c>
      <c r="BN37" s="6">
        <f>D37*'Summary all tools'!C$23</f>
        <v>2.0662593814844215</v>
      </c>
      <c r="BO37" s="6">
        <f>E37*'Summary all tools'!D$23</f>
        <v>10.427908974370458</v>
      </c>
      <c r="BP37" s="6">
        <f>F37*'Summary all tools'!E$23</f>
        <v>8.416879659892917</v>
      </c>
      <c r="BQ37" s="6">
        <f>G37*'Summary all tools'!F$23</f>
        <v>6.3953994214753616</v>
      </c>
      <c r="BR37" s="6">
        <f>H37*'Summary all tools'!G$23</f>
        <v>5.6607771792275487</v>
      </c>
      <c r="BS37" s="6">
        <f>I37*'Summary all tools'!H$23</f>
        <v>2.6392896801277983</v>
      </c>
      <c r="BT37" s="6">
        <f>J37*'Summary all tools'!J$23</f>
        <v>0.92761656580494611</v>
      </c>
      <c r="BU37" s="6">
        <f>K37*'Summary all tools'!K$23</f>
        <v>0.76538775324662778</v>
      </c>
      <c r="BV37" s="6">
        <f>L37*'Summary all tools'!L$23</f>
        <v>5.1937956072905864</v>
      </c>
      <c r="BW37" s="6">
        <f>M37*'Summary all tools'!M$23</f>
        <v>4.4341025943005716</v>
      </c>
      <c r="BX37" s="6">
        <f>N37*'Summary all tools'!N$23</f>
        <v>3.3009793188210352</v>
      </c>
      <c r="BY37" s="6">
        <f>O37*'Summary all tools'!O$23</f>
        <v>5.0372317271009948</v>
      </c>
      <c r="BZ37" s="6">
        <f>P37*'Summary all tools'!P$23</f>
        <v>2.9735660645149236</v>
      </c>
      <c r="CA37" s="6"/>
      <c r="CB37" s="6">
        <f>R37*'Summary all tools'!B$30</f>
        <v>2.5505987467167031</v>
      </c>
      <c r="CC37" s="6">
        <f>S37*'Summary all tools'!C$30</f>
        <v>2.2608821531014196</v>
      </c>
      <c r="CD37" s="6">
        <f>T37*'Summary all tools'!D$30</f>
        <v>13.314482585696934</v>
      </c>
      <c r="CE37" s="6">
        <f>U37*'Summary all tools'!E$30</f>
        <v>10.07307955641769</v>
      </c>
      <c r="CF37" s="6">
        <f>V37*'Summary all tools'!F$30</f>
        <v>5.4230336959067431</v>
      </c>
      <c r="CG37" s="6">
        <f>W37*'Summary all tools'!G$30</f>
        <v>4.8106066719625087</v>
      </c>
      <c r="CH37" s="6">
        <f>X37*'Summary all tools'!H$30</f>
        <v>3.0707536573602812</v>
      </c>
      <c r="CI37" s="6">
        <f>Y37*'Summary all tools'!J$30</f>
        <v>1.1989006558045057</v>
      </c>
      <c r="CJ37" s="6">
        <f>Z37*'Summary all tools'!K$30</f>
        <v>1.1420592655740096</v>
      </c>
      <c r="CK37" s="6">
        <f>AA37*'Summary all tools'!L$30</f>
        <v>8.1338421138175612</v>
      </c>
      <c r="CL37" s="6">
        <f>AB37*'Summary all tools'!M$30</f>
        <v>5.9590889322431657</v>
      </c>
      <c r="CM37" s="6">
        <f>AC37*'Summary all tools'!N$30</f>
        <v>3.499410822210808</v>
      </c>
      <c r="CN37" s="6">
        <f>AD37*'Summary all tools'!O$30</f>
        <v>4.9609100342661323</v>
      </c>
      <c r="CO37" s="6">
        <f>AE37*'Summary all tools'!P$30</f>
        <v>3.2756021025414759</v>
      </c>
      <c r="CP37" s="6">
        <f t="shared" si="2"/>
        <v>130.42427792985575</v>
      </c>
      <c r="CR37" s="6"/>
      <c r="CS37" s="6"/>
      <c r="CT37" s="6"/>
      <c r="CU37" s="6"/>
      <c r="CV37" s="6"/>
      <c r="CW37" s="6"/>
      <c r="CX37" s="6"/>
      <c r="CY37" s="6"/>
      <c r="CZ37" s="6"/>
      <c r="DA37" s="6"/>
      <c r="DB37" s="6"/>
      <c r="DC37" s="6"/>
      <c r="DD37" s="6"/>
      <c r="DE37" s="6"/>
      <c r="DF37" s="6"/>
      <c r="DH37" s="6"/>
      <c r="DI37" s="6"/>
      <c r="DJ37" s="6"/>
      <c r="DK37" s="6"/>
      <c r="DL37" s="6"/>
      <c r="DM37" s="6"/>
      <c r="DN37" s="6"/>
      <c r="DO37" s="6"/>
      <c r="DP37" s="6"/>
      <c r="DQ37" s="6"/>
      <c r="DR37" s="6"/>
      <c r="DS37" s="6"/>
      <c r="DT37" s="6"/>
      <c r="DU37" s="6"/>
      <c r="DV37" s="6"/>
      <c r="DX37" s="6"/>
      <c r="DY37" s="6"/>
      <c r="DZ37" s="6"/>
      <c r="EA37" s="6"/>
      <c r="EB37" s="6"/>
      <c r="EC37" s="6"/>
      <c r="ED37" s="6"/>
      <c r="EE37" s="6"/>
      <c r="EF37" s="6"/>
      <c r="EG37" s="6"/>
      <c r="EH37" s="6"/>
      <c r="EI37" s="6"/>
      <c r="EJ37" s="6"/>
      <c r="EK37" s="6"/>
      <c r="EL37" s="6"/>
      <c r="EN37" s="1"/>
      <c r="EO37" s="1"/>
      <c r="EP37" s="1"/>
      <c r="EQ37" s="1"/>
      <c r="ER37" s="1"/>
      <c r="ES37" s="1"/>
      <c r="ET37" s="1"/>
      <c r="EU37" s="1"/>
      <c r="EV37" s="1"/>
      <c r="EW37" s="1"/>
      <c r="EX37" s="1"/>
      <c r="EY37" s="1"/>
      <c r="EZ37" s="1"/>
      <c r="FA37" s="1"/>
      <c r="FB37" s="2"/>
      <c r="FD37" s="2"/>
      <c r="FE37" s="2"/>
      <c r="FF37" s="2"/>
      <c r="FG37" s="2"/>
      <c r="FH37" s="2"/>
      <c r="FI37" s="2"/>
      <c r="FJ37" s="2"/>
      <c r="FK37" s="2"/>
      <c r="FL37" s="2"/>
      <c r="FM37" s="2"/>
      <c r="FN37" s="2"/>
      <c r="FO37" s="2"/>
      <c r="FP37" s="2"/>
      <c r="FQ37" s="2"/>
      <c r="FR37" s="2"/>
      <c r="FT37" s="2"/>
      <c r="FU37" s="2"/>
      <c r="FV37" s="2"/>
      <c r="FW37" s="2"/>
      <c r="FX37" s="2"/>
      <c r="FY37" s="2"/>
      <c r="FZ37" s="2"/>
      <c r="GA37" s="2"/>
      <c r="GB37" s="2"/>
      <c r="GC37" s="2"/>
      <c r="GD37" s="2"/>
      <c r="GE37" s="2"/>
      <c r="GF37" s="2"/>
      <c r="GG37" s="2"/>
      <c r="GH37" s="2"/>
      <c r="GJ37" s="6"/>
    </row>
    <row r="38" spans="1:192" x14ac:dyDescent="0.25">
      <c r="A38" s="8" t="s">
        <v>19</v>
      </c>
      <c r="B38" s="8" t="s">
        <v>203</v>
      </c>
      <c r="C38" s="22">
        <f>Baseline!CC38*'Summary all tools'!B$21</f>
        <v>123.38985242056347</v>
      </c>
      <c r="D38" s="22">
        <f>Baseline!CD38*'Summary all tools'!C$21</f>
        <v>124.28922813725572</v>
      </c>
      <c r="E38" s="22">
        <f>Baseline!CE38*'Summary all tools'!D$21</f>
        <v>429.95191647758423</v>
      </c>
      <c r="F38" s="22">
        <f>Baseline!CF38*'Summary all tools'!E$21</f>
        <v>316.89458318221125</v>
      </c>
      <c r="G38" s="22">
        <f>Baseline!CG38*'Summary all tools'!F$21</f>
        <v>218.41265117182306</v>
      </c>
      <c r="H38" s="22">
        <f>Baseline!CH38*'Summary all tools'!G$21</f>
        <v>274.40141938841327</v>
      </c>
      <c r="I38" s="22">
        <f>Baseline!CI38*'Summary all tools'!H$21</f>
        <v>151.44693869836397</v>
      </c>
      <c r="J38" s="27">
        <f>Baseline!CJ38*'Summary all tools'!J$21</f>
        <v>88.606167949483421</v>
      </c>
      <c r="K38" s="27">
        <f>Baseline!CK38*'Summary all tools'!K$21</f>
        <v>89.70565220562375</v>
      </c>
      <c r="L38" s="27">
        <f>Baseline!CL38*'Summary all tools'!L$21</f>
        <v>267.05077843464267</v>
      </c>
      <c r="M38" s="27">
        <f>Baseline!CM38*'Summary all tools'!M$21</f>
        <v>192.75410758148854</v>
      </c>
      <c r="N38" s="27">
        <f>Baseline!CN38*'Summary all tools'!N$21</f>
        <v>145.31199865550272</v>
      </c>
      <c r="O38" s="27">
        <f>Baseline!CO38*'Summary all tools'!O$21</f>
        <v>253.29622976894808</v>
      </c>
      <c r="P38" s="27">
        <f>Baseline!CP38*'Summary all tools'!P$21</f>
        <v>150.41628329001486</v>
      </c>
      <c r="Q38" s="28"/>
      <c r="R38" s="29">
        <f>Baseline!CR38*'Summary all tools'!B$28</f>
        <v>19.752365542651884</v>
      </c>
      <c r="S38" s="29">
        <f>Baseline!CS38*'Summary all tools'!C$28</f>
        <v>17.656449573725954</v>
      </c>
      <c r="T38" s="29">
        <f>Baseline!CT38*'Summary all tools'!D$28</f>
        <v>45.659024173760848</v>
      </c>
      <c r="U38" s="29">
        <f>Baseline!CU38*'Summary all tools'!E$28</f>
        <v>24.376506398631637</v>
      </c>
      <c r="V38" s="29">
        <f>Baseline!CV38*'Summary all tools'!F$28</f>
        <v>9.9573142645114636</v>
      </c>
      <c r="W38" s="29">
        <f>Baseline!CW38*'Summary all tools'!G$28</f>
        <v>12.887904923063889</v>
      </c>
      <c r="X38" s="29">
        <f>Baseline!CX38*'Summary all tools'!H$28</f>
        <v>9.9953741723685248</v>
      </c>
      <c r="Y38" s="29">
        <f>Baseline!CY38*'Summary all tools'!J$28</f>
        <v>15.554636838971959</v>
      </c>
      <c r="Z38" s="29">
        <f>Baseline!CZ38*'Summary all tools'!K$28</f>
        <v>13.206597695760401</v>
      </c>
      <c r="AA38" s="29">
        <f>Baseline!DA38*'Summary all tools'!L$28</f>
        <v>29.964414643878609</v>
      </c>
      <c r="AB38" s="29">
        <f>Baseline!DB38*'Summary all tools'!M$28</f>
        <v>17.407888639042756</v>
      </c>
      <c r="AC38" s="29">
        <f>Baseline!DC38*'Summary all tools'!N$28</f>
        <v>8.7826807465058057</v>
      </c>
      <c r="AD38" s="29">
        <f>Baseline!DD38*'Summary all tools'!O$28</f>
        <v>14.533685105333763</v>
      </c>
      <c r="AE38" s="29">
        <f>Baseline!DE38*'Summary all tools'!P$28</f>
        <v>7.8696091439073621</v>
      </c>
      <c r="AF38" s="29">
        <f t="shared" si="0"/>
        <v>3073.5322592240336</v>
      </c>
      <c r="AH38" s="6">
        <f>C38*'Summary all tools'!B$22</f>
        <v>21.181364311976836</v>
      </c>
      <c r="AI38" s="6">
        <f>D38*'Summary all tools'!C$22</f>
        <v>21.335753058983954</v>
      </c>
      <c r="AJ38" s="6">
        <f>E38*'Summary all tools'!D$22</f>
        <v>81.576322034733323</v>
      </c>
      <c r="AK38" s="6">
        <f>F38*'Summary all tools'!E$22</f>
        <v>60.125547946202524</v>
      </c>
      <c r="AL38" s="6">
        <f>G38*'Summary all tools'!F$22</f>
        <v>41.440217116421266</v>
      </c>
      <c r="AM38" s="6">
        <f>H38*'Summary all tools'!G$22</f>
        <v>66.941250576353184</v>
      </c>
      <c r="AN38" s="6">
        <f>I38*'Summary all tools'!H$22</f>
        <v>36.946046033670285</v>
      </c>
      <c r="AO38" s="6">
        <f>J38*'Summary all tools'!J$22</f>
        <v>11.4114004177365</v>
      </c>
      <c r="AP38" s="6">
        <f>K38*'Summary all tools'!K$22</f>
        <v>11.553000662845482</v>
      </c>
      <c r="AQ38" s="6">
        <f>L38*'Summary all tools'!L$22</f>
        <v>67.843871849286742</v>
      </c>
      <c r="AR38" s="6">
        <f>M38*'Summary all tools'!M$22</f>
        <v>48.968907897726339</v>
      </c>
      <c r="AS38" s="6">
        <f>N38*'Summary all tools'!N$22</f>
        <v>36.916307350740063</v>
      </c>
      <c r="AT38" s="6">
        <f>O38*'Summary all tools'!O$22</f>
        <v>61.140469254573681</v>
      </c>
      <c r="AU38" s="6">
        <f>P38*'Summary all tools'!P$22</f>
        <v>36.307378725176001</v>
      </c>
      <c r="AV38" s="6"/>
      <c r="AW38" s="6">
        <f>R38*'Summary all tools'!B$29</f>
        <v>3.3907330495560455</v>
      </c>
      <c r="AX38" s="6">
        <f>S38*'Summary all tools'!C$29</f>
        <v>3.0309436597949189</v>
      </c>
      <c r="AY38" s="6">
        <f>T38*'Summary all tools'!D$29</f>
        <v>8.663050720427659</v>
      </c>
      <c r="AZ38" s="6">
        <f>U38*'Summary all tools'!E$29</f>
        <v>4.6250421497078866</v>
      </c>
      <c r="BA38" s="6">
        <f>V38*'Summary all tools'!F$29</f>
        <v>1.8892370144492185</v>
      </c>
      <c r="BB38" s="6">
        <f>W38*'Summary all tools'!G$29</f>
        <v>3.144052515405702</v>
      </c>
      <c r="BC38" s="6">
        <f>X38*'Summary all tools'!H$29</f>
        <v>2.4384088412087253</v>
      </c>
      <c r="BD38" s="6">
        <f>Y38*'Summary all tools'!J$29</f>
        <v>2.0032486838069947</v>
      </c>
      <c r="BE38" s="6">
        <f>Z38*'Summary all tools'!K$29</f>
        <v>1.7008497032418697</v>
      </c>
      <c r="BF38" s="6">
        <f>AA38*'Summary all tools'!L$29</f>
        <v>7.6124170805804958</v>
      </c>
      <c r="BG38" s="6">
        <f>AB38*'Summary all tools'!M$29</f>
        <v>4.4224494417001328</v>
      </c>
      <c r="BH38" s="6">
        <f>AC38*'Summary all tools'!N$29</f>
        <v>2.2312275985556247</v>
      </c>
      <c r="BI38" s="6">
        <f>AD38*'Summary all tools'!O$29</f>
        <v>3.5081308874943566</v>
      </c>
      <c r="BJ38" s="6">
        <f>AE38*'Summary all tools'!P$29</f>
        <v>1.8995608278397083</v>
      </c>
      <c r="BK38" s="6">
        <f t="shared" si="1"/>
        <v>654.24718941019557</v>
      </c>
      <c r="BM38" s="6">
        <f>C38*'Summary all tools'!B$23</f>
        <v>4.3707577151698231</v>
      </c>
      <c r="BN38" s="6">
        <f>D38*'Summary all tools'!C$23</f>
        <v>4.4026157105839907</v>
      </c>
      <c r="BO38" s="6">
        <f>E38*'Summary all tools'!D$23</f>
        <v>24.864015962641322</v>
      </c>
      <c r="BP38" s="6">
        <f>F38*'Summary all tools'!E$23</f>
        <v>18.325937558945288</v>
      </c>
      <c r="BQ38" s="6">
        <f>G38*'Summary all tools'!F$23</f>
        <v>12.630751107402372</v>
      </c>
      <c r="BR38" s="6">
        <f>H38*'Summary all tools'!G$23</f>
        <v>14.715533531870744</v>
      </c>
      <c r="BS38" s="6">
        <f>I38*'Summary all tools'!H$23</f>
        <v>8.1217601194706219</v>
      </c>
      <c r="BT38" s="6">
        <f>J38*'Summary all tools'!J$23</f>
        <v>2.0137765443064413</v>
      </c>
      <c r="BU38" s="6">
        <f>K38*'Summary all tools'!K$23</f>
        <v>2.0387648228550854</v>
      </c>
      <c r="BV38" s="6">
        <f>L38*'Summary all tools'!L$23</f>
        <v>14.325598438295609</v>
      </c>
      <c r="BW38" s="6">
        <f>M38*'Summary all tools'!M$23</f>
        <v>10.34004828119321</v>
      </c>
      <c r="BX38" s="6">
        <f>N38*'Summary all tools'!N$23</f>
        <v>7.7950768509530812</v>
      </c>
      <c r="BY38" s="6">
        <f>O38*'Summary all tools'!O$23</f>
        <v>14.758044302828129</v>
      </c>
      <c r="BZ38" s="6">
        <f>P38*'Summary all tools'!P$23</f>
        <v>8.7638500371114478</v>
      </c>
      <c r="CA38" s="6"/>
      <c r="CB38" s="6">
        <f>R38*'Summary all tools'!B$30</f>
        <v>0.69967507371791415</v>
      </c>
      <c r="CC38" s="6">
        <f>S38*'Summary all tools'!C$30</f>
        <v>0.6254328186878404</v>
      </c>
      <c r="CD38" s="6">
        <f>T38*'Summary all tools'!D$30</f>
        <v>2.6404503908152797</v>
      </c>
      <c r="CE38" s="6">
        <f>U38*'Summary all tools'!E$30</f>
        <v>1.4096875045342532</v>
      </c>
      <c r="CF38" s="6">
        <f>V38*'Summary all tools'!F$30</f>
        <v>0.57582909002048099</v>
      </c>
      <c r="CG38" s="6">
        <f>W38*'Summary all tools'!G$30</f>
        <v>0.69114947536935678</v>
      </c>
      <c r="CH38" s="6">
        <f>X38*'Summary all tools'!H$30</f>
        <v>0.53602952974846974</v>
      </c>
      <c r="CI38" s="6">
        <f>Y38*'Summary all tools'!J$30</f>
        <v>0.35351447361299909</v>
      </c>
      <c r="CJ38" s="6">
        <f>Z38*'Summary all tools'!K$30</f>
        <v>0.30014994763091823</v>
      </c>
      <c r="CK38" s="6">
        <f>AA38*'Summary all tools'!L$30</f>
        <v>1.6074028098436905</v>
      </c>
      <c r="CL38" s="6">
        <f>AB38*'Summary all tools'!M$30</f>
        <v>0.93382398569763769</v>
      </c>
      <c r="CM38" s="6">
        <f>AC38*'Summary all tools'!N$30</f>
        <v>0.47113570806154625</v>
      </c>
      <c r="CN38" s="6">
        <f>AD38*'Summary all tools'!O$30</f>
        <v>0.84679021422277578</v>
      </c>
      <c r="CO38" s="6">
        <f>AE38*'Summary all tools'!P$30</f>
        <v>0.45851468258199851</v>
      </c>
      <c r="CP38" s="6">
        <f t="shared" si="2"/>
        <v>159.61611668817233</v>
      </c>
      <c r="CR38" s="6"/>
      <c r="CS38" s="6"/>
      <c r="CT38" s="6"/>
      <c r="CU38" s="6"/>
      <c r="CV38" s="6"/>
      <c r="CW38" s="6"/>
      <c r="CX38" s="6"/>
      <c r="CY38" s="6"/>
      <c r="CZ38" s="6"/>
      <c r="DA38" s="6"/>
      <c r="DB38" s="6"/>
      <c r="DC38" s="6"/>
      <c r="DD38" s="6"/>
      <c r="DE38" s="6"/>
      <c r="DF38" s="6"/>
      <c r="DH38" s="6"/>
      <c r="DI38" s="6"/>
      <c r="DJ38" s="6"/>
      <c r="DK38" s="6"/>
      <c r="DL38" s="6"/>
      <c r="DM38" s="6"/>
      <c r="DN38" s="6"/>
      <c r="DO38" s="6"/>
      <c r="DP38" s="6"/>
      <c r="DQ38" s="6"/>
      <c r="DR38" s="6"/>
      <c r="DS38" s="6"/>
      <c r="DT38" s="6"/>
      <c r="DU38" s="6"/>
      <c r="DV38" s="6"/>
      <c r="DX38" s="6"/>
      <c r="DY38" s="6"/>
      <c r="DZ38" s="6"/>
      <c r="EA38" s="6"/>
      <c r="EB38" s="6"/>
      <c r="EC38" s="6"/>
      <c r="ED38" s="6"/>
      <c r="EE38" s="6"/>
      <c r="EF38" s="6"/>
      <c r="EG38" s="6"/>
      <c r="EH38" s="6"/>
      <c r="EI38" s="6"/>
      <c r="EJ38" s="6"/>
      <c r="EK38" s="6"/>
      <c r="EL38" s="6"/>
      <c r="EN38" s="1"/>
      <c r="EO38" s="1"/>
      <c r="EP38" s="1"/>
      <c r="EQ38" s="1"/>
      <c r="ER38" s="1"/>
      <c r="ES38" s="1"/>
      <c r="ET38" s="1"/>
      <c r="EU38" s="1"/>
      <c r="EV38" s="1"/>
      <c r="EW38" s="1"/>
      <c r="EX38" s="1"/>
      <c r="EY38" s="1"/>
      <c r="EZ38" s="1"/>
      <c r="FA38" s="1"/>
      <c r="FB38" s="2"/>
      <c r="FD38" s="2"/>
      <c r="FE38" s="2"/>
      <c r="FF38" s="2"/>
      <c r="FG38" s="2"/>
      <c r="FH38" s="2"/>
      <c r="FI38" s="2"/>
      <c r="FJ38" s="2"/>
      <c r="FK38" s="2"/>
      <c r="FL38" s="2"/>
      <c r="FM38" s="2"/>
      <c r="FN38" s="2"/>
      <c r="FO38" s="2"/>
      <c r="FP38" s="2"/>
      <c r="FQ38" s="2"/>
      <c r="FR38" s="2"/>
      <c r="FT38" s="2"/>
      <c r="FU38" s="2"/>
      <c r="FV38" s="2"/>
      <c r="FW38" s="2"/>
      <c r="FX38" s="2"/>
      <c r="FY38" s="2"/>
      <c r="FZ38" s="2"/>
      <c r="GA38" s="2"/>
      <c r="GB38" s="2"/>
      <c r="GC38" s="2"/>
      <c r="GD38" s="2"/>
      <c r="GE38" s="2"/>
      <c r="GF38" s="2"/>
      <c r="GG38" s="2"/>
      <c r="GH38" s="2"/>
      <c r="GJ38" s="6"/>
    </row>
    <row r="39" spans="1:192" x14ac:dyDescent="0.25">
      <c r="A39" s="8" t="s">
        <v>24</v>
      </c>
      <c r="B39" s="8" t="s">
        <v>204</v>
      </c>
      <c r="C39" s="22">
        <f>Baseline!CC39*'Summary all tools'!B$21</f>
        <v>87.427404853624154</v>
      </c>
      <c r="D39" s="22">
        <f>Baseline!CD39*'Summary all tools'!C$21</f>
        <v>72.971397768369968</v>
      </c>
      <c r="E39" s="22">
        <f>Baseline!CE39*'Summary all tools'!D$21</f>
        <v>225.94748244560552</v>
      </c>
      <c r="F39" s="22">
        <f>Baseline!CF39*'Summary all tools'!E$21</f>
        <v>173.0675651282192</v>
      </c>
      <c r="G39" s="22">
        <f>Baseline!CG39*'Summary all tools'!F$21</f>
        <v>123.60880402749183</v>
      </c>
      <c r="H39" s="22">
        <f>Baseline!CH39*'Summary all tools'!G$21</f>
        <v>134.36457669248355</v>
      </c>
      <c r="I39" s="22">
        <f>Baseline!CI39*'Summary all tools'!H$21</f>
        <v>71.914064689407709</v>
      </c>
      <c r="J39" s="27">
        <f>Baseline!CJ39*'Summary all tools'!J$21</f>
        <v>52.876041723830561</v>
      </c>
      <c r="K39" s="27">
        <f>Baseline!CK39*'Summary all tools'!K$21</f>
        <v>44.746103295373835</v>
      </c>
      <c r="L39" s="27">
        <f>Baseline!CL39*'Summary all tools'!L$21</f>
        <v>121.94931959150537</v>
      </c>
      <c r="M39" s="27">
        <f>Baseline!CM39*'Summary all tools'!M$21</f>
        <v>90.174292480211946</v>
      </c>
      <c r="N39" s="27">
        <f>Baseline!CN39*'Summary all tools'!N$21</f>
        <v>70.454454517726077</v>
      </c>
      <c r="O39" s="27">
        <f>Baseline!CO39*'Summary all tools'!O$21</f>
        <v>119.83333108602098</v>
      </c>
      <c r="P39" s="27">
        <f>Baseline!CP39*'Summary all tools'!P$21</f>
        <v>72.18763744549031</v>
      </c>
      <c r="Q39" s="28"/>
      <c r="R39" s="29">
        <f>Baseline!CR39*'Summary all tools'!B$28</f>
        <v>22.586430938740971</v>
      </c>
      <c r="S39" s="29">
        <f>Baseline!CS39*'Summary all tools'!C$28</f>
        <v>18.30102397604777</v>
      </c>
      <c r="T39" s="29">
        <f>Baseline!CT39*'Summary all tools'!D$28</f>
        <v>44.655161226580823</v>
      </c>
      <c r="U39" s="29">
        <f>Baseline!CU39*'Summary all tools'!E$28</f>
        <v>31.999697817234704</v>
      </c>
      <c r="V39" s="29">
        <f>Baseline!CV39*'Summary all tools'!F$28</f>
        <v>14.0223226398039</v>
      </c>
      <c r="W39" s="29">
        <f>Baseline!CW39*'Summary all tools'!G$28</f>
        <v>16.012587439058283</v>
      </c>
      <c r="X39" s="29">
        <f>Baseline!CX39*'Summary all tools'!H$28</f>
        <v>12.948425907524223</v>
      </c>
      <c r="Y39" s="29">
        <f>Baseline!CY39*'Summary all tools'!J$28</f>
        <v>19.175230640717505</v>
      </c>
      <c r="Z39" s="29">
        <f>Baseline!CZ39*'Summary all tools'!K$28</f>
        <v>14.770558369346704</v>
      </c>
      <c r="AA39" s="29">
        <f>Baseline!DA39*'Summary all tools'!L$28</f>
        <v>34.969887653065562</v>
      </c>
      <c r="AB39" s="29">
        <f>Baseline!DB39*'Summary all tools'!M$28</f>
        <v>22.823693153419388</v>
      </c>
      <c r="AC39" s="29">
        <f>Baseline!DC39*'Summary all tools'!N$28</f>
        <v>14.702163657775298</v>
      </c>
      <c r="AD39" s="29">
        <f>Baseline!DD39*'Summary all tools'!O$28</f>
        <v>21.251409470542086</v>
      </c>
      <c r="AE39" s="29">
        <f>Baseline!DE39*'Summary all tools'!P$28</f>
        <v>13.158467821306544</v>
      </c>
      <c r="AF39" s="29">
        <f t="shared" si="0"/>
        <v>1762.8995364565249</v>
      </c>
      <c r="AH39" s="6">
        <f>C39*'Summary all tools'!B$22</f>
        <v>15.007974130186163</v>
      </c>
      <c r="AI39" s="6">
        <f>D39*'Summary all tools'!C$22</f>
        <v>12.526425229992665</v>
      </c>
      <c r="AJ39" s="6">
        <f>E39*'Summary all tools'!D$22</f>
        <v>42.869827728470959</v>
      </c>
      <c r="AK39" s="6">
        <f>F39*'Summary all tools'!E$22</f>
        <v>32.836731005484083</v>
      </c>
      <c r="AL39" s="6">
        <f>G39*'Summary all tools'!F$22</f>
        <v>23.452742544527364</v>
      </c>
      <c r="AM39" s="6">
        <f>H39*'Summary all tools'!G$22</f>
        <v>32.778740055369283</v>
      </c>
      <c r="AN39" s="6">
        <f>I39*'Summary all tools'!H$22</f>
        <v>17.543704529908087</v>
      </c>
      <c r="AO39" s="6">
        <f>J39*'Summary all tools'!J$22</f>
        <v>6.8097932523115112</v>
      </c>
      <c r="AP39" s="6">
        <f>K39*'Summary all tools'!K$22</f>
        <v>5.7627557274345094</v>
      </c>
      <c r="AQ39" s="6">
        <f>L39*'Summary all tools'!L$22</f>
        <v>30.981051839542353</v>
      </c>
      <c r="AR39" s="6">
        <f>M39*'Summary all tools'!M$22</f>
        <v>22.908651227260322</v>
      </c>
      <c r="AS39" s="6">
        <f>N39*'Summary all tools'!N$22</f>
        <v>17.898854335981017</v>
      </c>
      <c r="AT39" s="6">
        <f>O39*'Summary all tools'!O$22</f>
        <v>28.925286813867132</v>
      </c>
      <c r="AU39" s="6">
        <f>P39*'Summary all tools'!P$22</f>
        <v>17.424602142014905</v>
      </c>
      <c r="AV39" s="6"/>
      <c r="AW39" s="6">
        <f>R39*'Summary all tools'!B$29</f>
        <v>3.877234738802946</v>
      </c>
      <c r="AX39" s="6">
        <f>S39*'Summary all tools'!C$29</f>
        <v>3.1415926716376283</v>
      </c>
      <c r="AY39" s="6">
        <f>T39*'Summary all tools'!D$29</f>
        <v>8.4725841963363226</v>
      </c>
      <c r="AZ39" s="6">
        <f>U39*'Summary all tools'!E$29</f>
        <v>6.0714176495338092</v>
      </c>
      <c r="BA39" s="6">
        <f>V39*'Summary all tools'!F$29</f>
        <v>2.6605056600537611</v>
      </c>
      <c r="BB39" s="6">
        <f>W39*'Summary all tools'!G$29</f>
        <v>3.9063304793496547</v>
      </c>
      <c r="BC39" s="6">
        <f>X39*'Summary all tools'!H$29</f>
        <v>3.1588168354843531</v>
      </c>
      <c r="BD39" s="6">
        <f>Y39*'Summary all tools'!J$29</f>
        <v>2.469537279486345</v>
      </c>
      <c r="BE39" s="6">
        <f>Z39*'Summary all tools'!K$29</f>
        <v>1.9022688809007118</v>
      </c>
      <c r="BF39" s="6">
        <f>AA39*'Summary all tools'!L$29</f>
        <v>8.8840504057889227</v>
      </c>
      <c r="BG39" s="6">
        <f>AB39*'Summary all tools'!M$29</f>
        <v>5.7983269043605929</v>
      </c>
      <c r="BH39" s="6">
        <f>AC39*'Summary all tools'!N$29</f>
        <v>3.7350638442323882</v>
      </c>
      <c r="BI39" s="6">
        <f>AD39*'Summary all tools'!O$29</f>
        <v>5.1296505618549864</v>
      </c>
      <c r="BJ39" s="6">
        <f>AE39*'Summary all tools'!P$29</f>
        <v>3.17618188790158</v>
      </c>
      <c r="BK39" s="6">
        <f t="shared" si="1"/>
        <v>370.11070255807442</v>
      </c>
      <c r="BM39" s="6">
        <f>C39*'Summary all tools'!B$23</f>
        <v>3.0968835506733354</v>
      </c>
      <c r="BN39" s="6">
        <f>D39*'Summary all tools'!C$23</f>
        <v>2.5848179046016613</v>
      </c>
      <c r="BO39" s="6">
        <f>E39*'Summary all tools'!D$23</f>
        <v>13.066488588472312</v>
      </c>
      <c r="BP39" s="6">
        <f>F39*'Summary all tools'!E$23</f>
        <v>10.008455683178369</v>
      </c>
      <c r="BQ39" s="6">
        <f>G39*'Summary all tools'!F$23</f>
        <v>7.1482674193936138</v>
      </c>
      <c r="BR39" s="6">
        <f>H39*'Summary all tools'!G$23</f>
        <v>7.2056713052751435</v>
      </c>
      <c r="BS39" s="6">
        <f>I39*'Summary all tools'!H$23</f>
        <v>3.8565902199366908</v>
      </c>
      <c r="BT39" s="6">
        <f>J39*'Summary all tools'!J$23</f>
        <v>1.2017282209961491</v>
      </c>
      <c r="BU39" s="6">
        <f>K39*'Summary all tools'!K$23</f>
        <v>1.0169568930766781</v>
      </c>
      <c r="BV39" s="6">
        <f>L39*'Summary all tools'!L$23</f>
        <v>6.5418157270746811</v>
      </c>
      <c r="BW39" s="6">
        <f>M39*'Summary all tools'!M$23</f>
        <v>4.8372849204971997</v>
      </c>
      <c r="BX39" s="6">
        <f>N39*'Summary all tools'!N$23</f>
        <v>3.7794393617808524</v>
      </c>
      <c r="BY39" s="6">
        <f>O39*'Summary all tools'!O$23</f>
        <v>6.9819657826575838</v>
      </c>
      <c r="BZ39" s="6">
        <f>P39*'Summary all tools'!P$23</f>
        <v>4.2059384480725628</v>
      </c>
      <c r="CA39" s="6"/>
      <c r="CB39" s="6">
        <f>R39*'Summary all tools'!B$30</f>
        <v>0.80006431118156029</v>
      </c>
      <c r="CC39" s="6">
        <f>S39*'Summary all tools'!C$30</f>
        <v>0.6482651544649074</v>
      </c>
      <c r="CD39" s="6">
        <f>T39*'Summary all tools'!D$30</f>
        <v>2.5823972379244271</v>
      </c>
      <c r="CE39" s="6">
        <f>U39*'Summary all tools'!E$30</f>
        <v>1.85053483153599</v>
      </c>
      <c r="CF39" s="6">
        <f>V39*'Summary all tools'!F$30</f>
        <v>0.81090754707118062</v>
      </c>
      <c r="CG39" s="6">
        <f>W39*'Summary all tools'!G$30</f>
        <v>0.85871920020186376</v>
      </c>
      <c r="CH39" s="6">
        <f>X39*'Summary all tools'!H$30</f>
        <v>0.6943950802142328</v>
      </c>
      <c r="CI39" s="6">
        <f>Y39*'Summary all tools'!J$30</f>
        <v>0.43580069637994329</v>
      </c>
      <c r="CJ39" s="6">
        <f>Z39*'Summary all tools'!K$30</f>
        <v>0.33569450839424325</v>
      </c>
      <c r="CK39" s="6">
        <f>AA39*'Summary all tools'!L$30</f>
        <v>1.8759150259235575</v>
      </c>
      <c r="CL39" s="6">
        <f>AB39*'Summary all tools'!M$30</f>
        <v>1.2243479120761414</v>
      </c>
      <c r="CM39" s="6">
        <f>AC39*'Summary all tools'!N$30</f>
        <v>0.78867881969847242</v>
      </c>
      <c r="CN39" s="6">
        <f>AD39*'Summary all tools'!O$30</f>
        <v>1.238191514930514</v>
      </c>
      <c r="CO39" s="6">
        <f>AE39*'Summary all tools'!P$30</f>
        <v>0.76666459363141581</v>
      </c>
      <c r="CP39" s="6">
        <f t="shared" si="2"/>
        <v>90.442880459315305</v>
      </c>
      <c r="CR39" s="6"/>
      <c r="CS39" s="6"/>
      <c r="CT39" s="6"/>
      <c r="CU39" s="6"/>
      <c r="CV39" s="6"/>
      <c r="CW39" s="6"/>
      <c r="CX39" s="6"/>
      <c r="CY39" s="6"/>
      <c r="CZ39" s="6"/>
      <c r="DA39" s="6"/>
      <c r="DB39" s="6"/>
      <c r="DC39" s="6"/>
      <c r="DD39" s="6"/>
      <c r="DE39" s="6"/>
      <c r="DF39" s="6"/>
      <c r="DH39" s="6"/>
      <c r="DI39" s="6"/>
      <c r="DJ39" s="6"/>
      <c r="DK39" s="6"/>
      <c r="DL39" s="6"/>
      <c r="DM39" s="6"/>
      <c r="DN39" s="6"/>
      <c r="DO39" s="6"/>
      <c r="DP39" s="6"/>
      <c r="DQ39" s="6"/>
      <c r="DR39" s="6"/>
      <c r="DS39" s="6"/>
      <c r="DT39" s="6"/>
      <c r="DU39" s="6"/>
      <c r="DV39" s="6"/>
      <c r="DX39" s="6"/>
      <c r="DY39" s="6"/>
      <c r="DZ39" s="6"/>
      <c r="EA39" s="6"/>
      <c r="EB39" s="6"/>
      <c r="EC39" s="6"/>
      <c r="ED39" s="6"/>
      <c r="EE39" s="6"/>
      <c r="EF39" s="6"/>
      <c r="EG39" s="6"/>
      <c r="EH39" s="6"/>
      <c r="EI39" s="6"/>
      <c r="EJ39" s="6"/>
      <c r="EK39" s="6"/>
      <c r="EL39" s="6"/>
      <c r="EN39" s="1"/>
      <c r="EO39" s="1"/>
      <c r="EP39" s="1"/>
      <c r="EQ39" s="1"/>
      <c r="ER39" s="1"/>
      <c r="ES39" s="1"/>
      <c r="ET39" s="1"/>
      <c r="EU39" s="1"/>
      <c r="EV39" s="1"/>
      <c r="EW39" s="1"/>
      <c r="EX39" s="1"/>
      <c r="EY39" s="1"/>
      <c r="EZ39" s="1"/>
      <c r="FA39" s="1"/>
      <c r="FB39" s="2"/>
      <c r="FD39" s="2"/>
      <c r="FE39" s="2"/>
      <c r="FF39" s="2"/>
      <c r="FG39" s="2"/>
      <c r="FH39" s="2"/>
      <c r="FI39" s="2"/>
      <c r="FJ39" s="2"/>
      <c r="FK39" s="2"/>
      <c r="FL39" s="2"/>
      <c r="FM39" s="2"/>
      <c r="FN39" s="2"/>
      <c r="FO39" s="2"/>
      <c r="FP39" s="2"/>
      <c r="FQ39" s="2"/>
      <c r="FR39" s="2"/>
      <c r="FT39" s="2"/>
      <c r="FU39" s="2"/>
      <c r="FV39" s="2"/>
      <c r="FW39" s="2"/>
      <c r="FX39" s="2"/>
      <c r="FY39" s="2"/>
      <c r="FZ39" s="2"/>
      <c r="GA39" s="2"/>
      <c r="GB39" s="2"/>
      <c r="GC39" s="2"/>
      <c r="GD39" s="2"/>
      <c r="GE39" s="2"/>
      <c r="GF39" s="2"/>
      <c r="GG39" s="2"/>
      <c r="GH39" s="2"/>
      <c r="GJ39" s="6"/>
    </row>
    <row r="40" spans="1:192" x14ac:dyDescent="0.25">
      <c r="A40" s="8" t="s">
        <v>32</v>
      </c>
      <c r="B40" s="8" t="s">
        <v>205</v>
      </c>
      <c r="C40" s="22">
        <f>Baseline!CC40*'Summary all tools'!B$21</f>
        <v>99.365073346368888</v>
      </c>
      <c r="D40" s="22">
        <f>Baseline!CD40*'Summary all tools'!C$21</f>
        <v>96.647084704096059</v>
      </c>
      <c r="E40" s="22">
        <f>Baseline!CE40*'Summary all tools'!D$21</f>
        <v>370.32714799023029</v>
      </c>
      <c r="F40" s="22">
        <f>Baseline!CF40*'Summary all tools'!E$21</f>
        <v>275.27488752154494</v>
      </c>
      <c r="G40" s="22">
        <f>Baseline!CG40*'Summary all tools'!F$21</f>
        <v>201.32603878113437</v>
      </c>
      <c r="H40" s="22">
        <f>Baseline!CH40*'Summary all tools'!G$21</f>
        <v>206.14549859518885</v>
      </c>
      <c r="I40" s="22">
        <f>Baseline!CI40*'Summary all tools'!H$21</f>
        <v>104.64073822618226</v>
      </c>
      <c r="J40" s="27">
        <f>Baseline!CJ40*'Summary all tools'!J$21</f>
        <v>66.243020307777726</v>
      </c>
      <c r="K40" s="27">
        <f>Baseline!CK40*'Summary all tools'!K$21</f>
        <v>68.241732744810818</v>
      </c>
      <c r="L40" s="27">
        <f>Baseline!CL40*'Summary all tools'!L$21</f>
        <v>219.82005727220206</v>
      </c>
      <c r="M40" s="27">
        <f>Baseline!CM40*'Summary all tools'!M$21</f>
        <v>166.85121030539389</v>
      </c>
      <c r="N40" s="27">
        <f>Baseline!CN40*'Summary all tools'!N$21</f>
        <v>127.56565108195177</v>
      </c>
      <c r="O40" s="27">
        <f>Baseline!CO40*'Summary all tools'!O$21</f>
        <v>181.76276657072938</v>
      </c>
      <c r="P40" s="27">
        <f>Baseline!CP40*'Summary all tools'!P$21</f>
        <v>104.23940314978168</v>
      </c>
      <c r="Q40" s="28"/>
      <c r="R40" s="29">
        <f>Baseline!CR40*'Summary all tools'!B$28</f>
        <v>63.76711158584812</v>
      </c>
      <c r="S40" s="29">
        <f>Baseline!CS40*'Summary all tools'!C$28</f>
        <v>57.131281598480427</v>
      </c>
      <c r="T40" s="29">
        <f>Baseline!CT40*'Summary all tools'!D$28</f>
        <v>186.49781912398311</v>
      </c>
      <c r="U40" s="29">
        <f>Baseline!CU40*'Summary all tools'!E$28</f>
        <v>106.42944665420175</v>
      </c>
      <c r="V40" s="29">
        <f>Baseline!CV40*'Summary all tools'!F$28</f>
        <v>49.268760212123262</v>
      </c>
      <c r="W40" s="29">
        <f>Baseline!CW40*'Summary all tools'!G$28</f>
        <v>53.423870914580959</v>
      </c>
      <c r="X40" s="29">
        <f>Baseline!CX40*'Summary all tools'!H$28</f>
        <v>37.335909696584885</v>
      </c>
      <c r="Y40" s="29">
        <f>Baseline!CY40*'Summary all tools'!J$28</f>
        <v>47.705945214344553</v>
      </c>
      <c r="Z40" s="29">
        <f>Baseline!CZ40*'Summary all tools'!K$28</f>
        <v>44.447576409310507</v>
      </c>
      <c r="AA40" s="29">
        <f>Baseline!DA40*'Summary all tools'!L$28</f>
        <v>123.69061874842561</v>
      </c>
      <c r="AB40" s="29">
        <f>Baseline!DB40*'Summary all tools'!M$28</f>
        <v>74.892329596339621</v>
      </c>
      <c r="AC40" s="29">
        <f>Baseline!DC40*'Summary all tools'!N$28</f>
        <v>40.449036948615294</v>
      </c>
      <c r="AD40" s="29">
        <f>Baseline!DD40*'Summary all tools'!O$28</f>
        <v>57.121370999108521</v>
      </c>
      <c r="AE40" s="29">
        <f>Baseline!DE40*'Summary all tools'!P$28</f>
        <v>35.671093608211933</v>
      </c>
      <c r="AF40" s="29">
        <f t="shared" si="0"/>
        <v>3266.2824819075508</v>
      </c>
      <c r="AH40" s="6">
        <f>C40*'Summary all tools'!B$22</f>
        <v>17.057219675262235</v>
      </c>
      <c r="AI40" s="6">
        <f>D40*'Summary all tools'!C$22</f>
        <v>16.590643968278069</v>
      </c>
      <c r="AJ40" s="6">
        <f>E40*'Summary all tools'!D$22</f>
        <v>70.263500463383522</v>
      </c>
      <c r="AK40" s="6">
        <f>F40*'Summary all tools'!E$22</f>
        <v>52.228893538850627</v>
      </c>
      <c r="AL40" s="6">
        <f>G40*'Summary all tools'!F$22</f>
        <v>38.198312751196383</v>
      </c>
      <c r="AM40" s="6">
        <f>H40*'Summary all tools'!G$22</f>
        <v>50.289963905450911</v>
      </c>
      <c r="AN40" s="6">
        <f>I40*'Summary all tools'!H$22</f>
        <v>25.527498705020282</v>
      </c>
      <c r="AO40" s="6">
        <f>J40*'Summary all tools'!J$22</f>
        <v>8.5312980699410712</v>
      </c>
      <c r="AP40" s="6">
        <f>K40*'Summary all tools'!K$22</f>
        <v>8.7887080050135147</v>
      </c>
      <c r="AQ40" s="6">
        <f>L40*'Summary all tools'!L$22</f>
        <v>55.844974064091815</v>
      </c>
      <c r="AR40" s="6">
        <f>M40*'Summary all tools'!M$22</f>
        <v>42.388313549244799</v>
      </c>
      <c r="AS40" s="6">
        <f>N40*'Summary all tools'!N$22</f>
        <v>32.407872896325799</v>
      </c>
      <c r="AT40" s="6">
        <f>O40*'Summary all tools'!O$22</f>
        <v>43.873771241210541</v>
      </c>
      <c r="AU40" s="6">
        <f>P40*'Summary all tools'!P$22</f>
        <v>25.161235243050751</v>
      </c>
      <c r="AV40" s="6"/>
      <c r="AW40" s="6">
        <f>R40*'Summary all tools'!B$29</f>
        <v>10.946397901657852</v>
      </c>
      <c r="AX40" s="6">
        <f>S40*'Summary all tools'!C$29</f>
        <v>9.8072772226274303</v>
      </c>
      <c r="AY40" s="6">
        <f>T40*'Summary all tools'!D$29</f>
        <v>35.384901354257998</v>
      </c>
      <c r="AZ40" s="6">
        <f>U40*'Summary all tools'!E$29</f>
        <v>20.193241340498318</v>
      </c>
      <c r="BA40" s="6">
        <f>V40*'Summary all tools'!F$29</f>
        <v>9.34793890964262</v>
      </c>
      <c r="BB40" s="6">
        <f>W40*'Summary all tools'!G$29</f>
        <v>13.032952736259498</v>
      </c>
      <c r="BC40" s="6">
        <f>X40*'Summary all tools'!H$29</f>
        <v>9.1082345421742303</v>
      </c>
      <c r="BD40" s="6">
        <f>Y40*'Summary all tools'!J$29</f>
        <v>6.1439474897261919</v>
      </c>
      <c r="BE40" s="6">
        <f>Z40*'Summary all tools'!K$29</f>
        <v>5.7243090830172623</v>
      </c>
      <c r="BF40" s="6">
        <f>AA40*'Summary all tools'!L$29</f>
        <v>31.423426422929985</v>
      </c>
      <c r="BG40" s="6">
        <f>AB40*'Summary all tools'!M$29</f>
        <v>19.026290211215834</v>
      </c>
      <c r="BH40" s="6">
        <f>AC40*'Summary all tools'!N$29</f>
        <v>10.276020520346597</v>
      </c>
      <c r="BI40" s="6">
        <f>AD40*'Summary all tools'!O$29</f>
        <v>13.787917137715851</v>
      </c>
      <c r="BJ40" s="6">
        <f>AE40*'Summary all tools'!P$29</f>
        <v>8.6102639743959841</v>
      </c>
      <c r="BK40" s="6">
        <f t="shared" si="1"/>
        <v>689.96532492278595</v>
      </c>
      <c r="BM40" s="6">
        <f>C40*'Summary all tools'!B$23</f>
        <v>3.5197437425144296</v>
      </c>
      <c r="BN40" s="6">
        <f>D40*'Summary all tools'!C$23</f>
        <v>3.4234662156764273</v>
      </c>
      <c r="BO40" s="6">
        <f>E40*'Summary all tools'!D$23</f>
        <v>21.415929935757305</v>
      </c>
      <c r="BP40" s="6">
        <f>F40*'Summary all tools'!E$23</f>
        <v>15.91908056492365</v>
      </c>
      <c r="BQ40" s="6">
        <f>G40*'Summary all tools'!F$23</f>
        <v>11.642636420741363</v>
      </c>
      <c r="BR40" s="6">
        <f>H40*'Summary all tools'!G$23</f>
        <v>11.055121375767225</v>
      </c>
      <c r="BS40" s="6">
        <f>I40*'Summary all tools'!H$23</f>
        <v>5.6116484222242855</v>
      </c>
      <c r="BT40" s="6">
        <f>J40*'Summary all tools'!J$23</f>
        <v>1.5055231888131302</v>
      </c>
      <c r="BU40" s="6">
        <f>K40*'Summary all tools'!K$23</f>
        <v>1.5509484714729731</v>
      </c>
      <c r="BV40" s="6">
        <f>L40*'Summary all tools'!L$23</f>
        <v>11.791966635047277</v>
      </c>
      <c r="BW40" s="6">
        <f>M40*'Summary all tools'!M$23</f>
        <v>8.9505203908763935</v>
      </c>
      <c r="BX40" s="6">
        <f>N40*'Summary all tools'!N$23</f>
        <v>6.8430966673516638</v>
      </c>
      <c r="BY40" s="6">
        <f>O40*'Summary all tools'!O$23</f>
        <v>10.590220644430131</v>
      </c>
      <c r="BZ40" s="6">
        <f>P40*'Summary all tools'!P$23</f>
        <v>6.0734016103915609</v>
      </c>
      <c r="CA40" s="6"/>
      <c r="CB40" s="6">
        <f>R40*'Summary all tools'!B$30</f>
        <v>2.2587805193897155</v>
      </c>
      <c r="CC40" s="6">
        <f>S40*'Summary all tools'!C$30</f>
        <v>2.023723871335819</v>
      </c>
      <c r="CD40" s="6">
        <f>T40*'Summary all tools'!D$30</f>
        <v>10.785124042907405</v>
      </c>
      <c r="CE40" s="6">
        <f>U40*'Summary all tools'!E$30</f>
        <v>6.1547893126861313</v>
      </c>
      <c r="CF40" s="6">
        <f>V40*'Summary all tools'!F$30</f>
        <v>2.8492005580760038</v>
      </c>
      <c r="CG40" s="6">
        <f>W40*'Summary all tools'!G$30</f>
        <v>2.8650025411604929</v>
      </c>
      <c r="CH40" s="6">
        <f>X40*'Summary all tools'!H$30</f>
        <v>2.0022412140124386</v>
      </c>
      <c r="CI40" s="6">
        <f>Y40*'Summary all tools'!J$30</f>
        <v>1.0842260275987399</v>
      </c>
      <c r="CJ40" s="6">
        <f>Z40*'Summary all tools'!K$30</f>
        <v>1.0101721911206933</v>
      </c>
      <c r="CK40" s="6">
        <f>AA40*'Summary all tools'!L$30</f>
        <v>6.6352254996625071</v>
      </c>
      <c r="CL40" s="6">
        <f>AB40*'Summary all tools'!M$30</f>
        <v>4.0175035107348176</v>
      </c>
      <c r="CM40" s="6">
        <f>AC40*'Summary all tools'!N$30</f>
        <v>2.1698370023042619</v>
      </c>
      <c r="CN40" s="6">
        <f>AD40*'Summary all tools'!O$30</f>
        <v>3.3281179297934811</v>
      </c>
      <c r="CO40" s="6">
        <f>AE40*'Summary all tools'!P$30</f>
        <v>2.0783395800266167</v>
      </c>
      <c r="CP40" s="6">
        <f t="shared" si="2"/>
        <v>169.15558808679691</v>
      </c>
      <c r="CR40" s="6"/>
      <c r="CS40" s="6"/>
      <c r="CT40" s="6"/>
      <c r="CU40" s="6"/>
      <c r="CV40" s="6"/>
      <c r="CW40" s="6"/>
      <c r="CX40" s="6"/>
      <c r="CY40" s="6"/>
      <c r="CZ40" s="6"/>
      <c r="DA40" s="6"/>
      <c r="DB40" s="6"/>
      <c r="DC40" s="6"/>
      <c r="DD40" s="6"/>
      <c r="DE40" s="6"/>
      <c r="DF40" s="6"/>
      <c r="DH40" s="6"/>
      <c r="DI40" s="6"/>
      <c r="DJ40" s="6"/>
      <c r="DK40" s="6"/>
      <c r="DL40" s="6"/>
      <c r="DM40" s="6"/>
      <c r="DN40" s="6"/>
      <c r="DO40" s="6"/>
      <c r="DP40" s="6"/>
      <c r="DQ40" s="6"/>
      <c r="DR40" s="6"/>
      <c r="DS40" s="6"/>
      <c r="DT40" s="6"/>
      <c r="DU40" s="6"/>
      <c r="DV40" s="6"/>
      <c r="DX40" s="6"/>
      <c r="DY40" s="6"/>
      <c r="DZ40" s="6"/>
      <c r="EA40" s="6"/>
      <c r="EB40" s="6"/>
      <c r="EC40" s="6"/>
      <c r="ED40" s="6"/>
      <c r="EE40" s="6"/>
      <c r="EF40" s="6"/>
      <c r="EG40" s="6"/>
      <c r="EH40" s="6"/>
      <c r="EI40" s="6"/>
      <c r="EJ40" s="6"/>
      <c r="EK40" s="6"/>
      <c r="EL40" s="6"/>
      <c r="EN40" s="1"/>
      <c r="EO40" s="1"/>
      <c r="EP40" s="1"/>
      <c r="EQ40" s="1"/>
      <c r="ER40" s="1"/>
      <c r="ES40" s="1"/>
      <c r="ET40" s="1"/>
      <c r="EU40" s="1"/>
      <c r="EV40" s="1"/>
      <c r="EW40" s="1"/>
      <c r="EX40" s="1"/>
      <c r="EY40" s="1"/>
      <c r="EZ40" s="1"/>
      <c r="FA40" s="1"/>
      <c r="FB40" s="2"/>
      <c r="FD40" s="2"/>
      <c r="FE40" s="2"/>
      <c r="FF40" s="2"/>
      <c r="FG40" s="2"/>
      <c r="FH40" s="2"/>
      <c r="FI40" s="2"/>
      <c r="FJ40" s="2"/>
      <c r="FK40" s="2"/>
      <c r="FL40" s="2"/>
      <c r="FM40" s="2"/>
      <c r="FN40" s="2"/>
      <c r="FO40" s="2"/>
      <c r="FP40" s="2"/>
      <c r="FQ40" s="2"/>
      <c r="FR40" s="2"/>
      <c r="FT40" s="2"/>
      <c r="FU40" s="2"/>
      <c r="FV40" s="2"/>
      <c r="FW40" s="2"/>
      <c r="FX40" s="2"/>
      <c r="FY40" s="2"/>
      <c r="FZ40" s="2"/>
      <c r="GA40" s="2"/>
      <c r="GB40" s="2"/>
      <c r="GC40" s="2"/>
      <c r="GD40" s="2"/>
      <c r="GE40" s="2"/>
      <c r="GF40" s="2"/>
      <c r="GG40" s="2"/>
      <c r="GH40" s="2"/>
      <c r="GJ40" s="6"/>
    </row>
    <row r="41" spans="1:192" x14ac:dyDescent="0.25">
      <c r="A41" s="8" t="s">
        <v>41</v>
      </c>
      <c r="B41" s="8" t="s">
        <v>206</v>
      </c>
      <c r="C41" s="22">
        <f>Baseline!CC41*'Summary all tools'!B$21</f>
        <v>97.465826823912082</v>
      </c>
      <c r="D41" s="22">
        <f>Baseline!CD41*'Summary all tools'!C$21</f>
        <v>85.81810747879419</v>
      </c>
      <c r="E41" s="22">
        <f>Baseline!CE41*'Summary all tools'!D$21</f>
        <v>269.30273459559612</v>
      </c>
      <c r="F41" s="22">
        <f>Baseline!CF41*'Summary all tools'!E$21</f>
        <v>201.23519664232634</v>
      </c>
      <c r="G41" s="22">
        <f>Baseline!CG41*'Summary all tools'!F$21</f>
        <v>151.70391899814567</v>
      </c>
      <c r="H41" s="22">
        <f>Baseline!CH41*'Summary all tools'!G$21</f>
        <v>149.15477786539023</v>
      </c>
      <c r="I41" s="22">
        <f>Baseline!CI41*'Summary all tools'!H$21</f>
        <v>71.695307702309066</v>
      </c>
      <c r="J41" s="27">
        <f>Baseline!CJ41*'Summary all tools'!J$21</f>
        <v>62.260290578425618</v>
      </c>
      <c r="K41" s="27">
        <f>Baseline!CK41*'Summary all tools'!K$21</f>
        <v>55.100583062600499</v>
      </c>
      <c r="L41" s="27">
        <f>Baseline!CL41*'Summary all tools'!L$21</f>
        <v>151.93668354812084</v>
      </c>
      <c r="M41" s="27">
        <f>Baseline!CM41*'Summary all tools'!M$21</f>
        <v>117.50821114620879</v>
      </c>
      <c r="N41" s="27">
        <f>Baseline!CN41*'Summary all tools'!N$21</f>
        <v>93.732549156505115</v>
      </c>
      <c r="O41" s="27">
        <f>Baseline!CO41*'Summary all tools'!O$21</f>
        <v>122.87163684028906</v>
      </c>
      <c r="P41" s="27">
        <f>Baseline!CP41*'Summary all tools'!P$21</f>
        <v>70.556162936620723</v>
      </c>
      <c r="Q41" s="28"/>
      <c r="R41" s="29">
        <f>Baseline!CR41*'Summary all tools'!B$28</f>
        <v>67.410617624118643</v>
      </c>
      <c r="S41" s="29">
        <f>Baseline!CS41*'Summary all tools'!C$28</f>
        <v>55.964521373641894</v>
      </c>
      <c r="T41" s="29">
        <f>Baseline!CT41*'Summary all tools'!D$28</f>
        <v>176.4397226660802</v>
      </c>
      <c r="U41" s="29">
        <f>Baseline!CU41*'Summary all tools'!E$28</f>
        <v>118.6407231528724</v>
      </c>
      <c r="V41" s="29">
        <f>Baseline!CV41*'Summary all tools'!F$28</f>
        <v>69.639742206488606</v>
      </c>
      <c r="W41" s="29">
        <f>Baseline!CW41*'Summary all tools'!G$28</f>
        <v>70.306833207194202</v>
      </c>
      <c r="X41" s="29">
        <f>Baseline!CX41*'Summary all tools'!H$28</f>
        <v>45.516998567459218</v>
      </c>
      <c r="Y41" s="29">
        <f>Baseline!CY41*'Summary all tools'!J$28</f>
        <v>45.854393888895196</v>
      </c>
      <c r="Z41" s="29">
        <f>Baseline!CZ41*'Summary all tools'!K$28</f>
        <v>39.561284314022402</v>
      </c>
      <c r="AA41" s="29">
        <f>Baseline!DA41*'Summary all tools'!L$28</f>
        <v>111.16387042580156</v>
      </c>
      <c r="AB41" s="29">
        <f>Baseline!DB41*'Summary all tools'!M$28</f>
        <v>76.863013233721361</v>
      </c>
      <c r="AC41" s="29">
        <f>Baseline!DC41*'Summary all tools'!N$28</f>
        <v>51.70120017410175</v>
      </c>
      <c r="AD41" s="29">
        <f>Baseline!DD41*'Summary all tools'!O$28</f>
        <v>71.275424240592457</v>
      </c>
      <c r="AE41" s="29">
        <f>Baseline!DE41*'Summary all tools'!P$28</f>
        <v>42.1306584441692</v>
      </c>
      <c r="AF41" s="29">
        <f t="shared" si="0"/>
        <v>2742.8109908944039</v>
      </c>
      <c r="AH41" s="6">
        <f>C41*'Summary all tools'!B$22</f>
        <v>16.731190980671556</v>
      </c>
      <c r="AI41" s="6">
        <f>D41*'Summary all tools'!C$22</f>
        <v>14.731718722517805</v>
      </c>
      <c r="AJ41" s="6">
        <f>E41*'Summary all tools'!D$22</f>
        <v>51.095775504817453</v>
      </c>
      <c r="AK41" s="6">
        <f>F41*'Summary all tools'!E$22</f>
        <v>38.181076945782515</v>
      </c>
      <c r="AL41" s="6">
        <f>G41*'Summary all tools'!F$22</f>
        <v>28.783329660466883</v>
      </c>
      <c r="AM41" s="6">
        <f>H41*'Summary all tools'!G$22</f>
        <v>36.386864842030008</v>
      </c>
      <c r="AN41" s="6">
        <f>I41*'Summary all tools'!H$22</f>
        <v>17.490337946304631</v>
      </c>
      <c r="AO41" s="6">
        <f>J41*'Summary all tools'!J$22</f>
        <v>8.0183707563123896</v>
      </c>
      <c r="AP41" s="6">
        <f>K41*'Summary all tools'!K$22</f>
        <v>7.0962872126076402</v>
      </c>
      <c r="AQ41" s="6">
        <f>L41*'Summary all tools'!L$22</f>
        <v>38.59929916050438</v>
      </c>
      <c r="AR41" s="6">
        <f>M41*'Summary all tools'!M$22</f>
        <v>29.852794532083408</v>
      </c>
      <c r="AS41" s="6">
        <f>N41*'Summary all tools'!N$22</f>
        <v>23.812621293808483</v>
      </c>
      <c r="AT41" s="6">
        <f>O41*'Summary all tools'!O$22</f>
        <v>29.658670961449083</v>
      </c>
      <c r="AU41" s="6">
        <f>P41*'Summary all tools'!P$22</f>
        <v>17.030797950218798</v>
      </c>
      <c r="AV41" s="6"/>
      <c r="AW41" s="6">
        <f>R41*'Summary all tools'!B$29</f>
        <v>11.571849891878678</v>
      </c>
      <c r="AX41" s="6">
        <f>S41*'Summary all tools'!C$29</f>
        <v>9.6069886826687725</v>
      </c>
      <c r="AY41" s="6">
        <f>T41*'Summary all tools'!D$29</f>
        <v>33.47654257212178</v>
      </c>
      <c r="AZ41" s="6">
        <f>U41*'Summary all tools'!E$29</f>
        <v>22.510130708667145</v>
      </c>
      <c r="BA41" s="6">
        <f>V41*'Summary all tools'!F$29</f>
        <v>13.212998521309078</v>
      </c>
      <c r="BB41" s="6">
        <f>W41*'Summary all tools'!G$29</f>
        <v>17.151614410167252</v>
      </c>
      <c r="BC41" s="6">
        <f>X41*'Summary all tools'!H$29</f>
        <v>11.104041711514762</v>
      </c>
      <c r="BD41" s="6">
        <f>Y41*'Summary all tools'!J$29</f>
        <v>5.905490122054684</v>
      </c>
      <c r="BE41" s="6">
        <f>Z41*'Summary all tools'!K$29</f>
        <v>5.0950138889271273</v>
      </c>
      <c r="BF41" s="6">
        <f>AA41*'Summary all tools'!L$29</f>
        <v>28.241023762020436</v>
      </c>
      <c r="BG41" s="6">
        <f>AB41*'Summary all tools'!M$29</f>
        <v>19.526939596825972</v>
      </c>
      <c r="BH41" s="6">
        <f>AC41*'Summary all tools'!N$29</f>
        <v>13.134616643420586</v>
      </c>
      <c r="BI41" s="6">
        <f>AD41*'Summary all tools'!O$29</f>
        <v>17.204412747729215</v>
      </c>
      <c r="BJ41" s="6">
        <f>AE41*'Summary all tools'!P$29</f>
        <v>10.169469279627048</v>
      </c>
      <c r="BK41" s="6">
        <f t="shared" si="1"/>
        <v>575.38026900850753</v>
      </c>
      <c r="BM41" s="6">
        <f>C41*'Summary all tools'!B$23</f>
        <v>3.4524679801385751</v>
      </c>
      <c r="BN41" s="6">
        <f>D41*'Summary all tools'!C$23</f>
        <v>3.039878466551293</v>
      </c>
      <c r="BO41" s="6">
        <f>E41*'Summary all tools'!D$23</f>
        <v>15.57371239701628</v>
      </c>
      <c r="BP41" s="6">
        <f>F41*'Summary all tools'!E$23</f>
        <v>11.637383041693985</v>
      </c>
      <c r="BQ41" s="6">
        <f>G41*'Summary all tools'!F$23</f>
        <v>8.7730011636354543</v>
      </c>
      <c r="BR41" s="6">
        <f>H41*'Summary all tools'!G$23</f>
        <v>7.9988366678600435</v>
      </c>
      <c r="BS41" s="6">
        <f>I41*'Summary all tools'!H$23</f>
        <v>3.8448587726790349</v>
      </c>
      <c r="BT41" s="6">
        <f>J41*'Summary all tools'!J$23</f>
        <v>1.4150066040551277</v>
      </c>
      <c r="BU41" s="6">
        <f>K41*'Summary all tools'!K$23</f>
        <v>1.2522859786954659</v>
      </c>
      <c r="BV41" s="6">
        <f>L41*'Summary all tools'!L$23</f>
        <v>8.1504496235327988</v>
      </c>
      <c r="BW41" s="6">
        <f>M41*'Summary all tools'!M$23</f>
        <v>6.3035781282885281</v>
      </c>
      <c r="BX41" s="6">
        <f>N41*'Summary all tools'!N$23</f>
        <v>5.0281630620392423</v>
      </c>
      <c r="BY41" s="6">
        <f>O41*'Summary all tools'!O$23</f>
        <v>7.1589895424187446</v>
      </c>
      <c r="BZ41" s="6">
        <f>P41*'Summary all tools'!P$23</f>
        <v>4.1108822638459159</v>
      </c>
      <c r="CA41" s="6"/>
      <c r="CB41" s="6">
        <f>R41*'Summary all tools'!B$30</f>
        <v>2.3878420411813144</v>
      </c>
      <c r="CC41" s="6">
        <f>S41*'Summary all tools'!C$30</f>
        <v>1.9823944900745087</v>
      </c>
      <c r="CD41" s="6">
        <f>T41*'Summary all tools'!D$30</f>
        <v>10.203466742872733</v>
      </c>
      <c r="CE41" s="6">
        <f>U41*'Summary all tools'!E$30</f>
        <v>6.8609644968197809</v>
      </c>
      <c r="CF41" s="6">
        <f>V41*'Summary all tools'!F$30</f>
        <v>4.02724954930311</v>
      </c>
      <c r="CG41" s="6">
        <f>W41*'Summary all tools'!G$30</f>
        <v>3.7703979953384903</v>
      </c>
      <c r="CH41" s="6">
        <f>X41*'Summary all tools'!H$30</f>
        <v>2.4409746865829867</v>
      </c>
      <c r="CI41" s="6">
        <f>Y41*'Summary all tools'!J$30</f>
        <v>1.0421453156567091</v>
      </c>
      <c r="CJ41" s="6">
        <f>Z41*'Summary all tools'!K$30</f>
        <v>0.89912009804596371</v>
      </c>
      <c r="CK41" s="6">
        <f>AA41*'Summary all tools'!L$30</f>
        <v>5.9632440613031203</v>
      </c>
      <c r="CL41" s="6">
        <f>AB41*'Summary all tools'!M$30</f>
        <v>4.1232183212421374</v>
      </c>
      <c r="CM41" s="6">
        <f>AC41*'Summary all tools'!N$30</f>
        <v>2.7734449486107215</v>
      </c>
      <c r="CN41" s="6">
        <f>AD41*'Summary all tools'!O$30</f>
        <v>4.1527892839346379</v>
      </c>
      <c r="CO41" s="6">
        <f>AE41*'Summary all tools'!P$30</f>
        <v>2.4546994812892877</v>
      </c>
      <c r="CP41" s="6">
        <f t="shared" si="2"/>
        <v>140.82144520470601</v>
      </c>
      <c r="CR41" s="6"/>
      <c r="CS41" s="6"/>
      <c r="CT41" s="6"/>
      <c r="CU41" s="6"/>
      <c r="CV41" s="6"/>
      <c r="CW41" s="6"/>
      <c r="CX41" s="6"/>
      <c r="CY41" s="6"/>
      <c r="CZ41" s="6"/>
      <c r="DA41" s="6"/>
      <c r="DB41" s="6"/>
      <c r="DC41" s="6"/>
      <c r="DD41" s="6"/>
      <c r="DE41" s="6"/>
      <c r="DF41" s="6"/>
      <c r="DH41" s="6"/>
      <c r="DI41" s="6"/>
      <c r="DJ41" s="6"/>
      <c r="DK41" s="6"/>
      <c r="DL41" s="6"/>
      <c r="DM41" s="6"/>
      <c r="DN41" s="6"/>
      <c r="DO41" s="6"/>
      <c r="DP41" s="6"/>
      <c r="DQ41" s="6"/>
      <c r="DR41" s="6"/>
      <c r="DS41" s="6"/>
      <c r="DT41" s="6"/>
      <c r="DU41" s="6"/>
      <c r="DV41" s="6"/>
      <c r="DX41" s="6"/>
      <c r="DY41" s="6"/>
      <c r="DZ41" s="6"/>
      <c r="EA41" s="6"/>
      <c r="EB41" s="6"/>
      <c r="EC41" s="6"/>
      <c r="ED41" s="6"/>
      <c r="EE41" s="6"/>
      <c r="EF41" s="6"/>
      <c r="EG41" s="6"/>
      <c r="EH41" s="6"/>
      <c r="EI41" s="6"/>
      <c r="EJ41" s="6"/>
      <c r="EK41" s="6"/>
      <c r="EL41" s="6"/>
      <c r="EN41" s="1"/>
      <c r="EO41" s="1"/>
      <c r="EP41" s="1"/>
      <c r="EQ41" s="1"/>
      <c r="ER41" s="1"/>
      <c r="ES41" s="1"/>
      <c r="ET41" s="1"/>
      <c r="EU41" s="1"/>
      <c r="EV41" s="1"/>
      <c r="EW41" s="1"/>
      <c r="EX41" s="1"/>
      <c r="EY41" s="1"/>
      <c r="EZ41" s="1"/>
      <c r="FA41" s="1"/>
      <c r="FB41" s="2"/>
      <c r="FD41" s="2"/>
      <c r="FE41" s="2"/>
      <c r="FF41" s="2"/>
      <c r="FG41" s="2"/>
      <c r="FH41" s="2"/>
      <c r="FI41" s="2"/>
      <c r="FJ41" s="2"/>
      <c r="FK41" s="2"/>
      <c r="FL41" s="2"/>
      <c r="FM41" s="2"/>
      <c r="FN41" s="2"/>
      <c r="FO41" s="2"/>
      <c r="FP41" s="2"/>
      <c r="FQ41" s="2"/>
      <c r="FR41" s="2"/>
      <c r="FT41" s="2"/>
      <c r="FU41" s="2"/>
      <c r="FV41" s="2"/>
      <c r="FW41" s="2"/>
      <c r="FX41" s="2"/>
      <c r="FY41" s="2"/>
      <c r="FZ41" s="2"/>
      <c r="GA41" s="2"/>
      <c r="GB41" s="2"/>
      <c r="GC41" s="2"/>
      <c r="GD41" s="2"/>
      <c r="GE41" s="2"/>
      <c r="GF41" s="2"/>
      <c r="GG41" s="2"/>
      <c r="GH41" s="2"/>
      <c r="GJ41" s="6"/>
    </row>
    <row r="42" spans="1:192" x14ac:dyDescent="0.25">
      <c r="A42" s="8" t="s">
        <v>44</v>
      </c>
      <c r="B42" s="8" t="s">
        <v>207</v>
      </c>
      <c r="C42" s="22">
        <f>Baseline!CC42*'Summary all tools'!B$21</f>
        <v>96.948159317763682</v>
      </c>
      <c r="D42" s="22">
        <f>Baseline!CD42*'Summary all tools'!C$21</f>
        <v>94.295976161707273</v>
      </c>
      <c r="E42" s="22">
        <f>Baseline!CE42*'Summary all tools'!D$21</f>
        <v>320.08335015579752</v>
      </c>
      <c r="F42" s="22">
        <f>Baseline!CF42*'Summary all tools'!E$21</f>
        <v>243.49202497264642</v>
      </c>
      <c r="G42" s="22">
        <f>Baseline!CG42*'Summary all tools'!F$21</f>
        <v>166.8540348360456</v>
      </c>
      <c r="H42" s="22">
        <f>Baseline!CH42*'Summary all tools'!G$21</f>
        <v>178.67315605884974</v>
      </c>
      <c r="I42" s="22">
        <f>Baseline!CI42*'Summary all tools'!H$21</f>
        <v>100.33877987810222</v>
      </c>
      <c r="J42" s="27">
        <f>Baseline!CJ42*'Summary all tools'!J$21</f>
        <v>65.825183230921155</v>
      </c>
      <c r="K42" s="27">
        <f>Baseline!CK42*'Summary all tools'!K$21</f>
        <v>66.59856884506587</v>
      </c>
      <c r="L42" s="27">
        <f>Baseline!CL42*'Summary all tools'!L$21</f>
        <v>203.16591320368011</v>
      </c>
      <c r="M42" s="27">
        <f>Baseline!CM42*'Summary all tools'!M$21</f>
        <v>144.43705395438155</v>
      </c>
      <c r="N42" s="27">
        <f>Baseline!CN42*'Summary all tools'!N$21</f>
        <v>105.10283717888352</v>
      </c>
      <c r="O42" s="27">
        <f>Baseline!CO42*'Summary all tools'!O$21</f>
        <v>153.04036920688114</v>
      </c>
      <c r="P42" s="27">
        <f>Baseline!CP42*'Summary all tools'!P$21</f>
        <v>99.907646612980642</v>
      </c>
      <c r="Q42" s="28"/>
      <c r="R42" s="29">
        <f>Baseline!CR42*'Summary all tools'!B$28</f>
        <v>39.995035618027416</v>
      </c>
      <c r="S42" s="29">
        <f>Baseline!CS42*'Summary all tools'!C$28</f>
        <v>38.34427026513638</v>
      </c>
      <c r="T42" s="29">
        <f>Baseline!CT42*'Summary all tools'!D$28</f>
        <v>112.73963793454783</v>
      </c>
      <c r="U42" s="29">
        <f>Baseline!CU42*'Summary all tools'!E$28</f>
        <v>73.918010847257747</v>
      </c>
      <c r="V42" s="29">
        <f>Baseline!CV42*'Summary all tools'!F$28</f>
        <v>30.998248701230338</v>
      </c>
      <c r="W42" s="29">
        <f>Baseline!CW42*'Summary all tools'!G$28</f>
        <v>33.14033276922224</v>
      </c>
      <c r="X42" s="29">
        <f>Baseline!CX42*'Summary all tools'!H$28</f>
        <v>25.239858031192718</v>
      </c>
      <c r="Y42" s="29">
        <f>Baseline!CY42*'Summary all tools'!J$28</f>
        <v>32.652444184727599</v>
      </c>
      <c r="Z42" s="29">
        <f>Baseline!CZ42*'Summary all tools'!K$28</f>
        <v>30.847703755637532</v>
      </c>
      <c r="AA42" s="29">
        <f>Baseline!DA42*'Summary all tools'!L$28</f>
        <v>79.878691659934489</v>
      </c>
      <c r="AB42" s="29">
        <f>Baseline!DB42*'Summary all tools'!M$28</f>
        <v>47.817213325167081</v>
      </c>
      <c r="AC42" s="29">
        <f>Baseline!DC42*'Summary all tools'!N$28</f>
        <v>26.116689338149051</v>
      </c>
      <c r="AD42" s="29">
        <f>Baseline!DD42*'Summary all tools'!O$28</f>
        <v>37.699563532126227</v>
      </c>
      <c r="AE42" s="29">
        <f>Baseline!DE42*'Summary all tools'!P$28</f>
        <v>24.576881036176161</v>
      </c>
      <c r="AF42" s="29">
        <f t="shared" si="0"/>
        <v>2672.7276346122399</v>
      </c>
      <c r="AH42" s="6">
        <f>C42*'Summary all tools'!B$22</f>
        <v>16.642327076346355</v>
      </c>
      <c r="AI42" s="6">
        <f>D42*'Summary all tools'!C$22</f>
        <v>16.187047678985174</v>
      </c>
      <c r="AJ42" s="6">
        <f>E42*'Summary all tools'!D$22</f>
        <v>60.730564162113623</v>
      </c>
      <c r="AK42" s="6">
        <f>F42*'Summary all tools'!E$22</f>
        <v>46.198616823919913</v>
      </c>
      <c r="AL42" s="6">
        <f>G42*'Summary all tools'!F$22</f>
        <v>31.657815576429702</v>
      </c>
      <c r="AM42" s="6">
        <f>H42*'Summary all tools'!G$22</f>
        <v>43.587983391853989</v>
      </c>
      <c r="AN42" s="6">
        <f>I42*'Summary all tools'!H$22</f>
        <v>24.478019907171099</v>
      </c>
      <c r="AO42" s="6">
        <f>J42*'Summary all tools'!J$22</f>
        <v>8.4774857191337851</v>
      </c>
      <c r="AP42" s="6">
        <f>K42*'Summary all tools'!K$22</f>
        <v>8.5770884118645441</v>
      </c>
      <c r="AQ42" s="6">
        <f>L42*'Summary all tools'!L$22</f>
        <v>51.614012362473382</v>
      </c>
      <c r="AR42" s="6">
        <f>M42*'Summary all tools'!M$22</f>
        <v>36.694028889220412</v>
      </c>
      <c r="AS42" s="6">
        <f>N42*'Summary all tools'!N$22</f>
        <v>26.701226854149557</v>
      </c>
      <c r="AT42" s="6">
        <f>O42*'Summary all tools'!O$22</f>
        <v>36.940778774074758</v>
      </c>
      <c r="AU42" s="6">
        <f>P42*'Summary all tools'!P$22</f>
        <v>24.115638837616018</v>
      </c>
      <c r="AV42" s="6"/>
      <c r="AW42" s="6">
        <f>R42*'Summary all tools'!B$29</f>
        <v>6.8656328172635623</v>
      </c>
      <c r="AX42" s="6">
        <f>S42*'Summary all tools'!C$29</f>
        <v>6.5822589283476622</v>
      </c>
      <c r="AY42" s="6">
        <f>T42*'Summary all tools'!D$29</f>
        <v>21.390496606165019</v>
      </c>
      <c r="AZ42" s="6">
        <f>U42*'Summary all tools'!E$29</f>
        <v>14.024729803378337</v>
      </c>
      <c r="BA42" s="6">
        <f>V42*'Summary all tools'!F$29</f>
        <v>5.8814091103049115</v>
      </c>
      <c r="BB42" s="6">
        <f>W42*'Summary all tools'!G$29</f>
        <v>8.0847078890216189</v>
      </c>
      <c r="BC42" s="6">
        <f>X42*'Summary all tools'!H$29</f>
        <v>6.157357584896646</v>
      </c>
      <c r="BD42" s="6">
        <f>Y42*'Summary all tools'!J$29</f>
        <v>4.2052390237906758</v>
      </c>
      <c r="BE42" s="6">
        <f>Z42*'Summary all tools'!K$29</f>
        <v>3.9728103321654396</v>
      </c>
      <c r="BF42" s="6">
        <f>AA42*'Summary all tools'!L$29</f>
        <v>20.293068427776877</v>
      </c>
      <c r="BG42" s="6">
        <f>AB42*'Summary all tools'!M$29</f>
        <v>12.147895288073823</v>
      </c>
      <c r="BH42" s="6">
        <f>AC42*'Summary all tools'!N$29</f>
        <v>6.634907918902238</v>
      </c>
      <c r="BI42" s="6">
        <f>AD42*'Summary all tools'!O$29</f>
        <v>9.0998946456856409</v>
      </c>
      <c r="BJ42" s="6">
        <f>AE42*'Summary all tools'!P$29</f>
        <v>5.9323505949390736</v>
      </c>
      <c r="BK42" s="6">
        <f t="shared" si="1"/>
        <v>563.87539343606397</v>
      </c>
      <c r="BM42" s="6">
        <f>C42*'Summary all tools'!B$23</f>
        <v>3.4341309840079779</v>
      </c>
      <c r="BN42" s="6">
        <f>D42*'Summary all tools'!C$23</f>
        <v>3.3401844416953534</v>
      </c>
      <c r="BO42" s="6">
        <f>E42*'Summary all tools'!D$23</f>
        <v>18.510343186397645</v>
      </c>
      <c r="BP42" s="6">
        <f>F42*'Summary all tools'!E$23</f>
        <v>14.081085264824905</v>
      </c>
      <c r="BQ42" s="6">
        <f>G42*'Summary all tools'!F$23</f>
        <v>9.649128720213163</v>
      </c>
      <c r="BR42" s="6">
        <f>H42*'Summary all tools'!G$23</f>
        <v>9.5818411766575569</v>
      </c>
      <c r="BS42" s="6">
        <f>I42*'Summary all tools'!H$23</f>
        <v>5.3809440313177843</v>
      </c>
      <c r="BT42" s="6">
        <f>J42*'Summary all tools'!J$23</f>
        <v>1.4960268916118444</v>
      </c>
      <c r="BU42" s="6">
        <f>K42*'Summary all tools'!K$23</f>
        <v>1.5136038373878606</v>
      </c>
      <c r="BV42" s="6">
        <f>L42*'Summary all tools'!L$23</f>
        <v>10.89857631558203</v>
      </c>
      <c r="BW42" s="6">
        <f>M42*'Summary all tools'!M$23</f>
        <v>7.7481415582816018</v>
      </c>
      <c r="BX42" s="6">
        <f>N42*'Summary all tools'!N$23</f>
        <v>5.6381076624299862</v>
      </c>
      <c r="BY42" s="6">
        <f>O42*'Summary all tools'!O$23</f>
        <v>8.9167397040870107</v>
      </c>
      <c r="BZ42" s="6">
        <f>P42*'Summary all tools'!P$23</f>
        <v>5.8210162711486939</v>
      </c>
      <c r="CA42" s="6"/>
      <c r="CB42" s="6">
        <f>R42*'Summary all tools'!B$30</f>
        <v>1.4167178829274016</v>
      </c>
      <c r="CC42" s="6">
        <f>S42*'Summary all tools'!C$30</f>
        <v>1.3582439058495177</v>
      </c>
      <c r="CD42" s="6">
        <f>T42*'Summary all tools'!D$30</f>
        <v>6.5197061573585158</v>
      </c>
      <c r="CE42" s="6">
        <f>U42*'Summary all tools'!E$30</f>
        <v>4.2746607962351781</v>
      </c>
      <c r="CF42" s="6">
        <f>V42*'Summary all tools'!F$30</f>
        <v>1.7926212699217023</v>
      </c>
      <c r="CG42" s="6">
        <f>W42*'Summary all tools'!G$30</f>
        <v>1.7772418204314766</v>
      </c>
      <c r="CH42" s="6">
        <f>X42*'Summary all tools'!H$30</f>
        <v>1.3535570553005558</v>
      </c>
      <c r="CI42" s="6">
        <f>Y42*'Summary all tools'!J$30</f>
        <v>0.74210100419835456</v>
      </c>
      <c r="CJ42" s="6">
        <f>Z42*'Summary all tools'!K$30</f>
        <v>0.70108417626448938</v>
      </c>
      <c r="CK42" s="6">
        <f>AA42*'Summary all tools'!L$30</f>
        <v>4.2849905445106558</v>
      </c>
      <c r="CL42" s="6">
        <f>AB42*'Summary all tools'!M$30</f>
        <v>2.5650934273622017</v>
      </c>
      <c r="CM42" s="6">
        <f>AC42*'Summary all tools'!N$30</f>
        <v>1.4009964928359309</v>
      </c>
      <c r="CN42" s="6">
        <f>AD42*'Summary all tools'!O$30</f>
        <v>2.1965262937861891</v>
      </c>
      <c r="CO42" s="6">
        <f>AE42*'Summary all tools'!P$30</f>
        <v>1.4319466953301212</v>
      </c>
      <c r="CP42" s="6">
        <f t="shared" si="2"/>
        <v>137.82535756795568</v>
      </c>
      <c r="CR42" s="6"/>
      <c r="CS42" s="6"/>
      <c r="CT42" s="6"/>
      <c r="CU42" s="6"/>
      <c r="CV42" s="6"/>
      <c r="CW42" s="6"/>
      <c r="CX42" s="6"/>
      <c r="CY42" s="6"/>
      <c r="CZ42" s="6"/>
      <c r="DA42" s="6"/>
      <c r="DB42" s="6"/>
      <c r="DC42" s="6"/>
      <c r="DD42" s="6"/>
      <c r="DE42" s="6"/>
      <c r="DF42" s="6"/>
      <c r="DH42" s="6"/>
      <c r="DI42" s="6"/>
      <c r="DJ42" s="6"/>
      <c r="DK42" s="6"/>
      <c r="DL42" s="6"/>
      <c r="DM42" s="6"/>
      <c r="DN42" s="6"/>
      <c r="DO42" s="6"/>
      <c r="DP42" s="6"/>
      <c r="DQ42" s="6"/>
      <c r="DR42" s="6"/>
      <c r="DS42" s="6"/>
      <c r="DT42" s="6"/>
      <c r="DU42" s="6"/>
      <c r="DV42" s="6"/>
      <c r="DX42" s="6"/>
      <c r="DY42" s="6"/>
      <c r="DZ42" s="6"/>
      <c r="EA42" s="6"/>
      <c r="EB42" s="6"/>
      <c r="EC42" s="6"/>
      <c r="ED42" s="6"/>
      <c r="EE42" s="6"/>
      <c r="EF42" s="6"/>
      <c r="EG42" s="6"/>
      <c r="EH42" s="6"/>
      <c r="EI42" s="6"/>
      <c r="EJ42" s="6"/>
      <c r="EK42" s="6"/>
      <c r="EL42" s="6"/>
      <c r="EN42" s="1"/>
      <c r="EO42" s="1"/>
      <c r="EP42" s="1"/>
      <c r="EQ42" s="1"/>
      <c r="ER42" s="1"/>
      <c r="ES42" s="1"/>
      <c r="ET42" s="1"/>
      <c r="EU42" s="1"/>
      <c r="EV42" s="1"/>
      <c r="EW42" s="1"/>
      <c r="EX42" s="1"/>
      <c r="EY42" s="1"/>
      <c r="EZ42" s="1"/>
      <c r="FA42" s="1"/>
      <c r="FB42" s="2"/>
      <c r="FD42" s="2"/>
      <c r="FE42" s="2"/>
      <c r="FF42" s="2"/>
      <c r="FG42" s="2"/>
      <c r="FH42" s="2"/>
      <c r="FI42" s="2"/>
      <c r="FJ42" s="2"/>
      <c r="FK42" s="2"/>
      <c r="FL42" s="2"/>
      <c r="FM42" s="2"/>
      <c r="FN42" s="2"/>
      <c r="FO42" s="2"/>
      <c r="FP42" s="2"/>
      <c r="FQ42" s="2"/>
      <c r="FR42" s="2"/>
      <c r="FT42" s="2"/>
      <c r="FU42" s="2"/>
      <c r="FV42" s="2"/>
      <c r="FW42" s="2"/>
      <c r="FX42" s="2"/>
      <c r="FY42" s="2"/>
      <c r="FZ42" s="2"/>
      <c r="GA42" s="2"/>
      <c r="GB42" s="2"/>
      <c r="GC42" s="2"/>
      <c r="GD42" s="2"/>
      <c r="GE42" s="2"/>
      <c r="GF42" s="2"/>
      <c r="GG42" s="2"/>
      <c r="GH42" s="2"/>
      <c r="GJ42" s="6"/>
    </row>
    <row r="43" spans="1:192" x14ac:dyDescent="0.25">
      <c r="A43" s="8" t="s">
        <v>47</v>
      </c>
      <c r="B43" s="8" t="s">
        <v>208</v>
      </c>
      <c r="C43" s="22">
        <f>Baseline!CC43*'Summary all tools'!B$21</f>
        <v>87.185559589415448</v>
      </c>
      <c r="D43" s="22">
        <f>Baseline!CD43*'Summary all tools'!C$21</f>
        <v>75.060873240859223</v>
      </c>
      <c r="E43" s="22">
        <f>Baseline!CE43*'Summary all tools'!D$21</f>
        <v>244.57389877066618</v>
      </c>
      <c r="F43" s="22">
        <f>Baseline!CF43*'Summary all tools'!E$21</f>
        <v>191.36042288554108</v>
      </c>
      <c r="G43" s="22">
        <f>Baseline!CG43*'Summary all tools'!F$21</f>
        <v>131.18524611830361</v>
      </c>
      <c r="H43" s="22">
        <f>Baseline!CH43*'Summary all tools'!G$21</f>
        <v>141.44812000483802</v>
      </c>
      <c r="I43" s="22">
        <f>Baseline!CI43*'Summary all tools'!H$21</f>
        <v>71.079551479631277</v>
      </c>
      <c r="J43" s="27">
        <f>Baseline!CJ43*'Summary all tools'!J$21</f>
        <v>53.671317514786182</v>
      </c>
      <c r="K43" s="27">
        <f>Baseline!CK43*'Summary all tools'!K$21</f>
        <v>52.127753719010428</v>
      </c>
      <c r="L43" s="27">
        <f>Baseline!CL43*'Summary all tools'!L$21</f>
        <v>152.02177219952452</v>
      </c>
      <c r="M43" s="27">
        <f>Baseline!CM43*'Summary all tools'!M$21</f>
        <v>111.25425283096691</v>
      </c>
      <c r="N43" s="27">
        <f>Baseline!CN43*'Summary all tools'!N$21</f>
        <v>81.152556930236841</v>
      </c>
      <c r="O43" s="27">
        <f>Baseline!CO43*'Summary all tools'!O$21</f>
        <v>118.66338860243766</v>
      </c>
      <c r="P43" s="27">
        <f>Baseline!CP43*'Summary all tools'!P$21</f>
        <v>69.99762881928504</v>
      </c>
      <c r="Q43" s="28"/>
      <c r="R43" s="29">
        <f>Baseline!CR43*'Summary all tools'!B$28</f>
        <v>45.942851944883806</v>
      </c>
      <c r="S43" s="29">
        <f>Baseline!CS43*'Summary all tools'!C$28</f>
        <v>33.331678650846264</v>
      </c>
      <c r="T43" s="29">
        <f>Baseline!CT43*'Summary all tools'!D$28</f>
        <v>92.952426043044952</v>
      </c>
      <c r="U43" s="29">
        <f>Baseline!CU43*'Summary all tools'!E$28</f>
        <v>48.446793711857069</v>
      </c>
      <c r="V43" s="29">
        <f>Baseline!CV43*'Summary all tools'!F$28</f>
        <v>17.573375233530292</v>
      </c>
      <c r="W43" s="29">
        <f>Baseline!CW43*'Summary all tools'!G$28</f>
        <v>22.394048078310377</v>
      </c>
      <c r="X43" s="29">
        <f>Baseline!CX43*'Summary all tools'!H$28</f>
        <v>13.364622535324308</v>
      </c>
      <c r="Y43" s="29">
        <f>Baseline!CY43*'Summary all tools'!J$28</f>
        <v>29.519654072382796</v>
      </c>
      <c r="Z43" s="29">
        <f>Baseline!CZ43*'Summary all tools'!K$28</f>
        <v>22.386726993598234</v>
      </c>
      <c r="AA43" s="29">
        <f>Baseline!DA43*'Summary all tools'!L$28</f>
        <v>52.221888317531196</v>
      </c>
      <c r="AB43" s="29">
        <f>Baseline!DB43*'Summary all tools'!M$28</f>
        <v>29.761011978122216</v>
      </c>
      <c r="AC43" s="29">
        <f>Baseline!DC43*'Summary all tools'!N$28</f>
        <v>13.970566762673684</v>
      </c>
      <c r="AD43" s="29">
        <f>Baseline!DD43*'Summary all tools'!O$28</f>
        <v>20.584465369810623</v>
      </c>
      <c r="AE43" s="29">
        <f>Baseline!DE43*'Summary all tools'!P$28</f>
        <v>11.649989164968234</v>
      </c>
      <c r="AF43" s="29">
        <f t="shared" si="0"/>
        <v>2034.882441562386</v>
      </c>
      <c r="AH43" s="6">
        <f>C43*'Summary all tools'!B$22</f>
        <v>14.966458458128539</v>
      </c>
      <c r="AI43" s="6">
        <f>D43*'Summary all tools'!C$22</f>
        <v>12.885109030447225</v>
      </c>
      <c r="AJ43" s="6">
        <f>E43*'Summary all tools'!D$22</f>
        <v>46.403884627052967</v>
      </c>
      <c r="AK43" s="6">
        <f>F43*'Summary all tools'!E$22</f>
        <v>36.30750063845224</v>
      </c>
      <c r="AL43" s="6">
        <f>G43*'Summary all tools'!F$22</f>
        <v>24.89024812640978</v>
      </c>
      <c r="AM43" s="6">
        <f>H43*'Summary all tools'!G$22</f>
        <v>34.506796888667111</v>
      </c>
      <c r="AN43" s="6">
        <f>I43*'Summary all tools'!H$22</f>
        <v>17.340121917218145</v>
      </c>
      <c r="AO43" s="6">
        <f>J43*'Summary all tools'!J$22</f>
        <v>6.9122151344800384</v>
      </c>
      <c r="AP43" s="6">
        <f>K43*'Summary all tools'!K$22</f>
        <v>6.713422827448313</v>
      </c>
      <c r="AQ43" s="6">
        <f>L43*'Summary all tools'!L$22</f>
        <v>38.62091581182252</v>
      </c>
      <c r="AR43" s="6">
        <f>M43*'Summary all tools'!M$22</f>
        <v>28.263985283980457</v>
      </c>
      <c r="AS43" s="6">
        <f>N43*'Summary all tools'!N$22</f>
        <v>20.616692094624945</v>
      </c>
      <c r="AT43" s="6">
        <f>O43*'Summary all tools'!O$22</f>
        <v>28.642886904036679</v>
      </c>
      <c r="AU43" s="6">
        <f>P43*'Summary all tools'!P$22</f>
        <v>16.895979370172252</v>
      </c>
      <c r="AV43" s="6"/>
      <c r="AW43" s="6">
        <f>R43*'Summary all tools'!B$29</f>
        <v>7.8866476090672482</v>
      </c>
      <c r="AX43" s="6">
        <f>S43*'Summary all tools'!C$29</f>
        <v>5.721786798374155</v>
      </c>
      <c r="AY43" s="6">
        <f>T43*'Summary all tools'!D$29</f>
        <v>17.63619779374212</v>
      </c>
      <c r="AZ43" s="6">
        <f>U43*'Summary all tools'!E$29</f>
        <v>9.1919842520222641</v>
      </c>
      <c r="BA43" s="6">
        <f>V43*'Summary all tools'!F$29</f>
        <v>3.3342596284540904</v>
      </c>
      <c r="BB43" s="6">
        <f>W43*'Summary all tools'!G$29</f>
        <v>5.4631116237308177</v>
      </c>
      <c r="BC43" s="6">
        <f>X43*'Summary all tools'!H$29</f>
        <v>3.2603495564618714</v>
      </c>
      <c r="BD43" s="6">
        <f>Y43*'Summary all tools'!J$29</f>
        <v>3.8017736305341479</v>
      </c>
      <c r="BE43" s="6">
        <f>Z43*'Summary all tools'!K$29</f>
        <v>2.8831390825088636</v>
      </c>
      <c r="BF43" s="6">
        <f>AA43*'Summary all tools'!L$29</f>
        <v>13.266896728441628</v>
      </c>
      <c r="BG43" s="6">
        <f>AB43*'Summary all tools'!M$29</f>
        <v>7.5607429215674857</v>
      </c>
      <c r="BH43" s="6">
        <f>AC43*'Summary all tools'!N$29</f>
        <v>3.5492026897075855</v>
      </c>
      <c r="BI43" s="6">
        <f>AD43*'Summary all tools'!O$29</f>
        <v>4.9686640547818746</v>
      </c>
      <c r="BJ43" s="6">
        <f>AE43*'Summary all tools'!P$29</f>
        <v>2.8120663501647463</v>
      </c>
      <c r="BK43" s="6">
        <f t="shared" si="1"/>
        <v>425.30303983250025</v>
      </c>
      <c r="BM43" s="6">
        <f>C43*'Summary all tools'!B$23</f>
        <v>3.0883168246931905</v>
      </c>
      <c r="BN43" s="6">
        <f>D43*'Summary all tools'!C$23</f>
        <v>2.6588320221557766</v>
      </c>
      <c r="BO43" s="6">
        <f>E43*'Summary all tools'!D$23</f>
        <v>14.143649766464774</v>
      </c>
      <c r="BP43" s="6">
        <f>F43*'Summary all tools'!E$23</f>
        <v>11.066327249391264</v>
      </c>
      <c r="BQ43" s="6">
        <f>G43*'Summary all tools'!F$23</f>
        <v>7.5864112440084606</v>
      </c>
      <c r="BR43" s="6">
        <f>H43*'Summary all tools'!G$23</f>
        <v>7.5855458677673386</v>
      </c>
      <c r="BS43" s="6">
        <f>I43*'Summary all tools'!H$23</f>
        <v>3.8118371455953683</v>
      </c>
      <c r="BT43" s="6">
        <f>J43*'Summary all tools'!J$23</f>
        <v>1.2198026707905951</v>
      </c>
      <c r="BU43" s="6">
        <f>K43*'Summary all tools'!K$23</f>
        <v>1.1847216754320553</v>
      </c>
      <c r="BV43" s="6">
        <f>L43*'Summary all tools'!L$23</f>
        <v>8.155014095723482</v>
      </c>
      <c r="BW43" s="6">
        <f>M43*'Summary all tools'!M$23</f>
        <v>5.9680925101632045</v>
      </c>
      <c r="BX43" s="6">
        <f>N43*'Summary all tools'!N$23</f>
        <v>4.3533254223710047</v>
      </c>
      <c r="BY43" s="6">
        <f>O43*'Summary all tools'!O$23</f>
        <v>6.9138002871812674</v>
      </c>
      <c r="BZ43" s="6">
        <f>P43*'Summary all tools'!P$23</f>
        <v>4.0783398479726127</v>
      </c>
      <c r="CA43" s="6"/>
      <c r="CB43" s="6">
        <f>R43*'Summary all tools'!B$30</f>
        <v>1.6274034748868924</v>
      </c>
      <c r="CC43" s="6">
        <f>S43*'Summary all tools'!C$30</f>
        <v>1.1806861647438731</v>
      </c>
      <c r="CD43" s="6">
        <f>T43*'Summary all tools'!D$30</f>
        <v>5.3754164508323585</v>
      </c>
      <c r="CE43" s="6">
        <f>U43*'Summary all tools'!E$30</f>
        <v>2.8016664329793883</v>
      </c>
      <c r="CF43" s="6">
        <f>V43*'Summary all tools'!F$30</f>
        <v>1.0162640648370345</v>
      </c>
      <c r="CG43" s="6">
        <f>W43*'Summary all tools'!G$30</f>
        <v>1.2009426414235849</v>
      </c>
      <c r="CH43" s="6">
        <f>X43*'Summary all tools'!H$30</f>
        <v>0.71671477318773891</v>
      </c>
      <c r="CI43" s="6">
        <f>Y43*'Summary all tools'!J$30</f>
        <v>0.6709012289177908</v>
      </c>
      <c r="CJ43" s="6">
        <f>Z43*'Summary all tools'!K$30</f>
        <v>0.50878924985450535</v>
      </c>
      <c r="CK43" s="6">
        <f>AA43*'Summary all tools'!L$30</f>
        <v>2.8013766000295073</v>
      </c>
      <c r="CL43" s="6">
        <f>AB43*'Summary all tools'!M$30</f>
        <v>1.5964915332393497</v>
      </c>
      <c r="CM43" s="6">
        <f>AC43*'Summary all tools'!N$30</f>
        <v>0.74943323726893241</v>
      </c>
      <c r="CN43" s="6">
        <f>AD43*'Summary all tools'!O$30</f>
        <v>1.1993327028783836</v>
      </c>
      <c r="CO43" s="6">
        <f>AE43*'Summary all tools'!P$30</f>
        <v>0.6787746362466629</v>
      </c>
      <c r="CP43" s="6">
        <f t="shared" si="2"/>
        <v>103.93820982103635</v>
      </c>
      <c r="CR43" s="6"/>
      <c r="CS43" s="6"/>
      <c r="CT43" s="6"/>
      <c r="CU43" s="6"/>
      <c r="CV43" s="6"/>
      <c r="CW43" s="6"/>
      <c r="CX43" s="6"/>
      <c r="CY43" s="6"/>
      <c r="CZ43" s="6"/>
      <c r="DA43" s="6"/>
      <c r="DB43" s="6"/>
      <c r="DC43" s="6"/>
      <c r="DD43" s="6"/>
      <c r="DE43" s="6"/>
      <c r="DF43" s="6"/>
      <c r="DH43" s="6"/>
      <c r="DI43" s="6"/>
      <c r="DJ43" s="6"/>
      <c r="DK43" s="6"/>
      <c r="DL43" s="6"/>
      <c r="DM43" s="6"/>
      <c r="DN43" s="6"/>
      <c r="DO43" s="6"/>
      <c r="DP43" s="6"/>
      <c r="DQ43" s="6"/>
      <c r="DR43" s="6"/>
      <c r="DS43" s="6"/>
      <c r="DT43" s="6"/>
      <c r="DU43" s="6"/>
      <c r="DV43" s="6"/>
      <c r="DX43" s="6"/>
      <c r="DY43" s="6"/>
      <c r="DZ43" s="6"/>
      <c r="EA43" s="6"/>
      <c r="EB43" s="6"/>
      <c r="EC43" s="6"/>
      <c r="ED43" s="6"/>
      <c r="EE43" s="6"/>
      <c r="EF43" s="6"/>
      <c r="EG43" s="6"/>
      <c r="EH43" s="6"/>
      <c r="EI43" s="6"/>
      <c r="EJ43" s="6"/>
      <c r="EK43" s="6"/>
      <c r="EL43" s="6"/>
      <c r="EN43" s="1"/>
      <c r="EO43" s="1"/>
      <c r="EP43" s="1"/>
      <c r="EQ43" s="1"/>
      <c r="ER43" s="1"/>
      <c r="ES43" s="1"/>
      <c r="ET43" s="1"/>
      <c r="EU43" s="1"/>
      <c r="EV43" s="1"/>
      <c r="EW43" s="1"/>
      <c r="EX43" s="1"/>
      <c r="EY43" s="1"/>
      <c r="EZ43" s="1"/>
      <c r="FA43" s="1"/>
      <c r="FB43" s="2"/>
      <c r="FD43" s="2"/>
      <c r="FE43" s="2"/>
      <c r="FF43" s="2"/>
      <c r="FG43" s="2"/>
      <c r="FH43" s="2"/>
      <c r="FI43" s="2"/>
      <c r="FJ43" s="2"/>
      <c r="FK43" s="2"/>
      <c r="FL43" s="2"/>
      <c r="FM43" s="2"/>
      <c r="FN43" s="2"/>
      <c r="FO43" s="2"/>
      <c r="FP43" s="2"/>
      <c r="FQ43" s="2"/>
      <c r="FR43" s="2"/>
      <c r="FT43" s="2"/>
      <c r="FU43" s="2"/>
      <c r="FV43" s="2"/>
      <c r="FW43" s="2"/>
      <c r="FX43" s="2"/>
      <c r="FY43" s="2"/>
      <c r="FZ43" s="2"/>
      <c r="GA43" s="2"/>
      <c r="GB43" s="2"/>
      <c r="GC43" s="2"/>
      <c r="GD43" s="2"/>
      <c r="GE43" s="2"/>
      <c r="GF43" s="2"/>
      <c r="GG43" s="2"/>
      <c r="GH43" s="2"/>
      <c r="GJ43" s="6"/>
    </row>
    <row r="44" spans="1:192" x14ac:dyDescent="0.25">
      <c r="A44" s="8" t="s">
        <v>48</v>
      </c>
      <c r="B44" s="8" t="s">
        <v>209</v>
      </c>
      <c r="C44" s="22">
        <f>Baseline!CC44*'Summary all tools'!B$21</f>
        <v>78.819615925434263</v>
      </c>
      <c r="D44" s="22">
        <f>Baseline!CD44*'Summary all tools'!C$21</f>
        <v>58.586381977989724</v>
      </c>
      <c r="E44" s="22">
        <f>Baseline!CE44*'Summary all tools'!D$21</f>
        <v>166.20655042555259</v>
      </c>
      <c r="F44" s="22">
        <f>Baseline!CF44*'Summary all tools'!E$21</f>
        <v>125.41379246334809</v>
      </c>
      <c r="G44" s="22">
        <f>Baseline!CG44*'Summary all tools'!F$21</f>
        <v>86.9274948438255</v>
      </c>
      <c r="H44" s="22">
        <f>Baseline!CH44*'Summary all tools'!G$21</f>
        <v>73.512405910073198</v>
      </c>
      <c r="I44" s="22">
        <f>Baseline!CI44*'Summary all tools'!H$21</f>
        <v>34.327995266107415</v>
      </c>
      <c r="J44" s="27">
        <f>Baseline!CJ44*'Summary all tools'!J$21</f>
        <v>45.898374997849899</v>
      </c>
      <c r="K44" s="27">
        <f>Baseline!CK44*'Summary all tools'!K$21</f>
        <v>37.014587395815298</v>
      </c>
      <c r="L44" s="27">
        <f>Baseline!CL44*'Summary all tools'!L$21</f>
        <v>98.522434787685356</v>
      </c>
      <c r="M44" s="27">
        <f>Baseline!CM44*'Summary all tools'!M$21</f>
        <v>73.86384780750096</v>
      </c>
      <c r="N44" s="27">
        <f>Baseline!CN44*'Summary all tools'!N$21</f>
        <v>50.799243622670893</v>
      </c>
      <c r="O44" s="27">
        <f>Baseline!CO44*'Summary all tools'!O$21</f>
        <v>63.744748672589765</v>
      </c>
      <c r="P44" s="27">
        <f>Baseline!CP44*'Summary all tools'!P$21</f>
        <v>32.616390249900505</v>
      </c>
      <c r="Q44" s="28"/>
      <c r="R44" s="29">
        <f>Baseline!CR44*'Summary all tools'!B$28</f>
        <v>40.9319564444232</v>
      </c>
      <c r="S44" s="29">
        <f>Baseline!CS44*'Summary all tools'!C$28</f>
        <v>34.293235657806051</v>
      </c>
      <c r="T44" s="29">
        <f>Baseline!CT44*'Summary all tools'!D$28</f>
        <v>111.79051611639881</v>
      </c>
      <c r="U44" s="29">
        <f>Baseline!CU44*'Summary all tools'!E$28</f>
        <v>63.951591639421181</v>
      </c>
      <c r="V44" s="29">
        <f>Baseline!CV44*'Summary all tools'!F$28</f>
        <v>30.046900498514596</v>
      </c>
      <c r="W44" s="29">
        <f>Baseline!CW44*'Summary all tools'!G$28</f>
        <v>30.293797887512135</v>
      </c>
      <c r="X44" s="29">
        <f>Baseline!CX44*'Summary all tools'!H$28</f>
        <v>24.013224033525056</v>
      </c>
      <c r="Y44" s="29">
        <f>Baseline!CY44*'Summary all tools'!J$28</f>
        <v>31.684971057509916</v>
      </c>
      <c r="Z44" s="29">
        <f>Baseline!CZ44*'Summary all tools'!K$28</f>
        <v>28.29237149625445</v>
      </c>
      <c r="AA44" s="29">
        <f>Baseline!DA44*'Summary all tools'!L$28</f>
        <v>73.854630970412273</v>
      </c>
      <c r="AB44" s="29">
        <f>Baseline!DB44*'Summary all tools'!M$28</f>
        <v>42.331175079767803</v>
      </c>
      <c r="AC44" s="29">
        <f>Baseline!DC44*'Summary all tools'!N$28</f>
        <v>24.115043236969058</v>
      </c>
      <c r="AD44" s="29">
        <f>Baseline!DD44*'Summary all tools'!O$28</f>
        <v>37.4321494795864</v>
      </c>
      <c r="AE44" s="29">
        <f>Baseline!DE44*'Summary all tools'!P$28</f>
        <v>23.773836735210203</v>
      </c>
      <c r="AF44" s="29">
        <f t="shared" si="0"/>
        <v>1623.0592646796542</v>
      </c>
      <c r="AH44" s="6">
        <f>C44*'Summary all tools'!B$22</f>
        <v>13.530342788289806</v>
      </c>
      <c r="AI44" s="6">
        <f>D44*'Summary all tools'!C$22</f>
        <v>10.05706284635791</v>
      </c>
      <c r="AJ44" s="6">
        <f>E44*'Summary all tools'!D$22</f>
        <v>31.534966032658449</v>
      </c>
      <c r="AK44" s="6">
        <f>F44*'Summary all tools'!E$22</f>
        <v>23.795209486223289</v>
      </c>
      <c r="AL44" s="6">
        <f>G44*'Summary all tools'!F$22</f>
        <v>16.493065948276183</v>
      </c>
      <c r="AM44" s="6">
        <f>H44*'Summary all tools'!G$22</f>
        <v>17.93362583715771</v>
      </c>
      <c r="AN44" s="6">
        <f>I44*'Summary all tools'!H$22</f>
        <v>8.3744425885772031</v>
      </c>
      <c r="AO44" s="6">
        <f>J44*'Summary all tools'!J$22</f>
        <v>5.9111543557836992</v>
      </c>
      <c r="AP44" s="6">
        <f>K44*'Summary all tools'!K$22</f>
        <v>4.7670301949156064</v>
      </c>
      <c r="AQ44" s="6">
        <f>L44*'Summary all tools'!L$22</f>
        <v>25.029484951122491</v>
      </c>
      <c r="AR44" s="6">
        <f>M44*'Summary all tools'!M$22</f>
        <v>18.765005870124231</v>
      </c>
      <c r="AS44" s="6">
        <f>N44*'Summary all tools'!N$22</f>
        <v>12.90547585960566</v>
      </c>
      <c r="AT44" s="6">
        <f>O44*'Summary all tools'!O$22</f>
        <v>15.386663472694082</v>
      </c>
      <c r="AU44" s="6">
        <f>P44*'Summary all tools'!P$22</f>
        <v>7.8729217844587431</v>
      </c>
      <c r="AV44" s="6"/>
      <c r="AW44" s="6">
        <f>R44*'Summary all tools'!B$29</f>
        <v>7.0264666375985332</v>
      </c>
      <c r="AX44" s="6">
        <f>S44*'Summary all tools'!C$29</f>
        <v>5.886849717825017</v>
      </c>
      <c r="AY44" s="6">
        <f>T44*'Summary all tools'!D$29</f>
        <v>21.210416313182879</v>
      </c>
      <c r="AZ44" s="6">
        <f>U44*'Summary all tools'!E$29</f>
        <v>12.133765275315779</v>
      </c>
      <c r="BA44" s="6">
        <f>V44*'Summary all tools'!F$29</f>
        <v>5.7009063973789873</v>
      </c>
      <c r="BB44" s="6">
        <f>W44*'Summary all tools'!G$29</f>
        <v>7.3902850787621617</v>
      </c>
      <c r="BC44" s="6">
        <f>X44*'Summary all tools'!H$29</f>
        <v>5.858115642247963</v>
      </c>
      <c r="BD44" s="6">
        <f>Y44*'Summary all tools'!J$29</f>
        <v>4.0806402119520344</v>
      </c>
      <c r="BE44" s="6">
        <f>Z44*'Summary all tools'!K$29</f>
        <v>3.6437145108812548</v>
      </c>
      <c r="BF44" s="6">
        <f>AA44*'Summary all tools'!L$29</f>
        <v>18.762664345722143</v>
      </c>
      <c r="BG44" s="6">
        <f>AB44*'Summary all tools'!M$29</f>
        <v>10.754175045568541</v>
      </c>
      <c r="BH44" s="6">
        <f>AC44*'Summary all tools'!N$29</f>
        <v>6.12639256323809</v>
      </c>
      <c r="BI44" s="6">
        <f>AD44*'Summary all tools'!O$29</f>
        <v>9.0353464261070631</v>
      </c>
      <c r="BJ44" s="6">
        <f>AE44*'Summary all tools'!P$29</f>
        <v>5.7385123153955666</v>
      </c>
      <c r="BK44" s="6">
        <f t="shared" si="1"/>
        <v>335.70470249742118</v>
      </c>
      <c r="BM44" s="6">
        <f>C44*'Summary all tools'!B$23</f>
        <v>2.7919754959963092</v>
      </c>
      <c r="BN44" s="6">
        <f>D44*'Summary all tools'!C$23</f>
        <v>2.0752669365500447</v>
      </c>
      <c r="BO44" s="6">
        <f>E44*'Summary all tools'!D$23</f>
        <v>9.6116848524198701</v>
      </c>
      <c r="BP44" s="6">
        <f>F44*'Summary all tools'!E$23</f>
        <v>7.2526494666913441</v>
      </c>
      <c r="BQ44" s="6">
        <f>G44*'Summary all tools'!F$23</f>
        <v>5.02699612807048</v>
      </c>
      <c r="BR44" s="6">
        <f>H44*'Summary all tools'!G$23</f>
        <v>3.9423056797200138</v>
      </c>
      <c r="BS44" s="6">
        <f>I44*'Summary all tools'!H$23</f>
        <v>1.840933500075161</v>
      </c>
      <c r="BT44" s="6">
        <f>J44*'Summary all tools'!J$23</f>
        <v>1.0431448863147705</v>
      </c>
      <c r="BU44" s="6">
        <f>K44*'Summary all tools'!K$23</f>
        <v>0.84124062263216592</v>
      </c>
      <c r="BV44" s="6">
        <f>L44*'Summary all tools'!L$23</f>
        <v>5.2851103681653075</v>
      </c>
      <c r="BW44" s="6">
        <f>M44*'Summary all tools'!M$23</f>
        <v>3.9623319167991404</v>
      </c>
      <c r="BX44" s="6">
        <f>N44*'Summary all tools'!N$23</f>
        <v>2.7250606396776895</v>
      </c>
      <c r="BY44" s="6">
        <f>O44*'Summary all tools'!O$23</f>
        <v>3.7140222175468471</v>
      </c>
      <c r="BZ44" s="6">
        <f>P44*'Summary all tools'!P$23</f>
        <v>1.9003604307314206</v>
      </c>
      <c r="CA44" s="6"/>
      <c r="CB44" s="6">
        <f>R44*'Summary all tools'!B$30</f>
        <v>1.449905814107634</v>
      </c>
      <c r="CC44" s="6">
        <f>S44*'Summary all tools'!C$30</f>
        <v>1.2147467671702417</v>
      </c>
      <c r="CD44" s="6">
        <f>T44*'Summary all tools'!D$30</f>
        <v>6.4648186707988913</v>
      </c>
      <c r="CE44" s="6">
        <f>U44*'Summary all tools'!E$30</f>
        <v>3.6983051695311793</v>
      </c>
      <c r="CF44" s="6">
        <f>V44*'Summary all tools'!F$30</f>
        <v>1.737605032077842</v>
      </c>
      <c r="CG44" s="6">
        <f>W44*'Summary all tools'!G$30</f>
        <v>1.6245885302451302</v>
      </c>
      <c r="CH44" s="6">
        <f>X44*'Summary all tools'!H$30</f>
        <v>1.2877754213562334</v>
      </c>
      <c r="CI44" s="6">
        <f>Y44*'Summary all tools'!J$30</f>
        <v>0.72011297857977086</v>
      </c>
      <c r="CJ44" s="6">
        <f>Z44*'Summary all tools'!K$30</f>
        <v>0.64300844309669203</v>
      </c>
      <c r="CK44" s="6">
        <f>AA44*'Summary all tools'!L$30</f>
        <v>3.9618374913277838</v>
      </c>
      <c r="CL44" s="6">
        <f>AB44*'Summary all tools'!M$30</f>
        <v>2.2708019020523214</v>
      </c>
      <c r="CM44" s="6">
        <f>AC44*'Summary all tools'!N$30</f>
        <v>1.2936207404446964</v>
      </c>
      <c r="CN44" s="6">
        <f>AD44*'Summary all tools'!O$30</f>
        <v>2.1809456890603252</v>
      </c>
      <c r="CO44" s="6">
        <f>AE44*'Summary all tools'!P$30</f>
        <v>1.3851581450954815</v>
      </c>
      <c r="CP44" s="6">
        <f t="shared" si="2"/>
        <v>81.946313936334803</v>
      </c>
      <c r="CR44" s="6"/>
      <c r="CS44" s="6"/>
      <c r="CT44" s="6"/>
      <c r="CU44" s="6"/>
      <c r="CV44" s="6"/>
      <c r="CW44" s="6"/>
      <c r="CX44" s="6"/>
      <c r="CY44" s="6"/>
      <c r="CZ44" s="6"/>
      <c r="DA44" s="6"/>
      <c r="DB44" s="6"/>
      <c r="DC44" s="6"/>
      <c r="DD44" s="6"/>
      <c r="DE44" s="6"/>
      <c r="DF44" s="6"/>
      <c r="DH44" s="6"/>
      <c r="DI44" s="6"/>
      <c r="DJ44" s="6"/>
      <c r="DK44" s="6"/>
      <c r="DL44" s="6"/>
      <c r="DM44" s="6"/>
      <c r="DN44" s="6"/>
      <c r="DO44" s="6"/>
      <c r="DP44" s="6"/>
      <c r="DQ44" s="6"/>
      <c r="DR44" s="6"/>
      <c r="DS44" s="6"/>
      <c r="DT44" s="6"/>
      <c r="DU44" s="6"/>
      <c r="DV44" s="6"/>
      <c r="DX44" s="6"/>
      <c r="DY44" s="6"/>
      <c r="DZ44" s="6"/>
      <c r="EA44" s="6"/>
      <c r="EB44" s="6"/>
      <c r="EC44" s="6"/>
      <c r="ED44" s="6"/>
      <c r="EE44" s="6"/>
      <c r="EF44" s="6"/>
      <c r="EG44" s="6"/>
      <c r="EH44" s="6"/>
      <c r="EI44" s="6"/>
      <c r="EJ44" s="6"/>
      <c r="EK44" s="6"/>
      <c r="EL44" s="6"/>
      <c r="EN44" s="1"/>
      <c r="EO44" s="1"/>
      <c r="EP44" s="1"/>
      <c r="EQ44" s="1"/>
      <c r="ER44" s="1"/>
      <c r="ES44" s="1"/>
      <c r="ET44" s="1"/>
      <c r="EU44" s="1"/>
      <c r="EV44" s="1"/>
      <c r="EW44" s="1"/>
      <c r="EX44" s="1"/>
      <c r="EY44" s="1"/>
      <c r="EZ44" s="1"/>
      <c r="FA44" s="1"/>
      <c r="FB44" s="2"/>
      <c r="FD44" s="2"/>
      <c r="FE44" s="2"/>
      <c r="FF44" s="2"/>
      <c r="FG44" s="2"/>
      <c r="FH44" s="2"/>
      <c r="FI44" s="2"/>
      <c r="FJ44" s="2"/>
      <c r="FK44" s="2"/>
      <c r="FL44" s="2"/>
      <c r="FM44" s="2"/>
      <c r="FN44" s="2"/>
      <c r="FO44" s="2"/>
      <c r="FP44" s="2"/>
      <c r="FQ44" s="2"/>
      <c r="FR44" s="2"/>
      <c r="FT44" s="2"/>
      <c r="FU44" s="2"/>
      <c r="FV44" s="2"/>
      <c r="FW44" s="2"/>
      <c r="FX44" s="2"/>
      <c r="FY44" s="2"/>
      <c r="FZ44" s="2"/>
      <c r="GA44" s="2"/>
      <c r="GB44" s="2"/>
      <c r="GC44" s="2"/>
      <c r="GD44" s="2"/>
      <c r="GE44" s="2"/>
      <c r="GF44" s="2"/>
      <c r="GG44" s="2"/>
      <c r="GH44" s="2"/>
      <c r="GJ44" s="6"/>
    </row>
    <row r="45" spans="1:192" x14ac:dyDescent="0.25">
      <c r="A45" s="8" t="s">
        <v>50</v>
      </c>
      <c r="B45" s="8" t="s">
        <v>210</v>
      </c>
      <c r="C45" s="22">
        <f>Baseline!CC45*'Summary all tools'!B$21</f>
        <v>71.716230817180332</v>
      </c>
      <c r="D45" s="22">
        <f>Baseline!CD45*'Summary all tools'!C$21</f>
        <v>56.377836934133107</v>
      </c>
      <c r="E45" s="22">
        <f>Baseline!CE45*'Summary all tools'!D$21</f>
        <v>172.96430211432059</v>
      </c>
      <c r="F45" s="22">
        <f>Baseline!CF45*'Summary all tools'!E$21</f>
        <v>115.48145029105024</v>
      </c>
      <c r="G45" s="22">
        <f>Baseline!CG45*'Summary all tools'!F$21</f>
        <v>78.049322048804711</v>
      </c>
      <c r="H45" s="22">
        <f>Baseline!CH45*'Summary all tools'!G$21</f>
        <v>83.484908635280505</v>
      </c>
      <c r="I45" s="22">
        <f>Baseline!CI45*'Summary all tools'!H$21</f>
        <v>42.376373864896237</v>
      </c>
      <c r="J45" s="27">
        <f>Baseline!CJ45*'Summary all tools'!J$21</f>
        <v>43.624006248800065</v>
      </c>
      <c r="K45" s="27">
        <f>Baseline!CK45*'Summary all tools'!K$21</f>
        <v>36.077743055495731</v>
      </c>
      <c r="L45" s="27">
        <f>Baseline!CL45*'Summary all tools'!L$21</f>
        <v>101.36519857288661</v>
      </c>
      <c r="M45" s="27">
        <f>Baseline!CM45*'Summary all tools'!M$21</f>
        <v>70.62402161625522</v>
      </c>
      <c r="N45" s="27">
        <f>Baseline!CN45*'Summary all tools'!N$21</f>
        <v>56.550465792029932</v>
      </c>
      <c r="O45" s="27">
        <f>Baseline!CO45*'Summary all tools'!O$21</f>
        <v>80.960358157882979</v>
      </c>
      <c r="P45" s="27">
        <f>Baseline!CP45*'Summary all tools'!P$21</f>
        <v>42.741527332460784</v>
      </c>
      <c r="Q45" s="28"/>
      <c r="R45" s="29">
        <f>Baseline!CR45*'Summary all tools'!B$28</f>
        <v>18.019019525149194</v>
      </c>
      <c r="S45" s="29">
        <f>Baseline!CS45*'Summary all tools'!C$28</f>
        <v>13.640001464162072</v>
      </c>
      <c r="T45" s="29">
        <f>Baseline!CT45*'Summary all tools'!D$28</f>
        <v>41.847836422504052</v>
      </c>
      <c r="U45" s="29">
        <f>Baseline!CU45*'Summary all tools'!E$28</f>
        <v>20.178431349788493</v>
      </c>
      <c r="V45" s="29">
        <f>Baseline!CV45*'Summary all tools'!F$28</f>
        <v>10.186584311516793</v>
      </c>
      <c r="W45" s="29">
        <f>Baseline!CW45*'Summary all tools'!G$28</f>
        <v>11.990946050910926</v>
      </c>
      <c r="X45" s="29">
        <f>Baseline!CX45*'Summary all tools'!H$28</f>
        <v>12.646200551057332</v>
      </c>
      <c r="Y45" s="29">
        <f>Baseline!CY45*'Summary all tools'!J$28</f>
        <v>15.323219027193945</v>
      </c>
      <c r="Z45" s="29">
        <f>Baseline!CZ45*'Summary all tools'!K$28</f>
        <v>13.068591197947741</v>
      </c>
      <c r="AA45" s="29">
        <f>Baseline!DA45*'Summary all tools'!L$28</f>
        <v>32.123406098341768</v>
      </c>
      <c r="AB45" s="29">
        <f>Baseline!DB45*'Summary all tools'!M$28</f>
        <v>21.442010647276938</v>
      </c>
      <c r="AC45" s="29">
        <f>Baseline!DC45*'Summary all tools'!N$28</f>
        <v>10.898136122834906</v>
      </c>
      <c r="AD45" s="29">
        <f>Baseline!DD45*'Summary all tools'!O$28</f>
        <v>18.883315860516326</v>
      </c>
      <c r="AE45" s="29">
        <f>Baseline!DE45*'Summary all tools'!P$28</f>
        <v>12.033537484956835</v>
      </c>
      <c r="AF45" s="29">
        <f t="shared" si="0"/>
        <v>1304.6749815956343</v>
      </c>
      <c r="AH45" s="6">
        <f>C45*'Summary all tools'!B$22</f>
        <v>12.310960603494172</v>
      </c>
      <c r="AI45" s="6">
        <f>D45*'Summary all tools'!C$22</f>
        <v>9.6779393102190348</v>
      </c>
      <c r="AJ45" s="6">
        <f>E45*'Summary all tools'!D$22</f>
        <v>32.81713854280806</v>
      </c>
      <c r="AK45" s="6">
        <f>F45*'Summary all tools'!E$22</f>
        <v>21.910710516560538</v>
      </c>
      <c r="AL45" s="6">
        <f>G45*'Summary all tools'!F$22</f>
        <v>14.808578322450275</v>
      </c>
      <c r="AM45" s="6">
        <f>H45*'Summary all tools'!G$22</f>
        <v>20.366455103454342</v>
      </c>
      <c r="AN45" s="6">
        <f>I45*'Summary all tools'!H$22</f>
        <v>10.337874591646612</v>
      </c>
      <c r="AO45" s="6">
        <f>J45*'Summary all tools'!J$22</f>
        <v>5.6182432290121298</v>
      </c>
      <c r="AP45" s="6">
        <f>K45*'Summary all tools'!K$22</f>
        <v>4.6463759995714193</v>
      </c>
      <c r="AQ45" s="6">
        <f>L45*'Summary all tools'!L$22</f>
        <v>25.751685062545079</v>
      </c>
      <c r="AR45" s="6">
        <f>M45*'Summary all tools'!M$22</f>
        <v>17.941932617085079</v>
      </c>
      <c r="AS45" s="6">
        <f>N45*'Summary all tools'!N$22</f>
        <v>14.366565702226227</v>
      </c>
      <c r="AT45" s="6">
        <f>O45*'Summary all tools'!O$22</f>
        <v>19.54215541742003</v>
      </c>
      <c r="AU45" s="6">
        <f>P45*'Summary all tools'!P$22</f>
        <v>10.316920390593983</v>
      </c>
      <c r="AV45" s="6"/>
      <c r="AW45" s="6">
        <f>R45*'Summary all tools'!B$29</f>
        <v>3.0931831882408698</v>
      </c>
      <c r="AX45" s="6">
        <f>S45*'Summary all tools'!C$29</f>
        <v>2.34147164098695</v>
      </c>
      <c r="AY45" s="6">
        <f>T45*'Summary all tools'!D$29</f>
        <v>7.9399403738604173</v>
      </c>
      <c r="AZ45" s="6">
        <f>U45*'Summary all tools'!E$29</f>
        <v>3.8285262859897595</v>
      </c>
      <c r="BA45" s="6">
        <f>V45*'Summary all tools'!F$29</f>
        <v>1.9327372442903854</v>
      </c>
      <c r="BB45" s="6">
        <f>W45*'Summary all tools'!G$29</f>
        <v>2.9252360502748003</v>
      </c>
      <c r="BC45" s="6">
        <f>X45*'Summary all tools'!H$29</f>
        <v>3.0850878315933765</v>
      </c>
      <c r="BD45" s="6">
        <f>Y45*'Summary all tools'!J$29</f>
        <v>1.9734448747143716</v>
      </c>
      <c r="BE45" s="6">
        <f>Z45*'Summary all tools'!K$29</f>
        <v>1.6830761391296334</v>
      </c>
      <c r="BF45" s="6">
        <f>AA45*'Summary all tools'!L$29</f>
        <v>8.1609058002872299</v>
      </c>
      <c r="BG45" s="6">
        <f>AB45*'Summary all tools'!M$29</f>
        <v>5.447312421524809</v>
      </c>
      <c r="BH45" s="6">
        <f>AC45*'Summary all tools'!N$29</f>
        <v>2.7686560393031994</v>
      </c>
      <c r="BI45" s="6">
        <f>AD45*'Summary all tools'!O$29</f>
        <v>4.5580417594349756</v>
      </c>
      <c r="BJ45" s="6">
        <f>AE45*'Summary all tools'!P$29</f>
        <v>2.904646979127512</v>
      </c>
      <c r="BK45" s="6">
        <f t="shared" si="1"/>
        <v>273.05580203784535</v>
      </c>
      <c r="BM45" s="6">
        <f>C45*'Summary all tools'!B$23</f>
        <v>2.5403569499273688</v>
      </c>
      <c r="BN45" s="6">
        <f>D45*'Summary all tools'!C$23</f>
        <v>1.9970350957594836</v>
      </c>
      <c r="BO45" s="6">
        <f>E45*'Summary all tools'!D$23</f>
        <v>10.002484007910677</v>
      </c>
      <c r="BP45" s="6">
        <f>F45*'Summary all tools'!E$23</f>
        <v>6.6782645067598896</v>
      </c>
      <c r="BQ45" s="6">
        <f>G45*'Summary all tools'!F$23</f>
        <v>4.5135735297879265</v>
      </c>
      <c r="BR45" s="6">
        <f>H45*'Summary all tools'!G$23</f>
        <v>4.477108664983497</v>
      </c>
      <c r="BS45" s="6">
        <f>I45*'Summary all tools'!H$23</f>
        <v>2.2725500179912808</v>
      </c>
      <c r="BT45" s="6">
        <f>J45*'Summary all tools'!J$23</f>
        <v>0.9914546874727288</v>
      </c>
      <c r="BU45" s="6">
        <f>K45*'Summary all tools'!K$23</f>
        <v>0.81994870580672119</v>
      </c>
      <c r="BV45" s="6">
        <f>L45*'Summary all tools'!L$23</f>
        <v>5.437606806035415</v>
      </c>
      <c r="BW45" s="6">
        <f>M45*'Summary all tools'!M$23</f>
        <v>3.7885355725319094</v>
      </c>
      <c r="BX45" s="6">
        <f>N45*'Summary all tools'!N$23</f>
        <v>3.0335776183983669</v>
      </c>
      <c r="BY45" s="6">
        <f>O45*'Summary all tools'!O$23</f>
        <v>4.7170719973082829</v>
      </c>
      <c r="BZ45" s="6">
        <f>P45*'Summary all tools'!P$23</f>
        <v>2.4902911287640648</v>
      </c>
      <c r="CA45" s="6"/>
      <c r="CB45" s="6">
        <f>R45*'Summary all tools'!B$30</f>
        <v>0.63827589598621126</v>
      </c>
      <c r="CC45" s="6">
        <f>S45*'Summary all tools'!C$30</f>
        <v>0.48316081480683093</v>
      </c>
      <c r="CD45" s="6">
        <f>T45*'Summary all tools'!D$30</f>
        <v>2.4200503194300587</v>
      </c>
      <c r="CE45" s="6">
        <f>U45*'Summary all tools'!E$30</f>
        <v>1.1669138337434541</v>
      </c>
      <c r="CF45" s="6">
        <f>V45*'Summary all tools'!F$30</f>
        <v>0.58908772171864487</v>
      </c>
      <c r="CG45" s="6">
        <f>W45*'Summary all tools'!G$30</f>
        <v>0.64304758001730522</v>
      </c>
      <c r="CH45" s="6">
        <f>X45*'Summary all tools'!H$30</f>
        <v>0.67818741125544046</v>
      </c>
      <c r="CI45" s="6">
        <f>Y45*'Summary all tools'!J$30</f>
        <v>0.34825497789077148</v>
      </c>
      <c r="CJ45" s="6">
        <f>Z45*'Summary all tools'!K$30</f>
        <v>0.29701343631699412</v>
      </c>
      <c r="CK45" s="6">
        <f>AA45*'Summary all tools'!L$30</f>
        <v>1.723219153048698</v>
      </c>
      <c r="CL45" s="6">
        <f>AB45*'Summary all tools'!M$30</f>
        <v>1.1502293160988641</v>
      </c>
      <c r="CM45" s="6">
        <f>AC45*'Summary all tools'!N$30</f>
        <v>0.58461661387677122</v>
      </c>
      <c r="CN45" s="6">
        <f>AD45*'Summary all tools'!O$30</f>
        <v>1.1002169764153389</v>
      </c>
      <c r="CO45" s="6">
        <f>AE45*'Summary all tools'!P$30</f>
        <v>0.70112168461698565</v>
      </c>
      <c r="CP45" s="6">
        <f t="shared" si="2"/>
        <v>66.283255024659979</v>
      </c>
      <c r="CR45" s="6"/>
      <c r="CS45" s="6"/>
      <c r="CT45" s="6"/>
      <c r="CU45" s="6"/>
      <c r="CV45" s="6"/>
      <c r="CW45" s="6"/>
      <c r="CX45" s="6"/>
      <c r="CY45" s="6"/>
      <c r="CZ45" s="6"/>
      <c r="DA45" s="6"/>
      <c r="DB45" s="6"/>
      <c r="DC45" s="6"/>
      <c r="DD45" s="6"/>
      <c r="DE45" s="6"/>
      <c r="DF45" s="6"/>
      <c r="DH45" s="6"/>
      <c r="DI45" s="6"/>
      <c r="DJ45" s="6"/>
      <c r="DK45" s="6"/>
      <c r="DL45" s="6"/>
      <c r="DM45" s="6"/>
      <c r="DN45" s="6"/>
      <c r="DO45" s="6"/>
      <c r="DP45" s="6"/>
      <c r="DQ45" s="6"/>
      <c r="DR45" s="6"/>
      <c r="DS45" s="6"/>
      <c r="DT45" s="6"/>
      <c r="DU45" s="6"/>
      <c r="DV45" s="6"/>
      <c r="DX45" s="6"/>
      <c r="DY45" s="6"/>
      <c r="DZ45" s="6"/>
      <c r="EA45" s="6"/>
      <c r="EB45" s="6"/>
      <c r="EC45" s="6"/>
      <c r="ED45" s="6"/>
      <c r="EE45" s="6"/>
      <c r="EF45" s="6"/>
      <c r="EG45" s="6"/>
      <c r="EH45" s="6"/>
      <c r="EI45" s="6"/>
      <c r="EJ45" s="6"/>
      <c r="EK45" s="6"/>
      <c r="EL45" s="6"/>
      <c r="EN45" s="1"/>
      <c r="EO45" s="1"/>
      <c r="EP45" s="1"/>
      <c r="EQ45" s="1"/>
      <c r="ER45" s="1"/>
      <c r="ES45" s="1"/>
      <c r="ET45" s="1"/>
      <c r="EU45" s="1"/>
      <c r="EV45" s="1"/>
      <c r="EW45" s="1"/>
      <c r="EX45" s="1"/>
      <c r="EY45" s="1"/>
      <c r="EZ45" s="1"/>
      <c r="FA45" s="1"/>
      <c r="FB45" s="2"/>
      <c r="FD45" s="2"/>
      <c r="FE45" s="2"/>
      <c r="FF45" s="2"/>
      <c r="FG45" s="2"/>
      <c r="FH45" s="2"/>
      <c r="FI45" s="2"/>
      <c r="FJ45" s="2"/>
      <c r="FK45" s="2"/>
      <c r="FL45" s="2"/>
      <c r="FM45" s="2"/>
      <c r="FN45" s="2"/>
      <c r="FO45" s="2"/>
      <c r="FP45" s="2"/>
      <c r="FQ45" s="2"/>
      <c r="FR45" s="2"/>
      <c r="FT45" s="2"/>
      <c r="FU45" s="2"/>
      <c r="FV45" s="2"/>
      <c r="FW45" s="2"/>
      <c r="FX45" s="2"/>
      <c r="FY45" s="2"/>
      <c r="FZ45" s="2"/>
      <c r="GA45" s="2"/>
      <c r="GB45" s="2"/>
      <c r="GC45" s="2"/>
      <c r="GD45" s="2"/>
      <c r="GE45" s="2"/>
      <c r="GF45" s="2"/>
      <c r="GG45" s="2"/>
      <c r="GH45" s="2"/>
      <c r="GJ45" s="6"/>
    </row>
    <row r="46" spans="1:192" x14ac:dyDescent="0.25">
      <c r="A46" s="8" t="s">
        <v>52</v>
      </c>
      <c r="B46" s="8" t="s">
        <v>211</v>
      </c>
      <c r="C46" s="22">
        <f>Baseline!CC46*'Summary all tools'!B$21</f>
        <v>104.91200957755611</v>
      </c>
      <c r="D46" s="22">
        <f>Baseline!CD46*'Summary all tools'!C$21</f>
        <v>82.154626349834942</v>
      </c>
      <c r="E46" s="22">
        <f>Baseline!CE46*'Summary all tools'!D$21</f>
        <v>243.96159694387876</v>
      </c>
      <c r="F46" s="22">
        <f>Baseline!CF46*'Summary all tools'!E$21</f>
        <v>160.80076465772018</v>
      </c>
      <c r="G46" s="22">
        <f>Baseline!CG46*'Summary all tools'!F$21</f>
        <v>110.83462813008965</v>
      </c>
      <c r="H46" s="22">
        <f>Baseline!CH46*'Summary all tools'!G$21</f>
        <v>104.40028040469768</v>
      </c>
      <c r="I46" s="22">
        <f>Baseline!CI46*'Summary all tools'!H$21</f>
        <v>48.654165999493642</v>
      </c>
      <c r="J46" s="27">
        <f>Baseline!CJ46*'Summary all tools'!J$21</f>
        <v>58.016691153540826</v>
      </c>
      <c r="K46" s="27">
        <f>Baseline!CK46*'Summary all tools'!K$21</f>
        <v>50.350173234385522</v>
      </c>
      <c r="L46" s="27">
        <f>Baseline!CL46*'Summary all tools'!L$21</f>
        <v>134.89525245982077</v>
      </c>
      <c r="M46" s="27">
        <f>Baseline!CM46*'Summary all tools'!M$21</f>
        <v>102.5490912839736</v>
      </c>
      <c r="N46" s="27">
        <f>Baseline!CN46*'Summary all tools'!N$21</f>
        <v>70.751421997858117</v>
      </c>
      <c r="O46" s="27">
        <f>Baseline!CO46*'Summary all tools'!O$21</f>
        <v>94.722455066094071</v>
      </c>
      <c r="P46" s="27">
        <f>Baseline!CP46*'Summary all tools'!P$21</f>
        <v>50.249339029983723</v>
      </c>
      <c r="Q46" s="28"/>
      <c r="R46" s="29">
        <f>Baseline!CR46*'Summary all tools'!B$28</f>
        <v>34.854627020523353</v>
      </c>
      <c r="S46" s="29">
        <f>Baseline!CS46*'Summary all tools'!C$28</f>
        <v>29.277622119042039</v>
      </c>
      <c r="T46" s="29">
        <f>Baseline!CT46*'Summary all tools'!D$28</f>
        <v>93.730894675894518</v>
      </c>
      <c r="U46" s="29">
        <f>Baseline!CU46*'Summary all tools'!E$28</f>
        <v>51.374046216524007</v>
      </c>
      <c r="V46" s="29">
        <f>Baseline!CV46*'Summary all tools'!F$28</f>
        <v>27.158368283044748</v>
      </c>
      <c r="W46" s="29">
        <f>Baseline!CW46*'Summary all tools'!G$28</f>
        <v>32.619599806850459</v>
      </c>
      <c r="X46" s="29">
        <f>Baseline!CX46*'Summary all tools'!H$28</f>
        <v>25.081103516867852</v>
      </c>
      <c r="Y46" s="29">
        <f>Baseline!CY46*'Summary all tools'!J$28</f>
        <v>27.709464431541885</v>
      </c>
      <c r="Z46" s="29">
        <f>Baseline!CZ46*'Summary all tools'!K$28</f>
        <v>25.13726725822853</v>
      </c>
      <c r="AA46" s="29">
        <f>Baseline!DA46*'Summary all tools'!L$28</f>
        <v>70.177378387613317</v>
      </c>
      <c r="AB46" s="29">
        <f>Baseline!DB46*'Summary all tools'!M$28</f>
        <v>43.6505582607438</v>
      </c>
      <c r="AC46" s="29">
        <f>Baseline!DC46*'Summary all tools'!N$28</f>
        <v>26.339259057345355</v>
      </c>
      <c r="AD46" s="29">
        <f>Baseline!DD46*'Summary all tools'!O$28</f>
        <v>39.962809648340134</v>
      </c>
      <c r="AE46" s="29">
        <f>Baseline!DE46*'Summary all tools'!P$28</f>
        <v>23.837447357677291</v>
      </c>
      <c r="AF46" s="29">
        <f t="shared" si="0"/>
        <v>1968.1629423291647</v>
      </c>
      <c r="AH46" s="6">
        <f>C46*'Summary all tools'!B$22</f>
        <v>18.009418537836609</v>
      </c>
      <c r="AI46" s="6">
        <f>D46*'Summary all tools'!C$22</f>
        <v>14.102837765775481</v>
      </c>
      <c r="AJ46" s="6">
        <f>E46*'Summary all tools'!D$22</f>
        <v>46.287710401307727</v>
      </c>
      <c r="AK46" s="6">
        <f>F46*'Summary all tools'!E$22</f>
        <v>30.509306874629168</v>
      </c>
      <c r="AL46" s="6">
        <f>G46*'Summary all tools'!F$22</f>
        <v>21.029052250803232</v>
      </c>
      <c r="AM46" s="6">
        <f>H46*'Summary all tools'!G$22</f>
        <v>25.468838121861054</v>
      </c>
      <c r="AN46" s="6">
        <f>I46*'Summary all tools'!H$22</f>
        <v>11.869365417331784</v>
      </c>
      <c r="AO46" s="6">
        <f>J46*'Summary all tools'!J$22</f>
        <v>7.4718465879560156</v>
      </c>
      <c r="AP46" s="6">
        <f>K46*'Summary all tools'!K$22</f>
        <v>6.4844920074587415</v>
      </c>
      <c r="AQ46" s="6">
        <f>L46*'Summary all tools'!L$22</f>
        <v>34.269947740298591</v>
      </c>
      <c r="AR46" s="6">
        <f>M46*'Summary all tools'!M$22</f>
        <v>26.052451328215962</v>
      </c>
      <c r="AS46" s="6">
        <f>N46*'Summary all tools'!N$22</f>
        <v>17.974298503504439</v>
      </c>
      <c r="AT46" s="6">
        <f>O46*'Summary all tools'!O$22</f>
        <v>22.864040878022706</v>
      </c>
      <c r="AU46" s="6">
        <f>P46*'Summary all tools'!P$22</f>
        <v>12.129150800340899</v>
      </c>
      <c r="AV46" s="6"/>
      <c r="AW46" s="6">
        <f>R46*'Summary all tools'!B$29</f>
        <v>5.983219352296925</v>
      </c>
      <c r="AX46" s="6">
        <f>S46*'Summary all tools'!C$29</f>
        <v>5.0258588378737015</v>
      </c>
      <c r="AY46" s="6">
        <f>T46*'Summary all tools'!D$29</f>
        <v>17.78389944467914</v>
      </c>
      <c r="AZ46" s="6">
        <f>U46*'Summary all tools'!E$29</f>
        <v>9.7473823880604353</v>
      </c>
      <c r="BA46" s="6">
        <f>V46*'Summary all tools'!F$29</f>
        <v>5.1528548009415633</v>
      </c>
      <c r="BB46" s="6">
        <f>W46*'Summary all tools'!G$29</f>
        <v>7.957673139000323</v>
      </c>
      <c r="BC46" s="6">
        <f>X46*'Summary all tools'!H$29</f>
        <v>6.1186288285103494</v>
      </c>
      <c r="BD46" s="6">
        <f>Y46*'Summary all tools'!J$29</f>
        <v>3.5686431464864548</v>
      </c>
      <c r="BE46" s="6">
        <f>Z46*'Summary all tools'!K$29</f>
        <v>3.2373753287112499</v>
      </c>
      <c r="BF46" s="6">
        <f>AA46*'Summary all tools'!L$29</f>
        <v>17.828463537743868</v>
      </c>
      <c r="BG46" s="6">
        <f>AB46*'Summary all tools'!M$29</f>
        <v>11.089362473124183</v>
      </c>
      <c r="BH46" s="6">
        <f>AC46*'Summary all tools'!N$29</f>
        <v>6.6914514406818659</v>
      </c>
      <c r="BI46" s="6">
        <f>AD46*'Summary all tools'!O$29</f>
        <v>9.6461954323579633</v>
      </c>
      <c r="BJ46" s="6">
        <f>AE46*'Summary all tools'!P$29</f>
        <v>5.7538666035772774</v>
      </c>
      <c r="BK46" s="6">
        <f t="shared" si="1"/>
        <v>410.1076319693878</v>
      </c>
      <c r="BM46" s="6">
        <f>C46*'Summary all tools'!B$23</f>
        <v>3.7162292220932684</v>
      </c>
      <c r="BN46" s="6">
        <f>D46*'Summary all tools'!C$23</f>
        <v>2.9101093802393851</v>
      </c>
      <c r="BO46" s="6">
        <f>E46*'Summary all tools'!D$23</f>
        <v>14.108240499028726</v>
      </c>
      <c r="BP46" s="6">
        <f>F46*'Summary all tools'!E$23</f>
        <v>9.2990695611027263</v>
      </c>
      <c r="BQ46" s="6">
        <f>G46*'Summary all tools'!F$23</f>
        <v>6.4095398983612597</v>
      </c>
      <c r="BR46" s="6">
        <f>H46*'Summary all tools'!G$23</f>
        <v>5.5987532078229041</v>
      </c>
      <c r="BS46" s="6">
        <f>I46*'Summary all tools'!H$23</f>
        <v>2.6092139494996589</v>
      </c>
      <c r="BT46" s="6">
        <f>J46*'Summary all tools'!J$23</f>
        <v>1.3185611625804734</v>
      </c>
      <c r="BU46" s="6">
        <f>K46*'Summary all tools'!K$23</f>
        <v>1.1443221189633073</v>
      </c>
      <c r="BV46" s="6">
        <f>L46*'Summary all tools'!L$23</f>
        <v>7.2362837858001017</v>
      </c>
      <c r="BW46" s="6">
        <f>M46*'Summary all tools'!M$23</f>
        <v>5.5011152206989884</v>
      </c>
      <c r="BX46" s="6">
        <f>N46*'Summary all tools'!N$23</f>
        <v>3.7953698035288261</v>
      </c>
      <c r="BY46" s="6">
        <f>O46*'Summary all tools'!O$23</f>
        <v>5.5189064188330672</v>
      </c>
      <c r="BZ46" s="6">
        <f>P46*'Summary all tools'!P$23</f>
        <v>2.9277260552546998</v>
      </c>
      <c r="CA46" s="6"/>
      <c r="CB46" s="6">
        <f>R46*'Summary all tools'!B$30</f>
        <v>1.234632564759683</v>
      </c>
      <c r="CC46" s="6">
        <f>S46*'Summary all tools'!C$30</f>
        <v>1.037081982418383</v>
      </c>
      <c r="CD46" s="6">
        <f>T46*'Summary all tools'!D$30</f>
        <v>5.4204351047138477</v>
      </c>
      <c r="CE46" s="6">
        <f>U46*'Summary all tools'!E$30</f>
        <v>2.9709487415663656</v>
      </c>
      <c r="CF46" s="6">
        <f>V46*'Summary all tools'!F$30</f>
        <v>1.5705619085061615</v>
      </c>
      <c r="CG46" s="6">
        <f>W46*'Summary all tools'!G$30</f>
        <v>1.7493160779698984</v>
      </c>
      <c r="CH46" s="6">
        <f>X46*'Summary all tools'!H$30</f>
        <v>1.3450434062673611</v>
      </c>
      <c r="CI46" s="6">
        <f>Y46*'Summary all tools'!J$30</f>
        <v>0.62976055526231556</v>
      </c>
      <c r="CJ46" s="6">
        <f>Z46*'Summary all tools'!K$30</f>
        <v>0.57130152859610295</v>
      </c>
      <c r="CK46" s="6">
        <f>AA46*'Summary all tools'!L$30</f>
        <v>3.7645759661371514</v>
      </c>
      <c r="CL46" s="6">
        <f>AB46*'Summary all tools'!M$30</f>
        <v>2.3415785301816006</v>
      </c>
      <c r="CM46" s="6">
        <f>AC46*'Summary all tools'!N$30</f>
        <v>1.4129359615782426</v>
      </c>
      <c r="CN46" s="6">
        <f>AD46*'Summary all tools'!O$30</f>
        <v>2.3283920009139911</v>
      </c>
      <c r="CO46" s="6">
        <f>AE46*'Summary all tools'!P$30</f>
        <v>1.3888643525876188</v>
      </c>
      <c r="CP46" s="6">
        <f t="shared" si="2"/>
        <v>99.85886896526614</v>
      </c>
      <c r="CR46" s="6"/>
      <c r="CS46" s="6"/>
      <c r="CT46" s="6"/>
      <c r="CU46" s="6"/>
      <c r="CV46" s="6"/>
      <c r="CW46" s="6"/>
      <c r="CX46" s="6"/>
      <c r="CY46" s="6"/>
      <c r="CZ46" s="6"/>
      <c r="DA46" s="6"/>
      <c r="DB46" s="6"/>
      <c r="DC46" s="6"/>
      <c r="DD46" s="6"/>
      <c r="DE46" s="6"/>
      <c r="DF46" s="6"/>
      <c r="DH46" s="6"/>
      <c r="DI46" s="6"/>
      <c r="DJ46" s="6"/>
      <c r="DK46" s="6"/>
      <c r="DL46" s="6"/>
      <c r="DM46" s="6"/>
      <c r="DN46" s="6"/>
      <c r="DO46" s="6"/>
      <c r="DP46" s="6"/>
      <c r="DQ46" s="6"/>
      <c r="DR46" s="6"/>
      <c r="DS46" s="6"/>
      <c r="DT46" s="6"/>
      <c r="DU46" s="6"/>
      <c r="DV46" s="6"/>
      <c r="DX46" s="6"/>
      <c r="DY46" s="6"/>
      <c r="DZ46" s="6"/>
      <c r="EA46" s="6"/>
      <c r="EB46" s="6"/>
      <c r="EC46" s="6"/>
      <c r="ED46" s="6"/>
      <c r="EE46" s="6"/>
      <c r="EF46" s="6"/>
      <c r="EG46" s="6"/>
      <c r="EH46" s="6"/>
      <c r="EI46" s="6"/>
      <c r="EJ46" s="6"/>
      <c r="EK46" s="6"/>
      <c r="EL46" s="6"/>
      <c r="EN46" s="1"/>
      <c r="EO46" s="1"/>
      <c r="EP46" s="1"/>
      <c r="EQ46" s="1"/>
      <c r="ER46" s="1"/>
      <c r="ES46" s="1"/>
      <c r="ET46" s="1"/>
      <c r="EU46" s="1"/>
      <c r="EV46" s="1"/>
      <c r="EW46" s="1"/>
      <c r="EX46" s="1"/>
      <c r="EY46" s="1"/>
      <c r="EZ46" s="1"/>
      <c r="FA46" s="1"/>
      <c r="FB46" s="2"/>
      <c r="FD46" s="2"/>
      <c r="FE46" s="2"/>
      <c r="FF46" s="2"/>
      <c r="FG46" s="2"/>
      <c r="FH46" s="2"/>
      <c r="FI46" s="2"/>
      <c r="FJ46" s="2"/>
      <c r="FK46" s="2"/>
      <c r="FL46" s="2"/>
      <c r="FM46" s="2"/>
      <c r="FN46" s="2"/>
      <c r="FO46" s="2"/>
      <c r="FP46" s="2"/>
      <c r="FQ46" s="2"/>
      <c r="FR46" s="2"/>
      <c r="FT46" s="2"/>
      <c r="FU46" s="2"/>
      <c r="FV46" s="2"/>
      <c r="FW46" s="2"/>
      <c r="FX46" s="2"/>
      <c r="FY46" s="2"/>
      <c r="FZ46" s="2"/>
      <c r="GA46" s="2"/>
      <c r="GB46" s="2"/>
      <c r="GC46" s="2"/>
      <c r="GD46" s="2"/>
      <c r="GE46" s="2"/>
      <c r="GF46" s="2"/>
      <c r="GG46" s="2"/>
      <c r="GH46" s="2"/>
      <c r="GJ46" s="6"/>
    </row>
    <row r="47" spans="1:192" x14ac:dyDescent="0.25">
      <c r="A47" s="8" t="s">
        <v>53</v>
      </c>
      <c r="B47" s="8" t="s">
        <v>212</v>
      </c>
      <c r="C47" s="22">
        <f>Baseline!CC47*'Summary all tools'!B$21</f>
        <v>50.434057386520244</v>
      </c>
      <c r="D47" s="22">
        <f>Baseline!CD47*'Summary all tools'!C$21</f>
        <v>45.009329233566511</v>
      </c>
      <c r="E47" s="22">
        <f>Baseline!CE47*'Summary all tools'!D$21</f>
        <v>154.90831023636235</v>
      </c>
      <c r="F47" s="22">
        <f>Baseline!CF47*'Summary all tools'!E$21</f>
        <v>131.95738071402806</v>
      </c>
      <c r="G47" s="22">
        <f>Baseline!CG47*'Summary all tools'!F$21</f>
        <v>109.50594472861505</v>
      </c>
      <c r="H47" s="22">
        <f>Baseline!CH47*'Summary all tools'!G$21</f>
        <v>122.37886926483503</v>
      </c>
      <c r="I47" s="22">
        <f>Baseline!CI47*'Summary all tools'!H$21</f>
        <v>66.055973373899789</v>
      </c>
      <c r="J47" s="27">
        <f>Baseline!CJ47*'Summary all tools'!J$21</f>
        <v>30.82958345471992</v>
      </c>
      <c r="K47" s="27">
        <f>Baseline!CK47*'Summary all tools'!K$21</f>
        <v>30.268927120808574</v>
      </c>
      <c r="L47" s="27">
        <f>Baseline!CL47*'Summary all tools'!L$21</f>
        <v>94.603599867006835</v>
      </c>
      <c r="M47" s="27">
        <f>Baseline!CM47*'Summary all tools'!M$21</f>
        <v>78.776978692890097</v>
      </c>
      <c r="N47" s="27">
        <f>Baseline!CN47*'Summary all tools'!N$21</f>
        <v>67.093971279832715</v>
      </c>
      <c r="O47" s="27">
        <f>Baseline!CO47*'Summary all tools'!O$21</f>
        <v>104.97025164094192</v>
      </c>
      <c r="P47" s="27">
        <f>Baseline!CP47*'Summary all tools'!P$21</f>
        <v>65.357664295139998</v>
      </c>
      <c r="Q47" s="28"/>
      <c r="R47" s="29">
        <f>Baseline!CR47*'Summary all tools'!B$28</f>
        <v>56.254391559149688</v>
      </c>
      <c r="S47" s="29">
        <f>Baseline!CS47*'Summary all tools'!C$28</f>
        <v>46.181568081578433</v>
      </c>
      <c r="T47" s="29">
        <f>Baseline!CT47*'Summary all tools'!D$28</f>
        <v>168.03687734539648</v>
      </c>
      <c r="U47" s="29">
        <f>Baseline!CU47*'Summary all tools'!E$28</f>
        <v>125.87254670280255</v>
      </c>
      <c r="V47" s="29">
        <f>Baseline!CV47*'Summary all tools'!F$28</f>
        <v>73.298588544204151</v>
      </c>
      <c r="W47" s="29">
        <f>Baseline!CW47*'Summary all tools'!G$28</f>
        <v>65.879839317226555</v>
      </c>
      <c r="X47" s="29">
        <f>Baseline!CX47*'Summary all tools'!H$28</f>
        <v>39.666570777585257</v>
      </c>
      <c r="Y47" s="29">
        <f>Baseline!CY47*'Summary all tools'!J$28</f>
        <v>39.912123665872713</v>
      </c>
      <c r="Z47" s="29">
        <f>Baseline!CZ47*'Summary all tools'!K$28</f>
        <v>36.809926004766936</v>
      </c>
      <c r="AA47" s="29">
        <f>Baseline!DA47*'Summary all tools'!L$28</f>
        <v>106.3485608088405</v>
      </c>
      <c r="AB47" s="29">
        <f>Baseline!DB47*'Summary all tools'!M$28</f>
        <v>81.917346508521376</v>
      </c>
      <c r="AC47" s="29">
        <f>Baseline!DC47*'Summary all tools'!N$28</f>
        <v>48.329931179165804</v>
      </c>
      <c r="AD47" s="29">
        <f>Baseline!DD47*'Summary all tools'!O$28</f>
        <v>65.593555873575852</v>
      </c>
      <c r="AE47" s="29">
        <f>Baseline!DE47*'Summary all tools'!P$28</f>
        <v>38.434061089659039</v>
      </c>
      <c r="AF47" s="29">
        <f t="shared" si="0"/>
        <v>2144.6867287475129</v>
      </c>
      <c r="AH47" s="6">
        <f>C47*'Summary all tools'!B$22</f>
        <v>8.6576174805198249</v>
      </c>
      <c r="AI47" s="6">
        <f>D47*'Summary all tools'!C$22</f>
        <v>7.7263971163888021</v>
      </c>
      <c r="AJ47" s="6">
        <f>E47*'Summary all tools'!D$22</f>
        <v>29.391310324248085</v>
      </c>
      <c r="AK47" s="6">
        <f>F47*'Summary all tools'!E$22</f>
        <v>25.036747997723321</v>
      </c>
      <c r="AL47" s="6">
        <f>G47*'Summary all tools'!F$22</f>
        <v>20.776956374759969</v>
      </c>
      <c r="AM47" s="6">
        <f>H47*'Summary all tools'!G$22</f>
        <v>29.854781986794666</v>
      </c>
      <c r="AN47" s="6">
        <f>I47*'Summary all tools'!H$22</f>
        <v>16.114601285746321</v>
      </c>
      <c r="AO47" s="6">
        <f>J47*'Summary all tools'!J$22</f>
        <v>3.9704766570472625</v>
      </c>
      <c r="AP47" s="6">
        <f>K47*'Summary all tools'!K$22</f>
        <v>3.8982709170738312</v>
      </c>
      <c r="AQ47" s="6">
        <f>L47*'Summary all tools'!L$22</f>
        <v>24.033910492529063</v>
      </c>
      <c r="AR47" s="6">
        <f>M47*'Summary all tools'!M$22</f>
        <v>20.013179809630984</v>
      </c>
      <c r="AS47" s="6">
        <f>N47*'Summary all tools'!N$22</f>
        <v>17.04512833121256</v>
      </c>
      <c r="AT47" s="6">
        <f>O47*'Summary all tools'!O$22</f>
        <v>25.337646947813568</v>
      </c>
      <c r="AU47" s="6">
        <f>P47*'Summary all tools'!P$22</f>
        <v>15.775987933309656</v>
      </c>
      <c r="AV47" s="6"/>
      <c r="AW47" s="6">
        <f>R47*'Summary all tools'!B$29</f>
        <v>9.6567484147859144</v>
      </c>
      <c r="AX47" s="6">
        <f>S47*'Summary all tools'!C$29</f>
        <v>7.9276261284453442</v>
      </c>
      <c r="AY47" s="6">
        <f>T47*'Summary all tools'!D$29</f>
        <v>31.882240535968659</v>
      </c>
      <c r="AZ47" s="6">
        <f>U47*'Summary all tools'!E$29</f>
        <v>23.882250576490151</v>
      </c>
      <c r="BA47" s="6">
        <f>V47*'Summary all tools'!F$29</f>
        <v>13.907204584085518</v>
      </c>
      <c r="BB47" s="6">
        <f>W47*'Summary all tools'!G$29</f>
        <v>16.071632725127824</v>
      </c>
      <c r="BC47" s="6">
        <f>X47*'Summary all tools'!H$29</f>
        <v>9.6768080130386753</v>
      </c>
      <c r="BD47" s="6">
        <f>Y47*'Summary all tools'!J$29</f>
        <v>5.1401977448472431</v>
      </c>
      <c r="BE47" s="6">
        <f>Z47*'Summary all tools'!K$29</f>
        <v>4.7406722884927115</v>
      </c>
      <c r="BF47" s="6">
        <f>AA47*'Summary all tools'!L$29</f>
        <v>27.017701177144701</v>
      </c>
      <c r="BG47" s="6">
        <f>AB47*'Summary all tools'!M$29</f>
        <v>20.810985803278204</v>
      </c>
      <c r="BH47" s="6">
        <f>AC47*'Summary all tools'!N$29</f>
        <v>12.278150532358923</v>
      </c>
      <c r="BI47" s="6">
        <f>AD47*'Summary all tools'!O$29</f>
        <v>15.832927279828654</v>
      </c>
      <c r="BJ47" s="6">
        <f>AE47*'Summary all tools'!P$29</f>
        <v>9.2771871595728719</v>
      </c>
      <c r="BK47" s="6">
        <f t="shared" si="1"/>
        <v>455.73534661826335</v>
      </c>
      <c r="BM47" s="6">
        <f>C47*'Summary all tools'!B$23</f>
        <v>1.7864924959802813</v>
      </c>
      <c r="BN47" s="6">
        <f>D47*'Summary all tools'!C$23</f>
        <v>1.5943359129056258</v>
      </c>
      <c r="BO47" s="6">
        <f>E47*'Summary all tools'!D$23</f>
        <v>8.9583103385550675</v>
      </c>
      <c r="BP47" s="6">
        <f>F47*'Summary all tools'!E$23</f>
        <v>7.6310636020458071</v>
      </c>
      <c r="BQ47" s="6">
        <f>G47*'Summary all tools'!F$23</f>
        <v>6.3327024566905381</v>
      </c>
      <c r="BR47" s="6">
        <f>H47*'Summary all tools'!G$23</f>
        <v>6.5629046608902071</v>
      </c>
      <c r="BS47" s="6">
        <f>I47*'Summary all tools'!H$23</f>
        <v>3.5424339033321655</v>
      </c>
      <c r="BT47" s="6">
        <f>J47*'Summary all tools'!J$23</f>
        <v>0.70067235124363458</v>
      </c>
      <c r="BU47" s="6">
        <f>K47*'Summary all tools'!K$23</f>
        <v>0.68793016183655853</v>
      </c>
      <c r="BV47" s="6">
        <f>L47*'Summary all tools'!L$23</f>
        <v>5.074889466549962</v>
      </c>
      <c r="BW47" s="6">
        <f>M47*'Summary all tools'!M$23</f>
        <v>4.2258905574121206</v>
      </c>
      <c r="BX47" s="6">
        <f>N47*'Summary all tools'!N$23</f>
        <v>3.5991705241205807</v>
      </c>
      <c r="BY47" s="6">
        <f>O47*'Summary all tools'!O$23</f>
        <v>6.1159837460239652</v>
      </c>
      <c r="BZ47" s="6">
        <f>P47*'Summary all tools'!P$23</f>
        <v>3.8079970873506062</v>
      </c>
      <c r="CA47" s="6"/>
      <c r="CB47" s="6">
        <f>R47*'Summary all tools'!B$30</f>
        <v>1.99266237130503</v>
      </c>
      <c r="CC47" s="6">
        <f>S47*'Summary all tools'!C$30</f>
        <v>1.6358593598379283</v>
      </c>
      <c r="CD47" s="6">
        <f>T47*'Summary all tools'!D$30</f>
        <v>9.7175322181548314</v>
      </c>
      <c r="CE47" s="6">
        <f>U47*'Summary all tools'!E$30</f>
        <v>7.2791791140672037</v>
      </c>
      <c r="CF47" s="6">
        <f>V47*'Summary all tools'!F$30</f>
        <v>4.2388397533685307</v>
      </c>
      <c r="CG47" s="6">
        <f>W47*'Summary all tools'!G$30</f>
        <v>3.5329882283686165</v>
      </c>
      <c r="CH47" s="6">
        <f>X47*'Summary all tools'!H$30</f>
        <v>2.1272293476938464</v>
      </c>
      <c r="CI47" s="6">
        <f>Y47*'Summary all tools'!J$30</f>
        <v>0.90709371967892527</v>
      </c>
      <c r="CJ47" s="6">
        <f>Z47*'Summary all tools'!K$30</f>
        <v>0.83658922738106678</v>
      </c>
      <c r="CK47" s="6">
        <f>AA47*'Summary all tools'!L$30</f>
        <v>5.7049329178831441</v>
      </c>
      <c r="CL47" s="6">
        <f>AB47*'Summary all tools'!M$30</f>
        <v>4.3943515839591427</v>
      </c>
      <c r="CM47" s="6">
        <f>AC47*'Summary all tools'!N$30</f>
        <v>2.5925975227690157</v>
      </c>
      <c r="CN47" s="6">
        <f>AD47*'Summary all tools'!O$30</f>
        <v>3.8217410675448478</v>
      </c>
      <c r="CO47" s="6">
        <f>AE47*'Summary all tools'!P$30</f>
        <v>2.2393210385175899</v>
      </c>
      <c r="CP47" s="6">
        <f t="shared" si="2"/>
        <v>111.64169473546686</v>
      </c>
      <c r="CR47" s="6"/>
      <c r="CS47" s="6"/>
      <c r="CT47" s="6"/>
      <c r="CU47" s="6"/>
      <c r="CV47" s="6"/>
      <c r="CW47" s="6"/>
      <c r="CX47" s="6"/>
      <c r="CY47" s="6"/>
      <c r="CZ47" s="6"/>
      <c r="DA47" s="6"/>
      <c r="DB47" s="6"/>
      <c r="DC47" s="6"/>
      <c r="DD47" s="6"/>
      <c r="DE47" s="6"/>
      <c r="DF47" s="6"/>
      <c r="DH47" s="6"/>
      <c r="DI47" s="6"/>
      <c r="DJ47" s="6"/>
      <c r="DK47" s="6"/>
      <c r="DL47" s="6"/>
      <c r="DM47" s="6"/>
      <c r="DN47" s="6"/>
      <c r="DO47" s="6"/>
      <c r="DP47" s="6"/>
      <c r="DQ47" s="6"/>
      <c r="DR47" s="6"/>
      <c r="DS47" s="6"/>
      <c r="DT47" s="6"/>
      <c r="DU47" s="6"/>
      <c r="DV47" s="6"/>
      <c r="DX47" s="6"/>
      <c r="DY47" s="6"/>
      <c r="DZ47" s="6"/>
      <c r="EA47" s="6"/>
      <c r="EB47" s="6"/>
      <c r="EC47" s="6"/>
      <c r="ED47" s="6"/>
      <c r="EE47" s="6"/>
      <c r="EF47" s="6"/>
      <c r="EG47" s="6"/>
      <c r="EH47" s="6"/>
      <c r="EI47" s="6"/>
      <c r="EJ47" s="6"/>
      <c r="EK47" s="6"/>
      <c r="EL47" s="6"/>
      <c r="EN47" s="1"/>
      <c r="EO47" s="1"/>
      <c r="EP47" s="1"/>
      <c r="EQ47" s="1"/>
      <c r="ER47" s="1"/>
      <c r="ES47" s="1"/>
      <c r="ET47" s="1"/>
      <c r="EU47" s="1"/>
      <c r="EV47" s="1"/>
      <c r="EW47" s="1"/>
      <c r="EX47" s="1"/>
      <c r="EY47" s="1"/>
      <c r="EZ47" s="1"/>
      <c r="FA47" s="1"/>
      <c r="FB47" s="2"/>
      <c r="FD47" s="2"/>
      <c r="FE47" s="2"/>
      <c r="FF47" s="2"/>
      <c r="FG47" s="2"/>
      <c r="FH47" s="2"/>
      <c r="FI47" s="2"/>
      <c r="FJ47" s="2"/>
      <c r="FK47" s="2"/>
      <c r="FL47" s="2"/>
      <c r="FM47" s="2"/>
      <c r="FN47" s="2"/>
      <c r="FO47" s="2"/>
      <c r="FP47" s="2"/>
      <c r="FQ47" s="2"/>
      <c r="FR47" s="2"/>
      <c r="FT47" s="2"/>
      <c r="FU47" s="2"/>
      <c r="FV47" s="2"/>
      <c r="FW47" s="2"/>
      <c r="FX47" s="2"/>
      <c r="FY47" s="2"/>
      <c r="FZ47" s="2"/>
      <c r="GA47" s="2"/>
      <c r="GB47" s="2"/>
      <c r="GC47" s="2"/>
      <c r="GD47" s="2"/>
      <c r="GE47" s="2"/>
      <c r="GF47" s="2"/>
      <c r="GG47" s="2"/>
      <c r="GH47" s="2"/>
      <c r="GJ47" s="6"/>
    </row>
    <row r="48" spans="1:192" x14ac:dyDescent="0.25">
      <c r="A48" s="8" t="s">
        <v>55</v>
      </c>
      <c r="B48" s="8" t="s">
        <v>213</v>
      </c>
      <c r="C48" s="22">
        <f>Baseline!CC48*'Summary all tools'!B$21</f>
        <v>83.899768951797313</v>
      </c>
      <c r="D48" s="22">
        <f>Baseline!CD48*'Summary all tools'!C$21</f>
        <v>86.886702923440822</v>
      </c>
      <c r="E48" s="22">
        <f>Baseline!CE48*'Summary all tools'!D$21</f>
        <v>320.87779137099295</v>
      </c>
      <c r="F48" s="22">
        <f>Baseline!CF48*'Summary all tools'!E$21</f>
        <v>264.18737326238875</v>
      </c>
      <c r="G48" s="22">
        <f>Baseline!CG48*'Summary all tools'!F$21</f>
        <v>181.30207398595422</v>
      </c>
      <c r="H48" s="22">
        <f>Baseline!CH48*'Summary all tools'!G$21</f>
        <v>221.25525626963619</v>
      </c>
      <c r="I48" s="22">
        <f>Baseline!CI48*'Summary all tools'!H$21</f>
        <v>118.8199441695804</v>
      </c>
      <c r="J48" s="27">
        <f>Baseline!CJ48*'Summary all tools'!J$21</f>
        <v>58.455285179556064</v>
      </c>
      <c r="K48" s="27">
        <f>Baseline!CK48*'Summary all tools'!K$21</f>
        <v>64.453467263752358</v>
      </c>
      <c r="L48" s="27">
        <f>Baseline!CL48*'Summary all tools'!L$21</f>
        <v>203.45127566594624</v>
      </c>
      <c r="M48" s="27">
        <f>Baseline!CM48*'Summary all tools'!M$21</f>
        <v>154.60401973048607</v>
      </c>
      <c r="N48" s="27">
        <f>Baseline!CN48*'Summary all tools'!N$21</f>
        <v>115.65183039392976</v>
      </c>
      <c r="O48" s="27">
        <f>Baseline!CO48*'Summary all tools'!O$21</f>
        <v>200.32667347995013</v>
      </c>
      <c r="P48" s="27">
        <f>Baseline!CP48*'Summary all tools'!P$21</f>
        <v>120.83288315112226</v>
      </c>
      <c r="Q48" s="28"/>
      <c r="R48" s="29">
        <f>Baseline!CR48*'Summary all tools'!B$28</f>
        <v>10.892579123430941</v>
      </c>
      <c r="S48" s="29">
        <f>Baseline!CS48*'Summary all tools'!C$28</f>
        <v>9.7430384589036816</v>
      </c>
      <c r="T48" s="29">
        <f>Baseline!CT48*'Summary all tools'!D$28</f>
        <v>29.027960494347202</v>
      </c>
      <c r="U48" s="29">
        <f>Baseline!CU48*'Summary all tools'!E$28</f>
        <v>17.902500911384166</v>
      </c>
      <c r="V48" s="29">
        <f>Baseline!CV48*'Summary all tools'!F$28</f>
        <v>7.1114403473639074</v>
      </c>
      <c r="W48" s="29">
        <f>Baseline!CW48*'Summary all tools'!G$28</f>
        <v>9.3733314134806509</v>
      </c>
      <c r="X48" s="29">
        <f>Baseline!CX48*'Summary all tools'!H$28</f>
        <v>5.5595195380490585</v>
      </c>
      <c r="Y48" s="29">
        <f>Baseline!CY48*'Summary all tools'!J$28</f>
        <v>9.0376927781471217</v>
      </c>
      <c r="Z48" s="29">
        <f>Baseline!CZ48*'Summary all tools'!K$28</f>
        <v>7.5930179093303947</v>
      </c>
      <c r="AA48" s="29">
        <f>Baseline!DA48*'Summary all tools'!L$28</f>
        <v>18.273906229971729</v>
      </c>
      <c r="AB48" s="29">
        <f>Baseline!DB48*'Summary all tools'!M$28</f>
        <v>10.583438908469905</v>
      </c>
      <c r="AC48" s="29">
        <f>Baseline!DC48*'Summary all tools'!N$28</f>
        <v>5.7482976982015366</v>
      </c>
      <c r="AD48" s="29">
        <f>Baseline!DD48*'Summary all tools'!O$28</f>
        <v>8.5154802754495247</v>
      </c>
      <c r="AE48" s="29">
        <f>Baseline!DE48*'Summary all tools'!P$28</f>
        <v>5.032725192148904</v>
      </c>
      <c r="AF48" s="29">
        <f t="shared" si="0"/>
        <v>2349.3992750772118</v>
      </c>
      <c r="AH48" s="6">
        <f>C48*'Summary all tools'!B$22</f>
        <v>14.402412653850766</v>
      </c>
      <c r="AI48" s="6">
        <f>D48*'Summary all tools'!C$22</f>
        <v>14.915156087675129</v>
      </c>
      <c r="AJ48" s="6">
        <f>E48*'Summary all tools'!D$22</f>
        <v>60.881296348492484</v>
      </c>
      <c r="AK48" s="6">
        <f>F48*'Summary all tools'!E$22</f>
        <v>50.125219618334967</v>
      </c>
      <c r="AL48" s="6">
        <f>G48*'Summary all tools'!F$22</f>
        <v>34.399093959648233</v>
      </c>
      <c r="AM48" s="6">
        <f>H48*'Summary all tools'!G$22</f>
        <v>53.976045693539007</v>
      </c>
      <c r="AN48" s="6">
        <f>I48*'Summary all tools'!H$22</f>
        <v>28.98656892465053</v>
      </c>
      <c r="AO48" s="6">
        <f>J48*'Summary all tools'!J$22</f>
        <v>7.5283321822155536</v>
      </c>
      <c r="AP48" s="6">
        <f>K48*'Summary all tools'!K$22</f>
        <v>8.3008253294226524</v>
      </c>
      <c r="AQ48" s="6">
        <f>L48*'Summary all tools'!L$22</f>
        <v>51.686508291652331</v>
      </c>
      <c r="AR48" s="6">
        <f>M48*'Summary all tools'!M$22</f>
        <v>39.2769321380081</v>
      </c>
      <c r="AS48" s="6">
        <f>N48*'Summary all tools'!N$22</f>
        <v>29.381183632465959</v>
      </c>
      <c r="AT48" s="6">
        <f>O48*'Summary all tools'!O$22</f>
        <v>48.354714288263828</v>
      </c>
      <c r="AU48" s="6">
        <f>P48*'Summary all tools'!P$22</f>
        <v>29.166558001995028</v>
      </c>
      <c r="AV48" s="6"/>
      <c r="AW48" s="6">
        <f>R48*'Summary all tools'!B$29</f>
        <v>1.8698432827687994</v>
      </c>
      <c r="AX48" s="6">
        <f>S48*'Summary all tools'!C$29</f>
        <v>1.6725106891306047</v>
      </c>
      <c r="AY48" s="6">
        <f>T48*'Summary all tools'!D$29</f>
        <v>5.5075792490899174</v>
      </c>
      <c r="AZ48" s="6">
        <f>U48*'Summary all tools'!E$29</f>
        <v>3.3967058259416349</v>
      </c>
      <c r="BA48" s="6">
        <f>V48*'Summary all tools'!F$29</f>
        <v>1.3492791302340876</v>
      </c>
      <c r="BB48" s="6">
        <f>W48*'Summary all tools'!G$29</f>
        <v>2.2866591881466993</v>
      </c>
      <c r="BC48" s="6">
        <f>X48*'Summary all tools'!H$29</f>
        <v>1.3562655445082876</v>
      </c>
      <c r="BD48" s="6">
        <f>Y48*'Summary all tools'!J$29</f>
        <v>1.163945282034099</v>
      </c>
      <c r="BE48" s="6">
        <f>Z48*'Summary all tools'!K$29</f>
        <v>0.97788867014103564</v>
      </c>
      <c r="BF48" s="6">
        <f>AA48*'Summary all tools'!L$29</f>
        <v>4.6424599835252058</v>
      </c>
      <c r="BG48" s="6">
        <f>AB48*'Summary all tools'!M$29</f>
        <v>2.6887076579209981</v>
      </c>
      <c r="BH48" s="6">
        <f>AC48*'Summary all tools'!N$29</f>
        <v>1.4603468848669894</v>
      </c>
      <c r="BI48" s="6">
        <f>AD48*'Summary all tools'!O$29</f>
        <v>2.0554607561429887</v>
      </c>
      <c r="BJ48" s="6">
        <f>AE48*'Summary all tools'!P$29</f>
        <v>1.2147957360359425</v>
      </c>
      <c r="BK48" s="6">
        <f t="shared" si="1"/>
        <v>503.02329503070183</v>
      </c>
      <c r="BM48" s="6">
        <f>C48*'Summary all tools'!B$23</f>
        <v>2.9719264206358722</v>
      </c>
      <c r="BN48" s="6">
        <f>D48*'Summary all tools'!C$23</f>
        <v>3.0777306212662965</v>
      </c>
      <c r="BO48" s="6">
        <f>E48*'Summary all tools'!D$23</f>
        <v>18.556285530876135</v>
      </c>
      <c r="BP48" s="6">
        <f>F48*'Summary all tools'!E$23</f>
        <v>15.277892280930862</v>
      </c>
      <c r="BQ48" s="6">
        <f>G48*'Summary all tools'!F$23</f>
        <v>10.484655350714702</v>
      </c>
      <c r="BR48" s="6">
        <f>H48*'Summary all tools'!G$23</f>
        <v>11.865423837803833</v>
      </c>
      <c r="BS48" s="6">
        <f>I48*'Summary all tools'!H$23</f>
        <v>6.3720474791257624</v>
      </c>
      <c r="BT48" s="6">
        <f>J48*'Summary all tools'!J$23</f>
        <v>1.3285292086262743</v>
      </c>
      <c r="BU48" s="6">
        <f>K48*'Summary all tools'!K$23</f>
        <v>1.4648515287216446</v>
      </c>
      <c r="BV48" s="6">
        <f>L48*'Summary all tools'!L$23</f>
        <v>10.913884220946509</v>
      </c>
      <c r="BW48" s="6">
        <f>M48*'Summary all tools'!M$23</f>
        <v>8.2935354713722287</v>
      </c>
      <c r="BX48" s="6">
        <f>N48*'Summary all tools'!N$23</f>
        <v>6.2039949502816567</v>
      </c>
      <c r="BY48" s="6">
        <f>O48*'Summary all tools'!O$23</f>
        <v>11.671827586822303</v>
      </c>
      <c r="BZ48" s="6">
        <f>P48*'Summary all tools'!P$23</f>
        <v>7.0402036556539729</v>
      </c>
      <c r="CA48" s="6"/>
      <c r="CB48" s="6">
        <f>R48*'Summary all tools'!B$30</f>
        <v>0.38584067739673639</v>
      </c>
      <c r="CC48" s="6">
        <f>S48*'Summary all tools'!C$30</f>
        <v>0.34512125331266452</v>
      </c>
      <c r="CD48" s="6">
        <f>T48*'Summary all tools'!D$30</f>
        <v>1.6786799766061733</v>
      </c>
      <c r="CE48" s="6">
        <f>U48*'Summary all tools'!E$30</f>
        <v>1.0352973236602929</v>
      </c>
      <c r="CF48" s="6">
        <f>V48*'Summary all tools'!F$30</f>
        <v>0.41125288558504725</v>
      </c>
      <c r="CG48" s="6">
        <f>W48*'Summary all tools'!G$30</f>
        <v>0.50267076980811065</v>
      </c>
      <c r="CH48" s="6">
        <f>X48*'Summary all tools'!H$30</f>
        <v>0.29814458090483908</v>
      </c>
      <c r="CI48" s="6">
        <f>Y48*'Summary all tools'!J$30</f>
        <v>0.20540210859425276</v>
      </c>
      <c r="CJ48" s="6">
        <f>Z48*'Summary all tools'!K$30</f>
        <v>0.17256858884841805</v>
      </c>
      <c r="CK48" s="6">
        <f>AA48*'Summary all tools'!L$30</f>
        <v>0.98028039492763319</v>
      </c>
      <c r="CL48" s="6">
        <f>AB48*'Summary all tools'!M$30</f>
        <v>0.56773508314666488</v>
      </c>
      <c r="CM48" s="6">
        <f>AC48*'Summary all tools'!N$30</f>
        <v>0.30836009919502172</v>
      </c>
      <c r="CN48" s="6">
        <f>AD48*'Summary all tools'!O$30</f>
        <v>0.49614569975865247</v>
      </c>
      <c r="CO48" s="6">
        <f>AE48*'Summary all tools'!P$30</f>
        <v>0.29322655697419298</v>
      </c>
      <c r="CP48" s="6">
        <f t="shared" si="2"/>
        <v>123.20351414249674</v>
      </c>
      <c r="CR48" s="6"/>
      <c r="CS48" s="6"/>
      <c r="CT48" s="6"/>
      <c r="CU48" s="6"/>
      <c r="CV48" s="6"/>
      <c r="CW48" s="6"/>
      <c r="CX48" s="6"/>
      <c r="CY48" s="6"/>
      <c r="CZ48" s="6"/>
      <c r="DA48" s="6"/>
      <c r="DB48" s="6"/>
      <c r="DC48" s="6"/>
      <c r="DD48" s="6"/>
      <c r="DE48" s="6"/>
      <c r="DF48" s="6"/>
      <c r="DH48" s="6"/>
      <c r="DI48" s="6"/>
      <c r="DJ48" s="6"/>
      <c r="DK48" s="6"/>
      <c r="DL48" s="6"/>
      <c r="DM48" s="6"/>
      <c r="DN48" s="6"/>
      <c r="DO48" s="6"/>
      <c r="DP48" s="6"/>
      <c r="DQ48" s="6"/>
      <c r="DR48" s="6"/>
      <c r="DS48" s="6"/>
      <c r="DT48" s="6"/>
      <c r="DU48" s="6"/>
      <c r="DV48" s="6"/>
      <c r="DX48" s="6"/>
      <c r="DY48" s="6"/>
      <c r="DZ48" s="6"/>
      <c r="EA48" s="6"/>
      <c r="EB48" s="6"/>
      <c r="EC48" s="6"/>
      <c r="ED48" s="6"/>
      <c r="EE48" s="6"/>
      <c r="EF48" s="6"/>
      <c r="EG48" s="6"/>
      <c r="EH48" s="6"/>
      <c r="EI48" s="6"/>
      <c r="EJ48" s="6"/>
      <c r="EK48" s="6"/>
      <c r="EL48" s="6"/>
      <c r="EN48" s="1"/>
      <c r="EO48" s="1"/>
      <c r="EP48" s="1"/>
      <c r="EQ48" s="1"/>
      <c r="ER48" s="1"/>
      <c r="ES48" s="1"/>
      <c r="ET48" s="1"/>
      <c r="EU48" s="1"/>
      <c r="EV48" s="1"/>
      <c r="EW48" s="1"/>
      <c r="EX48" s="1"/>
      <c r="EY48" s="1"/>
      <c r="EZ48" s="1"/>
      <c r="FA48" s="1"/>
      <c r="FB48" s="2"/>
      <c r="FD48" s="2"/>
      <c r="FE48" s="2"/>
      <c r="FF48" s="2"/>
      <c r="FG48" s="2"/>
      <c r="FH48" s="2"/>
      <c r="FI48" s="2"/>
      <c r="FJ48" s="2"/>
      <c r="FK48" s="2"/>
      <c r="FL48" s="2"/>
      <c r="FM48" s="2"/>
      <c r="FN48" s="2"/>
      <c r="FO48" s="2"/>
      <c r="FP48" s="2"/>
      <c r="FQ48" s="2"/>
      <c r="FR48" s="2"/>
      <c r="FT48" s="2"/>
      <c r="FU48" s="2"/>
      <c r="FV48" s="2"/>
      <c r="FW48" s="2"/>
      <c r="FX48" s="2"/>
      <c r="FY48" s="2"/>
      <c r="FZ48" s="2"/>
      <c r="GA48" s="2"/>
      <c r="GB48" s="2"/>
      <c r="GC48" s="2"/>
      <c r="GD48" s="2"/>
      <c r="GE48" s="2"/>
      <c r="GF48" s="2"/>
      <c r="GG48" s="2"/>
      <c r="GH48" s="2"/>
      <c r="GJ48" s="6"/>
    </row>
    <row r="49" spans="1:192" x14ac:dyDescent="0.25">
      <c r="A49" s="8" t="s">
        <v>58</v>
      </c>
      <c r="B49" s="8" t="s">
        <v>214</v>
      </c>
      <c r="C49" s="22">
        <f>Baseline!CC49*'Summary all tools'!B$21</f>
        <v>85.214202942535564</v>
      </c>
      <c r="D49" s="22">
        <f>Baseline!CD49*'Summary all tools'!C$21</f>
        <v>82.751492527258208</v>
      </c>
      <c r="E49" s="22">
        <f>Baseline!CE49*'Summary all tools'!D$21</f>
        <v>281.2487516490346</v>
      </c>
      <c r="F49" s="22">
        <f>Baseline!CF49*'Summary all tools'!E$21</f>
        <v>213.23438214579579</v>
      </c>
      <c r="G49" s="22">
        <f>Baseline!CG49*'Summary all tools'!F$21</f>
        <v>153.82768931454169</v>
      </c>
      <c r="H49" s="22">
        <f>Baseline!CH49*'Summary all tools'!G$21</f>
        <v>168.13690885405563</v>
      </c>
      <c r="I49" s="22">
        <f>Baseline!CI49*'Summary all tools'!H$21</f>
        <v>92.817662631556615</v>
      </c>
      <c r="J49" s="27">
        <f>Baseline!CJ49*'Summary all tools'!J$21</f>
        <v>55.517990825378163</v>
      </c>
      <c r="K49" s="27">
        <f>Baseline!CK49*'Summary all tools'!K$21</f>
        <v>56.034215052942052</v>
      </c>
      <c r="L49" s="27">
        <f>Baseline!CL49*'Summary all tools'!L$21</f>
        <v>170.87201436064225</v>
      </c>
      <c r="M49" s="27">
        <f>Baseline!CM49*'Summary all tools'!M$21</f>
        <v>127.17039047418709</v>
      </c>
      <c r="N49" s="27">
        <f>Baseline!CN49*'Summary all tools'!N$21</f>
        <v>92.047400998810531</v>
      </c>
      <c r="O49" s="27">
        <f>Baseline!CO49*'Summary all tools'!O$21</f>
        <v>144.97908369741518</v>
      </c>
      <c r="P49" s="27">
        <f>Baseline!CP49*'Summary all tools'!P$21</f>
        <v>88.969023106110214</v>
      </c>
      <c r="Q49" s="28"/>
      <c r="R49" s="29">
        <f>Baseline!CR49*'Summary all tools'!B$28</f>
        <v>44.965280633373609</v>
      </c>
      <c r="S49" s="29">
        <f>Baseline!CS49*'Summary all tools'!C$28</f>
        <v>32.337708911855749</v>
      </c>
      <c r="T49" s="29">
        <f>Baseline!CT49*'Summary all tools'!D$28</f>
        <v>105.04753074391301</v>
      </c>
      <c r="U49" s="29">
        <f>Baseline!CU49*'Summary all tools'!E$28</f>
        <v>70.704905009448041</v>
      </c>
      <c r="V49" s="29">
        <f>Baseline!CV49*'Summary all tools'!F$28</f>
        <v>34.374734333703898</v>
      </c>
      <c r="W49" s="29">
        <f>Baseline!CW49*'Summary all tools'!G$28</f>
        <v>35.023070767783835</v>
      </c>
      <c r="X49" s="29">
        <f>Baseline!CX49*'Summary all tools'!H$28</f>
        <v>21.494315336509104</v>
      </c>
      <c r="Y49" s="29">
        <f>Baseline!CY49*'Summary all tools'!J$28</f>
        <v>28.823047674751685</v>
      </c>
      <c r="Z49" s="29">
        <f>Baseline!CZ49*'Summary all tools'!K$28</f>
        <v>23.495359159857035</v>
      </c>
      <c r="AA49" s="29">
        <f>Baseline!DA49*'Summary all tools'!L$28</f>
        <v>64.165455781940679</v>
      </c>
      <c r="AB49" s="29">
        <f>Baseline!DB49*'Summary all tools'!M$28</f>
        <v>44.324736259783293</v>
      </c>
      <c r="AC49" s="29">
        <f>Baseline!DC49*'Summary all tools'!N$28</f>
        <v>22.273198266378845</v>
      </c>
      <c r="AD49" s="29">
        <f>Baseline!DD49*'Summary all tools'!O$28</f>
        <v>35.006174362458935</v>
      </c>
      <c r="AE49" s="29">
        <f>Baseline!DE49*'Summary all tools'!P$28</f>
        <v>18.006210319359255</v>
      </c>
      <c r="AF49" s="29">
        <f t="shared" si="0"/>
        <v>2392.8629361413805</v>
      </c>
      <c r="AH49" s="6">
        <f>C49*'Summary all tools'!B$22</f>
        <v>14.628051186320819</v>
      </c>
      <c r="AI49" s="6">
        <f>D49*'Summary all tools'!C$22</f>
        <v>14.205297082335878</v>
      </c>
      <c r="AJ49" s="6">
        <f>E49*'Summary all tools'!D$22</f>
        <v>53.362336245300909</v>
      </c>
      <c r="AK49" s="6">
        <f>F49*'Summary all tools'!E$22</f>
        <v>40.457725527337473</v>
      </c>
      <c r="AL49" s="6">
        <f>G49*'Summary all tools'!F$22</f>
        <v>29.186280233818174</v>
      </c>
      <c r="AM49" s="6">
        <f>H49*'Summary all tools'!G$22</f>
        <v>41.017626555353218</v>
      </c>
      <c r="AN49" s="6">
        <f>I49*'Summary all tools'!H$22</f>
        <v>22.643215279202035</v>
      </c>
      <c r="AO49" s="6">
        <f>J49*'Summary all tools'!J$22</f>
        <v>7.1500442729653697</v>
      </c>
      <c r="AP49" s="6">
        <f>K49*'Summary all tools'!K$22</f>
        <v>7.2165276962122338</v>
      </c>
      <c r="AQ49" s="6">
        <f>L49*'Summary all tools'!L$22</f>
        <v>43.409793121985025</v>
      </c>
      <c r="AR49" s="6">
        <f>M49*'Summary all tools'!M$22</f>
        <v>32.307457499009068</v>
      </c>
      <c r="AS49" s="6">
        <f>N49*'Summary all tools'!N$22</f>
        <v>23.384511792207938</v>
      </c>
      <c r="AT49" s="6">
        <f>O49*'Summary all tools'!O$22</f>
        <v>34.994951237307113</v>
      </c>
      <c r="AU49" s="6">
        <f>P49*'Summary all tools'!P$22</f>
        <v>21.475281439405915</v>
      </c>
      <c r="AV49" s="6"/>
      <c r="AW49" s="6">
        <f>R49*'Summary all tools'!B$29</f>
        <v>7.7188356400614104</v>
      </c>
      <c r="AX49" s="6">
        <f>S49*'Summary all tools'!C$29</f>
        <v>5.5511598404548019</v>
      </c>
      <c r="AY49" s="6">
        <f>T49*'Summary all tools'!D$29</f>
        <v>19.931045469280441</v>
      </c>
      <c r="AZ49" s="6">
        <f>U49*'Summary all tools'!E$29</f>
        <v>13.415095687302681</v>
      </c>
      <c r="BA49" s="6">
        <f>V49*'Summary all tools'!F$29</f>
        <v>6.5220418618853397</v>
      </c>
      <c r="BB49" s="6">
        <f>W49*'Summary all tools'!G$29</f>
        <v>8.5440088518673498</v>
      </c>
      <c r="BC49" s="6">
        <f>X49*'Summary all tools'!H$29</f>
        <v>5.2436184627445979</v>
      </c>
      <c r="BD49" s="6">
        <f>Y49*'Summary all tools'!J$29</f>
        <v>3.7120591702331716</v>
      </c>
      <c r="BE49" s="6">
        <f>Z49*'Summary all tools'!K$29</f>
        <v>3.0259174675573455</v>
      </c>
      <c r="BF49" s="6">
        <f>AA49*'Summary all tools'!L$29</f>
        <v>16.301143118691407</v>
      </c>
      <c r="BG49" s="6">
        <f>AB49*'Summary all tools'!M$29</f>
        <v>11.260636438467213</v>
      </c>
      <c r="BH49" s="6">
        <f>AC49*'Summary all tools'!N$29</f>
        <v>5.658474458361427</v>
      </c>
      <c r="BI49" s="6">
        <f>AD49*'Summary all tools'!O$29</f>
        <v>8.4497662254211221</v>
      </c>
      <c r="BJ49" s="6">
        <f>AE49*'Summary all tools'!P$29</f>
        <v>4.3463266288108544</v>
      </c>
      <c r="BK49" s="6">
        <f t="shared" si="1"/>
        <v>505.11922848990037</v>
      </c>
      <c r="BM49" s="6">
        <f>C49*'Summary all tools'!B$23</f>
        <v>3.0184867527328678</v>
      </c>
      <c r="BN49" s="6">
        <f>D49*'Summary all tools'!C$23</f>
        <v>2.9312517788947052</v>
      </c>
      <c r="BO49" s="6">
        <f>E49*'Summary all tools'!D$23</f>
        <v>16.264547691204729</v>
      </c>
      <c r="BP49" s="6">
        <f>F49*'Summary all tools'!E$23</f>
        <v>12.331293054565188</v>
      </c>
      <c r="BQ49" s="6">
        <f>G49*'Summary all tools'!F$23</f>
        <v>8.8958182904445806</v>
      </c>
      <c r="BR49" s="6">
        <f>H49*'Summary all tools'!G$23</f>
        <v>9.0168058375991986</v>
      </c>
      <c r="BS49" s="6">
        <f>I49*'Summary all tools'!H$23</f>
        <v>4.9776033587901027</v>
      </c>
      <c r="BT49" s="6">
        <f>J49*'Summary all tools'!J$23</f>
        <v>1.2617725187585946</v>
      </c>
      <c r="BU49" s="6">
        <f>K49*'Summary all tools'!K$23</f>
        <v>1.2735048875668649</v>
      </c>
      <c r="BV49" s="6">
        <f>L49*'Summary all tools'!L$23</f>
        <v>9.1662112966741294</v>
      </c>
      <c r="BW49" s="6">
        <f>M49*'Summary all tools'!M$23</f>
        <v>6.8218934161254206</v>
      </c>
      <c r="BX49" s="6">
        <f>N49*'Summary all tools'!N$23</f>
        <v>4.937765438195302</v>
      </c>
      <c r="BY49" s="6">
        <f>O49*'Summary all tools'!O$23</f>
        <v>8.4470571952120608</v>
      </c>
      <c r="BZ49" s="6">
        <f>P49*'Summary all tools'!P$23</f>
        <v>5.1836886233048762</v>
      </c>
      <c r="CA49" s="6"/>
      <c r="CB49" s="6">
        <f>R49*'Summary all tools'!B$30</f>
        <v>1.5927756082666402</v>
      </c>
      <c r="CC49" s="6">
        <f>S49*'Summary all tools'!C$30</f>
        <v>1.1454774273954353</v>
      </c>
      <c r="CD49" s="6">
        <f>T49*'Summary all tools'!D$30</f>
        <v>6.0748734478286277</v>
      </c>
      <c r="CE49" s="6">
        <f>U49*'Summary all tools'!E$30</f>
        <v>4.0888476581162285</v>
      </c>
      <c r="CF49" s="6">
        <f>V49*'Summary all tools'!F$30</f>
        <v>1.9878826222869699</v>
      </c>
      <c r="CG49" s="6">
        <f>W49*'Summary all tools'!G$30</f>
        <v>1.878208842436357</v>
      </c>
      <c r="CH49" s="6">
        <f>X49*'Summary all tools'!H$30</f>
        <v>1.1526919896550623</v>
      </c>
      <c r="CI49" s="6">
        <f>Y49*'Summary all tools'!J$30</f>
        <v>0.65506926533526555</v>
      </c>
      <c r="CJ49" s="6">
        <f>Z49*'Summary all tools'!K$30</f>
        <v>0.53398543545129629</v>
      </c>
      <c r="CK49" s="6">
        <f>AA49*'Summary all tools'!L$30</f>
        <v>3.4420740449826477</v>
      </c>
      <c r="CL49" s="6">
        <f>AB49*'Summary all tools'!M$30</f>
        <v>2.3777439491584156</v>
      </c>
      <c r="CM49" s="6">
        <f>AC49*'Summary all tools'!N$30</f>
        <v>1.1948173159089865</v>
      </c>
      <c r="CN49" s="6">
        <f>AD49*'Summary all tools'!O$30</f>
        <v>2.0395987440671677</v>
      </c>
      <c r="CO49" s="6">
        <f>AE49*'Summary all tools'!P$30</f>
        <v>1.0491133241957236</v>
      </c>
      <c r="CP49" s="6">
        <f t="shared" si="2"/>
        <v>123.74085981515344</v>
      </c>
      <c r="CR49" s="6"/>
      <c r="CS49" s="6"/>
      <c r="CT49" s="6"/>
      <c r="CU49" s="6"/>
      <c r="CV49" s="6"/>
      <c r="CW49" s="6"/>
      <c r="CX49" s="6"/>
      <c r="CY49" s="6"/>
      <c r="CZ49" s="6"/>
      <c r="DA49" s="6"/>
      <c r="DB49" s="6"/>
      <c r="DC49" s="6"/>
      <c r="DD49" s="6"/>
      <c r="DE49" s="6"/>
      <c r="DF49" s="6"/>
      <c r="DH49" s="6"/>
      <c r="DI49" s="6"/>
      <c r="DJ49" s="6"/>
      <c r="DK49" s="6"/>
      <c r="DL49" s="6"/>
      <c r="DM49" s="6"/>
      <c r="DN49" s="6"/>
      <c r="DO49" s="6"/>
      <c r="DP49" s="6"/>
      <c r="DQ49" s="6"/>
      <c r="DR49" s="6"/>
      <c r="DS49" s="6"/>
      <c r="DT49" s="6"/>
      <c r="DU49" s="6"/>
      <c r="DV49" s="6"/>
      <c r="DX49" s="6"/>
      <c r="DY49" s="6"/>
      <c r="DZ49" s="6"/>
      <c r="EA49" s="6"/>
      <c r="EB49" s="6"/>
      <c r="EC49" s="6"/>
      <c r="ED49" s="6"/>
      <c r="EE49" s="6"/>
      <c r="EF49" s="6"/>
      <c r="EG49" s="6"/>
      <c r="EH49" s="6"/>
      <c r="EI49" s="6"/>
      <c r="EJ49" s="6"/>
      <c r="EK49" s="6"/>
      <c r="EL49" s="6"/>
      <c r="EN49" s="1"/>
      <c r="EO49" s="1"/>
      <c r="EP49" s="1"/>
      <c r="EQ49" s="1"/>
      <c r="ER49" s="1"/>
      <c r="ES49" s="1"/>
      <c r="ET49" s="1"/>
      <c r="EU49" s="1"/>
      <c r="EV49" s="1"/>
      <c r="EW49" s="1"/>
      <c r="EX49" s="1"/>
      <c r="EY49" s="1"/>
      <c r="EZ49" s="1"/>
      <c r="FA49" s="1"/>
      <c r="FB49" s="2"/>
      <c r="FD49" s="2"/>
      <c r="FE49" s="2"/>
      <c r="FF49" s="2"/>
      <c r="FG49" s="2"/>
      <c r="FH49" s="2"/>
      <c r="FI49" s="2"/>
      <c r="FJ49" s="2"/>
      <c r="FK49" s="2"/>
      <c r="FL49" s="2"/>
      <c r="FM49" s="2"/>
      <c r="FN49" s="2"/>
      <c r="FO49" s="2"/>
      <c r="FP49" s="2"/>
      <c r="FQ49" s="2"/>
      <c r="FR49" s="2"/>
      <c r="FT49" s="2"/>
      <c r="FU49" s="2"/>
      <c r="FV49" s="2"/>
      <c r="FW49" s="2"/>
      <c r="FX49" s="2"/>
      <c r="FY49" s="2"/>
      <c r="FZ49" s="2"/>
      <c r="GA49" s="2"/>
      <c r="GB49" s="2"/>
      <c r="GC49" s="2"/>
      <c r="GD49" s="2"/>
      <c r="GE49" s="2"/>
      <c r="GF49" s="2"/>
      <c r="GG49" s="2"/>
      <c r="GH49" s="2"/>
      <c r="GJ49" s="6"/>
    </row>
    <row r="50" spans="1:192" x14ac:dyDescent="0.25">
      <c r="A50" s="8" t="s">
        <v>59</v>
      </c>
      <c r="B50" s="8" t="s">
        <v>215</v>
      </c>
      <c r="C50" s="22">
        <f>Baseline!CC50*'Summary all tools'!B$21</f>
        <v>79.165509273321945</v>
      </c>
      <c r="D50" s="22">
        <f>Baseline!CD50*'Summary all tools'!C$21</f>
        <v>67.287925767317901</v>
      </c>
      <c r="E50" s="22">
        <f>Baseline!CE50*'Summary all tools'!D$21</f>
        <v>215.92428648852646</v>
      </c>
      <c r="F50" s="22">
        <f>Baseline!CF50*'Summary all tools'!E$21</f>
        <v>156.31629180615445</v>
      </c>
      <c r="G50" s="22">
        <f>Baseline!CG50*'Summary all tools'!F$21</f>
        <v>118.05708773991498</v>
      </c>
      <c r="H50" s="22">
        <f>Baseline!CH50*'Summary all tools'!G$21</f>
        <v>120.71123795839389</v>
      </c>
      <c r="I50" s="22">
        <f>Baseline!CI50*'Summary all tools'!H$21</f>
        <v>58.49688821541173</v>
      </c>
      <c r="J50" s="27">
        <f>Baseline!CJ50*'Summary all tools'!J$21</f>
        <v>47.326486001415525</v>
      </c>
      <c r="K50" s="27">
        <f>Baseline!CK50*'Summary all tools'!K$21</f>
        <v>43.462015243980822</v>
      </c>
      <c r="L50" s="27">
        <f>Baseline!CL50*'Summary all tools'!L$21</f>
        <v>117.98698954540801</v>
      </c>
      <c r="M50" s="27">
        <f>Baseline!CM50*'Summary all tools'!M$21</f>
        <v>91.231265819098539</v>
      </c>
      <c r="N50" s="27">
        <f>Baseline!CN50*'Summary all tools'!N$21</f>
        <v>71.054630679590559</v>
      </c>
      <c r="O50" s="27">
        <f>Baseline!CO50*'Summary all tools'!O$21</f>
        <v>100.50292595851916</v>
      </c>
      <c r="P50" s="27">
        <f>Baseline!CP50*'Summary all tools'!P$21</f>
        <v>58.301078448695925</v>
      </c>
      <c r="Q50" s="28"/>
      <c r="R50" s="29">
        <f>Baseline!CR50*'Summary all tools'!B$28</f>
        <v>53.473505706180674</v>
      </c>
      <c r="S50" s="29">
        <f>Baseline!CS50*'Summary all tools'!C$28</f>
        <v>36.248099409136572</v>
      </c>
      <c r="T50" s="29">
        <f>Baseline!CT50*'Summary all tools'!D$28</f>
        <v>126.4624174025021</v>
      </c>
      <c r="U50" s="29">
        <f>Baseline!CU50*'Summary all tools'!E$28</f>
        <v>91.396258712041018</v>
      </c>
      <c r="V50" s="29">
        <f>Baseline!CV50*'Summary all tools'!F$28</f>
        <v>49.729851080600717</v>
      </c>
      <c r="W50" s="29">
        <f>Baseline!CW50*'Summary all tools'!G$28</f>
        <v>50.635425660449869</v>
      </c>
      <c r="X50" s="29">
        <f>Baseline!CX50*'Summary all tools'!H$28</f>
        <v>32.082595668530075</v>
      </c>
      <c r="Y50" s="29">
        <f>Baseline!CY50*'Summary all tools'!J$28</f>
        <v>33.077462117848292</v>
      </c>
      <c r="Z50" s="29">
        <f>Baseline!CZ50*'Summary all tools'!K$28</f>
        <v>25.982000273640338</v>
      </c>
      <c r="AA50" s="29">
        <f>Baseline!DA50*'Summary all tools'!L$28</f>
        <v>75.992067763138635</v>
      </c>
      <c r="AB50" s="29">
        <f>Baseline!DB50*'Summary all tools'!M$28</f>
        <v>56.761316780023648</v>
      </c>
      <c r="AC50" s="29">
        <f>Baseline!DC50*'Summary all tools'!N$28</f>
        <v>35.248632043919145</v>
      </c>
      <c r="AD50" s="29">
        <f>Baseline!DD50*'Summary all tools'!O$28</f>
        <v>49.469975489889542</v>
      </c>
      <c r="AE50" s="29">
        <f>Baseline!DE50*'Summary all tools'!P$28</f>
        <v>29.643331174824585</v>
      </c>
      <c r="AF50" s="29">
        <f t="shared" si="0"/>
        <v>2092.0275582284748</v>
      </c>
      <c r="AH50" s="6">
        <f>C50*'Summary all tools'!B$22</f>
        <v>13.589719575529381</v>
      </c>
      <c r="AI50" s="6">
        <f>D50*'Summary all tools'!C$22</f>
        <v>11.550788346978278</v>
      </c>
      <c r="AJ50" s="6">
        <f>E50*'Summary all tools'!D$22</f>
        <v>40.968090743762005</v>
      </c>
      <c r="AK50" s="6">
        <f>F50*'Summary all tools'!E$22</f>
        <v>29.658451726703767</v>
      </c>
      <c r="AL50" s="6">
        <f>G50*'Summary all tools'!F$22</f>
        <v>22.399395464623243</v>
      </c>
      <c r="AM50" s="6">
        <f>H50*'Summary all tools'!G$22</f>
        <v>29.44795710446623</v>
      </c>
      <c r="AN50" s="6">
        <f>I50*'Summary all tools'!H$22</f>
        <v>14.270534243927994</v>
      </c>
      <c r="AO50" s="6">
        <f>J50*'Summary all tools'!J$22</f>
        <v>6.095077742606545</v>
      </c>
      <c r="AP50" s="6">
        <f>K50*'Summary all tools'!K$22</f>
        <v>5.5973807511187426</v>
      </c>
      <c r="AQ50" s="6">
        <f>L50*'Summary all tools'!L$22</f>
        <v>29.974427505969036</v>
      </c>
      <c r="AR50" s="6">
        <f>M50*'Summary all tools'!M$22</f>
        <v>23.177173806268961</v>
      </c>
      <c r="AS50" s="6">
        <f>N50*'Summary all tools'!N$22</f>
        <v>18.051328239450637</v>
      </c>
      <c r="AT50" s="6">
        <f>O50*'Summary all tools'!O$22</f>
        <v>24.259326955504626</v>
      </c>
      <c r="AU50" s="6">
        <f>P50*'Summary all tools'!P$22</f>
        <v>14.072674108305913</v>
      </c>
      <c r="AV50" s="6"/>
      <c r="AW50" s="6">
        <f>R50*'Summary all tools'!B$29</f>
        <v>9.1793756389356478</v>
      </c>
      <c r="AX50" s="6">
        <f>S50*'Summary all tools'!C$29</f>
        <v>6.2224257841297117</v>
      </c>
      <c r="AY50" s="6">
        <f>T50*'Summary all tools'!D$29</f>
        <v>23.994168863892533</v>
      </c>
      <c r="AZ50" s="6">
        <f>U50*'Summary all tools'!E$29</f>
        <v>17.340940574344362</v>
      </c>
      <c r="BA50" s="6">
        <f>V50*'Summary all tools'!F$29</f>
        <v>9.4354233369300893</v>
      </c>
      <c r="BB50" s="6">
        <f>W50*'Summary all tools'!G$29</f>
        <v>12.352701107491452</v>
      </c>
      <c r="BC50" s="6">
        <f>X50*'Summary all tools'!H$29</f>
        <v>7.8266689748674843</v>
      </c>
      <c r="BD50" s="6">
        <f>Y50*'Summary all tools'!J$29</f>
        <v>4.259976181844098</v>
      </c>
      <c r="BE50" s="6">
        <f>Z50*'Summary all tools'!K$29</f>
        <v>3.3461667019082251</v>
      </c>
      <c r="BF50" s="6">
        <f>AA50*'Summary all tools'!L$29</f>
        <v>19.305677134157687</v>
      </c>
      <c r="BG50" s="6">
        <f>AB50*'Summary all tools'!M$29</f>
        <v>14.420132096949327</v>
      </c>
      <c r="BH50" s="6">
        <f>AC50*'Summary all tools'!N$29</f>
        <v>8.9548650233033449</v>
      </c>
      <c r="BI50" s="6">
        <f>AD50*'Summary all tools'!O$29</f>
        <v>11.941028566525063</v>
      </c>
      <c r="BJ50" s="6">
        <f>AE50*'Summary all tools'!P$29</f>
        <v>7.1552868353024861</v>
      </c>
      <c r="BK50" s="6">
        <f t="shared" si="1"/>
        <v>438.84716313579685</v>
      </c>
      <c r="BM50" s="6">
        <f>C50*'Summary all tools'!B$23</f>
        <v>2.8042278489187611</v>
      </c>
      <c r="BN50" s="6">
        <f>D50*'Summary all tools'!C$23</f>
        <v>2.3834960081066288</v>
      </c>
      <c r="BO50" s="6">
        <f>E50*'Summary all tools'!D$23</f>
        <v>12.486849576009652</v>
      </c>
      <c r="BP50" s="6">
        <f>F50*'Summary all tools'!E$23</f>
        <v>9.0397335742350524</v>
      </c>
      <c r="BQ50" s="6">
        <f>G50*'Summary all tools'!F$23</f>
        <v>6.8272130012036598</v>
      </c>
      <c r="BR50" s="6">
        <f>H50*'Summary all tools'!G$23</f>
        <v>6.4734733289990416</v>
      </c>
      <c r="BS50" s="6">
        <f>I50*'Summary all tools'!H$23</f>
        <v>3.1370570967255502</v>
      </c>
      <c r="BT50" s="6">
        <f>J50*'Summary all tools'!J$23</f>
        <v>1.0756019545776256</v>
      </c>
      <c r="BU50" s="6">
        <f>K50*'Summary all tools'!K$23</f>
        <v>0.98777307372683687</v>
      </c>
      <c r="BV50" s="6">
        <f>L50*'Summary all tools'!L$23</f>
        <v>6.3292615849257334</v>
      </c>
      <c r="BW50" s="6">
        <f>M50*'Summary all tools'!M$23</f>
        <v>4.8939849072998207</v>
      </c>
      <c r="BX50" s="6">
        <f>N50*'Summary all tools'!N$23</f>
        <v>3.8116350465772264</v>
      </c>
      <c r="BY50" s="6">
        <f>O50*'Summary all tools'!O$23</f>
        <v>5.8556996099493919</v>
      </c>
      <c r="BZ50" s="6">
        <f>P50*'Summary all tools'!P$23</f>
        <v>3.3968523709703931</v>
      </c>
      <c r="CA50" s="6"/>
      <c r="CB50" s="6">
        <f>R50*'Summary all tools'!B$30</f>
        <v>1.8941568778756099</v>
      </c>
      <c r="CC50" s="6">
        <f>S50*'Summary all tools'!C$30</f>
        <v>1.2839926221220039</v>
      </c>
      <c r="CD50" s="6">
        <f>T50*'Summary all tools'!D$30</f>
        <v>7.3132911948165598</v>
      </c>
      <c r="CE50" s="6">
        <f>U50*'Summary all tools'!E$30</f>
        <v>5.2854236682076996</v>
      </c>
      <c r="CF50" s="6">
        <f>V50*'Summary all tools'!F$30</f>
        <v>2.8758653321465002</v>
      </c>
      <c r="CG50" s="6">
        <f>W50*'Summary all tools'!G$30</f>
        <v>2.7154644675951034</v>
      </c>
      <c r="CH50" s="6">
        <f>X50*'Summary all tools'!H$30</f>
        <v>1.7205177487855245</v>
      </c>
      <c r="CI50" s="6">
        <f>Y50*'Summary all tools'!J$30</f>
        <v>0.75176050267837025</v>
      </c>
      <c r="CJ50" s="6">
        <f>Z50*'Summary all tools'!K$30</f>
        <v>0.59050000621909859</v>
      </c>
      <c r="CK50" s="6">
        <f>AA50*'Summary all tools'!L$30</f>
        <v>4.0764975621926594</v>
      </c>
      <c r="CL50" s="6">
        <f>AB50*'Summary all tools'!M$30</f>
        <v>3.0448884507502565</v>
      </c>
      <c r="CM50" s="6">
        <f>AC50*'Summary all tools'!N$30</f>
        <v>1.8908679132871606</v>
      </c>
      <c r="CN50" s="6">
        <f>AD50*'Summary all tools'!O$30</f>
        <v>2.8823172401957047</v>
      </c>
      <c r="CO50" s="6">
        <f>AE50*'Summary all tools'!P$30</f>
        <v>1.7271382016247381</v>
      </c>
      <c r="CP50" s="6">
        <f t="shared" si="2"/>
        <v>107.55554077072236</v>
      </c>
      <c r="CR50" s="6"/>
      <c r="CS50" s="6"/>
      <c r="CT50" s="6"/>
      <c r="CU50" s="6"/>
      <c r="CV50" s="6"/>
      <c r="CW50" s="6"/>
      <c r="CX50" s="6"/>
      <c r="CY50" s="6"/>
      <c r="CZ50" s="6"/>
      <c r="DA50" s="6"/>
      <c r="DB50" s="6"/>
      <c r="DC50" s="6"/>
      <c r="DD50" s="6"/>
      <c r="DE50" s="6"/>
      <c r="DF50" s="6"/>
      <c r="DH50" s="6"/>
      <c r="DI50" s="6"/>
      <c r="DJ50" s="6"/>
      <c r="DK50" s="6"/>
      <c r="DL50" s="6"/>
      <c r="DM50" s="6"/>
      <c r="DN50" s="6"/>
      <c r="DO50" s="6"/>
      <c r="DP50" s="6"/>
      <c r="DQ50" s="6"/>
      <c r="DR50" s="6"/>
      <c r="DS50" s="6"/>
      <c r="DT50" s="6"/>
      <c r="DU50" s="6"/>
      <c r="DV50" s="6"/>
      <c r="DX50" s="6"/>
      <c r="DY50" s="6"/>
      <c r="DZ50" s="6"/>
      <c r="EA50" s="6"/>
      <c r="EB50" s="6"/>
      <c r="EC50" s="6"/>
      <c r="ED50" s="6"/>
      <c r="EE50" s="6"/>
      <c r="EF50" s="6"/>
      <c r="EG50" s="6"/>
      <c r="EH50" s="6"/>
      <c r="EI50" s="6"/>
      <c r="EJ50" s="6"/>
      <c r="EK50" s="6"/>
      <c r="EL50" s="6"/>
      <c r="EN50" s="1"/>
      <c r="EO50" s="1"/>
      <c r="EP50" s="1"/>
      <c r="EQ50" s="1"/>
      <c r="ER50" s="1"/>
      <c r="ES50" s="1"/>
      <c r="ET50" s="1"/>
      <c r="EU50" s="1"/>
      <c r="EV50" s="1"/>
      <c r="EW50" s="1"/>
      <c r="EX50" s="1"/>
      <c r="EY50" s="1"/>
      <c r="EZ50" s="1"/>
      <c r="FA50" s="1"/>
      <c r="FB50" s="2"/>
      <c r="FD50" s="2"/>
      <c r="FE50" s="2"/>
      <c r="FF50" s="2"/>
      <c r="FG50" s="2"/>
      <c r="FH50" s="2"/>
      <c r="FI50" s="2"/>
      <c r="FJ50" s="2"/>
      <c r="FK50" s="2"/>
      <c r="FL50" s="2"/>
      <c r="FM50" s="2"/>
      <c r="FN50" s="2"/>
      <c r="FO50" s="2"/>
      <c r="FP50" s="2"/>
      <c r="FQ50" s="2"/>
      <c r="FR50" s="2"/>
      <c r="FT50" s="2"/>
      <c r="FU50" s="2"/>
      <c r="FV50" s="2"/>
      <c r="FW50" s="2"/>
      <c r="FX50" s="2"/>
      <c r="FY50" s="2"/>
      <c r="FZ50" s="2"/>
      <c r="GA50" s="2"/>
      <c r="GB50" s="2"/>
      <c r="GC50" s="2"/>
      <c r="GD50" s="2"/>
      <c r="GE50" s="2"/>
      <c r="GF50" s="2"/>
      <c r="GG50" s="2"/>
      <c r="GH50" s="2"/>
      <c r="GJ50" s="6"/>
    </row>
    <row r="51" spans="1:192" x14ac:dyDescent="0.25">
      <c r="A51" s="8" t="s">
        <v>61</v>
      </c>
      <c r="B51" s="8" t="s">
        <v>216</v>
      </c>
      <c r="C51" s="22">
        <f>Baseline!CC51*'Summary all tools'!B$21</f>
        <v>78.417470288720494</v>
      </c>
      <c r="D51" s="22">
        <f>Baseline!CD51*'Summary all tools'!C$21</f>
        <v>67.549866247102941</v>
      </c>
      <c r="E51" s="22">
        <f>Baseline!CE51*'Summary all tools'!D$21</f>
        <v>210.58994732983422</v>
      </c>
      <c r="F51" s="22">
        <f>Baseline!CF51*'Summary all tools'!E$21</f>
        <v>139.54266471487017</v>
      </c>
      <c r="G51" s="22">
        <f>Baseline!CG51*'Summary all tools'!F$21</f>
        <v>93.655252591770861</v>
      </c>
      <c r="H51" s="22">
        <f>Baseline!CH51*'Summary all tools'!G$21</f>
        <v>95.148430673434873</v>
      </c>
      <c r="I51" s="22">
        <f>Baseline!CI51*'Summary all tools'!H$21</f>
        <v>48.912014944734288</v>
      </c>
      <c r="J51" s="27">
        <f>Baseline!CJ51*'Summary all tools'!J$21</f>
        <v>45.392911227781795</v>
      </c>
      <c r="K51" s="27">
        <f>Baseline!CK51*'Summary all tools'!K$21</f>
        <v>39.365702671827748</v>
      </c>
      <c r="L51" s="27">
        <f>Baseline!CL51*'Summary all tools'!L$21</f>
        <v>118.29544544016987</v>
      </c>
      <c r="M51" s="27">
        <f>Baseline!CM51*'Summary all tools'!M$21</f>
        <v>85.763250879117493</v>
      </c>
      <c r="N51" s="27">
        <f>Baseline!CN51*'Summary all tools'!N$21</f>
        <v>57.0651061847514</v>
      </c>
      <c r="O51" s="27">
        <f>Baseline!CO51*'Summary all tools'!O$21</f>
        <v>84.897957152807408</v>
      </c>
      <c r="P51" s="27">
        <f>Baseline!CP51*'Summary all tools'!P$21</f>
        <v>46.464670184614732</v>
      </c>
      <c r="Q51" s="28"/>
      <c r="R51" s="29">
        <f>Baseline!CR51*'Summary all tools'!B$28</f>
        <v>18.934798226982551</v>
      </c>
      <c r="S51" s="29">
        <f>Baseline!CS51*'Summary all tools'!C$28</f>
        <v>17.584930607776936</v>
      </c>
      <c r="T51" s="29">
        <f>Baseline!CT51*'Summary all tools'!D$28</f>
        <v>48.464103321033811</v>
      </c>
      <c r="U51" s="29">
        <f>Baseline!CU51*'Summary all tools'!E$28</f>
        <v>25.562772630956818</v>
      </c>
      <c r="V51" s="29">
        <f>Baseline!CV51*'Summary all tools'!F$28</f>
        <v>12.101180629571429</v>
      </c>
      <c r="W51" s="29">
        <f>Baseline!CW51*'Summary all tools'!G$28</f>
        <v>14.869628280491629</v>
      </c>
      <c r="X51" s="29">
        <f>Baseline!CX51*'Summary all tools'!H$28</f>
        <v>11.911216074624413</v>
      </c>
      <c r="Y51" s="29">
        <f>Baseline!CY51*'Summary all tools'!J$28</f>
        <v>14.973009729163923</v>
      </c>
      <c r="Z51" s="29">
        <f>Baseline!CZ51*'Summary all tools'!K$28</f>
        <v>13.411432711879778</v>
      </c>
      <c r="AA51" s="29">
        <f>Baseline!DA51*'Summary all tools'!L$28</f>
        <v>34.259476829761802</v>
      </c>
      <c r="AB51" s="29">
        <f>Baseline!DB51*'Summary all tools'!M$28</f>
        <v>20.797457041108714</v>
      </c>
      <c r="AC51" s="29">
        <f>Baseline!DC51*'Summary all tools'!N$28</f>
        <v>12.112004067081068</v>
      </c>
      <c r="AD51" s="29">
        <f>Baseline!DD51*'Summary all tools'!O$28</f>
        <v>17.434401915308669</v>
      </c>
      <c r="AE51" s="29">
        <f>Baseline!DE51*'Summary all tools'!P$28</f>
        <v>12.055698210062204</v>
      </c>
      <c r="AF51" s="29">
        <f t="shared" si="0"/>
        <v>1485.532800807342</v>
      </c>
      <c r="AH51" s="6">
        <f>C51*'Summary all tools'!B$22</f>
        <v>13.461309613595072</v>
      </c>
      <c r="AI51" s="6">
        <f>D51*'Summary all tools'!C$22</f>
        <v>11.595753606450915</v>
      </c>
      <c r="AJ51" s="6">
        <f>E51*'Summary all tools'!D$22</f>
        <v>39.955987407609868</v>
      </c>
      <c r="AK51" s="6">
        <f>F51*'Summary all tools'!E$22</f>
        <v>26.475931186966918</v>
      </c>
      <c r="AL51" s="6">
        <f>G51*'Summary all tools'!F$22</f>
        <v>17.769547600258019</v>
      </c>
      <c r="AM51" s="6">
        <f>H51*'Summary all tools'!G$22</f>
        <v>23.211814843571915</v>
      </c>
      <c r="AN51" s="6">
        <f>I51*'Summary all tools'!H$22</f>
        <v>11.932268630050848</v>
      </c>
      <c r="AO51" s="6">
        <f>J51*'Summary all tools'!J$22</f>
        <v>5.8460567490325035</v>
      </c>
      <c r="AP51" s="6">
        <f>K51*'Summary all tools'!K$22</f>
        <v>5.0698253440990282</v>
      </c>
      <c r="AQ51" s="6">
        <f>L51*'Summary all tools'!L$22</f>
        <v>30.052790288950035</v>
      </c>
      <c r="AR51" s="6">
        <f>M51*'Summary all tools'!M$22</f>
        <v>21.788032358966081</v>
      </c>
      <c r="AS51" s="6">
        <f>N51*'Summary all tools'!N$22</f>
        <v>14.497309364749595</v>
      </c>
      <c r="AT51" s="6">
        <f>O51*'Summary all tools'!O$22</f>
        <v>20.492610347229377</v>
      </c>
      <c r="AU51" s="6">
        <f>P51*'Summary all tools'!P$22</f>
        <v>11.215610044562178</v>
      </c>
      <c r="AV51" s="6"/>
      <c r="AW51" s="6">
        <f>R51*'Summary all tools'!B$29</f>
        <v>3.250387706539239</v>
      </c>
      <c r="AX51" s="6">
        <f>S51*'Summary all tools'!C$29</f>
        <v>3.0186665620979483</v>
      </c>
      <c r="AY51" s="6">
        <f>T51*'Summary all tools'!D$29</f>
        <v>9.1952684663689883</v>
      </c>
      <c r="AZ51" s="6">
        <f>U51*'Summary all tools'!E$29</f>
        <v>4.8501167045090261</v>
      </c>
      <c r="BA51" s="6">
        <f>V51*'Summary all tools'!F$29</f>
        <v>2.2960004833234939</v>
      </c>
      <c r="BB51" s="6">
        <f>W51*'Summary all tools'!G$29</f>
        <v>3.6275013260505342</v>
      </c>
      <c r="BC51" s="6">
        <f>X51*'Summary all tools'!H$29</f>
        <v>2.9057856249346625</v>
      </c>
      <c r="BD51" s="6">
        <f>Y51*'Summary all tools'!J$29</f>
        <v>1.9283421620892931</v>
      </c>
      <c r="BE51" s="6">
        <f>Z51*'Summary all tools'!K$29</f>
        <v>1.7272299704693652</v>
      </c>
      <c r="BF51" s="6">
        <f>AA51*'Summary all tools'!L$29</f>
        <v>8.7035715427836156</v>
      </c>
      <c r="BG51" s="6">
        <f>AB51*'Summary all tools'!M$29</f>
        <v>5.2835644912128412</v>
      </c>
      <c r="BH51" s="6">
        <f>AC51*'Summary all tools'!N$29</f>
        <v>3.0770374704831456</v>
      </c>
      <c r="BI51" s="6">
        <f>AD51*'Summary all tools'!O$29</f>
        <v>4.2083039105917477</v>
      </c>
      <c r="BJ51" s="6">
        <f>AE51*'Summary all tools'!P$29</f>
        <v>2.9099961196701871</v>
      </c>
      <c r="BK51" s="6">
        <f t="shared" si="1"/>
        <v>310.34661992721641</v>
      </c>
      <c r="BM51" s="6">
        <f>C51*'Summary all tools'!B$23</f>
        <v>2.7777305551862845</v>
      </c>
      <c r="BN51" s="6">
        <f>D51*'Summary all tools'!C$23</f>
        <v>2.3927745537120932</v>
      </c>
      <c r="BO51" s="6">
        <f>E51*'Summary all tools'!D$23</f>
        <v>12.178366024922186</v>
      </c>
      <c r="BP51" s="6">
        <f>F51*'Summary all tools'!E$23</f>
        <v>8.0697187521919709</v>
      </c>
      <c r="BQ51" s="6">
        <f>G51*'Summary all tools'!F$23</f>
        <v>5.4160607411745332</v>
      </c>
      <c r="BR51" s="6">
        <f>H51*'Summary all tools'!G$23</f>
        <v>5.1025972285438259</v>
      </c>
      <c r="BS51" s="6">
        <f>I51*'Summary all tools'!H$23</f>
        <v>2.6230418109163498</v>
      </c>
      <c r="BT51" s="6">
        <f>J51*'Summary all tools'!J$23</f>
        <v>1.0316570733586772</v>
      </c>
      <c r="BU51" s="6">
        <f>K51*'Summary all tools'!K$23</f>
        <v>0.8946750607233579</v>
      </c>
      <c r="BV51" s="6">
        <f>L51*'Summary all tools'!L$23</f>
        <v>6.3458083080253065</v>
      </c>
      <c r="BW51" s="6">
        <f>M51*'Summary all tools'!M$23</f>
        <v>4.6006602192239141</v>
      </c>
      <c r="BX51" s="6">
        <f>N51*'Summary all tools'!N$23</f>
        <v>3.0611848459431421</v>
      </c>
      <c r="BY51" s="6">
        <f>O51*'Summary all tools'!O$23</f>
        <v>4.9464921527795038</v>
      </c>
      <c r="BZ51" s="6">
        <f>P51*'Summary all tools'!P$23</f>
        <v>2.7072162176529391</v>
      </c>
      <c r="CA51" s="6"/>
      <c r="CB51" s="6">
        <f>R51*'Summary all tools'!B$30</f>
        <v>0.67071492357158902</v>
      </c>
      <c r="CC51" s="6">
        <f>S51*'Summary all tools'!C$30</f>
        <v>0.62289944932179886</v>
      </c>
      <c r="CD51" s="6">
        <f>T51*'Summary all tools'!D$30</f>
        <v>2.802667443516575</v>
      </c>
      <c r="CE51" s="6">
        <f>U51*'Summary all tools'!E$30</f>
        <v>1.4782889955524086</v>
      </c>
      <c r="CF51" s="6">
        <f>V51*'Summary all tools'!F$30</f>
        <v>0.69980836649243483</v>
      </c>
      <c r="CG51" s="6">
        <f>W51*'Summary all tools'!G$30</f>
        <v>0.79742486046800531</v>
      </c>
      <c r="CH51" s="6">
        <f>X51*'Summary all tools'!H$30</f>
        <v>0.63877183996408526</v>
      </c>
      <c r="CI51" s="6">
        <f>Y51*'Summary all tools'!J$30</f>
        <v>0.34029567566281643</v>
      </c>
      <c r="CJ51" s="6">
        <f>Z51*'Summary all tools'!K$30</f>
        <v>0.30480528890635861</v>
      </c>
      <c r="CK51" s="6">
        <f>AA51*'Summary all tools'!L$30</f>
        <v>1.8378059432969387</v>
      </c>
      <c r="CL51" s="6">
        <f>AB51*'Summary all tools'!M$30</f>
        <v>1.1156530598975323</v>
      </c>
      <c r="CM51" s="6">
        <f>AC51*'Summary all tools'!N$30</f>
        <v>0.64973301169564435</v>
      </c>
      <c r="CN51" s="6">
        <f>AD51*'Summary all tools'!O$30</f>
        <v>1.015797495660077</v>
      </c>
      <c r="CO51" s="6">
        <f>AE51*'Summary all tools'!P$30</f>
        <v>0.70241285647211416</v>
      </c>
      <c r="CP51" s="6">
        <f t="shared" si="2"/>
        <v>75.825062754832459</v>
      </c>
      <c r="CR51" s="6"/>
      <c r="CS51" s="6"/>
      <c r="CT51" s="6"/>
      <c r="CU51" s="6"/>
      <c r="CV51" s="6"/>
      <c r="CW51" s="6"/>
      <c r="CX51" s="6"/>
      <c r="CY51" s="6"/>
      <c r="CZ51" s="6"/>
      <c r="DA51" s="6"/>
      <c r="DB51" s="6"/>
      <c r="DC51" s="6"/>
      <c r="DD51" s="6"/>
      <c r="DE51" s="6"/>
      <c r="DF51" s="6"/>
      <c r="DH51" s="6"/>
      <c r="DI51" s="6"/>
      <c r="DJ51" s="6"/>
      <c r="DK51" s="6"/>
      <c r="DL51" s="6"/>
      <c r="DM51" s="6"/>
      <c r="DN51" s="6"/>
      <c r="DO51" s="6"/>
      <c r="DP51" s="6"/>
      <c r="DQ51" s="6"/>
      <c r="DR51" s="6"/>
      <c r="DS51" s="6"/>
      <c r="DT51" s="6"/>
      <c r="DU51" s="6"/>
      <c r="DV51" s="6"/>
      <c r="DX51" s="6"/>
      <c r="DY51" s="6"/>
      <c r="DZ51" s="6"/>
      <c r="EA51" s="6"/>
      <c r="EB51" s="6"/>
      <c r="EC51" s="6"/>
      <c r="ED51" s="6"/>
      <c r="EE51" s="6"/>
      <c r="EF51" s="6"/>
      <c r="EG51" s="6"/>
      <c r="EH51" s="6"/>
      <c r="EI51" s="6"/>
      <c r="EJ51" s="6"/>
      <c r="EK51" s="6"/>
      <c r="EL51" s="6"/>
      <c r="EN51" s="1"/>
      <c r="EO51" s="1"/>
      <c r="EP51" s="1"/>
      <c r="EQ51" s="1"/>
      <c r="ER51" s="1"/>
      <c r="ES51" s="1"/>
      <c r="ET51" s="1"/>
      <c r="EU51" s="1"/>
      <c r="EV51" s="1"/>
      <c r="EW51" s="1"/>
      <c r="EX51" s="1"/>
      <c r="EY51" s="1"/>
      <c r="EZ51" s="1"/>
      <c r="FA51" s="1"/>
      <c r="FB51" s="2"/>
      <c r="FD51" s="2"/>
      <c r="FE51" s="2"/>
      <c r="FF51" s="2"/>
      <c r="FG51" s="2"/>
      <c r="FH51" s="2"/>
      <c r="FI51" s="2"/>
      <c r="FJ51" s="2"/>
      <c r="FK51" s="2"/>
      <c r="FL51" s="2"/>
      <c r="FM51" s="2"/>
      <c r="FN51" s="2"/>
      <c r="FO51" s="2"/>
      <c r="FP51" s="2"/>
      <c r="FQ51" s="2"/>
      <c r="FR51" s="2"/>
      <c r="FT51" s="2"/>
      <c r="FU51" s="2"/>
      <c r="FV51" s="2"/>
      <c r="FW51" s="2"/>
      <c r="FX51" s="2"/>
      <c r="FY51" s="2"/>
      <c r="FZ51" s="2"/>
      <c r="GA51" s="2"/>
      <c r="GB51" s="2"/>
      <c r="GC51" s="2"/>
      <c r="GD51" s="2"/>
      <c r="GE51" s="2"/>
      <c r="GF51" s="2"/>
      <c r="GG51" s="2"/>
      <c r="GH51" s="2"/>
      <c r="GJ51" s="6"/>
    </row>
    <row r="52" spans="1:192" x14ac:dyDescent="0.25">
      <c r="A52" s="8" t="s">
        <v>62</v>
      </c>
      <c r="B52" s="8" t="s">
        <v>217</v>
      </c>
      <c r="C52" s="22">
        <f>Baseline!CC52*'Summary all tools'!B$21</f>
        <v>66.109323399706852</v>
      </c>
      <c r="D52" s="22">
        <f>Baseline!CD52*'Summary all tools'!C$21</f>
        <v>56.556496312990738</v>
      </c>
      <c r="E52" s="22">
        <f>Baseline!CE52*'Summary all tools'!D$21</f>
        <v>184.78242643339877</v>
      </c>
      <c r="F52" s="22">
        <f>Baseline!CF52*'Summary all tools'!E$21</f>
        <v>137.46617429243614</v>
      </c>
      <c r="G52" s="22">
        <f>Baseline!CG52*'Summary all tools'!F$21</f>
        <v>93.148521001568483</v>
      </c>
      <c r="H52" s="22">
        <f>Baseline!CH52*'Summary all tools'!G$21</f>
        <v>109.03093346166384</v>
      </c>
      <c r="I52" s="22">
        <f>Baseline!CI52*'Summary all tools'!H$21</f>
        <v>60.792067422929556</v>
      </c>
      <c r="J52" s="27">
        <f>Baseline!CJ52*'Summary all tools'!J$21</f>
        <v>40.686239600593495</v>
      </c>
      <c r="K52" s="27">
        <f>Baseline!CK52*'Summary all tools'!K$21</f>
        <v>35.848361736308824</v>
      </c>
      <c r="L52" s="27">
        <f>Baseline!CL52*'Summary all tools'!L$21</f>
        <v>108.04334154654209</v>
      </c>
      <c r="M52" s="27">
        <f>Baseline!CM52*'Summary all tools'!M$21</f>
        <v>79.387090465070301</v>
      </c>
      <c r="N52" s="27">
        <f>Baseline!CN52*'Summary all tools'!N$21</f>
        <v>62.694014248458693</v>
      </c>
      <c r="O52" s="27">
        <f>Baseline!CO52*'Summary all tools'!O$21</f>
        <v>107.75073736917783</v>
      </c>
      <c r="P52" s="27">
        <f>Baseline!CP52*'Summary all tools'!P$21</f>
        <v>62.139418115924428</v>
      </c>
      <c r="Q52" s="28"/>
      <c r="R52" s="29">
        <f>Baseline!CR52*'Summary all tools'!B$28</f>
        <v>11.152589110113148</v>
      </c>
      <c r="S52" s="29">
        <f>Baseline!CS52*'Summary all tools'!C$28</f>
        <v>9.420059662781421</v>
      </c>
      <c r="T52" s="29">
        <f>Baseline!CT52*'Summary all tools'!D$28</f>
        <v>28.160335535226871</v>
      </c>
      <c r="U52" s="29">
        <f>Baseline!CU52*'Summary all tools'!E$28</f>
        <v>16.579048164201893</v>
      </c>
      <c r="V52" s="29">
        <f>Baseline!CV52*'Summary all tools'!F$28</f>
        <v>9.6827984409114833</v>
      </c>
      <c r="W52" s="29">
        <f>Baseline!CW52*'Summary all tools'!G$28</f>
        <v>11.902755362365014</v>
      </c>
      <c r="X52" s="29">
        <f>Baseline!CX52*'Summary all tools'!H$28</f>
        <v>8.5090463244828118</v>
      </c>
      <c r="Y52" s="29">
        <f>Baseline!CY52*'Summary all tools'!J$28</f>
        <v>9.8159687816879018</v>
      </c>
      <c r="Z52" s="29">
        <f>Baseline!CZ52*'Summary all tools'!K$28</f>
        <v>9.2795695232912099</v>
      </c>
      <c r="AA52" s="29">
        <f>Baseline!DA52*'Summary all tools'!L$28</f>
        <v>27.44454450971654</v>
      </c>
      <c r="AB52" s="29">
        <f>Baseline!DB52*'Summary all tools'!M$28</f>
        <v>17.820123327959887</v>
      </c>
      <c r="AC52" s="29">
        <f>Baseline!DC52*'Summary all tools'!N$28</f>
        <v>11.30085328300698</v>
      </c>
      <c r="AD52" s="29">
        <f>Baseline!DD52*'Summary all tools'!O$28</f>
        <v>16.68351511666107</v>
      </c>
      <c r="AE52" s="29">
        <f>Baseline!DE52*'Summary all tools'!P$28</f>
        <v>8.4361461680559646</v>
      </c>
      <c r="AF52" s="29">
        <f t="shared" si="0"/>
        <v>1400.6224987172322</v>
      </c>
      <c r="AH52" s="6">
        <f>C52*'Summary all tools'!B$22</f>
        <v>11.348466959622703</v>
      </c>
      <c r="AI52" s="6">
        <f>D52*'Summary all tools'!C$22</f>
        <v>9.7086083589057672</v>
      </c>
      <c r="AJ52" s="6">
        <f>E52*'Summary all tools'!D$22</f>
        <v>35.059433735251744</v>
      </c>
      <c r="AK52" s="6">
        <f>F52*'Summary all tools'!E$22</f>
        <v>26.081951197785152</v>
      </c>
      <c r="AL52" s="6">
        <f>G52*'Summary all tools'!F$22</f>
        <v>17.673403594839503</v>
      </c>
      <c r="AM52" s="6">
        <f>H52*'Summary all tools'!G$22</f>
        <v>26.598503220931661</v>
      </c>
      <c r="AN52" s="6">
        <f>I52*'Summary all tools'!H$22</f>
        <v>14.830451779305633</v>
      </c>
      <c r="AO52" s="6">
        <f>J52*'Summary all tools'!J$22</f>
        <v>5.2398944940158287</v>
      </c>
      <c r="AP52" s="6">
        <f>K52*'Summary all tools'!K$22</f>
        <v>4.6168344660397729</v>
      </c>
      <c r="AQ52" s="6">
        <f>L52*'Summary all tools'!L$22</f>
        <v>27.448257822046624</v>
      </c>
      <c r="AR52" s="6">
        <f>M52*'Summary all tools'!M$22</f>
        <v>20.168177840822516</v>
      </c>
      <c r="AS52" s="6">
        <f>N52*'Summary all tools'!N$22</f>
        <v>15.927325482148918</v>
      </c>
      <c r="AT52" s="6">
        <f>O52*'Summary all tools'!O$22</f>
        <v>26.008798675318786</v>
      </c>
      <c r="AU52" s="6">
        <f>P52*'Summary all tools'!P$22</f>
        <v>14.999169890050725</v>
      </c>
      <c r="AV52" s="6"/>
      <c r="AW52" s="6">
        <f>R52*'Summary all tools'!B$29</f>
        <v>1.9144771496924478</v>
      </c>
      <c r="AX52" s="6">
        <f>S52*'Summary all tools'!C$29</f>
        <v>1.6170674625483095</v>
      </c>
      <c r="AY52" s="6">
        <f>T52*'Summary all tools'!D$29</f>
        <v>5.3429616480092568</v>
      </c>
      <c r="AZ52" s="6">
        <f>U52*'Summary all tools'!E$29</f>
        <v>3.1456023807322628</v>
      </c>
      <c r="BA52" s="6">
        <f>V52*'Summary all tools'!F$29</f>
        <v>1.837152140835707</v>
      </c>
      <c r="BB52" s="6">
        <f>W52*'Summary all tools'!G$29</f>
        <v>2.9037216025958816</v>
      </c>
      <c r="BC52" s="6">
        <f>X52*'Summary all tools'!H$29</f>
        <v>2.0758136143848711</v>
      </c>
      <c r="BD52" s="6">
        <f>Y52*'Summary all tools'!J$29</f>
        <v>1.2641777976416237</v>
      </c>
      <c r="BE52" s="6">
        <f>Z52*'Summary all tools'!K$29</f>
        <v>1.1950960749693225</v>
      </c>
      <c r="BF52" s="6">
        <f>AA52*'Summary all tools'!L$29</f>
        <v>6.9722476436628043</v>
      </c>
      <c r="BG52" s="6">
        <f>AB52*'Summary all tools'!M$29</f>
        <v>4.5271770802813069</v>
      </c>
      <c r="BH52" s="6">
        <f>AC52*'Summary all tools'!N$29</f>
        <v>2.8709657631930687</v>
      </c>
      <c r="BI52" s="6">
        <f>AD52*'Summary all tools'!O$29</f>
        <v>4.0270553729871548</v>
      </c>
      <c r="BJ52" s="6">
        <f>AE52*'Summary all tools'!P$29</f>
        <v>2.0363111440135087</v>
      </c>
      <c r="BK52" s="6">
        <f t="shared" si="1"/>
        <v>297.43910439263288</v>
      </c>
      <c r="BM52" s="6">
        <f>C52*'Summary all tools'!B$23</f>
        <v>2.3417471503983354</v>
      </c>
      <c r="BN52" s="6">
        <f>D52*'Summary all tools'!C$23</f>
        <v>2.003363629615476</v>
      </c>
      <c r="BO52" s="6">
        <f>E52*'Summary all tools'!D$23</f>
        <v>10.685923296018512</v>
      </c>
      <c r="BP52" s="6">
        <f>F52*'Summary all tools'!E$23</f>
        <v>7.9496358102838309</v>
      </c>
      <c r="BQ52" s="6">
        <f>G52*'Summary all tools'!F$23</f>
        <v>5.3867565751394375</v>
      </c>
      <c r="BR52" s="6">
        <f>H52*'Summary all tools'!G$23</f>
        <v>5.8470847597737707</v>
      </c>
      <c r="BS52" s="6">
        <f>I52*'Summary all tools'!H$23</f>
        <v>3.2601424170025313</v>
      </c>
      <c r="BT52" s="6">
        <f>J52*'Summary all tools'!J$23</f>
        <v>0.92468726364985221</v>
      </c>
      <c r="BU52" s="6">
        <f>K52*'Summary all tools'!K$23</f>
        <v>0.81473549400701872</v>
      </c>
      <c r="BV52" s="6">
        <f>L52*'Summary all tools'!L$23</f>
        <v>5.7958472691970959</v>
      </c>
      <c r="BW52" s="6">
        <f>M52*'Summary all tools'!M$23</f>
        <v>4.2586192253529616</v>
      </c>
      <c r="BX52" s="6">
        <f>N52*'Summary all tools'!N$23</f>
        <v>3.3631404404537557</v>
      </c>
      <c r="BY52" s="6">
        <f>O52*'Summary all tools'!O$23</f>
        <v>6.2779858871459142</v>
      </c>
      <c r="BZ52" s="6">
        <f>P52*'Summary all tools'!P$23</f>
        <v>3.6204892838053473</v>
      </c>
      <c r="CA52" s="6"/>
      <c r="CB52" s="6">
        <f>R52*'Summary all tools'!B$30</f>
        <v>0.39505084041272731</v>
      </c>
      <c r="CC52" s="6">
        <f>S52*'Summary all tools'!C$30</f>
        <v>0.3336805875099686</v>
      </c>
      <c r="CD52" s="6">
        <f>T52*'Summary all tools'!D$30</f>
        <v>1.6285054338110405</v>
      </c>
      <c r="CE52" s="6">
        <f>U52*'Summary all tools'!E$30</f>
        <v>0.95876236946976501</v>
      </c>
      <c r="CF52" s="6">
        <f>V52*'Summary all tools'!F$30</f>
        <v>0.55995390593965044</v>
      </c>
      <c r="CG52" s="6">
        <f>W52*'Summary all tools'!G$30</f>
        <v>0.63831811091547386</v>
      </c>
      <c r="CH52" s="6">
        <f>X52*'Summary all tools'!H$30</f>
        <v>0.45632109626563977</v>
      </c>
      <c r="CI52" s="6">
        <f>Y52*'Summary all tools'!J$30</f>
        <v>0.22309019958381596</v>
      </c>
      <c r="CJ52" s="6">
        <f>Z52*'Summary all tools'!K$30</f>
        <v>0.21089930734752751</v>
      </c>
      <c r="CK52" s="6">
        <f>AA52*'Summary all tools'!L$30</f>
        <v>1.4722275900961301</v>
      </c>
      <c r="CL52" s="6">
        <f>AB52*'Summary all tools'!M$30</f>
        <v>0.9559377898601964</v>
      </c>
      <c r="CM52" s="6">
        <f>AC52*'Summary all tools'!N$30</f>
        <v>0.60621986234754044</v>
      </c>
      <c r="CN52" s="6">
        <f>AD52*'Summary all tools'!O$30</f>
        <v>0.97204784865207183</v>
      </c>
      <c r="CO52" s="6">
        <f>AE52*'Summary all tools'!P$30</f>
        <v>0.49152337958946762</v>
      </c>
      <c r="CP52" s="6">
        <f t="shared" si="2"/>
        <v>72.432696823644861</v>
      </c>
      <c r="CR52" s="6"/>
      <c r="CS52" s="6"/>
      <c r="CT52" s="6"/>
      <c r="CU52" s="6"/>
      <c r="CV52" s="6"/>
      <c r="CW52" s="6"/>
      <c r="CX52" s="6"/>
      <c r="CY52" s="6"/>
      <c r="CZ52" s="6"/>
      <c r="DA52" s="6"/>
      <c r="DB52" s="6"/>
      <c r="DC52" s="6"/>
      <c r="DD52" s="6"/>
      <c r="DE52" s="6"/>
      <c r="DF52" s="6"/>
      <c r="DH52" s="6"/>
      <c r="DI52" s="6"/>
      <c r="DJ52" s="6"/>
      <c r="DK52" s="6"/>
      <c r="DL52" s="6"/>
      <c r="DM52" s="6"/>
      <c r="DN52" s="6"/>
      <c r="DO52" s="6"/>
      <c r="DP52" s="6"/>
      <c r="DQ52" s="6"/>
      <c r="DR52" s="6"/>
      <c r="DS52" s="6"/>
      <c r="DT52" s="6"/>
      <c r="DU52" s="6"/>
      <c r="DV52" s="6"/>
      <c r="DX52" s="6"/>
      <c r="DY52" s="6"/>
      <c r="DZ52" s="6"/>
      <c r="EA52" s="6"/>
      <c r="EB52" s="6"/>
      <c r="EC52" s="6"/>
      <c r="ED52" s="6"/>
      <c r="EE52" s="6"/>
      <c r="EF52" s="6"/>
      <c r="EG52" s="6"/>
      <c r="EH52" s="6"/>
      <c r="EI52" s="6"/>
      <c r="EJ52" s="6"/>
      <c r="EK52" s="6"/>
      <c r="EL52" s="6"/>
      <c r="EN52" s="1"/>
      <c r="EO52" s="1"/>
      <c r="EP52" s="1"/>
      <c r="EQ52" s="1"/>
      <c r="ER52" s="1"/>
      <c r="ES52" s="1"/>
      <c r="ET52" s="1"/>
      <c r="EU52" s="1"/>
      <c r="EV52" s="1"/>
      <c r="EW52" s="1"/>
      <c r="EX52" s="1"/>
      <c r="EY52" s="1"/>
      <c r="EZ52" s="1"/>
      <c r="FA52" s="1"/>
      <c r="FB52" s="2"/>
      <c r="FD52" s="2"/>
      <c r="FE52" s="2"/>
      <c r="FF52" s="2"/>
      <c r="FG52" s="2"/>
      <c r="FH52" s="2"/>
      <c r="FI52" s="2"/>
      <c r="FJ52" s="2"/>
      <c r="FK52" s="2"/>
      <c r="FL52" s="2"/>
      <c r="FM52" s="2"/>
      <c r="FN52" s="2"/>
      <c r="FO52" s="2"/>
      <c r="FP52" s="2"/>
      <c r="FQ52" s="2"/>
      <c r="FR52" s="2"/>
      <c r="FT52" s="2"/>
      <c r="FU52" s="2"/>
      <c r="FV52" s="2"/>
      <c r="FW52" s="2"/>
      <c r="FX52" s="2"/>
      <c r="FY52" s="2"/>
      <c r="FZ52" s="2"/>
      <c r="GA52" s="2"/>
      <c r="GB52" s="2"/>
      <c r="GC52" s="2"/>
      <c r="GD52" s="2"/>
      <c r="GE52" s="2"/>
      <c r="GF52" s="2"/>
      <c r="GG52" s="2"/>
      <c r="GH52" s="2"/>
      <c r="GJ52" s="6"/>
    </row>
    <row r="53" spans="1:192" x14ac:dyDescent="0.25">
      <c r="A53" s="8" t="s">
        <v>65</v>
      </c>
      <c r="B53" s="8" t="s">
        <v>218</v>
      </c>
      <c r="C53" s="22">
        <f>Baseline!CC53*'Summary all tools'!B$21</f>
        <v>69.337182270483822</v>
      </c>
      <c r="D53" s="22">
        <f>Baseline!CD53*'Summary all tools'!C$21</f>
        <v>57.037696980322892</v>
      </c>
      <c r="E53" s="22">
        <f>Baseline!CE53*'Summary all tools'!D$21</f>
        <v>183.59395797080478</v>
      </c>
      <c r="F53" s="22">
        <f>Baseline!CF53*'Summary all tools'!E$21</f>
        <v>137.27823834143877</v>
      </c>
      <c r="G53" s="22">
        <f>Baseline!CG53*'Summary all tools'!F$21</f>
        <v>100.12936489445134</v>
      </c>
      <c r="H53" s="22">
        <f>Baseline!CH53*'Summary all tools'!G$21</f>
        <v>110.47727706834894</v>
      </c>
      <c r="I53" s="22">
        <f>Baseline!CI53*'Summary all tools'!H$21</f>
        <v>58.944583275898431</v>
      </c>
      <c r="J53" s="27">
        <f>Baseline!CJ53*'Summary all tools'!J$21</f>
        <v>44.270273784176183</v>
      </c>
      <c r="K53" s="27">
        <f>Baseline!CK53*'Summary all tools'!K$21</f>
        <v>38.1764705854144</v>
      </c>
      <c r="L53" s="27">
        <f>Baseline!CL53*'Summary all tools'!L$21</f>
        <v>108.97457072909283</v>
      </c>
      <c r="M53" s="27">
        <f>Baseline!CM53*'Summary all tools'!M$21</f>
        <v>80.058154446777394</v>
      </c>
      <c r="N53" s="27">
        <f>Baseline!CN53*'Summary all tools'!N$21</f>
        <v>60.173942913741676</v>
      </c>
      <c r="O53" s="27">
        <f>Baseline!CO53*'Summary all tools'!O$21</f>
        <v>99.779598495975478</v>
      </c>
      <c r="P53" s="27">
        <f>Baseline!CP53*'Summary all tools'!P$21</f>
        <v>54.953364344503221</v>
      </c>
      <c r="Q53" s="28"/>
      <c r="R53" s="29">
        <f>Baseline!CR53*'Summary all tools'!B$28</f>
        <v>16.947194929048798</v>
      </c>
      <c r="S53" s="29">
        <f>Baseline!CS53*'Summary all tools'!C$28</f>
        <v>13.818678404778229</v>
      </c>
      <c r="T53" s="29">
        <f>Baseline!CT53*'Summary all tools'!D$28</f>
        <v>36.369351553946046</v>
      </c>
      <c r="U53" s="29">
        <f>Baseline!CU53*'Summary all tools'!E$28</f>
        <v>25.180000030910218</v>
      </c>
      <c r="V53" s="29">
        <f>Baseline!CV53*'Summary all tools'!F$28</f>
        <v>12.291502812752565</v>
      </c>
      <c r="W53" s="29">
        <f>Baseline!CW53*'Summary all tools'!G$28</f>
        <v>13.903452767291215</v>
      </c>
      <c r="X53" s="29">
        <f>Baseline!CX53*'Summary all tools'!H$28</f>
        <v>9.436233991166004</v>
      </c>
      <c r="Y53" s="29">
        <f>Baseline!CY53*'Summary all tools'!J$28</f>
        <v>12.091399599905804</v>
      </c>
      <c r="Z53" s="29">
        <f>Baseline!CZ53*'Summary all tools'!K$28</f>
        <v>9.2612513714342288</v>
      </c>
      <c r="AA53" s="29">
        <f>Baseline!DA53*'Summary all tools'!L$28</f>
        <v>23.490011769315142</v>
      </c>
      <c r="AB53" s="29">
        <f>Baseline!DB53*'Summary all tools'!M$28</f>
        <v>14.751281406024725</v>
      </c>
      <c r="AC53" s="29">
        <f>Baseline!DC53*'Summary all tools'!N$28</f>
        <v>9.3709350693605042</v>
      </c>
      <c r="AD53" s="29">
        <f>Baseline!DD53*'Summary all tools'!O$28</f>
        <v>13.870352107757384</v>
      </c>
      <c r="AE53" s="29">
        <f>Baseline!DE53*'Summary all tools'!P$28</f>
        <v>6.4696143225497034</v>
      </c>
      <c r="AF53" s="29">
        <f t="shared" si="0"/>
        <v>1420.4359362376699</v>
      </c>
      <c r="AH53" s="6">
        <f>C53*'Summary all tools'!B$22</f>
        <v>11.902568073679785</v>
      </c>
      <c r="AI53" s="6">
        <f>D53*'Summary all tools'!C$22</f>
        <v>9.7912122881753199</v>
      </c>
      <c r="AJ53" s="6">
        <f>E53*'Summary all tools'!D$22</f>
        <v>34.83394134338856</v>
      </c>
      <c r="AK53" s="6">
        <f>F53*'Summary all tools'!E$22</f>
        <v>26.046293434502999</v>
      </c>
      <c r="AL53" s="6">
        <f>G53*'Summary all tools'!F$22</f>
        <v>18.99790419050019</v>
      </c>
      <c r="AM53" s="6">
        <f>H53*'Summary all tools'!G$22</f>
        <v>26.951344142856946</v>
      </c>
      <c r="AN53" s="6">
        <f>I53*'Summary all tools'!H$22</f>
        <v>14.379751125140311</v>
      </c>
      <c r="AO53" s="6">
        <f>J53*'Summary all tools'!J$22</f>
        <v>5.7014746540226904</v>
      </c>
      <c r="AP53" s="6">
        <f>K53*'Summary all tools'!K$22</f>
        <v>4.9166666663033691</v>
      </c>
      <c r="AQ53" s="6">
        <f>L53*'Summary all tools'!L$22</f>
        <v>27.684835276318115</v>
      </c>
      <c r="AR53" s="6">
        <f>M53*'Summary all tools'!M$22</f>
        <v>20.338660694474822</v>
      </c>
      <c r="AS53" s="6">
        <f>N53*'Summary all tools'!N$22</f>
        <v>15.287104930515344</v>
      </c>
      <c r="AT53" s="6">
        <f>O53*'Summary all tools'!O$22</f>
        <v>24.084730671442358</v>
      </c>
      <c r="AU53" s="6">
        <f>P53*'Summary all tools'!P$22</f>
        <v>13.264605186604227</v>
      </c>
      <c r="AV53" s="6"/>
      <c r="AW53" s="6">
        <f>R53*'Summary all tools'!B$29</f>
        <v>2.9091915000819464</v>
      </c>
      <c r="AX53" s="6">
        <f>S53*'Summary all tools'!C$29</f>
        <v>2.3721437043624753</v>
      </c>
      <c r="AY53" s="6">
        <f>T53*'Summary all tools'!D$29</f>
        <v>6.9004877542249803</v>
      </c>
      <c r="AZ53" s="6">
        <f>U53*'Summary all tools'!E$29</f>
        <v>4.7774918837074614</v>
      </c>
      <c r="BA53" s="6">
        <f>V53*'Summary all tools'!F$29</f>
        <v>2.3321109950121826</v>
      </c>
      <c r="BB53" s="6">
        <f>W53*'Summary all tools'!G$29</f>
        <v>3.391799202956427</v>
      </c>
      <c r="BC53" s="6">
        <f>X53*'Summary all tools'!H$29</f>
        <v>2.302004506782874</v>
      </c>
      <c r="BD53" s="6">
        <f>Y53*'Summary all tools'!J$29</f>
        <v>1.5572257060484747</v>
      </c>
      <c r="BE53" s="6">
        <f>Z53*'Summary all tools'!K$29</f>
        <v>1.1927369190483477</v>
      </c>
      <c r="BF53" s="6">
        <f>AA53*'Summary all tools'!L$29</f>
        <v>5.9676042045527327</v>
      </c>
      <c r="BG53" s="6">
        <f>AB53*'Summary all tools'!M$29</f>
        <v>3.7475421385751071</v>
      </c>
      <c r="BH53" s="6">
        <f>AC53*'Summary all tools'!N$29</f>
        <v>2.3806727757181037</v>
      </c>
      <c r="BI53" s="6">
        <f>AD53*'Summary all tools'!O$29</f>
        <v>3.348016026010403</v>
      </c>
      <c r="BJ53" s="6">
        <f>AE53*'Summary all tools'!P$29</f>
        <v>1.5616310433740663</v>
      </c>
      <c r="BK53" s="6">
        <f t="shared" si="1"/>
        <v>298.92175103838053</v>
      </c>
      <c r="BM53" s="6">
        <f>C53*'Summary all tools'!B$23</f>
        <v>2.4560854755212254</v>
      </c>
      <c r="BN53" s="6">
        <f>D53*'Summary all tools'!C$23</f>
        <v>2.020408884861574</v>
      </c>
      <c r="BO53" s="6">
        <f>E53*'Summary all tools'!D$23</f>
        <v>10.617194450553363</v>
      </c>
      <c r="BP53" s="6">
        <f>F53*'Summary all tools'!E$23</f>
        <v>7.938767519420435</v>
      </c>
      <c r="BQ53" s="6">
        <f>G53*'Summary all tools'!F$23</f>
        <v>5.7904570991593038</v>
      </c>
      <c r="BR53" s="6">
        <f>H53*'Summary all tools'!G$23</f>
        <v>5.9246489279556211</v>
      </c>
      <c r="BS53" s="6">
        <f>I53*'Summary all tools'!H$23</f>
        <v>3.1610659800954992</v>
      </c>
      <c r="BT53" s="6">
        <f>J53*'Summary all tools'!J$23</f>
        <v>1.0061425860040041</v>
      </c>
      <c r="BU53" s="6">
        <f>K53*'Summary all tools'!K$23</f>
        <v>0.86764705875941817</v>
      </c>
      <c r="BV53" s="6">
        <f>L53*'Summary all tools'!L$23</f>
        <v>5.8458018710950608</v>
      </c>
      <c r="BW53" s="6">
        <f>M53*'Summary all tools'!M$23</f>
        <v>4.2946175968412978</v>
      </c>
      <c r="BX53" s="6">
        <f>N53*'Summary all tools'!N$23</f>
        <v>3.2279544275590171</v>
      </c>
      <c r="BY53" s="6">
        <f>O53*'Summary all tools'!O$23</f>
        <v>5.813555679313672</v>
      </c>
      <c r="BZ53" s="6">
        <f>P53*'Summary all tools'!P$23</f>
        <v>3.2018012519389512</v>
      </c>
      <c r="CA53" s="6"/>
      <c r="CB53" s="6">
        <f>R53*'Summary all tools'!B$30</f>
        <v>0.60030935715976674</v>
      </c>
      <c r="CC53" s="6">
        <f>S53*'Summary all tools'!C$30</f>
        <v>0.48948997074146317</v>
      </c>
      <c r="CD53" s="6">
        <f>T53*'Summary all tools'!D$30</f>
        <v>2.1032308565959701</v>
      </c>
      <c r="CE53" s="6">
        <f>U53*'Summary all tools'!E$30</f>
        <v>1.4561533481163154</v>
      </c>
      <c r="CF53" s="6">
        <f>V53*'Summary all tools'!F$30</f>
        <v>0.71081465258932963</v>
      </c>
      <c r="CG53" s="6">
        <f>W53*'Summary all tools'!G$30</f>
        <v>0.74561103168438692</v>
      </c>
      <c r="CH53" s="6">
        <f>X53*'Summary all tools'!H$30</f>
        <v>0.50604409416347651</v>
      </c>
      <c r="CI53" s="6">
        <f>Y53*'Summary all tools'!J$30</f>
        <v>0.27480453636149554</v>
      </c>
      <c r="CJ53" s="6">
        <f>Z53*'Summary all tools'!K$30</f>
        <v>0.21048298571441429</v>
      </c>
      <c r="CK53" s="6">
        <f>AA53*'Summary all tools'!L$30</f>
        <v>1.2600917244673102</v>
      </c>
      <c r="CL53" s="6">
        <f>AB53*'Summary all tools'!M$30</f>
        <v>0.79131367866326974</v>
      </c>
      <c r="CM53" s="6">
        <f>AC53*'Summary all tools'!N$30</f>
        <v>0.50269186100820518</v>
      </c>
      <c r="CN53" s="6">
        <f>AD53*'Summary all tools'!O$30</f>
        <v>0.8081417993818214</v>
      </c>
      <c r="CO53" s="6">
        <f>AE53*'Summary all tools'!P$30</f>
        <v>0.37694542426270566</v>
      </c>
      <c r="CP53" s="6">
        <f t="shared" si="2"/>
        <v>73.002274129988393</v>
      </c>
      <c r="CR53" s="6"/>
      <c r="CS53" s="6"/>
      <c r="CT53" s="6"/>
      <c r="CU53" s="6"/>
      <c r="CV53" s="6"/>
      <c r="CW53" s="6"/>
      <c r="CX53" s="6"/>
      <c r="CY53" s="6"/>
      <c r="CZ53" s="6"/>
      <c r="DA53" s="6"/>
      <c r="DB53" s="6"/>
      <c r="DC53" s="6"/>
      <c r="DD53" s="6"/>
      <c r="DE53" s="6"/>
      <c r="DF53" s="6"/>
      <c r="DH53" s="6"/>
      <c r="DI53" s="6"/>
      <c r="DJ53" s="6"/>
      <c r="DK53" s="6"/>
      <c r="DL53" s="6"/>
      <c r="DM53" s="6"/>
      <c r="DN53" s="6"/>
      <c r="DO53" s="6"/>
      <c r="DP53" s="6"/>
      <c r="DQ53" s="6"/>
      <c r="DR53" s="6"/>
      <c r="DS53" s="6"/>
      <c r="DT53" s="6"/>
      <c r="DU53" s="6"/>
      <c r="DV53" s="6"/>
      <c r="DX53" s="6"/>
      <c r="DY53" s="6"/>
      <c r="DZ53" s="6"/>
      <c r="EA53" s="6"/>
      <c r="EB53" s="6"/>
      <c r="EC53" s="6"/>
      <c r="ED53" s="6"/>
      <c r="EE53" s="6"/>
      <c r="EF53" s="6"/>
      <c r="EG53" s="6"/>
      <c r="EH53" s="6"/>
      <c r="EI53" s="6"/>
      <c r="EJ53" s="6"/>
      <c r="EK53" s="6"/>
      <c r="EL53" s="6"/>
      <c r="EN53" s="1"/>
      <c r="EO53" s="1"/>
      <c r="EP53" s="1"/>
      <c r="EQ53" s="1"/>
      <c r="ER53" s="1"/>
      <c r="ES53" s="1"/>
      <c r="ET53" s="1"/>
      <c r="EU53" s="1"/>
      <c r="EV53" s="1"/>
      <c r="EW53" s="1"/>
      <c r="EX53" s="1"/>
      <c r="EY53" s="1"/>
      <c r="EZ53" s="1"/>
      <c r="FA53" s="1"/>
      <c r="FB53" s="2"/>
      <c r="FD53" s="2"/>
      <c r="FE53" s="2"/>
      <c r="FF53" s="2"/>
      <c r="FG53" s="2"/>
      <c r="FH53" s="2"/>
      <c r="FI53" s="2"/>
      <c r="FJ53" s="2"/>
      <c r="FK53" s="2"/>
      <c r="FL53" s="2"/>
      <c r="FM53" s="2"/>
      <c r="FN53" s="2"/>
      <c r="FO53" s="2"/>
      <c r="FP53" s="2"/>
      <c r="FQ53" s="2"/>
      <c r="FR53" s="2"/>
      <c r="FT53" s="2"/>
      <c r="FU53" s="2"/>
      <c r="FV53" s="2"/>
      <c r="FW53" s="2"/>
      <c r="FX53" s="2"/>
      <c r="FY53" s="2"/>
      <c r="FZ53" s="2"/>
      <c r="GA53" s="2"/>
      <c r="GB53" s="2"/>
      <c r="GC53" s="2"/>
      <c r="GD53" s="2"/>
      <c r="GE53" s="2"/>
      <c r="GF53" s="2"/>
      <c r="GG53" s="2"/>
      <c r="GH53" s="2"/>
      <c r="GJ53" s="6"/>
    </row>
    <row r="54" spans="1:192" x14ac:dyDescent="0.25">
      <c r="A54" s="8" t="s">
        <v>68</v>
      </c>
      <c r="B54" s="8" t="s">
        <v>219</v>
      </c>
      <c r="C54" s="22">
        <f>Baseline!CC54*'Summary all tools'!B$21</f>
        <v>105.75421785768323</v>
      </c>
      <c r="D54" s="22">
        <f>Baseline!CD54*'Summary all tools'!C$21</f>
        <v>82.836044714556692</v>
      </c>
      <c r="E54" s="22">
        <f>Baseline!CE54*'Summary all tools'!D$21</f>
        <v>264.2827967499116</v>
      </c>
      <c r="F54" s="22">
        <f>Baseline!CF54*'Summary all tools'!E$21</f>
        <v>171.27471693193544</v>
      </c>
      <c r="G54" s="22">
        <f>Baseline!CG54*'Summary all tools'!F$21</f>
        <v>113.61441897655196</v>
      </c>
      <c r="H54" s="22">
        <f>Baseline!CH54*'Summary all tools'!G$21</f>
        <v>100.7432729341037</v>
      </c>
      <c r="I54" s="22">
        <f>Baseline!CI54*'Summary all tools'!H$21</f>
        <v>42.431992204033882</v>
      </c>
      <c r="J54" s="27">
        <f>Baseline!CJ54*'Summary all tools'!J$21</f>
        <v>54.300482749557055</v>
      </c>
      <c r="K54" s="27">
        <f>Baseline!CK54*'Summary all tools'!K$21</f>
        <v>46.468038510033516</v>
      </c>
      <c r="L54" s="27">
        <f>Baseline!CL54*'Summary all tools'!L$21</f>
        <v>140.6176074726049</v>
      </c>
      <c r="M54" s="27">
        <f>Baseline!CM54*'Summary all tools'!M$21</f>
        <v>99.866061476465347</v>
      </c>
      <c r="N54" s="27">
        <f>Baseline!CN54*'Summary all tools'!N$21</f>
        <v>66.48227781920167</v>
      </c>
      <c r="O54" s="27">
        <f>Baseline!CO54*'Summary all tools'!O$21</f>
        <v>79.864246120131142</v>
      </c>
      <c r="P54" s="27">
        <f>Baseline!CP54*'Summary all tools'!P$21</f>
        <v>44.572902108832245</v>
      </c>
      <c r="Q54" s="28"/>
      <c r="R54" s="29">
        <f>Baseline!CR54*'Summary all tools'!B$28</f>
        <v>47.627681867431271</v>
      </c>
      <c r="S54" s="29">
        <f>Baseline!CS54*'Summary all tools'!C$28</f>
        <v>41.16261220937028</v>
      </c>
      <c r="T54" s="29">
        <f>Baseline!CT54*'Summary all tools'!D$28</f>
        <v>132.68970293252821</v>
      </c>
      <c r="U54" s="29">
        <f>Baseline!CU54*'Summary all tools'!E$28</f>
        <v>71.397276636760822</v>
      </c>
      <c r="V54" s="29">
        <f>Baseline!CV54*'Summary all tools'!F$28</f>
        <v>33.817346640540272</v>
      </c>
      <c r="W54" s="29">
        <f>Baseline!CW54*'Summary all tools'!G$28</f>
        <v>37.38971427077724</v>
      </c>
      <c r="X54" s="29">
        <f>Baseline!CX54*'Summary all tools'!H$28</f>
        <v>28.514500099152066</v>
      </c>
      <c r="Y54" s="29">
        <f>Baseline!CY54*'Summary all tools'!J$28</f>
        <v>35.673365229381112</v>
      </c>
      <c r="Z54" s="29">
        <f>Baseline!CZ54*'Summary all tools'!K$28</f>
        <v>35.118198652370481</v>
      </c>
      <c r="AA54" s="29">
        <f>Baseline!DA54*'Summary all tools'!L$28</f>
        <v>95.833988527682379</v>
      </c>
      <c r="AB54" s="29">
        <f>Baseline!DB54*'Summary all tools'!M$28</f>
        <v>56.594349524183016</v>
      </c>
      <c r="AC54" s="29">
        <f>Baseline!DC54*'Summary all tools'!N$28</f>
        <v>29.376381336248265</v>
      </c>
      <c r="AD54" s="29">
        <f>Baseline!DD54*'Summary all tools'!O$28</f>
        <v>42.703492578420189</v>
      </c>
      <c r="AE54" s="29">
        <f>Baseline!DE54*'Summary all tools'!P$28</f>
        <v>28.90527244752413</v>
      </c>
      <c r="AF54" s="29">
        <f t="shared" si="0"/>
        <v>2129.9129595779718</v>
      </c>
      <c r="AH54" s="6">
        <f>C54*'Summary all tools'!B$22</f>
        <v>18.153993801182679</v>
      </c>
      <c r="AI54" s="6">
        <f>D54*'Summary all tools'!C$22</f>
        <v>14.219811490509732</v>
      </c>
      <c r="AJ54" s="6">
        <f>E54*'Summary all tools'!D$22</f>
        <v>50.14332465950239</v>
      </c>
      <c r="AK54" s="6">
        <f>F54*'Summary all tools'!E$22</f>
        <v>32.496567475065071</v>
      </c>
      <c r="AL54" s="6">
        <f>G54*'Summary all tools'!F$22</f>
        <v>21.556471956564764</v>
      </c>
      <c r="AM54" s="6">
        <f>H54*'Summary all tools'!G$22</f>
        <v>24.576697498119938</v>
      </c>
      <c r="AN54" s="6">
        <f>I54*'Summary all tools'!H$22</f>
        <v>10.351442893097646</v>
      </c>
      <c r="AO54" s="6">
        <f>J54*'Summary all tools'!J$22</f>
        <v>6.9932439904732568</v>
      </c>
      <c r="AP54" s="6">
        <f>K54*'Summary all tools'!K$22</f>
        <v>5.9845201111406796</v>
      </c>
      <c r="AQ54" s="6">
        <f>L54*'Summary all tools'!L$22</f>
        <v>35.723703922696181</v>
      </c>
      <c r="AR54" s="6">
        <f>M54*'Summary all tools'!M$22</f>
        <v>25.370831407482591</v>
      </c>
      <c r="AS54" s="6">
        <f>N54*'Summary all tools'!N$22</f>
        <v>16.889728474311354</v>
      </c>
      <c r="AT54" s="6">
        <f>O54*'Summary all tools'!O$22</f>
        <v>19.277576649686829</v>
      </c>
      <c r="AU54" s="6">
        <f>P54*'Summary all tools'!P$22</f>
        <v>10.75897637109744</v>
      </c>
      <c r="AV54" s="6"/>
      <c r="AW54" s="6">
        <f>R54*'Summary all tools'!B$29</f>
        <v>8.1758690944091832</v>
      </c>
      <c r="AX54" s="6">
        <f>S54*'Summary all tools'!C$29</f>
        <v>7.066061496431411</v>
      </c>
      <c r="AY54" s="6">
        <f>T54*'Summary all tools'!D$29</f>
        <v>25.175694123650576</v>
      </c>
      <c r="AZ54" s="6">
        <f>U54*'Summary all tools'!E$29</f>
        <v>13.5464618440118</v>
      </c>
      <c r="BA54" s="6">
        <f>V54*'Summary all tools'!F$29</f>
        <v>6.4162866920323323</v>
      </c>
      <c r="BB54" s="6">
        <f>W54*'Summary all tools'!G$29</f>
        <v>9.1213603688962355</v>
      </c>
      <c r="BC54" s="6">
        <f>X54*'Summary all tools'!H$29</f>
        <v>6.95621874132837</v>
      </c>
      <c r="BD54" s="6">
        <f>Y54*'Summary all tools'!J$29</f>
        <v>4.594297037117264</v>
      </c>
      <c r="BE54" s="6">
        <f>Z54*'Summary all tools'!K$29</f>
        <v>4.5227983112901375</v>
      </c>
      <c r="BF54" s="6">
        <f>AA54*'Summary all tools'!L$29</f>
        <v>24.346488988307971</v>
      </c>
      <c r="BG54" s="6">
        <f>AB54*'Summary all tools'!M$29</f>
        <v>14.377714302196292</v>
      </c>
      <c r="BH54" s="6">
        <f>AC54*'Summary all tools'!N$29</f>
        <v>7.4630280520225849</v>
      </c>
      <c r="BI54" s="6">
        <f>AD54*'Summary all tools'!O$29</f>
        <v>10.307739587894529</v>
      </c>
      <c r="BJ54" s="6">
        <f>AE54*'Summary all tools'!P$29</f>
        <v>6.9771347287127217</v>
      </c>
      <c r="BK54" s="6">
        <f t="shared" si="1"/>
        <v>441.54404406923192</v>
      </c>
      <c r="BM54" s="6">
        <f>C54*'Summary all tools'!B$23</f>
        <v>3.7460622129424581</v>
      </c>
      <c r="BN54" s="6">
        <f>D54*'Summary all tools'!C$23</f>
        <v>2.9342468155020085</v>
      </c>
      <c r="BO54" s="6">
        <f>E54*'Summary all tools'!D$23</f>
        <v>15.28341059827299</v>
      </c>
      <c r="BP54" s="6">
        <f>F54*'Summary all tools'!E$23</f>
        <v>9.9047757030164085</v>
      </c>
      <c r="BQ54" s="6">
        <f>G54*'Summary all tools'!F$23</f>
        <v>6.5702945347063837</v>
      </c>
      <c r="BR54" s="6">
        <f>H54*'Summary all tools'!G$23</f>
        <v>5.4026360879487791</v>
      </c>
      <c r="BS54" s="6">
        <f>I54*'Summary all tools'!H$23</f>
        <v>2.2755327049481893</v>
      </c>
      <c r="BT54" s="6">
        <f>J54*'Summary all tools'!J$23</f>
        <v>1.2341018806717512</v>
      </c>
      <c r="BU54" s="6">
        <f>K54*'Summary all tools'!K$23</f>
        <v>1.0560917843189435</v>
      </c>
      <c r="BV54" s="6">
        <f>L54*'Summary all tools'!L$23</f>
        <v>7.5432522227207084</v>
      </c>
      <c r="BW54" s="6">
        <f>M54*'Summary all tools'!M$23</f>
        <v>5.3571875083528981</v>
      </c>
      <c r="BX54" s="6">
        <f>N54*'Summary all tools'!N$23</f>
        <v>3.5663570085199274</v>
      </c>
      <c r="BY54" s="6">
        <f>O54*'Summary all tools'!O$23</f>
        <v>4.6532081568209582</v>
      </c>
      <c r="BZ54" s="6">
        <f>P54*'Summary all tools'!P$23</f>
        <v>2.5969942964717956</v>
      </c>
      <c r="CA54" s="6"/>
      <c r="CB54" s="6">
        <f>R54*'Summary all tools'!B$30</f>
        <v>1.6870840988463394</v>
      </c>
      <c r="CC54" s="6">
        <f>S54*'Summary all tools'!C$30</f>
        <v>1.458076181803307</v>
      </c>
      <c r="CD54" s="6">
        <f>T54*'Summary all tools'!D$30</f>
        <v>7.6734136198797982</v>
      </c>
      <c r="CE54" s="6">
        <f>U54*'Summary all tools'!E$30</f>
        <v>4.1288873428666104</v>
      </c>
      <c r="CF54" s="6">
        <f>V54*'Summary all tools'!F$30</f>
        <v>1.9556490259961559</v>
      </c>
      <c r="CG54" s="6">
        <f>W54*'Summary all tools'!G$30</f>
        <v>2.0051266328177069</v>
      </c>
      <c r="CH54" s="6">
        <f>X54*'Summary all tools'!H$30</f>
        <v>1.5291687750333915</v>
      </c>
      <c r="CI54" s="6">
        <f>Y54*'Summary all tools'!J$30</f>
        <v>0.81075830066775256</v>
      </c>
      <c r="CJ54" s="6">
        <f>Z54*'Summary all tools'!K$30</f>
        <v>0.79814087846296544</v>
      </c>
      <c r="CK54" s="6">
        <f>AA54*'Summary all tools'!L$30</f>
        <v>5.1408920971327587</v>
      </c>
      <c r="CL54" s="6">
        <f>AB54*'Summary all tools'!M$30</f>
        <v>3.0359317052446353</v>
      </c>
      <c r="CM54" s="6">
        <f>AC54*'Summary all tools'!N$30</f>
        <v>1.5758585129768805</v>
      </c>
      <c r="CN54" s="6">
        <f>AD54*'Summary all tools'!O$30</f>
        <v>2.4880750729400587</v>
      </c>
      <c r="CO54" s="6">
        <f>AE54*'Summary all tools'!P$30</f>
        <v>1.6841359689996223</v>
      </c>
      <c r="CP54" s="6">
        <f t="shared" si="2"/>
        <v>108.09534972888218</v>
      </c>
      <c r="CR54" s="6"/>
      <c r="CS54" s="6"/>
      <c r="CT54" s="6"/>
      <c r="CU54" s="6"/>
      <c r="CV54" s="6"/>
      <c r="CW54" s="6"/>
      <c r="CX54" s="6"/>
      <c r="CY54" s="6"/>
      <c r="CZ54" s="6"/>
      <c r="DA54" s="6"/>
      <c r="DB54" s="6"/>
      <c r="DC54" s="6"/>
      <c r="DD54" s="6"/>
      <c r="DE54" s="6"/>
      <c r="DF54" s="6"/>
      <c r="DH54" s="6"/>
      <c r="DI54" s="6"/>
      <c r="DJ54" s="6"/>
      <c r="DK54" s="6"/>
      <c r="DL54" s="6"/>
      <c r="DM54" s="6"/>
      <c r="DN54" s="6"/>
      <c r="DO54" s="6"/>
      <c r="DP54" s="6"/>
      <c r="DQ54" s="6"/>
      <c r="DR54" s="6"/>
      <c r="DS54" s="6"/>
      <c r="DT54" s="6"/>
      <c r="DU54" s="6"/>
      <c r="DV54" s="6"/>
      <c r="DX54" s="6"/>
      <c r="DY54" s="6"/>
      <c r="DZ54" s="6"/>
      <c r="EA54" s="6"/>
      <c r="EB54" s="6"/>
      <c r="EC54" s="6"/>
      <c r="ED54" s="6"/>
      <c r="EE54" s="6"/>
      <c r="EF54" s="6"/>
      <c r="EG54" s="6"/>
      <c r="EH54" s="6"/>
      <c r="EI54" s="6"/>
      <c r="EJ54" s="6"/>
      <c r="EK54" s="6"/>
      <c r="EL54" s="6"/>
      <c r="EN54" s="1"/>
      <c r="EO54" s="1"/>
      <c r="EP54" s="1"/>
      <c r="EQ54" s="1"/>
      <c r="ER54" s="1"/>
      <c r="ES54" s="1"/>
      <c r="ET54" s="1"/>
      <c r="EU54" s="1"/>
      <c r="EV54" s="1"/>
      <c r="EW54" s="1"/>
      <c r="EX54" s="1"/>
      <c r="EY54" s="1"/>
      <c r="EZ54" s="1"/>
      <c r="FA54" s="1"/>
      <c r="FB54" s="2"/>
      <c r="FD54" s="2"/>
      <c r="FE54" s="2"/>
      <c r="FF54" s="2"/>
      <c r="FG54" s="2"/>
      <c r="FH54" s="2"/>
      <c r="FI54" s="2"/>
      <c r="FJ54" s="2"/>
      <c r="FK54" s="2"/>
      <c r="FL54" s="2"/>
      <c r="FM54" s="2"/>
      <c r="FN54" s="2"/>
      <c r="FO54" s="2"/>
      <c r="FP54" s="2"/>
      <c r="FQ54" s="2"/>
      <c r="FR54" s="2"/>
      <c r="FT54" s="2"/>
      <c r="FU54" s="2"/>
      <c r="FV54" s="2"/>
      <c r="FW54" s="2"/>
      <c r="FX54" s="2"/>
      <c r="FY54" s="2"/>
      <c r="FZ54" s="2"/>
      <c r="GA54" s="2"/>
      <c r="GB54" s="2"/>
      <c r="GC54" s="2"/>
      <c r="GD54" s="2"/>
      <c r="GE54" s="2"/>
      <c r="GF54" s="2"/>
      <c r="GG54" s="2"/>
      <c r="GH54" s="2"/>
      <c r="GJ54" s="6"/>
    </row>
    <row r="55" spans="1:192" x14ac:dyDescent="0.25">
      <c r="A55" s="8" t="s">
        <v>73</v>
      </c>
      <c r="B55" s="8" t="s">
        <v>220</v>
      </c>
      <c r="C55" s="22">
        <f>Baseline!CC55*'Summary all tools'!B$21</f>
        <v>93.691445646210539</v>
      </c>
      <c r="D55" s="22">
        <f>Baseline!CD55*'Summary all tools'!C$21</f>
        <v>75.78356300090941</v>
      </c>
      <c r="E55" s="22">
        <f>Baseline!CE55*'Summary all tools'!D$21</f>
        <v>252.7262366713054</v>
      </c>
      <c r="F55" s="22">
        <f>Baseline!CF55*'Summary all tools'!E$21</f>
        <v>180.66202430242595</v>
      </c>
      <c r="G55" s="22">
        <f>Baseline!CG55*'Summary all tools'!F$21</f>
        <v>119.33361772722591</v>
      </c>
      <c r="H55" s="22">
        <f>Baseline!CH55*'Summary all tools'!G$21</f>
        <v>119.55804016781209</v>
      </c>
      <c r="I55" s="22">
        <f>Baseline!CI55*'Summary all tools'!H$21</f>
        <v>56.889947025385219</v>
      </c>
      <c r="J55" s="27">
        <f>Baseline!CJ55*'Summary all tools'!J$21</f>
        <v>54.712826129466514</v>
      </c>
      <c r="K55" s="27">
        <f>Baseline!CK55*'Summary all tools'!K$21</f>
        <v>46.918449889584664</v>
      </c>
      <c r="L55" s="27">
        <f>Baseline!CL55*'Summary all tools'!L$21</f>
        <v>151.68189244577133</v>
      </c>
      <c r="M55" s="27">
        <f>Baseline!CM55*'Summary all tools'!M$21</f>
        <v>110.88439612405816</v>
      </c>
      <c r="N55" s="27">
        <f>Baseline!CN55*'Summary all tools'!N$21</f>
        <v>75.646967673458818</v>
      </c>
      <c r="O55" s="27">
        <f>Baseline!CO55*'Summary all tools'!O$21</f>
        <v>95.809255577980252</v>
      </c>
      <c r="P55" s="27">
        <f>Baseline!CP55*'Summary all tools'!P$21</f>
        <v>55.316982219696293</v>
      </c>
      <c r="Q55" s="28"/>
      <c r="R55" s="29">
        <f>Baseline!CR55*'Summary all tools'!B$28</f>
        <v>54.394932383412005</v>
      </c>
      <c r="S55" s="29">
        <f>Baseline!CS55*'Summary all tools'!C$28</f>
        <v>45.652897574443877</v>
      </c>
      <c r="T55" s="29">
        <f>Baseline!CT55*'Summary all tools'!D$28</f>
        <v>129.45741727160438</v>
      </c>
      <c r="U55" s="29">
        <f>Baseline!CU55*'Summary all tools'!E$28</f>
        <v>69.697725189247592</v>
      </c>
      <c r="V55" s="29">
        <f>Baseline!CV55*'Summary all tools'!F$28</f>
        <v>25.565059668995847</v>
      </c>
      <c r="W55" s="29">
        <f>Baseline!CW55*'Summary all tools'!G$28</f>
        <v>29.095603457924117</v>
      </c>
      <c r="X55" s="29">
        <f>Baseline!CX55*'Summary all tools'!H$28</f>
        <v>21.92089701895577</v>
      </c>
      <c r="Y55" s="29">
        <f>Baseline!CY55*'Summary all tools'!J$28</f>
        <v>42.161423327236818</v>
      </c>
      <c r="Z55" s="29">
        <f>Baseline!CZ55*'Summary all tools'!K$28</f>
        <v>36.463412232666705</v>
      </c>
      <c r="AA55" s="29">
        <f>Baseline!DA55*'Summary all tools'!L$28</f>
        <v>94.05904755081508</v>
      </c>
      <c r="AB55" s="29">
        <f>Baseline!DB55*'Summary all tools'!M$28</f>
        <v>50.544383581567317</v>
      </c>
      <c r="AC55" s="29">
        <f>Baseline!DC55*'Summary all tools'!N$28</f>
        <v>24.275524912521409</v>
      </c>
      <c r="AD55" s="29">
        <f>Baseline!DD55*'Summary all tools'!O$28</f>
        <v>34.668946314313708</v>
      </c>
      <c r="AE55" s="29">
        <f>Baseline!DE55*'Summary all tools'!P$28</f>
        <v>22.046944798066612</v>
      </c>
      <c r="AF55" s="29">
        <f t="shared" si="0"/>
        <v>2169.6198598830629</v>
      </c>
      <c r="AH55" s="6">
        <f>C55*'Summary all tools'!B$22</f>
        <v>16.083272685861754</v>
      </c>
      <c r="AI55" s="6">
        <f>D55*'Summary all tools'!C$22</f>
        <v>13.009167490619328</v>
      </c>
      <c r="AJ55" s="6">
        <f>E55*'Summary all tools'!D$22</f>
        <v>47.95065699026717</v>
      </c>
      <c r="AK55" s="6">
        <f>F55*'Summary all tools'!E$22</f>
        <v>34.277655033338775</v>
      </c>
      <c r="AL55" s="6">
        <f>G55*'Summary all tools'!F$22</f>
        <v>22.641596085997378</v>
      </c>
      <c r="AM55" s="6">
        <f>H55*'Summary all tools'!G$22</f>
        <v>29.166630198667093</v>
      </c>
      <c r="AN55" s="6">
        <f>I55*'Summary all tools'!H$22</f>
        <v>13.878514942049812</v>
      </c>
      <c r="AO55" s="6">
        <f>J55*'Summary all tools'!J$22</f>
        <v>7.0463488197040203</v>
      </c>
      <c r="AP55" s="6">
        <f>K55*'Summary all tools'!K$22</f>
        <v>6.0425276372949943</v>
      </c>
      <c r="AQ55" s="6">
        <f>L55*'Summary all tools'!L$22</f>
        <v>38.534569841992507</v>
      </c>
      <c r="AR55" s="6">
        <f>M55*'Summary all tools'!M$22</f>
        <v>28.170023711678741</v>
      </c>
      <c r="AS55" s="6">
        <f>N55*'Summary all tools'!N$22</f>
        <v>19.218004945382756</v>
      </c>
      <c r="AT55" s="6">
        <f>O55*'Summary all tools'!O$22</f>
        <v>23.1263720360642</v>
      </c>
      <c r="AU55" s="6">
        <f>P55*'Summary all tools'!P$22</f>
        <v>13.352375018547381</v>
      </c>
      <c r="AV55" s="6"/>
      <c r="AW55" s="6">
        <f>R55*'Summary all tools'!B$29</f>
        <v>9.337549700694705</v>
      </c>
      <c r="AX55" s="6">
        <f>S55*'Summary all tools'!C$29</f>
        <v>7.8368734255857344</v>
      </c>
      <c r="AY55" s="6">
        <f>T55*'Summary all tools'!D$29</f>
        <v>24.562420950817724</v>
      </c>
      <c r="AZ55" s="6">
        <f>U55*'Summary all tools'!E$29</f>
        <v>13.223999840974852</v>
      </c>
      <c r="BA55" s="6">
        <f>V55*'Summary all tools'!F$29</f>
        <v>4.8505506324540528</v>
      </c>
      <c r="BB55" s="6">
        <f>W55*'Summary all tools'!G$29</f>
        <v>7.0979810749089332</v>
      </c>
      <c r="BC55" s="6">
        <f>X55*'Summary all tools'!H$29</f>
        <v>5.3476846565696521</v>
      </c>
      <c r="BD55" s="6">
        <f>Y55*'Summary all tools'!J$29</f>
        <v>5.4298802769926207</v>
      </c>
      <c r="BE55" s="6">
        <f>Z55*'Summary all tools'!K$29</f>
        <v>4.6960455148131359</v>
      </c>
      <c r="BF55" s="6">
        <f>AA55*'Summary all tools'!L$29</f>
        <v>23.895567748233383</v>
      </c>
      <c r="BG55" s="6">
        <f>AB55*'Summary all tools'!M$29</f>
        <v>12.840729027301007</v>
      </c>
      <c r="BH55" s="6">
        <f>AC55*'Summary all tools'!N$29</f>
        <v>6.1671627055089813</v>
      </c>
      <c r="BI55" s="6">
        <f>AD55*'Summary all tools'!O$29</f>
        <v>8.368366351730895</v>
      </c>
      <c r="BJ55" s="6">
        <f>AE55*'Summary all tools'!P$29</f>
        <v>5.3216763305678034</v>
      </c>
      <c r="BK55" s="6">
        <f t="shared" si="1"/>
        <v>451.47420367461933</v>
      </c>
      <c r="BM55" s="6">
        <f>C55*'Summary all tools'!B$23</f>
        <v>3.3187705542254418</v>
      </c>
      <c r="BN55" s="6">
        <f>D55*'Summary all tools'!C$23</f>
        <v>2.6844313869531944</v>
      </c>
      <c r="BO55" s="6">
        <f>E55*'Summary all tools'!D$23</f>
        <v>14.615097507307459</v>
      </c>
      <c r="BP55" s="6">
        <f>F55*'Summary all tools'!E$23</f>
        <v>10.447641431394352</v>
      </c>
      <c r="BQ55" s="6">
        <f>G55*'Summary all tools'!F$23</f>
        <v>6.9010344234718035</v>
      </c>
      <c r="BR55" s="6">
        <f>H55*'Summary all tools'!G$23</f>
        <v>6.4116299143621625</v>
      </c>
      <c r="BS55" s="6">
        <f>I55*'Summary all tools'!H$23</f>
        <v>3.0508804398471567</v>
      </c>
      <c r="BT55" s="6">
        <f>J55*'Summary all tools'!J$23</f>
        <v>1.243473321124239</v>
      </c>
      <c r="BU55" s="6">
        <f>K55*'Summary all tools'!K$23</f>
        <v>1.0663284065814698</v>
      </c>
      <c r="BV55" s="6">
        <f>L55*'Summary all tools'!L$23</f>
        <v>8.1367816797832795</v>
      </c>
      <c r="BW55" s="6">
        <f>M55*'Summary all tools'!M$23</f>
        <v>5.9482520188006909</v>
      </c>
      <c r="BX55" s="6">
        <f>N55*'Summary all tools'!N$23</f>
        <v>4.0579851079891878</v>
      </c>
      <c r="BY55" s="6">
        <f>O55*'Summary all tools'!O$23</f>
        <v>5.5822277328430827</v>
      </c>
      <c r="BZ55" s="6">
        <f>P55*'Summary all tools'!P$23</f>
        <v>3.2229870734424715</v>
      </c>
      <c r="CA55" s="6"/>
      <c r="CB55" s="6">
        <f>R55*'Summary all tools'!B$30</f>
        <v>1.9267959699846215</v>
      </c>
      <c r="CC55" s="6">
        <f>S55*'Summary all tools'!C$30</f>
        <v>1.6171326116288023</v>
      </c>
      <c r="CD55" s="6">
        <f>T55*'Summary all tools'!D$30</f>
        <v>7.4864913172012928</v>
      </c>
      <c r="CE55" s="6">
        <f>U55*'Summary all tools'!E$30</f>
        <v>4.0306026912560338</v>
      </c>
      <c r="CF55" s="6">
        <f>V55*'Summary all tools'!F$30</f>
        <v>1.4784212544123654</v>
      </c>
      <c r="CG55" s="6">
        <f>W55*'Summary all tools'!G$30</f>
        <v>1.5603320466394637</v>
      </c>
      <c r="CH55" s="6">
        <f>X55*'Summary all tools'!H$30</f>
        <v>1.1755686098493632</v>
      </c>
      <c r="CI55" s="6">
        <f>Y55*'Summary all tools'!J$30</f>
        <v>0.95821416652810953</v>
      </c>
      <c r="CJ55" s="6">
        <f>Z55*'Summary all tools'!K$30</f>
        <v>0.82871391437878883</v>
      </c>
      <c r="CK55" s="6">
        <f>AA55*'Summary all tools'!L$30</f>
        <v>5.0456776520174085</v>
      </c>
      <c r="CL55" s="6">
        <f>AB55*'Summary all tools'!M$30</f>
        <v>2.7113889977966275</v>
      </c>
      <c r="CM55" s="6">
        <f>AC55*'Summary all tools'!N$30</f>
        <v>1.3022295752668367</v>
      </c>
      <c r="CN55" s="6">
        <f>AD55*'Summary all tools'!O$30</f>
        <v>2.0199504986936643</v>
      </c>
      <c r="CO55" s="6">
        <f>AE55*'Summary all tools'!P$30</f>
        <v>1.2845425625508491</v>
      </c>
      <c r="CP55" s="6">
        <f t="shared" si="2"/>
        <v>110.11358286633022</v>
      </c>
      <c r="CR55" s="6"/>
      <c r="CS55" s="6"/>
      <c r="CT55" s="6"/>
      <c r="CU55" s="6"/>
      <c r="CV55" s="6"/>
      <c r="CW55" s="6"/>
      <c r="CX55" s="6"/>
      <c r="CY55" s="6"/>
      <c r="CZ55" s="6"/>
      <c r="DA55" s="6"/>
      <c r="DB55" s="6"/>
      <c r="DC55" s="6"/>
      <c r="DD55" s="6"/>
      <c r="DE55" s="6"/>
      <c r="DF55" s="6"/>
      <c r="DH55" s="6"/>
      <c r="DI55" s="6"/>
      <c r="DJ55" s="6"/>
      <c r="DK55" s="6"/>
      <c r="DL55" s="6"/>
      <c r="DM55" s="6"/>
      <c r="DN55" s="6"/>
      <c r="DO55" s="6"/>
      <c r="DP55" s="6"/>
      <c r="DQ55" s="6"/>
      <c r="DR55" s="6"/>
      <c r="DS55" s="6"/>
      <c r="DT55" s="6"/>
      <c r="DU55" s="6"/>
      <c r="DV55" s="6"/>
      <c r="DX55" s="6"/>
      <c r="DY55" s="6"/>
      <c r="DZ55" s="6"/>
      <c r="EA55" s="6"/>
      <c r="EB55" s="6"/>
      <c r="EC55" s="6"/>
      <c r="ED55" s="6"/>
      <c r="EE55" s="6"/>
      <c r="EF55" s="6"/>
      <c r="EG55" s="6"/>
      <c r="EH55" s="6"/>
      <c r="EI55" s="6"/>
      <c r="EJ55" s="6"/>
      <c r="EK55" s="6"/>
      <c r="EL55" s="6"/>
      <c r="EN55" s="1"/>
      <c r="EO55" s="1"/>
      <c r="EP55" s="1"/>
      <c r="EQ55" s="1"/>
      <c r="ER55" s="1"/>
      <c r="ES55" s="1"/>
      <c r="ET55" s="1"/>
      <c r="EU55" s="1"/>
      <c r="EV55" s="1"/>
      <c r="EW55" s="1"/>
      <c r="EX55" s="1"/>
      <c r="EY55" s="1"/>
      <c r="EZ55" s="1"/>
      <c r="FA55" s="1"/>
      <c r="FB55" s="2"/>
      <c r="FD55" s="2"/>
      <c r="FE55" s="2"/>
      <c r="FF55" s="2"/>
      <c r="FG55" s="2"/>
      <c r="FH55" s="2"/>
      <c r="FI55" s="2"/>
      <c r="FJ55" s="2"/>
      <c r="FK55" s="2"/>
      <c r="FL55" s="2"/>
      <c r="FM55" s="2"/>
      <c r="FN55" s="2"/>
      <c r="FO55" s="2"/>
      <c r="FP55" s="2"/>
      <c r="FQ55" s="2"/>
      <c r="FR55" s="2"/>
      <c r="FT55" s="2"/>
      <c r="FU55" s="2"/>
      <c r="FV55" s="2"/>
      <c r="FW55" s="2"/>
      <c r="FX55" s="2"/>
      <c r="FY55" s="2"/>
      <c r="FZ55" s="2"/>
      <c r="GA55" s="2"/>
      <c r="GB55" s="2"/>
      <c r="GC55" s="2"/>
      <c r="GD55" s="2"/>
      <c r="GE55" s="2"/>
      <c r="GF55" s="2"/>
      <c r="GG55" s="2"/>
      <c r="GH55" s="2"/>
      <c r="GJ55" s="6"/>
    </row>
    <row r="56" spans="1:192" x14ac:dyDescent="0.25">
      <c r="A56" s="8" t="s">
        <v>79</v>
      </c>
      <c r="B56" s="8" t="s">
        <v>221</v>
      </c>
      <c r="C56" s="22">
        <f>Baseline!CC56*'Summary all tools'!B$21</f>
        <v>69.157006690603751</v>
      </c>
      <c r="D56" s="22">
        <f>Baseline!CD56*'Summary all tools'!C$21</f>
        <v>60.291185737496704</v>
      </c>
      <c r="E56" s="22">
        <f>Baseline!CE56*'Summary all tools'!D$21</f>
        <v>186.49312985316951</v>
      </c>
      <c r="F56" s="22">
        <f>Baseline!CF56*'Summary all tools'!E$21</f>
        <v>135.05886541907134</v>
      </c>
      <c r="G56" s="22">
        <f>Baseline!CG56*'Summary all tools'!F$21</f>
        <v>99.936389991905273</v>
      </c>
      <c r="H56" s="22">
        <f>Baseline!CH56*'Summary all tools'!G$21</f>
        <v>102.32843701640783</v>
      </c>
      <c r="I56" s="22">
        <f>Baseline!CI56*'Summary all tools'!H$21</f>
        <v>52.195201558231751</v>
      </c>
      <c r="J56" s="27">
        <f>Baseline!CJ56*'Summary all tools'!J$21</f>
        <v>44.097535163905832</v>
      </c>
      <c r="K56" s="27">
        <f>Baseline!CK56*'Summary all tools'!K$21</f>
        <v>39.858832080065952</v>
      </c>
      <c r="L56" s="27">
        <f>Baseline!CL56*'Summary all tools'!L$21</f>
        <v>113.5127524031078</v>
      </c>
      <c r="M56" s="27">
        <f>Baseline!CM56*'Summary all tools'!M$21</f>
        <v>84.969803384745006</v>
      </c>
      <c r="N56" s="27">
        <f>Baseline!CN56*'Summary all tools'!N$21</f>
        <v>63.024995879573737</v>
      </c>
      <c r="O56" s="27">
        <f>Baseline!CO56*'Summary all tools'!O$21</f>
        <v>91.540059232155869</v>
      </c>
      <c r="P56" s="27">
        <f>Baseline!CP56*'Summary all tools'!P$21</f>
        <v>54.860015813735608</v>
      </c>
      <c r="Q56" s="28"/>
      <c r="R56" s="29">
        <f>Baseline!CR56*'Summary all tools'!B$28</f>
        <v>27.730962529522984</v>
      </c>
      <c r="S56" s="29">
        <f>Baseline!CS56*'Summary all tools'!C$28</f>
        <v>24.517513400291971</v>
      </c>
      <c r="T56" s="29">
        <f>Baseline!CT56*'Summary all tools'!D$28</f>
        <v>76.258132232581019</v>
      </c>
      <c r="U56" s="29">
        <f>Baseline!CU56*'Summary all tools'!E$28</f>
        <v>45.784713769076959</v>
      </c>
      <c r="V56" s="29">
        <f>Baseline!CV56*'Summary all tools'!F$28</f>
        <v>22.134337604329009</v>
      </c>
      <c r="W56" s="29">
        <f>Baseline!CW56*'Summary all tools'!G$28</f>
        <v>27.043320950627812</v>
      </c>
      <c r="X56" s="29">
        <f>Baseline!CX56*'Summary all tools'!H$28</f>
        <v>18.249310846582588</v>
      </c>
      <c r="Y56" s="29">
        <f>Baseline!CY56*'Summary all tools'!J$28</f>
        <v>21.305175192868486</v>
      </c>
      <c r="Z56" s="29">
        <f>Baseline!CZ56*'Summary all tools'!K$28</f>
        <v>18.945907794406732</v>
      </c>
      <c r="AA56" s="29">
        <f>Baseline!DA56*'Summary all tools'!L$28</f>
        <v>49.453061957164415</v>
      </c>
      <c r="AB56" s="29">
        <f>Baseline!DB56*'Summary all tools'!M$28</f>
        <v>31.635649960760993</v>
      </c>
      <c r="AC56" s="29">
        <f>Baseline!DC56*'Summary all tools'!N$28</f>
        <v>18.876877874190704</v>
      </c>
      <c r="AD56" s="29">
        <f>Baseline!DD56*'Summary all tools'!O$28</f>
        <v>29.190792882080668</v>
      </c>
      <c r="AE56" s="29">
        <f>Baseline!DE56*'Summary all tools'!P$28</f>
        <v>16.394384743623039</v>
      </c>
      <c r="AF56" s="29">
        <f t="shared" si="0"/>
        <v>1624.8443519622831</v>
      </c>
      <c r="AH56" s="6">
        <f>C56*'Summary all tools'!B$22</f>
        <v>11.871638750703097</v>
      </c>
      <c r="AI56" s="6">
        <f>D56*'Summary all tools'!C$22</f>
        <v>10.349713083003522</v>
      </c>
      <c r="AJ56" s="6">
        <f>E56*'Summary all tools'!D$22</f>
        <v>35.384011642056848</v>
      </c>
      <c r="AK56" s="6">
        <f>F56*'Summary all tools'!E$22</f>
        <v>25.625203835197418</v>
      </c>
      <c r="AL56" s="6">
        <f>G56*'Summary all tools'!F$22</f>
        <v>18.961290368834529</v>
      </c>
      <c r="AM56" s="6">
        <f>H56*'Summary all tools'!G$22</f>
        <v>24.963404193277199</v>
      </c>
      <c r="AN56" s="6">
        <f>I56*'Summary all tools'!H$22</f>
        <v>12.733214260262637</v>
      </c>
      <c r="AO56" s="6">
        <f>J56*'Summary all tools'!J$22</f>
        <v>5.6792280135333266</v>
      </c>
      <c r="AP56" s="6">
        <f>K56*'Summary all tools'!K$22</f>
        <v>5.133334434553948</v>
      </c>
      <c r="AQ56" s="6">
        <f>L56*'Summary all tools'!L$22</f>
        <v>28.837753899979813</v>
      </c>
      <c r="AR56" s="6">
        <f>M56*'Summary all tools'!M$22</f>
        <v>21.586458147339062</v>
      </c>
      <c r="AS56" s="6">
        <f>N56*'Summary all tools'!N$22</f>
        <v>16.011410896531384</v>
      </c>
      <c r="AT56" s="6">
        <f>O56*'Summary all tools'!O$22</f>
        <v>22.095876366382452</v>
      </c>
      <c r="AU56" s="6">
        <f>P56*'Summary all tools'!P$22</f>
        <v>13.242072782625836</v>
      </c>
      <c r="AV56" s="6"/>
      <c r="AW56" s="6">
        <f>R56*'Summary all tools'!B$29</f>
        <v>4.7603559655584418</v>
      </c>
      <c r="AX56" s="6">
        <f>S56*'Summary all tools'!C$29</f>
        <v>4.2087284583607474</v>
      </c>
      <c r="AY56" s="6">
        <f>T56*'Summary all tools'!D$29</f>
        <v>14.468729442439024</v>
      </c>
      <c r="AZ56" s="6">
        <f>U56*'Summary all tools'!E$29</f>
        <v>8.6868982589801629</v>
      </c>
      <c r="BA56" s="6">
        <f>V56*'Summary all tools'!F$29</f>
        <v>4.199627407708947</v>
      </c>
      <c r="BB56" s="6">
        <f>W56*'Summary all tools'!G$29</f>
        <v>6.5973190962625159</v>
      </c>
      <c r="BC56" s="6">
        <f>X56*'Summary all tools'!H$29</f>
        <v>4.4519875041084758</v>
      </c>
      <c r="BD56" s="6">
        <f>Y56*'Summary all tools'!J$29</f>
        <v>2.7438483202936688</v>
      </c>
      <c r="BE56" s="6">
        <f>Z56*'Summary all tools'!K$29</f>
        <v>2.4400032765523822</v>
      </c>
      <c r="BF56" s="6">
        <f>AA56*'Summary all tools'!L$29</f>
        <v>12.563480315028611</v>
      </c>
      <c r="BG56" s="6">
        <f>AB56*'Summary all tools'!M$29</f>
        <v>8.0369920446872563</v>
      </c>
      <c r="BH56" s="6">
        <f>AC56*'Summary all tools'!N$29</f>
        <v>4.7956440753257761</v>
      </c>
      <c r="BI56" s="6">
        <f>AD56*'Summary all tools'!O$29</f>
        <v>7.0460534542953344</v>
      </c>
      <c r="BJ56" s="6">
        <f>AE56*'Summary all tools'!P$29</f>
        <v>3.9572652829434922</v>
      </c>
      <c r="BK56" s="6">
        <f t="shared" si="1"/>
        <v>341.4315435768259</v>
      </c>
      <c r="BM56" s="6">
        <f>C56*'Summary all tools'!B$23</f>
        <v>2.4497032342720675</v>
      </c>
      <c r="BN56" s="6">
        <f>D56*'Summary all tools'!C$23</f>
        <v>2.1356550806197743</v>
      </c>
      <c r="BO56" s="6">
        <f>E56*'Summary all tools'!D$23</f>
        <v>10.784852863503628</v>
      </c>
      <c r="BP56" s="6">
        <f>F56*'Summary all tools'!E$23</f>
        <v>7.810421716892364</v>
      </c>
      <c r="BQ56" s="6">
        <f>G56*'Summary all tools'!F$23</f>
        <v>5.7792974069392908</v>
      </c>
      <c r="BR56" s="6">
        <f>H56*'Summary all tools'!G$23</f>
        <v>5.4876448873152466</v>
      </c>
      <c r="BS56" s="6">
        <f>I56*'Summary all tools'!H$23</f>
        <v>2.7991117554887688</v>
      </c>
      <c r="BT56" s="6">
        <f>J56*'Summary all tools'!J$23</f>
        <v>1.0022167082705871</v>
      </c>
      <c r="BU56" s="6">
        <f>K56*'Summary all tools'!K$23</f>
        <v>0.90588254727422624</v>
      </c>
      <c r="BV56" s="6">
        <f>L56*'Summary all tools'!L$23</f>
        <v>6.0892468394379691</v>
      </c>
      <c r="BW56" s="6">
        <f>M56*'Summary all tools'!M$23</f>
        <v>4.5580967402747827</v>
      </c>
      <c r="BX56" s="6">
        <f>N56*'Summary all tools'!N$23</f>
        <v>3.3808955279528421</v>
      </c>
      <c r="BY56" s="6">
        <f>O56*'Summary all tools'!O$23</f>
        <v>5.3334873987819709</v>
      </c>
      <c r="BZ56" s="6">
        <f>P56*'Summary all tools'!P$23</f>
        <v>3.1963623958062364</v>
      </c>
      <c r="CA56" s="6"/>
      <c r="CB56" s="6">
        <f>R56*'Summary all tools'!B$30</f>
        <v>0.98229567543269436</v>
      </c>
      <c r="CC56" s="6">
        <f>S56*'Summary all tools'!C$30</f>
        <v>0.86846777712205903</v>
      </c>
      <c r="CD56" s="6">
        <f>T56*'Summary all tools'!D$30</f>
        <v>4.4099894533461406</v>
      </c>
      <c r="CE56" s="6">
        <f>U56*'Summary all tools'!E$30</f>
        <v>2.6477189898946389</v>
      </c>
      <c r="CF56" s="6">
        <f>V56*'Summary all tools'!F$30</f>
        <v>1.2800234222126587</v>
      </c>
      <c r="CG56" s="6">
        <f>W56*'Summary all tools'!G$30</f>
        <v>1.4502727323680531</v>
      </c>
      <c r="CH56" s="6">
        <f>X56*'Summary all tools'!H$30</f>
        <v>0.9786696668514322</v>
      </c>
      <c r="CI56" s="6">
        <f>Y56*'Summary all tools'!J$30</f>
        <v>0.48420852711064744</v>
      </c>
      <c r="CJ56" s="6">
        <f>Z56*'Summary all tools'!K$30</f>
        <v>0.43058881350924394</v>
      </c>
      <c r="CK56" s="6">
        <f>AA56*'Summary all tools'!L$30</f>
        <v>2.6528464410219779</v>
      </c>
      <c r="CL56" s="6">
        <f>AB56*'Summary all tools'!M$30</f>
        <v>1.6970540970853569</v>
      </c>
      <c r="CM56" s="6">
        <f>AC56*'Summary all tools'!N$30</f>
        <v>1.0126260398098252</v>
      </c>
      <c r="CN56" s="6">
        <f>AD56*'Summary all tools'!O$30</f>
        <v>1.7007715234505978</v>
      </c>
      <c r="CO56" s="6">
        <f>AE56*'Summary all tools'!P$30</f>
        <v>0.95520196484842912</v>
      </c>
      <c r="CP56" s="6">
        <f t="shared" si="2"/>
        <v>83.263610226893519</v>
      </c>
      <c r="CR56" s="6"/>
      <c r="CS56" s="6"/>
      <c r="CT56" s="6"/>
      <c r="CU56" s="6"/>
      <c r="CV56" s="6"/>
      <c r="CW56" s="6"/>
      <c r="CX56" s="6"/>
      <c r="CY56" s="6"/>
      <c r="CZ56" s="6"/>
      <c r="DA56" s="6"/>
      <c r="DB56" s="6"/>
      <c r="DC56" s="6"/>
      <c r="DD56" s="6"/>
      <c r="DE56" s="6"/>
      <c r="DF56" s="6"/>
      <c r="DH56" s="6"/>
      <c r="DI56" s="6"/>
      <c r="DJ56" s="6"/>
      <c r="DK56" s="6"/>
      <c r="DL56" s="6"/>
      <c r="DM56" s="6"/>
      <c r="DN56" s="6"/>
      <c r="DO56" s="6"/>
      <c r="DP56" s="6"/>
      <c r="DQ56" s="6"/>
      <c r="DR56" s="6"/>
      <c r="DS56" s="6"/>
      <c r="DT56" s="6"/>
      <c r="DU56" s="6"/>
      <c r="DV56" s="6"/>
      <c r="DX56" s="6"/>
      <c r="DY56" s="6"/>
      <c r="DZ56" s="6"/>
      <c r="EA56" s="6"/>
      <c r="EB56" s="6"/>
      <c r="EC56" s="6"/>
      <c r="ED56" s="6"/>
      <c r="EE56" s="6"/>
      <c r="EF56" s="6"/>
      <c r="EG56" s="6"/>
      <c r="EH56" s="6"/>
      <c r="EI56" s="6"/>
      <c r="EJ56" s="6"/>
      <c r="EK56" s="6"/>
      <c r="EL56" s="6"/>
      <c r="EN56" s="1"/>
      <c r="EO56" s="1"/>
      <c r="EP56" s="1"/>
      <c r="EQ56" s="1"/>
      <c r="ER56" s="1"/>
      <c r="ES56" s="1"/>
      <c r="ET56" s="1"/>
      <c r="EU56" s="1"/>
      <c r="EV56" s="1"/>
      <c r="EW56" s="1"/>
      <c r="EX56" s="1"/>
      <c r="EY56" s="1"/>
      <c r="EZ56" s="1"/>
      <c r="FA56" s="1"/>
      <c r="FB56" s="2"/>
      <c r="FD56" s="2"/>
      <c r="FE56" s="2"/>
      <c r="FF56" s="2"/>
      <c r="FG56" s="2"/>
      <c r="FH56" s="2"/>
      <c r="FI56" s="2"/>
      <c r="FJ56" s="2"/>
      <c r="FK56" s="2"/>
      <c r="FL56" s="2"/>
      <c r="FM56" s="2"/>
      <c r="FN56" s="2"/>
      <c r="FO56" s="2"/>
      <c r="FP56" s="2"/>
      <c r="FQ56" s="2"/>
      <c r="FR56" s="2"/>
      <c r="FT56" s="2"/>
      <c r="FU56" s="2"/>
      <c r="FV56" s="2"/>
      <c r="FW56" s="2"/>
      <c r="FX56" s="2"/>
      <c r="FY56" s="2"/>
      <c r="FZ56" s="2"/>
      <c r="GA56" s="2"/>
      <c r="GB56" s="2"/>
      <c r="GC56" s="2"/>
      <c r="GD56" s="2"/>
      <c r="GE56" s="2"/>
      <c r="GF56" s="2"/>
      <c r="GG56" s="2"/>
      <c r="GH56" s="2"/>
      <c r="GJ56" s="6"/>
    </row>
    <row r="57" spans="1:192" x14ac:dyDescent="0.25">
      <c r="A57" s="8" t="s">
        <v>83</v>
      </c>
      <c r="B57" s="8" t="s">
        <v>222</v>
      </c>
      <c r="C57" s="22">
        <f>Baseline!CC57*'Summary all tools'!B$21</f>
        <v>57.460265490774084</v>
      </c>
      <c r="D57" s="22">
        <f>Baseline!CD57*'Summary all tools'!C$21</f>
        <v>49.800542298397971</v>
      </c>
      <c r="E57" s="22">
        <f>Baseline!CE57*'Summary all tools'!D$21</f>
        <v>147.41604781994084</v>
      </c>
      <c r="F57" s="22">
        <f>Baseline!CF57*'Summary all tools'!E$21</f>
        <v>109.74025746985917</v>
      </c>
      <c r="G57" s="22">
        <f>Baseline!CG57*'Summary all tools'!F$21</f>
        <v>79.100883096728253</v>
      </c>
      <c r="H57" s="22">
        <f>Baseline!CH57*'Summary all tools'!G$21</f>
        <v>70.103218139766739</v>
      </c>
      <c r="I57" s="22">
        <f>Baseline!CI57*'Summary all tools'!H$21</f>
        <v>29.16467108171771</v>
      </c>
      <c r="J57" s="27">
        <f>Baseline!CJ57*'Summary all tools'!J$21</f>
        <v>30.836179358825461</v>
      </c>
      <c r="K57" s="27">
        <f>Baseline!CK57*'Summary all tools'!K$21</f>
        <v>29.680373932806866</v>
      </c>
      <c r="L57" s="27">
        <f>Baseline!CL57*'Summary all tools'!L$21</f>
        <v>83.683259881391038</v>
      </c>
      <c r="M57" s="27">
        <f>Baseline!CM57*'Summary all tools'!M$21</f>
        <v>61.731279933342698</v>
      </c>
      <c r="N57" s="27">
        <f>Baseline!CN57*'Summary all tools'!N$21</f>
        <v>46.480278359245261</v>
      </c>
      <c r="O57" s="27">
        <f>Baseline!CO57*'Summary all tools'!O$21</f>
        <v>58.85981764247741</v>
      </c>
      <c r="P57" s="27">
        <f>Baseline!CP57*'Summary all tools'!P$21</f>
        <v>33.215767961884701</v>
      </c>
      <c r="Q57" s="28"/>
      <c r="R57" s="29">
        <f>Baseline!CR57*'Summary all tools'!B$28</f>
        <v>89.157922874458507</v>
      </c>
      <c r="S57" s="29">
        <f>Baseline!CS57*'Summary all tools'!C$28</f>
        <v>71.985308688124462</v>
      </c>
      <c r="T57" s="29">
        <f>Baseline!CT57*'Summary all tools'!D$28</f>
        <v>211.46271157275459</v>
      </c>
      <c r="U57" s="29">
        <f>Baseline!CU57*'Summary all tools'!E$28</f>
        <v>142.1425380065551</v>
      </c>
      <c r="V57" s="29">
        <f>Baseline!CV57*'Summary all tools'!F$28</f>
        <v>66.370754730404713</v>
      </c>
      <c r="W57" s="29">
        <f>Baseline!CW57*'Summary all tools'!G$28</f>
        <v>59.843046662537439</v>
      </c>
      <c r="X57" s="29">
        <f>Baseline!CX57*'Summary all tools'!H$28</f>
        <v>38.463176337789335</v>
      </c>
      <c r="Y57" s="29">
        <f>Baseline!CY57*'Summary all tools'!J$28</f>
        <v>53.748303962296099</v>
      </c>
      <c r="Z57" s="29">
        <f>Baseline!CZ57*'Summary all tools'!K$28</f>
        <v>48.3620747625856</v>
      </c>
      <c r="AA57" s="29">
        <f>Baseline!DA57*'Summary all tools'!L$28</f>
        <v>124.72963376786194</v>
      </c>
      <c r="AB57" s="29">
        <f>Baseline!DB57*'Summary all tools'!M$28</f>
        <v>88.378259766161023</v>
      </c>
      <c r="AC57" s="29">
        <f>Baseline!DC57*'Summary all tools'!N$28</f>
        <v>50.647179469085181</v>
      </c>
      <c r="AD57" s="29">
        <f>Baseline!DD57*'Summary all tools'!O$28</f>
        <v>62.078424892568883</v>
      </c>
      <c r="AE57" s="29">
        <f>Baseline!DE57*'Summary all tools'!P$28</f>
        <v>35.674409712328995</v>
      </c>
      <c r="AF57" s="29">
        <f t="shared" si="0"/>
        <v>2030.31658767267</v>
      </c>
      <c r="AH57" s="6">
        <f>C57*'Summary all tools'!B$22</f>
        <v>9.8637512967813823</v>
      </c>
      <c r="AI57" s="6">
        <f>D57*'Summary all tools'!C$22</f>
        <v>8.5488669340574184</v>
      </c>
      <c r="AJ57" s="6">
        <f>E57*'Summary all tools'!D$22</f>
        <v>27.969776454465709</v>
      </c>
      <c r="AK57" s="6">
        <f>F57*'Summary all tools'!E$22</f>
        <v>20.821413373098686</v>
      </c>
      <c r="AL57" s="6">
        <f>G57*'Summary all tools'!F$22</f>
        <v>15.008094778586516</v>
      </c>
      <c r="AM57" s="6">
        <f>H57*'Summary all tools'!G$22</f>
        <v>17.101941754391046</v>
      </c>
      <c r="AN57" s="6">
        <f>I57*'Summary all tools'!H$22</f>
        <v>7.1148303795567918</v>
      </c>
      <c r="AO57" s="6">
        <f>J57*'Summary all tools'!J$22</f>
        <v>3.9713261295457034</v>
      </c>
      <c r="AP57" s="6">
        <f>K57*'Summary all tools'!K$22</f>
        <v>3.8224724004372477</v>
      </c>
      <c r="AQ57" s="6">
        <f>L57*'Summary all tools'!L$22</f>
        <v>21.259613593349343</v>
      </c>
      <c r="AR57" s="6">
        <f>M57*'Summary all tools'!M$22</f>
        <v>15.682744193592121</v>
      </c>
      <c r="AS57" s="6">
        <f>N57*'Summary all tools'!N$22</f>
        <v>11.808248854423644</v>
      </c>
      <c r="AT57" s="6">
        <f>O57*'Summary all tools'!O$22</f>
        <v>14.207542189563513</v>
      </c>
      <c r="AU57" s="6">
        <f>P57*'Summary all tools'!P$22</f>
        <v>8.0175991632135482</v>
      </c>
      <c r="AV57" s="6"/>
      <c r="AW57" s="6">
        <f>R57*'Summary all tools'!B$29</f>
        <v>15.305038531582797</v>
      </c>
      <c r="AX57" s="6">
        <f>S57*'Summary all tools'!C$29</f>
        <v>12.357151082702565</v>
      </c>
      <c r="AY57" s="6">
        <f>T57*'Summary all tools'!D$29</f>
        <v>40.121580103472603</v>
      </c>
      <c r="AZ57" s="6">
        <f>U57*'Summary all tools'!E$29</f>
        <v>26.969214488573154</v>
      </c>
      <c r="BA57" s="6">
        <f>V57*'Summary all tools'!F$29</f>
        <v>12.592761781207392</v>
      </c>
      <c r="BB57" s="6">
        <f>W57*'Summary all tools'!G$29</f>
        <v>14.598934622196305</v>
      </c>
      <c r="BC57" s="6">
        <f>X57*'Summary all tools'!H$29</f>
        <v>9.3832354472840436</v>
      </c>
      <c r="BD57" s="6">
        <f>Y57*'Summary all tools'!J$29</f>
        <v>6.9221300557502552</v>
      </c>
      <c r="BE57" s="6">
        <f>Z57*'Summary all tools'!K$29</f>
        <v>6.228449022454206</v>
      </c>
      <c r="BF57" s="6">
        <f>AA57*'Summary all tools'!L$29</f>
        <v>31.687386716329296</v>
      </c>
      <c r="BG57" s="6">
        <f>AB57*'Summary all tools'!M$29</f>
        <v>22.452371661241312</v>
      </c>
      <c r="BH57" s="6">
        <f>AC57*'Summary all tools'!N$29</f>
        <v>12.866844176862733</v>
      </c>
      <c r="BI57" s="6">
        <f>AD57*'Summary all tools'!O$29</f>
        <v>14.984447387861454</v>
      </c>
      <c r="BJ57" s="6">
        <f>AE57*'Summary all tools'!P$29</f>
        <v>8.6110644133207916</v>
      </c>
      <c r="BK57" s="6">
        <f t="shared" si="1"/>
        <v>420.27883098590155</v>
      </c>
      <c r="BM57" s="6">
        <f>C57*'Summary all tools'!B$23</f>
        <v>2.0353772517167932</v>
      </c>
      <c r="BN57" s="6">
        <f>D57*'Summary all tools'!C$23</f>
        <v>1.7640519070277212</v>
      </c>
      <c r="BO57" s="6">
        <f>E57*'Summary all tools'!D$23</f>
        <v>8.5250346042720828</v>
      </c>
      <c r="BP57" s="6">
        <f>F57*'Summary all tools'!E$23</f>
        <v>6.3462527061841882</v>
      </c>
      <c r="BQ57" s="6">
        <f>G57*'Summary all tools'!F$23</f>
        <v>4.574385052377397</v>
      </c>
      <c r="BR57" s="6">
        <f>H57*'Summary all tools'!G$23</f>
        <v>3.7594785753187208</v>
      </c>
      <c r="BS57" s="6">
        <f>I57*'Summary all tools'!H$23</f>
        <v>1.564035988609467</v>
      </c>
      <c r="BT57" s="6">
        <f>J57*'Summary all tools'!J$23</f>
        <v>0.70082225815512411</v>
      </c>
      <c r="BU57" s="6">
        <f>K57*'Summary all tools'!K$23</f>
        <v>0.67455395301833787</v>
      </c>
      <c r="BV57" s="6">
        <f>L57*'Summary all tools'!L$23</f>
        <v>4.4890817547709769</v>
      </c>
      <c r="BW57" s="6">
        <f>M57*'Summary all tools'!M$23</f>
        <v>3.3114957858979381</v>
      </c>
      <c r="BX57" s="6">
        <f>N57*'Summary all tools'!N$23</f>
        <v>2.4933752561133593</v>
      </c>
      <c r="BY57" s="6">
        <f>O57*'Summary all tools'!O$23</f>
        <v>3.4294067354118822</v>
      </c>
      <c r="BZ57" s="6">
        <f>P57*'Summary all tools'!P$23</f>
        <v>1.9352825566377532</v>
      </c>
      <c r="CA57" s="6"/>
      <c r="CB57" s="6">
        <f>R57*'Summary all tools'!B$30</f>
        <v>3.1581825541361326</v>
      </c>
      <c r="CC57" s="6">
        <f>S57*'Summary all tools'!C$30</f>
        <v>2.5498883186529104</v>
      </c>
      <c r="CD57" s="6">
        <f>T57*'Summary all tools'!D$30</f>
        <v>12.22883777126391</v>
      </c>
      <c r="CE57" s="6">
        <f>U57*'Summary all tools'!E$30</f>
        <v>8.2200687995993516</v>
      </c>
      <c r="CF57" s="6">
        <f>V57*'Summary all tools'!F$30</f>
        <v>3.8382047894775955</v>
      </c>
      <c r="CG57" s="6">
        <f>W57*'Summary all tools'!G$30</f>
        <v>3.2092485591897049</v>
      </c>
      <c r="CH57" s="6">
        <f>X57*'Summary all tools'!H$30</f>
        <v>2.0626939991874407</v>
      </c>
      <c r="CI57" s="6">
        <f>Y57*'Summary all tools'!J$30</f>
        <v>1.2215523627794569</v>
      </c>
      <c r="CJ57" s="6">
        <f>Z57*'Summary all tools'!K$30</f>
        <v>1.0991380627860363</v>
      </c>
      <c r="CK57" s="6">
        <f>AA57*'Summary all tools'!L$30</f>
        <v>6.6909621353205289</v>
      </c>
      <c r="CL57" s="6">
        <f>AB57*'Summary all tools'!M$30</f>
        <v>4.740939036039002</v>
      </c>
      <c r="CM57" s="6">
        <f>AC57*'Summary all tools'!N$30</f>
        <v>2.7169033520865531</v>
      </c>
      <c r="CN57" s="6">
        <f>AD57*'Summary all tools'!O$30</f>
        <v>3.6169355763803512</v>
      </c>
      <c r="CO57" s="6">
        <f>AE57*'Summary all tools'!P$30</f>
        <v>2.0785327894222601</v>
      </c>
      <c r="CP57" s="6">
        <f t="shared" si="2"/>
        <v>103.03472249183298</v>
      </c>
      <c r="CR57" s="6"/>
      <c r="CS57" s="6"/>
      <c r="CT57" s="6"/>
      <c r="CU57" s="6"/>
      <c r="CV57" s="6"/>
      <c r="CW57" s="6"/>
      <c r="CX57" s="6"/>
      <c r="CY57" s="6"/>
      <c r="CZ57" s="6"/>
      <c r="DA57" s="6"/>
      <c r="DB57" s="6"/>
      <c r="DC57" s="6"/>
      <c r="DD57" s="6"/>
      <c r="DE57" s="6"/>
      <c r="DF57" s="6"/>
      <c r="DH57" s="6"/>
      <c r="DI57" s="6"/>
      <c r="DJ57" s="6"/>
      <c r="DK57" s="6"/>
      <c r="DL57" s="6"/>
      <c r="DM57" s="6"/>
      <c r="DN57" s="6"/>
      <c r="DO57" s="6"/>
      <c r="DP57" s="6"/>
      <c r="DQ57" s="6"/>
      <c r="DR57" s="6"/>
      <c r="DS57" s="6"/>
      <c r="DT57" s="6"/>
      <c r="DU57" s="6"/>
      <c r="DV57" s="6"/>
      <c r="DX57" s="6"/>
      <c r="DY57" s="6"/>
      <c r="DZ57" s="6"/>
      <c r="EA57" s="6"/>
      <c r="EB57" s="6"/>
      <c r="EC57" s="6"/>
      <c r="ED57" s="6"/>
      <c r="EE57" s="6"/>
      <c r="EF57" s="6"/>
      <c r="EG57" s="6"/>
      <c r="EH57" s="6"/>
      <c r="EI57" s="6"/>
      <c r="EJ57" s="6"/>
      <c r="EK57" s="6"/>
      <c r="EL57" s="6"/>
      <c r="EN57" s="1"/>
      <c r="EO57" s="1"/>
      <c r="EP57" s="1"/>
      <c r="EQ57" s="1"/>
      <c r="ER57" s="1"/>
      <c r="ES57" s="1"/>
      <c r="ET57" s="1"/>
      <c r="EU57" s="1"/>
      <c r="EV57" s="1"/>
      <c r="EW57" s="1"/>
      <c r="EX57" s="1"/>
      <c r="EY57" s="1"/>
      <c r="EZ57" s="1"/>
      <c r="FA57" s="1"/>
      <c r="FB57" s="2"/>
      <c r="FD57" s="2"/>
      <c r="FE57" s="2"/>
      <c r="FF57" s="2"/>
      <c r="FG57" s="2"/>
      <c r="FH57" s="2"/>
      <c r="FI57" s="2"/>
      <c r="FJ57" s="2"/>
      <c r="FK57" s="2"/>
      <c r="FL57" s="2"/>
      <c r="FM57" s="2"/>
      <c r="FN57" s="2"/>
      <c r="FO57" s="2"/>
      <c r="FP57" s="2"/>
      <c r="FQ57" s="2"/>
      <c r="FR57" s="2"/>
      <c r="FT57" s="2"/>
      <c r="FU57" s="2"/>
      <c r="FV57" s="2"/>
      <c r="FW57" s="2"/>
      <c r="FX57" s="2"/>
      <c r="FY57" s="2"/>
      <c r="FZ57" s="2"/>
      <c r="GA57" s="2"/>
      <c r="GB57" s="2"/>
      <c r="GC57" s="2"/>
      <c r="GD57" s="2"/>
      <c r="GE57" s="2"/>
      <c r="GF57" s="2"/>
      <c r="GG57" s="2"/>
      <c r="GH57" s="2"/>
      <c r="GJ57" s="6"/>
    </row>
    <row r="58" spans="1:192" x14ac:dyDescent="0.25">
      <c r="A58" s="8" t="s">
        <v>100</v>
      </c>
      <c r="B58" s="8" t="s">
        <v>223</v>
      </c>
      <c r="C58" s="22">
        <f>Baseline!CC58*'Summary all tools'!B$21</f>
        <v>61.230608860379647</v>
      </c>
      <c r="D58" s="22">
        <f>Baseline!CD58*'Summary all tools'!C$21</f>
        <v>57.231239005498601</v>
      </c>
      <c r="E58" s="22">
        <f>Baseline!CE58*'Summary all tools'!D$21</f>
        <v>192.79479854157387</v>
      </c>
      <c r="F58" s="22">
        <f>Baseline!CF58*'Summary all tools'!E$21</f>
        <v>160.58987008860149</v>
      </c>
      <c r="G58" s="22">
        <f>Baseline!CG58*'Summary all tools'!F$21</f>
        <v>134.25664522549891</v>
      </c>
      <c r="H58" s="22">
        <f>Baseline!CH58*'Summary all tools'!G$21</f>
        <v>134.21337332284534</v>
      </c>
      <c r="I58" s="22">
        <f>Baseline!CI58*'Summary all tools'!H$21</f>
        <v>67.91544249110197</v>
      </c>
      <c r="J58" s="27">
        <f>Baseline!CJ58*'Summary all tools'!J$21</f>
        <v>39.422334743637336</v>
      </c>
      <c r="K58" s="27">
        <f>Baseline!CK58*'Summary all tools'!K$21</f>
        <v>39.756994077515365</v>
      </c>
      <c r="L58" s="27">
        <f>Baseline!CL58*'Summary all tools'!L$21</f>
        <v>122.61463862960539</v>
      </c>
      <c r="M58" s="27">
        <f>Baseline!CM58*'Summary all tools'!M$21</f>
        <v>96.972541272338745</v>
      </c>
      <c r="N58" s="27">
        <f>Baseline!CN58*'Summary all tools'!N$21</f>
        <v>78.81263626090373</v>
      </c>
      <c r="O58" s="27">
        <f>Baseline!CO58*'Summary all tools'!O$21</f>
        <v>117.90293221048479</v>
      </c>
      <c r="P58" s="27">
        <f>Baseline!CP58*'Summary all tools'!P$21</f>
        <v>69.470090989796333</v>
      </c>
      <c r="Q58" s="28"/>
      <c r="R58" s="29">
        <f>Baseline!CR58*'Summary all tools'!B$28</f>
        <v>69.877473306682163</v>
      </c>
      <c r="S58" s="29">
        <f>Baseline!CS58*'Summary all tools'!C$28</f>
        <v>54.154424075222501</v>
      </c>
      <c r="T58" s="29">
        <f>Baseline!CT58*'Summary all tools'!D$28</f>
        <v>163.21758344654978</v>
      </c>
      <c r="U58" s="29">
        <f>Baseline!CU58*'Summary all tools'!E$28</f>
        <v>112.36172817672681</v>
      </c>
      <c r="V58" s="29">
        <f>Baseline!CV58*'Summary all tools'!F$28</f>
        <v>57.262917759600825</v>
      </c>
      <c r="W58" s="29">
        <f>Baseline!CW58*'Summary all tools'!G$28</f>
        <v>56.379269277494693</v>
      </c>
      <c r="X58" s="29">
        <f>Baseline!CX58*'Summary all tools'!H$28</f>
        <v>35.436641029183853</v>
      </c>
      <c r="Y58" s="29">
        <f>Baseline!CY58*'Summary all tools'!J$28</f>
        <v>47.378335913408797</v>
      </c>
      <c r="Z58" s="29">
        <f>Baseline!CZ58*'Summary all tools'!K$28</f>
        <v>37.288764111530092</v>
      </c>
      <c r="AA58" s="29">
        <f>Baseline!DA58*'Summary all tools'!L$28</f>
        <v>101.32925797409005</v>
      </c>
      <c r="AB58" s="29">
        <f>Baseline!DB58*'Summary all tools'!M$28</f>
        <v>71.671173857036081</v>
      </c>
      <c r="AC58" s="29">
        <f>Baseline!DC58*'Summary all tools'!N$28</f>
        <v>39.369524182617639</v>
      </c>
      <c r="AD58" s="29">
        <f>Baseline!DD58*'Summary all tools'!O$28</f>
        <v>50.764734313772543</v>
      </c>
      <c r="AE58" s="29">
        <f>Baseline!DE58*'Summary all tools'!P$28</f>
        <v>30.623147112459105</v>
      </c>
      <c r="AF58" s="29">
        <f t="shared" si="0"/>
        <v>2300.2991202561561</v>
      </c>
      <c r="AH58" s="6">
        <f>C58*'Summary all tools'!B$22</f>
        <v>10.510976452871711</v>
      </c>
      <c r="AI58" s="6">
        <f>D58*'Summary all tools'!C$22</f>
        <v>9.8244361235597051</v>
      </c>
      <c r="AJ58" s="6">
        <f>E58*'Summary all tools'!D$22</f>
        <v>36.57964988573071</v>
      </c>
      <c r="AK58" s="6">
        <f>F58*'Summary all tools'!E$22</f>
        <v>30.469293090234977</v>
      </c>
      <c r="AL58" s="6">
        <f>G58*'Summary all tools'!F$22</f>
        <v>25.472995715299337</v>
      </c>
      <c r="AM58" s="6">
        <f>H58*'Summary all tools'!G$22</f>
        <v>32.741853428917054</v>
      </c>
      <c r="AN58" s="6">
        <f>I58*'Summary all tools'!H$22</f>
        <v>16.56822571812372</v>
      </c>
      <c r="AO58" s="6">
        <f>J58*'Summary all tools'!J$22</f>
        <v>5.077118868498748</v>
      </c>
      <c r="AP58" s="6">
        <f>K58*'Summary all tools'!K$22</f>
        <v>5.1202189342254636</v>
      </c>
      <c r="AQ58" s="6">
        <f>L58*'Summary all tools'!L$22</f>
        <v>31.150075198411894</v>
      </c>
      <c r="AR58" s="6">
        <f>M58*'Summary all tools'!M$22</f>
        <v>24.635736699754073</v>
      </c>
      <c r="AS58" s="6">
        <f>N58*'Summary all tools'!N$22</f>
        <v>20.022238564257929</v>
      </c>
      <c r="AT58" s="6">
        <f>O58*'Summary all tools'!O$22</f>
        <v>28.459328464599778</v>
      </c>
      <c r="AU58" s="6">
        <f>P58*'Summary all tools'!P$22</f>
        <v>16.76864265270946</v>
      </c>
      <c r="AV58" s="6"/>
      <c r="AW58" s="6">
        <f>R58*'Summary all tools'!B$29</f>
        <v>11.995315581256067</v>
      </c>
      <c r="AX58" s="6">
        <f>S58*'Summary all tools'!C$29</f>
        <v>9.2962635333488226</v>
      </c>
      <c r="AY58" s="6">
        <f>T58*'Summary all tools'!D$29</f>
        <v>30.96785858764947</v>
      </c>
      <c r="AZ58" s="6">
        <f>U58*'Summary all tools'!E$29</f>
        <v>21.318794429892286</v>
      </c>
      <c r="BA58" s="6">
        <f>V58*'Summary all tools'!F$29</f>
        <v>10.864699146071111</v>
      </c>
      <c r="BB58" s="6">
        <f>W58*'Summary all tools'!G$29</f>
        <v>13.753933199136455</v>
      </c>
      <c r="BC58" s="6">
        <f>X58*'Summary all tools'!H$29</f>
        <v>8.6449008609575753</v>
      </c>
      <c r="BD58" s="6">
        <f>Y58*'Summary all tools'!J$29</f>
        <v>6.1017553827874966</v>
      </c>
      <c r="BE58" s="6">
        <f>Z58*'Summary all tools'!K$29</f>
        <v>4.8023408325455419</v>
      </c>
      <c r="BF58" s="6">
        <f>AA58*'Summary all tools'!L$29</f>
        <v>25.742554404348788</v>
      </c>
      <c r="BG58" s="6">
        <f>AB58*'Summary all tools'!M$29</f>
        <v>18.207960160036492</v>
      </c>
      <c r="BH58" s="6">
        <f>AC58*'Summary all tools'!N$29</f>
        <v>10.001771831818854</v>
      </c>
      <c r="BI58" s="6">
        <f>AD58*'Summary all tools'!O$29</f>
        <v>12.253556558496822</v>
      </c>
      <c r="BJ58" s="6">
        <f>AE58*'Summary all tools'!P$29</f>
        <v>7.3917941305935777</v>
      </c>
      <c r="BK58" s="6">
        <f t="shared" si="1"/>
        <v>484.7442884361339</v>
      </c>
      <c r="BM58" s="6">
        <f>C58*'Summary all tools'!B$23</f>
        <v>2.1689316490052737</v>
      </c>
      <c r="BN58" s="6">
        <f>D58*'Summary all tools'!C$23</f>
        <v>2.0272645969250189</v>
      </c>
      <c r="BO58" s="6">
        <f>E58*'Summary all tools'!D$23</f>
        <v>11.149276848732992</v>
      </c>
      <c r="BP58" s="6">
        <f>F58*'Summary all tools'!E$23</f>
        <v>9.2868735788729904</v>
      </c>
      <c r="BQ58" s="6">
        <f>G58*'Summary all tools'!F$23</f>
        <v>7.7640295159645243</v>
      </c>
      <c r="BR58" s="6">
        <f>H58*'Summary all tools'!G$23</f>
        <v>7.1975626072188357</v>
      </c>
      <c r="BS58" s="6">
        <f>I58*'Summary all tools'!H$23</f>
        <v>3.6421530673461624</v>
      </c>
      <c r="BT58" s="6">
        <f>J58*'Summary all tools'!J$23</f>
        <v>0.89596215326448492</v>
      </c>
      <c r="BU58" s="6">
        <f>K58*'Summary all tools'!K$23</f>
        <v>0.90356804721625827</v>
      </c>
      <c r="BV58" s="6">
        <f>L58*'Summary all tools'!L$23</f>
        <v>6.5775059183897628</v>
      </c>
      <c r="BW58" s="6">
        <f>M58*'Summary all tools'!M$23</f>
        <v>5.2019683071193858</v>
      </c>
      <c r="BX58" s="6">
        <f>N58*'Summary all tools'!N$23</f>
        <v>4.2278033621739857</v>
      </c>
      <c r="BY58" s="6">
        <f>O58*'Summary all tools'!O$23</f>
        <v>6.8694930776620158</v>
      </c>
      <c r="BZ58" s="6">
        <f>P58*'Summary all tools'!P$23</f>
        <v>4.0476033989298692</v>
      </c>
      <c r="CA58" s="6"/>
      <c r="CB58" s="6">
        <f>R58*'Summary all tools'!B$30</f>
        <v>2.4752238501004582</v>
      </c>
      <c r="CC58" s="6">
        <f>S58*'Summary all tools'!C$30</f>
        <v>1.9182766021195983</v>
      </c>
      <c r="CD58" s="6">
        <f>T58*'Summary all tools'!D$30</f>
        <v>9.4388336106191879</v>
      </c>
      <c r="CE58" s="6">
        <f>U58*'Summary all tools'!E$30</f>
        <v>6.4978517269192242</v>
      </c>
      <c r="CF58" s="6">
        <f>V58*'Summary all tools'!F$30</f>
        <v>3.3115007671244139</v>
      </c>
      <c r="CG58" s="6">
        <f>W58*'Summary all tools'!G$30</f>
        <v>3.0234939360170654</v>
      </c>
      <c r="CH58" s="6">
        <f>X58*'Summary all tools'!H$30</f>
        <v>1.9003876892622256</v>
      </c>
      <c r="CI58" s="6">
        <f>Y58*'Summary all tools'!J$30</f>
        <v>1.0767803616683818</v>
      </c>
      <c r="CJ58" s="6">
        <f>Z58*'Summary all tools'!K$30</f>
        <v>0.84747191162568392</v>
      </c>
      <c r="CK58" s="6">
        <f>AA58*'Summary all tools'!L$30</f>
        <v>5.4356788184481504</v>
      </c>
      <c r="CL58" s="6">
        <f>AB58*'Summary all tools'!M$30</f>
        <v>3.8447087190515306</v>
      </c>
      <c r="CM58" s="6">
        <f>AC58*'Summary all tools'!N$30</f>
        <v>2.1119279166788814</v>
      </c>
      <c r="CN58" s="6">
        <f>AD58*'Summary all tools'!O$30</f>
        <v>2.9577550313613017</v>
      </c>
      <c r="CO58" s="6">
        <f>AE58*'Summary all tools'!P$30</f>
        <v>1.7842261694536221</v>
      </c>
      <c r="CP58" s="6">
        <f t="shared" si="2"/>
        <v>118.58411323927129</v>
      </c>
      <c r="CR58" s="6"/>
      <c r="CS58" s="6"/>
      <c r="CT58" s="6"/>
      <c r="CU58" s="6"/>
      <c r="CV58" s="6"/>
      <c r="CW58" s="6"/>
      <c r="CX58" s="6"/>
      <c r="CY58" s="6"/>
      <c r="CZ58" s="6"/>
      <c r="DA58" s="6"/>
      <c r="DB58" s="6"/>
      <c r="DC58" s="6"/>
      <c r="DD58" s="6"/>
      <c r="DE58" s="6"/>
      <c r="DF58" s="6"/>
      <c r="DH58" s="6"/>
      <c r="DI58" s="6"/>
      <c r="DJ58" s="6"/>
      <c r="DK58" s="6"/>
      <c r="DL58" s="6"/>
      <c r="DM58" s="6"/>
      <c r="DN58" s="6"/>
      <c r="DO58" s="6"/>
      <c r="DP58" s="6"/>
      <c r="DQ58" s="6"/>
      <c r="DR58" s="6"/>
      <c r="DS58" s="6"/>
      <c r="DT58" s="6"/>
      <c r="DU58" s="6"/>
      <c r="DV58" s="6"/>
      <c r="DX58" s="6"/>
      <c r="DY58" s="6"/>
      <c r="DZ58" s="6"/>
      <c r="EA58" s="6"/>
      <c r="EB58" s="6"/>
      <c r="EC58" s="6"/>
      <c r="ED58" s="6"/>
      <c r="EE58" s="6"/>
      <c r="EF58" s="6"/>
      <c r="EG58" s="6"/>
      <c r="EH58" s="6"/>
      <c r="EI58" s="6"/>
      <c r="EJ58" s="6"/>
      <c r="EK58" s="6"/>
      <c r="EL58" s="6"/>
      <c r="EN58" s="1"/>
      <c r="EO58" s="1"/>
      <c r="EP58" s="1"/>
      <c r="EQ58" s="1"/>
      <c r="ER58" s="1"/>
      <c r="ES58" s="1"/>
      <c r="ET58" s="1"/>
      <c r="EU58" s="1"/>
      <c r="EV58" s="1"/>
      <c r="EW58" s="1"/>
      <c r="EX58" s="1"/>
      <c r="EY58" s="1"/>
      <c r="EZ58" s="1"/>
      <c r="FA58" s="1"/>
      <c r="FB58" s="2"/>
      <c r="FD58" s="2"/>
      <c r="FE58" s="2"/>
      <c r="FF58" s="2"/>
      <c r="FG58" s="2"/>
      <c r="FH58" s="2"/>
      <c r="FI58" s="2"/>
      <c r="FJ58" s="2"/>
      <c r="FK58" s="2"/>
      <c r="FL58" s="2"/>
      <c r="FM58" s="2"/>
      <c r="FN58" s="2"/>
      <c r="FO58" s="2"/>
      <c r="FP58" s="2"/>
      <c r="FQ58" s="2"/>
      <c r="FR58" s="2"/>
      <c r="FT58" s="2"/>
      <c r="FU58" s="2"/>
      <c r="FV58" s="2"/>
      <c r="FW58" s="2"/>
      <c r="FX58" s="2"/>
      <c r="FY58" s="2"/>
      <c r="FZ58" s="2"/>
      <c r="GA58" s="2"/>
      <c r="GB58" s="2"/>
      <c r="GC58" s="2"/>
      <c r="GD58" s="2"/>
      <c r="GE58" s="2"/>
      <c r="GF58" s="2"/>
      <c r="GG58" s="2"/>
      <c r="GH58" s="2"/>
      <c r="GJ58" s="6"/>
    </row>
    <row r="59" spans="1:192" x14ac:dyDescent="0.25">
      <c r="A59" s="8" t="s">
        <v>102</v>
      </c>
      <c r="B59" s="8" t="s">
        <v>224</v>
      </c>
      <c r="C59" s="22">
        <f>Baseline!CC59*'Summary all tools'!B$21</f>
        <v>97.897306748377687</v>
      </c>
      <c r="D59" s="22">
        <f>Baseline!CD59*'Summary all tools'!C$21</f>
        <v>80.974116487268446</v>
      </c>
      <c r="E59" s="22">
        <f>Baseline!CE59*'Summary all tools'!D$21</f>
        <v>263.41248937057014</v>
      </c>
      <c r="F59" s="22">
        <f>Baseline!CF59*'Summary all tools'!E$21</f>
        <v>185.77562153021219</v>
      </c>
      <c r="G59" s="22">
        <f>Baseline!CG59*'Summary all tools'!F$21</f>
        <v>130.26529283362976</v>
      </c>
      <c r="H59" s="22">
        <f>Baseline!CH59*'Summary all tools'!G$21</f>
        <v>154.86493230529888</v>
      </c>
      <c r="I59" s="22">
        <f>Baseline!CI59*'Summary all tools'!H$21</f>
        <v>80.199909984742334</v>
      </c>
      <c r="J59" s="27">
        <f>Baseline!CJ59*'Summary all tools'!J$21</f>
        <v>65.399572160465837</v>
      </c>
      <c r="K59" s="27">
        <f>Baseline!CK59*'Summary all tools'!K$21</f>
        <v>55.724947642236572</v>
      </c>
      <c r="L59" s="27">
        <f>Baseline!CL59*'Summary all tools'!L$21</f>
        <v>155.99517865456261</v>
      </c>
      <c r="M59" s="27">
        <f>Baseline!CM59*'Summary all tools'!M$21</f>
        <v>109.27520946376981</v>
      </c>
      <c r="N59" s="27">
        <f>Baseline!CN59*'Summary all tools'!N$21</f>
        <v>83.925565194169295</v>
      </c>
      <c r="O59" s="27">
        <f>Baseline!CO59*'Summary all tools'!O$21</f>
        <v>136.03104897011465</v>
      </c>
      <c r="P59" s="27">
        <f>Baseline!CP59*'Summary all tools'!P$21</f>
        <v>77.169071477144684</v>
      </c>
      <c r="Q59" s="28"/>
      <c r="R59" s="29">
        <f>Baseline!CR59*'Summary all tools'!B$28</f>
        <v>10.460109935444921</v>
      </c>
      <c r="S59" s="29">
        <f>Baseline!CS59*'Summary all tools'!C$28</f>
        <v>7.2120232918218985</v>
      </c>
      <c r="T59" s="29">
        <f>Baseline!CT59*'Summary all tools'!D$28</f>
        <v>20.400415383555927</v>
      </c>
      <c r="U59" s="29">
        <f>Baseline!CU59*'Summary all tools'!E$28</f>
        <v>13.23572047591529</v>
      </c>
      <c r="V59" s="29">
        <f>Baseline!CV59*'Summary all tools'!F$28</f>
        <v>6.7325617784483747</v>
      </c>
      <c r="W59" s="29">
        <f>Baseline!CW59*'Summary all tools'!G$28</f>
        <v>7.5050620124738572</v>
      </c>
      <c r="X59" s="29">
        <f>Baseline!CX59*'Summary all tools'!H$28</f>
        <v>5.7780914974598208</v>
      </c>
      <c r="Y59" s="29">
        <f>Baseline!CY59*'Summary all tools'!J$28</f>
        <v>8.1795263220302505</v>
      </c>
      <c r="Z59" s="29">
        <f>Baseline!CZ59*'Summary all tools'!K$28</f>
        <v>5.9986715722523174</v>
      </c>
      <c r="AA59" s="29">
        <f>Baseline!DA59*'Summary all tools'!L$28</f>
        <v>14.504513120030998</v>
      </c>
      <c r="AB59" s="29">
        <f>Baseline!DB59*'Summary all tools'!M$28</f>
        <v>10.181655486331747</v>
      </c>
      <c r="AC59" s="29">
        <f>Baseline!DC59*'Summary all tools'!N$28</f>
        <v>5.4971586640607226</v>
      </c>
      <c r="AD59" s="29">
        <f>Baseline!DD59*'Summary all tools'!O$28</f>
        <v>7.5720038391380262</v>
      </c>
      <c r="AE59" s="29">
        <f>Baseline!DE59*'Summary all tools'!P$28</f>
        <v>4.3849139176771095</v>
      </c>
      <c r="AF59" s="29">
        <f t="shared" si="0"/>
        <v>1804.5526901192043</v>
      </c>
      <c r="AH59" s="6">
        <f>C59*'Summary all tools'!B$22</f>
        <v>16.805259741547125</v>
      </c>
      <c r="AI59" s="6">
        <f>D59*'Summary all tools'!C$22</f>
        <v>13.900188933781777</v>
      </c>
      <c r="AJ59" s="6">
        <f>E59*'Summary all tools'!D$22</f>
        <v>49.978198113194594</v>
      </c>
      <c r="AK59" s="6">
        <f>F59*'Summary all tools'!E$22</f>
        <v>35.247876209760854</v>
      </c>
      <c r="AL59" s="6">
        <f>G59*'Summary all tools'!F$22</f>
        <v>24.715702084093493</v>
      </c>
      <c r="AM59" s="6">
        <f>H59*'Summary all tools'!G$22</f>
        <v>37.779878333153881</v>
      </c>
      <c r="AN59" s="6">
        <f>I59*'Summary all tools'!H$22</f>
        <v>19.565067420042293</v>
      </c>
      <c r="AO59" s="6">
        <f>J59*'Summary all tools'!J$22</f>
        <v>8.4226721721812066</v>
      </c>
      <c r="AP59" s="6">
        <f>K59*'Summary all tools'!K$22</f>
        <v>7.1766978024092554</v>
      </c>
      <c r="AQ59" s="6">
        <f>L59*'Summary all tools'!L$22</f>
        <v>39.630354091391915</v>
      </c>
      <c r="AR59" s="6">
        <f>M59*'Summary all tools'!M$22</f>
        <v>27.761212120856499</v>
      </c>
      <c r="AS59" s="6">
        <f>N59*'Summary all tools'!N$22</f>
        <v>21.321170914713047</v>
      </c>
      <c r="AT59" s="6">
        <f>O59*'Summary all tools'!O$22</f>
        <v>32.835080785889744</v>
      </c>
      <c r="AU59" s="6">
        <f>P59*'Summary all tools'!P$22</f>
        <v>18.62701725310389</v>
      </c>
      <c r="AV59" s="6"/>
      <c r="AW59" s="6">
        <f>R59*'Summary all tools'!B$29</f>
        <v>1.7956047028147957</v>
      </c>
      <c r="AX59" s="6">
        <f>S59*'Summary all tools'!C$29</f>
        <v>1.2380312462800536</v>
      </c>
      <c r="AY59" s="6">
        <f>T59*'Summary all tools'!D$29</f>
        <v>3.870644114358889</v>
      </c>
      <c r="AZ59" s="6">
        <f>U59*'Summary all tools'!E$29</f>
        <v>2.5112608050469554</v>
      </c>
      <c r="BA59" s="6">
        <f>V59*'Summary all tools'!F$29</f>
        <v>1.2773931379512184</v>
      </c>
      <c r="BB59" s="6">
        <f>W59*'Summary all tools'!G$29</f>
        <v>1.8308878936844741</v>
      </c>
      <c r="BC59" s="6">
        <f>X59*'Summary all tools'!H$29</f>
        <v>1.4095869899165914</v>
      </c>
      <c r="BD59" s="6">
        <f>Y59*'Summary all tools'!J$29</f>
        <v>1.0534238445038959</v>
      </c>
      <c r="BE59" s="6">
        <f>Z59*'Summary all tools'!K$29</f>
        <v>0.77255618733552567</v>
      </c>
      <c r="BF59" s="6">
        <f>AA59*'Summary all tools'!L$29</f>
        <v>3.6848510051900609</v>
      </c>
      <c r="BG59" s="6">
        <f>AB59*'Summary all tools'!M$29</f>
        <v>2.5866351488555348</v>
      </c>
      <c r="BH59" s="6">
        <f>AC59*'Summary all tools'!N$29</f>
        <v>1.3965453691085439</v>
      </c>
      <c r="BI59" s="6">
        <f>AD59*'Summary all tools'!O$29</f>
        <v>1.8277250646195236</v>
      </c>
      <c r="BJ59" s="6">
        <f>AE59*'Summary all tools'!P$29</f>
        <v>1.0584274973703369</v>
      </c>
      <c r="BK59" s="6">
        <f t="shared" si="1"/>
        <v>380.07994898315587</v>
      </c>
      <c r="BM59" s="6">
        <f>C59*'Summary all tools'!B$23</f>
        <v>3.4677520101605177</v>
      </c>
      <c r="BN59" s="6">
        <f>D59*'Summary all tools'!C$23</f>
        <v>2.8682929545898905</v>
      </c>
      <c r="BO59" s="6">
        <f>E59*'Summary all tools'!D$23</f>
        <v>15.233080931761366</v>
      </c>
      <c r="BP59" s="6">
        <f>F59*'Summary all tools'!E$23</f>
        <v>10.743359529687384</v>
      </c>
      <c r="BQ59" s="6">
        <f>G59*'Summary all tools'!F$23</f>
        <v>7.533210566727127</v>
      </c>
      <c r="BR59" s="6">
        <f>H59*'Summary all tools'!G$23</f>
        <v>8.3050594611674473</v>
      </c>
      <c r="BS59" s="6">
        <f>I59*'Summary all tools'!H$23</f>
        <v>4.3009415449230906</v>
      </c>
      <c r="BT59" s="6">
        <f>J59*'Summary all tools'!J$23</f>
        <v>1.48635391273786</v>
      </c>
      <c r="BU59" s="6">
        <f>K59*'Summary all tools'!K$23</f>
        <v>1.2664760827781039</v>
      </c>
      <c r="BV59" s="6">
        <f>L59*'Summary all tools'!L$23</f>
        <v>8.3681624177042693</v>
      </c>
      <c r="BW59" s="6">
        <f>M59*'Summary all tools'!M$23</f>
        <v>5.8619292526111337</v>
      </c>
      <c r="BX59" s="6">
        <f>N59*'Summary all tools'!N$23</f>
        <v>4.5020799142621177</v>
      </c>
      <c r="BY59" s="6">
        <f>O59*'Summary all tools'!O$23</f>
        <v>7.9257091552147658</v>
      </c>
      <c r="BZ59" s="6">
        <f>P59*'Summary all tools'!P$23</f>
        <v>4.4961765783354215</v>
      </c>
      <c r="CA59" s="6"/>
      <c r="CB59" s="6">
        <f>R59*'Summary all tools'!B$30</f>
        <v>0.37052160534273565</v>
      </c>
      <c r="CC59" s="6">
        <f>S59*'Summary all tools'!C$30</f>
        <v>0.25546676510540789</v>
      </c>
      <c r="CD59" s="6">
        <f>T59*'Summary all tools'!D$30</f>
        <v>1.1797511170477437</v>
      </c>
      <c r="CE59" s="6">
        <f>U59*'Summary all tools'!E$30</f>
        <v>0.76541853304513374</v>
      </c>
      <c r="CF59" s="6">
        <f>V59*'Summary all tools'!F$30</f>
        <v>0.38934242903307686</v>
      </c>
      <c r="CG59" s="6">
        <f>W59*'Summary all tools'!G$30</f>
        <v>0.40247966628408699</v>
      </c>
      <c r="CH59" s="6">
        <f>X59*'Summary all tools'!H$30</f>
        <v>0.30986610554200933</v>
      </c>
      <c r="CI59" s="6">
        <f>Y59*'Summary all tools'!J$30</f>
        <v>0.18589832550068752</v>
      </c>
      <c r="CJ59" s="6">
        <f>Z59*'Summary all tools'!K$30</f>
        <v>0.13633344482391629</v>
      </c>
      <c r="CK59" s="6">
        <f>AA59*'Summary all tools'!L$30</f>
        <v>0.77807610866563048</v>
      </c>
      <c r="CL59" s="6">
        <f>AB59*'Summary all tools'!M$30</f>
        <v>0.54618192386192577</v>
      </c>
      <c r="CM59" s="6">
        <f>AC59*'Summary all tools'!N$30</f>
        <v>0.29488806598706307</v>
      </c>
      <c r="CN59" s="6">
        <f>AD59*'Summary all tools'!O$30</f>
        <v>0.44117501559781602</v>
      </c>
      <c r="CO59" s="6">
        <f>AE59*'Summary all tools'!P$30</f>
        <v>0.25548249936525369</v>
      </c>
      <c r="CP59" s="6">
        <f t="shared" si="2"/>
        <v>92.669465917862979</v>
      </c>
      <c r="CR59" s="6"/>
      <c r="CS59" s="6"/>
      <c r="CT59" s="6"/>
      <c r="CU59" s="6"/>
      <c r="CV59" s="6"/>
      <c r="CW59" s="6"/>
      <c r="CX59" s="6"/>
      <c r="CY59" s="6"/>
      <c r="CZ59" s="6"/>
      <c r="DA59" s="6"/>
      <c r="DB59" s="6"/>
      <c r="DC59" s="6"/>
      <c r="DD59" s="6"/>
      <c r="DE59" s="6"/>
      <c r="DF59" s="6"/>
      <c r="DH59" s="6"/>
      <c r="DI59" s="6"/>
      <c r="DJ59" s="6"/>
      <c r="DK59" s="6"/>
      <c r="DL59" s="6"/>
      <c r="DM59" s="6"/>
      <c r="DN59" s="6"/>
      <c r="DO59" s="6"/>
      <c r="DP59" s="6"/>
      <c r="DQ59" s="6"/>
      <c r="DR59" s="6"/>
      <c r="DS59" s="6"/>
      <c r="DT59" s="6"/>
      <c r="DU59" s="6"/>
      <c r="DV59" s="6"/>
      <c r="DX59" s="6"/>
      <c r="DY59" s="6"/>
      <c r="DZ59" s="6"/>
      <c r="EA59" s="6"/>
      <c r="EB59" s="6"/>
      <c r="EC59" s="6"/>
      <c r="ED59" s="6"/>
      <c r="EE59" s="6"/>
      <c r="EF59" s="6"/>
      <c r="EG59" s="6"/>
      <c r="EH59" s="6"/>
      <c r="EI59" s="6"/>
      <c r="EJ59" s="6"/>
      <c r="EK59" s="6"/>
      <c r="EL59" s="6"/>
      <c r="EN59" s="1"/>
      <c r="EO59" s="1"/>
      <c r="EP59" s="1"/>
      <c r="EQ59" s="1"/>
      <c r="ER59" s="1"/>
      <c r="ES59" s="1"/>
      <c r="ET59" s="1"/>
      <c r="EU59" s="1"/>
      <c r="EV59" s="1"/>
      <c r="EW59" s="1"/>
      <c r="EX59" s="1"/>
      <c r="EY59" s="1"/>
      <c r="EZ59" s="1"/>
      <c r="FA59" s="1"/>
      <c r="FB59" s="2"/>
      <c r="FD59" s="2"/>
      <c r="FE59" s="2"/>
      <c r="FF59" s="2"/>
      <c r="FG59" s="2"/>
      <c r="FH59" s="2"/>
      <c r="FI59" s="2"/>
      <c r="FJ59" s="2"/>
      <c r="FK59" s="2"/>
      <c r="FL59" s="2"/>
      <c r="FM59" s="2"/>
      <c r="FN59" s="2"/>
      <c r="FO59" s="2"/>
      <c r="FP59" s="2"/>
      <c r="FQ59" s="2"/>
      <c r="FR59" s="2"/>
      <c r="FT59" s="2"/>
      <c r="FU59" s="2"/>
      <c r="FV59" s="2"/>
      <c r="FW59" s="2"/>
      <c r="FX59" s="2"/>
      <c r="FY59" s="2"/>
      <c r="FZ59" s="2"/>
      <c r="GA59" s="2"/>
      <c r="GB59" s="2"/>
      <c r="GC59" s="2"/>
      <c r="GD59" s="2"/>
      <c r="GE59" s="2"/>
      <c r="GF59" s="2"/>
      <c r="GG59" s="2"/>
      <c r="GH59" s="2"/>
      <c r="GJ59" s="6"/>
    </row>
    <row r="60" spans="1:192" x14ac:dyDescent="0.25">
      <c r="A60" s="8" t="s">
        <v>118</v>
      </c>
      <c r="B60" s="8" t="s">
        <v>225</v>
      </c>
      <c r="C60" s="22">
        <f>Baseline!CC60*'Summary all tools'!B$21</f>
        <v>94.332341099004481</v>
      </c>
      <c r="D60" s="22">
        <f>Baseline!CD60*'Summary all tools'!C$21</f>
        <v>81.892452906403136</v>
      </c>
      <c r="E60" s="22">
        <f>Baseline!CE60*'Summary all tools'!D$21</f>
        <v>252.7997935131678</v>
      </c>
      <c r="F60" s="22">
        <f>Baseline!CF60*'Summary all tools'!E$21</f>
        <v>184.37499817226902</v>
      </c>
      <c r="G60" s="22">
        <f>Baseline!CG60*'Summary all tools'!F$21</f>
        <v>120.01328219439536</v>
      </c>
      <c r="H60" s="22">
        <f>Baseline!CH60*'Summary all tools'!G$21</f>
        <v>103.62364060498503</v>
      </c>
      <c r="I60" s="22">
        <f>Baseline!CI60*'Summary all tools'!H$21</f>
        <v>48.412530304497409</v>
      </c>
      <c r="J60" s="27">
        <f>Baseline!CJ60*'Summary all tools'!J$21</f>
        <v>49.907739680540161</v>
      </c>
      <c r="K60" s="27">
        <f>Baseline!CK60*'Summary all tools'!K$21</f>
        <v>46.12580599937116</v>
      </c>
      <c r="L60" s="27">
        <f>Baseline!CL60*'Summary all tools'!L$21</f>
        <v>142.71179689987704</v>
      </c>
      <c r="M60" s="27">
        <f>Baseline!CM60*'Summary all tools'!M$21</f>
        <v>108.10498884010629</v>
      </c>
      <c r="N60" s="27">
        <f>Baseline!CN60*'Summary all tools'!N$21</f>
        <v>67.235259546232868</v>
      </c>
      <c r="O60" s="27">
        <f>Baseline!CO60*'Summary all tools'!O$21</f>
        <v>85.947414057157033</v>
      </c>
      <c r="P60" s="27">
        <f>Baseline!CP60*'Summary all tools'!P$21</f>
        <v>50.169075885177364</v>
      </c>
      <c r="Q60" s="28"/>
      <c r="R60" s="29">
        <f>Baseline!CR60*'Summary all tools'!B$28</f>
        <v>50.453747343143206</v>
      </c>
      <c r="S60" s="29">
        <f>Baseline!CS60*'Summary all tools'!C$28</f>
        <v>44.586875936824718</v>
      </c>
      <c r="T60" s="29">
        <f>Baseline!CT60*'Summary all tools'!D$28</f>
        <v>131.04552849036338</v>
      </c>
      <c r="U60" s="29">
        <f>Baseline!CU60*'Summary all tools'!E$28</f>
        <v>76.501021214043149</v>
      </c>
      <c r="V60" s="29">
        <f>Baseline!CV60*'Summary all tools'!F$28</f>
        <v>27.569262483462992</v>
      </c>
      <c r="W60" s="29">
        <f>Baseline!CW60*'Summary all tools'!G$28</f>
        <v>29.661945177317584</v>
      </c>
      <c r="X60" s="29">
        <f>Baseline!CX60*'Summary all tools'!H$28</f>
        <v>23.705248428222266</v>
      </c>
      <c r="Y60" s="29">
        <f>Baseline!CY60*'Summary all tools'!J$28</f>
        <v>39.125907610429991</v>
      </c>
      <c r="Z60" s="29">
        <f>Baseline!CZ60*'Summary all tools'!K$28</f>
        <v>33.688536929527061</v>
      </c>
      <c r="AA60" s="29">
        <f>Baseline!DA60*'Summary all tools'!L$28</f>
        <v>92.959591730642302</v>
      </c>
      <c r="AB60" s="29">
        <f>Baseline!DB60*'Summary all tools'!M$28</f>
        <v>53.107774834868017</v>
      </c>
      <c r="AC60" s="29">
        <f>Baseline!DC60*'Summary all tools'!N$28</f>
        <v>24.210186833980554</v>
      </c>
      <c r="AD60" s="29">
        <f>Baseline!DD60*'Summary all tools'!O$28</f>
        <v>37.21286870085067</v>
      </c>
      <c r="AE60" s="29">
        <f>Baseline!DE60*'Summary all tools'!P$28</f>
        <v>21.857793534991018</v>
      </c>
      <c r="AF60" s="29">
        <f t="shared" si="0"/>
        <v>2121.3374089518511</v>
      </c>
      <c r="AH60" s="6">
        <f>C60*'Summary all tools'!B$22</f>
        <v>16.19329016140949</v>
      </c>
      <c r="AI60" s="6">
        <f>D60*'Summary all tools'!C$22</f>
        <v>14.057832515268114</v>
      </c>
      <c r="AJ60" s="6">
        <f>E60*'Summary all tools'!D$22</f>
        <v>47.964613194181283</v>
      </c>
      <c r="AK60" s="6">
        <f>F60*'Summary all tools'!E$22</f>
        <v>34.982130907279107</v>
      </c>
      <c r="AL60" s="6">
        <f>G60*'Summary all tools'!F$22</f>
        <v>22.770551267552595</v>
      </c>
      <c r="AM60" s="6">
        <f>H60*'Summary all tools'!G$22</f>
        <v>25.279373943592564</v>
      </c>
      <c r="AN60" s="6">
        <f>I60*'Summary all tools'!H$22</f>
        <v>11.810417487532492</v>
      </c>
      <c r="AO60" s="6">
        <f>J60*'Summary all tools'!J$22</f>
        <v>6.4275119285544147</v>
      </c>
      <c r="AP60" s="6">
        <f>K60*'Summary all tools'!K$22</f>
        <v>5.9404447120402253</v>
      </c>
      <c r="AQ60" s="6">
        <f>L60*'Summary all tools'!L$22</f>
        <v>36.25572977921977</v>
      </c>
      <c r="AR60" s="6">
        <f>M60*'Summary all tools'!M$22</f>
        <v>27.463919229622142</v>
      </c>
      <c r="AS60" s="6">
        <f>N60*'Summary all tools'!N$22</f>
        <v>17.081022415085474</v>
      </c>
      <c r="AT60" s="6">
        <f>O60*'Summary all tools'!O$22</f>
        <v>20.745927531037907</v>
      </c>
      <c r="AU60" s="6">
        <f>P60*'Summary all tools'!P$22</f>
        <v>12.109776937801433</v>
      </c>
      <c r="AV60" s="6"/>
      <c r="AW60" s="6">
        <f>R60*'Summary all tools'!B$29</f>
        <v>8.6609975003215869</v>
      </c>
      <c r="AX60" s="6">
        <f>S60*'Summary all tools'!C$29</f>
        <v>7.653877885612963</v>
      </c>
      <c r="AY60" s="6">
        <f>T60*'Summary all tools'!D$29</f>
        <v>24.863738998821383</v>
      </c>
      <c r="AZ60" s="6">
        <f>U60*'Summary all tools'!E$29</f>
        <v>14.514813641650811</v>
      </c>
      <c r="BA60" s="6">
        <f>V60*'Summary all tools'!F$29</f>
        <v>5.2308152340293654</v>
      </c>
      <c r="BB60" s="6">
        <f>W60*'Summary all tools'!G$29</f>
        <v>7.2361422514591798</v>
      </c>
      <c r="BC60" s="6">
        <f>X60*'Summary all tools'!H$29</f>
        <v>5.7829838436882923</v>
      </c>
      <c r="BD60" s="6">
        <f>Y60*'Summary all tools'!J$29</f>
        <v>5.0389426467978016</v>
      </c>
      <c r="BE60" s="6">
        <f>Z60*'Summary all tools'!K$29</f>
        <v>4.3386752106209094</v>
      </c>
      <c r="BF60" s="6">
        <f>AA60*'Summary all tools'!L$29</f>
        <v>23.616252555051837</v>
      </c>
      <c r="BG60" s="6">
        <f>AB60*'Summary all tools'!M$29</f>
        <v>13.491954942866267</v>
      </c>
      <c r="BH60" s="6">
        <f>AC60*'Summary all tools'!N$29</f>
        <v>6.1505636592399986</v>
      </c>
      <c r="BI60" s="6">
        <f>AD60*'Summary all tools'!O$29</f>
        <v>8.9824165829639551</v>
      </c>
      <c r="BJ60" s="6">
        <f>AE60*'Summary all tools'!P$29</f>
        <v>5.2760191291357632</v>
      </c>
      <c r="BK60" s="6">
        <f t="shared" si="1"/>
        <v>439.9207360924371</v>
      </c>
      <c r="BM60" s="6">
        <f>C60*'Summary all tools'!B$23</f>
        <v>3.3414725729892596</v>
      </c>
      <c r="BN60" s="6">
        <f>D60*'Summary all tools'!C$23</f>
        <v>2.9008225825156426</v>
      </c>
      <c r="BO60" s="6">
        <f>E60*'Summary all tools'!D$23</f>
        <v>14.619351281788131</v>
      </c>
      <c r="BP60" s="6">
        <f>F60*'Summary all tools'!E$23</f>
        <v>10.662361817629591</v>
      </c>
      <c r="BQ60" s="6">
        <f>G60*'Summary all tools'!F$23</f>
        <v>6.9403392562060988</v>
      </c>
      <c r="BR60" s="6">
        <f>H60*'Summary all tools'!G$23</f>
        <v>5.5571037548414681</v>
      </c>
      <c r="BS60" s="6">
        <f>I60*'Summary all tools'!H$23</f>
        <v>2.5962555683799873</v>
      </c>
      <c r="BT60" s="6">
        <f>J60*'Summary all tools'!J$23</f>
        <v>1.1342668109213674</v>
      </c>
      <c r="BU60" s="6">
        <f>K60*'Summary all tools'!K$23</f>
        <v>1.048313772712981</v>
      </c>
      <c r="BV60" s="6">
        <f>L60*'Summary all tools'!L$23</f>
        <v>7.6555923438193147</v>
      </c>
      <c r="BW60" s="6">
        <f>M60*'Summary all tools'!M$23</f>
        <v>5.7991542596413295</v>
      </c>
      <c r="BX60" s="6">
        <f>N60*'Summary all tools'!N$23</f>
        <v>3.6067497529861763</v>
      </c>
      <c r="BY60" s="6">
        <f>O60*'Summary all tools'!O$23</f>
        <v>5.0076376799057014</v>
      </c>
      <c r="BZ60" s="6">
        <f>P60*'Summary all tools'!P$23</f>
        <v>2.9230496056762081</v>
      </c>
      <c r="CA60" s="6"/>
      <c r="CB60" s="6">
        <f>R60*'Summary all tools'!B$30</f>
        <v>1.7871899603838195</v>
      </c>
      <c r="CC60" s="6">
        <f>S60*'Summary all tools'!C$30</f>
        <v>1.5793716271899765</v>
      </c>
      <c r="CD60" s="6">
        <f>T60*'Summary all tools'!D$30</f>
        <v>7.5783314071750096</v>
      </c>
      <c r="CE60" s="6">
        <f>U60*'Summary all tools'!E$30</f>
        <v>4.4240356647497334</v>
      </c>
      <c r="CF60" s="6">
        <f>V60*'Summary all tools'!F$30</f>
        <v>1.5943238213308681</v>
      </c>
      <c r="CG60" s="6">
        <f>W60*'Summary all tools'!G$30</f>
        <v>1.5907036845880091</v>
      </c>
      <c r="CH60" s="6">
        <f>X60*'Summary all tools'!H$30</f>
        <v>1.2712593794314779</v>
      </c>
      <c r="CI60" s="6">
        <f>Y60*'Summary all tools'!J$30</f>
        <v>0.88922517296431802</v>
      </c>
      <c r="CJ60" s="6">
        <f>Z60*'Summary all tools'!K$30</f>
        <v>0.76564856658016045</v>
      </c>
      <c r="CK60" s="6">
        <f>AA60*'Summary all tools'!L$30</f>
        <v>4.9866987466842527</v>
      </c>
      <c r="CL60" s="6">
        <f>AB60*'Summary all tools'!M$30</f>
        <v>2.8488988524777379</v>
      </c>
      <c r="CM60" s="6">
        <f>AC60*'Summary all tools'!N$30</f>
        <v>1.2987245973694022</v>
      </c>
      <c r="CN60" s="6">
        <f>AD60*'Summary all tools'!O$30</f>
        <v>2.1681695200257822</v>
      </c>
      <c r="CO60" s="6">
        <f>AE60*'Summary all tools'!P$30</f>
        <v>1.2735218587569084</v>
      </c>
      <c r="CP60" s="6">
        <f t="shared" si="2"/>
        <v>107.84857391972071</v>
      </c>
      <c r="CR60" s="6"/>
      <c r="CS60" s="6"/>
      <c r="CT60" s="6"/>
      <c r="CU60" s="6"/>
      <c r="CV60" s="6"/>
      <c r="CW60" s="6"/>
      <c r="CX60" s="6"/>
      <c r="CY60" s="6"/>
      <c r="CZ60" s="6"/>
      <c r="DA60" s="6"/>
      <c r="DB60" s="6"/>
      <c r="DC60" s="6"/>
      <c r="DD60" s="6"/>
      <c r="DE60" s="6"/>
      <c r="DF60" s="6"/>
      <c r="DH60" s="6"/>
      <c r="DI60" s="6"/>
      <c r="DJ60" s="6"/>
      <c r="DK60" s="6"/>
      <c r="DL60" s="6"/>
      <c r="DM60" s="6"/>
      <c r="DN60" s="6"/>
      <c r="DO60" s="6"/>
      <c r="DP60" s="6"/>
      <c r="DQ60" s="6"/>
      <c r="DR60" s="6"/>
      <c r="DS60" s="6"/>
      <c r="DT60" s="6"/>
      <c r="DU60" s="6"/>
      <c r="DV60" s="6"/>
      <c r="DX60" s="6"/>
      <c r="DY60" s="6"/>
      <c r="DZ60" s="6"/>
      <c r="EA60" s="6"/>
      <c r="EB60" s="6"/>
      <c r="EC60" s="6"/>
      <c r="ED60" s="6"/>
      <c r="EE60" s="6"/>
      <c r="EF60" s="6"/>
      <c r="EG60" s="6"/>
      <c r="EH60" s="6"/>
      <c r="EI60" s="6"/>
      <c r="EJ60" s="6"/>
      <c r="EK60" s="6"/>
      <c r="EL60" s="6"/>
      <c r="EN60" s="1"/>
      <c r="EO60" s="1"/>
      <c r="EP60" s="1"/>
      <c r="EQ60" s="1"/>
      <c r="ER60" s="1"/>
      <c r="ES60" s="1"/>
      <c r="ET60" s="1"/>
      <c r="EU60" s="1"/>
      <c r="EV60" s="1"/>
      <c r="EW60" s="1"/>
      <c r="EX60" s="1"/>
      <c r="EY60" s="1"/>
      <c r="EZ60" s="1"/>
      <c r="FA60" s="1"/>
      <c r="FB60" s="2"/>
      <c r="FD60" s="2"/>
      <c r="FE60" s="2"/>
      <c r="FF60" s="2"/>
      <c r="FG60" s="2"/>
      <c r="FH60" s="2"/>
      <c r="FI60" s="2"/>
      <c r="FJ60" s="2"/>
      <c r="FK60" s="2"/>
      <c r="FL60" s="2"/>
      <c r="FM60" s="2"/>
      <c r="FN60" s="2"/>
      <c r="FO60" s="2"/>
      <c r="FP60" s="2"/>
      <c r="FQ60" s="2"/>
      <c r="FR60" s="2"/>
      <c r="FT60" s="2"/>
      <c r="FU60" s="2"/>
      <c r="FV60" s="2"/>
      <c r="FW60" s="2"/>
      <c r="FX60" s="2"/>
      <c r="FY60" s="2"/>
      <c r="FZ60" s="2"/>
      <c r="GA60" s="2"/>
      <c r="GB60" s="2"/>
      <c r="GC60" s="2"/>
      <c r="GD60" s="2"/>
      <c r="GE60" s="2"/>
      <c r="GF60" s="2"/>
      <c r="GG60" s="2"/>
      <c r="GH60" s="2"/>
      <c r="GJ60" s="6"/>
    </row>
    <row r="61" spans="1:192" x14ac:dyDescent="0.25">
      <c r="A61" s="8" t="s">
        <v>127</v>
      </c>
      <c r="B61" s="8" t="s">
        <v>226</v>
      </c>
      <c r="C61" s="22">
        <f>Baseline!CC61*'Summary all tools'!B$21</f>
        <v>76.396692017350986</v>
      </c>
      <c r="D61" s="22">
        <f>Baseline!CD61*'Summary all tools'!C$21</f>
        <v>74.266570979474679</v>
      </c>
      <c r="E61" s="22">
        <f>Baseline!CE61*'Summary all tools'!D$21</f>
        <v>247.21447799014126</v>
      </c>
      <c r="F61" s="22">
        <f>Baseline!CF61*'Summary all tools'!E$21</f>
        <v>181.53530043456468</v>
      </c>
      <c r="G61" s="22">
        <f>Baseline!CG61*'Summary all tools'!F$21</f>
        <v>125.42657908656849</v>
      </c>
      <c r="H61" s="22">
        <f>Baseline!CH61*'Summary all tools'!G$21</f>
        <v>145.66219551366754</v>
      </c>
      <c r="I61" s="22">
        <f>Baseline!CI61*'Summary all tools'!H$21</f>
        <v>75.664763300762587</v>
      </c>
      <c r="J61" s="27">
        <f>Baseline!CJ61*'Summary all tools'!J$21</f>
        <v>52.330858866243958</v>
      </c>
      <c r="K61" s="27">
        <f>Baseline!CK61*'Summary all tools'!K$21</f>
        <v>52.55848556733735</v>
      </c>
      <c r="L61" s="27">
        <f>Baseline!CL61*'Summary all tools'!L$21</f>
        <v>149.42594156216964</v>
      </c>
      <c r="M61" s="27">
        <f>Baseline!CM61*'Summary all tools'!M$21</f>
        <v>106.50419658363622</v>
      </c>
      <c r="N61" s="27">
        <f>Baseline!CN61*'Summary all tools'!N$21</f>
        <v>77.485427029152746</v>
      </c>
      <c r="O61" s="27">
        <f>Baseline!CO61*'Summary all tools'!O$21</f>
        <v>131.42400940508648</v>
      </c>
      <c r="P61" s="27">
        <f>Baseline!CP61*'Summary all tools'!P$21</f>
        <v>76.903270246124052</v>
      </c>
      <c r="Q61" s="28"/>
      <c r="R61" s="29">
        <f>Baseline!CR61*'Summary all tools'!B$28</f>
        <v>19.035636167995968</v>
      </c>
      <c r="S61" s="29">
        <f>Baseline!CS61*'Summary all tools'!C$28</f>
        <v>14.513532498603222</v>
      </c>
      <c r="T61" s="29">
        <f>Baseline!CT61*'Summary all tools'!D$28</f>
        <v>43.328182409501238</v>
      </c>
      <c r="U61" s="29">
        <f>Baseline!CU61*'Summary all tools'!E$28</f>
        <v>25.055008495630002</v>
      </c>
      <c r="V61" s="29">
        <f>Baseline!CV61*'Summary all tools'!F$28</f>
        <v>12.92828707240454</v>
      </c>
      <c r="W61" s="29">
        <f>Baseline!CW61*'Summary all tools'!G$28</f>
        <v>13.117131083676787</v>
      </c>
      <c r="X61" s="29">
        <f>Baseline!CX61*'Summary all tools'!H$28</f>
        <v>9.4208294732233941</v>
      </c>
      <c r="Y61" s="29">
        <f>Baseline!CY61*'Summary all tools'!J$28</f>
        <v>13.777002006506365</v>
      </c>
      <c r="Z61" s="29">
        <f>Baseline!CZ61*'Summary all tools'!K$28</f>
        <v>9.8849656795132663</v>
      </c>
      <c r="AA61" s="29">
        <f>Baseline!DA61*'Summary all tools'!L$28</f>
        <v>26.754635123546571</v>
      </c>
      <c r="AB61" s="29">
        <f>Baseline!DB61*'Summary all tools'!M$28</f>
        <v>16.300916841558596</v>
      </c>
      <c r="AC61" s="29">
        <f>Baseline!DC61*'Summary all tools'!N$28</f>
        <v>9.4916414161336942</v>
      </c>
      <c r="AD61" s="29">
        <f>Baseline!DD61*'Summary all tools'!O$28</f>
        <v>13.630776349834264</v>
      </c>
      <c r="AE61" s="29">
        <f>Baseline!DE61*'Summary all tools'!P$28</f>
        <v>7.7405905999366702</v>
      </c>
      <c r="AF61" s="29">
        <f t="shared" si="0"/>
        <v>1807.7779038003455</v>
      </c>
      <c r="AH61" s="6">
        <f>C61*'Summary all tools'!B$22</f>
        <v>13.11441852068968</v>
      </c>
      <c r="AI61" s="6">
        <f>D61*'Summary all tools'!C$22</f>
        <v>12.74875741609511</v>
      </c>
      <c r="AJ61" s="6">
        <f>E61*'Summary all tools'!D$22</f>
        <v>46.904891210605101</v>
      </c>
      <c r="AK61" s="6">
        <f>F61*'Summary all tools'!E$22</f>
        <v>34.44334485178225</v>
      </c>
      <c r="AL61" s="6">
        <f>G61*'Summary all tools'!F$22</f>
        <v>23.797635538192331</v>
      </c>
      <c r="AM61" s="6">
        <f>H61*'Summary all tools'!G$22</f>
        <v>35.534836339822157</v>
      </c>
      <c r="AN61" s="6">
        <f>I61*'Summary all tools'!H$22</f>
        <v>18.458701457178677</v>
      </c>
      <c r="AO61" s="6">
        <f>J61*'Summary all tools'!J$22</f>
        <v>6.7395803085314183</v>
      </c>
      <c r="AP61" s="6">
        <f>K61*'Summary all tools'!K$22</f>
        <v>6.768895868520719</v>
      </c>
      <c r="AQ61" s="6">
        <f>L61*'Summary all tools'!L$22</f>
        <v>37.961448716705036</v>
      </c>
      <c r="AR61" s="6">
        <f>M61*'Summary all tools'!M$22</f>
        <v>27.057240225195027</v>
      </c>
      <c r="AS61" s="6">
        <f>N61*'Summary all tools'!N$22</f>
        <v>19.685062939592449</v>
      </c>
      <c r="AT61" s="6">
        <f>O61*'Summary all tools'!O$22</f>
        <v>31.723036752951909</v>
      </c>
      <c r="AU61" s="6">
        <f>P61*'Summary all tools'!P$22</f>
        <v>18.562858335271322</v>
      </c>
      <c r="AV61" s="6"/>
      <c r="AW61" s="6">
        <f>R61*'Summary all tools'!B$29</f>
        <v>3.2676977618085723</v>
      </c>
      <c r="AX61" s="6">
        <f>S61*'Summary all tools'!C$29</f>
        <v>2.4914238349100901</v>
      </c>
      <c r="AY61" s="6">
        <f>T61*'Summary all tools'!D$29</f>
        <v>8.2208117372153087</v>
      </c>
      <c r="AZ61" s="6">
        <f>U61*'Summary all tools'!E$29</f>
        <v>4.7537767905938662</v>
      </c>
      <c r="BA61" s="6">
        <f>V61*'Summary all tools'!F$29</f>
        <v>2.452930360716131</v>
      </c>
      <c r="BB61" s="6">
        <f>W61*'Summary all tools'!G$29</f>
        <v>3.1999730929684698</v>
      </c>
      <c r="BC61" s="6">
        <f>X61*'Summary all tools'!H$29</f>
        <v>2.298246517127053</v>
      </c>
      <c r="BD61" s="6">
        <f>Y61*'Summary all tools'!J$29</f>
        <v>1.7743108644743044</v>
      </c>
      <c r="BE61" s="6">
        <f>Z61*'Summary all tools'!K$29</f>
        <v>1.2730637617554963</v>
      </c>
      <c r="BF61" s="6">
        <f>AA61*'Summary all tools'!L$29</f>
        <v>6.796977141710717</v>
      </c>
      <c r="BG61" s="6">
        <f>AB61*'Summary all tools'!M$29</f>
        <v>4.1412248251328005</v>
      </c>
      <c r="BH61" s="6">
        <f>AC61*'Summary all tools'!N$29</f>
        <v>2.4113380520744503</v>
      </c>
      <c r="BI61" s="6">
        <f>AD61*'Summary all tools'!O$29</f>
        <v>3.2901873947875813</v>
      </c>
      <c r="BJ61" s="6">
        <f>AE61*'Summary all tools'!P$29</f>
        <v>1.8684184206743688</v>
      </c>
      <c r="BK61" s="6">
        <f t="shared" si="1"/>
        <v>381.74108903708242</v>
      </c>
      <c r="BM61" s="6">
        <f>C61*'Summary all tools'!B$23</f>
        <v>2.7061498534756483</v>
      </c>
      <c r="BN61" s="6">
        <f>D61*'Summary all tools'!C$23</f>
        <v>2.6306959747497847</v>
      </c>
      <c r="BO61" s="6">
        <f>E61*'Summary all tools'!D$23</f>
        <v>14.296353827889909</v>
      </c>
      <c r="BP61" s="6">
        <f>F61*'Summary all tools'!E$23</f>
        <v>10.498142780166507</v>
      </c>
      <c r="BQ61" s="6">
        <f>G61*'Summary all tools'!F$23</f>
        <v>7.2533889140380738</v>
      </c>
      <c r="BR61" s="6">
        <f>H61*'Summary all tools'!G$23</f>
        <v>7.8115372988402152</v>
      </c>
      <c r="BS61" s="6">
        <f>I61*'Summary all tools'!H$23</f>
        <v>4.0577317858453119</v>
      </c>
      <c r="BT61" s="6">
        <f>J61*'Summary all tools'!J$23</f>
        <v>1.1893377015055446</v>
      </c>
      <c r="BU61" s="6">
        <f>K61*'Summary all tools'!K$23</f>
        <v>1.1945110356213033</v>
      </c>
      <c r="BV61" s="6">
        <f>L61*'Summary all tools'!L$23</f>
        <v>8.0157640716548499</v>
      </c>
      <c r="BW61" s="6">
        <f>M61*'Summary all tools'!M$23</f>
        <v>5.7132818005391899</v>
      </c>
      <c r="BX61" s="6">
        <f>N61*'Summary all tools'!N$23</f>
        <v>4.1566069155314729</v>
      </c>
      <c r="BY61" s="6">
        <f>O61*'Summary all tools'!O$23</f>
        <v>7.6572847334711502</v>
      </c>
      <c r="BZ61" s="6">
        <f>P61*'Summary all tools'!P$23</f>
        <v>4.4806899429965261</v>
      </c>
      <c r="CA61" s="6"/>
      <c r="CB61" s="6">
        <f>R61*'Summary all tools'!B$30</f>
        <v>0.67428683973827686</v>
      </c>
      <c r="CC61" s="6">
        <f>S61*'Summary all tools'!C$30</f>
        <v>0.51410333101319317</v>
      </c>
      <c r="CD61" s="6">
        <f>T61*'Summary all tools'!D$30</f>
        <v>2.5056583719594605</v>
      </c>
      <c r="CE61" s="6">
        <f>U61*'Summary all tools'!E$30</f>
        <v>1.4489251176810072</v>
      </c>
      <c r="CF61" s="6">
        <f>V61*'Summary all tools'!F$30</f>
        <v>0.74763973323197142</v>
      </c>
      <c r="CG61" s="6">
        <f>W61*'Summary all tools'!G$30</f>
        <v>0.70344236095427559</v>
      </c>
      <c r="CH61" s="6">
        <f>X61*'Summary all tools'!H$30</f>
        <v>0.505217984368447</v>
      </c>
      <c r="CI61" s="6">
        <f>Y61*'Summary all tools'!J$30</f>
        <v>0.31311368196605377</v>
      </c>
      <c r="CJ61" s="6">
        <f>Z61*'Summary all tools'!K$30</f>
        <v>0.22465831089802879</v>
      </c>
      <c r="CK61" s="6">
        <f>AA61*'Summary all tools'!L$30</f>
        <v>1.4352182809189962</v>
      </c>
      <c r="CL61" s="6">
        <f>AB61*'Summary all tools'!M$30</f>
        <v>0.87444189534676675</v>
      </c>
      <c r="CM61" s="6">
        <f>AC61*'Summary all tools'!N$30</f>
        <v>0.50916699904360907</v>
      </c>
      <c r="CN61" s="6">
        <f>AD61*'Summary all tools'!O$30</f>
        <v>0.79418316425907132</v>
      </c>
      <c r="CO61" s="6">
        <f>AE61*'Summary all tools'!P$30</f>
        <v>0.45099754981795104</v>
      </c>
      <c r="CP61" s="6">
        <f t="shared" si="2"/>
        <v>93.362530257522565</v>
      </c>
      <c r="CR61" s="6"/>
      <c r="CS61" s="6"/>
      <c r="CT61" s="6"/>
      <c r="CU61" s="6"/>
      <c r="CV61" s="6"/>
      <c r="CW61" s="6"/>
      <c r="CX61" s="6"/>
      <c r="CY61" s="6"/>
      <c r="CZ61" s="6"/>
      <c r="DA61" s="6"/>
      <c r="DB61" s="6"/>
      <c r="DC61" s="6"/>
      <c r="DD61" s="6"/>
      <c r="DE61" s="6"/>
      <c r="DF61" s="6"/>
      <c r="DH61" s="6"/>
      <c r="DI61" s="6"/>
      <c r="DJ61" s="6"/>
      <c r="DK61" s="6"/>
      <c r="DL61" s="6"/>
      <c r="DM61" s="6"/>
      <c r="DN61" s="6"/>
      <c r="DO61" s="6"/>
      <c r="DP61" s="6"/>
      <c r="DQ61" s="6"/>
      <c r="DR61" s="6"/>
      <c r="DS61" s="6"/>
      <c r="DT61" s="6"/>
      <c r="DU61" s="6"/>
      <c r="DV61" s="6"/>
      <c r="DX61" s="6"/>
      <c r="DY61" s="6"/>
      <c r="DZ61" s="6"/>
      <c r="EA61" s="6"/>
      <c r="EB61" s="6"/>
      <c r="EC61" s="6"/>
      <c r="ED61" s="6"/>
      <c r="EE61" s="6"/>
      <c r="EF61" s="6"/>
      <c r="EG61" s="6"/>
      <c r="EH61" s="6"/>
      <c r="EI61" s="6"/>
      <c r="EJ61" s="6"/>
      <c r="EK61" s="6"/>
      <c r="EL61" s="6"/>
      <c r="EN61" s="1"/>
      <c r="EO61" s="1"/>
      <c r="EP61" s="1"/>
      <c r="EQ61" s="1"/>
      <c r="ER61" s="1"/>
      <c r="ES61" s="1"/>
      <c r="ET61" s="1"/>
      <c r="EU61" s="1"/>
      <c r="EV61" s="1"/>
      <c r="EW61" s="1"/>
      <c r="EX61" s="1"/>
      <c r="EY61" s="1"/>
      <c r="EZ61" s="1"/>
      <c r="FA61" s="1"/>
      <c r="FB61" s="2"/>
      <c r="FD61" s="2"/>
      <c r="FE61" s="2"/>
      <c r="FF61" s="2"/>
      <c r="FG61" s="2"/>
      <c r="FH61" s="2"/>
      <c r="FI61" s="2"/>
      <c r="FJ61" s="2"/>
      <c r="FK61" s="2"/>
      <c r="FL61" s="2"/>
      <c r="FM61" s="2"/>
      <c r="FN61" s="2"/>
      <c r="FO61" s="2"/>
      <c r="FP61" s="2"/>
      <c r="FQ61" s="2"/>
      <c r="FR61" s="2"/>
      <c r="FT61" s="2"/>
      <c r="FU61" s="2"/>
      <c r="FV61" s="2"/>
      <c r="FW61" s="2"/>
      <c r="FX61" s="2"/>
      <c r="FY61" s="2"/>
      <c r="FZ61" s="2"/>
      <c r="GA61" s="2"/>
      <c r="GB61" s="2"/>
      <c r="GC61" s="2"/>
      <c r="GD61" s="2"/>
      <c r="GE61" s="2"/>
      <c r="GF61" s="2"/>
      <c r="GG61" s="2"/>
      <c r="GH61" s="2"/>
      <c r="GJ61" s="6"/>
    </row>
    <row r="62" spans="1:192" x14ac:dyDescent="0.25">
      <c r="A62" s="8" t="s">
        <v>133</v>
      </c>
      <c r="B62" s="8" t="s">
        <v>227</v>
      </c>
      <c r="C62" s="22">
        <f>Baseline!CC62*'Summary all tools'!B$21</f>
        <v>79.218833388595712</v>
      </c>
      <c r="D62" s="22">
        <f>Baseline!CD62*'Summary all tools'!C$21</f>
        <v>60.815731709779087</v>
      </c>
      <c r="E62" s="22">
        <f>Baseline!CE62*'Summary all tools'!D$21</f>
        <v>164.69988661907357</v>
      </c>
      <c r="F62" s="22">
        <f>Baseline!CF62*'Summary all tools'!E$21</f>
        <v>131.41046722084019</v>
      </c>
      <c r="G62" s="22">
        <f>Baseline!CG62*'Summary all tools'!F$21</f>
        <v>94.192829270367966</v>
      </c>
      <c r="H62" s="22">
        <f>Baseline!CH62*'Summary all tools'!G$21</f>
        <v>71.059626899118655</v>
      </c>
      <c r="I62" s="22">
        <f>Baseline!CI62*'Summary all tools'!H$21</f>
        <v>27.213786731407055</v>
      </c>
      <c r="J62" s="27">
        <f>Baseline!CJ62*'Summary all tools'!J$21</f>
        <v>36.902768917134743</v>
      </c>
      <c r="K62" s="27">
        <f>Baseline!CK62*'Summary all tools'!K$21</f>
        <v>30.103484032685376</v>
      </c>
      <c r="L62" s="27">
        <f>Baseline!CL62*'Summary all tools'!L$21</f>
        <v>78.215833159274453</v>
      </c>
      <c r="M62" s="27">
        <f>Baseline!CM62*'Summary all tools'!M$21</f>
        <v>56.753237341299233</v>
      </c>
      <c r="N62" s="27">
        <f>Baseline!CN62*'Summary all tools'!N$21</f>
        <v>44.584575490118958</v>
      </c>
      <c r="O62" s="27">
        <f>Baseline!CO62*'Summary all tools'!O$21</f>
        <v>54.935144310045402</v>
      </c>
      <c r="P62" s="27">
        <f>Baseline!CP62*'Summary all tools'!P$21</f>
        <v>27.841654982041156</v>
      </c>
      <c r="Q62" s="28"/>
      <c r="R62" s="29">
        <f>Baseline!CR62*'Summary all tools'!B$28</f>
        <v>60.447414172602379</v>
      </c>
      <c r="S62" s="29">
        <f>Baseline!CS62*'Summary all tools'!C$28</f>
        <v>38.702303738230285</v>
      </c>
      <c r="T62" s="29">
        <f>Baseline!CT62*'Summary all tools'!D$28</f>
        <v>107.60596681524973</v>
      </c>
      <c r="U62" s="29">
        <f>Baseline!CU62*'Summary all tools'!E$28</f>
        <v>61.399901847414171</v>
      </c>
      <c r="V62" s="29">
        <f>Baseline!CV62*'Summary all tools'!F$28</f>
        <v>20.097698790335578</v>
      </c>
      <c r="W62" s="29">
        <f>Baseline!CW62*'Summary all tools'!G$28</f>
        <v>22.979960698901422</v>
      </c>
      <c r="X62" s="29">
        <f>Baseline!CX62*'Summary all tools'!H$28</f>
        <v>22.788988700830529</v>
      </c>
      <c r="Y62" s="29">
        <f>Baseline!CY62*'Summary all tools'!J$28</f>
        <v>34.157934865447039</v>
      </c>
      <c r="Z62" s="29">
        <f>Baseline!CZ62*'Summary all tools'!K$28</f>
        <v>22.554997719314184</v>
      </c>
      <c r="AA62" s="29">
        <f>Baseline!DA62*'Summary all tools'!L$28</f>
        <v>52.859004961734435</v>
      </c>
      <c r="AB62" s="29">
        <f>Baseline!DB62*'Summary all tools'!M$28</f>
        <v>40.259562024144898</v>
      </c>
      <c r="AC62" s="29">
        <f>Baseline!DC62*'Summary all tools'!N$28</f>
        <v>26.652034056823883</v>
      </c>
      <c r="AD62" s="29">
        <f>Baseline!DD62*'Summary all tools'!O$28</f>
        <v>32.228086835987469</v>
      </c>
      <c r="AE62" s="29">
        <f>Baseline!DE62*'Summary all tools'!P$28</f>
        <v>21.596352237781925</v>
      </c>
      <c r="AF62" s="29">
        <f t="shared" si="0"/>
        <v>1522.2780675365791</v>
      </c>
      <c r="AH62" s="6">
        <f>C62*'Summary all tools'!B$22</f>
        <v>13.598873306489184</v>
      </c>
      <c r="AI62" s="6">
        <f>D62*'Summary all tools'!C$22</f>
        <v>10.439757759444367</v>
      </c>
      <c r="AJ62" s="6">
        <f>E62*'Summary all tools'!D$22</f>
        <v>31.249101294846966</v>
      </c>
      <c r="AK62" s="6">
        <f>F62*'Summary all tools'!E$22</f>
        <v>24.932980135468053</v>
      </c>
      <c r="AL62" s="6">
        <f>G62*'Summary all tools'!F$22</f>
        <v>17.871543955131543</v>
      </c>
      <c r="AM62" s="6">
        <f>H62*'Summary all tools'!G$22</f>
        <v>17.335261241425371</v>
      </c>
      <c r="AN62" s="6">
        <f>I62*'Summary all tools'!H$22</f>
        <v>6.6389048598174938</v>
      </c>
      <c r="AO62" s="6">
        <f>J62*'Summary all tools'!J$22</f>
        <v>4.7526293302370499</v>
      </c>
      <c r="AP62" s="6">
        <f>K62*'Summary all tools'!K$22</f>
        <v>3.8769638526943284</v>
      </c>
      <c r="AQ62" s="6">
        <f>L62*'Summary all tools'!L$22</f>
        <v>19.870621581961423</v>
      </c>
      <c r="AR62" s="6">
        <f>M62*'Summary all tools'!M$22</f>
        <v>14.418079526989986</v>
      </c>
      <c r="AS62" s="6">
        <f>N62*'Summary all tools'!N$22</f>
        <v>11.326648226740746</v>
      </c>
      <c r="AT62" s="6">
        <f>O62*'Summary all tools'!O$22</f>
        <v>13.260207247252339</v>
      </c>
      <c r="AU62" s="6">
        <f>P62*'Summary all tools'!P$22</f>
        <v>6.7203994784237278</v>
      </c>
      <c r="AV62" s="6"/>
      <c r="AW62" s="6">
        <f>R62*'Summary all tools'!B$29</f>
        <v>10.376531588212398</v>
      </c>
      <c r="AX62" s="6">
        <f>S62*'Summary all tools'!C$29</f>
        <v>6.643719715282038</v>
      </c>
      <c r="AY62" s="6">
        <f>T62*'Summary all tools'!D$29</f>
        <v>20.416466738176037</v>
      </c>
      <c r="AZ62" s="6">
        <f>U62*'Summary all tools'!E$29</f>
        <v>11.649624002238426</v>
      </c>
      <c r="BA62" s="6">
        <f>V62*'Summary all tools'!F$29</f>
        <v>3.8132086073931046</v>
      </c>
      <c r="BB62" s="6">
        <f>W62*'Summary all tools'!G$29</f>
        <v>5.6060471946846793</v>
      </c>
      <c r="BC62" s="6">
        <f>X62*'Summary all tools'!H$29</f>
        <v>5.559458862873484</v>
      </c>
      <c r="BD62" s="6">
        <f>Y62*'Summary all tools'!J$29</f>
        <v>4.3991279750954515</v>
      </c>
      <c r="BE62" s="6">
        <f>Z62*'Summary all tools'!K$29</f>
        <v>2.9048103123359175</v>
      </c>
      <c r="BF62" s="6">
        <f>AA62*'Summary all tools'!L$29</f>
        <v>13.428755309104597</v>
      </c>
      <c r="BG62" s="6">
        <f>AB62*'Summary all tools'!M$29</f>
        <v>10.227884684271629</v>
      </c>
      <c r="BH62" s="6">
        <f>AC62*'Summary all tools'!N$29</f>
        <v>6.7709114860959456</v>
      </c>
      <c r="BI62" s="6">
        <f>AD62*'Summary all tools'!O$29</f>
        <v>7.7791933742038717</v>
      </c>
      <c r="BJ62" s="6">
        <f>AE62*'Summary all tools'!P$29</f>
        <v>5.2129126091197753</v>
      </c>
      <c r="BK62" s="6">
        <f t="shared" si="1"/>
        <v>311.08062425601003</v>
      </c>
      <c r="BM62" s="6">
        <f>C62*'Summary all tools'!B$23</f>
        <v>2.8061167140374503</v>
      </c>
      <c r="BN62" s="6">
        <f>D62*'Summary all tools'!C$23</f>
        <v>2.1542357281393136</v>
      </c>
      <c r="BO62" s="6">
        <f>E62*'Summary all tools'!D$23</f>
        <v>9.524554846717054</v>
      </c>
      <c r="BP62" s="6">
        <f>F62*'Summary all tools'!E$23</f>
        <v>7.5994357262214267</v>
      </c>
      <c r="BQ62" s="6">
        <f>G62*'Summary all tools'!F$23</f>
        <v>5.4471486712558468</v>
      </c>
      <c r="BR62" s="6">
        <f>H62*'Summary all tools'!G$23</f>
        <v>3.8107686349685084</v>
      </c>
      <c r="BS62" s="6">
        <f>I62*'Summary all tools'!H$23</f>
        <v>1.4594144303909147</v>
      </c>
      <c r="BT62" s="6">
        <f>J62*'Summary all tools'!J$23</f>
        <v>0.83869929357124418</v>
      </c>
      <c r="BU62" s="6">
        <f>K62*'Summary all tools'!K$23</f>
        <v>0.68417009165194043</v>
      </c>
      <c r="BV62" s="6">
        <f>L62*'Summary all tools'!L$23</f>
        <v>4.1957886208922535</v>
      </c>
      <c r="BW62" s="6">
        <f>M62*'Summary all tools'!M$23</f>
        <v>3.0444550395636227</v>
      </c>
      <c r="BX62" s="6">
        <f>N62*'Summary all tools'!N$23</f>
        <v>2.3916826932958548</v>
      </c>
      <c r="BY62" s="6">
        <f>O62*'Summary all tools'!O$23</f>
        <v>3.200739680371254</v>
      </c>
      <c r="BZ62" s="6">
        <f>P62*'Summary all tools'!P$23</f>
        <v>1.6221653913436584</v>
      </c>
      <c r="CA62" s="6"/>
      <c r="CB62" s="6">
        <f>R62*'Summary all tools'!B$30</f>
        <v>2.1411890578850978</v>
      </c>
      <c r="CC62" s="6">
        <f>S62*'Summary all tools'!C$30</f>
        <v>1.3709262904550239</v>
      </c>
      <c r="CD62" s="6">
        <f>T62*'Summary all tools'!D$30</f>
        <v>6.222827190745436</v>
      </c>
      <c r="CE62" s="6">
        <f>U62*'Summary all tools'!E$30</f>
        <v>3.5507415623260954</v>
      </c>
      <c r="CF62" s="6">
        <f>V62*'Summary all tools'!F$30</f>
        <v>1.1622450892396792</v>
      </c>
      <c r="CG62" s="6">
        <f>W62*'Summary all tools'!G$30</f>
        <v>1.2323638229694769</v>
      </c>
      <c r="CH62" s="6">
        <f>X62*'Summary all tools'!H$30</f>
        <v>1.2221224224420157</v>
      </c>
      <c r="CI62" s="6">
        <f>Y62*'Summary all tools'!J$30</f>
        <v>0.7763167014874327</v>
      </c>
      <c r="CJ62" s="6">
        <f>Z62*'Summary all tools'!K$30</f>
        <v>0.51261358452986783</v>
      </c>
      <c r="CK62" s="6">
        <f>AA62*'Summary all tools'!L$30</f>
        <v>2.8355539098906122</v>
      </c>
      <c r="CL62" s="6">
        <f>AB62*'Summary all tools'!M$30</f>
        <v>2.159672861619109</v>
      </c>
      <c r="CM62" s="6">
        <f>AC62*'Summary all tools'!N$30</f>
        <v>1.4297143775421719</v>
      </c>
      <c r="CN62" s="6">
        <f>AD62*'Summary all tools'!O$30</f>
        <v>1.8777363317043829</v>
      </c>
      <c r="CO62" s="6">
        <f>AE62*'Summary all tools'!P$30</f>
        <v>1.2582892504771872</v>
      </c>
      <c r="CP62" s="6">
        <f t="shared" si="2"/>
        <v>76.531688015733934</v>
      </c>
      <c r="CR62" s="6"/>
      <c r="CS62" s="6"/>
      <c r="CT62" s="6"/>
      <c r="CU62" s="6"/>
      <c r="CV62" s="6"/>
      <c r="CW62" s="6"/>
      <c r="CX62" s="6"/>
      <c r="CY62" s="6"/>
      <c r="CZ62" s="6"/>
      <c r="DA62" s="6"/>
      <c r="DB62" s="6"/>
      <c r="DC62" s="6"/>
      <c r="DD62" s="6"/>
      <c r="DE62" s="6"/>
      <c r="DF62" s="6"/>
      <c r="DH62" s="6"/>
      <c r="DI62" s="6"/>
      <c r="DJ62" s="6"/>
      <c r="DK62" s="6"/>
      <c r="DL62" s="6"/>
      <c r="DM62" s="6"/>
      <c r="DN62" s="6"/>
      <c r="DO62" s="6"/>
      <c r="DP62" s="6"/>
      <c r="DQ62" s="6"/>
      <c r="DR62" s="6"/>
      <c r="DS62" s="6"/>
      <c r="DT62" s="6"/>
      <c r="DU62" s="6"/>
      <c r="DV62" s="6"/>
      <c r="DX62" s="6"/>
      <c r="DY62" s="6"/>
      <c r="DZ62" s="6"/>
      <c r="EA62" s="6"/>
      <c r="EB62" s="6"/>
      <c r="EC62" s="6"/>
      <c r="ED62" s="6"/>
      <c r="EE62" s="6"/>
      <c r="EF62" s="6"/>
      <c r="EG62" s="6"/>
      <c r="EH62" s="6"/>
      <c r="EI62" s="6"/>
      <c r="EJ62" s="6"/>
      <c r="EK62" s="6"/>
      <c r="EL62" s="6"/>
      <c r="EN62" s="1"/>
      <c r="EO62" s="1"/>
      <c r="EP62" s="1"/>
      <c r="EQ62" s="1"/>
      <c r="ER62" s="1"/>
      <c r="ES62" s="1"/>
      <c r="ET62" s="1"/>
      <c r="EU62" s="1"/>
      <c r="EV62" s="1"/>
      <c r="EW62" s="1"/>
      <c r="EX62" s="1"/>
      <c r="EY62" s="1"/>
      <c r="EZ62" s="1"/>
      <c r="FA62" s="1"/>
      <c r="FB62" s="2"/>
      <c r="FD62" s="2"/>
      <c r="FE62" s="2"/>
      <c r="FF62" s="2"/>
      <c r="FG62" s="2"/>
      <c r="FH62" s="2"/>
      <c r="FI62" s="2"/>
      <c r="FJ62" s="2"/>
      <c r="FK62" s="2"/>
      <c r="FL62" s="2"/>
      <c r="FM62" s="2"/>
      <c r="FN62" s="2"/>
      <c r="FO62" s="2"/>
      <c r="FP62" s="2"/>
      <c r="FQ62" s="2"/>
      <c r="FR62" s="2"/>
      <c r="FT62" s="2"/>
      <c r="FU62" s="2"/>
      <c r="FV62" s="2"/>
      <c r="FW62" s="2"/>
      <c r="FX62" s="2"/>
      <c r="FY62" s="2"/>
      <c r="FZ62" s="2"/>
      <c r="GA62" s="2"/>
      <c r="GB62" s="2"/>
      <c r="GC62" s="2"/>
      <c r="GD62" s="2"/>
      <c r="GE62" s="2"/>
      <c r="GF62" s="2"/>
      <c r="GG62" s="2"/>
      <c r="GH62" s="2"/>
      <c r="GJ62" s="6"/>
    </row>
    <row r="63" spans="1:192" x14ac:dyDescent="0.25">
      <c r="A63" s="8" t="s">
        <v>137</v>
      </c>
      <c r="B63" s="8" t="s">
        <v>228</v>
      </c>
      <c r="C63" s="22">
        <f>Baseline!CC63*'Summary all tools'!B$21</f>
        <v>84.016091902269466</v>
      </c>
      <c r="D63" s="22">
        <f>Baseline!CD63*'Summary all tools'!C$21</f>
        <v>72.405059186523516</v>
      </c>
      <c r="E63" s="22">
        <f>Baseline!CE63*'Summary all tools'!D$21</f>
        <v>221.22604065909536</v>
      </c>
      <c r="F63" s="22">
        <f>Baseline!CF63*'Summary all tools'!E$21</f>
        <v>160.61332458919847</v>
      </c>
      <c r="G63" s="22">
        <f>Baseline!CG63*'Summary all tools'!F$21</f>
        <v>114.23060215762615</v>
      </c>
      <c r="H63" s="22">
        <f>Baseline!CH63*'Summary all tools'!G$21</f>
        <v>113.14414345272746</v>
      </c>
      <c r="I63" s="22">
        <f>Baseline!CI63*'Summary all tools'!H$21</f>
        <v>52.212958813638842</v>
      </c>
      <c r="J63" s="27">
        <f>Baseline!CJ63*'Summary all tools'!J$21</f>
        <v>49.390734995843502</v>
      </c>
      <c r="K63" s="27">
        <f>Baseline!CK63*'Summary all tools'!K$21</f>
        <v>46.069285929001815</v>
      </c>
      <c r="L63" s="27">
        <f>Baseline!CL63*'Summary all tools'!L$21</f>
        <v>124.12371336358204</v>
      </c>
      <c r="M63" s="27">
        <f>Baseline!CM63*'Summary all tools'!M$21</f>
        <v>95.989536137742135</v>
      </c>
      <c r="N63" s="27">
        <f>Baseline!CN63*'Summary all tools'!N$21</f>
        <v>73.393786601872108</v>
      </c>
      <c r="O63" s="27">
        <f>Baseline!CO63*'Summary all tools'!O$21</f>
        <v>95.699183111713324</v>
      </c>
      <c r="P63" s="27">
        <f>Baseline!CP63*'Summary all tools'!P$21</f>
        <v>56.769765563713264</v>
      </c>
      <c r="Q63" s="28"/>
      <c r="R63" s="29">
        <f>Baseline!CR63*'Summary all tools'!B$28</f>
        <v>46.288877969741435</v>
      </c>
      <c r="S63" s="29">
        <f>Baseline!CS63*'Summary all tools'!C$28</f>
        <v>39.318347958327763</v>
      </c>
      <c r="T63" s="29">
        <f>Baseline!CT63*'Summary all tools'!D$28</f>
        <v>111.56453018184487</v>
      </c>
      <c r="U63" s="29">
        <f>Baseline!CU63*'Summary all tools'!E$28</f>
        <v>71.034717089945545</v>
      </c>
      <c r="V63" s="29">
        <f>Baseline!CV63*'Summary all tools'!F$28</f>
        <v>33.442409956691854</v>
      </c>
      <c r="W63" s="29">
        <f>Baseline!CW63*'Summary all tools'!G$28</f>
        <v>37.699807482470064</v>
      </c>
      <c r="X63" s="29">
        <f>Baseline!CX63*'Summary all tools'!H$28</f>
        <v>25.621813206090707</v>
      </c>
      <c r="Y63" s="29">
        <f>Baseline!CY63*'Summary all tools'!J$28</f>
        <v>33.355320194340621</v>
      </c>
      <c r="Z63" s="29">
        <f>Baseline!CZ63*'Summary all tools'!K$28</f>
        <v>30.114255869632366</v>
      </c>
      <c r="AA63" s="29">
        <f>Baseline!DA63*'Summary all tools'!L$28</f>
        <v>78.535150933632607</v>
      </c>
      <c r="AB63" s="29">
        <f>Baseline!DB63*'Summary all tools'!M$28</f>
        <v>51.765428827663754</v>
      </c>
      <c r="AC63" s="29">
        <f>Baseline!DC63*'Summary all tools'!N$28</f>
        <v>27.871058203242573</v>
      </c>
      <c r="AD63" s="29">
        <f>Baseline!DD63*'Summary all tools'!O$28</f>
        <v>36.34926053814003</v>
      </c>
      <c r="AE63" s="29">
        <f>Baseline!DE63*'Summary all tools'!P$28</f>
        <v>22.27954806381635</v>
      </c>
      <c r="AF63" s="29">
        <f t="shared" si="0"/>
        <v>2004.5247529401281</v>
      </c>
      <c r="AH63" s="6">
        <f>C63*'Summary all tools'!B$22</f>
        <v>14.422380898754705</v>
      </c>
      <c r="AI63" s="6">
        <f>D63*'Summary all tools'!C$22</f>
        <v>12.429206345370522</v>
      </c>
      <c r="AJ63" s="6">
        <f>E63*'Summary all tools'!D$22</f>
        <v>41.974011613031735</v>
      </c>
      <c r="AK63" s="6">
        <f>F63*'Summary all tools'!E$22</f>
        <v>30.473743196910949</v>
      </c>
      <c r="AL63" s="6">
        <f>G63*'Summary all tools'!F$22</f>
        <v>21.673382605605479</v>
      </c>
      <c r="AM63" s="6">
        <f>H63*'Summary all tools'!G$22</f>
        <v>27.601936152505544</v>
      </c>
      <c r="AN63" s="6">
        <f>I63*'Summary all tools'!H$22</f>
        <v>12.73754620900548</v>
      </c>
      <c r="AO63" s="6">
        <f>J63*'Summary all tools'!J$22</f>
        <v>6.3609279918889357</v>
      </c>
      <c r="AP63" s="6">
        <f>K63*'Summary all tools'!K$22</f>
        <v>5.9331656120684153</v>
      </c>
      <c r="AQ63" s="6">
        <f>L63*'Summary all tools'!L$22</f>
        <v>31.533453496213653</v>
      </c>
      <c r="AR63" s="6">
        <f>M63*'Summary all tools'!M$22</f>
        <v>24.38600563823206</v>
      </c>
      <c r="AS63" s="6">
        <f>N63*'Summary all tools'!N$22</f>
        <v>18.645587486912852</v>
      </c>
      <c r="AT63" s="6">
        <f>O63*'Summary all tools'!O$22</f>
        <v>23.099802820068735</v>
      </c>
      <c r="AU63" s="6">
        <f>P63*'Summary all tools'!P$22</f>
        <v>13.703046860206651</v>
      </c>
      <c r="AV63" s="6"/>
      <c r="AW63" s="6">
        <f>R63*'Summary all tools'!B$29</f>
        <v>7.9460471719174679</v>
      </c>
      <c r="AX63" s="6">
        <f>S63*'Summary all tools'!C$29</f>
        <v>6.7494711754077636</v>
      </c>
      <c r="AY63" s="6">
        <f>T63*'Summary all tools'!D$29</f>
        <v>21.167539189797726</v>
      </c>
      <c r="AZ63" s="6">
        <f>U63*'Summary all tools'!E$29</f>
        <v>13.477672118430213</v>
      </c>
      <c r="BA63" s="6">
        <f>V63*'Summary all tools'!F$29</f>
        <v>6.3451486077673946</v>
      </c>
      <c r="BB63" s="6">
        <f>W63*'Summary all tools'!G$29</f>
        <v>9.1970087654395947</v>
      </c>
      <c r="BC63" s="6">
        <f>X63*'Summary all tools'!H$29</f>
        <v>6.2505369756183429</v>
      </c>
      <c r="BD63" s="6">
        <f>Y63*'Summary all tools'!J$29</f>
        <v>4.2957609341196257</v>
      </c>
      <c r="BE63" s="6">
        <f>Z63*'Summary all tools'!K$29</f>
        <v>3.8783511347253805</v>
      </c>
      <c r="BF63" s="6">
        <f>AA63*'Summary all tools'!L$29</f>
        <v>19.951743810062535</v>
      </c>
      <c r="BG63" s="6">
        <f>AB63*'Summary all tools'!M$29</f>
        <v>13.150933841845751</v>
      </c>
      <c r="BH63" s="6">
        <f>AC63*'Summary all tools'!N$29</f>
        <v>7.0806028431314632</v>
      </c>
      <c r="BI63" s="6">
        <f>AD63*'Summary all tools'!O$29</f>
        <v>8.7739594402406968</v>
      </c>
      <c r="BJ63" s="6">
        <f>AE63*'Summary all tools'!P$29</f>
        <v>5.3778219464384298</v>
      </c>
      <c r="BK63" s="6">
        <f t="shared" si="1"/>
        <v>418.61679488171814</v>
      </c>
      <c r="BM63" s="6">
        <f>C63*'Summary all tools'!B$23</f>
        <v>2.9760468521239867</v>
      </c>
      <c r="BN63" s="6">
        <f>D63*'Summary all tools'!C$23</f>
        <v>2.5647568649177268</v>
      </c>
      <c r="BO63" s="6">
        <f>E63*'Summary all tools'!D$23</f>
        <v>12.793448745067892</v>
      </c>
      <c r="BP63" s="6">
        <f>F63*'Summary all tools'!E$23</f>
        <v>9.2882299470036802</v>
      </c>
      <c r="BQ63" s="6">
        <f>G63*'Summary all tools'!F$23</f>
        <v>6.6059282599276976</v>
      </c>
      <c r="BR63" s="6">
        <f>H63*'Summary all tools'!G$23</f>
        <v>6.0676669990421663</v>
      </c>
      <c r="BS63" s="6">
        <f>I63*'Summary all tools'!H$23</f>
        <v>2.8000640373244803</v>
      </c>
      <c r="BT63" s="6">
        <f>J63*'Summary all tools'!J$23</f>
        <v>1.1225167044509887</v>
      </c>
      <c r="BU63" s="6">
        <f>K63*'Summary all tools'!K$23</f>
        <v>1.0470292256591323</v>
      </c>
      <c r="BV63" s="6">
        <f>L63*'Summary all tools'!L$23</f>
        <v>6.6584583079654331</v>
      </c>
      <c r="BW63" s="6">
        <f>M63*'Summary all tools'!M$23</f>
        <v>5.1492362503039812</v>
      </c>
      <c r="BX63" s="6">
        <f>N63*'Summary all tools'!N$23</f>
        <v>3.9371160828939491</v>
      </c>
      <c r="BY63" s="6">
        <f>O63*'Summary all tools'!O$23</f>
        <v>5.575814473809694</v>
      </c>
      <c r="BZ63" s="6">
        <f>P63*'Summary all tools'!P$23</f>
        <v>3.3076320007395363</v>
      </c>
      <c r="CA63" s="6"/>
      <c r="CB63" s="6">
        <f>R63*'Summary all tools'!B$30</f>
        <v>1.639660527538525</v>
      </c>
      <c r="CC63" s="6">
        <f>S63*'Summary all tools'!C$30</f>
        <v>1.3927480203222369</v>
      </c>
      <c r="CD63" s="6">
        <f>T63*'Summary all tools'!D$30</f>
        <v>6.4517499585342382</v>
      </c>
      <c r="CE63" s="6">
        <f>U63*'Summary all tools'!E$30</f>
        <v>4.1079206114393454</v>
      </c>
      <c r="CF63" s="6">
        <f>V63*'Summary all tools'!F$30</f>
        <v>1.9339665277099252</v>
      </c>
      <c r="CG63" s="6">
        <f>W63*'Summary all tools'!G$30</f>
        <v>2.0217562372302558</v>
      </c>
      <c r="CH63" s="6">
        <f>X63*'Summary all tools'!H$30</f>
        <v>1.3740404558471357</v>
      </c>
      <c r="CI63" s="6">
        <f>Y63*'Summary all tools'!J$30</f>
        <v>0.7580754589622869</v>
      </c>
      <c r="CJ63" s="6">
        <f>Z63*'Summary all tools'!K$30</f>
        <v>0.68441490612800837</v>
      </c>
      <c r="CK63" s="6">
        <f>AA63*'Summary all tools'!L$30</f>
        <v>4.2129180156705752</v>
      </c>
      <c r="CL63" s="6">
        <f>AB63*'Summary all tools'!M$30</f>
        <v>2.7768904128200194</v>
      </c>
      <c r="CM63" s="6">
        <f>AC63*'Summary all tools'!N$30</f>
        <v>1.4951073732508668</v>
      </c>
      <c r="CN63" s="6">
        <f>AD63*'Summary all tools'!O$30</f>
        <v>2.117852278678789</v>
      </c>
      <c r="CO63" s="6">
        <f>AE63*'Summary all tools'!P$30</f>
        <v>1.2980949525885863</v>
      </c>
      <c r="CP63" s="6">
        <f t="shared" si="2"/>
        <v>102.15914048795111</v>
      </c>
      <c r="CR63" s="6"/>
      <c r="CS63" s="6"/>
      <c r="CT63" s="6"/>
      <c r="CU63" s="6"/>
      <c r="CV63" s="6"/>
      <c r="CW63" s="6"/>
      <c r="CX63" s="6"/>
      <c r="CY63" s="6"/>
      <c r="CZ63" s="6"/>
      <c r="DA63" s="6"/>
      <c r="DB63" s="6"/>
      <c r="DC63" s="6"/>
      <c r="DD63" s="6"/>
      <c r="DE63" s="6"/>
      <c r="DF63" s="6"/>
      <c r="DH63" s="6"/>
      <c r="DI63" s="6"/>
      <c r="DJ63" s="6"/>
      <c r="DK63" s="6"/>
      <c r="DL63" s="6"/>
      <c r="DM63" s="6"/>
      <c r="DN63" s="6"/>
      <c r="DO63" s="6"/>
      <c r="DP63" s="6"/>
      <c r="DQ63" s="6"/>
      <c r="DR63" s="6"/>
      <c r="DS63" s="6"/>
      <c r="DT63" s="6"/>
      <c r="DU63" s="6"/>
      <c r="DV63" s="6"/>
      <c r="DX63" s="6"/>
      <c r="DY63" s="6"/>
      <c r="DZ63" s="6"/>
      <c r="EA63" s="6"/>
      <c r="EB63" s="6"/>
      <c r="EC63" s="6"/>
      <c r="ED63" s="6"/>
      <c r="EE63" s="6"/>
      <c r="EF63" s="6"/>
      <c r="EG63" s="6"/>
      <c r="EH63" s="6"/>
      <c r="EI63" s="6"/>
      <c r="EJ63" s="6"/>
      <c r="EK63" s="6"/>
      <c r="EL63" s="6"/>
      <c r="EN63" s="1"/>
      <c r="EO63" s="1"/>
      <c r="EP63" s="1"/>
      <c r="EQ63" s="1"/>
      <c r="ER63" s="1"/>
      <c r="ES63" s="1"/>
      <c r="ET63" s="1"/>
      <c r="EU63" s="1"/>
      <c r="EV63" s="1"/>
      <c r="EW63" s="1"/>
      <c r="EX63" s="1"/>
      <c r="EY63" s="1"/>
      <c r="EZ63" s="1"/>
      <c r="FA63" s="1"/>
      <c r="FB63" s="2"/>
      <c r="FD63" s="2"/>
      <c r="FE63" s="2"/>
      <c r="FF63" s="2"/>
      <c r="FG63" s="2"/>
      <c r="FH63" s="2"/>
      <c r="FI63" s="2"/>
      <c r="FJ63" s="2"/>
      <c r="FK63" s="2"/>
      <c r="FL63" s="2"/>
      <c r="FM63" s="2"/>
      <c r="FN63" s="2"/>
      <c r="FO63" s="2"/>
      <c r="FP63" s="2"/>
      <c r="FQ63" s="2"/>
      <c r="FR63" s="2"/>
      <c r="FT63" s="2"/>
      <c r="FU63" s="2"/>
      <c r="FV63" s="2"/>
      <c r="FW63" s="2"/>
      <c r="FX63" s="2"/>
      <c r="FY63" s="2"/>
      <c r="FZ63" s="2"/>
      <c r="GA63" s="2"/>
      <c r="GB63" s="2"/>
      <c r="GC63" s="2"/>
      <c r="GD63" s="2"/>
      <c r="GE63" s="2"/>
      <c r="GF63" s="2"/>
      <c r="GG63" s="2"/>
      <c r="GH63" s="2"/>
      <c r="GJ63" s="6"/>
    </row>
    <row r="64" spans="1:192" x14ac:dyDescent="0.25">
      <c r="A64" s="8" t="s">
        <v>138</v>
      </c>
      <c r="B64" s="8" t="s">
        <v>229</v>
      </c>
      <c r="C64" s="22">
        <f>Baseline!CC64*'Summary all tools'!B$21</f>
        <v>117.15857531129276</v>
      </c>
      <c r="D64" s="22">
        <f>Baseline!CD64*'Summary all tools'!C$21</f>
        <v>85.640067071217004</v>
      </c>
      <c r="E64" s="22">
        <f>Baseline!CE64*'Summary all tools'!D$21</f>
        <v>261.82851107220142</v>
      </c>
      <c r="F64" s="22">
        <f>Baseline!CF64*'Summary all tools'!E$21</f>
        <v>180.03685403927676</v>
      </c>
      <c r="G64" s="22">
        <f>Baseline!CG64*'Summary all tools'!F$21</f>
        <v>119.85351222578406</v>
      </c>
      <c r="H64" s="22">
        <f>Baseline!CH64*'Summary all tools'!G$21</f>
        <v>128.16386215749856</v>
      </c>
      <c r="I64" s="22">
        <f>Baseline!CI64*'Summary all tools'!H$21</f>
        <v>60.326521251153736</v>
      </c>
      <c r="J64" s="27">
        <f>Baseline!CJ64*'Summary all tools'!J$21</f>
        <v>71.972298787612701</v>
      </c>
      <c r="K64" s="27">
        <f>Baseline!CK64*'Summary all tools'!K$21</f>
        <v>58.422197090745357</v>
      </c>
      <c r="L64" s="27">
        <f>Baseline!CL64*'Summary all tools'!L$21</f>
        <v>146.57889312353501</v>
      </c>
      <c r="M64" s="27">
        <f>Baseline!CM64*'Summary all tools'!M$21</f>
        <v>102.56613803650134</v>
      </c>
      <c r="N64" s="27">
        <f>Baseline!CN64*'Summary all tools'!N$21</f>
        <v>78.807079423272199</v>
      </c>
      <c r="O64" s="27">
        <f>Baseline!CO64*'Summary all tools'!O$21</f>
        <v>109.21276020501303</v>
      </c>
      <c r="P64" s="27">
        <f>Baseline!CP64*'Summary all tools'!P$21</f>
        <v>62.762276736224216</v>
      </c>
      <c r="Q64" s="28"/>
      <c r="R64" s="29">
        <f>Baseline!CR64*'Summary all tools'!B$28</f>
        <v>31.517588310007806</v>
      </c>
      <c r="S64" s="29">
        <f>Baseline!CS64*'Summary all tools'!C$28</f>
        <v>25.314681169062155</v>
      </c>
      <c r="T64" s="29">
        <f>Baseline!CT64*'Summary all tools'!D$28</f>
        <v>70.712809559645635</v>
      </c>
      <c r="U64" s="29">
        <f>Baseline!CU64*'Summary all tools'!E$28</f>
        <v>44.684954709260417</v>
      </c>
      <c r="V64" s="29">
        <f>Baseline!CV64*'Summary all tools'!F$28</f>
        <v>22.210518828035035</v>
      </c>
      <c r="W64" s="29">
        <f>Baseline!CW64*'Summary all tools'!G$28</f>
        <v>32.410798300059973</v>
      </c>
      <c r="X64" s="29">
        <f>Baseline!CX64*'Summary all tools'!H$28</f>
        <v>23.253131827717446</v>
      </c>
      <c r="Y64" s="29">
        <f>Baseline!CY64*'Summary all tools'!J$28</f>
        <v>24.792820232094343</v>
      </c>
      <c r="Z64" s="29">
        <f>Baseline!CZ64*'Summary all tools'!K$28</f>
        <v>21.115287364167592</v>
      </c>
      <c r="AA64" s="29">
        <f>Baseline!DA64*'Summary all tools'!L$28</f>
        <v>52.349604686976789</v>
      </c>
      <c r="AB64" s="29">
        <f>Baseline!DB64*'Summary all tools'!M$28</f>
        <v>35.295292725080586</v>
      </c>
      <c r="AC64" s="29">
        <f>Baseline!DC64*'Summary all tools'!N$28</f>
        <v>22.862309886239156</v>
      </c>
      <c r="AD64" s="29">
        <f>Baseline!DD64*'Summary all tools'!O$28</f>
        <v>35.842025549907746</v>
      </c>
      <c r="AE64" s="29">
        <f>Baseline!DE64*'Summary all tools'!P$28</f>
        <v>23.239256656593025</v>
      </c>
      <c r="AF64" s="29">
        <f t="shared" si="0"/>
        <v>2048.9306263361759</v>
      </c>
      <c r="AH64" s="6">
        <f>C64*'Summary all tools'!B$22</f>
        <v>20.111690039813201</v>
      </c>
      <c r="AI64" s="6">
        <f>D64*'Summary all tools'!C$22</f>
        <v>14.701155927756599</v>
      </c>
      <c r="AJ64" s="6">
        <f>E64*'Summary all tools'!D$22</f>
        <v>49.677664219027164</v>
      </c>
      <c r="AK64" s="6">
        <f>F64*'Summary all tools'!E$22</f>
        <v>34.159039232923206</v>
      </c>
      <c r="AL64" s="6">
        <f>G64*'Summary all tools'!F$22</f>
        <v>22.740237537315753</v>
      </c>
      <c r="AM64" s="6">
        <f>H64*'Summary all tools'!G$22</f>
        <v>31.266052597833507</v>
      </c>
      <c r="AN64" s="6">
        <f>I64*'Summary all tools'!H$22</f>
        <v>14.716880052857695</v>
      </c>
      <c r="AO64" s="6">
        <f>J64*'Summary all tools'!J$22</f>
        <v>9.2691596923440596</v>
      </c>
      <c r="AP64" s="6">
        <f>K64*'Summary all tools'!K$22</f>
        <v>7.5240708374444774</v>
      </c>
      <c r="AQ64" s="6">
        <f>L64*'Summary all tools'!L$22</f>
        <v>37.238160095149077</v>
      </c>
      <c r="AR64" s="6">
        <f>M64*'Summary all tools'!M$22</f>
        <v>26.056782031540319</v>
      </c>
      <c r="AS64" s="6">
        <f>N64*'Summary all tools'!N$22</f>
        <v>20.020826857531702</v>
      </c>
      <c r="AT64" s="6">
        <f>O64*'Summary all tools'!O$22</f>
        <v>26.361700739141078</v>
      </c>
      <c r="AU64" s="6">
        <f>P64*'Summary all tools'!P$22</f>
        <v>15.149515074261018</v>
      </c>
      <c r="AV64" s="6"/>
      <c r="AW64" s="6">
        <f>R64*'Summary all tools'!B$29</f>
        <v>5.4103761949059725</v>
      </c>
      <c r="AX64" s="6">
        <f>S64*'Summary all tools'!C$29</f>
        <v>4.3455719718008607</v>
      </c>
      <c r="AY64" s="6">
        <f>T64*'Summary all tools'!D$29</f>
        <v>13.416595446014636</v>
      </c>
      <c r="AZ64" s="6">
        <f>U64*'Summary all tools'!E$29</f>
        <v>8.478237020860325</v>
      </c>
      <c r="BA64" s="6">
        <f>V64*'Summary all tools'!F$29</f>
        <v>4.2140815450202922</v>
      </c>
      <c r="BB64" s="6">
        <f>W64*'Summary all tools'!G$29</f>
        <v>7.9067352319809823</v>
      </c>
      <c r="BC64" s="6">
        <f>X64*'Summary all tools'!H$29</f>
        <v>5.6726883112833306</v>
      </c>
      <c r="BD64" s="6">
        <f>Y64*'Summary all tools'!J$29</f>
        <v>3.193014726860635</v>
      </c>
      <c r="BE64" s="6">
        <f>Z64*'Summary all tools'!K$29</f>
        <v>2.7193930696276443</v>
      </c>
      <c r="BF64" s="6">
        <f>AA64*'Summary all tools'!L$29</f>
        <v>13.299342891124668</v>
      </c>
      <c r="BG64" s="6">
        <f>AB64*'Summary all tools'!M$29</f>
        <v>8.9667191032340341</v>
      </c>
      <c r="BH64" s="6">
        <f>AC64*'Summary all tools'!N$29</f>
        <v>5.8081374306133888</v>
      </c>
      <c r="BI64" s="6">
        <f>AD64*'Summary all tools'!O$29</f>
        <v>8.6515234085984218</v>
      </c>
      <c r="BJ64" s="6">
        <f>AE64*'Summary all tools'!P$29</f>
        <v>5.6094757446948682</v>
      </c>
      <c r="BK64" s="6">
        <f t="shared" si="1"/>
        <v>426.68482703155888</v>
      </c>
      <c r="BM64" s="6">
        <f>C64*'Summary all tools'!B$23</f>
        <v>4.1500312780566926</v>
      </c>
      <c r="BN64" s="6">
        <f>D64*'Summary all tools'!C$23</f>
        <v>3.0335718581085045</v>
      </c>
      <c r="BO64" s="6">
        <f>E64*'Summary all tools'!D$23</f>
        <v>15.141479847580198</v>
      </c>
      <c r="BP64" s="6">
        <f>F64*'Summary all tools'!E$23</f>
        <v>10.411487985377278</v>
      </c>
      <c r="BQ64" s="6">
        <f>G64*'Summary all tools'!F$23</f>
        <v>6.931099797332541</v>
      </c>
      <c r="BR64" s="6">
        <f>H64*'Summary all tools'!G$23</f>
        <v>6.8731408727996071</v>
      </c>
      <c r="BS64" s="6">
        <f>I64*'Summary all tools'!H$23</f>
        <v>3.235176218516131</v>
      </c>
      <c r="BT64" s="6">
        <f>J64*'Summary all tools'!J$23</f>
        <v>1.6357340633548341</v>
      </c>
      <c r="BU64" s="6">
        <f>K64*'Summary all tools'!K$23</f>
        <v>1.327777206607849</v>
      </c>
      <c r="BV64" s="6">
        <f>L64*'Summary all tools'!L$23</f>
        <v>7.8630377890155421</v>
      </c>
      <c r="BW64" s="6">
        <f>M64*'Summary all tools'!M$23</f>
        <v>5.502029671998554</v>
      </c>
      <c r="BX64" s="6">
        <f>N64*'Summary all tools'!N$23</f>
        <v>4.2275052727058977</v>
      </c>
      <c r="BY64" s="6">
        <f>O64*'Summary all tools'!O$23</f>
        <v>6.3631691439306044</v>
      </c>
      <c r="BZ64" s="6">
        <f>P64*'Summary all tools'!P$23</f>
        <v>3.6567795006836938</v>
      </c>
      <c r="CA64" s="6"/>
      <c r="CB64" s="6">
        <f>R64*'Summary all tools'!B$30</f>
        <v>1.1164268338694865</v>
      </c>
      <c r="CC64" s="6">
        <f>S64*'Summary all tools'!C$30</f>
        <v>0.8967053275144633</v>
      </c>
      <c r="CD64" s="6">
        <f>T64*'Summary all tools'!D$30</f>
        <v>4.0893047763537762</v>
      </c>
      <c r="CE64" s="6">
        <f>U64*'Summary all tools'!E$30</f>
        <v>2.5841201878649622</v>
      </c>
      <c r="CF64" s="6">
        <f>V64*'Summary all tools'!F$30</f>
        <v>1.2844289640644042</v>
      </c>
      <c r="CG64" s="6">
        <f>W64*'Summary all tools'!G$30</f>
        <v>1.7381185208234056</v>
      </c>
      <c r="CH64" s="6">
        <f>X64*'Summary all tools'!H$30</f>
        <v>1.2470133787734907</v>
      </c>
      <c r="CI64" s="6">
        <f>Y64*'Summary all tools'!J$30</f>
        <v>0.56347318709305327</v>
      </c>
      <c r="CJ64" s="6">
        <f>Z64*'Summary all tools'!K$30</f>
        <v>0.4798928946401726</v>
      </c>
      <c r="CK64" s="6">
        <f>AA64*'Summary all tools'!L$30</f>
        <v>2.8082277817912651</v>
      </c>
      <c r="CL64" s="6">
        <f>AB64*'Summary all tools'!M$30</f>
        <v>1.8933709660215294</v>
      </c>
      <c r="CM64" s="6">
        <f>AC64*'Summary all tools'!N$30</f>
        <v>1.2264194574601976</v>
      </c>
      <c r="CN64" s="6">
        <f>AD64*'Summary all tools'!O$30</f>
        <v>2.0882987537996192</v>
      </c>
      <c r="CO64" s="6">
        <f>AE64*'Summary all tools'!P$30</f>
        <v>1.3540113866504855</v>
      </c>
      <c r="CP64" s="6">
        <f t="shared" si="2"/>
        <v>103.72183292278824</v>
      </c>
      <c r="CR64" s="6"/>
      <c r="CS64" s="6"/>
      <c r="CT64" s="6"/>
      <c r="CU64" s="6"/>
      <c r="CV64" s="6"/>
      <c r="CW64" s="6"/>
      <c r="CX64" s="6"/>
      <c r="CY64" s="6"/>
      <c r="CZ64" s="6"/>
      <c r="DA64" s="6"/>
      <c r="DB64" s="6"/>
      <c r="DC64" s="6"/>
      <c r="DD64" s="6"/>
      <c r="DE64" s="6"/>
      <c r="DF64" s="6"/>
      <c r="DH64" s="6"/>
      <c r="DI64" s="6"/>
      <c r="DJ64" s="6"/>
      <c r="DK64" s="6"/>
      <c r="DL64" s="6"/>
      <c r="DM64" s="6"/>
      <c r="DN64" s="6"/>
      <c r="DO64" s="6"/>
      <c r="DP64" s="6"/>
      <c r="DQ64" s="6"/>
      <c r="DR64" s="6"/>
      <c r="DS64" s="6"/>
      <c r="DT64" s="6"/>
      <c r="DU64" s="6"/>
      <c r="DV64" s="6"/>
      <c r="DX64" s="6"/>
      <c r="DY64" s="6"/>
      <c r="DZ64" s="6"/>
      <c r="EA64" s="6"/>
      <c r="EB64" s="6"/>
      <c r="EC64" s="6"/>
      <c r="ED64" s="6"/>
      <c r="EE64" s="6"/>
      <c r="EF64" s="6"/>
      <c r="EG64" s="6"/>
      <c r="EH64" s="6"/>
      <c r="EI64" s="6"/>
      <c r="EJ64" s="6"/>
      <c r="EK64" s="6"/>
      <c r="EL64" s="6"/>
      <c r="EN64" s="1"/>
      <c r="EO64" s="1"/>
      <c r="EP64" s="1"/>
      <c r="EQ64" s="1"/>
      <c r="ER64" s="1"/>
      <c r="ES64" s="1"/>
      <c r="ET64" s="1"/>
      <c r="EU64" s="1"/>
      <c r="EV64" s="1"/>
      <c r="EW64" s="1"/>
      <c r="EX64" s="1"/>
      <c r="EY64" s="1"/>
      <c r="EZ64" s="1"/>
      <c r="FA64" s="1"/>
      <c r="FB64" s="2"/>
      <c r="FD64" s="2"/>
      <c r="FE64" s="2"/>
      <c r="FF64" s="2"/>
      <c r="FG64" s="2"/>
      <c r="FH64" s="2"/>
      <c r="FI64" s="2"/>
      <c r="FJ64" s="2"/>
      <c r="FK64" s="2"/>
      <c r="FL64" s="2"/>
      <c r="FM64" s="2"/>
      <c r="FN64" s="2"/>
      <c r="FO64" s="2"/>
      <c r="FP64" s="2"/>
      <c r="FQ64" s="2"/>
      <c r="FR64" s="2"/>
      <c r="FT64" s="2"/>
      <c r="FU64" s="2"/>
      <c r="FV64" s="2"/>
      <c r="FW64" s="2"/>
      <c r="FX64" s="2"/>
      <c r="FY64" s="2"/>
      <c r="FZ64" s="2"/>
      <c r="GA64" s="2"/>
      <c r="GB64" s="2"/>
      <c r="GC64" s="2"/>
      <c r="GD64" s="2"/>
      <c r="GE64" s="2"/>
      <c r="GF64" s="2"/>
      <c r="GG64" s="2"/>
      <c r="GH64" s="2"/>
      <c r="GJ64" s="6"/>
    </row>
    <row r="65" spans="1:192" x14ac:dyDescent="0.25">
      <c r="A65" s="8" t="s">
        <v>143</v>
      </c>
      <c r="B65" s="8" t="s">
        <v>230</v>
      </c>
      <c r="C65" s="22">
        <f>Baseline!CC65*'Summary all tools'!B$21</f>
        <v>102.33125737471798</v>
      </c>
      <c r="D65" s="22">
        <f>Baseline!CD65*'Summary all tools'!C$21</f>
        <v>84.445292279375153</v>
      </c>
      <c r="E65" s="22">
        <f>Baseline!CE65*'Summary all tools'!D$21</f>
        <v>247.09034206744954</v>
      </c>
      <c r="F65" s="22">
        <f>Baseline!CF65*'Summary all tools'!E$21</f>
        <v>171.4241707939548</v>
      </c>
      <c r="G65" s="22">
        <f>Baseline!CG65*'Summary all tools'!F$21</f>
        <v>123.24050586188216</v>
      </c>
      <c r="H65" s="22">
        <f>Baseline!CH65*'Summary all tools'!G$21</f>
        <v>135.35844600336236</v>
      </c>
      <c r="I65" s="22">
        <f>Baseline!CI65*'Summary all tools'!H$21</f>
        <v>71.86576956457327</v>
      </c>
      <c r="J65" s="27">
        <f>Baseline!CJ65*'Summary all tools'!J$21</f>
        <v>53.529565930553865</v>
      </c>
      <c r="K65" s="27">
        <f>Baseline!CK65*'Summary all tools'!K$21</f>
        <v>45.838622988275162</v>
      </c>
      <c r="L65" s="27">
        <f>Baseline!CL65*'Summary all tools'!L$21</f>
        <v>130.56688376437978</v>
      </c>
      <c r="M65" s="27">
        <f>Baseline!CM65*'Summary all tools'!M$21</f>
        <v>100.91036478139608</v>
      </c>
      <c r="N65" s="27">
        <f>Baseline!CN65*'Summary all tools'!N$21</f>
        <v>79.475457102494829</v>
      </c>
      <c r="O65" s="27">
        <f>Baseline!CO65*'Summary all tools'!O$21</f>
        <v>113.31447776242307</v>
      </c>
      <c r="P65" s="27">
        <f>Baseline!CP65*'Summary all tools'!P$21</f>
        <v>64.699255637773959</v>
      </c>
      <c r="Q65" s="28"/>
      <c r="R65" s="29">
        <f>Baseline!CR65*'Summary all tools'!B$28</f>
        <v>23.217781875038273</v>
      </c>
      <c r="S65" s="29">
        <f>Baseline!CS65*'Summary all tools'!C$28</f>
        <v>19.766221025339632</v>
      </c>
      <c r="T65" s="29">
        <f>Baseline!CT65*'Summary all tools'!D$28</f>
        <v>52.300700755001664</v>
      </c>
      <c r="U65" s="29">
        <f>Baseline!CU65*'Summary all tools'!E$28</f>
        <v>33.280462155132234</v>
      </c>
      <c r="V65" s="29">
        <f>Baseline!CV65*'Summary all tools'!F$28</f>
        <v>16.772929965517989</v>
      </c>
      <c r="W65" s="29">
        <f>Baseline!CW65*'Summary all tools'!G$28</f>
        <v>20.440626386026349</v>
      </c>
      <c r="X65" s="29">
        <f>Baseline!CX65*'Summary all tools'!H$28</f>
        <v>16.482692548828101</v>
      </c>
      <c r="Y65" s="29">
        <f>Baseline!CY65*'Summary all tools'!J$28</f>
        <v>18.471338539995926</v>
      </c>
      <c r="Z65" s="29">
        <f>Baseline!CZ65*'Summary all tools'!K$28</f>
        <v>15.291728067673846</v>
      </c>
      <c r="AA65" s="29">
        <f>Baseline!DA65*'Summary all tools'!L$28</f>
        <v>39.396415443498398</v>
      </c>
      <c r="AB65" s="29">
        <f>Baseline!DB65*'Summary all tools'!M$28</f>
        <v>28.418432769464314</v>
      </c>
      <c r="AC65" s="29">
        <f>Baseline!DC65*'Summary all tools'!N$28</f>
        <v>18.038156843668791</v>
      </c>
      <c r="AD65" s="29">
        <f>Baseline!DD65*'Summary all tools'!O$28</f>
        <v>23.237300739298732</v>
      </c>
      <c r="AE65" s="29">
        <f>Baseline!DE65*'Summary all tools'!P$28</f>
        <v>13.718038011093162</v>
      </c>
      <c r="AF65" s="29">
        <f t="shared" si="0"/>
        <v>1862.9232370381894</v>
      </c>
      <c r="AH65" s="6">
        <f>C65*'Summary all tools'!B$22</f>
        <v>17.566401129719981</v>
      </c>
      <c r="AI65" s="6">
        <f>D65*'Summary all tools'!C$22</f>
        <v>14.496058347685654</v>
      </c>
      <c r="AJ65" s="6">
        <f>E65*'Summary all tools'!D$22</f>
        <v>46.881338455942341</v>
      </c>
      <c r="AK65" s="6">
        <f>F65*'Summary all tools'!E$22</f>
        <v>32.524923893329955</v>
      </c>
      <c r="AL65" s="6">
        <f>G65*'Summary all tools'!F$22</f>
        <v>23.382864010181667</v>
      </c>
      <c r="AM65" s="6">
        <f>H65*'Summary all tools'!G$22</f>
        <v>33.021198183785565</v>
      </c>
      <c r="AN65" s="6">
        <f>I65*'Summary all tools'!H$22</f>
        <v>17.531922753923237</v>
      </c>
      <c r="AO65" s="6">
        <f>J65*'Summary all tools'!J$22</f>
        <v>6.893959248631937</v>
      </c>
      <c r="AP65" s="6">
        <f>K65*'Summary all tools'!K$22</f>
        <v>5.9034590212172553</v>
      </c>
      <c r="AQ65" s="6">
        <f>L65*'Summary all tools'!L$22</f>
        <v>33.170331806537774</v>
      </c>
      <c r="AR65" s="6">
        <f>M65*'Summary all tools'!M$22</f>
        <v>25.636135182318235</v>
      </c>
      <c r="AS65" s="6">
        <f>N65*'Summary all tools'!N$22</f>
        <v>20.190627259844334</v>
      </c>
      <c r="AT65" s="6">
        <f>O65*'Summary all tools'!O$22</f>
        <v>27.351770494377984</v>
      </c>
      <c r="AU65" s="6">
        <f>P65*'Summary all tools'!P$22</f>
        <v>15.617061705669578</v>
      </c>
      <c r="AV65" s="6"/>
      <c r="AW65" s="6">
        <f>R65*'Summary all tools'!B$29</f>
        <v>3.9856137823635187</v>
      </c>
      <c r="AX65" s="6">
        <f>S65*'Summary all tools'!C$29</f>
        <v>3.3931115111618446</v>
      </c>
      <c r="AY65" s="6">
        <f>T65*'Summary all tools'!D$29</f>
        <v>9.9231998833401462</v>
      </c>
      <c r="AZ65" s="6">
        <f>U65*'Summary all tools'!E$29</f>
        <v>6.3144216694597866</v>
      </c>
      <c r="BA65" s="6">
        <f>V65*'Summary all tools'!F$29</f>
        <v>3.182388271560268</v>
      </c>
      <c r="BB65" s="6">
        <f>W65*'Summary all tools'!G$29</f>
        <v>4.9865671099454394</v>
      </c>
      <c r="BC65" s="6">
        <f>X65*'Summary all tools'!H$29</f>
        <v>4.0210143757393473</v>
      </c>
      <c r="BD65" s="6">
        <f>Y65*'Summary all tools'!J$29</f>
        <v>2.378884508938869</v>
      </c>
      <c r="BE65" s="6">
        <f>Z65*'Summary all tools'!K$29</f>
        <v>1.9693892208367831</v>
      </c>
      <c r="BF65" s="6">
        <f>AA65*'Summary all tools'!L$29</f>
        <v>10.008603518540584</v>
      </c>
      <c r="BG65" s="6">
        <f>AB65*'Summary all tools'!M$29</f>
        <v>7.2196625760481199</v>
      </c>
      <c r="BH65" s="6">
        <f>AC65*'Summary all tools'!N$29</f>
        <v>4.5825681859927796</v>
      </c>
      <c r="BI65" s="6">
        <f>AD65*'Summary all tools'!O$29</f>
        <v>5.6090036267272803</v>
      </c>
      <c r="BJ65" s="6">
        <f>AE65*'Summary all tools'!P$29</f>
        <v>3.3112505544017981</v>
      </c>
      <c r="BK65" s="6">
        <f t="shared" si="1"/>
        <v>391.05373028822214</v>
      </c>
      <c r="BM65" s="6">
        <f>C65*'Summary all tools'!B$23</f>
        <v>3.6248129315295201</v>
      </c>
      <c r="BN65" s="6">
        <f>D65*'Summary all tools'!C$23</f>
        <v>2.9912501352367222</v>
      </c>
      <c r="BO65" s="6">
        <f>E65*'Summary all tools'!D$23</f>
        <v>14.289175077324892</v>
      </c>
      <c r="BP65" s="6">
        <f>F65*'Summary all tools'!E$23</f>
        <v>9.9134185839259104</v>
      </c>
      <c r="BQ65" s="6">
        <f>G65*'Summary all tools'!F$23</f>
        <v>7.1269688250211249</v>
      </c>
      <c r="BR65" s="6">
        <f>H65*'Summary all tools'!G$23</f>
        <v>7.2589702904011357</v>
      </c>
      <c r="BS65" s="6">
        <f>I65*'Summary all tools'!H$23</f>
        <v>3.8540002605607118</v>
      </c>
      <c r="BT65" s="6">
        <f>J65*'Summary all tools'!J$23</f>
        <v>1.2165810438762243</v>
      </c>
      <c r="BU65" s="6">
        <f>K65*'Summary all tools'!K$23</f>
        <v>1.0417868860971629</v>
      </c>
      <c r="BV65" s="6">
        <f>L65*'Summary all tools'!L$23</f>
        <v>7.0040939671175391</v>
      </c>
      <c r="BW65" s="6">
        <f>M65*'Summary all tools'!M$23</f>
        <v>5.4132078273420978</v>
      </c>
      <c r="BX65" s="6">
        <f>N65*'Summary all tools'!N$23</f>
        <v>4.2633595409233056</v>
      </c>
      <c r="BY65" s="6">
        <f>O65*'Summary all tools'!O$23</f>
        <v>6.6021514986429608</v>
      </c>
      <c r="BZ65" s="6">
        <f>P65*'Summary all tools'!P$23</f>
        <v>3.7696355841271392</v>
      </c>
      <c r="CA65" s="6"/>
      <c r="CB65" s="6">
        <f>R65*'Summary all tools'!B$30</f>
        <v>0.82242824080517052</v>
      </c>
      <c r="CC65" s="6">
        <f>S65*'Summary all tools'!C$30</f>
        <v>0.70016586738260289</v>
      </c>
      <c r="CD65" s="6">
        <f>T65*'Summary all tools'!D$30</f>
        <v>3.0245369507440856</v>
      </c>
      <c r="CE65" s="6">
        <f>U65*'Summary all tools'!E$30</f>
        <v>1.9246011252805515</v>
      </c>
      <c r="CF65" s="6">
        <f>V65*'Summary all tools'!F$30</f>
        <v>0.96997450742761593</v>
      </c>
      <c r="CG65" s="6">
        <f>W65*'Summary all tools'!G$30</f>
        <v>1.096185011238006</v>
      </c>
      <c r="CH65" s="6">
        <f>X65*'Summary all tools'!H$30</f>
        <v>0.88392988432201169</v>
      </c>
      <c r="CI65" s="6">
        <f>Y65*'Summary all tools'!J$30</f>
        <v>0.41980314863627105</v>
      </c>
      <c r="CJ65" s="6">
        <f>Z65*'Summary all tools'!K$30</f>
        <v>0.34753927426531467</v>
      </c>
      <c r="CK65" s="6">
        <f>AA65*'Summary all tools'!L$30</f>
        <v>2.1133704640743067</v>
      </c>
      <c r="CL65" s="6">
        <f>AB65*'Summary all tools'!M$30</f>
        <v>1.5244705837870534</v>
      </c>
      <c r="CM65" s="6">
        <f>AC65*'Summary all tools'!N$30</f>
        <v>0.96763391975146351</v>
      </c>
      <c r="CN65" s="6">
        <f>AD65*'Summary all tools'!O$30</f>
        <v>1.3538974271410675</v>
      </c>
      <c r="CO65" s="6">
        <f>AE65*'Summary all tools'!P$30</f>
        <v>0.79926737520043389</v>
      </c>
      <c r="CP65" s="6">
        <f t="shared" si="2"/>
        <v>95.317216232182403</v>
      </c>
      <c r="CR65" s="6"/>
      <c r="CS65" s="6"/>
      <c r="CT65" s="6"/>
      <c r="CU65" s="6"/>
      <c r="CV65" s="6"/>
      <c r="CW65" s="6"/>
      <c r="CX65" s="6"/>
      <c r="CY65" s="6"/>
      <c r="CZ65" s="6"/>
      <c r="DA65" s="6"/>
      <c r="DB65" s="6"/>
      <c r="DC65" s="6"/>
      <c r="DD65" s="6"/>
      <c r="DE65" s="6"/>
      <c r="DF65" s="6"/>
      <c r="DH65" s="6"/>
      <c r="DI65" s="6"/>
      <c r="DJ65" s="6"/>
      <c r="DK65" s="6"/>
      <c r="DL65" s="6"/>
      <c r="DM65" s="6"/>
      <c r="DN65" s="6"/>
      <c r="DO65" s="6"/>
      <c r="DP65" s="6"/>
      <c r="DQ65" s="6"/>
      <c r="DR65" s="6"/>
      <c r="DS65" s="6"/>
      <c r="DT65" s="6"/>
      <c r="DU65" s="6"/>
      <c r="DV65" s="6"/>
      <c r="DX65" s="6"/>
      <c r="DY65" s="6"/>
      <c r="DZ65" s="6"/>
      <c r="EA65" s="6"/>
      <c r="EB65" s="6"/>
      <c r="EC65" s="6"/>
      <c r="ED65" s="6"/>
      <c r="EE65" s="6"/>
      <c r="EF65" s="6"/>
      <c r="EG65" s="6"/>
      <c r="EH65" s="6"/>
      <c r="EI65" s="6"/>
      <c r="EJ65" s="6"/>
      <c r="EK65" s="6"/>
      <c r="EL65" s="6"/>
      <c r="EN65" s="1"/>
      <c r="EO65" s="1"/>
      <c r="EP65" s="1"/>
      <c r="EQ65" s="1"/>
      <c r="ER65" s="1"/>
      <c r="ES65" s="1"/>
      <c r="ET65" s="1"/>
      <c r="EU65" s="1"/>
      <c r="EV65" s="1"/>
      <c r="EW65" s="1"/>
      <c r="EX65" s="1"/>
      <c r="EY65" s="1"/>
      <c r="EZ65" s="1"/>
      <c r="FA65" s="1"/>
      <c r="FB65" s="2"/>
      <c r="FD65" s="2"/>
      <c r="FE65" s="2"/>
      <c r="FF65" s="2"/>
      <c r="FG65" s="2"/>
      <c r="FH65" s="2"/>
      <c r="FI65" s="2"/>
      <c r="FJ65" s="2"/>
      <c r="FK65" s="2"/>
      <c r="FL65" s="2"/>
      <c r="FM65" s="2"/>
      <c r="FN65" s="2"/>
      <c r="FO65" s="2"/>
      <c r="FP65" s="2"/>
      <c r="FQ65" s="2"/>
      <c r="FR65" s="2"/>
      <c r="FT65" s="2"/>
      <c r="FU65" s="2"/>
      <c r="FV65" s="2"/>
      <c r="FW65" s="2"/>
      <c r="FX65" s="2"/>
      <c r="FY65" s="2"/>
      <c r="FZ65" s="2"/>
      <c r="GA65" s="2"/>
      <c r="GB65" s="2"/>
      <c r="GC65" s="2"/>
      <c r="GD65" s="2"/>
      <c r="GE65" s="2"/>
      <c r="GF65" s="2"/>
      <c r="GG65" s="2"/>
      <c r="GH65" s="2"/>
      <c r="GJ65" s="6"/>
    </row>
    <row r="66" spans="1:192" x14ac:dyDescent="0.25">
      <c r="A66" s="8" t="s">
        <v>12</v>
      </c>
      <c r="B66" s="8" t="s">
        <v>231</v>
      </c>
      <c r="C66" s="22">
        <f>Baseline!CC66*'Summary all tools'!B$21</f>
        <v>99.0451679051301</v>
      </c>
      <c r="D66" s="22">
        <f>Baseline!CD66*'Summary all tools'!C$21</f>
        <v>105.29473417198702</v>
      </c>
      <c r="E66" s="22">
        <f>Baseline!CE66*'Summary all tools'!D$21</f>
        <v>343.04455406484908</v>
      </c>
      <c r="F66" s="22">
        <f>Baseline!CF66*'Summary all tools'!E$21</f>
        <v>258.96228610766292</v>
      </c>
      <c r="G66" s="22">
        <f>Baseline!CG66*'Summary all tools'!F$21</f>
        <v>206.07263630795489</v>
      </c>
      <c r="H66" s="22">
        <f>Baseline!CH66*'Summary all tools'!G$21</f>
        <v>260.59168532901805</v>
      </c>
      <c r="I66" s="22">
        <f>Baseline!CI66*'Summary all tools'!H$21</f>
        <v>144.27052916303231</v>
      </c>
      <c r="J66" s="27">
        <f>Baseline!CJ66*'Summary all tools'!J$21</f>
        <v>69.596023346004159</v>
      </c>
      <c r="K66" s="27">
        <f>Baseline!CK66*'Summary all tools'!K$21</f>
        <v>72.084672978401443</v>
      </c>
      <c r="L66" s="27">
        <f>Baseline!CL66*'Summary all tools'!L$21</f>
        <v>210.56839792131308</v>
      </c>
      <c r="M66" s="27">
        <f>Baseline!CM66*'Summary all tools'!M$21</f>
        <v>163.41567408634594</v>
      </c>
      <c r="N66" s="27">
        <f>Baseline!CN66*'Summary all tools'!N$21</f>
        <v>126.91753389148752</v>
      </c>
      <c r="O66" s="27">
        <f>Baseline!CO66*'Summary all tools'!O$21</f>
        <v>225.71879463440396</v>
      </c>
      <c r="P66" s="27">
        <f>Baseline!CP66*'Summary all tools'!P$21</f>
        <v>131.51170392721289</v>
      </c>
      <c r="Q66" s="28"/>
      <c r="R66" s="29">
        <f>Baseline!CR66*'Summary all tools'!B$28</f>
        <v>17.192788173879602</v>
      </c>
      <c r="S66" s="29">
        <f>Baseline!CS66*'Summary all tools'!C$28</f>
        <v>12.78757845614253</v>
      </c>
      <c r="T66" s="29">
        <f>Baseline!CT66*'Summary all tools'!D$28</f>
        <v>50.770776302410233</v>
      </c>
      <c r="U66" s="29">
        <f>Baseline!CU66*'Summary all tools'!E$28</f>
        <v>34.840536948759244</v>
      </c>
      <c r="V66" s="29">
        <f>Baseline!CV66*'Summary all tools'!F$28</f>
        <v>13.944169161937738</v>
      </c>
      <c r="W66" s="29">
        <f>Baseline!CW66*'Summary all tools'!G$28</f>
        <v>13.483981771282526</v>
      </c>
      <c r="X66" s="29">
        <f>Baseline!CX66*'Summary all tools'!H$28</f>
        <v>10.924922750186958</v>
      </c>
      <c r="Y66" s="29">
        <f>Baseline!CY66*'Summary all tools'!J$28</f>
        <v>10.807924773259655</v>
      </c>
      <c r="Z66" s="29">
        <f>Baseline!CZ66*'Summary all tools'!K$28</f>
        <v>9.0665008677399861</v>
      </c>
      <c r="AA66" s="29">
        <f>Baseline!DA66*'Summary all tools'!L$28</f>
        <v>28.80897571560385</v>
      </c>
      <c r="AB66" s="29">
        <f>Baseline!DB66*'Summary all tools'!M$28</f>
        <v>19.333887844550823</v>
      </c>
      <c r="AC66" s="29">
        <f>Baseline!DC66*'Summary all tools'!N$28</f>
        <v>8.0532234844960868</v>
      </c>
      <c r="AD66" s="29">
        <f>Baseline!DD66*'Summary all tools'!O$28</f>
        <v>12.128390831385284</v>
      </c>
      <c r="AE66" s="29">
        <f>Baseline!DE66*'Summary all tools'!P$28</f>
        <v>8.3519765360649867</v>
      </c>
      <c r="AF66" s="29">
        <f t="shared" si="0"/>
        <v>2667.5900274525029</v>
      </c>
      <c r="AH66" s="6">
        <f>C66*'Summary all tools'!B$22</f>
        <v>17.002304027311162</v>
      </c>
      <c r="AI66" s="6">
        <f>D66*'Summary all tools'!C$22</f>
        <v>18.075117855136735</v>
      </c>
      <c r="AJ66" s="6">
        <f>E66*'Summary all tools'!D$22</f>
        <v>65.087075884948618</v>
      </c>
      <c r="AK66" s="6">
        <f>F66*'Summary all tools'!E$22</f>
        <v>49.133845057464306</v>
      </c>
      <c r="AL66" s="6">
        <f>G66*'Summary all tools'!F$22</f>
        <v>39.098901755635367</v>
      </c>
      <c r="AM66" s="6">
        <f>H66*'Summary all tools'!G$22</f>
        <v>63.572314402031743</v>
      </c>
      <c r="AN66" s="6">
        <f>I66*'Summary all tools'!H$22</f>
        <v>35.195334138615664</v>
      </c>
      <c r="AO66" s="6">
        <f>J66*'Summary all tools'!J$22</f>
        <v>8.963124218803566</v>
      </c>
      <c r="AP66" s="6">
        <f>K66*'Summary all tools'!K$22</f>
        <v>9.2836321260062462</v>
      </c>
      <c r="AQ66" s="6">
        <f>L66*'Summary all tools'!L$22</f>
        <v>53.494603115637226</v>
      </c>
      <c r="AR66" s="6">
        <f>M66*'Summary all tools'!M$22</f>
        <v>41.515520440964401</v>
      </c>
      <c r="AS66" s="6">
        <f>N66*'Summary all tools'!N$22</f>
        <v>32.243219642473044</v>
      </c>
      <c r="AT66" s="6">
        <f>O66*'Summary all tools'!O$22</f>
        <v>54.483846980718198</v>
      </c>
      <c r="AU66" s="6">
        <f>P66*'Summary all tools'!P$22</f>
        <v>31.744204396223804</v>
      </c>
      <c r="AV66" s="6"/>
      <c r="AW66" s="6">
        <f>R66*'Summary all tools'!B$29</f>
        <v>2.9513505584588966</v>
      </c>
      <c r="AX66" s="6">
        <f>S66*'Summary all tools'!C$29</f>
        <v>2.1951428957410886</v>
      </c>
      <c r="AY66" s="6">
        <f>T66*'Summary all tools'!D$29</f>
        <v>9.6329218195606163</v>
      </c>
      <c r="AZ66" s="6">
        <f>U66*'Summary all tools'!E$29</f>
        <v>6.6104202657814808</v>
      </c>
      <c r="BA66" s="6">
        <f>V66*'Summary all tools'!F$29</f>
        <v>2.6456773198738266</v>
      </c>
      <c r="BB66" s="6">
        <f>W66*'Summary all tools'!G$29</f>
        <v>3.2894676876314892</v>
      </c>
      <c r="BC66" s="6">
        <f>X66*'Summary all tools'!H$29</f>
        <v>2.6651756866912453</v>
      </c>
      <c r="BD66" s="6">
        <f>Y66*'Summary all tools'!J$29</f>
        <v>1.3919297056470767</v>
      </c>
      <c r="BE66" s="6">
        <f>Z66*'Summary all tools'!K$29</f>
        <v>1.1676554147846951</v>
      </c>
      <c r="BF66" s="6">
        <f>AA66*'Summary all tools'!L$29</f>
        <v>7.3188794581139334</v>
      </c>
      <c r="BG66" s="6">
        <f>AB66*'Summary all tools'!M$29</f>
        <v>4.9117468107107856</v>
      </c>
      <c r="BH66" s="6">
        <f>AC66*'Summary all tools'!N$29</f>
        <v>2.045910014785949</v>
      </c>
      <c r="BI66" s="6">
        <f>AD66*'Summary all tools'!O$29</f>
        <v>2.9275426144723098</v>
      </c>
      <c r="BJ66" s="6">
        <f>AE66*'Summary all tools'!P$29</f>
        <v>2.0159943362915484</v>
      </c>
      <c r="BK66" s="6">
        <f t="shared" si="1"/>
        <v>570.66285863051485</v>
      </c>
      <c r="BM66" s="6">
        <f>C66*'Summary all tools'!B$23</f>
        <v>3.5084119421435731</v>
      </c>
      <c r="BN66" s="6">
        <f>D66*'Summary all tools'!C$23</f>
        <v>3.7297862240758346</v>
      </c>
      <c r="BO66" s="6">
        <f>E66*'Summary all tools'!D$23</f>
        <v>19.83818408822064</v>
      </c>
      <c r="BP66" s="6">
        <f>F66*'Summary all tools'!E$23</f>
        <v>14.97572674696686</v>
      </c>
      <c r="BQ66" s="6">
        <f>G66*'Summary all tools'!F$23</f>
        <v>11.917131014560095</v>
      </c>
      <c r="BR66" s="6">
        <f>H66*'Summary all tools'!G$23</f>
        <v>13.974948424584564</v>
      </c>
      <c r="BS66" s="6">
        <f>I66*'Summary all tools'!H$23</f>
        <v>7.7369053494370634</v>
      </c>
      <c r="BT66" s="6">
        <f>J66*'Summary all tools'!J$23</f>
        <v>1.5817278033182764</v>
      </c>
      <c r="BU66" s="6">
        <f>K66*'Summary all tools'!K$23</f>
        <v>1.6382880222363965</v>
      </c>
      <c r="BV66" s="6">
        <f>L66*'Summary all tools'!L$23</f>
        <v>11.295673167843718</v>
      </c>
      <c r="BW66" s="6">
        <f>M66*'Summary all tools'!M$23</f>
        <v>8.7662254317574249</v>
      </c>
      <c r="BX66" s="6">
        <f>N66*'Summary all tools'!N$23</f>
        <v>6.8083292472154238</v>
      </c>
      <c r="BY66" s="6">
        <f>O66*'Summary all tools'!O$23</f>
        <v>13.151273409138875</v>
      </c>
      <c r="BZ66" s="6">
        <f>P66*'Summary all tools'!P$23</f>
        <v>7.662394164605745</v>
      </c>
      <c r="CA66" s="6"/>
      <c r="CB66" s="6">
        <f>R66*'Summary all tools'!B$30</f>
        <v>0.6090088453962802</v>
      </c>
      <c r="CC66" s="6">
        <f>S66*'Summary all tools'!C$30</f>
        <v>0.45296599435927221</v>
      </c>
      <c r="CD66" s="6">
        <f>T66*'Summary all tools'!D$30</f>
        <v>2.9360617874688177</v>
      </c>
      <c r="CE66" s="6">
        <f>U66*'Summary all tools'!E$30</f>
        <v>2.014819875529287</v>
      </c>
      <c r="CF66" s="6">
        <f>V66*'Summary all tools'!F$30</f>
        <v>0.80638795023551568</v>
      </c>
      <c r="CG66" s="6">
        <f>W66*'Summary all tools'!G$30</f>
        <v>0.72311574167761183</v>
      </c>
      <c r="CH66" s="6">
        <f>X66*'Summary all tools'!H$30</f>
        <v>0.58587913802264446</v>
      </c>
      <c r="CI66" s="6">
        <f>Y66*'Summary all tools'!J$30</f>
        <v>0.24563465393771944</v>
      </c>
      <c r="CJ66" s="6">
        <f>Z66*'Summary all tools'!K$30</f>
        <v>0.20605683790318149</v>
      </c>
      <c r="CK66" s="6">
        <f>AA66*'Summary all tools'!L$30</f>
        <v>1.5454207620718665</v>
      </c>
      <c r="CL66" s="6">
        <f>AB66*'Summary all tools'!M$30</f>
        <v>1.0371417568433134</v>
      </c>
      <c r="CM66" s="6">
        <f>AC66*'Summary all tools'!N$30</f>
        <v>0.43200490352053905</v>
      </c>
      <c r="CN66" s="6">
        <f>AD66*'Summary all tools'!O$30</f>
        <v>0.70664821728641969</v>
      </c>
      <c r="CO66" s="6">
        <f>AE66*'Summary all tools'!P$30</f>
        <v>0.48661932255313239</v>
      </c>
      <c r="CP66" s="6">
        <f t="shared" si="2"/>
        <v>139.37277082291013</v>
      </c>
      <c r="CR66" s="6"/>
      <c r="CS66" s="6"/>
      <c r="CT66" s="6"/>
      <c r="CU66" s="6"/>
      <c r="CV66" s="6"/>
      <c r="CW66" s="6"/>
      <c r="CX66" s="6"/>
      <c r="CY66" s="6"/>
      <c r="CZ66" s="6"/>
      <c r="DA66" s="6"/>
      <c r="DB66" s="6"/>
      <c r="DC66" s="6"/>
      <c r="DD66" s="6"/>
      <c r="DE66" s="6"/>
      <c r="DF66" s="6"/>
      <c r="DH66" s="6"/>
      <c r="DI66" s="6"/>
      <c r="DJ66" s="6"/>
      <c r="DK66" s="6"/>
      <c r="DL66" s="6"/>
      <c r="DM66" s="6"/>
      <c r="DN66" s="6"/>
      <c r="DO66" s="6"/>
      <c r="DP66" s="6"/>
      <c r="DQ66" s="6"/>
      <c r="DR66" s="6"/>
      <c r="DS66" s="6"/>
      <c r="DT66" s="6"/>
      <c r="DU66" s="6"/>
      <c r="DV66" s="6"/>
      <c r="DX66" s="6"/>
      <c r="DY66" s="6"/>
      <c r="DZ66" s="6"/>
      <c r="EA66" s="6"/>
      <c r="EB66" s="6"/>
      <c r="EC66" s="6"/>
      <c r="ED66" s="6"/>
      <c r="EE66" s="6"/>
      <c r="EF66" s="6"/>
      <c r="EG66" s="6"/>
      <c r="EH66" s="6"/>
      <c r="EI66" s="6"/>
      <c r="EJ66" s="6"/>
      <c r="EK66" s="6"/>
      <c r="EL66" s="6"/>
      <c r="EN66" s="1"/>
      <c r="EO66" s="1"/>
      <c r="EP66" s="1"/>
      <c r="EQ66" s="1"/>
      <c r="ER66" s="1"/>
      <c r="ES66" s="1"/>
      <c r="ET66" s="1"/>
      <c r="EU66" s="1"/>
      <c r="EV66" s="1"/>
      <c r="EW66" s="1"/>
      <c r="EX66" s="1"/>
      <c r="EY66" s="1"/>
      <c r="EZ66" s="1"/>
      <c r="FA66" s="1"/>
      <c r="FB66" s="2"/>
      <c r="FD66" s="2"/>
      <c r="FE66" s="2"/>
      <c r="FF66" s="2"/>
      <c r="FG66" s="2"/>
      <c r="FH66" s="2"/>
      <c r="FI66" s="2"/>
      <c r="FJ66" s="2"/>
      <c r="FK66" s="2"/>
      <c r="FL66" s="2"/>
      <c r="FM66" s="2"/>
      <c r="FN66" s="2"/>
      <c r="FO66" s="2"/>
      <c r="FP66" s="2"/>
      <c r="FQ66" s="2"/>
      <c r="FR66" s="2"/>
      <c r="FT66" s="2"/>
      <c r="FU66" s="2"/>
      <c r="FV66" s="2"/>
      <c r="FW66" s="2"/>
      <c r="FX66" s="2"/>
      <c r="FY66" s="2"/>
      <c r="FZ66" s="2"/>
      <c r="GA66" s="2"/>
      <c r="GB66" s="2"/>
      <c r="GC66" s="2"/>
      <c r="GD66" s="2"/>
      <c r="GE66" s="2"/>
      <c r="GF66" s="2"/>
      <c r="GG66" s="2"/>
      <c r="GH66" s="2"/>
      <c r="GJ66" s="6"/>
    </row>
    <row r="67" spans="1:192" x14ac:dyDescent="0.25">
      <c r="A67" s="8" t="s">
        <v>21</v>
      </c>
      <c r="B67" s="8" t="s">
        <v>232</v>
      </c>
      <c r="C67" s="22">
        <f>Baseline!CC67*'Summary all tools'!B$21</f>
        <v>69.560585448687164</v>
      </c>
      <c r="D67" s="22">
        <f>Baseline!CD67*'Summary all tools'!C$21</f>
        <v>75.122135954896407</v>
      </c>
      <c r="E67" s="22">
        <f>Baseline!CE67*'Summary all tools'!D$21</f>
        <v>261.88572276022637</v>
      </c>
      <c r="F67" s="22">
        <f>Baseline!CF67*'Summary all tools'!E$21</f>
        <v>196.4323750938452</v>
      </c>
      <c r="G67" s="22">
        <f>Baseline!CG67*'Summary all tools'!F$21</f>
        <v>144.1686946481411</v>
      </c>
      <c r="H67" s="22">
        <f>Baseline!CH67*'Summary all tools'!G$21</f>
        <v>186.91651321972566</v>
      </c>
      <c r="I67" s="22">
        <f>Baseline!CI67*'Summary all tools'!H$21</f>
        <v>100.97085760046363</v>
      </c>
      <c r="J67" s="27">
        <f>Baseline!CJ67*'Summary all tools'!J$21</f>
        <v>50.557986750315742</v>
      </c>
      <c r="K67" s="27">
        <f>Baseline!CK67*'Summary all tools'!K$21</f>
        <v>54.051313883856764</v>
      </c>
      <c r="L67" s="27">
        <f>Baseline!CL67*'Summary all tools'!L$21</f>
        <v>161.11149779853503</v>
      </c>
      <c r="M67" s="27">
        <f>Baseline!CM67*'Summary all tools'!M$21</f>
        <v>120.67903879132123</v>
      </c>
      <c r="N67" s="27">
        <f>Baseline!CN67*'Summary all tools'!N$21</f>
        <v>91.506484873321554</v>
      </c>
      <c r="O67" s="27">
        <f>Baseline!CO67*'Summary all tools'!O$21</f>
        <v>161.20836392191325</v>
      </c>
      <c r="P67" s="27">
        <f>Baseline!CP67*'Summary all tools'!P$21</f>
        <v>96.740016529444233</v>
      </c>
      <c r="Q67" s="28"/>
      <c r="R67" s="29">
        <f>Baseline!CR67*'Summary all tools'!B$28</f>
        <v>7.2746736543870467</v>
      </c>
      <c r="S67" s="29">
        <f>Baseline!CS67*'Summary all tools'!C$28</f>
        <v>4.3408898920044914</v>
      </c>
      <c r="T67" s="29">
        <f>Baseline!CT67*'Summary all tools'!D$28</f>
        <v>16.194427184756051</v>
      </c>
      <c r="U67" s="29">
        <f>Baseline!CU67*'Summary all tools'!E$28</f>
        <v>10.846930829446508</v>
      </c>
      <c r="V67" s="29">
        <f>Baseline!CV67*'Summary all tools'!F$28</f>
        <v>4.3788360186202713</v>
      </c>
      <c r="W67" s="29">
        <f>Baseline!CW67*'Summary all tools'!G$28</f>
        <v>5.7587166584628555</v>
      </c>
      <c r="X67" s="29">
        <f>Baseline!CX67*'Summary all tools'!H$28</f>
        <v>3.3851857165653767</v>
      </c>
      <c r="Y67" s="29">
        <f>Baseline!CY67*'Summary all tools'!J$28</f>
        <v>4.3010444628173854</v>
      </c>
      <c r="Z67" s="29">
        <f>Baseline!CZ67*'Summary all tools'!K$28</f>
        <v>3.3137619258924857</v>
      </c>
      <c r="AA67" s="29">
        <f>Baseline!DA67*'Summary all tools'!L$28</f>
        <v>10.095256904910764</v>
      </c>
      <c r="AB67" s="29">
        <f>Baseline!DB67*'Summary all tools'!M$28</f>
        <v>5.9711599794645496</v>
      </c>
      <c r="AC67" s="29">
        <f>Baseline!DC67*'Summary all tools'!N$28</f>
        <v>2.6604427182877268</v>
      </c>
      <c r="AD67" s="29">
        <f>Baseline!DD67*'Summary all tools'!O$28</f>
        <v>3.8151566366873872</v>
      </c>
      <c r="AE67" s="29">
        <f>Baseline!DE67*'Summary all tools'!P$28</f>
        <v>2.6275690047172109</v>
      </c>
      <c r="AF67" s="29">
        <f t="shared" si="0"/>
        <v>1855.8756388617132</v>
      </c>
      <c r="AH67" s="6">
        <f>C67*'Summary all tools'!B$22</f>
        <v>11.940917938058016</v>
      </c>
      <c r="AI67" s="6">
        <f>D67*'Summary all tools'!C$22</f>
        <v>12.89562551814298</v>
      </c>
      <c r="AJ67" s="6">
        <f>E67*'Summary all tools'!D$22</f>
        <v>49.688519198171605</v>
      </c>
      <c r="AK67" s="6">
        <f>F67*'Summary all tools'!E$22</f>
        <v>37.269820355687322</v>
      </c>
      <c r="AL67" s="6">
        <f>G67*'Summary all tools'!F$22</f>
        <v>27.353644468653151</v>
      </c>
      <c r="AM67" s="6">
        <f>H67*'Summary all tools'!G$22</f>
        <v>45.598981142982495</v>
      </c>
      <c r="AN67" s="6">
        <f>I67*'Summary all tools'!H$22</f>
        <v>24.632217627032137</v>
      </c>
      <c r="AO67" s="6">
        <f>J67*'Summary all tools'!J$22</f>
        <v>6.5112558693588456</v>
      </c>
      <c r="AP67" s="6">
        <f>K67*'Summary all tools'!K$22</f>
        <v>6.9611540607997346</v>
      </c>
      <c r="AQ67" s="6">
        <f>L67*'Summary all tools'!L$22</f>
        <v>40.930147720073165</v>
      </c>
      <c r="AR67" s="6">
        <f>M67*'Summary all tools'!M$22</f>
        <v>30.658338802248611</v>
      </c>
      <c r="AS67" s="6">
        <f>N67*'Summary all tools'!N$22</f>
        <v>23.2470928170078</v>
      </c>
      <c r="AT67" s="6">
        <f>O67*'Summary all tools'!O$22</f>
        <v>38.912363705289408</v>
      </c>
      <c r="AU67" s="6">
        <f>P67*'Summary all tools'!P$22</f>
        <v>23.35103847262447</v>
      </c>
      <c r="AV67" s="6"/>
      <c r="AW67" s="6">
        <f>R67*'Summary all tools'!B$29</f>
        <v>1.248785940671346</v>
      </c>
      <c r="AX67" s="6">
        <f>S67*'Summary all tools'!C$29</f>
        <v>0.74516638473101626</v>
      </c>
      <c r="AY67" s="6">
        <f>T67*'Summary all tools'!D$29</f>
        <v>3.0726268602656055</v>
      </c>
      <c r="AZ67" s="6">
        <f>U67*'Summary all tools'!E$29</f>
        <v>2.0580271619222743</v>
      </c>
      <c r="BA67" s="6">
        <f>V67*'Summary all tools'!F$29</f>
        <v>0.83081229203191631</v>
      </c>
      <c r="BB67" s="6">
        <f>W67*'Summary all tools'!G$29</f>
        <v>1.4048604256186987</v>
      </c>
      <c r="BC67" s="6">
        <f>X67*'Summary all tools'!H$29</f>
        <v>0.82582869215895627</v>
      </c>
      <c r="BD67" s="6">
        <f>Y67*'Summary all tools'!J$29</f>
        <v>0.55392239293860268</v>
      </c>
      <c r="BE67" s="6">
        <f>Z67*'Summary all tools'!K$29</f>
        <v>0.42677236924372919</v>
      </c>
      <c r="BF67" s="6">
        <f>AA67*'Summary all tools'!L$29</f>
        <v>2.5646857116726736</v>
      </c>
      <c r="BG67" s="6">
        <f>AB67*'Summary all tools'!M$29</f>
        <v>1.5169647316251031</v>
      </c>
      <c r="BH67" s="6">
        <f>AC67*'Summary all tools'!N$29</f>
        <v>0.67588170272289416</v>
      </c>
      <c r="BI67" s="6">
        <f>AD67*'Summary all tools'!O$29</f>
        <v>0.9208998778210935</v>
      </c>
      <c r="BJ67" s="6">
        <f>AE67*'Summary all tools'!P$29</f>
        <v>0.63424079424208546</v>
      </c>
      <c r="BK67" s="6">
        <f t="shared" si="1"/>
        <v>397.43059303379573</v>
      </c>
      <c r="BM67" s="6">
        <f>C67*'Summary all tools'!B$23</f>
        <v>2.4639989395992732</v>
      </c>
      <c r="BN67" s="6">
        <f>D67*'Summary all tools'!C$23</f>
        <v>2.6610020910453769</v>
      </c>
      <c r="BO67" s="6">
        <f>E67*'Summary all tools'!D$23</f>
        <v>15.144788385744084</v>
      </c>
      <c r="BP67" s="6">
        <f>F67*'Summary all tools'!E$23</f>
        <v>11.359637026219767</v>
      </c>
      <c r="BQ67" s="6">
        <f>G67*'Summary all tools'!F$23</f>
        <v>8.3372409510620908</v>
      </c>
      <c r="BR67" s="6">
        <f>H67*'Summary all tools'!G$23</f>
        <v>10.023913958155635</v>
      </c>
      <c r="BS67" s="6">
        <f>I67*'Summary all tools'!H$23</f>
        <v>5.4148409438734442</v>
      </c>
      <c r="BT67" s="6">
        <f>J67*'Summary all tools'!J$23</f>
        <v>1.1490451534162669</v>
      </c>
      <c r="BU67" s="6">
        <f>K67*'Summary all tools'!K$23</f>
        <v>1.2284389519058356</v>
      </c>
      <c r="BV67" s="6">
        <f>L67*'Summary all tools'!L$23</f>
        <v>8.6426208333222228</v>
      </c>
      <c r="BW67" s="6">
        <f>M67*'Summary all tools'!M$23</f>
        <v>6.4736731335425359</v>
      </c>
      <c r="BX67" s="6">
        <f>N67*'Summary all tools'!N$23</f>
        <v>4.9087486824757516</v>
      </c>
      <c r="BY67" s="6">
        <f>O67*'Summary all tools'!O$23</f>
        <v>9.3926395150698561</v>
      </c>
      <c r="BZ67" s="6">
        <f>P67*'Summary all tools'!P$23</f>
        <v>5.6364575623576307</v>
      </c>
      <c r="CA67" s="6"/>
      <c r="CB67" s="6">
        <f>R67*'Summary all tools'!B$30</f>
        <v>0.25768598775757934</v>
      </c>
      <c r="CC67" s="6">
        <f>S67*'Summary all tools'!C$30</f>
        <v>0.15376449208735257</v>
      </c>
      <c r="CD67" s="6">
        <f>T67*'Summary all tools'!D$30</f>
        <v>0.93651983069739342</v>
      </c>
      <c r="CE67" s="6">
        <f>U67*'Summary all tools'!E$30</f>
        <v>0.62727540209274801</v>
      </c>
      <c r="CF67" s="6">
        <f>V67*'Summary all tools'!F$30</f>
        <v>0.25322703421520737</v>
      </c>
      <c r="CG67" s="6">
        <f>W67*'Summary all tools'!G$30</f>
        <v>0.30882707632135187</v>
      </c>
      <c r="CH67" s="6">
        <f>X67*'Summary all tools'!H$30</f>
        <v>0.18153992801770158</v>
      </c>
      <c r="CI67" s="6">
        <f>Y67*'Summary all tools'!J$30</f>
        <v>9.7751010518576945E-2</v>
      </c>
      <c r="CJ67" s="6">
        <f>Z67*'Summary all tools'!K$30</f>
        <v>7.531277104301104E-2</v>
      </c>
      <c r="CK67" s="6">
        <f>AA67*'Summary all tools'!L$30</f>
        <v>0.54154718214602282</v>
      </c>
      <c r="CL67" s="6">
        <f>AB67*'Summary all tools'!M$30</f>
        <v>0.32031526205629668</v>
      </c>
      <c r="CM67" s="6">
        <f>AC67*'Summary all tools'!N$30</f>
        <v>0.14271605675025256</v>
      </c>
      <c r="CN67" s="6">
        <f>AD67*'Summary all tools'!O$30</f>
        <v>0.22228617740509155</v>
      </c>
      <c r="CO67" s="6">
        <f>AE67*'Summary all tools'!P$30</f>
        <v>0.15309260550671028</v>
      </c>
      <c r="CP67" s="6">
        <f t="shared" si="2"/>
        <v>97.108906944405049</v>
      </c>
      <c r="CR67" s="6"/>
      <c r="CS67" s="6"/>
      <c r="CT67" s="6"/>
      <c r="CU67" s="6"/>
      <c r="CV67" s="6"/>
      <c r="CW67" s="6"/>
      <c r="CX67" s="6"/>
      <c r="CY67" s="6"/>
      <c r="CZ67" s="6"/>
      <c r="DA67" s="6"/>
      <c r="DB67" s="6"/>
      <c r="DC67" s="6"/>
      <c r="DD67" s="6"/>
      <c r="DE67" s="6"/>
      <c r="DF67" s="6"/>
      <c r="DH67" s="6"/>
      <c r="DI67" s="6"/>
      <c r="DJ67" s="6"/>
      <c r="DK67" s="6"/>
      <c r="DL67" s="6"/>
      <c r="DM67" s="6"/>
      <c r="DN67" s="6"/>
      <c r="DO67" s="6"/>
      <c r="DP67" s="6"/>
      <c r="DQ67" s="6"/>
      <c r="DR67" s="6"/>
      <c r="DS67" s="6"/>
      <c r="DT67" s="6"/>
      <c r="DU67" s="6"/>
      <c r="DV67" s="6"/>
      <c r="DX67" s="6"/>
      <c r="DY67" s="6"/>
      <c r="DZ67" s="6"/>
      <c r="EA67" s="6"/>
      <c r="EB67" s="6"/>
      <c r="EC67" s="6"/>
      <c r="ED67" s="6"/>
      <c r="EE67" s="6"/>
      <c r="EF67" s="6"/>
      <c r="EG67" s="6"/>
      <c r="EH67" s="6"/>
      <c r="EI67" s="6"/>
      <c r="EJ67" s="6"/>
      <c r="EK67" s="6"/>
      <c r="EL67" s="6"/>
      <c r="EN67" s="1"/>
      <c r="EO67" s="1"/>
      <c r="EP67" s="1"/>
      <c r="EQ67" s="1"/>
      <c r="ER67" s="1"/>
      <c r="ES67" s="1"/>
      <c r="ET67" s="1"/>
      <c r="EU67" s="1"/>
      <c r="EV67" s="1"/>
      <c r="EW67" s="1"/>
      <c r="EX67" s="1"/>
      <c r="EY67" s="1"/>
      <c r="EZ67" s="1"/>
      <c r="FA67" s="1"/>
      <c r="FB67" s="2"/>
      <c r="FD67" s="2"/>
      <c r="FE67" s="2"/>
      <c r="FF67" s="2"/>
      <c r="FG67" s="2"/>
      <c r="FH67" s="2"/>
      <c r="FI67" s="2"/>
      <c r="FJ67" s="2"/>
      <c r="FK67" s="2"/>
      <c r="FL67" s="2"/>
      <c r="FM67" s="2"/>
      <c r="FN67" s="2"/>
      <c r="FO67" s="2"/>
      <c r="FP67" s="2"/>
      <c r="FQ67" s="2"/>
      <c r="FR67" s="2"/>
      <c r="FT67" s="2"/>
      <c r="FU67" s="2"/>
      <c r="FV67" s="2"/>
      <c r="FW67" s="2"/>
      <c r="FX67" s="2"/>
      <c r="FY67" s="2"/>
      <c r="FZ67" s="2"/>
      <c r="GA67" s="2"/>
      <c r="GB67" s="2"/>
      <c r="GC67" s="2"/>
      <c r="GD67" s="2"/>
      <c r="GE67" s="2"/>
      <c r="GF67" s="2"/>
      <c r="GG67" s="2"/>
      <c r="GH67" s="2"/>
      <c r="GJ67" s="6"/>
    </row>
    <row r="68" spans="1:192" x14ac:dyDescent="0.25">
      <c r="A68" s="8" t="s">
        <v>77</v>
      </c>
      <c r="B68" s="8" t="s">
        <v>233</v>
      </c>
      <c r="C68" s="22">
        <f>Baseline!CC68*'Summary all tools'!B$21</f>
        <v>145.04666046748724</v>
      </c>
      <c r="D68" s="22">
        <f>Baseline!CD68*'Summary all tools'!C$21</f>
        <v>138.55389001319429</v>
      </c>
      <c r="E68" s="22">
        <f>Baseline!CE68*'Summary all tools'!D$21</f>
        <v>433.0120454992641</v>
      </c>
      <c r="F68" s="22">
        <f>Baseline!CF68*'Summary all tools'!E$21</f>
        <v>339.35633889125813</v>
      </c>
      <c r="G68" s="22">
        <f>Baseline!CG68*'Summary all tools'!F$21</f>
        <v>249.3229933553078</v>
      </c>
      <c r="H68" s="22">
        <f>Baseline!CH68*'Summary all tools'!G$21</f>
        <v>253.07063974664723</v>
      </c>
      <c r="I68" s="22">
        <f>Baseline!CI68*'Summary all tools'!H$21</f>
        <v>121.26791203780813</v>
      </c>
      <c r="J68" s="27">
        <f>Baseline!CJ68*'Summary all tools'!J$21</f>
        <v>91.244439983515036</v>
      </c>
      <c r="K68" s="27">
        <f>Baseline!CK68*'Summary all tools'!K$21</f>
        <v>90.22630037396064</v>
      </c>
      <c r="L68" s="27">
        <f>Baseline!CL68*'Summary all tools'!L$21</f>
        <v>269.13929562574322</v>
      </c>
      <c r="M68" s="27">
        <f>Baseline!CM68*'Summary all tools'!M$21</f>
        <v>193.99281705107066</v>
      </c>
      <c r="N68" s="27">
        <f>Baseline!CN68*'Summary all tools'!N$21</f>
        <v>143.33651726578054</v>
      </c>
      <c r="O68" s="27">
        <f>Baseline!CO68*'Summary all tools'!O$21</f>
        <v>204.0943336011911</v>
      </c>
      <c r="P68" s="27">
        <f>Baseline!CP68*'Summary all tools'!P$21</f>
        <v>124.67314022018759</v>
      </c>
      <c r="Q68" s="28"/>
      <c r="R68" s="29">
        <f>Baseline!CR68*'Summary all tools'!B$28</f>
        <v>56.195712590817671</v>
      </c>
      <c r="S68" s="29">
        <f>Baseline!CS68*'Summary all tools'!C$28</f>
        <v>40.578573793222638</v>
      </c>
      <c r="T68" s="29">
        <f>Baseline!CT68*'Summary all tools'!D$28</f>
        <v>114.42449707243875</v>
      </c>
      <c r="U68" s="29">
        <f>Baseline!CU68*'Summary all tools'!E$28</f>
        <v>66.209049045427363</v>
      </c>
      <c r="V68" s="29">
        <f>Baseline!CV68*'Summary all tools'!F$28</f>
        <v>27.447050586944727</v>
      </c>
      <c r="W68" s="29">
        <f>Baseline!CW68*'Summary all tools'!G$28</f>
        <v>32.24381731859426</v>
      </c>
      <c r="X68" s="29">
        <f>Baseline!CX68*'Summary all tools'!H$28</f>
        <v>22.744543250577216</v>
      </c>
      <c r="Y68" s="29">
        <f>Baseline!CY68*'Summary all tools'!J$28</f>
        <v>33.777067569230425</v>
      </c>
      <c r="Z68" s="29">
        <f>Baseline!CZ68*'Summary all tools'!K$28</f>
        <v>26.758270247989401</v>
      </c>
      <c r="AA68" s="29">
        <f>Baseline!DA68*'Summary all tools'!L$28</f>
        <v>66.618069657815823</v>
      </c>
      <c r="AB68" s="29">
        <f>Baseline!DB68*'Summary all tools'!M$28</f>
        <v>38.548439944922649</v>
      </c>
      <c r="AC68" s="29">
        <f>Baseline!DC68*'Summary all tools'!N$28</f>
        <v>19.676529619518458</v>
      </c>
      <c r="AD68" s="29">
        <f>Baseline!DD68*'Summary all tools'!O$28</f>
        <v>27.975547284898472</v>
      </c>
      <c r="AE68" s="29">
        <f>Baseline!DE68*'Summary all tools'!P$28</f>
        <v>20.363740809179731</v>
      </c>
      <c r="AF68" s="29">
        <f t="shared" si="0"/>
        <v>3389.8982329239939</v>
      </c>
      <c r="AH68" s="6">
        <f>C68*'Summary all tools'!B$22</f>
        <v>24.899018009405168</v>
      </c>
      <c r="AI68" s="6">
        <f>D68*'Summary all tools'!C$22</f>
        <v>23.784455233872592</v>
      </c>
      <c r="AJ68" s="6">
        <f>E68*'Summary all tools'!D$22</f>
        <v>82.156931309801891</v>
      </c>
      <c r="AK68" s="6">
        <f>F68*'Summary all tools'!E$22</f>
        <v>64.38729756741219</v>
      </c>
      <c r="AL68" s="6">
        <f>G68*'Summary all tools'!F$22</f>
        <v>47.304947407244882</v>
      </c>
      <c r="AM68" s="6">
        <f>H68*'Summary all tools'!G$22</f>
        <v>61.737527256805635</v>
      </c>
      <c r="AN68" s="6">
        <f>I68*'Summary all tools'!H$22</f>
        <v>29.583759824155088</v>
      </c>
      <c r="AO68" s="6">
        <f>J68*'Summary all tools'!J$22</f>
        <v>11.751177876664816</v>
      </c>
      <c r="AP68" s="6">
        <f>K68*'Summary all tools'!K$22</f>
        <v>11.620053836040386</v>
      </c>
      <c r="AQ68" s="6">
        <f>L68*'Summary all tools'!L$22</f>
        <v>68.374456682248521</v>
      </c>
      <c r="AR68" s="6">
        <f>M68*'Summary all tools'!M$22</f>
        <v>49.283600283217339</v>
      </c>
      <c r="AS68" s="6">
        <f>N68*'Summary all tools'!N$22</f>
        <v>36.414439102946268</v>
      </c>
      <c r="AT68" s="6">
        <f>O68*'Summary all tools'!O$22</f>
        <v>49.264149489942682</v>
      </c>
      <c r="AU68" s="6">
        <f>P68*'Summary all tools'!P$22</f>
        <v>30.093516604872868</v>
      </c>
      <c r="AV68" s="6"/>
      <c r="AW68" s="6">
        <f>R68*'Summary all tools'!B$29</f>
        <v>9.6466754583692467</v>
      </c>
      <c r="AX68" s="6">
        <f>S68*'Summary all tools'!C$29</f>
        <v>6.9658042206349489</v>
      </c>
      <c r="AY68" s="6">
        <f>T68*'Summary all tools'!D$29</f>
        <v>21.710170984504298</v>
      </c>
      <c r="AZ68" s="6">
        <f>U68*'Summary all tools'!E$29</f>
        <v>12.562080780548921</v>
      </c>
      <c r="BA68" s="6">
        <f>V68*'Summary all tools'!F$29</f>
        <v>5.2076275317659908</v>
      </c>
      <c r="BB68" s="6">
        <f>W68*'Summary all tools'!G$29</f>
        <v>7.865999598226991</v>
      </c>
      <c r="BC68" s="6">
        <f>X68*'Summary all tools'!H$29</f>
        <v>5.5486162293732013</v>
      </c>
      <c r="BD68" s="6">
        <f>Y68*'Summary all tools'!J$29</f>
        <v>4.3500768839160395</v>
      </c>
      <c r="BE68" s="6">
        <f>Z68*'Summary all tools'!K$29</f>
        <v>3.4461408652713623</v>
      </c>
      <c r="BF68" s="6">
        <f>AA68*'Summary all tools'!L$29</f>
        <v>16.924226198493695</v>
      </c>
      <c r="BG68" s="6">
        <f>AB68*'Summary all tools'!M$29</f>
        <v>9.7931765447121304</v>
      </c>
      <c r="BH68" s="6">
        <f>AC68*'Summary all tools'!N$29</f>
        <v>4.9987944681165315</v>
      </c>
      <c r="BI68" s="6">
        <f>AD68*'Summary all tools'!O$29</f>
        <v>6.7527183101479071</v>
      </c>
      <c r="BJ68" s="6">
        <f>AE68*'Summary all tools'!P$29</f>
        <v>4.9153857125606253</v>
      </c>
      <c r="BK68" s="6">
        <f t="shared" si="1"/>
        <v>711.34282427127221</v>
      </c>
      <c r="BM68" s="6">
        <f>C68*'Summary all tools'!B$23</f>
        <v>5.1378926051153524</v>
      </c>
      <c r="BN68" s="6">
        <f>D68*'Summary all tools'!C$23</f>
        <v>4.9079034609578365</v>
      </c>
      <c r="BO68" s="6">
        <f>E68*'Summary all tools'!D$23</f>
        <v>25.040982488261534</v>
      </c>
      <c r="BP68" s="6">
        <f>F68*'Summary all tools'!E$23</f>
        <v>19.624895491437279</v>
      </c>
      <c r="BQ68" s="6">
        <f>G68*'Summary all tools'!F$23</f>
        <v>14.418288764536968</v>
      </c>
      <c r="BR68" s="6">
        <f>H68*'Summary all tools'!G$23</f>
        <v>13.571611595246067</v>
      </c>
      <c r="BS68" s="6">
        <f>I68*'Summary all tools'!H$23</f>
        <v>6.5033265130685747</v>
      </c>
      <c r="BT68" s="6">
        <f>J68*'Summary all tools'!J$23</f>
        <v>2.0737372723526146</v>
      </c>
      <c r="BU68" s="6">
        <f>K68*'Summary all tools'!K$23</f>
        <v>2.0505977357718326</v>
      </c>
      <c r="BV68" s="6">
        <f>L68*'Summary all tools'!L$23</f>
        <v>14.437634279518614</v>
      </c>
      <c r="BW68" s="6">
        <f>M68*'Summary all tools'!M$23</f>
        <v>10.406497270958244</v>
      </c>
      <c r="BX68" s="6">
        <f>N68*'Summary all tools'!N$23</f>
        <v>7.6891046711400497</v>
      </c>
      <c r="BY68" s="6">
        <f>O68*'Summary all tools'!O$23</f>
        <v>11.891346428606854</v>
      </c>
      <c r="BZ68" s="6">
        <f>P68*'Summary all tools'!P$23</f>
        <v>7.2639522839348301</v>
      </c>
      <c r="CA68" s="6"/>
      <c r="CB68" s="6">
        <f>R68*'Summary all tools'!B$30</f>
        <v>1.9905838247428604</v>
      </c>
      <c r="CC68" s="6">
        <f>S68*'Summary all tools'!C$30</f>
        <v>1.4373881725119737</v>
      </c>
      <c r="CD68" s="6">
        <f>T68*'Summary all tools'!D$30</f>
        <v>6.617141156235899</v>
      </c>
      <c r="CE68" s="6">
        <f>U68*'Summary all tools'!E$30</f>
        <v>3.8288533885919658</v>
      </c>
      <c r="CF68" s="6">
        <f>V68*'Summary all tools'!F$30</f>
        <v>1.5872563367368944</v>
      </c>
      <c r="CG68" s="6">
        <f>W68*'Summary all tools'!G$30</f>
        <v>1.7291637047826576</v>
      </c>
      <c r="CH68" s="6">
        <f>X68*'Summary all tools'!H$30</f>
        <v>1.2197389124915226</v>
      </c>
      <c r="CI68" s="6">
        <f>Y68*'Summary all tools'!J$30</f>
        <v>0.76766062657341883</v>
      </c>
      <c r="CJ68" s="6">
        <f>Z68*'Summary all tools'!K$30</f>
        <v>0.60814250563612282</v>
      </c>
      <c r="CK68" s="6">
        <f>AA68*'Summary all tools'!L$30</f>
        <v>3.5736413885265574</v>
      </c>
      <c r="CL68" s="6">
        <f>AB68*'Summary all tools'!M$30</f>
        <v>2.0678818998794539</v>
      </c>
      <c r="CM68" s="6">
        <f>AC68*'Summary all tools'!N$30</f>
        <v>1.0555223378891481</v>
      </c>
      <c r="CN68" s="6">
        <f>AD68*'Summary all tools'!O$30</f>
        <v>1.6299664886563914</v>
      </c>
      <c r="CO68" s="6">
        <f>AE68*'Summary all tools'!P$30</f>
        <v>1.1864724133767026</v>
      </c>
      <c r="CP68" s="6">
        <f t="shared" si="2"/>
        <v>174.31718401753821</v>
      </c>
      <c r="CR68" s="6"/>
      <c r="CS68" s="6"/>
      <c r="CT68" s="6"/>
      <c r="CU68" s="6"/>
      <c r="CV68" s="6"/>
      <c r="CW68" s="6"/>
      <c r="CX68" s="6"/>
      <c r="CY68" s="6"/>
      <c r="CZ68" s="6"/>
      <c r="DA68" s="6"/>
      <c r="DB68" s="6"/>
      <c r="DC68" s="6"/>
      <c r="DD68" s="6"/>
      <c r="DE68" s="6"/>
      <c r="DF68" s="6"/>
      <c r="DH68" s="6"/>
      <c r="DI68" s="6"/>
      <c r="DJ68" s="6"/>
      <c r="DK68" s="6"/>
      <c r="DL68" s="6"/>
      <c r="DM68" s="6"/>
      <c r="DN68" s="6"/>
      <c r="DO68" s="6"/>
      <c r="DP68" s="6"/>
      <c r="DQ68" s="6"/>
      <c r="DR68" s="6"/>
      <c r="DS68" s="6"/>
      <c r="DT68" s="6"/>
      <c r="DU68" s="6"/>
      <c r="DV68" s="6"/>
      <c r="DX68" s="6"/>
      <c r="DY68" s="6"/>
      <c r="DZ68" s="6"/>
      <c r="EA68" s="6"/>
      <c r="EB68" s="6"/>
      <c r="EC68" s="6"/>
      <c r="ED68" s="6"/>
      <c r="EE68" s="6"/>
      <c r="EF68" s="6"/>
      <c r="EG68" s="6"/>
      <c r="EH68" s="6"/>
      <c r="EI68" s="6"/>
      <c r="EJ68" s="6"/>
      <c r="EK68" s="6"/>
      <c r="EL68" s="6"/>
      <c r="EN68" s="1"/>
      <c r="EO68" s="1"/>
      <c r="EP68" s="1"/>
      <c r="EQ68" s="1"/>
      <c r="ER68" s="1"/>
      <c r="ES68" s="1"/>
      <c r="ET68" s="1"/>
      <c r="EU68" s="1"/>
      <c r="EV68" s="1"/>
      <c r="EW68" s="1"/>
      <c r="EX68" s="1"/>
      <c r="EY68" s="1"/>
      <c r="EZ68" s="1"/>
      <c r="FA68" s="1"/>
      <c r="FB68" s="2"/>
      <c r="FD68" s="2"/>
      <c r="FE68" s="2"/>
      <c r="FF68" s="2"/>
      <c r="FG68" s="2"/>
      <c r="FH68" s="2"/>
      <c r="FI68" s="2"/>
      <c r="FJ68" s="2"/>
      <c r="FK68" s="2"/>
      <c r="FL68" s="2"/>
      <c r="FM68" s="2"/>
      <c r="FN68" s="2"/>
      <c r="FO68" s="2"/>
      <c r="FP68" s="2"/>
      <c r="FQ68" s="2"/>
      <c r="FR68" s="2"/>
      <c r="FT68" s="2"/>
      <c r="FU68" s="2"/>
      <c r="FV68" s="2"/>
      <c r="FW68" s="2"/>
      <c r="FX68" s="2"/>
      <c r="FY68" s="2"/>
      <c r="FZ68" s="2"/>
      <c r="GA68" s="2"/>
      <c r="GB68" s="2"/>
      <c r="GC68" s="2"/>
      <c r="GD68" s="2"/>
      <c r="GE68" s="2"/>
      <c r="GF68" s="2"/>
      <c r="GG68" s="2"/>
      <c r="GH68" s="2"/>
      <c r="GJ68" s="6"/>
    </row>
    <row r="69" spans="1:192" x14ac:dyDescent="0.25">
      <c r="A69" s="8" t="s">
        <v>93</v>
      </c>
      <c r="B69" s="8" t="s">
        <v>234</v>
      </c>
      <c r="C69" s="22">
        <f>Baseline!CC69*'Summary all tools'!B$21</f>
        <v>76.659431363119424</v>
      </c>
      <c r="D69" s="22">
        <f>Baseline!CD69*'Summary all tools'!C$21</f>
        <v>85.050200589323467</v>
      </c>
      <c r="E69" s="22">
        <f>Baseline!CE69*'Summary all tools'!D$21</f>
        <v>269.54644235450144</v>
      </c>
      <c r="F69" s="22">
        <f>Baseline!CF69*'Summary all tools'!E$21</f>
        <v>209.43816875154678</v>
      </c>
      <c r="G69" s="22">
        <f>Baseline!CG69*'Summary all tools'!F$21</f>
        <v>166.35423551349459</v>
      </c>
      <c r="H69" s="22">
        <f>Baseline!CH69*'Summary all tools'!G$21</f>
        <v>193.13629723420556</v>
      </c>
      <c r="I69" s="22">
        <f>Baseline!CI69*'Summary all tools'!H$21</f>
        <v>106.10415835638224</v>
      </c>
      <c r="J69" s="27">
        <f>Baseline!CJ69*'Summary all tools'!J$21</f>
        <v>53.540476130884059</v>
      </c>
      <c r="K69" s="27">
        <f>Baseline!CK69*'Summary all tools'!K$21</f>
        <v>56.621366977111826</v>
      </c>
      <c r="L69" s="27">
        <f>Baseline!CL69*'Summary all tools'!L$21</f>
        <v>171.83183490477151</v>
      </c>
      <c r="M69" s="27">
        <f>Baseline!CM69*'Summary all tools'!M$21</f>
        <v>131.33471974894778</v>
      </c>
      <c r="N69" s="27">
        <f>Baseline!CN69*'Summary all tools'!N$21</f>
        <v>102.41915491062829</v>
      </c>
      <c r="O69" s="27">
        <f>Baseline!CO69*'Summary all tools'!O$21</f>
        <v>173.23461371728638</v>
      </c>
      <c r="P69" s="27">
        <f>Baseline!CP69*'Summary all tools'!P$21</f>
        <v>105.22400838888561</v>
      </c>
      <c r="Q69" s="28"/>
      <c r="R69" s="29">
        <f>Baseline!CR69*'Summary all tools'!B$28</f>
        <v>17.367450305888426</v>
      </c>
      <c r="S69" s="29">
        <f>Baseline!CS69*'Summary all tools'!C$28</f>
        <v>10.706064765098194</v>
      </c>
      <c r="T69" s="29">
        <f>Baseline!CT69*'Summary all tools'!D$28</f>
        <v>35.078854858907057</v>
      </c>
      <c r="U69" s="29">
        <f>Baseline!CU69*'Summary all tools'!E$28</f>
        <v>25.110912898532028</v>
      </c>
      <c r="V69" s="29">
        <f>Baseline!CV69*'Summary all tools'!F$28</f>
        <v>6.317944875842759</v>
      </c>
      <c r="W69" s="29">
        <f>Baseline!CW69*'Summary all tools'!G$28</f>
        <v>7.9770017869896961</v>
      </c>
      <c r="X69" s="29">
        <f>Baseline!CX69*'Summary all tools'!H$28</f>
        <v>8.5982484215280515</v>
      </c>
      <c r="Y69" s="29">
        <f>Baseline!CY69*'Summary all tools'!J$28</f>
        <v>8.7394247979965378</v>
      </c>
      <c r="Z69" s="29">
        <f>Baseline!CZ69*'Summary all tools'!K$28</f>
        <v>6.2255066175458911</v>
      </c>
      <c r="AA69" s="29">
        <f>Baseline!DA69*'Summary all tools'!L$28</f>
        <v>21.781500199196394</v>
      </c>
      <c r="AB69" s="29">
        <f>Baseline!DB69*'Summary all tools'!M$28</f>
        <v>14.000865673164926</v>
      </c>
      <c r="AC69" s="29">
        <f>Baseline!DC69*'Summary all tools'!N$28</f>
        <v>5.5206742170316279</v>
      </c>
      <c r="AD69" s="29">
        <f>Baseline!DD69*'Summary all tools'!O$28</f>
        <v>9.1504477833860758</v>
      </c>
      <c r="AE69" s="29">
        <f>Baseline!DE69*'Summary all tools'!P$28</f>
        <v>6.5733033923052027</v>
      </c>
      <c r="AF69" s="29">
        <f t="shared" si="0"/>
        <v>2083.6433095345014</v>
      </c>
      <c r="AH69" s="6">
        <f>C69*'Summary all tools'!B$22</f>
        <v>13.159520915194888</v>
      </c>
      <c r="AI69" s="6">
        <f>D69*'Summary all tools'!C$22</f>
        <v>14.59989819380757</v>
      </c>
      <c r="AJ69" s="6">
        <f>E69*'Summary all tools'!D$22</f>
        <v>51.142015053615602</v>
      </c>
      <c r="AK69" s="6">
        <f>F69*'Summary all tools'!E$22</f>
        <v>39.737456319331812</v>
      </c>
      <c r="AL69" s="6">
        <f>G69*'Summary all tools'!F$22</f>
        <v>31.562986855062</v>
      </c>
      <c r="AM69" s="6">
        <f>H69*'Summary all tools'!G$22</f>
        <v>47.116320671225751</v>
      </c>
      <c r="AN69" s="6">
        <f>I69*'Summary all tools'!H$22</f>
        <v>25.884505508602189</v>
      </c>
      <c r="AO69" s="6">
        <f>J69*'Summary all tools'!J$22</f>
        <v>6.8953643501896131</v>
      </c>
      <c r="AP69" s="6">
        <f>K69*'Summary all tools'!K$22</f>
        <v>7.2921457470522801</v>
      </c>
      <c r="AQ69" s="6">
        <f>L69*'Summary all tools'!L$22</f>
        <v>43.653634171151467</v>
      </c>
      <c r="AR69" s="6">
        <f>M69*'Summary all tools'!M$22</f>
        <v>33.365399450390576</v>
      </c>
      <c r="AS69" s="6">
        <f>N69*'Summary all tools'!N$22</f>
        <v>26.019441176687955</v>
      </c>
      <c r="AT69" s="6">
        <f>O69*'Summary all tools'!O$22</f>
        <v>41.815251586931197</v>
      </c>
      <c r="AU69" s="6">
        <f>P69*'Summary all tools'!P$22</f>
        <v>25.398898576627563</v>
      </c>
      <c r="AV69" s="6"/>
      <c r="AW69" s="6">
        <f>R69*'Summary all tools'!B$29</f>
        <v>2.9813334312560515</v>
      </c>
      <c r="AX69" s="6">
        <f>S69*'Summary all tools'!C$29</f>
        <v>1.8378258316108618</v>
      </c>
      <c r="AY69" s="6">
        <f>T69*'Summary all tools'!D$29</f>
        <v>6.6556371792078366</v>
      </c>
      <c r="AZ69" s="6">
        <f>U69*'Summary all tools'!E$29</f>
        <v>4.7643837338345367</v>
      </c>
      <c r="BA69" s="6">
        <f>V69*'Summary all tools'!F$29</f>
        <v>1.1987263832008352</v>
      </c>
      <c r="BB69" s="6">
        <f>W69*'Summary all tools'!G$29</f>
        <v>1.9460193633876022</v>
      </c>
      <c r="BC69" s="6">
        <f>X69*'Summary all tools'!H$29</f>
        <v>2.0975747989427003</v>
      </c>
      <c r="BD69" s="6">
        <f>Y69*'Summary all tools'!J$29</f>
        <v>1.1255319815601601</v>
      </c>
      <c r="BE69" s="6">
        <f>Z69*'Summary all tools'!K$29</f>
        <v>0.80176979165363749</v>
      </c>
      <c r="BF69" s="6">
        <f>AA69*'Summary all tools'!L$29</f>
        <v>5.5335592611318773</v>
      </c>
      <c r="BG69" s="6">
        <f>AB69*'Summary all tools'!M$29</f>
        <v>3.5569000849842065</v>
      </c>
      <c r="BH69" s="6">
        <f>AC69*'Summary all tools'!N$29</f>
        <v>1.4025194620191686</v>
      </c>
      <c r="BI69" s="6">
        <f>AD69*'Summary all tools'!O$29</f>
        <v>2.2087287753000875</v>
      </c>
      <c r="BJ69" s="6">
        <f>AE69*'Summary all tools'!P$29</f>
        <v>1.5866594395219455</v>
      </c>
      <c r="BK69" s="6">
        <f t="shared" si="1"/>
        <v>445.34000809348197</v>
      </c>
      <c r="BM69" s="6">
        <f>C69*'Summary all tools'!B$23</f>
        <v>2.715456696786247</v>
      </c>
      <c r="BN69" s="6">
        <f>D69*'Summary all tools'!C$23</f>
        <v>3.0126774050714036</v>
      </c>
      <c r="BO69" s="6">
        <f>E69*'Summary all tools'!D$23</f>
        <v>15.587805958122564</v>
      </c>
      <c r="BP69" s="6">
        <f>F69*'Summary all tools'!E$23</f>
        <v>12.111758946645654</v>
      </c>
      <c r="BQ69" s="6">
        <f>G69*'Summary all tools'!F$23</f>
        <v>9.6202254455497194</v>
      </c>
      <c r="BR69" s="6">
        <f>H69*'Summary all tools'!G$23</f>
        <v>10.357467044105661</v>
      </c>
      <c r="BS69" s="6">
        <f>I69*'Summary all tools'!H$23</f>
        <v>5.6901283661151361</v>
      </c>
      <c r="BT69" s="6">
        <f>J69*'Summary all tools'!J$23</f>
        <v>1.2168290029746378</v>
      </c>
      <c r="BU69" s="6">
        <f>K69*'Summary all tools'!K$23</f>
        <v>1.2868492494798143</v>
      </c>
      <c r="BV69" s="6">
        <f>L69*'Summary all tools'!L$23</f>
        <v>9.2176996457013054</v>
      </c>
      <c r="BW69" s="6">
        <f>M69*'Summary all tools'!M$23</f>
        <v>7.04528354928566</v>
      </c>
      <c r="BX69" s="6">
        <f>N69*'Summary all tools'!N$23</f>
        <v>5.4941449496592103</v>
      </c>
      <c r="BY69" s="6">
        <f>O69*'Summary all tools'!O$23</f>
        <v>10.09333658994891</v>
      </c>
      <c r="BZ69" s="6">
        <f>P69*'Summary all tools'!P$23</f>
        <v>6.1307686219445836</v>
      </c>
      <c r="CA69" s="6"/>
      <c r="CB69" s="6">
        <f>R69*'Summary all tools'!B$30</f>
        <v>0.61519578740204239</v>
      </c>
      <c r="CC69" s="6">
        <f>S69*'Summary all tools'!C$30</f>
        <v>0.37923390176097149</v>
      </c>
      <c r="CD69" s="6">
        <f>T69*'Summary all tools'!D$30</f>
        <v>2.028601742977731</v>
      </c>
      <c r="CE69" s="6">
        <f>U69*'Summary all tools'!E$30</f>
        <v>1.4521580558605265</v>
      </c>
      <c r="CF69" s="6">
        <f>V69*'Summary all tools'!F$30</f>
        <v>0.36536523323587106</v>
      </c>
      <c r="CG69" s="6">
        <f>W69*'Summary all tools'!G$30</f>
        <v>0.42778873936537803</v>
      </c>
      <c r="CH69" s="6">
        <f>X69*'Summary all tools'!H$30</f>
        <v>0.46110480493999012</v>
      </c>
      <c r="CI69" s="6">
        <f>Y69*'Summary all tools'!J$30</f>
        <v>0.19862329086355768</v>
      </c>
      <c r="CJ69" s="6">
        <f>Z69*'Summary all tools'!K$30</f>
        <v>0.14148878676240662</v>
      </c>
      <c r="CK69" s="6">
        <f>AA69*'Summary all tools'!L$30</f>
        <v>1.1684408001593207</v>
      </c>
      <c r="CL69" s="6">
        <f>AB69*'Summary all tools'!M$30</f>
        <v>0.75105858368192413</v>
      </c>
      <c r="CM69" s="6">
        <f>AC69*'Summary all tools'!N$30</f>
        <v>0.29614952783671689</v>
      </c>
      <c r="CN69" s="6">
        <f>AD69*'Summary all tools'!O$30</f>
        <v>0.53314142852071078</v>
      </c>
      <c r="CO69" s="6">
        <f>AE69*'Summary all tools'!P$30</f>
        <v>0.3829867612639179</v>
      </c>
      <c r="CP69" s="6">
        <f t="shared" si="2"/>
        <v>108.78176891602156</v>
      </c>
      <c r="CR69" s="6"/>
      <c r="CS69" s="6"/>
      <c r="CT69" s="6"/>
      <c r="CU69" s="6"/>
      <c r="CV69" s="6"/>
      <c r="CW69" s="6"/>
      <c r="CX69" s="6"/>
      <c r="CY69" s="6"/>
      <c r="CZ69" s="6"/>
      <c r="DA69" s="6"/>
      <c r="DB69" s="6"/>
      <c r="DC69" s="6"/>
      <c r="DD69" s="6"/>
      <c r="DE69" s="6"/>
      <c r="DF69" s="6"/>
      <c r="DH69" s="6"/>
      <c r="DI69" s="6"/>
      <c r="DJ69" s="6"/>
      <c r="DK69" s="6"/>
      <c r="DL69" s="6"/>
      <c r="DM69" s="6"/>
      <c r="DN69" s="6"/>
      <c r="DO69" s="6"/>
      <c r="DP69" s="6"/>
      <c r="DQ69" s="6"/>
      <c r="DR69" s="6"/>
      <c r="DS69" s="6"/>
      <c r="DT69" s="6"/>
      <c r="DU69" s="6"/>
      <c r="DV69" s="6"/>
      <c r="DX69" s="6"/>
      <c r="DY69" s="6"/>
      <c r="DZ69" s="6"/>
      <c r="EA69" s="6"/>
      <c r="EB69" s="6"/>
      <c r="EC69" s="6"/>
      <c r="ED69" s="6"/>
      <c r="EE69" s="6"/>
      <c r="EF69" s="6"/>
      <c r="EG69" s="6"/>
      <c r="EH69" s="6"/>
      <c r="EI69" s="6"/>
      <c r="EJ69" s="6"/>
      <c r="EK69" s="6"/>
      <c r="EL69" s="6"/>
      <c r="EN69" s="1"/>
      <c r="EO69" s="1"/>
      <c r="EP69" s="1"/>
      <c r="EQ69" s="1"/>
      <c r="ER69" s="1"/>
      <c r="ES69" s="1"/>
      <c r="ET69" s="1"/>
      <c r="EU69" s="1"/>
      <c r="EV69" s="1"/>
      <c r="EW69" s="1"/>
      <c r="EX69" s="1"/>
      <c r="EY69" s="1"/>
      <c r="EZ69" s="1"/>
      <c r="FA69" s="1"/>
      <c r="FB69" s="2"/>
      <c r="FD69" s="2"/>
      <c r="FE69" s="2"/>
      <c r="FF69" s="2"/>
      <c r="FG69" s="2"/>
      <c r="FH69" s="2"/>
      <c r="FI69" s="2"/>
      <c r="FJ69" s="2"/>
      <c r="FK69" s="2"/>
      <c r="FL69" s="2"/>
      <c r="FM69" s="2"/>
      <c r="FN69" s="2"/>
      <c r="FO69" s="2"/>
      <c r="FP69" s="2"/>
      <c r="FQ69" s="2"/>
      <c r="FR69" s="2"/>
      <c r="FT69" s="2"/>
      <c r="FU69" s="2"/>
      <c r="FV69" s="2"/>
      <c r="FW69" s="2"/>
      <c r="FX69" s="2"/>
      <c r="FY69" s="2"/>
      <c r="FZ69" s="2"/>
      <c r="GA69" s="2"/>
      <c r="GB69" s="2"/>
      <c r="GC69" s="2"/>
      <c r="GD69" s="2"/>
      <c r="GE69" s="2"/>
      <c r="GF69" s="2"/>
      <c r="GG69" s="2"/>
      <c r="GH69" s="2"/>
      <c r="GJ69" s="6"/>
    </row>
    <row r="70" spans="1:192" x14ac:dyDescent="0.25">
      <c r="A70" s="8" t="s">
        <v>103</v>
      </c>
      <c r="B70" s="8" t="s">
        <v>235</v>
      </c>
      <c r="C70" s="22">
        <f>Baseline!CC70*'Summary all tools'!B$21</f>
        <v>74.823687751452852</v>
      </c>
      <c r="D70" s="22">
        <f>Baseline!CD70*'Summary all tools'!C$21</f>
        <v>78.938235098469988</v>
      </c>
      <c r="E70" s="22">
        <f>Baseline!CE70*'Summary all tools'!D$21</f>
        <v>265.78105973760654</v>
      </c>
      <c r="F70" s="22">
        <f>Baseline!CF70*'Summary all tools'!E$21</f>
        <v>209.00580876359817</v>
      </c>
      <c r="G70" s="22">
        <f>Baseline!CG70*'Summary all tools'!F$21</f>
        <v>166.44391953168676</v>
      </c>
      <c r="H70" s="22">
        <f>Baseline!CH70*'Summary all tools'!G$21</f>
        <v>187.77851114189957</v>
      </c>
      <c r="I70" s="22">
        <f>Baseline!CI70*'Summary all tools'!H$21</f>
        <v>100.13083642394722</v>
      </c>
      <c r="J70" s="27">
        <f>Baseline!CJ70*'Summary all tools'!J$21</f>
        <v>51.242768073422098</v>
      </c>
      <c r="K70" s="27">
        <f>Baseline!CK70*'Summary all tools'!K$21</f>
        <v>55.921123599544664</v>
      </c>
      <c r="L70" s="27">
        <f>Baseline!CL70*'Summary all tools'!L$21</f>
        <v>160.75130550104635</v>
      </c>
      <c r="M70" s="27">
        <f>Baseline!CM70*'Summary all tools'!M$21</f>
        <v>132.7345919685325</v>
      </c>
      <c r="N70" s="27">
        <f>Baseline!CN70*'Summary all tools'!N$21</f>
        <v>101.546619093187</v>
      </c>
      <c r="O70" s="27">
        <f>Baseline!CO70*'Summary all tools'!O$21</f>
        <v>160.93873373256974</v>
      </c>
      <c r="P70" s="27">
        <f>Baseline!CP70*'Summary all tools'!P$21</f>
        <v>93.684244910508426</v>
      </c>
      <c r="Q70" s="28"/>
      <c r="R70" s="29">
        <f>Baseline!CR70*'Summary all tools'!B$28</f>
        <v>12.615163372215447</v>
      </c>
      <c r="S70" s="29">
        <f>Baseline!CS70*'Summary all tools'!C$28</f>
        <v>8.6772336757107649</v>
      </c>
      <c r="T70" s="29">
        <f>Baseline!CT70*'Summary all tools'!D$28</f>
        <v>31.242106098459217</v>
      </c>
      <c r="U70" s="29">
        <f>Baseline!CU70*'Summary all tools'!E$28</f>
        <v>23.331229908642868</v>
      </c>
      <c r="V70" s="29">
        <f>Baseline!CV70*'Summary all tools'!F$28</f>
        <v>7.4043375316261528</v>
      </c>
      <c r="W70" s="29">
        <f>Baseline!CW70*'Summary all tools'!G$28</f>
        <v>9.8877468676844398</v>
      </c>
      <c r="X70" s="29">
        <f>Baseline!CX70*'Summary all tools'!H$28</f>
        <v>8.1294949915275776</v>
      </c>
      <c r="Y70" s="29">
        <f>Baseline!CY70*'Summary all tools'!J$28</f>
        <v>8.1997414935550488</v>
      </c>
      <c r="Z70" s="29">
        <f>Baseline!CZ70*'Summary all tools'!K$28</f>
        <v>5.5572781094144057</v>
      </c>
      <c r="AA70" s="29">
        <f>Baseline!DA70*'Summary all tools'!L$28</f>
        <v>19.866700600224867</v>
      </c>
      <c r="AB70" s="29">
        <f>Baseline!DB70*'Summary all tools'!M$28</f>
        <v>12.881814293426723</v>
      </c>
      <c r="AC70" s="29">
        <f>Baseline!DC70*'Summary all tools'!N$28</f>
        <v>5.8415584375683673</v>
      </c>
      <c r="AD70" s="29">
        <f>Baseline!DD70*'Summary all tools'!O$28</f>
        <v>8.351104054116794</v>
      </c>
      <c r="AE70" s="29">
        <f>Baseline!DE70*'Summary all tools'!P$28</f>
        <v>5.4960754447900735</v>
      </c>
      <c r="AF70" s="29">
        <f t="shared" ref="AF70:AF133" si="3">SUM(C70:AE70)</f>
        <v>2007.2030302064347</v>
      </c>
      <c r="AH70" s="6">
        <f>C70*'Summary all tools'!B$22</f>
        <v>12.844393265235777</v>
      </c>
      <c r="AI70" s="6">
        <f>D70*'Summary all tools'!C$22</f>
        <v>13.550705207639263</v>
      </c>
      <c r="AJ70" s="6">
        <f>E70*'Summary all tools'!D$22</f>
        <v>50.427595479779797</v>
      </c>
      <c r="AK70" s="6">
        <f>F70*'Summary all tools'!E$22</f>
        <v>39.655423105244097</v>
      </c>
      <c r="AL70" s="6">
        <f>G70*'Summary all tools'!F$22</f>
        <v>31.580002926090014</v>
      </c>
      <c r="AM70" s="6">
        <f>H70*'Summary all tools'!G$22</f>
        <v>45.809268753859833</v>
      </c>
      <c r="AN70" s="6">
        <f>I70*'Summary all tools'!H$22</f>
        <v>24.427291325295222</v>
      </c>
      <c r="AO70" s="6">
        <f>J70*'Summary all tools'!J$22</f>
        <v>6.5994474033952697</v>
      </c>
      <c r="AP70" s="6">
        <f>K70*'Summary all tools'!K$22</f>
        <v>7.2019628878201463</v>
      </c>
      <c r="AQ70" s="6">
        <f>L70*'Summary all tools'!L$22</f>
        <v>40.838641377290109</v>
      </c>
      <c r="AR70" s="6">
        <f>M70*'Summary all tools'!M$22</f>
        <v>33.721035004151474</v>
      </c>
      <c r="AS70" s="6">
        <f>N70*'Summary all tools'!N$22</f>
        <v>25.797774688653782</v>
      </c>
      <c r="AT70" s="6">
        <f>O70*'Summary all tools'!O$22</f>
        <v>38.847280556137527</v>
      </c>
      <c r="AU70" s="6">
        <f>P70*'Summary all tools'!P$22</f>
        <v>22.613438426674449</v>
      </c>
      <c r="AV70" s="6"/>
      <c r="AW70" s="6">
        <f>R70*'Summary all tools'!B$29</f>
        <v>2.1655457559933873</v>
      </c>
      <c r="AX70" s="6">
        <f>S70*'Summary all tools'!C$29</f>
        <v>1.4895523748495318</v>
      </c>
      <c r="AY70" s="6">
        <f>T70*'Summary all tools'!D$29</f>
        <v>5.9276770505198773</v>
      </c>
      <c r="AZ70" s="6">
        <f>U70*'Summary all tools'!E$29</f>
        <v>4.4267180853305508</v>
      </c>
      <c r="BA70" s="6">
        <f>V70*'Summary all tools'!F$29</f>
        <v>1.4048515654547347</v>
      </c>
      <c r="BB70" s="6">
        <f>W70*'Summary all tools'!G$29</f>
        <v>2.4121527584677076</v>
      </c>
      <c r="BC70" s="6">
        <f>X70*'Summary all tools'!H$29</f>
        <v>1.9832206498784417</v>
      </c>
      <c r="BD70" s="6">
        <f>Y70*'Summary all tools'!J$29</f>
        <v>1.0560273135639078</v>
      </c>
      <c r="BE70" s="6">
        <f>Z70*'Summary all tools'!K$29</f>
        <v>0.7157100595457947</v>
      </c>
      <c r="BF70" s="6">
        <f>AA70*'Summary all tools'!L$29</f>
        <v>5.0471071362919444</v>
      </c>
      <c r="BG70" s="6">
        <f>AB70*'Summary all tools'!M$29</f>
        <v>3.272606667662052</v>
      </c>
      <c r="BH70" s="6">
        <f>AC70*'Summary all tools'!N$29</f>
        <v>1.4840396435522876</v>
      </c>
      <c r="BI70" s="6">
        <f>AD70*'Summary all tools'!O$29</f>
        <v>2.0157837372006053</v>
      </c>
      <c r="BJ70" s="6">
        <f>AE70*'Summary all tools'!P$29</f>
        <v>1.3266389004665695</v>
      </c>
      <c r="BK70" s="6">
        <f t="shared" si="1"/>
        <v>428.64189210604417</v>
      </c>
      <c r="BM70" s="6">
        <f>C70*'Summary all tools'!B$23</f>
        <v>2.6504303563184934</v>
      </c>
      <c r="BN70" s="6">
        <f>D70*'Summary all tools'!C$23</f>
        <v>2.7961772650684193</v>
      </c>
      <c r="BO70" s="6">
        <f>E70*'Summary all tools'!D$23</f>
        <v>15.370054786645211</v>
      </c>
      <c r="BP70" s="6">
        <f>F70*'Summary all tools'!E$23</f>
        <v>12.086755672488783</v>
      </c>
      <c r="BQ70" s="6">
        <f>G70*'Summary all tools'!F$23</f>
        <v>9.6254118507603117</v>
      </c>
      <c r="BR70" s="6">
        <f>H70*'Summary all tools'!G$23</f>
        <v>10.070140976064014</v>
      </c>
      <c r="BS70" s="6">
        <f>I70*'Summary all tools'!H$23</f>
        <v>5.369792489612311</v>
      </c>
      <c r="BT70" s="6">
        <f>J70*'Summary all tools'!J$23</f>
        <v>1.1646083653050476</v>
      </c>
      <c r="BU70" s="6">
        <f>K70*'Summary all tools'!K$23</f>
        <v>1.2709346272623787</v>
      </c>
      <c r="BV70" s="6">
        <f>L70*'Summary all tools'!L$23</f>
        <v>8.6232987768779914</v>
      </c>
      <c r="BW70" s="6">
        <f>M70*'Summary all tools'!M$23</f>
        <v>7.1203779092431398</v>
      </c>
      <c r="BX70" s="6">
        <f>N70*'Summary all tools'!N$23</f>
        <v>5.4473388784806795</v>
      </c>
      <c r="BY70" s="6">
        <f>O70*'Summary all tools'!O$23</f>
        <v>9.3769297894125057</v>
      </c>
      <c r="BZ70" s="6">
        <f>P70*'Summary all tools'!P$23</f>
        <v>5.4584161719559008</v>
      </c>
      <c r="CA70" s="6"/>
      <c r="CB70" s="6">
        <f>R70*'Summary all tools'!B$30</f>
        <v>0.44685864806212755</v>
      </c>
      <c r="CC70" s="6">
        <f>S70*'Summary all tools'!C$30</f>
        <v>0.30736795036577641</v>
      </c>
      <c r="CD70" s="6">
        <f>T70*'Summary all tools'!D$30</f>
        <v>1.8067234845762639</v>
      </c>
      <c r="CE70" s="6">
        <f>U70*'Summary all tools'!E$30</f>
        <v>1.3492394164192432</v>
      </c>
      <c r="CF70" s="6">
        <f>V70*'Summary all tools'!F$30</f>
        <v>0.42819105933380608</v>
      </c>
      <c r="CG70" s="6">
        <f>W70*'Summary all tools'!G$30</f>
        <v>0.53025771845626335</v>
      </c>
      <c r="CH70" s="6">
        <f>X70*'Summary all tools'!H$30</f>
        <v>0.43596660837845053</v>
      </c>
      <c r="CI70" s="6">
        <f>Y70*'Summary all tools'!J$30</f>
        <v>0.18635776121716022</v>
      </c>
      <c r="CJ70" s="6">
        <f>Z70*'Summary all tools'!K$30</f>
        <v>0.12630177521396377</v>
      </c>
      <c r="CK70" s="6">
        <f>AA70*'Summary all tools'!L$30</f>
        <v>1.0657238176233987</v>
      </c>
      <c r="CL70" s="6">
        <f>AB70*'Summary all tools'!M$30</f>
        <v>0.6910284995461704</v>
      </c>
      <c r="CM70" s="6">
        <f>AC70*'Summary all tools'!N$30</f>
        <v>0.31336295262259461</v>
      </c>
      <c r="CN70" s="6">
        <f>AD70*'Summary all tools'!O$30</f>
        <v>0.48656848828980132</v>
      </c>
      <c r="CO70" s="6">
        <f>AE70*'Summary all tools'!P$30</f>
        <v>0.32022318287124091</v>
      </c>
      <c r="CP70" s="6">
        <f t="shared" si="2"/>
        <v>104.92483927847147</v>
      </c>
      <c r="CR70" s="6"/>
      <c r="CS70" s="6"/>
      <c r="CT70" s="6"/>
      <c r="CU70" s="6"/>
      <c r="CV70" s="6"/>
      <c r="CW70" s="6"/>
      <c r="CX70" s="6"/>
      <c r="CY70" s="6"/>
      <c r="CZ70" s="6"/>
      <c r="DA70" s="6"/>
      <c r="DB70" s="6"/>
      <c r="DC70" s="6"/>
      <c r="DD70" s="6"/>
      <c r="DE70" s="6"/>
      <c r="DF70" s="6"/>
      <c r="DH70" s="6"/>
      <c r="DI70" s="6"/>
      <c r="DJ70" s="6"/>
      <c r="DK70" s="6"/>
      <c r="DL70" s="6"/>
      <c r="DM70" s="6"/>
      <c r="DN70" s="6"/>
      <c r="DO70" s="6"/>
      <c r="DP70" s="6"/>
      <c r="DQ70" s="6"/>
      <c r="DR70" s="6"/>
      <c r="DS70" s="6"/>
      <c r="DT70" s="6"/>
      <c r="DU70" s="6"/>
      <c r="DV70" s="6"/>
      <c r="DX70" s="6"/>
      <c r="DY70" s="6"/>
      <c r="DZ70" s="6"/>
      <c r="EA70" s="6"/>
      <c r="EB70" s="6"/>
      <c r="EC70" s="6"/>
      <c r="ED70" s="6"/>
      <c r="EE70" s="6"/>
      <c r="EF70" s="6"/>
      <c r="EG70" s="6"/>
      <c r="EH70" s="6"/>
      <c r="EI70" s="6"/>
      <c r="EJ70" s="6"/>
      <c r="EK70" s="6"/>
      <c r="EL70" s="6"/>
      <c r="EN70" s="1"/>
      <c r="EO70" s="1"/>
      <c r="EP70" s="1"/>
      <c r="EQ70" s="1"/>
      <c r="ER70" s="1"/>
      <c r="ES70" s="1"/>
      <c r="ET70" s="1"/>
      <c r="EU70" s="1"/>
      <c r="EV70" s="1"/>
      <c r="EW70" s="1"/>
      <c r="EX70" s="1"/>
      <c r="EY70" s="1"/>
      <c r="EZ70" s="1"/>
      <c r="FA70" s="1"/>
      <c r="FB70" s="2"/>
      <c r="FD70" s="2"/>
      <c r="FE70" s="2"/>
      <c r="FF70" s="2"/>
      <c r="FG70" s="2"/>
      <c r="FH70" s="2"/>
      <c r="FI70" s="2"/>
      <c r="FJ70" s="2"/>
      <c r="FK70" s="2"/>
      <c r="FL70" s="2"/>
      <c r="FM70" s="2"/>
      <c r="FN70" s="2"/>
      <c r="FO70" s="2"/>
      <c r="FP70" s="2"/>
      <c r="FQ70" s="2"/>
      <c r="FR70" s="2"/>
      <c r="FT70" s="2"/>
      <c r="FU70" s="2"/>
      <c r="FV70" s="2"/>
      <c r="FW70" s="2"/>
      <c r="FX70" s="2"/>
      <c r="FY70" s="2"/>
      <c r="FZ70" s="2"/>
      <c r="GA70" s="2"/>
      <c r="GB70" s="2"/>
      <c r="GC70" s="2"/>
      <c r="GD70" s="2"/>
      <c r="GE70" s="2"/>
      <c r="GF70" s="2"/>
      <c r="GG70" s="2"/>
      <c r="GH70" s="2"/>
      <c r="GJ70" s="6"/>
    </row>
    <row r="71" spans="1:192" x14ac:dyDescent="0.25">
      <c r="A71" s="8" t="s">
        <v>106</v>
      </c>
      <c r="B71" s="8" t="s">
        <v>236</v>
      </c>
      <c r="C71" s="22">
        <f>Baseline!CC71*'Summary all tools'!B$21</f>
        <v>88.715197783323887</v>
      </c>
      <c r="D71" s="22">
        <f>Baseline!CD71*'Summary all tools'!C$21</f>
        <v>90.220847230024191</v>
      </c>
      <c r="E71" s="22">
        <f>Baseline!CE71*'Summary all tools'!D$21</f>
        <v>321.1920908928297</v>
      </c>
      <c r="F71" s="22">
        <f>Baseline!CF71*'Summary all tools'!E$21</f>
        <v>238.44576182633588</v>
      </c>
      <c r="G71" s="22">
        <f>Baseline!CG71*'Summary all tools'!F$21</f>
        <v>166.56711315519928</v>
      </c>
      <c r="H71" s="22">
        <f>Baseline!CH71*'Summary all tools'!G$21</f>
        <v>198.47310080084688</v>
      </c>
      <c r="I71" s="22">
        <f>Baseline!CI71*'Summary all tools'!H$21</f>
        <v>107.75533821969064</v>
      </c>
      <c r="J71" s="27">
        <f>Baseline!CJ71*'Summary all tools'!J$21</f>
        <v>58.925070027265292</v>
      </c>
      <c r="K71" s="27">
        <f>Baseline!CK71*'Summary all tools'!K$21</f>
        <v>60.13657773012531</v>
      </c>
      <c r="L71" s="27">
        <f>Baseline!CL71*'Summary all tools'!L$21</f>
        <v>180.32615688923886</v>
      </c>
      <c r="M71" s="27">
        <f>Baseline!CM71*'Summary all tools'!M$21</f>
        <v>136.55225011152484</v>
      </c>
      <c r="N71" s="27">
        <f>Baseline!CN71*'Summary all tools'!N$21</f>
        <v>95.988121620535182</v>
      </c>
      <c r="O71" s="27">
        <f>Baseline!CO71*'Summary all tools'!O$21</f>
        <v>164.80549894939125</v>
      </c>
      <c r="P71" s="27">
        <f>Baseline!CP71*'Summary all tools'!P$21</f>
        <v>102.16390231004354</v>
      </c>
      <c r="Q71" s="28"/>
      <c r="R71" s="29">
        <f>Baseline!CR71*'Summary all tools'!B$28</f>
        <v>7.971993363040105</v>
      </c>
      <c r="S71" s="29">
        <f>Baseline!CS71*'Summary all tools'!C$28</f>
        <v>4.6270030553577062</v>
      </c>
      <c r="T71" s="29">
        <f>Baseline!CT71*'Summary all tools'!D$28</f>
        <v>14.921816069353294</v>
      </c>
      <c r="U71" s="29">
        <f>Baseline!CU71*'Summary all tools'!E$28</f>
        <v>6.9096937154750959</v>
      </c>
      <c r="V71" s="29">
        <f>Baseline!CV71*'Summary all tools'!F$28</f>
        <v>2.9990185823563862</v>
      </c>
      <c r="W71" s="29">
        <f>Baseline!CW71*'Summary all tools'!G$28</f>
        <v>2.9992649923912471</v>
      </c>
      <c r="X71" s="29">
        <f>Baseline!CX71*'Summary all tools'!H$28</f>
        <v>2.0945962072942028</v>
      </c>
      <c r="Y71" s="29">
        <f>Baseline!CY71*'Summary all tools'!J$28</f>
        <v>4.4377406225784517</v>
      </c>
      <c r="Z71" s="29">
        <f>Baseline!CZ71*'Summary all tools'!K$28</f>
        <v>2.7814880435572098</v>
      </c>
      <c r="AA71" s="29">
        <f>Baseline!DA71*'Summary all tools'!L$28</f>
        <v>6.6554155717018588</v>
      </c>
      <c r="AB71" s="29">
        <f>Baseline!DB71*'Summary all tools'!M$28</f>
        <v>3.7069585902851623</v>
      </c>
      <c r="AC71" s="29">
        <f>Baseline!DC71*'Summary all tools'!N$28</f>
        <v>1.9484252165886187</v>
      </c>
      <c r="AD71" s="29">
        <f>Baseline!DD71*'Summary all tools'!O$28</f>
        <v>2.2326714113610735</v>
      </c>
      <c r="AE71" s="29">
        <f>Baseline!DE71*'Summary all tools'!P$28</f>
        <v>1.112843832882312</v>
      </c>
      <c r="AF71" s="29">
        <f t="shared" si="3"/>
        <v>2075.6659568205973</v>
      </c>
      <c r="AH71" s="6">
        <f>C71*'Summary all tools'!B$22</f>
        <v>15.229039401497017</v>
      </c>
      <c r="AI71" s="6">
        <f>D71*'Summary all tools'!C$22</f>
        <v>15.487502385535489</v>
      </c>
      <c r="AJ71" s="6">
        <f>E71*'Summary all tools'!D$22</f>
        <v>60.940929526124933</v>
      </c>
      <c r="AK71" s="6">
        <f>F71*'Summary all tools'!E$22</f>
        <v>45.241171184723896</v>
      </c>
      <c r="AL71" s="6">
        <f>G71*'Summary all tools'!F$22</f>
        <v>31.60337689494359</v>
      </c>
      <c r="AM71" s="6">
        <f>H71*'Summary all tools'!G$22</f>
        <v>48.418253823129838</v>
      </c>
      <c r="AN71" s="6">
        <f>I71*'Summary all tools'!H$22</f>
        <v>26.287316999966592</v>
      </c>
      <c r="AO71" s="6">
        <f>J71*'Summary all tools'!J$22</f>
        <v>7.5888347762387118</v>
      </c>
      <c r="AP71" s="6">
        <f>K71*'Summary all tools'!K$22</f>
        <v>7.7448622834252294</v>
      </c>
      <c r="AQ71" s="6">
        <f>L71*'Summary all tools'!L$22</f>
        <v>45.811604634816753</v>
      </c>
      <c r="AR71" s="6">
        <f>M71*'Summary all tools'!M$22</f>
        <v>34.69090564574163</v>
      </c>
      <c r="AS71" s="6">
        <f>N71*'Summary all tools'!N$22</f>
        <v>24.385646282140009</v>
      </c>
      <c r="AT71" s="6">
        <f>O71*'Summary all tools'!O$22</f>
        <v>39.780637677439266</v>
      </c>
      <c r="AU71" s="6">
        <f>P71*'Summary all tools'!P$22</f>
        <v>24.66025228173465</v>
      </c>
      <c r="AV71" s="6"/>
      <c r="AW71" s="6">
        <f>R71*'Summary all tools'!B$29</f>
        <v>1.3684893239006175</v>
      </c>
      <c r="AX71" s="6">
        <f>S71*'Summary all tools'!C$29</f>
        <v>0.79428117844015123</v>
      </c>
      <c r="AY71" s="6">
        <f>T71*'Summary all tools'!D$29</f>
        <v>2.831169780540066</v>
      </c>
      <c r="AZ71" s="6">
        <f>U71*'Summary all tools'!E$29</f>
        <v>1.3110010168412787</v>
      </c>
      <c r="BA71" s="6">
        <f>V71*'Summary all tools'!F$29</f>
        <v>0.56901457183110116</v>
      </c>
      <c r="BB71" s="6">
        <f>W71*'Summary all tools'!G$29</f>
        <v>0.73168189088829583</v>
      </c>
      <c r="BC71" s="6">
        <f>X71*'Summary all tools'!H$29</f>
        <v>0.51098456371425349</v>
      </c>
      <c r="BD71" s="6">
        <f>Y71*'Summary all tools'!J$29</f>
        <v>0.57152720139267932</v>
      </c>
      <c r="BE71" s="6">
        <f>Z71*'Summary all tools'!K$29</f>
        <v>0.35822194500358007</v>
      </c>
      <c r="BF71" s="6">
        <f>AA71*'Summary all tools'!L$29</f>
        <v>1.690798895240047</v>
      </c>
      <c r="BG71" s="6">
        <f>AB71*'Summary all tools'!M$29</f>
        <v>0.94174757708661505</v>
      </c>
      <c r="BH71" s="6">
        <f>AC71*'Summary all tools'!N$29</f>
        <v>0.49499466534791825</v>
      </c>
      <c r="BI71" s="6">
        <f>AD71*'Summary all tools'!O$29</f>
        <v>0.53892068550094885</v>
      </c>
      <c r="BJ71" s="6">
        <f>AE71*'Summary all tools'!P$29</f>
        <v>0.26861747690262705</v>
      </c>
      <c r="BK71" s="6">
        <f t="shared" ref="BK71:BK134" si="4">SUM(AH71:BJ71)</f>
        <v>440.85178457008777</v>
      </c>
      <c r="BM71" s="6">
        <f>C71*'Summary all tools'!B$23</f>
        <v>3.1425001939597021</v>
      </c>
      <c r="BN71" s="6">
        <f>D71*'Summary all tools'!C$23</f>
        <v>3.1958338255866883</v>
      </c>
      <c r="BO71" s="6">
        <f>E71*'Summary all tools'!D$23</f>
        <v>18.574461396661366</v>
      </c>
      <c r="BP71" s="6">
        <f>F71*'Summary all tools'!E$23</f>
        <v>13.789261080275434</v>
      </c>
      <c r="BQ71" s="6">
        <f>G71*'Summary all tools'!F$23</f>
        <v>9.632536108390342</v>
      </c>
      <c r="BR71" s="6">
        <f>H71*'Summary all tools'!G$23</f>
        <v>10.643667866291473</v>
      </c>
      <c r="BS71" s="6">
        <f>I71*'Summary all tools'!H$23</f>
        <v>5.7786774439581734</v>
      </c>
      <c r="BT71" s="6">
        <f>J71*'Summary all tools'!J$23</f>
        <v>1.3392061369833022</v>
      </c>
      <c r="BU71" s="6">
        <f>K71*'Summary all tools'!K$23</f>
        <v>1.3667404029573935</v>
      </c>
      <c r="BV71" s="6">
        <f>L71*'Summary all tools'!L$23</f>
        <v>9.673366715718279</v>
      </c>
      <c r="BW71" s="6">
        <f>M71*'Summary all tools'!M$23</f>
        <v>7.3251713116506236</v>
      </c>
      <c r="BX71" s="6">
        <f>N71*'Summary all tools'!N$23</f>
        <v>5.1491603703323525</v>
      </c>
      <c r="BY71" s="6">
        <f>O71*'Summary all tools'!O$23</f>
        <v>9.6022228876577547</v>
      </c>
      <c r="BZ71" s="6">
        <f>P71*'Summary all tools'!P$23</f>
        <v>5.9524746886945703</v>
      </c>
      <c r="CA71" s="6"/>
      <c r="CB71" s="6">
        <f>R71*'Summary all tools'!B$30</f>
        <v>0.28238668588425442</v>
      </c>
      <c r="CC71" s="6">
        <f>S71*'Summary all tools'!C$30</f>
        <v>0.16389929078923757</v>
      </c>
      <c r="CD71" s="6">
        <f>T71*'Summary all tools'!D$30</f>
        <v>0.86292503584954072</v>
      </c>
      <c r="CE71" s="6">
        <f>U71*'Summary all tools'!E$30</f>
        <v>0.39958592636600615</v>
      </c>
      <c r="CF71" s="6">
        <f>V71*'Summary all tools'!F$30</f>
        <v>0.17343252360605482</v>
      </c>
      <c r="CG71" s="6">
        <f>W71*'Summary all tools'!G$30</f>
        <v>0.16084386394527192</v>
      </c>
      <c r="CH71" s="6">
        <f>X71*'Summary all tools'!H$30</f>
        <v>0.11232850323028848</v>
      </c>
      <c r="CI71" s="6">
        <f>Y71*'Summary all tools'!J$30</f>
        <v>0.10085774142223754</v>
      </c>
      <c r="CJ71" s="6">
        <f>Z71*'Summary all tools'!K$30</f>
        <v>6.3215637353572954E-2</v>
      </c>
      <c r="CK71" s="6">
        <f>AA71*'Summary all tools'!L$30</f>
        <v>0.35702128066821714</v>
      </c>
      <c r="CL71" s="6">
        <f>AB71*'Summary all tools'!M$30</f>
        <v>0.1988550660780502</v>
      </c>
      <c r="CM71" s="6">
        <f>AC71*'Summary all tools'!N$30</f>
        <v>0.10452078591011821</v>
      </c>
      <c r="CN71" s="6">
        <f>AD71*'Summary all tools'!O$30</f>
        <v>0.13008430339678073</v>
      </c>
      <c r="CO71" s="6">
        <f>AE71*'Summary all tools'!P$30</f>
        <v>6.4838701321323772E-2</v>
      </c>
      <c r="CP71" s="6">
        <f t="shared" ref="CP71:CP134" si="5">SUM(BM71:CO71)</f>
        <v>108.3400757749384</v>
      </c>
      <c r="CR71" s="6"/>
      <c r="CS71" s="6"/>
      <c r="CT71" s="6"/>
      <c r="CU71" s="6"/>
      <c r="CV71" s="6"/>
      <c r="CW71" s="6"/>
      <c r="CX71" s="6"/>
      <c r="CY71" s="6"/>
      <c r="CZ71" s="6"/>
      <c r="DA71" s="6"/>
      <c r="DB71" s="6"/>
      <c r="DC71" s="6"/>
      <c r="DD71" s="6"/>
      <c r="DE71" s="6"/>
      <c r="DF71" s="6"/>
      <c r="DH71" s="6"/>
      <c r="DI71" s="6"/>
      <c r="DJ71" s="6"/>
      <c r="DK71" s="6"/>
      <c r="DL71" s="6"/>
      <c r="DM71" s="6"/>
      <c r="DN71" s="6"/>
      <c r="DO71" s="6"/>
      <c r="DP71" s="6"/>
      <c r="DQ71" s="6"/>
      <c r="DR71" s="6"/>
      <c r="DS71" s="6"/>
      <c r="DT71" s="6"/>
      <c r="DU71" s="6"/>
      <c r="DV71" s="6"/>
      <c r="DX71" s="6"/>
      <c r="DY71" s="6"/>
      <c r="DZ71" s="6"/>
      <c r="EA71" s="6"/>
      <c r="EB71" s="6"/>
      <c r="EC71" s="6"/>
      <c r="ED71" s="6"/>
      <c r="EE71" s="6"/>
      <c r="EF71" s="6"/>
      <c r="EG71" s="6"/>
      <c r="EH71" s="6"/>
      <c r="EI71" s="6"/>
      <c r="EJ71" s="6"/>
      <c r="EK71" s="6"/>
      <c r="EL71" s="6"/>
      <c r="EN71" s="1"/>
      <c r="EO71" s="1"/>
      <c r="EP71" s="1"/>
      <c r="EQ71" s="1"/>
      <c r="ER71" s="1"/>
      <c r="ES71" s="1"/>
      <c r="ET71" s="1"/>
      <c r="EU71" s="1"/>
      <c r="EV71" s="1"/>
      <c r="EW71" s="1"/>
      <c r="EX71" s="1"/>
      <c r="EY71" s="1"/>
      <c r="EZ71" s="1"/>
      <c r="FA71" s="1"/>
      <c r="FB71" s="2"/>
      <c r="FD71" s="2"/>
      <c r="FE71" s="2"/>
      <c r="FF71" s="2"/>
      <c r="FG71" s="2"/>
      <c r="FH71" s="2"/>
      <c r="FI71" s="2"/>
      <c r="FJ71" s="2"/>
      <c r="FK71" s="2"/>
      <c r="FL71" s="2"/>
      <c r="FM71" s="2"/>
      <c r="FN71" s="2"/>
      <c r="FO71" s="2"/>
      <c r="FP71" s="2"/>
      <c r="FQ71" s="2"/>
      <c r="FR71" s="2"/>
      <c r="FT71" s="2"/>
      <c r="FU71" s="2"/>
      <c r="FV71" s="2"/>
      <c r="FW71" s="2"/>
      <c r="FX71" s="2"/>
      <c r="FY71" s="2"/>
      <c r="FZ71" s="2"/>
      <c r="GA71" s="2"/>
      <c r="GB71" s="2"/>
      <c r="GC71" s="2"/>
      <c r="GD71" s="2"/>
      <c r="GE71" s="2"/>
      <c r="GF71" s="2"/>
      <c r="GG71" s="2"/>
      <c r="GH71" s="2"/>
      <c r="GJ71" s="6"/>
    </row>
    <row r="72" spans="1:192" x14ac:dyDescent="0.25">
      <c r="A72" s="8" t="s">
        <v>121</v>
      </c>
      <c r="B72" s="8" t="s">
        <v>237</v>
      </c>
      <c r="C72" s="22">
        <f>Baseline!CC72*'Summary all tools'!B$21</f>
        <v>112.51741478152658</v>
      </c>
      <c r="D72" s="22">
        <f>Baseline!CD72*'Summary all tools'!C$21</f>
        <v>115.45299027070239</v>
      </c>
      <c r="E72" s="22">
        <f>Baseline!CE72*'Summary all tools'!D$21</f>
        <v>419.38540310625285</v>
      </c>
      <c r="F72" s="22">
        <f>Baseline!CF72*'Summary all tools'!E$21</f>
        <v>327.16071646669849</v>
      </c>
      <c r="G72" s="22">
        <f>Baseline!CG72*'Summary all tools'!F$21</f>
        <v>241.52307270793457</v>
      </c>
      <c r="H72" s="22">
        <f>Baseline!CH72*'Summary all tools'!G$21</f>
        <v>288.50248321949795</v>
      </c>
      <c r="I72" s="22">
        <f>Baseline!CI72*'Summary all tools'!H$21</f>
        <v>165.7450563016742</v>
      </c>
      <c r="J72" s="27">
        <f>Baseline!CJ72*'Summary all tools'!J$21</f>
        <v>78.360757893582218</v>
      </c>
      <c r="K72" s="27">
        <f>Baseline!CK72*'Summary all tools'!K$21</f>
        <v>81.9595202916733</v>
      </c>
      <c r="L72" s="27">
        <f>Baseline!CL72*'Summary all tools'!L$21</f>
        <v>253.92316925755574</v>
      </c>
      <c r="M72" s="27">
        <f>Baseline!CM72*'Summary all tools'!M$21</f>
        <v>192.88277397798336</v>
      </c>
      <c r="N72" s="27">
        <f>Baseline!CN72*'Summary all tools'!N$21</f>
        <v>144.8334499261388</v>
      </c>
      <c r="O72" s="27">
        <f>Baseline!CO72*'Summary all tools'!O$21</f>
        <v>254.70542745677986</v>
      </c>
      <c r="P72" s="27">
        <f>Baseline!CP72*'Summary all tools'!P$21</f>
        <v>156.17100972169897</v>
      </c>
      <c r="Q72" s="28"/>
      <c r="R72" s="29">
        <f>Baseline!CR72*'Summary all tools'!B$28</f>
        <v>8.2004020683140055</v>
      </c>
      <c r="S72" s="29">
        <f>Baseline!CS72*'Summary all tools'!C$28</f>
        <v>5.7971287520273647</v>
      </c>
      <c r="T72" s="29">
        <f>Baseline!CT72*'Summary all tools'!D$28</f>
        <v>21.205883167497348</v>
      </c>
      <c r="U72" s="29">
        <f>Baseline!CU72*'Summary all tools'!E$28</f>
        <v>13.42137612104743</v>
      </c>
      <c r="V72" s="29">
        <f>Baseline!CV72*'Summary all tools'!F$28</f>
        <v>5.9958334456946076</v>
      </c>
      <c r="W72" s="29">
        <f>Baseline!CW72*'Summary all tools'!G$28</f>
        <v>7.9071371018673258</v>
      </c>
      <c r="X72" s="29">
        <f>Baseline!CX72*'Summary all tools'!H$28</f>
        <v>5.4858645873044622</v>
      </c>
      <c r="Y72" s="29">
        <f>Baseline!CY72*'Summary all tools'!J$28</f>
        <v>5.300314037570768</v>
      </c>
      <c r="Z72" s="29">
        <f>Baseline!CZ72*'Summary all tools'!K$28</f>
        <v>4.2779392336833562</v>
      </c>
      <c r="AA72" s="29">
        <f>Baseline!DA72*'Summary all tools'!L$28</f>
        <v>12.761462321238065</v>
      </c>
      <c r="AB72" s="29">
        <f>Baseline!DB72*'Summary all tools'!M$28</f>
        <v>8.163345749068192</v>
      </c>
      <c r="AC72" s="29">
        <f>Baseline!DC72*'Summary all tools'!N$28</f>
        <v>4.2044231709112241</v>
      </c>
      <c r="AD72" s="29">
        <f>Baseline!DD72*'Summary all tools'!O$28</f>
        <v>4.8288705851127389</v>
      </c>
      <c r="AE72" s="29">
        <f>Baseline!DE72*'Summary all tools'!P$28</f>
        <v>3.0746167538959481</v>
      </c>
      <c r="AF72" s="29">
        <f t="shared" si="3"/>
        <v>2943.747842474932</v>
      </c>
      <c r="AH72" s="6">
        <f>C72*'Summary all tools'!B$22</f>
        <v>19.314978559226635</v>
      </c>
      <c r="AI72" s="6">
        <f>D72*'Summary all tools'!C$22</f>
        <v>19.818905686796324</v>
      </c>
      <c r="AJ72" s="6">
        <f>E72*'Summary all tools'!D$22</f>
        <v>79.571499484747122</v>
      </c>
      <c r="AK72" s="6">
        <f>F72*'Summary all tools'!E$22</f>
        <v>62.073378302973332</v>
      </c>
      <c r="AL72" s="6">
        <f>G72*'Summary all tools'!F$22</f>
        <v>45.825040435813442</v>
      </c>
      <c r="AM72" s="6">
        <f>H72*'Summary all tools'!G$22</f>
        <v>70.381257735986878</v>
      </c>
      <c r="AN72" s="6">
        <f>I72*'Summary all tools'!H$22</f>
        <v>40.434125196622936</v>
      </c>
      <c r="AO72" s="6">
        <f>J72*'Summary all tools'!J$22</f>
        <v>10.091915789324982</v>
      </c>
      <c r="AP72" s="6">
        <f>K72*'Summary all tools'!K$22</f>
        <v>10.555392764836713</v>
      </c>
      <c r="AQ72" s="6">
        <f>L72*'Summary all tools'!L$22</f>
        <v>64.50882133972317</v>
      </c>
      <c r="AR72" s="6">
        <f>M72*'Summary all tools'!M$22</f>
        <v>49.001595413435041</v>
      </c>
      <c r="AS72" s="6">
        <f>N72*'Summary all tools'!N$22</f>
        <v>36.794732724150641</v>
      </c>
      <c r="AT72" s="6">
        <f>O72*'Summary all tools'!O$22</f>
        <v>61.480620420602037</v>
      </c>
      <c r="AU72" s="6">
        <f>P72*'Summary all tools'!P$22</f>
        <v>37.696450622479063</v>
      </c>
      <c r="AV72" s="6"/>
      <c r="AW72" s="6">
        <f>R72*'Summary all tools'!B$29</f>
        <v>1.4076984476942298</v>
      </c>
      <c r="AX72" s="6">
        <f>S72*'Summary all tools'!C$29</f>
        <v>0.99514744244611442</v>
      </c>
      <c r="AY72" s="6">
        <f>T72*'Summary all tools'!D$29</f>
        <v>4.0234684112470598</v>
      </c>
      <c r="AZ72" s="6">
        <f>U72*'Summary all tools'!E$29</f>
        <v>2.5464859177036057</v>
      </c>
      <c r="BA72" s="6">
        <f>V72*'Summary all tools'!F$29</f>
        <v>1.1376110241343895</v>
      </c>
      <c r="BB72" s="6">
        <f>W72*'Summary all tools'!G$29</f>
        <v>1.9289756126532278</v>
      </c>
      <c r="BC72" s="6">
        <f>X72*'Summary all tools'!H$29</f>
        <v>1.3382971443266407</v>
      </c>
      <c r="BD72" s="6">
        <f>Y72*'Summary all tools'!J$29</f>
        <v>0.68261620180835647</v>
      </c>
      <c r="BE72" s="6">
        <f>Z72*'Summary all tools'!K$29</f>
        <v>0.55094671948952312</v>
      </c>
      <c r="BF72" s="6">
        <f>AA72*'Summary all tools'!L$29</f>
        <v>3.2420314196667555</v>
      </c>
      <c r="BG72" s="6">
        <f>AB72*'Summary all tools'!M$29</f>
        <v>2.0738864200567977</v>
      </c>
      <c r="BH72" s="6">
        <f>AC72*'Summary all tools'!N$29</f>
        <v>1.0681277488853413</v>
      </c>
      <c r="BI72" s="6">
        <f>AD72*'Summary all tools'!O$29</f>
        <v>1.1655894515789371</v>
      </c>
      <c r="BJ72" s="6">
        <f>AE72*'Summary all tools'!P$29</f>
        <v>0.74214887163005649</v>
      </c>
      <c r="BK72" s="6">
        <f t="shared" si="4"/>
        <v>630.45174531003931</v>
      </c>
      <c r="BM72" s="6">
        <f>C72*'Summary all tools'!B$23</f>
        <v>3.9856304963483535</v>
      </c>
      <c r="BN72" s="6">
        <f>D72*'Summary all tools'!C$23</f>
        <v>4.0896154591801936</v>
      </c>
      <c r="BO72" s="6">
        <f>E72*'Summary all tools'!D$23</f>
        <v>24.252957034734568</v>
      </c>
      <c r="BP72" s="6">
        <f>F72*'Summary all tools'!E$23</f>
        <v>18.919625578645981</v>
      </c>
      <c r="BQ72" s="6">
        <f>G72*'Summary all tools'!F$23</f>
        <v>13.967221228723961</v>
      </c>
      <c r="BR72" s="6">
        <f>H72*'Summary all tools'!G$23</f>
        <v>15.47174200230746</v>
      </c>
      <c r="BS72" s="6">
        <f>I72*'Summary all tools'!H$23</f>
        <v>8.888536142361076</v>
      </c>
      <c r="BT72" s="6">
        <f>J72*'Summary all tools'!J$23</f>
        <v>1.7809263157632322</v>
      </c>
      <c r="BU72" s="6">
        <f>K72*'Summary all tools'!K$23</f>
        <v>1.8627163702653022</v>
      </c>
      <c r="BV72" s="6">
        <f>L72*'Summary all tools'!L$23</f>
        <v>13.621384585678598</v>
      </c>
      <c r="BW72" s="6">
        <f>M72*'Summary all tools'!M$23</f>
        <v>10.346950425944451</v>
      </c>
      <c r="BX72" s="6">
        <f>N72*'Summary all tools'!N$23</f>
        <v>7.7694057146612918</v>
      </c>
      <c r="BY72" s="6">
        <f>O72*'Summary all tools'!O$23</f>
        <v>14.840149756697043</v>
      </c>
      <c r="BZ72" s="6">
        <f>P72*'Summary all tools'!P$23</f>
        <v>9.0991432537018415</v>
      </c>
      <c r="CA72" s="6"/>
      <c r="CB72" s="6">
        <f>R72*'Summary all tools'!B$30</f>
        <v>0.29047745746071413</v>
      </c>
      <c r="CC72" s="6">
        <f>S72*'Summary all tools'!C$30</f>
        <v>0.20534788494919823</v>
      </c>
      <c r="CD72" s="6">
        <f>T72*'Summary all tools'!D$30</f>
        <v>1.2263311253458504</v>
      </c>
      <c r="CE72" s="6">
        <f>U72*'Summary all tools'!E$30</f>
        <v>0.77615495436856485</v>
      </c>
      <c r="CF72" s="6">
        <f>V72*'Summary all tools'!F$30</f>
        <v>0.34673760667109815</v>
      </c>
      <c r="CG72" s="6">
        <f>W72*'Summary all tools'!G$30</f>
        <v>0.42404205278152851</v>
      </c>
      <c r="CH72" s="6">
        <f>X72*'Summary all tools'!H$30</f>
        <v>0.29419463086490805</v>
      </c>
      <c r="CI72" s="6">
        <f>Y72*'Summary all tools'!J$30</f>
        <v>0.12046168267206292</v>
      </c>
      <c r="CJ72" s="6">
        <f>Z72*'Summary all tools'!K$30</f>
        <v>9.7225891674621728E-2</v>
      </c>
      <c r="CK72" s="6">
        <f>AA72*'Summary all tools'!L$30</f>
        <v>0.68457237148341843</v>
      </c>
      <c r="CL72" s="6">
        <f>AB72*'Summary all tools'!M$30</f>
        <v>0.43791227196418436</v>
      </c>
      <c r="CM72" s="6">
        <f>AC72*'Summary all tools'!N$30</f>
        <v>0.225540919087343</v>
      </c>
      <c r="CN72" s="6">
        <f>AD72*'Summary all tools'!O$30</f>
        <v>0.28134917796732961</v>
      </c>
      <c r="CO72" s="6">
        <f>AE72*'Summary all tools'!P$30</f>
        <v>0.179139382807255</v>
      </c>
      <c r="CP72" s="6">
        <f t="shared" si="5"/>
        <v>154.48549177511146</v>
      </c>
      <c r="CR72" s="6"/>
      <c r="CS72" s="6"/>
      <c r="CT72" s="6"/>
      <c r="CU72" s="6"/>
      <c r="CV72" s="6"/>
      <c r="CW72" s="6"/>
      <c r="CX72" s="6"/>
      <c r="CY72" s="6"/>
      <c r="CZ72" s="6"/>
      <c r="DA72" s="6"/>
      <c r="DB72" s="6"/>
      <c r="DC72" s="6"/>
      <c r="DD72" s="6"/>
      <c r="DE72" s="6"/>
      <c r="DF72" s="6"/>
      <c r="DH72" s="6"/>
      <c r="DI72" s="6"/>
      <c r="DJ72" s="6"/>
      <c r="DK72" s="6"/>
      <c r="DL72" s="6"/>
      <c r="DM72" s="6"/>
      <c r="DN72" s="6"/>
      <c r="DO72" s="6"/>
      <c r="DP72" s="6"/>
      <c r="DQ72" s="6"/>
      <c r="DR72" s="6"/>
      <c r="DS72" s="6"/>
      <c r="DT72" s="6"/>
      <c r="DU72" s="6"/>
      <c r="DV72" s="6"/>
      <c r="DX72" s="6"/>
      <c r="DY72" s="6"/>
      <c r="DZ72" s="6"/>
      <c r="EA72" s="6"/>
      <c r="EB72" s="6"/>
      <c r="EC72" s="6"/>
      <c r="ED72" s="6"/>
      <c r="EE72" s="6"/>
      <c r="EF72" s="6"/>
      <c r="EG72" s="6"/>
      <c r="EH72" s="6"/>
      <c r="EI72" s="6"/>
      <c r="EJ72" s="6"/>
      <c r="EK72" s="6"/>
      <c r="EL72" s="6"/>
      <c r="EN72" s="1"/>
      <c r="EO72" s="1"/>
      <c r="EP72" s="1"/>
      <c r="EQ72" s="1"/>
      <c r="ER72" s="1"/>
      <c r="ES72" s="1"/>
      <c r="ET72" s="1"/>
      <c r="EU72" s="1"/>
      <c r="EV72" s="1"/>
      <c r="EW72" s="1"/>
      <c r="EX72" s="1"/>
      <c r="EY72" s="1"/>
      <c r="EZ72" s="1"/>
      <c r="FA72" s="1"/>
      <c r="FB72" s="2"/>
      <c r="FD72" s="2"/>
      <c r="FE72" s="2"/>
      <c r="FF72" s="2"/>
      <c r="FG72" s="2"/>
      <c r="FH72" s="2"/>
      <c r="FI72" s="2"/>
      <c r="FJ72" s="2"/>
      <c r="FK72" s="2"/>
      <c r="FL72" s="2"/>
      <c r="FM72" s="2"/>
      <c r="FN72" s="2"/>
      <c r="FO72" s="2"/>
      <c r="FP72" s="2"/>
      <c r="FQ72" s="2"/>
      <c r="FR72" s="2"/>
      <c r="FT72" s="2"/>
      <c r="FU72" s="2"/>
      <c r="FV72" s="2"/>
      <c r="FW72" s="2"/>
      <c r="FX72" s="2"/>
      <c r="FY72" s="2"/>
      <c r="FZ72" s="2"/>
      <c r="GA72" s="2"/>
      <c r="GB72" s="2"/>
      <c r="GC72" s="2"/>
      <c r="GD72" s="2"/>
      <c r="GE72" s="2"/>
      <c r="GF72" s="2"/>
      <c r="GG72" s="2"/>
      <c r="GH72" s="2"/>
      <c r="GJ72" s="6"/>
    </row>
    <row r="73" spans="1:192" x14ac:dyDescent="0.25">
      <c r="A73" s="8" t="s">
        <v>129</v>
      </c>
      <c r="B73" s="8" t="s">
        <v>238</v>
      </c>
      <c r="C73" s="22">
        <f>Baseline!CC73*'Summary all tools'!B$21</f>
        <v>84.471775939482299</v>
      </c>
      <c r="D73" s="22">
        <f>Baseline!CD73*'Summary all tools'!C$21</f>
        <v>91.624329841863513</v>
      </c>
      <c r="E73" s="22">
        <f>Baseline!CE73*'Summary all tools'!D$21</f>
        <v>327.01707310321831</v>
      </c>
      <c r="F73" s="22">
        <f>Baseline!CF73*'Summary all tools'!E$21</f>
        <v>244.80330671207463</v>
      </c>
      <c r="G73" s="22">
        <f>Baseline!CG73*'Summary all tools'!F$21</f>
        <v>173.49126699716419</v>
      </c>
      <c r="H73" s="22">
        <f>Baseline!CH73*'Summary all tools'!G$21</f>
        <v>222.39048409080289</v>
      </c>
      <c r="I73" s="22">
        <f>Baseline!CI73*'Summary all tools'!H$21</f>
        <v>119.97528974493247</v>
      </c>
      <c r="J73" s="27">
        <f>Baseline!CJ73*'Summary all tools'!J$21</f>
        <v>59.453199951947134</v>
      </c>
      <c r="K73" s="27">
        <f>Baseline!CK73*'Summary all tools'!K$21</f>
        <v>63.353610969736458</v>
      </c>
      <c r="L73" s="27">
        <f>Baseline!CL73*'Summary all tools'!L$21</f>
        <v>192.34660174663259</v>
      </c>
      <c r="M73" s="27">
        <f>Baseline!CM73*'Summary all tools'!M$21</f>
        <v>138.35494031351166</v>
      </c>
      <c r="N73" s="27">
        <f>Baseline!CN73*'Summary all tools'!N$21</f>
        <v>107.36199259570955</v>
      </c>
      <c r="O73" s="27">
        <f>Baseline!CO73*'Summary all tools'!O$21</f>
        <v>183.83117233319439</v>
      </c>
      <c r="P73" s="27">
        <f>Baseline!CP73*'Summary all tools'!P$21</f>
        <v>109.34975671913608</v>
      </c>
      <c r="Q73" s="28"/>
      <c r="R73" s="29">
        <f>Baseline!CR73*'Summary all tools'!B$28</f>
        <v>6.5810805119151476</v>
      </c>
      <c r="S73" s="29">
        <f>Baseline!CS73*'Summary all tools'!C$28</f>
        <v>4.9355334582471579</v>
      </c>
      <c r="T73" s="29">
        <f>Baseline!CT73*'Summary all tools'!D$28</f>
        <v>19.482259237848051</v>
      </c>
      <c r="U73" s="29">
        <f>Baseline!CU73*'Summary all tools'!E$28</f>
        <v>14.22329969276662</v>
      </c>
      <c r="V73" s="29">
        <f>Baseline!CV73*'Summary all tools'!F$28</f>
        <v>5.1216083863574653</v>
      </c>
      <c r="W73" s="29">
        <f>Baseline!CW73*'Summary all tools'!G$28</f>
        <v>6.4786764093040086</v>
      </c>
      <c r="X73" s="29">
        <f>Baseline!CX73*'Summary all tools'!H$28</f>
        <v>4.9898171774638405</v>
      </c>
      <c r="Y73" s="29">
        <f>Baseline!CY73*'Summary all tools'!J$28</f>
        <v>3.8592428038983226</v>
      </c>
      <c r="Z73" s="29">
        <f>Baseline!CZ73*'Summary all tools'!K$28</f>
        <v>3.3771915028289921</v>
      </c>
      <c r="AA73" s="29">
        <f>Baseline!DA73*'Summary all tools'!L$28</f>
        <v>11.799532849202146</v>
      </c>
      <c r="AB73" s="29">
        <f>Baseline!DB73*'Summary all tools'!M$28</f>
        <v>7.2830675515126782</v>
      </c>
      <c r="AC73" s="29">
        <f>Baseline!DC73*'Summary all tools'!N$28</f>
        <v>4.2371254580839768</v>
      </c>
      <c r="AD73" s="29">
        <f>Baseline!DD73*'Summary all tools'!O$28</f>
        <v>5.1015010244709957</v>
      </c>
      <c r="AE73" s="29">
        <f>Baseline!DE73*'Summary all tools'!P$28</f>
        <v>3.6881868720219093</v>
      </c>
      <c r="AF73" s="29">
        <f t="shared" si="3"/>
        <v>2218.9829239953278</v>
      </c>
      <c r="AH73" s="6">
        <f>C73*'Summary all tools'!B$22</f>
        <v>14.500604589066445</v>
      </c>
      <c r="AI73" s="6">
        <f>D73*'Summary all tools'!C$22</f>
        <v>15.728427193562402</v>
      </c>
      <c r="AJ73" s="6">
        <f>E73*'Summary all tools'!D$22</f>
        <v>62.046124331474815</v>
      </c>
      <c r="AK73" s="6">
        <f>F73*'Summary all tools'!E$22</f>
        <v>46.447411020094727</v>
      </c>
      <c r="AL73" s="6">
        <f>G73*'Summary all tools'!F$22</f>
        <v>32.917121483542523</v>
      </c>
      <c r="AM73" s="6">
        <f>H73*'Summary all tools'!G$22</f>
        <v>54.252988758219004</v>
      </c>
      <c r="AN73" s="6">
        <f>I73*'Summary all tools'!H$22</f>
        <v>29.268419790561865</v>
      </c>
      <c r="AO73" s="6">
        <f>J73*'Summary all tools'!J$22</f>
        <v>7.6568515089628884</v>
      </c>
      <c r="AP73" s="6">
        <f>K73*'Summary all tools'!K$22</f>
        <v>8.1591771703448472</v>
      </c>
      <c r="AQ73" s="6">
        <f>L73*'Summary all tools'!L$22</f>
        <v>48.865381617818599</v>
      </c>
      <c r="AR73" s="6">
        <f>M73*'Summary all tools'!M$22</f>
        <v>35.14887653713707</v>
      </c>
      <c r="AS73" s="6">
        <f>N73*'Summary all tools'!N$22</f>
        <v>27.275162086561838</v>
      </c>
      <c r="AT73" s="6">
        <f>O73*'Summary all tools'!O$22</f>
        <v>44.373041597667616</v>
      </c>
      <c r="AU73" s="6">
        <f>P73*'Summary all tools'!P$22</f>
        <v>26.394768863239744</v>
      </c>
      <c r="AV73" s="6"/>
      <c r="AW73" s="6">
        <f>R73*'Summary all tools'!B$29</f>
        <v>1.1297222677129546</v>
      </c>
      <c r="AX73" s="6">
        <f>S73*'Summary all tools'!C$29</f>
        <v>0.84724416313234596</v>
      </c>
      <c r="AY73" s="6">
        <f>T73*'Summary all tools'!D$29</f>
        <v>3.6964390496761732</v>
      </c>
      <c r="AZ73" s="6">
        <f>U73*'Summary all tools'!E$29</f>
        <v>2.6986377584716394</v>
      </c>
      <c r="BA73" s="6">
        <f>V73*'Summary all tools'!F$29</f>
        <v>0.97174116232383356</v>
      </c>
      <c r="BB73" s="6">
        <f>W73*'Summary all tools'!G$29</f>
        <v>1.5804972943833124</v>
      </c>
      <c r="BC73" s="6">
        <f>X73*'Summary all tools'!H$29</f>
        <v>1.2172845269943333</v>
      </c>
      <c r="BD73" s="6">
        <f>Y73*'Summary all tools'!J$29</f>
        <v>0.49702369444145061</v>
      </c>
      <c r="BE73" s="6">
        <f>Z73*'Summary all tools'!K$29</f>
        <v>0.43494132990979439</v>
      </c>
      <c r="BF73" s="6">
        <f>AA73*'Summary all tools'!L$29</f>
        <v>2.9976546003539863</v>
      </c>
      <c r="BG73" s="6">
        <f>AB73*'Summary all tools'!M$29</f>
        <v>1.8502529913255892</v>
      </c>
      <c r="BH73" s="6">
        <f>AC73*'Summary all tools'!N$29</f>
        <v>1.0764357186023057</v>
      </c>
      <c r="BI73" s="6">
        <f>AD73*'Summary all tools'!O$29</f>
        <v>1.2313967990102404</v>
      </c>
      <c r="BJ73" s="6">
        <f>AE73*'Summary all tools'!P$29</f>
        <v>0.89025200359149537</v>
      </c>
      <c r="BK73" s="6">
        <f t="shared" si="4"/>
        <v>474.15387990818385</v>
      </c>
      <c r="BM73" s="6">
        <f>C73*'Summary all tools'!B$23</f>
        <v>2.9921882485375204</v>
      </c>
      <c r="BN73" s="6">
        <f>D73*'Summary all tools'!C$23</f>
        <v>3.2455484685128768</v>
      </c>
      <c r="BO73" s="6">
        <f>E73*'Summary all tools'!D$23</f>
        <v>18.911318717470063</v>
      </c>
      <c r="BP73" s="6">
        <f>F73*'Summary all tools'!E$23</f>
        <v>14.156916372563119</v>
      </c>
      <c r="BQ73" s="6">
        <f>G73*'Summary all tools'!F$23</f>
        <v>10.03295826039481</v>
      </c>
      <c r="BR73" s="6">
        <f>H73*'Summary all tools'!G$23</f>
        <v>11.926303563229176</v>
      </c>
      <c r="BS73" s="6">
        <f>I73*'Summary all tools'!H$23</f>
        <v>6.4340060746493748</v>
      </c>
      <c r="BT73" s="6">
        <f>J73*'Summary all tools'!J$23</f>
        <v>1.3512090898169804</v>
      </c>
      <c r="BU73" s="6">
        <f>K73*'Summary all tools'!K$23</f>
        <v>1.4398547947667377</v>
      </c>
      <c r="BV73" s="6">
        <f>L73*'Summary all tools'!L$23</f>
        <v>10.31818815037604</v>
      </c>
      <c r="BW73" s="6">
        <f>M73*'Summary all tools'!M$23</f>
        <v>7.4218743285588236</v>
      </c>
      <c r="BX73" s="6">
        <f>N73*'Summary all tools'!N$23</f>
        <v>5.759297173656484</v>
      </c>
      <c r="BY73" s="6">
        <f>O73*'Summary all tools'!O$23</f>
        <v>10.710734178747355</v>
      </c>
      <c r="BZ73" s="6">
        <f>P73*'Summary all tools'!P$23</f>
        <v>6.3711511049199379</v>
      </c>
      <c r="CA73" s="6"/>
      <c r="CB73" s="6">
        <f>R73*'Summary all tools'!B$30</f>
        <v>0.23311729333759379</v>
      </c>
      <c r="CC73" s="6">
        <f>S73*'Summary all tools'!C$30</f>
        <v>0.17482816064635712</v>
      </c>
      <c r="CD73" s="6">
        <f>T73*'Summary all tools'!D$30</f>
        <v>1.1266543678807515</v>
      </c>
      <c r="CE73" s="6">
        <f>U73*'Summary all tools'!E$30</f>
        <v>0.82253000172594481</v>
      </c>
      <c r="CF73" s="6">
        <f>V73*'Summary all tools'!F$30</f>
        <v>0.29618138166719582</v>
      </c>
      <c r="CG73" s="6">
        <f>W73*'Summary all tools'!G$30</f>
        <v>0.34743690523081433</v>
      </c>
      <c r="CH73" s="6">
        <f>X73*'Summary all tools'!H$30</f>
        <v>0.26759271929616812</v>
      </c>
      <c r="CI73" s="6">
        <f>Y73*'Summary all tools'!J$30</f>
        <v>8.7710063724961887E-2</v>
      </c>
      <c r="CJ73" s="6">
        <f>Z73*'Summary all tools'!K$30</f>
        <v>7.6754352337022547E-2</v>
      </c>
      <c r="CK73" s="6">
        <f>AA73*'Summary all tools'!L$30</f>
        <v>0.6329708917082123</v>
      </c>
      <c r="CL73" s="6">
        <f>AB73*'Summary all tools'!M$30</f>
        <v>0.39069087067831165</v>
      </c>
      <c r="CM73" s="6">
        <f>AC73*'Summary all tools'!N$30</f>
        <v>0.22729519157737932</v>
      </c>
      <c r="CN73" s="6">
        <f>AD73*'Summary all tools'!O$30</f>
        <v>0.29723371010592009</v>
      </c>
      <c r="CO73" s="6">
        <f>AE73*'Summary all tools'!P$30</f>
        <v>0.21488841466001612</v>
      </c>
      <c r="CP73" s="6">
        <f t="shared" si="5"/>
        <v>116.26743285077593</v>
      </c>
      <c r="CR73" s="6"/>
      <c r="CS73" s="6"/>
      <c r="CT73" s="6"/>
      <c r="CU73" s="6"/>
      <c r="CV73" s="6"/>
      <c r="CW73" s="6"/>
      <c r="CX73" s="6"/>
      <c r="CY73" s="6"/>
      <c r="CZ73" s="6"/>
      <c r="DA73" s="6"/>
      <c r="DB73" s="6"/>
      <c r="DC73" s="6"/>
      <c r="DD73" s="6"/>
      <c r="DE73" s="6"/>
      <c r="DF73" s="6"/>
      <c r="DH73" s="6"/>
      <c r="DI73" s="6"/>
      <c r="DJ73" s="6"/>
      <c r="DK73" s="6"/>
      <c r="DL73" s="6"/>
      <c r="DM73" s="6"/>
      <c r="DN73" s="6"/>
      <c r="DO73" s="6"/>
      <c r="DP73" s="6"/>
      <c r="DQ73" s="6"/>
      <c r="DR73" s="6"/>
      <c r="DS73" s="6"/>
      <c r="DT73" s="6"/>
      <c r="DU73" s="6"/>
      <c r="DV73" s="6"/>
      <c r="DX73" s="6"/>
      <c r="DY73" s="6"/>
      <c r="DZ73" s="6"/>
      <c r="EA73" s="6"/>
      <c r="EB73" s="6"/>
      <c r="EC73" s="6"/>
      <c r="ED73" s="6"/>
      <c r="EE73" s="6"/>
      <c r="EF73" s="6"/>
      <c r="EG73" s="6"/>
      <c r="EH73" s="6"/>
      <c r="EI73" s="6"/>
      <c r="EJ73" s="6"/>
      <c r="EK73" s="6"/>
      <c r="EL73" s="6"/>
      <c r="EN73" s="1"/>
      <c r="EO73" s="1"/>
      <c r="EP73" s="1"/>
      <c r="EQ73" s="1"/>
      <c r="ER73" s="1"/>
      <c r="ES73" s="1"/>
      <c r="ET73" s="1"/>
      <c r="EU73" s="1"/>
      <c r="EV73" s="1"/>
      <c r="EW73" s="1"/>
      <c r="EX73" s="1"/>
      <c r="EY73" s="1"/>
      <c r="EZ73" s="1"/>
      <c r="FA73" s="1"/>
      <c r="FB73" s="2"/>
      <c r="FD73" s="2"/>
      <c r="FE73" s="2"/>
      <c r="FF73" s="2"/>
      <c r="FG73" s="2"/>
      <c r="FH73" s="2"/>
      <c r="FI73" s="2"/>
      <c r="FJ73" s="2"/>
      <c r="FK73" s="2"/>
      <c r="FL73" s="2"/>
      <c r="FM73" s="2"/>
      <c r="FN73" s="2"/>
      <c r="FO73" s="2"/>
      <c r="FP73" s="2"/>
      <c r="FQ73" s="2"/>
      <c r="FR73" s="2"/>
      <c r="FT73" s="2"/>
      <c r="FU73" s="2"/>
      <c r="FV73" s="2"/>
      <c r="FW73" s="2"/>
      <c r="FX73" s="2"/>
      <c r="FY73" s="2"/>
      <c r="FZ73" s="2"/>
      <c r="GA73" s="2"/>
      <c r="GB73" s="2"/>
      <c r="GC73" s="2"/>
      <c r="GD73" s="2"/>
      <c r="GE73" s="2"/>
      <c r="GF73" s="2"/>
      <c r="GG73" s="2"/>
      <c r="GH73" s="2"/>
      <c r="GJ73" s="6"/>
    </row>
    <row r="74" spans="1:192" x14ac:dyDescent="0.25">
      <c r="A74" s="8" t="s">
        <v>134</v>
      </c>
      <c r="B74" s="8" t="s">
        <v>239</v>
      </c>
      <c r="C74" s="22">
        <f>Baseline!CC74*'Summary all tools'!B$21</f>
        <v>92.810322981102672</v>
      </c>
      <c r="D74" s="22">
        <f>Baseline!CD74*'Summary all tools'!C$21</f>
        <v>88.783665672972546</v>
      </c>
      <c r="E74" s="22">
        <f>Baseline!CE74*'Summary all tools'!D$21</f>
        <v>317.88691410849844</v>
      </c>
      <c r="F74" s="22">
        <f>Baseline!CF74*'Summary all tools'!E$21</f>
        <v>241.27277491419895</v>
      </c>
      <c r="G74" s="22">
        <f>Baseline!CG74*'Summary all tools'!F$21</f>
        <v>172.63861912371979</v>
      </c>
      <c r="H74" s="22">
        <f>Baseline!CH74*'Summary all tools'!G$21</f>
        <v>197.09940227327931</v>
      </c>
      <c r="I74" s="22">
        <f>Baseline!CI74*'Summary all tools'!H$21</f>
        <v>106.90610120075674</v>
      </c>
      <c r="J74" s="27">
        <f>Baseline!CJ74*'Summary all tools'!J$21</f>
        <v>64.585795429274086</v>
      </c>
      <c r="K74" s="27">
        <f>Baseline!CK74*'Summary all tools'!K$21</f>
        <v>64.520055353191381</v>
      </c>
      <c r="L74" s="27">
        <f>Baseline!CL74*'Summary all tools'!L$21</f>
        <v>197.94954046344182</v>
      </c>
      <c r="M74" s="27">
        <f>Baseline!CM74*'Summary all tools'!M$21</f>
        <v>141.48207153510435</v>
      </c>
      <c r="N74" s="27">
        <f>Baseline!CN74*'Summary all tools'!N$21</f>
        <v>104.49111798891968</v>
      </c>
      <c r="O74" s="27">
        <f>Baseline!CO74*'Summary all tools'!O$21</f>
        <v>170.60187156483607</v>
      </c>
      <c r="P74" s="27">
        <f>Baseline!CP74*'Summary all tools'!P$21</f>
        <v>105.2556651706598</v>
      </c>
      <c r="Q74" s="28"/>
      <c r="R74" s="29">
        <f>Baseline!CR74*'Summary all tools'!B$28</f>
        <v>13.40127803938079</v>
      </c>
      <c r="S74" s="29">
        <f>Baseline!CS74*'Summary all tools'!C$28</f>
        <v>11.409857903297185</v>
      </c>
      <c r="T74" s="29">
        <f>Baseline!CT74*'Summary all tools'!D$28</f>
        <v>31.852670950779665</v>
      </c>
      <c r="U74" s="29">
        <f>Baseline!CU74*'Summary all tools'!E$28</f>
        <v>18.624143481922733</v>
      </c>
      <c r="V74" s="29">
        <f>Baseline!CV74*'Summary all tools'!F$28</f>
        <v>7.3312678066967418</v>
      </c>
      <c r="W74" s="29">
        <f>Baseline!CW74*'Summary all tools'!G$28</f>
        <v>8.1072579492043424</v>
      </c>
      <c r="X74" s="29">
        <f>Baseline!CX74*'Summary all tools'!H$28</f>
        <v>6.9317846410691422</v>
      </c>
      <c r="Y74" s="29">
        <f>Baseline!CY74*'Summary all tools'!J$28</f>
        <v>9.7572161121959944</v>
      </c>
      <c r="Z74" s="29">
        <f>Baseline!CZ74*'Summary all tools'!K$28</f>
        <v>7.8982111992430335</v>
      </c>
      <c r="AA74" s="29">
        <f>Baseline!DA74*'Summary all tools'!L$28</f>
        <v>19.655171260889375</v>
      </c>
      <c r="AB74" s="29">
        <f>Baseline!DB74*'Summary all tools'!M$28</f>
        <v>10.614815646390202</v>
      </c>
      <c r="AC74" s="29">
        <f>Baseline!DC74*'Summary all tools'!N$28</f>
        <v>4.7726749713112007</v>
      </c>
      <c r="AD74" s="29">
        <f>Baseline!DD74*'Summary all tools'!O$28</f>
        <v>7.5761271136961215</v>
      </c>
      <c r="AE74" s="29">
        <f>Baseline!DE74*'Summary all tools'!P$28</f>
        <v>5.4882799794268315</v>
      </c>
      <c r="AF74" s="29">
        <f t="shared" si="3"/>
        <v>2229.7046748354587</v>
      </c>
      <c r="AH74" s="6">
        <f>C74*'Summary all tools'!B$22</f>
        <v>15.932017296483567</v>
      </c>
      <c r="AI74" s="6">
        <f>D74*'Summary all tools'!C$22</f>
        <v>15.24079274495169</v>
      </c>
      <c r="AJ74" s="6">
        <f>E74*'Summary all tools'!D$22</f>
        <v>60.313826458532517</v>
      </c>
      <c r="AK74" s="6">
        <f>F74*'Summary all tools'!E$22</f>
        <v>45.777550536027348</v>
      </c>
      <c r="AL74" s="6">
        <f>G74*'Summary all tools'!F$22</f>
        <v>32.755345538743455</v>
      </c>
      <c r="AM74" s="6">
        <f>H74*'Summary all tools'!G$22</f>
        <v>48.083134939433023</v>
      </c>
      <c r="AN74" s="6">
        <f>I74*'Summary all tools'!H$22</f>
        <v>26.080142459069993</v>
      </c>
      <c r="AO74" s="6">
        <f>J74*'Summary all tools'!J$22</f>
        <v>8.3178675931640864</v>
      </c>
      <c r="AP74" s="6">
        <f>K74*'Summary all tools'!K$22</f>
        <v>8.3094010682140418</v>
      </c>
      <c r="AQ74" s="6">
        <f>L74*'Summary all tools'!L$22</f>
        <v>50.288800259437139</v>
      </c>
      <c r="AR74" s="6">
        <f>M74*'Summary all tools'!M$22</f>
        <v>35.943319792825093</v>
      </c>
      <c r="AS74" s="6">
        <f>N74*'Summary all tools'!N$22</f>
        <v>26.545820460747812</v>
      </c>
      <c r="AT74" s="6">
        <f>O74*'Summary all tools'!O$22</f>
        <v>41.179762101856987</v>
      </c>
      <c r="AU74" s="6">
        <f>P74*'Summary all tools'!P$22</f>
        <v>25.406539868779952</v>
      </c>
      <c r="AV74" s="6"/>
      <c r="AW74" s="6">
        <f>R74*'Summary all tools'!B$29</f>
        <v>2.3004918705204083</v>
      </c>
      <c r="AX74" s="6">
        <f>S74*'Summary all tools'!C$29</f>
        <v>1.9586404575142309</v>
      </c>
      <c r="AY74" s="6">
        <f>T74*'Summary all tools'!D$29</f>
        <v>6.0435217138581301</v>
      </c>
      <c r="AZ74" s="6">
        <f>U74*'Summary all tools'!E$29</f>
        <v>3.5336256638865744</v>
      </c>
      <c r="BA74" s="6">
        <f>V74*'Summary all tools'!F$29</f>
        <v>1.3909877839866462</v>
      </c>
      <c r="BB74" s="6">
        <f>W74*'Summary all tools'!G$29</f>
        <v>1.9777958403947502</v>
      </c>
      <c r="BC74" s="6">
        <f>X74*'Summary all tools'!H$29</f>
        <v>1.6910347389359002</v>
      </c>
      <c r="BD74" s="6">
        <f>Y74*'Summary all tools'!J$29</f>
        <v>1.2566111659646355</v>
      </c>
      <c r="BE74" s="6">
        <f>Z74*'Summary all tools'!K$29</f>
        <v>1.0171938665691784</v>
      </c>
      <c r="BF74" s="6">
        <f>AA74*'Summary all tools'!L$29</f>
        <v>4.9933684073716931</v>
      </c>
      <c r="BG74" s="6">
        <f>AB74*'Summary all tools'!M$29</f>
        <v>2.6966788737286849</v>
      </c>
      <c r="BH74" s="6">
        <f>AC74*'Summary all tools'!N$29</f>
        <v>1.2124913135618536</v>
      </c>
      <c r="BI74" s="6">
        <f>AD74*'Summary all tools'!O$29</f>
        <v>1.8287203377887191</v>
      </c>
      <c r="BJ74" s="6">
        <f>AE74*'Summary all tools'!P$29</f>
        <v>1.3247572364133733</v>
      </c>
      <c r="BK74" s="6">
        <f t="shared" si="4"/>
        <v>473.4002403887614</v>
      </c>
      <c r="BM74" s="6">
        <f>C74*'Summary all tools'!B$23</f>
        <v>3.2875591246712119</v>
      </c>
      <c r="BN74" s="6">
        <f>D74*'Summary all tools'!C$23</f>
        <v>3.1449254870535235</v>
      </c>
      <c r="BO74" s="6">
        <f>E74*'Summary all tools'!D$23</f>
        <v>18.383323817840388</v>
      </c>
      <c r="BP74" s="6">
        <f>F74*'Summary all tools'!E$23</f>
        <v>13.952746567487788</v>
      </c>
      <c r="BQ74" s="6">
        <f>G74*'Summary all tools'!F$23</f>
        <v>9.9836498388635864</v>
      </c>
      <c r="BR74" s="6">
        <f>H74*'Summary all tools'!G$23</f>
        <v>10.569999490996052</v>
      </c>
      <c r="BS74" s="6">
        <f>I74*'Summary all tools'!H$23</f>
        <v>5.7331347647093516</v>
      </c>
      <c r="BT74" s="6">
        <f>J74*'Summary all tools'!J$23</f>
        <v>1.4678589870289565</v>
      </c>
      <c r="BU74" s="6">
        <f>K74*'Summary all tools'!K$23</f>
        <v>1.4663648943907133</v>
      </c>
      <c r="BV74" s="6">
        <f>L74*'Summary all tools'!L$23</f>
        <v>10.61875065239111</v>
      </c>
      <c r="BW74" s="6">
        <f>M74*'Summary all tools'!M$23</f>
        <v>7.5896252948993226</v>
      </c>
      <c r="BX74" s="6">
        <f>N74*'Summary all tools'!N$23</f>
        <v>5.605292766612088</v>
      </c>
      <c r="BY74" s="6">
        <f>O74*'Summary all tools'!O$23</f>
        <v>9.9399425763103064</v>
      </c>
      <c r="BZ74" s="6">
        <f>P74*'Summary all tools'!P$23</f>
        <v>6.1326130717744709</v>
      </c>
      <c r="CA74" s="6"/>
      <c r="CB74" s="6">
        <f>R74*'Summary all tools'!B$30</f>
        <v>0.47470467169468739</v>
      </c>
      <c r="CC74" s="6">
        <f>S74*'Summary all tools'!C$30</f>
        <v>0.40416390393150797</v>
      </c>
      <c r="CD74" s="6">
        <f>T74*'Summary all tools'!D$30</f>
        <v>1.8420323031964847</v>
      </c>
      <c r="CE74" s="6">
        <f>U74*'Summary all tools'!E$30</f>
        <v>1.0770297400202229</v>
      </c>
      <c r="CF74" s="6">
        <f>V74*'Summary all tools'!F$30</f>
        <v>0.42396545470825858</v>
      </c>
      <c r="CG74" s="6">
        <f>W74*'Summary all tools'!G$30</f>
        <v>0.43477408560401837</v>
      </c>
      <c r="CH74" s="6">
        <f>X74*'Summary all tools'!H$30</f>
        <v>0.37173608485228837</v>
      </c>
      <c r="CI74" s="6">
        <f>Y74*'Summary all tools'!J$30</f>
        <v>0.22175491164081806</v>
      </c>
      <c r="CJ74" s="6">
        <f>Z74*'Summary all tools'!K$30</f>
        <v>0.17950479998279623</v>
      </c>
      <c r="CK74" s="6">
        <f>AA74*'Summary all tools'!L$30</f>
        <v>1.0543765959788836</v>
      </c>
      <c r="CL74" s="6">
        <f>AB74*'Summary all tools'!M$30</f>
        <v>0.56941824823753107</v>
      </c>
      <c r="CM74" s="6">
        <f>AC74*'Summary all tools'!N$30</f>
        <v>0.2560240622262081</v>
      </c>
      <c r="CN74" s="6">
        <f>AD74*'Summary all tools'!O$30</f>
        <v>0.44141525394900116</v>
      </c>
      <c r="CO74" s="6">
        <f>AE74*'Summary all tools'!P$30</f>
        <v>0.31976898809977972</v>
      </c>
      <c r="CP74" s="6">
        <f t="shared" si="5"/>
        <v>115.94645643915132</v>
      </c>
      <c r="CR74" s="6"/>
      <c r="CS74" s="6"/>
      <c r="CT74" s="6"/>
      <c r="CU74" s="6"/>
      <c r="CV74" s="6"/>
      <c r="CW74" s="6"/>
      <c r="CX74" s="6"/>
      <c r="CY74" s="6"/>
      <c r="CZ74" s="6"/>
      <c r="DA74" s="6"/>
      <c r="DB74" s="6"/>
      <c r="DC74" s="6"/>
      <c r="DD74" s="6"/>
      <c r="DE74" s="6"/>
      <c r="DF74" s="6"/>
      <c r="DH74" s="6"/>
      <c r="DI74" s="6"/>
      <c r="DJ74" s="6"/>
      <c r="DK74" s="6"/>
      <c r="DL74" s="6"/>
      <c r="DM74" s="6"/>
      <c r="DN74" s="6"/>
      <c r="DO74" s="6"/>
      <c r="DP74" s="6"/>
      <c r="DQ74" s="6"/>
      <c r="DR74" s="6"/>
      <c r="DS74" s="6"/>
      <c r="DT74" s="6"/>
      <c r="DU74" s="6"/>
      <c r="DV74" s="6"/>
      <c r="DX74" s="6"/>
      <c r="DY74" s="6"/>
      <c r="DZ74" s="6"/>
      <c r="EA74" s="6"/>
      <c r="EB74" s="6"/>
      <c r="EC74" s="6"/>
      <c r="ED74" s="6"/>
      <c r="EE74" s="6"/>
      <c r="EF74" s="6"/>
      <c r="EG74" s="6"/>
      <c r="EH74" s="6"/>
      <c r="EI74" s="6"/>
      <c r="EJ74" s="6"/>
      <c r="EK74" s="6"/>
      <c r="EL74" s="6"/>
      <c r="EN74" s="1"/>
      <c r="EO74" s="1"/>
      <c r="EP74" s="1"/>
      <c r="EQ74" s="1"/>
      <c r="ER74" s="1"/>
      <c r="ES74" s="1"/>
      <c r="ET74" s="1"/>
      <c r="EU74" s="1"/>
      <c r="EV74" s="1"/>
      <c r="EW74" s="1"/>
      <c r="EX74" s="1"/>
      <c r="EY74" s="1"/>
      <c r="EZ74" s="1"/>
      <c r="FA74" s="1"/>
      <c r="FB74" s="2"/>
      <c r="FD74" s="2"/>
      <c r="FE74" s="2"/>
      <c r="FF74" s="2"/>
      <c r="FG74" s="2"/>
      <c r="FH74" s="2"/>
      <c r="FI74" s="2"/>
      <c r="FJ74" s="2"/>
      <c r="FK74" s="2"/>
      <c r="FL74" s="2"/>
      <c r="FM74" s="2"/>
      <c r="FN74" s="2"/>
      <c r="FO74" s="2"/>
      <c r="FP74" s="2"/>
      <c r="FQ74" s="2"/>
      <c r="FR74" s="2"/>
      <c r="FT74" s="2"/>
      <c r="FU74" s="2"/>
      <c r="FV74" s="2"/>
      <c r="FW74" s="2"/>
      <c r="FX74" s="2"/>
      <c r="FY74" s="2"/>
      <c r="FZ74" s="2"/>
      <c r="GA74" s="2"/>
      <c r="GB74" s="2"/>
      <c r="GC74" s="2"/>
      <c r="GD74" s="2"/>
      <c r="GE74" s="2"/>
      <c r="GF74" s="2"/>
      <c r="GG74" s="2"/>
      <c r="GH74" s="2"/>
      <c r="GJ74" s="6"/>
    </row>
    <row r="75" spans="1:192" x14ac:dyDescent="0.25">
      <c r="A75" s="8" t="s">
        <v>144</v>
      </c>
      <c r="B75" s="8" t="s">
        <v>240</v>
      </c>
      <c r="C75" s="22">
        <f>Baseline!CC75*'Summary all tools'!B$21</f>
        <v>137.02758229218759</v>
      </c>
      <c r="D75" s="22">
        <f>Baseline!CD75*'Summary all tools'!C$21</f>
        <v>145.60717899170186</v>
      </c>
      <c r="E75" s="22">
        <f>Baseline!CE75*'Summary all tools'!D$21</f>
        <v>499.08485503606767</v>
      </c>
      <c r="F75" s="22">
        <f>Baseline!CF75*'Summary all tools'!E$21</f>
        <v>351.50249889084097</v>
      </c>
      <c r="G75" s="22">
        <f>Baseline!CG75*'Summary all tools'!F$21</f>
        <v>267.83921615700416</v>
      </c>
      <c r="H75" s="22">
        <f>Baseline!CH75*'Summary all tools'!G$21</f>
        <v>354.69441902575039</v>
      </c>
      <c r="I75" s="22">
        <f>Baseline!CI75*'Summary all tools'!H$21</f>
        <v>209.13575857096907</v>
      </c>
      <c r="J75" s="27">
        <f>Baseline!CJ75*'Summary all tools'!J$21</f>
        <v>92.603206821989616</v>
      </c>
      <c r="K75" s="27">
        <f>Baseline!CK75*'Summary all tools'!K$21</f>
        <v>98.405347629610262</v>
      </c>
      <c r="L75" s="27">
        <f>Baseline!CL75*'Summary all tools'!L$21</f>
        <v>286.11836220503949</v>
      </c>
      <c r="M75" s="27">
        <f>Baseline!CM75*'Summary all tools'!M$21</f>
        <v>215.08968981907753</v>
      </c>
      <c r="N75" s="27">
        <f>Baseline!CN75*'Summary all tools'!N$21</f>
        <v>162.26248792582507</v>
      </c>
      <c r="O75" s="27">
        <f>Baseline!CO75*'Summary all tools'!O$21</f>
        <v>301.21553379289799</v>
      </c>
      <c r="P75" s="27">
        <f>Baseline!CP75*'Summary all tools'!P$21</f>
        <v>181.57315582222822</v>
      </c>
      <c r="Q75" s="28"/>
      <c r="R75" s="29">
        <f>Baseline!CR75*'Summary all tools'!B$28</f>
        <v>2.7139570466715486</v>
      </c>
      <c r="S75" s="29">
        <f>Baseline!CS75*'Summary all tools'!C$28</f>
        <v>2.4295382206617995</v>
      </c>
      <c r="T75" s="29">
        <f>Baseline!CT75*'Summary all tools'!D$28</f>
        <v>6.8515277216169324</v>
      </c>
      <c r="U75" s="29">
        <f>Baseline!CU75*'Summary all tools'!E$28</f>
        <v>3.5847935515789242</v>
      </c>
      <c r="V75" s="29">
        <f>Baseline!CV75*'Summary all tools'!F$28</f>
        <v>1.4521863712498086</v>
      </c>
      <c r="W75" s="29">
        <f>Baseline!CW75*'Summary all tools'!G$28</f>
        <v>1.7511655811780313</v>
      </c>
      <c r="X75" s="29">
        <f>Baseline!CX75*'Summary all tools'!H$28</f>
        <v>1.6400232008388416</v>
      </c>
      <c r="Y75" s="29">
        <f>Baseline!CY75*'Summary all tools'!J$28</f>
        <v>1.5595710078059899</v>
      </c>
      <c r="Z75" s="29">
        <f>Baseline!CZ75*'Summary all tools'!K$28</f>
        <v>1.6987663213517907</v>
      </c>
      <c r="AA75" s="29">
        <f>Baseline!DA75*'Summary all tools'!L$28</f>
        <v>2.8509423727502239</v>
      </c>
      <c r="AB75" s="29">
        <f>Baseline!DB75*'Summary all tools'!M$28</f>
        <v>2.0280225884216962</v>
      </c>
      <c r="AC75" s="29">
        <f>Baseline!DC75*'Summary all tools'!N$28</f>
        <v>1.0447731444897361</v>
      </c>
      <c r="AD75" s="29">
        <f>Baseline!DD75*'Summary all tools'!O$28</f>
        <v>1.3670901685002934</v>
      </c>
      <c r="AE75" s="29">
        <f>Baseline!DE75*'Summary all tools'!P$28</f>
        <v>0.70608765351150682</v>
      </c>
      <c r="AF75" s="29">
        <f t="shared" si="3"/>
        <v>3333.8377379318172</v>
      </c>
      <c r="AH75" s="6">
        <f>C75*'Summary all tools'!B$22</f>
        <v>23.522446006560813</v>
      </c>
      <c r="AI75" s="6">
        <f>D75*'Summary all tools'!C$22</f>
        <v>24.995237810564625</v>
      </c>
      <c r="AJ75" s="6">
        <f>E75*'Summary all tools'!D$22</f>
        <v>94.693162878838038</v>
      </c>
      <c r="AK75" s="6">
        <f>F75*'Summary all tools'!E$22</f>
        <v>66.691832148229736</v>
      </c>
      <c r="AL75" s="6">
        <f>G75*'Summary all tools'!F$22</f>
        <v>50.818096892686945</v>
      </c>
      <c r="AM75" s="6">
        <f>H75*'Summary all tools'!G$22</f>
        <v>86.529027564641524</v>
      </c>
      <c r="AN75" s="6">
        <f>I75*'Summary all tools'!H$22</f>
        <v>51.019448988922008</v>
      </c>
      <c r="AO75" s="6">
        <f>J75*'Summary all tools'!J$22</f>
        <v>11.926170575559269</v>
      </c>
      <c r="AP75" s="6">
        <f>K75*'Summary all tools'!K$22</f>
        <v>12.673415982601322</v>
      </c>
      <c r="AQ75" s="6">
        <f>L75*'Summary all tools'!L$22</f>
        <v>72.687964487312655</v>
      </c>
      <c r="AR75" s="6">
        <f>M75*'Summary all tools'!M$22</f>
        <v>54.643230915575359</v>
      </c>
      <c r="AS75" s="6">
        <f>N75*'Summary all tools'!N$22</f>
        <v>41.222555130953531</v>
      </c>
      <c r="AT75" s="6">
        <f>O75*'Summary all tools'!O$22</f>
        <v>72.707197812078832</v>
      </c>
      <c r="AU75" s="6">
        <f>P75*'Summary all tools'!P$22</f>
        <v>43.828003129503365</v>
      </c>
      <c r="AV75" s="6"/>
      <c r="AW75" s="6">
        <f>R75*'Summary all tools'!B$29</f>
        <v>0.46588363471473454</v>
      </c>
      <c r="AX75" s="6">
        <f>S75*'Summary all tools'!C$29</f>
        <v>0.41705969455502284</v>
      </c>
      <c r="AY75" s="6">
        <f>T75*'Summary all tools'!D$29</f>
        <v>1.299964973822056</v>
      </c>
      <c r="AZ75" s="6">
        <f>U75*'Summary all tools'!E$29</f>
        <v>0.68015576157312918</v>
      </c>
      <c r="BA75" s="6">
        <f>V75*'Summary all tools'!F$29</f>
        <v>0.27552853827481749</v>
      </c>
      <c r="BB75" s="6">
        <f>W75*'Summary all tools'!G$29</f>
        <v>0.42720338047665962</v>
      </c>
      <c r="BC75" s="6">
        <f>X75*'Summary all tools'!H$29</f>
        <v>0.40008978190810857</v>
      </c>
      <c r="BD75" s="6">
        <f>Y75*'Summary all tools'!J$29</f>
        <v>0.20085384191440778</v>
      </c>
      <c r="BE75" s="6">
        <f>Z75*'Summary all tools'!K$29</f>
        <v>0.21878051108318516</v>
      </c>
      <c r="BF75" s="6">
        <f>AA75*'Summary all tools'!L$29</f>
        <v>0.72427787000030985</v>
      </c>
      <c r="BG75" s="6">
        <f>AB75*'Summary all tools'!M$29</f>
        <v>0.51521626487231353</v>
      </c>
      <c r="BH75" s="6">
        <f>AC75*'Summary all tools'!N$29</f>
        <v>0.26542313690984187</v>
      </c>
      <c r="BI75" s="6">
        <f>AD75*'Summary all tools'!O$29</f>
        <v>0.32998728205179495</v>
      </c>
      <c r="BJ75" s="6">
        <f>AE75*'Summary all tools'!P$29</f>
        <v>0.1704349508476051</v>
      </c>
      <c r="BK75" s="6">
        <f t="shared" si="4"/>
        <v>714.34864994703196</v>
      </c>
      <c r="BM75" s="6">
        <f>C75*'Summary all tools'!B$23</f>
        <v>4.8538380648458821</v>
      </c>
      <c r="BN75" s="6">
        <f>D75*'Summary all tools'!C$23</f>
        <v>5.1577474847196845</v>
      </c>
      <c r="BO75" s="6">
        <f>E75*'Summary all tools'!D$23</f>
        <v>28.861957178823925</v>
      </c>
      <c r="BP75" s="6">
        <f>F75*'Summary all tools'!E$23</f>
        <v>20.327305004083719</v>
      </c>
      <c r="BQ75" s="6">
        <f>G75*'Summary all tools'!F$23</f>
        <v>15.489077477565543</v>
      </c>
      <c r="BR75" s="6">
        <f>H75*'Summary all tools'!G$23</f>
        <v>19.021467266365164</v>
      </c>
      <c r="BS75" s="6">
        <f>I75*'Summary all tools'!H$23</f>
        <v>11.215482320840612</v>
      </c>
      <c r="BT75" s="6">
        <f>J75*'Summary all tools'!J$23</f>
        <v>2.1046183368634006</v>
      </c>
      <c r="BU75" s="6">
        <f>K75*'Summary all tools'!K$23</f>
        <v>2.2364851734002333</v>
      </c>
      <c r="BV75" s="6">
        <f>L75*'Summary all tools'!L$23</f>
        <v>15.348454652699486</v>
      </c>
      <c r="BW75" s="6">
        <f>M75*'Summary all tools'!M$23</f>
        <v>11.538212105679261</v>
      </c>
      <c r="BX75" s="6">
        <f>N75*'Summary all tools'!N$23</f>
        <v>8.7043642308387934</v>
      </c>
      <c r="BY75" s="6">
        <f>O75*'Summary all tools'!O$23</f>
        <v>17.550013264984543</v>
      </c>
      <c r="BZ75" s="6">
        <f>P75*'Summary all tools'!P$23</f>
        <v>10.579173169190467</v>
      </c>
      <c r="CA75" s="6"/>
      <c r="CB75" s="6">
        <f>R75*'Summary all tools'!B$30</f>
        <v>9.6134718274469025E-2</v>
      </c>
      <c r="CC75" s="6">
        <f>S75*'Summary all tools'!C$30</f>
        <v>8.6059936971671372E-2</v>
      </c>
      <c r="CD75" s="6">
        <f>T75*'Summary all tools'!D$30</f>
        <v>0.39622220092521571</v>
      </c>
      <c r="CE75" s="6">
        <f>U75*'Summary all tools'!E$30</f>
        <v>0.20730774924660444</v>
      </c>
      <c r="CF75" s="6">
        <f>V75*'Summary all tools'!F$30</f>
        <v>8.3979588720749163E-2</v>
      </c>
      <c r="CG75" s="6">
        <f>W75*'Summary all tools'!G$30</f>
        <v>9.3911087949610519E-2</v>
      </c>
      <c r="CH75" s="6">
        <f>X75*'Summary all tools'!H$30</f>
        <v>8.7950771022903176E-2</v>
      </c>
      <c r="CI75" s="6">
        <f>Y75*'Summary all tools'!J$30</f>
        <v>3.5444795631954316E-2</v>
      </c>
      <c r="CJ75" s="6">
        <f>Z75*'Summary all tools'!K$30</f>
        <v>3.8608325485267971E-2</v>
      </c>
      <c r="CK75" s="6">
        <f>AA75*'Summary all tools'!L$30</f>
        <v>0.15293516776898974</v>
      </c>
      <c r="CL75" s="6">
        <f>AB75*'Summary all tools'!M$30</f>
        <v>0.10879068541128532</v>
      </c>
      <c r="CM75" s="6">
        <f>AC75*'Summary all tools'!N$30</f>
        <v>5.604552293315386E-2</v>
      </c>
      <c r="CN75" s="6">
        <f>AD75*'Summary all tools'!O$30</f>
        <v>7.9652102564226376E-2</v>
      </c>
      <c r="CO75" s="6">
        <f>AE75*'Summary all tools'!P$30</f>
        <v>4.1139470894249505E-2</v>
      </c>
      <c r="CP75" s="6">
        <f t="shared" si="5"/>
        <v>174.55237785470104</v>
      </c>
      <c r="CR75" s="6"/>
      <c r="CS75" s="6"/>
      <c r="CT75" s="6"/>
      <c r="CU75" s="6"/>
      <c r="CV75" s="6"/>
      <c r="CW75" s="6"/>
      <c r="CX75" s="6"/>
      <c r="CY75" s="6"/>
      <c r="CZ75" s="6"/>
      <c r="DA75" s="6"/>
      <c r="DB75" s="6"/>
      <c r="DC75" s="6"/>
      <c r="DD75" s="6"/>
      <c r="DE75" s="6"/>
      <c r="DF75" s="6"/>
      <c r="DH75" s="6"/>
      <c r="DI75" s="6"/>
      <c r="DJ75" s="6"/>
      <c r="DK75" s="6"/>
      <c r="DL75" s="6"/>
      <c r="DM75" s="6"/>
      <c r="DN75" s="6"/>
      <c r="DO75" s="6"/>
      <c r="DP75" s="6"/>
      <c r="DQ75" s="6"/>
      <c r="DR75" s="6"/>
      <c r="DS75" s="6"/>
      <c r="DT75" s="6"/>
      <c r="DU75" s="6"/>
      <c r="DV75" s="6"/>
      <c r="DX75" s="6"/>
      <c r="DY75" s="6"/>
      <c r="DZ75" s="6"/>
      <c r="EA75" s="6"/>
      <c r="EB75" s="6"/>
      <c r="EC75" s="6"/>
      <c r="ED75" s="6"/>
      <c r="EE75" s="6"/>
      <c r="EF75" s="6"/>
      <c r="EG75" s="6"/>
      <c r="EH75" s="6"/>
      <c r="EI75" s="6"/>
      <c r="EJ75" s="6"/>
      <c r="EK75" s="6"/>
      <c r="EL75" s="6"/>
      <c r="EN75" s="1"/>
      <c r="EO75" s="1"/>
      <c r="EP75" s="1"/>
      <c r="EQ75" s="1"/>
      <c r="ER75" s="1"/>
      <c r="ES75" s="1"/>
      <c r="ET75" s="1"/>
      <c r="EU75" s="1"/>
      <c r="EV75" s="1"/>
      <c r="EW75" s="1"/>
      <c r="EX75" s="1"/>
      <c r="EY75" s="1"/>
      <c r="EZ75" s="1"/>
      <c r="FA75" s="1"/>
      <c r="FB75" s="2"/>
      <c r="FD75" s="2"/>
      <c r="FE75" s="2"/>
      <c r="FF75" s="2"/>
      <c r="FG75" s="2"/>
      <c r="FH75" s="2"/>
      <c r="FI75" s="2"/>
      <c r="FJ75" s="2"/>
      <c r="FK75" s="2"/>
      <c r="FL75" s="2"/>
      <c r="FM75" s="2"/>
      <c r="FN75" s="2"/>
      <c r="FO75" s="2"/>
      <c r="FP75" s="2"/>
      <c r="FQ75" s="2"/>
      <c r="FR75" s="2"/>
      <c r="FT75" s="2"/>
      <c r="FU75" s="2"/>
      <c r="FV75" s="2"/>
      <c r="FW75" s="2"/>
      <c r="FX75" s="2"/>
      <c r="FY75" s="2"/>
      <c r="FZ75" s="2"/>
      <c r="GA75" s="2"/>
      <c r="GB75" s="2"/>
      <c r="GC75" s="2"/>
      <c r="GD75" s="2"/>
      <c r="GE75" s="2"/>
      <c r="GF75" s="2"/>
      <c r="GG75" s="2"/>
      <c r="GH75" s="2"/>
      <c r="GJ75" s="6"/>
    </row>
    <row r="76" spans="1:192" x14ac:dyDescent="0.25">
      <c r="A76" s="8" t="s">
        <v>67</v>
      </c>
      <c r="B76" s="8" t="s">
        <v>241</v>
      </c>
      <c r="C76" s="22">
        <f>Baseline!CC76*'Summary all tools'!B$21</f>
        <v>50.038473623573779</v>
      </c>
      <c r="D76" s="22">
        <f>Baseline!CD76*'Summary all tools'!C$21</f>
        <v>54.69044264753942</v>
      </c>
      <c r="E76" s="22">
        <f>Baseline!CE76*'Summary all tools'!D$21</f>
        <v>223.25655997217376</v>
      </c>
      <c r="F76" s="22">
        <f>Baseline!CF76*'Summary all tools'!E$21</f>
        <v>182.13310490153225</v>
      </c>
      <c r="G76" s="22">
        <f>Baseline!CG76*'Summary all tools'!F$21</f>
        <v>122.71775585381728</v>
      </c>
      <c r="H76" s="22">
        <f>Baseline!CH76*'Summary all tools'!G$21</f>
        <v>127.56776043156852</v>
      </c>
      <c r="I76" s="22">
        <f>Baseline!CI76*'Summary all tools'!H$21</f>
        <v>69.725559510077005</v>
      </c>
      <c r="J76" s="27">
        <f>Baseline!CJ76*'Summary all tools'!J$21</f>
        <v>39.313260851950865</v>
      </c>
      <c r="K76" s="27">
        <f>Baseline!CK76*'Summary all tools'!K$21</f>
        <v>43.074423336947994</v>
      </c>
      <c r="L76" s="27">
        <f>Baseline!CL76*'Summary all tools'!L$21</f>
        <v>148.25454953590113</v>
      </c>
      <c r="M76" s="27">
        <f>Baseline!CM76*'Summary all tools'!M$21</f>
        <v>114.0685349875053</v>
      </c>
      <c r="N76" s="27">
        <f>Baseline!CN76*'Summary all tools'!N$21</f>
        <v>81.850076720355091</v>
      </c>
      <c r="O76" s="27">
        <f>Baseline!CO76*'Summary all tools'!O$21</f>
        <v>114.80525870946329</v>
      </c>
      <c r="P76" s="27">
        <f>Baseline!CP76*'Summary all tools'!P$21</f>
        <v>68.157512350098131</v>
      </c>
      <c r="Q76" s="28"/>
      <c r="R76" s="29">
        <f>Baseline!CR76*'Summary all tools'!B$28</f>
        <v>0.87131670488810053</v>
      </c>
      <c r="S76" s="29">
        <f>Baseline!CS76*'Summary all tools'!C$28</f>
        <v>0.88592542243141648</v>
      </c>
      <c r="T76" s="29">
        <f>Baseline!CT76*'Summary all tools'!D$28</f>
        <v>2.0656290480809125</v>
      </c>
      <c r="U76" s="29">
        <f>Baseline!CU76*'Summary all tools'!E$28</f>
        <v>1.5752512579141407</v>
      </c>
      <c r="V76" s="29">
        <f>Baseline!CV76*'Summary all tools'!F$28</f>
        <v>0.92107397438441796</v>
      </c>
      <c r="W76" s="29">
        <f>Baseline!CW76*'Summary all tools'!G$28</f>
        <v>1.1217706685857238</v>
      </c>
      <c r="X76" s="29">
        <f>Baseline!CX76*'Summary all tools'!H$28</f>
        <v>0.77472843900085564</v>
      </c>
      <c r="Y76" s="29">
        <f>Baseline!CY76*'Summary all tools'!J$28</f>
        <v>0.7292148766864861</v>
      </c>
      <c r="Z76" s="29">
        <f>Baseline!CZ76*'Summary all tools'!K$28</f>
        <v>0.46354925776516881</v>
      </c>
      <c r="AA76" s="29">
        <f>Baseline!DA76*'Summary all tools'!L$28</f>
        <v>1.3258321367903874</v>
      </c>
      <c r="AB76" s="29">
        <f>Baseline!DB76*'Summary all tools'!M$28</f>
        <v>0.78718850972615251</v>
      </c>
      <c r="AC76" s="29">
        <f>Baseline!DC76*'Summary all tools'!N$28</f>
        <v>0.75055572282178917</v>
      </c>
      <c r="AD76" s="29">
        <f>Baseline!DD76*'Summary all tools'!O$28</f>
        <v>0.94822330533970922</v>
      </c>
      <c r="AE76" s="29">
        <f>Baseline!DE76*'Summary all tools'!P$28</f>
        <v>0.21768608224240862</v>
      </c>
      <c r="AF76" s="29">
        <f t="shared" si="3"/>
        <v>1453.0912188391615</v>
      </c>
      <c r="AH76" s="6">
        <f>C76*'Summary all tools'!B$22</f>
        <v>8.5897107310222029</v>
      </c>
      <c r="AI76" s="6">
        <f>D76*'Summary all tools'!C$22</f>
        <v>9.3882776206947778</v>
      </c>
      <c r="AJ76" s="6">
        <f>E76*'Summary all tools'!D$22</f>
        <v>42.359269338450119</v>
      </c>
      <c r="AK76" s="6">
        <f>F76*'Summary all tools'!E$22</f>
        <v>34.556768441356347</v>
      </c>
      <c r="AL76" s="6">
        <f>G76*'Summary all tools'!F$22</f>
        <v>23.283680772784045</v>
      </c>
      <c r="AM76" s="6">
        <f>H76*'Summary all tools'!G$22</f>
        <v>31.120631356597158</v>
      </c>
      <c r="AN76" s="6">
        <f>I76*'Summary all tools'!H$22</f>
        <v>17.009810521911533</v>
      </c>
      <c r="AO76" s="6">
        <f>J76*'Summary all tools'!J$22</f>
        <v>5.0630714733573079</v>
      </c>
      <c r="AP76" s="6">
        <f>K76*'Summary all tools'!K$22</f>
        <v>5.5474636115766351</v>
      </c>
      <c r="AQ76" s="6">
        <f>L76*'Summary all tools'!L$22</f>
        <v>37.663858232298765</v>
      </c>
      <c r="AR76" s="6">
        <f>M76*'Summary all tools'!M$22</f>
        <v>28.978949677999825</v>
      </c>
      <c r="AS76" s="6">
        <f>N76*'Summary all tools'!N$22</f>
        <v>20.793896008916121</v>
      </c>
      <c r="AT76" s="6">
        <f>O76*'Summary all tools'!O$22</f>
        <v>27.71161417124976</v>
      </c>
      <c r="AU76" s="6">
        <f>P76*'Summary all tools'!P$22</f>
        <v>16.451813325885755</v>
      </c>
      <c r="AV76" s="6"/>
      <c r="AW76" s="6">
        <f>R76*'Summary all tools'!B$29</f>
        <v>0.14957207740585923</v>
      </c>
      <c r="AX76" s="6">
        <f>S76*'Summary all tools'!C$29</f>
        <v>0.15207984090784535</v>
      </c>
      <c r="AY76" s="6">
        <f>T76*'Summary all tools'!D$29</f>
        <v>0.39191922159819781</v>
      </c>
      <c r="AZ76" s="6">
        <f>U76*'Summary all tools'!E$29</f>
        <v>0.29887808142360561</v>
      </c>
      <c r="BA76" s="6">
        <f>V76*'Summary all tools'!F$29</f>
        <v>0.17475867480198182</v>
      </c>
      <c r="BB76" s="6">
        <f>W76*'Summary all tools'!G$29</f>
        <v>0.27366014207348888</v>
      </c>
      <c r="BC76" s="6">
        <f>X76*'Summary all tools'!H$29</f>
        <v>0.1889978946879059</v>
      </c>
      <c r="BD76" s="6">
        <f>Y76*'Summary all tools'!J$29</f>
        <v>9.3914037149017152E-2</v>
      </c>
      <c r="BE76" s="6">
        <f>Z76*'Summary all tools'!K$29</f>
        <v>5.9699525621271739E-2</v>
      </c>
      <c r="BF76" s="6">
        <f>AA76*'Summary all tools'!L$29</f>
        <v>0.33682577564209232</v>
      </c>
      <c r="BG76" s="6">
        <f>AB76*'Summary all tools'!M$29</f>
        <v>0.19998412544662375</v>
      </c>
      <c r="BH76" s="6">
        <f>AC76*'Summary all tools'!N$29</f>
        <v>0.19067761784237761</v>
      </c>
      <c r="BI76" s="6">
        <f>AD76*'Summary all tools'!O$29</f>
        <v>0.2288814874957919</v>
      </c>
      <c r="BJ76" s="6">
        <f>AE76*'Summary all tools'!P$29</f>
        <v>5.2544916403340018E-2</v>
      </c>
      <c r="BK76" s="6">
        <f t="shared" si="4"/>
        <v>311.3112087025998</v>
      </c>
      <c r="BM76" s="6">
        <f>C76*'Summary all tools'!B$23</f>
        <v>1.7724799921156926</v>
      </c>
      <c r="BN76" s="6">
        <f>D76*'Summary all tools'!C$23</f>
        <v>1.9372636360163829</v>
      </c>
      <c r="BO76" s="6">
        <f>E76*'Summary all tools'!D$23</f>
        <v>12.910873188774181</v>
      </c>
      <c r="BP76" s="6">
        <f>F76*'Summary all tools'!E$23</f>
        <v>10.532713668769571</v>
      </c>
      <c r="BQ76" s="6">
        <f>G76*'Summary all tools'!F$23</f>
        <v>7.0967383177321226</v>
      </c>
      <c r="BR76" s="6">
        <f>H76*'Summary all tools'!G$23</f>
        <v>6.8411732723554097</v>
      </c>
      <c r="BS76" s="6">
        <f>I76*'Summary all tools'!H$23</f>
        <v>3.7392255888684831</v>
      </c>
      <c r="BT76" s="6">
        <f>J76*'Summary all tools'!J$23</f>
        <v>0.89348320118070146</v>
      </c>
      <c r="BU76" s="6">
        <f>K76*'Summary all tools'!K$23</f>
        <v>0.97896416674881803</v>
      </c>
      <c r="BV76" s="6">
        <f>L76*'Summary all tools'!L$23</f>
        <v>7.9529262402861942</v>
      </c>
      <c r="BW76" s="6">
        <f>M76*'Summary all tools'!M$23</f>
        <v>6.1190610873864184</v>
      </c>
      <c r="BX76" s="6">
        <f>N76*'Summary all tools'!N$23</f>
        <v>4.3907429819623678</v>
      </c>
      <c r="BY76" s="6">
        <f>O76*'Summary all tools'!O$23</f>
        <v>6.6890103171982176</v>
      </c>
      <c r="BZ76" s="6">
        <f>P76*'Summary all tools'!P$23</f>
        <v>3.9711273545241479</v>
      </c>
      <c r="CA76" s="6"/>
      <c r="CB76" s="6">
        <f>R76*'Summary all tools'!B$30</f>
        <v>3.086407946470111E-2</v>
      </c>
      <c r="CC76" s="6">
        <f>S76*'Summary all tools'!C$30</f>
        <v>3.1381554473047454E-2</v>
      </c>
      <c r="CD76" s="6">
        <f>T76*'Summary all tools'!D$30</f>
        <v>0.11945483124054659</v>
      </c>
      <c r="CE76" s="6">
        <f>U76*'Summary all tools'!E$30</f>
        <v>9.1096401529797602E-2</v>
      </c>
      <c r="CF76" s="6">
        <f>V76*'Summary all tools'!F$30</f>
        <v>5.3265486497864327E-2</v>
      </c>
      <c r="CG76" s="6">
        <f>W76*'Summary all tools'!G$30</f>
        <v>6.0158048473051437E-2</v>
      </c>
      <c r="CH76" s="6">
        <f>X76*'Summary all tools'!H$30</f>
        <v>4.154695098742759E-2</v>
      </c>
      <c r="CI76" s="6">
        <f>Y76*'Summary all tools'!J$30</f>
        <v>1.6573065379238319E-2</v>
      </c>
      <c r="CJ76" s="6">
        <f>Z76*'Summary all tools'!K$30</f>
        <v>1.0535210403753837E-2</v>
      </c>
      <c r="CK76" s="6">
        <f>AA76*'Summary all tools'!L$30</f>
        <v>7.1122574139565312E-2</v>
      </c>
      <c r="CL76" s="6">
        <f>AB76*'Summary all tools'!M$30</f>
        <v>4.2227723699884701E-2</v>
      </c>
      <c r="CM76" s="6">
        <f>AC76*'Summary all tools'!N$30</f>
        <v>4.0262604564326746E-2</v>
      </c>
      <c r="CN76" s="6">
        <f>AD76*'Summary all tools'!O$30</f>
        <v>5.5247255602432523E-2</v>
      </c>
      <c r="CO76" s="6">
        <f>AE76*'Summary all tools'!P$30</f>
        <v>1.2683255683564831E-2</v>
      </c>
      <c r="CP76" s="6">
        <f t="shared" si="5"/>
        <v>76.502202056057911</v>
      </c>
      <c r="CR76" s="6"/>
      <c r="CS76" s="6"/>
      <c r="CT76" s="6"/>
      <c r="CU76" s="6"/>
      <c r="CV76" s="6"/>
      <c r="CW76" s="6"/>
      <c r="CX76" s="6"/>
      <c r="CY76" s="6"/>
      <c r="CZ76" s="6"/>
      <c r="DA76" s="6"/>
      <c r="DB76" s="6"/>
      <c r="DC76" s="6"/>
      <c r="DD76" s="6"/>
      <c r="DE76" s="6"/>
      <c r="DF76" s="6"/>
      <c r="DH76" s="6"/>
      <c r="DI76" s="6"/>
      <c r="DJ76" s="6"/>
      <c r="DK76" s="6"/>
      <c r="DL76" s="6"/>
      <c r="DM76" s="6"/>
      <c r="DN76" s="6"/>
      <c r="DO76" s="6"/>
      <c r="DP76" s="6"/>
      <c r="DQ76" s="6"/>
      <c r="DR76" s="6"/>
      <c r="DS76" s="6"/>
      <c r="DT76" s="6"/>
      <c r="DU76" s="6"/>
      <c r="DV76" s="6"/>
      <c r="DX76" s="6"/>
      <c r="DY76" s="6"/>
      <c r="DZ76" s="6"/>
      <c r="EA76" s="6"/>
      <c r="EB76" s="6"/>
      <c r="EC76" s="6"/>
      <c r="ED76" s="6"/>
      <c r="EE76" s="6"/>
      <c r="EF76" s="6"/>
      <c r="EG76" s="6"/>
      <c r="EH76" s="6"/>
      <c r="EI76" s="6"/>
      <c r="EJ76" s="6"/>
      <c r="EK76" s="6"/>
      <c r="EL76" s="6"/>
      <c r="EN76" s="1"/>
      <c r="EO76" s="1"/>
      <c r="EP76" s="1"/>
      <c r="EQ76" s="1"/>
      <c r="ER76" s="1"/>
      <c r="ES76" s="1"/>
      <c r="ET76" s="1"/>
      <c r="EU76" s="1"/>
      <c r="EV76" s="1"/>
      <c r="EW76" s="1"/>
      <c r="EX76" s="1"/>
      <c r="EY76" s="1"/>
      <c r="EZ76" s="1"/>
      <c r="FA76" s="1"/>
      <c r="FB76" s="2"/>
      <c r="FD76" s="2"/>
      <c r="FE76" s="2"/>
      <c r="FF76" s="2"/>
      <c r="FG76" s="2"/>
      <c r="FH76" s="2"/>
      <c r="FI76" s="2"/>
      <c r="FJ76" s="2"/>
      <c r="FK76" s="2"/>
      <c r="FL76" s="2"/>
      <c r="FM76" s="2"/>
      <c r="FN76" s="2"/>
      <c r="FO76" s="2"/>
      <c r="FP76" s="2"/>
      <c r="FQ76" s="2"/>
      <c r="FR76" s="2"/>
      <c r="FT76" s="2"/>
      <c r="FU76" s="2"/>
      <c r="FV76" s="2"/>
      <c r="FW76" s="2"/>
      <c r="FX76" s="2"/>
      <c r="FY76" s="2"/>
      <c r="FZ76" s="2"/>
      <c r="GA76" s="2"/>
      <c r="GB76" s="2"/>
      <c r="GC76" s="2"/>
      <c r="GD76" s="2"/>
      <c r="GE76" s="2"/>
      <c r="GF76" s="2"/>
      <c r="GG76" s="2"/>
      <c r="GH76" s="2"/>
      <c r="GJ76" s="6"/>
    </row>
    <row r="77" spans="1:192" x14ac:dyDescent="0.25">
      <c r="A77" s="8" t="s">
        <v>75</v>
      </c>
      <c r="B77" s="8" t="s">
        <v>242</v>
      </c>
      <c r="C77" s="22">
        <f>Baseline!CC77*'Summary all tools'!B$21</f>
        <v>160.33767442779424</v>
      </c>
      <c r="D77" s="22">
        <f>Baseline!CD77*'Summary all tools'!C$21</f>
        <v>162.78093220409906</v>
      </c>
      <c r="E77" s="22">
        <f>Baseline!CE77*'Summary all tools'!D$21</f>
        <v>587.43809412606686</v>
      </c>
      <c r="F77" s="22">
        <f>Baseline!CF77*'Summary all tools'!E$21</f>
        <v>473.17094606339094</v>
      </c>
      <c r="G77" s="22">
        <f>Baseline!CG77*'Summary all tools'!F$21</f>
        <v>344.37490753552265</v>
      </c>
      <c r="H77" s="22">
        <f>Baseline!CH77*'Summary all tools'!G$21</f>
        <v>378.02586110227173</v>
      </c>
      <c r="I77" s="22">
        <f>Baseline!CI77*'Summary all tools'!H$21</f>
        <v>196.41966013645489</v>
      </c>
      <c r="J77" s="27">
        <f>Baseline!CJ77*'Summary all tools'!J$21</f>
        <v>109.74157398687487</v>
      </c>
      <c r="K77" s="27">
        <f>Baseline!CK77*'Summary all tools'!K$21</f>
        <v>114.88240268338279</v>
      </c>
      <c r="L77" s="27">
        <f>Baseline!CL77*'Summary all tools'!L$21</f>
        <v>382.31900999321795</v>
      </c>
      <c r="M77" s="27">
        <f>Baseline!CM77*'Summary all tools'!M$21</f>
        <v>297.22781208818446</v>
      </c>
      <c r="N77" s="27">
        <f>Baseline!CN77*'Summary all tools'!N$21</f>
        <v>213.96430964271258</v>
      </c>
      <c r="O77" s="27">
        <f>Baseline!CO77*'Summary all tools'!O$21</f>
        <v>320.46205597222155</v>
      </c>
      <c r="P77" s="27">
        <f>Baseline!CP77*'Summary all tools'!P$21</f>
        <v>187.94852764732022</v>
      </c>
      <c r="Q77" s="28"/>
      <c r="R77" s="29">
        <f>Baseline!CR77*'Summary all tools'!B$28</f>
        <v>12.670282007626989</v>
      </c>
      <c r="S77" s="29">
        <f>Baseline!CS77*'Summary all tools'!C$28</f>
        <v>8.1525032868820624</v>
      </c>
      <c r="T77" s="29">
        <f>Baseline!CT77*'Summary all tools'!D$28</f>
        <v>24.595794302290802</v>
      </c>
      <c r="U77" s="29">
        <f>Baseline!CU77*'Summary all tools'!E$28</f>
        <v>15.835604037306842</v>
      </c>
      <c r="V77" s="29">
        <f>Baseline!CV77*'Summary all tools'!F$28</f>
        <v>9.4432364582067834</v>
      </c>
      <c r="W77" s="29">
        <f>Baseline!CW77*'Summary all tools'!G$28</f>
        <v>9.5149059635666617</v>
      </c>
      <c r="X77" s="29">
        <f>Baseline!CX77*'Summary all tools'!H$28</f>
        <v>6.8264231597790461</v>
      </c>
      <c r="Y77" s="29">
        <f>Baseline!CY77*'Summary all tools'!J$28</f>
        <v>6.9104685131554149</v>
      </c>
      <c r="Z77" s="29">
        <f>Baseline!CZ77*'Summary all tools'!K$28</f>
        <v>5.3453672052518924</v>
      </c>
      <c r="AA77" s="29">
        <f>Baseline!DA77*'Summary all tools'!L$28</f>
        <v>14.294530132238103</v>
      </c>
      <c r="AB77" s="29">
        <f>Baseline!DB77*'Summary all tools'!M$28</f>
        <v>9.5149514364886034</v>
      </c>
      <c r="AC77" s="29">
        <f>Baseline!DC77*'Summary all tools'!N$28</f>
        <v>5.3355885134155789</v>
      </c>
      <c r="AD77" s="29">
        <f>Baseline!DD77*'Summary all tools'!O$28</f>
        <v>7.5407081398552478</v>
      </c>
      <c r="AE77" s="29">
        <f>Baseline!DE77*'Summary all tools'!P$28</f>
        <v>4.2089540134409855</v>
      </c>
      <c r="AF77" s="29">
        <f t="shared" si="3"/>
        <v>4069.2830847790196</v>
      </c>
      <c r="AH77" s="6">
        <f>C77*'Summary all tools'!B$22</f>
        <v>27.523905964444243</v>
      </c>
      <c r="AI77" s="6">
        <f>D77*'Summary all tools'!C$22</f>
        <v>27.943320787079678</v>
      </c>
      <c r="AJ77" s="6">
        <f>E77*'Summary all tools'!D$22</f>
        <v>111.45674040598539</v>
      </c>
      <c r="AK77" s="6">
        <f>F77*'Summary all tools'!E$22</f>
        <v>89.776423814496525</v>
      </c>
      <c r="AL77" s="6">
        <f>G77*'Summary all tools'!F$22</f>
        <v>65.339488629221961</v>
      </c>
      <c r="AM77" s="6">
        <f>H77*'Summary all tools'!G$22</f>
        <v>92.220819953445897</v>
      </c>
      <c r="AN77" s="6">
        <f>I77*'Summary all tools'!H$22</f>
        <v>47.91730930773663</v>
      </c>
      <c r="AO77" s="6">
        <f>J77*'Summary all tools'!J$22</f>
        <v>14.133384528612671</v>
      </c>
      <c r="AP77" s="6">
        <f>K77*'Summary all tools'!K$22</f>
        <v>14.795460951647783</v>
      </c>
      <c r="AQ77" s="6">
        <f>L77*'Summary all tools'!L$22</f>
        <v>97.127602741192007</v>
      </c>
      <c r="AR77" s="6">
        <f>M77*'Summary all tools'!M$22</f>
        <v>75.510304487990183</v>
      </c>
      <c r="AS77" s="6">
        <f>N77*'Summary all tools'!N$22</f>
        <v>54.357329676438113</v>
      </c>
      <c r="AT77" s="6">
        <f>O77*'Summary all tools'!O$22</f>
        <v>77.352910062260378</v>
      </c>
      <c r="AU77" s="6">
        <f>P77*'Summary all tools'!P$22</f>
        <v>45.366885983835914</v>
      </c>
      <c r="AV77" s="6"/>
      <c r="AW77" s="6">
        <f>R77*'Summary all tools'!B$29</f>
        <v>2.1750075380940066</v>
      </c>
      <c r="AX77" s="6">
        <f>S77*'Summary all tools'!C$29</f>
        <v>1.3994760410723976</v>
      </c>
      <c r="AY77" s="6">
        <f>T77*'Summary all tools'!D$29</f>
        <v>4.6666484316237256</v>
      </c>
      <c r="AZ77" s="6">
        <f>U77*'Summary all tools'!E$29</f>
        <v>3.0045460551615317</v>
      </c>
      <c r="BA77" s="6">
        <f>V77*'Summary all tools'!F$29</f>
        <v>1.791699185052879</v>
      </c>
      <c r="BB77" s="6">
        <f>W77*'Summary all tools'!G$29</f>
        <v>2.321196828125621</v>
      </c>
      <c r="BC77" s="6">
        <f>X77*'Summary all tools'!H$29</f>
        <v>1.6653314122699672</v>
      </c>
      <c r="BD77" s="6">
        <f>Y77*'Summary all tools'!J$29</f>
        <v>0.88998458123971247</v>
      </c>
      <c r="BE77" s="6">
        <f>Z77*'Summary all tools'!K$29</f>
        <v>0.68841850370668312</v>
      </c>
      <c r="BF77" s="6">
        <f>AA77*'Summary all tools'!L$29</f>
        <v>3.6315051246880197</v>
      </c>
      <c r="BG77" s="6">
        <f>AB77*'Summary all tools'!M$29</f>
        <v>2.4172599297152217</v>
      </c>
      <c r="BH77" s="6">
        <f>AC77*'Summary all tools'!N$29</f>
        <v>1.3554987012827027</v>
      </c>
      <c r="BI77" s="6">
        <f>AD77*'Summary all tools'!O$29</f>
        <v>1.8201709303098874</v>
      </c>
      <c r="BJ77" s="6">
        <f>AE77*'Summary all tools'!P$29</f>
        <v>1.0159544170374792</v>
      </c>
      <c r="BK77" s="6">
        <f t="shared" si="4"/>
        <v>869.66458497376721</v>
      </c>
      <c r="BM77" s="6">
        <f>C77*'Summary all tools'!B$23</f>
        <v>5.6795361513932567</v>
      </c>
      <c r="BN77" s="6">
        <f>D77*'Summary all tools'!C$23</f>
        <v>5.7660820671751711</v>
      </c>
      <c r="BO77" s="6">
        <f>E77*'Summary all tools'!D$23</f>
        <v>33.971403753879109</v>
      </c>
      <c r="BP77" s="6">
        <f>F77*'Summary all tools'!E$23</f>
        <v>27.363362053048597</v>
      </c>
      <c r="BQ77" s="6">
        <f>G77*'Summary all tools'!F$23</f>
        <v>19.915118109591628</v>
      </c>
      <c r="BR77" s="6">
        <f>H77*'Summary all tools'!G$23</f>
        <v>20.272680248386813</v>
      </c>
      <c r="BS77" s="6">
        <f>I77*'Summary all tools'!H$23</f>
        <v>10.533546442649001</v>
      </c>
      <c r="BT77" s="6">
        <f>J77*'Summary all tools'!J$23</f>
        <v>2.4941266815198833</v>
      </c>
      <c r="BU77" s="6">
        <f>K77*'Summary all tools'!K$23</f>
        <v>2.6109636973496091</v>
      </c>
      <c r="BV77" s="6">
        <f>L77*'Summary all tools'!L$23</f>
        <v>20.509015718259668</v>
      </c>
      <c r="BW77" s="6">
        <f>M77*'Summary all tools'!M$23</f>
        <v>15.944406923758883</v>
      </c>
      <c r="BX77" s="6">
        <f>N77*'Summary all tools'!N$23</f>
        <v>11.477842521319602</v>
      </c>
      <c r="BY77" s="6">
        <f>O77*'Summary all tools'!O$23</f>
        <v>18.671392083993883</v>
      </c>
      <c r="BZ77" s="6">
        <f>P77*'Summary all tools'!P$23</f>
        <v>10.950627651270738</v>
      </c>
      <c r="CA77" s="6"/>
      <c r="CB77" s="6">
        <f>R77*'Summary all tools'!B$30</f>
        <v>0.44881107928923941</v>
      </c>
      <c r="CC77" s="6">
        <f>S77*'Summary all tools'!C$30</f>
        <v>0.28878077038001859</v>
      </c>
      <c r="CD77" s="6">
        <f>T77*'Summary all tools'!D$30</f>
        <v>1.4223688712825739</v>
      </c>
      <c r="CE77" s="6">
        <f>U77*'Summary all tools'!E$30</f>
        <v>0.9157691743471793</v>
      </c>
      <c r="CF77" s="6">
        <f>V77*'Summary all tools'!F$30</f>
        <v>0.54610009407433635</v>
      </c>
      <c r="CG77" s="6">
        <f>W77*'Summary all tools'!G$30</f>
        <v>0.51026309583795981</v>
      </c>
      <c r="CH77" s="6">
        <f>X77*'Summary all tools'!H$30</f>
        <v>0.36608578459382896</v>
      </c>
      <c r="CI77" s="6">
        <f>Y77*'Summary all tools'!J$30</f>
        <v>0.15705610257171398</v>
      </c>
      <c r="CJ77" s="6">
        <f>Z77*'Summary all tools'!K$30</f>
        <v>0.12148561830117938</v>
      </c>
      <c r="CK77" s="6">
        <f>AA77*'Summary all tools'!L$30</f>
        <v>0.76681183907755002</v>
      </c>
      <c r="CL77" s="6">
        <f>AB77*'Summary all tools'!M$30</f>
        <v>0.51041743535819428</v>
      </c>
      <c r="CM77" s="6">
        <f>AC77*'Summary all tools'!N$30</f>
        <v>0.28622084130670616</v>
      </c>
      <c r="CN77" s="6">
        <f>AD77*'Summary all tools'!O$30</f>
        <v>0.43935160386790384</v>
      </c>
      <c r="CO77" s="6">
        <f>AE77*'Summary all tools'!P$30</f>
        <v>0.2452303765262881</v>
      </c>
      <c r="CP77" s="6">
        <f t="shared" si="5"/>
        <v>213.18485679041052</v>
      </c>
      <c r="CR77" s="6"/>
      <c r="CS77" s="6"/>
      <c r="CT77" s="6"/>
      <c r="CU77" s="6"/>
      <c r="CV77" s="6"/>
      <c r="CW77" s="6"/>
      <c r="CX77" s="6"/>
      <c r="CY77" s="6"/>
      <c r="CZ77" s="6"/>
      <c r="DA77" s="6"/>
      <c r="DB77" s="6"/>
      <c r="DC77" s="6"/>
      <c r="DD77" s="6"/>
      <c r="DE77" s="6"/>
      <c r="DF77" s="6"/>
      <c r="DH77" s="6"/>
      <c r="DI77" s="6"/>
      <c r="DJ77" s="6"/>
      <c r="DK77" s="6"/>
      <c r="DL77" s="6"/>
      <c r="DM77" s="6"/>
      <c r="DN77" s="6"/>
      <c r="DO77" s="6"/>
      <c r="DP77" s="6"/>
      <c r="DQ77" s="6"/>
      <c r="DR77" s="6"/>
      <c r="DS77" s="6"/>
      <c r="DT77" s="6"/>
      <c r="DU77" s="6"/>
      <c r="DV77" s="6"/>
      <c r="DX77" s="6"/>
      <c r="DY77" s="6"/>
      <c r="DZ77" s="6"/>
      <c r="EA77" s="6"/>
      <c r="EB77" s="6"/>
      <c r="EC77" s="6"/>
      <c r="ED77" s="6"/>
      <c r="EE77" s="6"/>
      <c r="EF77" s="6"/>
      <c r="EG77" s="6"/>
      <c r="EH77" s="6"/>
      <c r="EI77" s="6"/>
      <c r="EJ77" s="6"/>
      <c r="EK77" s="6"/>
      <c r="EL77" s="6"/>
      <c r="EN77" s="1"/>
      <c r="EO77" s="1"/>
      <c r="EP77" s="1"/>
      <c r="EQ77" s="1"/>
      <c r="ER77" s="1"/>
      <c r="ES77" s="1"/>
      <c r="ET77" s="1"/>
      <c r="EU77" s="1"/>
      <c r="EV77" s="1"/>
      <c r="EW77" s="1"/>
      <c r="EX77" s="1"/>
      <c r="EY77" s="1"/>
      <c r="EZ77" s="1"/>
      <c r="FA77" s="1"/>
      <c r="FB77" s="2"/>
      <c r="FD77" s="2"/>
      <c r="FE77" s="2"/>
      <c r="FF77" s="2"/>
      <c r="FG77" s="2"/>
      <c r="FH77" s="2"/>
      <c r="FI77" s="2"/>
      <c r="FJ77" s="2"/>
      <c r="FK77" s="2"/>
      <c r="FL77" s="2"/>
      <c r="FM77" s="2"/>
      <c r="FN77" s="2"/>
      <c r="FO77" s="2"/>
      <c r="FP77" s="2"/>
      <c r="FQ77" s="2"/>
      <c r="FR77" s="2"/>
      <c r="FT77" s="2"/>
      <c r="FU77" s="2"/>
      <c r="FV77" s="2"/>
      <c r="FW77" s="2"/>
      <c r="FX77" s="2"/>
      <c r="FY77" s="2"/>
      <c r="FZ77" s="2"/>
      <c r="GA77" s="2"/>
      <c r="GB77" s="2"/>
      <c r="GC77" s="2"/>
      <c r="GD77" s="2"/>
      <c r="GE77" s="2"/>
      <c r="GF77" s="2"/>
      <c r="GG77" s="2"/>
      <c r="GH77" s="2"/>
      <c r="GJ77" s="6"/>
    </row>
    <row r="78" spans="1:192" x14ac:dyDescent="0.25">
      <c r="A78" s="8" t="s">
        <v>119</v>
      </c>
      <c r="B78" s="8" t="s">
        <v>243</v>
      </c>
      <c r="C78" s="22">
        <f>Baseline!CC78*'Summary all tools'!B$21</f>
        <v>72.555708779827626</v>
      </c>
      <c r="D78" s="22">
        <f>Baseline!CD78*'Summary all tools'!C$21</f>
        <v>72.229609065792417</v>
      </c>
      <c r="E78" s="22">
        <f>Baseline!CE78*'Summary all tools'!D$21</f>
        <v>269.69586886813585</v>
      </c>
      <c r="F78" s="22">
        <f>Baseline!CF78*'Summary all tools'!E$21</f>
        <v>205.98492053086457</v>
      </c>
      <c r="G78" s="22">
        <f>Baseline!CG78*'Summary all tools'!F$21</f>
        <v>157.22908355303571</v>
      </c>
      <c r="H78" s="22">
        <f>Baseline!CH78*'Summary all tools'!G$21</f>
        <v>196.43389091199862</v>
      </c>
      <c r="I78" s="22">
        <f>Baseline!CI78*'Summary all tools'!H$21</f>
        <v>114.16390895237527</v>
      </c>
      <c r="J78" s="27">
        <f>Baseline!CJ78*'Summary all tools'!J$21</f>
        <v>50.229015866797056</v>
      </c>
      <c r="K78" s="27">
        <f>Baseline!CK78*'Summary all tools'!K$21</f>
        <v>51.484895617488618</v>
      </c>
      <c r="L78" s="27">
        <f>Baseline!CL78*'Summary all tools'!L$21</f>
        <v>156.63952285137208</v>
      </c>
      <c r="M78" s="27">
        <f>Baseline!CM78*'Summary all tools'!M$21</f>
        <v>122.20280432821183</v>
      </c>
      <c r="N78" s="27">
        <f>Baseline!CN78*'Summary all tools'!N$21</f>
        <v>98.446197620707139</v>
      </c>
      <c r="O78" s="27">
        <f>Baseline!CO78*'Summary all tools'!O$21</f>
        <v>174.06604166761559</v>
      </c>
      <c r="P78" s="27">
        <f>Baseline!CP78*'Summary all tools'!P$21</f>
        <v>104.72856610500335</v>
      </c>
      <c r="Q78" s="28"/>
      <c r="R78" s="29">
        <f>Baseline!CR78*'Summary all tools'!B$28</f>
        <v>0.91651758772087999</v>
      </c>
      <c r="S78" s="29">
        <f>Baseline!CS78*'Summary all tools'!C$28</f>
        <v>0.80463321559634449</v>
      </c>
      <c r="T78" s="29">
        <f>Baseline!CT78*'Summary all tools'!D$28</f>
        <v>3.1084849843738342</v>
      </c>
      <c r="U78" s="29">
        <f>Baseline!CU78*'Summary all tools'!E$28</f>
        <v>1.7658043877040199</v>
      </c>
      <c r="V78" s="29">
        <f>Baseline!CV78*'Summary all tools'!F$28</f>
        <v>0.81752794198995415</v>
      </c>
      <c r="W78" s="29">
        <f>Baseline!CW78*'Summary all tools'!G$28</f>
        <v>1.0887403887682721</v>
      </c>
      <c r="X78" s="29">
        <f>Baseline!CX78*'Summary all tools'!H$28</f>
        <v>0.98470217964312878</v>
      </c>
      <c r="Y78" s="29">
        <f>Baseline!CY78*'Summary all tools'!J$28</f>
        <v>0.71810891246919695</v>
      </c>
      <c r="Z78" s="29">
        <f>Baseline!CZ78*'Summary all tools'!K$28</f>
        <v>0.57240773385719279</v>
      </c>
      <c r="AA78" s="29">
        <f>Baseline!DA78*'Summary all tools'!L$28</f>
        <v>1.8157176524293994</v>
      </c>
      <c r="AB78" s="29">
        <f>Baseline!DB78*'Summary all tools'!M$28</f>
        <v>0.99113795215508205</v>
      </c>
      <c r="AC78" s="29">
        <f>Baseline!DC78*'Summary all tools'!N$28</f>
        <v>0.64881756991625028</v>
      </c>
      <c r="AD78" s="29">
        <f>Baseline!DD78*'Summary all tools'!O$28</f>
        <v>1.4751359463357254</v>
      </c>
      <c r="AE78" s="29">
        <f>Baseline!DE78*'Summary all tools'!P$28</f>
        <v>0.46764812126793504</v>
      </c>
      <c r="AF78" s="29">
        <f t="shared" si="3"/>
        <v>1862.2654192934531</v>
      </c>
      <c r="AH78" s="6">
        <f>C78*'Summary all tools'!B$22</f>
        <v>12.455067174738803</v>
      </c>
      <c r="AI78" s="6">
        <f>D78*'Summary all tools'!C$22</f>
        <v>12.399088204754557</v>
      </c>
      <c r="AJ78" s="6">
        <f>E78*'Summary all tools'!D$22</f>
        <v>51.170366282973141</v>
      </c>
      <c r="AK78" s="6">
        <f>F78*'Summary all tools'!E$22</f>
        <v>39.082259126063974</v>
      </c>
      <c r="AL78" s="6">
        <f>G78*'Summary all tools'!F$22</f>
        <v>29.831638984721522</v>
      </c>
      <c r="AM78" s="6">
        <f>H78*'Summary all tools'!G$22</f>
        <v>47.920780958552768</v>
      </c>
      <c r="AN78" s="6">
        <f>I78*'Summary all tools'!H$22</f>
        <v>27.850711752840233</v>
      </c>
      <c r="AO78" s="6">
        <f>J78*'Summary all tools'!J$22</f>
        <v>6.4688884070874995</v>
      </c>
      <c r="AP78" s="6">
        <f>K78*'Summary all tools'!K$22</f>
        <v>6.6306304961917162</v>
      </c>
      <c r="AQ78" s="6">
        <f>L78*'Summary all tools'!L$22</f>
        <v>39.794048821553027</v>
      </c>
      <c r="AR78" s="6">
        <f>M78*'Summary all tools'!M$22</f>
        <v>31.045449277713733</v>
      </c>
      <c r="AS78" s="6">
        <f>N78*'Summary all tools'!N$22</f>
        <v>25.010117006880051</v>
      </c>
      <c r="AT78" s="6">
        <f>O78*'Summary all tools'!O$22</f>
        <v>42.015941092183077</v>
      </c>
      <c r="AU78" s="6">
        <f>P78*'Summary all tools'!P$22</f>
        <v>25.279309059828396</v>
      </c>
      <c r="AV78" s="6"/>
      <c r="AW78" s="6">
        <f>R78*'Summary all tools'!B$29</f>
        <v>0.15733135702020556</v>
      </c>
      <c r="AX78" s="6">
        <f>S78*'Summary all tools'!C$29</f>
        <v>0.13812504790890928</v>
      </c>
      <c r="AY78" s="6">
        <f>T78*'Summary all tools'!D$29</f>
        <v>0.58978402562518484</v>
      </c>
      <c r="AZ78" s="6">
        <f>U78*'Summary all tools'!E$29</f>
        <v>0.33503241144221818</v>
      </c>
      <c r="BA78" s="6">
        <f>V78*'Summary all tools'!F$29</f>
        <v>0.15511251400978987</v>
      </c>
      <c r="BB78" s="6">
        <f>W78*'Summary all tools'!G$29</f>
        <v>0.26560228201286973</v>
      </c>
      <c r="BC78" s="6">
        <f>X78*'Summary all tools'!H$29</f>
        <v>0.24022177253123647</v>
      </c>
      <c r="BD78" s="6">
        <f>Y78*'Summary all tools'!J$29</f>
        <v>9.2483723575578394E-2</v>
      </c>
      <c r="BE78" s="6">
        <f>Z78*'Summary all tools'!K$29</f>
        <v>7.3719177845244524E-2</v>
      </c>
      <c r="BF78" s="6">
        <f>AA78*'Summary all tools'!L$29</f>
        <v>0.46128049672042432</v>
      </c>
      <c r="BG78" s="6">
        <f>AB78*'Summary all tools'!M$29</f>
        <v>0.25179719229850767</v>
      </c>
      <c r="BH78" s="6">
        <f>AC78*'Summary all tools'!N$29</f>
        <v>0.16483118426010002</v>
      </c>
      <c r="BI78" s="6">
        <f>AD78*'Summary all tools'!O$29</f>
        <v>0.35606729739138199</v>
      </c>
      <c r="BJ78" s="6">
        <f>AE78*'Summary all tools'!P$29</f>
        <v>0.11288058099570847</v>
      </c>
      <c r="BK78" s="6">
        <f t="shared" si="4"/>
        <v>400.34856570971988</v>
      </c>
      <c r="BM78" s="6">
        <f>C78*'Summary all tools'!B$23</f>
        <v>2.570093226533404</v>
      </c>
      <c r="BN78" s="6">
        <f>D78*'Summary all tools'!C$23</f>
        <v>2.5585420105049086</v>
      </c>
      <c r="BO78" s="6">
        <f>E78*'Summary all tools'!D$23</f>
        <v>15.59644725748154</v>
      </c>
      <c r="BP78" s="6">
        <f>F78*'Summary all tools'!E$23</f>
        <v>11.912058432259224</v>
      </c>
      <c r="BQ78" s="6">
        <f>G78*'Summary all tools'!F$23</f>
        <v>9.0925201015075867</v>
      </c>
      <c r="BR78" s="6">
        <f>H78*'Summary all tools'!G$23</f>
        <v>10.534309607268064</v>
      </c>
      <c r="BS78" s="6">
        <f>I78*'Summary all tools'!H$23</f>
        <v>6.1223547387709134</v>
      </c>
      <c r="BT78" s="6">
        <f>J78*'Summary all tools'!J$23</f>
        <v>1.141568542427206</v>
      </c>
      <c r="BU78" s="6">
        <f>K78*'Summary all tools'!K$23</f>
        <v>1.1701112640338323</v>
      </c>
      <c r="BV78" s="6">
        <f>L78*'Summary all tools'!L$23</f>
        <v>8.4027274404076113</v>
      </c>
      <c r="BW78" s="6">
        <f>M78*'Summary all tools'!M$23</f>
        <v>6.5554135925052899</v>
      </c>
      <c r="BX78" s="6">
        <f>N78*'Summary all tools'!N$23</f>
        <v>5.2810207225682975</v>
      </c>
      <c r="BY78" s="6">
        <f>O78*'Summary all tools'!O$23</f>
        <v>10.141778884320052</v>
      </c>
      <c r="BZ78" s="6">
        <f>P78*'Summary all tools'!P$23</f>
        <v>6.1019021868551304</v>
      </c>
      <c r="CA78" s="6"/>
      <c r="CB78" s="6">
        <f>R78*'Summary all tools'!B$30</f>
        <v>3.2465200654963056E-2</v>
      </c>
      <c r="CC78" s="6">
        <f>S78*'Summary all tools'!C$30</f>
        <v>2.8501994012949533E-2</v>
      </c>
      <c r="CD78" s="6">
        <f>T78*'Summary all tools'!D$30</f>
        <v>0.17976293931726525</v>
      </c>
      <c r="CE78" s="6">
        <f>U78*'Summary all tools'!E$30</f>
        <v>0.1021160432135528</v>
      </c>
      <c r="CF78" s="6">
        <f>V78*'Summary all tools'!F$30</f>
        <v>4.7277444338600337E-2</v>
      </c>
      <c r="CG78" s="6">
        <f>W78*'Summary all tools'!G$30</f>
        <v>5.8386708545932572E-2</v>
      </c>
      <c r="CH78" s="6">
        <f>X78*'Summary all tools'!H$30</f>
        <v>5.2807372409883875E-2</v>
      </c>
      <c r="CI78" s="6">
        <f>Y78*'Summary all tools'!J$30</f>
        <v>1.6320657101572659E-2</v>
      </c>
      <c r="CJ78" s="6">
        <f>Z78*'Summary all tools'!K$30</f>
        <v>1.3009266678572563E-2</v>
      </c>
      <c r="CK78" s="6">
        <f>AA78*'Summary all tools'!L$30</f>
        <v>9.7401857873237019E-2</v>
      </c>
      <c r="CL78" s="6">
        <f>AB78*'Summary all tools'!M$30</f>
        <v>5.3168331441517558E-2</v>
      </c>
      <c r="CM78" s="6">
        <f>AC78*'Summary all tools'!N$30</f>
        <v>3.480499109874622E-2</v>
      </c>
      <c r="CN78" s="6">
        <f>AD78*'Summary all tools'!O$30</f>
        <v>8.5947278680678418E-2</v>
      </c>
      <c r="CO78" s="6">
        <f>AE78*'Summary all tools'!P$30</f>
        <v>2.724703679206756E-2</v>
      </c>
      <c r="CP78" s="6">
        <f t="shared" si="5"/>
        <v>98.010065129602623</v>
      </c>
      <c r="CR78" s="6"/>
      <c r="CS78" s="6"/>
      <c r="CT78" s="6"/>
      <c r="CU78" s="6"/>
      <c r="CV78" s="6"/>
      <c r="CW78" s="6"/>
      <c r="CX78" s="6"/>
      <c r="CY78" s="6"/>
      <c r="CZ78" s="6"/>
      <c r="DA78" s="6"/>
      <c r="DB78" s="6"/>
      <c r="DC78" s="6"/>
      <c r="DD78" s="6"/>
      <c r="DE78" s="6"/>
      <c r="DF78" s="6"/>
      <c r="DH78" s="6"/>
      <c r="DI78" s="6"/>
      <c r="DJ78" s="6"/>
      <c r="DK78" s="6"/>
      <c r="DL78" s="6"/>
      <c r="DM78" s="6"/>
      <c r="DN78" s="6"/>
      <c r="DO78" s="6"/>
      <c r="DP78" s="6"/>
      <c r="DQ78" s="6"/>
      <c r="DR78" s="6"/>
      <c r="DS78" s="6"/>
      <c r="DT78" s="6"/>
      <c r="DU78" s="6"/>
      <c r="DV78" s="6"/>
      <c r="DX78" s="6"/>
      <c r="DY78" s="6"/>
      <c r="DZ78" s="6"/>
      <c r="EA78" s="6"/>
      <c r="EB78" s="6"/>
      <c r="EC78" s="6"/>
      <c r="ED78" s="6"/>
      <c r="EE78" s="6"/>
      <c r="EF78" s="6"/>
      <c r="EG78" s="6"/>
      <c r="EH78" s="6"/>
      <c r="EI78" s="6"/>
      <c r="EJ78" s="6"/>
      <c r="EK78" s="6"/>
      <c r="EL78" s="6"/>
      <c r="EN78" s="1"/>
      <c r="EO78" s="1"/>
      <c r="EP78" s="1"/>
      <c r="EQ78" s="1"/>
      <c r="ER78" s="1"/>
      <c r="ES78" s="1"/>
      <c r="ET78" s="1"/>
      <c r="EU78" s="1"/>
      <c r="EV78" s="1"/>
      <c r="EW78" s="1"/>
      <c r="EX78" s="1"/>
      <c r="EY78" s="1"/>
      <c r="EZ78" s="1"/>
      <c r="FA78" s="1"/>
      <c r="FB78" s="2"/>
      <c r="FD78" s="2"/>
      <c r="FE78" s="2"/>
      <c r="FF78" s="2"/>
      <c r="FG78" s="2"/>
      <c r="FH78" s="2"/>
      <c r="FI78" s="2"/>
      <c r="FJ78" s="2"/>
      <c r="FK78" s="2"/>
      <c r="FL78" s="2"/>
      <c r="FM78" s="2"/>
      <c r="FN78" s="2"/>
      <c r="FO78" s="2"/>
      <c r="FP78" s="2"/>
      <c r="FQ78" s="2"/>
      <c r="FR78" s="2"/>
      <c r="FT78" s="2"/>
      <c r="FU78" s="2"/>
      <c r="FV78" s="2"/>
      <c r="FW78" s="2"/>
      <c r="FX78" s="2"/>
      <c r="FY78" s="2"/>
      <c r="FZ78" s="2"/>
      <c r="GA78" s="2"/>
      <c r="GB78" s="2"/>
      <c r="GC78" s="2"/>
      <c r="GD78" s="2"/>
      <c r="GE78" s="2"/>
      <c r="GF78" s="2"/>
      <c r="GG78" s="2"/>
      <c r="GH78" s="2"/>
      <c r="GJ78" s="6"/>
    </row>
    <row r="79" spans="1:192" x14ac:dyDescent="0.25">
      <c r="A79" s="8" t="s">
        <v>108</v>
      </c>
      <c r="B79" s="8" t="s">
        <v>244</v>
      </c>
      <c r="C79" s="22">
        <f>Baseline!CC79*'Summary all tools'!B$21</f>
        <v>96.078418932493207</v>
      </c>
      <c r="D79" s="22">
        <f>Baseline!CD79*'Summary all tools'!C$21</f>
        <v>106.34731568471464</v>
      </c>
      <c r="E79" s="22">
        <f>Baseline!CE79*'Summary all tools'!D$21</f>
        <v>422.47910441297751</v>
      </c>
      <c r="F79" s="22">
        <f>Baseline!CF79*'Summary all tools'!E$21</f>
        <v>340.01887187251498</v>
      </c>
      <c r="G79" s="22">
        <f>Baseline!CG79*'Summary all tools'!F$21</f>
        <v>248.53979955019204</v>
      </c>
      <c r="H79" s="22">
        <f>Baseline!CH79*'Summary all tools'!G$21</f>
        <v>305.93456883751139</v>
      </c>
      <c r="I79" s="22">
        <f>Baseline!CI79*'Summary all tools'!H$21</f>
        <v>176.43489974478524</v>
      </c>
      <c r="J79" s="27">
        <f>Baseline!CJ79*'Summary all tools'!J$21</f>
        <v>71.370003312093701</v>
      </c>
      <c r="K79" s="27">
        <f>Baseline!CK79*'Summary all tools'!K$21</f>
        <v>77.274626621060804</v>
      </c>
      <c r="L79" s="27">
        <f>Baseline!CL79*'Summary all tools'!L$21</f>
        <v>271.6677924408134</v>
      </c>
      <c r="M79" s="27">
        <f>Baseline!CM79*'Summary all tools'!M$21</f>
        <v>216.4800443373293</v>
      </c>
      <c r="N79" s="27">
        <f>Baseline!CN79*'Summary all tools'!N$21</f>
        <v>163.48201806722867</v>
      </c>
      <c r="O79" s="27">
        <f>Baseline!CO79*'Summary all tools'!O$21</f>
        <v>268.42219859569229</v>
      </c>
      <c r="P79" s="27">
        <f>Baseline!CP79*'Summary all tools'!P$21</f>
        <v>177.24713783282303</v>
      </c>
      <c r="Q79" s="28"/>
      <c r="R79" s="29">
        <f>Baseline!CR79*'Summary all tools'!B$28</f>
        <v>1.7005029899556321</v>
      </c>
      <c r="S79" s="29">
        <f>Baseline!CS79*'Summary all tools'!C$28</f>
        <v>1.1601138320290132</v>
      </c>
      <c r="T79" s="29">
        <f>Baseline!CT79*'Summary all tools'!D$28</f>
        <v>5.6081297045970464</v>
      </c>
      <c r="U79" s="29">
        <f>Baseline!CU79*'Summary all tools'!E$28</f>
        <v>3.9356796814426489</v>
      </c>
      <c r="V79" s="29">
        <f>Baseline!CV79*'Summary all tools'!F$28</f>
        <v>2.1454668795252001</v>
      </c>
      <c r="W79" s="29">
        <f>Baseline!CW79*'Summary all tools'!G$28</f>
        <v>2.2524416068591138</v>
      </c>
      <c r="X79" s="29">
        <f>Baseline!CX79*'Summary all tools'!H$28</f>
        <v>1.5448620000782449</v>
      </c>
      <c r="Y79" s="29">
        <f>Baseline!CY79*'Summary all tools'!J$28</f>
        <v>1.1681586944377944</v>
      </c>
      <c r="Z79" s="29">
        <f>Baseline!CZ79*'Summary all tools'!K$28</f>
        <v>1.0051293377476078</v>
      </c>
      <c r="AA79" s="29">
        <f>Baseline!DA79*'Summary all tools'!L$28</f>
        <v>3.1846350402381733</v>
      </c>
      <c r="AB79" s="29">
        <f>Baseline!DB79*'Summary all tools'!M$28</f>
        <v>2.3225931092490812</v>
      </c>
      <c r="AC79" s="29">
        <f>Baseline!DC79*'Summary all tools'!N$28</f>
        <v>1.2411487684744691</v>
      </c>
      <c r="AD79" s="29">
        <f>Baseline!DD79*'Summary all tools'!O$28</f>
        <v>1.5705020956053202</v>
      </c>
      <c r="AE79" s="29">
        <f>Baseline!DE79*'Summary all tools'!P$28</f>
        <v>0.70159838171060707</v>
      </c>
      <c r="AF79" s="29">
        <f t="shared" si="3"/>
        <v>2971.3177623641809</v>
      </c>
      <c r="AH79" s="6">
        <f>C79*'Summary all tools'!B$22</f>
        <v>16.493025593316272</v>
      </c>
      <c r="AI79" s="6">
        <f>D79*'Summary all tools'!C$22</f>
        <v>18.255806234705783</v>
      </c>
      <c r="AJ79" s="6">
        <f>E79*'Summary all tools'!D$22</f>
        <v>80.158478550090592</v>
      </c>
      <c r="AK79" s="6">
        <f>F79*'Summary all tools'!E$22</f>
        <v>64.513002330587639</v>
      </c>
      <c r="AL79" s="6">
        <f>G79*'Summary all tools'!F$22</f>
        <v>47.156349232395108</v>
      </c>
      <c r="AM79" s="6">
        <f>H79*'Summary all tools'!G$22</f>
        <v>74.633880094955458</v>
      </c>
      <c r="AN79" s="6">
        <f>I79*'Summary all tools'!H$22</f>
        <v>43.041952408822482</v>
      </c>
      <c r="AO79" s="6">
        <f>J79*'Summary all tools'!J$22</f>
        <v>9.1915913356484307</v>
      </c>
      <c r="AP79" s="6">
        <f>K79*'Summary all tools'!K$22</f>
        <v>9.9520352466517696</v>
      </c>
      <c r="AQ79" s="6">
        <f>L79*'Summary all tools'!L$22</f>
        <v>69.016817715226878</v>
      </c>
      <c r="AR79" s="6">
        <f>M79*'Summary all tools'!M$22</f>
        <v>54.99644851079924</v>
      </c>
      <c r="AS79" s="6">
        <f>N79*'Summary all tools'!N$22</f>
        <v>41.532375035297967</v>
      </c>
      <c r="AT79" s="6">
        <f>O79*'Summary all tools'!O$22</f>
        <v>64.791565178270559</v>
      </c>
      <c r="AU79" s="6">
        <f>P79*'Summary all tools'!P$22</f>
        <v>42.783791890681421</v>
      </c>
      <c r="AV79" s="6"/>
      <c r="AW79" s="6">
        <f>R79*'Summary all tools'!B$29</f>
        <v>0.29191195740382786</v>
      </c>
      <c r="AX79" s="6">
        <f>S79*'Summary all tools'!C$29</f>
        <v>0.19914760604312762</v>
      </c>
      <c r="AY79" s="6">
        <f>T79*'Summary all tools'!D$29</f>
        <v>1.0640506002224415</v>
      </c>
      <c r="AZ79" s="6">
        <f>U79*'Summary all tools'!E$29</f>
        <v>0.74673064781108089</v>
      </c>
      <c r="BA79" s="6">
        <f>V79*'Summary all tools'!F$29</f>
        <v>0.40706714023480078</v>
      </c>
      <c r="BB79" s="6">
        <f>W79*'Summary all tools'!G$29</f>
        <v>0.54949153816121388</v>
      </c>
      <c r="BC79" s="6">
        <f>X79*'Summary all tools'!H$29</f>
        <v>0.37687485175410396</v>
      </c>
      <c r="BD79" s="6">
        <f>Y79*'Summary all tools'!J$29</f>
        <v>0.15044468034426139</v>
      </c>
      <c r="BE79" s="6">
        <f>Z79*'Summary all tools'!K$29</f>
        <v>0.12944847531597981</v>
      </c>
      <c r="BF79" s="6">
        <f>AA79*'Summary all tools'!L$29</f>
        <v>0.80905201933176263</v>
      </c>
      <c r="BG79" s="6">
        <f>AB79*'Summary all tools'!M$29</f>
        <v>0.59005148828089005</v>
      </c>
      <c r="BH79" s="6">
        <f>AC79*'Summary all tools'!N$29</f>
        <v>0.31531208591810905</v>
      </c>
      <c r="BI79" s="6">
        <f>AD79*'Summary all tools'!O$29</f>
        <v>0.3790867127323187</v>
      </c>
      <c r="BJ79" s="6">
        <f>AE79*'Summary all tools'!P$29</f>
        <v>0.16935133351635343</v>
      </c>
      <c r="BK79" s="6">
        <f t="shared" si="4"/>
        <v>642.69514049451959</v>
      </c>
      <c r="BM79" s="6">
        <f>C79*'Summary all tools'!B$23</f>
        <v>3.4033227414779614</v>
      </c>
      <c r="BN79" s="6">
        <f>D79*'Summary all tools'!C$23</f>
        <v>3.7670711277964317</v>
      </c>
      <c r="BO79" s="6">
        <f>E79*'Summary all tools'!D$23</f>
        <v>24.431865037527611</v>
      </c>
      <c r="BP79" s="6">
        <f>F79*'Summary all tools'!E$23</f>
        <v>19.66320961445993</v>
      </c>
      <c r="BQ79" s="6">
        <f>G79*'Summary all tools'!F$23</f>
        <v>14.372996855079331</v>
      </c>
      <c r="BR79" s="6">
        <f>H79*'Summary all tools'!G$23</f>
        <v>16.406585710529001</v>
      </c>
      <c r="BS79" s="6">
        <f>I79*'Summary all tools'!H$23</f>
        <v>9.461808503663562</v>
      </c>
      <c r="BT79" s="6">
        <f>J79*'Summary all tools'!J$23</f>
        <v>1.6220455298203114</v>
      </c>
      <c r="BU79" s="6">
        <f>K79*'Summary all tools'!K$23</f>
        <v>1.7562415141150183</v>
      </c>
      <c r="BV79" s="6">
        <f>L79*'Summary all tools'!L$23</f>
        <v>14.573272266561853</v>
      </c>
      <c r="BW79" s="6">
        <f>M79*'Summary all tools'!M$23</f>
        <v>11.612795900686693</v>
      </c>
      <c r="BX79" s="6">
        <f>N79*'Summary all tools'!N$23</f>
        <v>8.7697843700031566</v>
      </c>
      <c r="BY79" s="6">
        <f>O79*'Summary all tools'!O$23</f>
        <v>15.639343318892893</v>
      </c>
      <c r="BZ79" s="6">
        <f>P79*'Summary all tools'!P$23</f>
        <v>10.327122180509308</v>
      </c>
      <c r="CA79" s="6"/>
      <c r="CB79" s="6">
        <f>R79*'Summary all tools'!B$30</f>
        <v>6.0235800734123213E-2</v>
      </c>
      <c r="CC79" s="6">
        <f>S79*'Summary all tools'!C$30</f>
        <v>4.1093950453343797E-2</v>
      </c>
      <c r="CD79" s="6">
        <f>T79*'Summary all tools'!D$30</f>
        <v>0.32431679253355239</v>
      </c>
      <c r="CE79" s="6">
        <f>U79*'Summary all tools'!E$30</f>
        <v>0.22759940977803492</v>
      </c>
      <c r="CF79" s="6">
        <f>V79*'Summary all tools'!F$30</f>
        <v>0.12407183383868928</v>
      </c>
      <c r="CG79" s="6">
        <f>W79*'Summary all tools'!G$30</f>
        <v>0.12079339847509443</v>
      </c>
      <c r="CH79" s="6">
        <f>X79*'Summary all tools'!H$30</f>
        <v>8.2847488963186638E-2</v>
      </c>
      <c r="CI79" s="6">
        <f>Y79*'Summary all tools'!J$30</f>
        <v>2.6549061237222601E-2</v>
      </c>
      <c r="CJ79" s="6">
        <f>Z79*'Summary all tools'!K$30</f>
        <v>2.2843848585172907E-2</v>
      </c>
      <c r="CK79" s="6">
        <f>AA79*'Summary all tools'!L$30</f>
        <v>0.17083568535690605</v>
      </c>
      <c r="CL79" s="6">
        <f>AB79*'Summary all tools'!M$30</f>
        <v>0.12459254533421185</v>
      </c>
      <c r="CM79" s="6">
        <f>AC79*'Summary all tools'!N$30</f>
        <v>6.6579842843266054E-2</v>
      </c>
      <c r="CN79" s="6">
        <f>AD79*'Summary all tools'!O$30</f>
        <v>9.150368928021485E-2</v>
      </c>
      <c r="CO79" s="6">
        <f>AE79*'Summary all tools'!P$30</f>
        <v>4.0877908090154277E-2</v>
      </c>
      <c r="CP79" s="6">
        <f t="shared" si="5"/>
        <v>157.33220592662624</v>
      </c>
      <c r="CR79" s="6"/>
      <c r="CS79" s="6"/>
      <c r="CT79" s="6"/>
      <c r="CU79" s="6"/>
      <c r="CV79" s="6"/>
      <c r="CW79" s="6"/>
      <c r="CX79" s="6"/>
      <c r="CY79" s="6"/>
      <c r="CZ79" s="6"/>
      <c r="DA79" s="6"/>
      <c r="DB79" s="6"/>
      <c r="DC79" s="6"/>
      <c r="DD79" s="6"/>
      <c r="DE79" s="6"/>
      <c r="DF79" s="6"/>
      <c r="DH79" s="6"/>
      <c r="DI79" s="6"/>
      <c r="DJ79" s="6"/>
      <c r="DK79" s="6"/>
      <c r="DL79" s="6"/>
      <c r="DM79" s="6"/>
      <c r="DN79" s="6"/>
      <c r="DO79" s="6"/>
      <c r="DP79" s="6"/>
      <c r="DQ79" s="6"/>
      <c r="DR79" s="6"/>
      <c r="DS79" s="6"/>
      <c r="DT79" s="6"/>
      <c r="DU79" s="6"/>
      <c r="DV79" s="6"/>
      <c r="DX79" s="6"/>
      <c r="DY79" s="6"/>
      <c r="DZ79" s="6"/>
      <c r="EA79" s="6"/>
      <c r="EB79" s="6"/>
      <c r="EC79" s="6"/>
      <c r="ED79" s="6"/>
      <c r="EE79" s="6"/>
      <c r="EF79" s="6"/>
      <c r="EG79" s="6"/>
      <c r="EH79" s="6"/>
      <c r="EI79" s="6"/>
      <c r="EJ79" s="6"/>
      <c r="EK79" s="6"/>
      <c r="EL79" s="6"/>
      <c r="EN79" s="1"/>
      <c r="EO79" s="1"/>
      <c r="EP79" s="1"/>
      <c r="EQ79" s="1"/>
      <c r="ER79" s="1"/>
      <c r="ES79" s="1"/>
      <c r="ET79" s="1"/>
      <c r="EU79" s="1"/>
      <c r="EV79" s="1"/>
      <c r="EW79" s="1"/>
      <c r="EX79" s="1"/>
      <c r="EY79" s="1"/>
      <c r="EZ79" s="1"/>
      <c r="FA79" s="1"/>
      <c r="FB79" s="2"/>
      <c r="FD79" s="2"/>
      <c r="FE79" s="2"/>
      <c r="FF79" s="2"/>
      <c r="FG79" s="2"/>
      <c r="FH79" s="2"/>
      <c r="FI79" s="2"/>
      <c r="FJ79" s="2"/>
      <c r="FK79" s="2"/>
      <c r="FL79" s="2"/>
      <c r="FM79" s="2"/>
      <c r="FN79" s="2"/>
      <c r="FO79" s="2"/>
      <c r="FP79" s="2"/>
      <c r="FQ79" s="2"/>
      <c r="FR79" s="2"/>
      <c r="FT79" s="2"/>
      <c r="FU79" s="2"/>
      <c r="FV79" s="2"/>
      <c r="FW79" s="2"/>
      <c r="FX79" s="2"/>
      <c r="FY79" s="2"/>
      <c r="FZ79" s="2"/>
      <c r="GA79" s="2"/>
      <c r="GB79" s="2"/>
      <c r="GC79" s="2"/>
      <c r="GD79" s="2"/>
      <c r="GE79" s="2"/>
      <c r="GF79" s="2"/>
      <c r="GG79" s="2"/>
      <c r="GH79" s="2"/>
      <c r="GJ79" s="6"/>
    </row>
    <row r="80" spans="1:192" x14ac:dyDescent="0.25">
      <c r="A80" s="8" t="s">
        <v>147</v>
      </c>
      <c r="B80" s="8" t="s">
        <v>245</v>
      </c>
      <c r="C80" s="22">
        <f>Baseline!CC80*'Summary all tools'!B$21</f>
        <v>118.55854963014907</v>
      </c>
      <c r="D80" s="22">
        <f>Baseline!CD80*'Summary all tools'!C$21</f>
        <v>125.42411993454151</v>
      </c>
      <c r="E80" s="22">
        <f>Baseline!CE80*'Summary all tools'!D$21</f>
        <v>475.2769605693436</v>
      </c>
      <c r="F80" s="22">
        <f>Baseline!CF80*'Summary all tools'!E$21</f>
        <v>370.6375159529515</v>
      </c>
      <c r="G80" s="22">
        <f>Baseline!CG80*'Summary all tools'!F$21</f>
        <v>283.88431925903814</v>
      </c>
      <c r="H80" s="22">
        <f>Baseline!CH80*'Summary all tools'!G$21</f>
        <v>359.85376514513689</v>
      </c>
      <c r="I80" s="22">
        <f>Baseline!CI80*'Summary all tools'!H$21</f>
        <v>200.96182316520978</v>
      </c>
      <c r="J80" s="27">
        <f>Baseline!CJ80*'Summary all tools'!J$21</f>
        <v>86.397721054253765</v>
      </c>
      <c r="K80" s="27">
        <f>Baseline!CK80*'Summary all tools'!K$21</f>
        <v>92.276877370812812</v>
      </c>
      <c r="L80" s="27">
        <f>Baseline!CL80*'Summary all tools'!L$21</f>
        <v>303.35026486052521</v>
      </c>
      <c r="M80" s="27">
        <f>Baseline!CM80*'Summary all tools'!M$21</f>
        <v>237.91359824681814</v>
      </c>
      <c r="N80" s="27">
        <f>Baseline!CN80*'Summary all tools'!N$21</f>
        <v>188.11790643285065</v>
      </c>
      <c r="O80" s="27">
        <f>Baseline!CO80*'Summary all tools'!O$21</f>
        <v>307.81243766935319</v>
      </c>
      <c r="P80" s="27">
        <f>Baseline!CP80*'Summary all tools'!P$21</f>
        <v>190.92159392624276</v>
      </c>
      <c r="Q80" s="28"/>
      <c r="R80" s="29">
        <f>Baseline!CR80*'Summary all tools'!B$28</f>
        <v>2.8117959594203881</v>
      </c>
      <c r="S80" s="29">
        <f>Baseline!CS80*'Summary all tools'!C$28</f>
        <v>2.7439292293371818</v>
      </c>
      <c r="T80" s="29">
        <f>Baseline!CT80*'Summary all tools'!D$28</f>
        <v>6.8144855184246618</v>
      </c>
      <c r="U80" s="29">
        <f>Baseline!CU80*'Summary all tools'!E$28</f>
        <v>4.5032152885552179</v>
      </c>
      <c r="V80" s="29">
        <f>Baseline!CV80*'Summary all tools'!F$28</f>
        <v>2.2943380750190099</v>
      </c>
      <c r="W80" s="29">
        <f>Baseline!CW80*'Summary all tools'!G$28</f>
        <v>2.7677679409282905</v>
      </c>
      <c r="X80" s="29">
        <f>Baseline!CX80*'Summary all tools'!H$28</f>
        <v>1.6986169162573439</v>
      </c>
      <c r="Y80" s="29">
        <f>Baseline!CY80*'Summary all tools'!J$28</f>
        <v>2.1238526477338207</v>
      </c>
      <c r="Z80" s="29">
        <f>Baseline!CZ80*'Summary all tools'!K$28</f>
        <v>1.6018760365374418</v>
      </c>
      <c r="AA80" s="29">
        <f>Baseline!DA80*'Summary all tools'!L$28</f>
        <v>4.6853573159677442</v>
      </c>
      <c r="AB80" s="29">
        <f>Baseline!DB80*'Summary all tools'!M$28</f>
        <v>3.0954871507013912</v>
      </c>
      <c r="AC80" s="29">
        <f>Baseline!DC80*'Summary all tools'!N$28</f>
        <v>1.7237964485737252</v>
      </c>
      <c r="AD80" s="29">
        <f>Baseline!DD80*'Summary all tools'!O$28</f>
        <v>2.1177326293041161</v>
      </c>
      <c r="AE80" s="29">
        <f>Baseline!DE80*'Summary all tools'!P$28</f>
        <v>1.4699692080971323</v>
      </c>
      <c r="AF80" s="29">
        <f t="shared" si="3"/>
        <v>3381.8396735820847</v>
      </c>
      <c r="AH80" s="6">
        <f>C80*'Summary all tools'!B$22</f>
        <v>20.352012606810334</v>
      </c>
      <c r="AI80" s="6">
        <f>D80*'Summary all tools'!C$22</f>
        <v>21.530570996937644</v>
      </c>
      <c r="AJ80" s="6">
        <f>E80*'Summary all tools'!D$22</f>
        <v>90.176005514131461</v>
      </c>
      <c r="AK80" s="6">
        <f>F80*'Summary all tools'!E$22</f>
        <v>70.322387692177927</v>
      </c>
      <c r="AL80" s="6">
        <f>G80*'Summary all tools'!F$22</f>
        <v>53.862391958180069</v>
      </c>
      <c r="AM80" s="6">
        <f>H80*'Summary all tools'!G$22</f>
        <v>87.787669309854635</v>
      </c>
      <c r="AN80" s="6">
        <f>I80*'Summary all tools'!H$22</f>
        <v>49.025386934099551</v>
      </c>
      <c r="AO80" s="6">
        <f>J80*'Summary all tools'!J$22</f>
        <v>11.126979226684197</v>
      </c>
      <c r="AP80" s="6">
        <f>K80*'Summary all tools'!K$22</f>
        <v>11.884143297756195</v>
      </c>
      <c r="AQ80" s="6">
        <f>L80*'Summary all tools'!L$22</f>
        <v>77.065704939262986</v>
      </c>
      <c r="AR80" s="6">
        <f>M80*'Summary all tools'!M$22</f>
        <v>60.441612510072218</v>
      </c>
      <c r="AS80" s="6">
        <f>N80*'Summary all tools'!N$22</f>
        <v>47.791087565430679</v>
      </c>
      <c r="AT80" s="6">
        <f>O80*'Summary all tools'!O$22</f>
        <v>74.2995539201887</v>
      </c>
      <c r="AU80" s="6">
        <f>P80*'Summary all tools'!P$22</f>
        <v>46.084522671851701</v>
      </c>
      <c r="AV80" s="6"/>
      <c r="AW80" s="6">
        <f>R80*'Summary all tools'!B$29</f>
        <v>0.48267887041821378</v>
      </c>
      <c r="AX80" s="6">
        <f>S80*'Summary all tools'!C$29</f>
        <v>0.47102872329221379</v>
      </c>
      <c r="AY80" s="6">
        <f>T80*'Summary all tools'!D$29</f>
        <v>1.2929368235087726</v>
      </c>
      <c r="AZ80" s="6">
        <f>U80*'Summary all tools'!E$29</f>
        <v>0.85441121784153573</v>
      </c>
      <c r="BA80" s="6">
        <f>V80*'Summary all tools'!F$29</f>
        <v>0.43531300708612791</v>
      </c>
      <c r="BB80" s="6">
        <f>W80*'Summary all tools'!G$29</f>
        <v>0.67520732102561876</v>
      </c>
      <c r="BC80" s="6">
        <f>X80*'Summary all tools'!H$29</f>
        <v>0.414383937509678</v>
      </c>
      <c r="BD80" s="6">
        <f>Y80*'Summary all tools'!J$29</f>
        <v>0.27352647735965874</v>
      </c>
      <c r="BE80" s="6">
        <f>Z80*'Summary all tools'!K$29</f>
        <v>0.20630221682679176</v>
      </c>
      <c r="BF80" s="6">
        <f>AA80*'Summary all tools'!L$29</f>
        <v>1.1903083869513196</v>
      </c>
      <c r="BG80" s="6">
        <f>AB80*'Summary all tools'!M$29</f>
        <v>0.78640412431786355</v>
      </c>
      <c r="BH80" s="6">
        <f>AC80*'Summary all tools'!N$29</f>
        <v>0.43792804513360828</v>
      </c>
      <c r="BI80" s="6">
        <f>AD80*'Summary all tools'!O$29</f>
        <v>0.51117684155616594</v>
      </c>
      <c r="BJ80" s="6">
        <f>AE80*'Summary all tools'!P$29</f>
        <v>0.35482015367861813</v>
      </c>
      <c r="BK80" s="6">
        <f t="shared" si="4"/>
        <v>730.13645528994425</v>
      </c>
      <c r="BM80" s="6">
        <f>C80*'Summary all tools'!B$23</f>
        <v>4.1996216490243548</v>
      </c>
      <c r="BN80" s="6">
        <f>D80*'Summary all tools'!C$23</f>
        <v>4.4428162374633233</v>
      </c>
      <c r="BO80" s="6">
        <f>E80*'Summary all tools'!D$23</f>
        <v>27.485152365608563</v>
      </c>
      <c r="BP80" s="6">
        <f>F80*'Summary all tools'!E$23</f>
        <v>21.433878440424095</v>
      </c>
      <c r="BQ80" s="6">
        <f>G80*'Summary all tools'!F$23</f>
        <v>16.416961932458996</v>
      </c>
      <c r="BR80" s="6">
        <f>H80*'Summary all tools'!G$23</f>
        <v>19.298151443114598</v>
      </c>
      <c r="BS80" s="6">
        <f>I80*'Summary all tools'!H$23</f>
        <v>10.777132472582228</v>
      </c>
      <c r="BT80" s="6">
        <f>J80*'Summary all tools'!J$23</f>
        <v>1.9635845694148584</v>
      </c>
      <c r="BU80" s="6">
        <f>K80*'Summary all tools'!K$23</f>
        <v>2.097201758427564</v>
      </c>
      <c r="BV80" s="6">
        <f>L80*'Summary all tools'!L$23</f>
        <v>16.272838094744774</v>
      </c>
      <c r="BW80" s="6">
        <f>M80*'Summary all tools'!M$23</f>
        <v>12.762571565871824</v>
      </c>
      <c r="BX80" s="6">
        <f>N80*'Summary all tools'!N$23</f>
        <v>10.091345183138749</v>
      </c>
      <c r="BY80" s="6">
        <f>O80*'Summary all tools'!O$23</f>
        <v>17.934375084183479</v>
      </c>
      <c r="BZ80" s="6">
        <f>P80*'Summary all tools'!P$23</f>
        <v>11.123850300102134</v>
      </c>
      <c r="CA80" s="6"/>
      <c r="CB80" s="6">
        <f>R80*'Summary all tools'!B$30</f>
        <v>9.9600401832329835E-2</v>
      </c>
      <c r="CC80" s="6">
        <f>S80*'Summary all tools'!C$30</f>
        <v>9.7196403219028241E-2</v>
      </c>
      <c r="CD80" s="6">
        <f>T80*'Summary all tools'!D$30</f>
        <v>0.39408005922013961</v>
      </c>
      <c r="CE80" s="6">
        <f>U80*'Summary all tools'!E$30</f>
        <v>0.26041985749279684</v>
      </c>
      <c r="CF80" s="6">
        <f>V80*'Summary all tools'!F$30</f>
        <v>0.13268101928310064</v>
      </c>
      <c r="CG80" s="6">
        <f>W80*'Summary all tools'!G$30</f>
        <v>0.14842919557028686</v>
      </c>
      <c r="CH80" s="6">
        <f>X80*'Summary all tools'!H$30</f>
        <v>9.1093020745661973E-2</v>
      </c>
      <c r="CI80" s="6">
        <f>Y80*'Summary all tools'!J$30</f>
        <v>4.8269378357586837E-2</v>
      </c>
      <c r="CJ80" s="6">
        <f>Z80*'Summary all tools'!K$30</f>
        <v>3.6406273557669136E-2</v>
      </c>
      <c r="CK80" s="6">
        <f>AA80*'Summary all tools'!L$30</f>
        <v>0.25134001796183242</v>
      </c>
      <c r="CL80" s="6">
        <f>AB80*'Summary all tools'!M$30</f>
        <v>0.16605346051333375</v>
      </c>
      <c r="CM80" s="6">
        <f>AC80*'Summary all tools'!N$30</f>
        <v>9.2470862119845579E-2</v>
      </c>
      <c r="CN80" s="6">
        <f>AD80*'Summary all tools'!O$30</f>
        <v>0.12338751347907455</v>
      </c>
      <c r="CO80" s="6">
        <f>AE80*'Summary all tools'!P$30</f>
        <v>8.5646243991390592E-2</v>
      </c>
      <c r="CP80" s="6">
        <f t="shared" si="5"/>
        <v>178.32655480390358</v>
      </c>
      <c r="CR80" s="6"/>
      <c r="CS80" s="6"/>
      <c r="CT80" s="6"/>
      <c r="CU80" s="6"/>
      <c r="CV80" s="6"/>
      <c r="CW80" s="6"/>
      <c r="CX80" s="6"/>
      <c r="CY80" s="6"/>
      <c r="CZ80" s="6"/>
      <c r="DA80" s="6"/>
      <c r="DB80" s="6"/>
      <c r="DC80" s="6"/>
      <c r="DD80" s="6"/>
      <c r="DE80" s="6"/>
      <c r="DF80" s="6"/>
      <c r="DH80" s="6"/>
      <c r="DI80" s="6"/>
      <c r="DJ80" s="6"/>
      <c r="DK80" s="6"/>
      <c r="DL80" s="6"/>
      <c r="DM80" s="6"/>
      <c r="DN80" s="6"/>
      <c r="DO80" s="6"/>
      <c r="DP80" s="6"/>
      <c r="DQ80" s="6"/>
      <c r="DR80" s="6"/>
      <c r="DS80" s="6"/>
      <c r="DT80" s="6"/>
      <c r="DU80" s="6"/>
      <c r="DV80" s="6"/>
      <c r="DX80" s="6"/>
      <c r="DY80" s="6"/>
      <c r="DZ80" s="6"/>
      <c r="EA80" s="6"/>
      <c r="EB80" s="6"/>
      <c r="EC80" s="6"/>
      <c r="ED80" s="6"/>
      <c r="EE80" s="6"/>
      <c r="EF80" s="6"/>
      <c r="EG80" s="6"/>
      <c r="EH80" s="6"/>
      <c r="EI80" s="6"/>
      <c r="EJ80" s="6"/>
      <c r="EK80" s="6"/>
      <c r="EL80" s="6"/>
      <c r="EN80" s="1"/>
      <c r="EO80" s="1"/>
      <c r="EP80" s="1"/>
      <c r="EQ80" s="1"/>
      <c r="ER80" s="1"/>
      <c r="ES80" s="1"/>
      <c r="ET80" s="1"/>
      <c r="EU80" s="1"/>
      <c r="EV80" s="1"/>
      <c r="EW80" s="1"/>
      <c r="EX80" s="1"/>
      <c r="EY80" s="1"/>
      <c r="EZ80" s="1"/>
      <c r="FA80" s="1"/>
      <c r="FB80" s="2"/>
      <c r="FD80" s="2"/>
      <c r="FE80" s="2"/>
      <c r="FF80" s="2"/>
      <c r="FG80" s="2"/>
      <c r="FH80" s="2"/>
      <c r="FI80" s="2"/>
      <c r="FJ80" s="2"/>
      <c r="FK80" s="2"/>
      <c r="FL80" s="2"/>
      <c r="FM80" s="2"/>
      <c r="FN80" s="2"/>
      <c r="FO80" s="2"/>
      <c r="FP80" s="2"/>
      <c r="FQ80" s="2"/>
      <c r="FR80" s="2"/>
      <c r="FT80" s="2"/>
      <c r="FU80" s="2"/>
      <c r="FV80" s="2"/>
      <c r="FW80" s="2"/>
      <c r="FX80" s="2"/>
      <c r="FY80" s="2"/>
      <c r="FZ80" s="2"/>
      <c r="GA80" s="2"/>
      <c r="GB80" s="2"/>
      <c r="GC80" s="2"/>
      <c r="GD80" s="2"/>
      <c r="GE80" s="2"/>
      <c r="GF80" s="2"/>
      <c r="GG80" s="2"/>
      <c r="GH80" s="2"/>
      <c r="GJ80" s="6"/>
    </row>
    <row r="81" spans="1:192" x14ac:dyDescent="0.25">
      <c r="A81" s="8" t="s">
        <v>5</v>
      </c>
      <c r="B81" s="8" t="s">
        <v>246</v>
      </c>
      <c r="C81" s="22">
        <f>Baseline!CC81*'Summary all tools'!B$21</f>
        <v>97.494383997097032</v>
      </c>
      <c r="D81" s="22">
        <f>Baseline!CD81*'Summary all tools'!C$21</f>
        <v>105.72116375500873</v>
      </c>
      <c r="E81" s="22">
        <f>Baseline!CE81*'Summary all tools'!D$21</f>
        <v>364.02951403840149</v>
      </c>
      <c r="F81" s="22">
        <f>Baseline!CF81*'Summary all tools'!E$21</f>
        <v>286.84967326010565</v>
      </c>
      <c r="G81" s="22">
        <f>Baseline!CG81*'Summary all tools'!F$21</f>
        <v>212.13189937886074</v>
      </c>
      <c r="H81" s="22">
        <f>Baseline!CH81*'Summary all tools'!G$21</f>
        <v>251.40638900177655</v>
      </c>
      <c r="I81" s="22">
        <f>Baseline!CI81*'Summary all tools'!H$21</f>
        <v>149.87252867791744</v>
      </c>
      <c r="J81" s="27">
        <f>Baseline!CJ81*'Summary all tools'!J$21</f>
        <v>66.230021920885292</v>
      </c>
      <c r="K81" s="27">
        <f>Baseline!CK81*'Summary all tools'!K$21</f>
        <v>70.836191315281368</v>
      </c>
      <c r="L81" s="27">
        <f>Baseline!CL81*'Summary all tools'!L$21</f>
        <v>215.1422782744923</v>
      </c>
      <c r="M81" s="27">
        <f>Baseline!CM81*'Summary all tools'!M$21</f>
        <v>171.13167478683565</v>
      </c>
      <c r="N81" s="27">
        <f>Baseline!CN81*'Summary all tools'!N$21</f>
        <v>127.30975203762451</v>
      </c>
      <c r="O81" s="27">
        <f>Baseline!CO81*'Summary all tools'!O$21</f>
        <v>211.49596912803594</v>
      </c>
      <c r="P81" s="27">
        <f>Baseline!CP81*'Summary all tools'!P$21</f>
        <v>133.31297809715983</v>
      </c>
      <c r="Q81" s="28"/>
      <c r="R81" s="29">
        <f>Baseline!CR81*'Summary all tools'!B$28</f>
        <v>1.6272412936400629</v>
      </c>
      <c r="S81" s="29">
        <f>Baseline!CS81*'Summary all tools'!C$28</f>
        <v>1.2971191860981486</v>
      </c>
      <c r="T81" s="29">
        <f>Baseline!CT81*'Summary all tools'!D$28</f>
        <v>4.2376698968045234</v>
      </c>
      <c r="U81" s="29">
        <f>Baseline!CU81*'Summary all tools'!E$28</f>
        <v>1.9851188460906966</v>
      </c>
      <c r="V81" s="29">
        <f>Baseline!CV81*'Summary all tools'!F$28</f>
        <v>0.85860185933160049</v>
      </c>
      <c r="W81" s="29">
        <f>Baseline!CW81*'Summary all tools'!G$28</f>
        <v>1.448431870792128</v>
      </c>
      <c r="X81" s="29">
        <f>Baseline!CX81*'Summary all tools'!H$28</f>
        <v>0.88876746635268433</v>
      </c>
      <c r="Y81" s="29">
        <f>Baseline!CY81*'Summary all tools'!J$28</f>
        <v>0.89359148083047391</v>
      </c>
      <c r="Z81" s="29">
        <f>Baseline!CZ81*'Summary all tools'!K$28</f>
        <v>0.72776908885563041</v>
      </c>
      <c r="AA81" s="29">
        <f>Baseline!DA81*'Summary all tools'!L$28</f>
        <v>2.1942371664811406</v>
      </c>
      <c r="AB81" s="29">
        <f>Baseline!DB81*'Summary all tools'!M$28</f>
        <v>1.2707192758696919</v>
      </c>
      <c r="AC81" s="29">
        <f>Baseline!DC81*'Summary all tools'!N$28</f>
        <v>0.69180683079812244</v>
      </c>
      <c r="AD81" s="29">
        <f>Baseline!DD81*'Summary all tools'!O$28</f>
        <v>0.78294017221065937</v>
      </c>
      <c r="AE81" s="29">
        <f>Baseline!DE81*'Summary all tools'!P$28</f>
        <v>0.44117590571378568</v>
      </c>
      <c r="AF81" s="29">
        <f t="shared" si="3"/>
        <v>2482.3096080093524</v>
      </c>
      <c r="AH81" s="6">
        <f>C81*'Summary all tools'!B$22</f>
        <v>16.736093165714205</v>
      </c>
      <c r="AI81" s="6">
        <f>D81*'Summary all tools'!C$22</f>
        <v>18.148319663666349</v>
      </c>
      <c r="AJ81" s="6">
        <f>E81*'Summary all tools'!D$22</f>
        <v>69.068627744777928</v>
      </c>
      <c r="AK81" s="6">
        <f>F81*'Summary all tools'!E$22</f>
        <v>54.425019228038238</v>
      </c>
      <c r="AL81" s="6">
        <f>G81*'Summary all tools'!F$22</f>
        <v>40.248547510479099</v>
      </c>
      <c r="AM81" s="6">
        <f>H81*'Summary all tools'!G$22</f>
        <v>61.33152707509165</v>
      </c>
      <c r="AN81" s="6">
        <f>I81*'Summary all tools'!H$22</f>
        <v>36.561962832047158</v>
      </c>
      <c r="AO81" s="6">
        <f>J81*'Summary all tools'!J$22</f>
        <v>8.5296240352655293</v>
      </c>
      <c r="AP81" s="6">
        <f>K81*'Summary all tools'!K$22</f>
        <v>9.122842820907449</v>
      </c>
      <c r="AQ81" s="6">
        <f>L81*'Summary all tools'!L$22</f>
        <v>54.656590938155425</v>
      </c>
      <c r="AR81" s="6">
        <f>M81*'Summary all tools'!M$22</f>
        <v>43.475759485319578</v>
      </c>
      <c r="AS81" s="6">
        <f>N81*'Summary all tools'!N$22</f>
        <v>32.342862106724439</v>
      </c>
      <c r="AT81" s="6">
        <f>O81*'Summary all tools'!O$22</f>
        <v>51.050751168836264</v>
      </c>
      <c r="AU81" s="6">
        <f>P81*'Summary all tools'!P$22</f>
        <v>32.178994713107549</v>
      </c>
      <c r="AV81" s="6"/>
      <c r="AW81" s="6">
        <f>R81*'Summary all tools'!B$29</f>
        <v>0.27933569890823967</v>
      </c>
      <c r="AX81" s="6">
        <f>S81*'Summary all tools'!C$29</f>
        <v>0.22266623630567675</v>
      </c>
      <c r="AY81" s="6">
        <f>T81*'Summary all tools'!D$29</f>
        <v>0.80402833649572503</v>
      </c>
      <c r="AZ81" s="6">
        <f>U81*'Summary all tools'!E$29</f>
        <v>0.3766437316819255</v>
      </c>
      <c r="BA81" s="6">
        <f>V81*'Summary all tools'!F$29</f>
        <v>0.16290561593556033</v>
      </c>
      <c r="BB81" s="6">
        <f>W81*'Summary all tools'!G$29</f>
        <v>0.35335036174949919</v>
      </c>
      <c r="BC81" s="6">
        <f>X81*'Summary all tools'!H$29</f>
        <v>0.2168181411081207</v>
      </c>
      <c r="BD81" s="6">
        <f>Y81*'Summary all tools'!J$29</f>
        <v>0.11508375131907618</v>
      </c>
      <c r="BE81" s="6">
        <f>Z81*'Summary all tools'!K$29</f>
        <v>9.372783720110392E-2</v>
      </c>
      <c r="BF81" s="6">
        <f>AA81*'Summary all tools'!L$29</f>
        <v>0.5574428429015853</v>
      </c>
      <c r="BG81" s="6">
        <f>AB81*'Summary all tools'!M$29</f>
        <v>0.32282443142033668</v>
      </c>
      <c r="BH81" s="6">
        <f>AC81*'Summary all tools'!N$29</f>
        <v>0.1757525450711829</v>
      </c>
      <c r="BI81" s="6">
        <f>AD81*'Summary all tools'!O$29</f>
        <v>0.18898555880946952</v>
      </c>
      <c r="BJ81" s="6">
        <f>AE81*'Summary all tools'!P$29</f>
        <v>0.10649073586194827</v>
      </c>
      <c r="BK81" s="6">
        <f t="shared" si="4"/>
        <v>531.85357831290025</v>
      </c>
      <c r="BM81" s="6">
        <f>C81*'Summary all tools'!B$23</f>
        <v>3.4534795421315025</v>
      </c>
      <c r="BN81" s="6">
        <f>D81*'Summary all tools'!C$23</f>
        <v>3.7448913591692468</v>
      </c>
      <c r="BO81" s="6">
        <f>E81*'Summary all tools'!D$23</f>
        <v>21.051739278374093</v>
      </c>
      <c r="BP81" s="6">
        <f>F81*'Summary all tools'!E$23</f>
        <v>16.588447641422611</v>
      </c>
      <c r="BQ81" s="6">
        <f>G81*'Summary all tools'!F$23</f>
        <v>12.267536741207671</v>
      </c>
      <c r="BR81" s="6">
        <f>H81*'Summary all tools'!G$23</f>
        <v>13.482361555300319</v>
      </c>
      <c r="BS81" s="6">
        <f>I81*'Summary all tools'!H$23</f>
        <v>8.0373280363551949</v>
      </c>
      <c r="BT81" s="6">
        <f>J81*'Summary all tools'!J$23</f>
        <v>1.5052277709292112</v>
      </c>
      <c r="BU81" s="6">
        <f>K81*'Summary all tools'!K$23</f>
        <v>1.6099134389836676</v>
      </c>
      <c r="BV81" s="6">
        <f>L81*'Summary all tools'!L$23</f>
        <v>11.541033146303736</v>
      </c>
      <c r="BW81" s="6">
        <f>M81*'Summary all tools'!M$23</f>
        <v>9.180140449091386</v>
      </c>
      <c r="BX81" s="6">
        <f>N81*'Summary all tools'!N$23</f>
        <v>6.8293692894677109</v>
      </c>
      <c r="BY81" s="6">
        <f>O81*'Summary all tools'!O$23</f>
        <v>12.322595109719098</v>
      </c>
      <c r="BZ81" s="6">
        <f>P81*'Summary all tools'!P$23</f>
        <v>7.767343551439752</v>
      </c>
      <c r="CA81" s="6"/>
      <c r="CB81" s="6">
        <f>R81*'Summary all tools'!B$30</f>
        <v>5.7640699774716128E-2</v>
      </c>
      <c r="CC81" s="6">
        <f>S81*'Summary all tools'!C$30</f>
        <v>4.5947001142441234E-2</v>
      </c>
      <c r="CD81" s="6">
        <f>T81*'Summary all tools'!D$30</f>
        <v>0.24506343132917646</v>
      </c>
      <c r="CE81" s="6">
        <f>U81*'Summary all tools'!E$30</f>
        <v>0.11479894561538141</v>
      </c>
      <c r="CF81" s="6">
        <f>V81*'Summary all tools'!F$30</f>
        <v>4.9652739103646808E-2</v>
      </c>
      <c r="CG81" s="6">
        <f>W81*'Summary all tools'!G$30</f>
        <v>7.7676157108726107E-2</v>
      </c>
      <c r="CH81" s="6">
        <f>X81*'Summary all tools'!H$30</f>
        <v>4.7662608605664458E-2</v>
      </c>
      <c r="CI81" s="6">
        <f>Y81*'Summary all tools'!J$30</f>
        <v>2.030889729160168E-2</v>
      </c>
      <c r="CJ81" s="6">
        <f>Z81*'Summary all tools'!K$30</f>
        <v>1.654020656490069E-2</v>
      </c>
      <c r="CK81" s="6">
        <f>AA81*'Summary all tools'!L$30</f>
        <v>0.11770705447722718</v>
      </c>
      <c r="CL81" s="6">
        <f>AB81*'Summary all tools'!M$30</f>
        <v>6.8166115001106961E-2</v>
      </c>
      <c r="CM81" s="6">
        <f>AC81*'Summary all tools'!N$30</f>
        <v>3.7111095174393205E-2</v>
      </c>
      <c r="CN81" s="6">
        <f>AD81*'Summary all tools'!O$30</f>
        <v>4.5617203850561602E-2</v>
      </c>
      <c r="CO81" s="6">
        <f>AE81*'Summary all tools'!P$30</f>
        <v>2.5704660380470271E-2</v>
      </c>
      <c r="CP81" s="6">
        <f t="shared" si="5"/>
        <v>130.35100372531522</v>
      </c>
      <c r="CR81" s="6"/>
      <c r="CS81" s="6"/>
      <c r="CT81" s="6"/>
      <c r="CU81" s="6"/>
      <c r="CV81" s="6"/>
      <c r="CW81" s="6"/>
      <c r="CX81" s="6"/>
      <c r="CY81" s="6"/>
      <c r="CZ81" s="6"/>
      <c r="DA81" s="6"/>
      <c r="DB81" s="6"/>
      <c r="DC81" s="6"/>
      <c r="DD81" s="6"/>
      <c r="DE81" s="6"/>
      <c r="DF81" s="6"/>
      <c r="DH81" s="6"/>
      <c r="DI81" s="6"/>
      <c r="DJ81" s="6"/>
      <c r="DK81" s="6"/>
      <c r="DL81" s="6"/>
      <c r="DM81" s="6"/>
      <c r="DN81" s="6"/>
      <c r="DO81" s="6"/>
      <c r="DP81" s="6"/>
      <c r="DQ81" s="6"/>
      <c r="DR81" s="6"/>
      <c r="DS81" s="6"/>
      <c r="DT81" s="6"/>
      <c r="DU81" s="6"/>
      <c r="DV81" s="6"/>
      <c r="DX81" s="6"/>
      <c r="DY81" s="6"/>
      <c r="DZ81" s="6"/>
      <c r="EA81" s="6"/>
      <c r="EB81" s="6"/>
      <c r="EC81" s="6"/>
      <c r="ED81" s="6"/>
      <c r="EE81" s="6"/>
      <c r="EF81" s="6"/>
      <c r="EG81" s="6"/>
      <c r="EH81" s="6"/>
      <c r="EI81" s="6"/>
      <c r="EJ81" s="6"/>
      <c r="EK81" s="6"/>
      <c r="EL81" s="6"/>
      <c r="EN81" s="1"/>
      <c r="EO81" s="1"/>
      <c r="EP81" s="1"/>
      <c r="EQ81" s="1"/>
      <c r="ER81" s="1"/>
      <c r="ES81" s="1"/>
      <c r="ET81" s="1"/>
      <c r="EU81" s="1"/>
      <c r="EV81" s="1"/>
      <c r="EW81" s="1"/>
      <c r="EX81" s="1"/>
      <c r="EY81" s="1"/>
      <c r="EZ81" s="1"/>
      <c r="FA81" s="1"/>
      <c r="FB81" s="2"/>
      <c r="FD81" s="2"/>
      <c r="FE81" s="2"/>
      <c r="FF81" s="2"/>
      <c r="FG81" s="2"/>
      <c r="FH81" s="2"/>
      <c r="FI81" s="2"/>
      <c r="FJ81" s="2"/>
      <c r="FK81" s="2"/>
      <c r="FL81" s="2"/>
      <c r="FM81" s="2"/>
      <c r="FN81" s="2"/>
      <c r="FO81" s="2"/>
      <c r="FP81" s="2"/>
      <c r="FQ81" s="2"/>
      <c r="FR81" s="2"/>
      <c r="FT81" s="2"/>
      <c r="FU81" s="2"/>
      <c r="FV81" s="2"/>
      <c r="FW81" s="2"/>
      <c r="FX81" s="2"/>
      <c r="FY81" s="2"/>
      <c r="FZ81" s="2"/>
      <c r="GA81" s="2"/>
      <c r="GB81" s="2"/>
      <c r="GC81" s="2"/>
      <c r="GD81" s="2"/>
      <c r="GE81" s="2"/>
      <c r="GF81" s="2"/>
      <c r="GG81" s="2"/>
      <c r="GH81" s="2"/>
      <c r="GJ81" s="6"/>
    </row>
    <row r="82" spans="1:192" x14ac:dyDescent="0.25">
      <c r="A82" s="8" t="s">
        <v>38</v>
      </c>
      <c r="B82" s="8" t="s">
        <v>247</v>
      </c>
      <c r="C82" s="22">
        <f>Baseline!CC82*'Summary all tools'!B$21</f>
        <v>117.42971072021477</v>
      </c>
      <c r="D82" s="22">
        <f>Baseline!CD82*'Summary all tools'!C$21</f>
        <v>119.49391242831418</v>
      </c>
      <c r="E82" s="22">
        <f>Baseline!CE82*'Summary all tools'!D$21</f>
        <v>448.85773286054228</v>
      </c>
      <c r="F82" s="22">
        <f>Baseline!CF82*'Summary all tools'!E$21</f>
        <v>355.73723150840988</v>
      </c>
      <c r="G82" s="22">
        <f>Baseline!CG82*'Summary all tools'!F$21</f>
        <v>259.83070480437169</v>
      </c>
      <c r="H82" s="22">
        <f>Baseline!CH82*'Summary all tools'!G$21</f>
        <v>301.54826151143197</v>
      </c>
      <c r="I82" s="22">
        <f>Baseline!CI82*'Summary all tools'!H$21</f>
        <v>175.67035272292566</v>
      </c>
      <c r="J82" s="27">
        <f>Baseline!CJ82*'Summary all tools'!J$21</f>
        <v>78.408257533199787</v>
      </c>
      <c r="K82" s="27">
        <f>Baseline!CK82*'Summary all tools'!K$21</f>
        <v>84.360753885304362</v>
      </c>
      <c r="L82" s="27">
        <f>Baseline!CL82*'Summary all tools'!L$21</f>
        <v>265.26596386643695</v>
      </c>
      <c r="M82" s="27">
        <f>Baseline!CM82*'Summary all tools'!M$21</f>
        <v>215.08587663817596</v>
      </c>
      <c r="N82" s="27">
        <f>Baseline!CN82*'Summary all tools'!N$21</f>
        <v>162.52549254919782</v>
      </c>
      <c r="O82" s="27">
        <f>Baseline!CO82*'Summary all tools'!O$21</f>
        <v>267.26702588910865</v>
      </c>
      <c r="P82" s="27">
        <f>Baseline!CP82*'Summary all tools'!P$21</f>
        <v>156.78785517975456</v>
      </c>
      <c r="Q82" s="28"/>
      <c r="R82" s="29">
        <f>Baseline!CR82*'Summary all tools'!B$28</f>
        <v>4.7562957940157782</v>
      </c>
      <c r="S82" s="29">
        <f>Baseline!CS82*'Summary all tools'!C$28</f>
        <v>4.155354084443676</v>
      </c>
      <c r="T82" s="29">
        <f>Baseline!CT82*'Summary all tools'!D$28</f>
        <v>11.798195245210659</v>
      </c>
      <c r="U82" s="29">
        <f>Baseline!CU82*'Summary all tools'!E$28</f>
        <v>7.4729728526274837</v>
      </c>
      <c r="V82" s="29">
        <f>Baseline!CV82*'Summary all tools'!F$28</f>
        <v>2.8264190501739139</v>
      </c>
      <c r="W82" s="29">
        <f>Baseline!CW82*'Summary all tools'!G$28</f>
        <v>3.7662147565957373</v>
      </c>
      <c r="X82" s="29">
        <f>Baseline!CX82*'Summary all tools'!H$28</f>
        <v>2.755613376045893</v>
      </c>
      <c r="Y82" s="29">
        <f>Baseline!CY82*'Summary all tools'!J$28</f>
        <v>2.94428592303175</v>
      </c>
      <c r="Z82" s="29">
        <f>Baseline!CZ82*'Summary all tools'!K$28</f>
        <v>2.2643075036316733</v>
      </c>
      <c r="AA82" s="29">
        <f>Baseline!DA82*'Summary all tools'!L$28</f>
        <v>6.1974378521853319</v>
      </c>
      <c r="AB82" s="29">
        <f>Baseline!DB82*'Summary all tools'!M$28</f>
        <v>3.090314319514023</v>
      </c>
      <c r="AC82" s="29">
        <f>Baseline!DC82*'Summary all tools'!N$28</f>
        <v>1.7195762358547013</v>
      </c>
      <c r="AD82" s="29">
        <f>Baseline!DD82*'Summary all tools'!O$28</f>
        <v>3.0515740348899185</v>
      </c>
      <c r="AE82" s="29">
        <f>Baseline!DE82*'Summary all tools'!P$28</f>
        <v>1.6618942856727466</v>
      </c>
      <c r="AF82" s="29">
        <f t="shared" si="3"/>
        <v>3066.729587411282</v>
      </c>
      <c r="AH82" s="6">
        <f>C82*'Summary all tools'!B$22</f>
        <v>20.158233720363846</v>
      </c>
      <c r="AI82" s="6">
        <f>D82*'Summary all tools'!C$22</f>
        <v>20.512578972707885</v>
      </c>
      <c r="AJ82" s="6">
        <f>E82*'Summary all tools'!D$22</f>
        <v>85.163390510252327</v>
      </c>
      <c r="AK82" s="6">
        <f>F82*'Summary all tools'!E$22</f>
        <v>67.495303184181722</v>
      </c>
      <c r="AL82" s="6">
        <f>G82*'Summary all tools'!F$22</f>
        <v>49.298613257229711</v>
      </c>
      <c r="AM82" s="6">
        <f>H82*'Summary all tools'!G$22</f>
        <v>73.563824049055967</v>
      </c>
      <c r="AN82" s="6">
        <f>I82*'Summary all tools'!H$22</f>
        <v>42.855438308852527</v>
      </c>
      <c r="AO82" s="6">
        <f>J82*'Summary all tools'!J$22</f>
        <v>10.098033167154517</v>
      </c>
      <c r="AP82" s="6">
        <f>K82*'Summary all tools'!K$22</f>
        <v>10.864642545834652</v>
      </c>
      <c r="AQ82" s="6">
        <f>L82*'Summary all tools'!L$22</f>
        <v>67.390442237323555</v>
      </c>
      <c r="AR82" s="6">
        <f>M82*'Summary all tools'!M$22</f>
        <v>54.642262182370608</v>
      </c>
      <c r="AS82" s="6">
        <f>N82*'Summary all tools'!N$22</f>
        <v>41.289371082842763</v>
      </c>
      <c r="AT82" s="6">
        <f>O82*'Summary all tools'!O$22</f>
        <v>64.512730387026224</v>
      </c>
      <c r="AU82" s="6">
        <f>P82*'Summary all tools'!P$22</f>
        <v>37.845344353733857</v>
      </c>
      <c r="AV82" s="6"/>
      <c r="AW82" s="6">
        <f>R82*'Summary all tools'!B$29</f>
        <v>0.81647584474930257</v>
      </c>
      <c r="AX82" s="6">
        <f>S82*'Summary all tools'!C$29</f>
        <v>0.71331691367834227</v>
      </c>
      <c r="AY82" s="6">
        <f>T82*'Summary all tools'!D$29</f>
        <v>2.2385139776488057</v>
      </c>
      <c r="AZ82" s="6">
        <f>U82*'Summary all tools'!E$29</f>
        <v>1.4178739915316603</v>
      </c>
      <c r="BA82" s="6">
        <f>V82*'Summary all tools'!F$29</f>
        <v>0.53626664239816946</v>
      </c>
      <c r="BB82" s="6">
        <f>W82*'Summary all tools'!G$29</f>
        <v>0.9187821488225143</v>
      </c>
      <c r="BC82" s="6">
        <f>X82*'Summary all tools'!H$29</f>
        <v>0.67224216955062799</v>
      </c>
      <c r="BD82" s="6">
        <f>Y82*'Summary all tools'!J$29</f>
        <v>0.3791883385722708</v>
      </c>
      <c r="BE82" s="6">
        <f>Z82*'Summary all tools'!K$29</f>
        <v>0.29161536031620033</v>
      </c>
      <c r="BF82" s="6">
        <f>AA82*'Summary all tools'!L$29</f>
        <v>1.5744503045531562</v>
      </c>
      <c r="BG82" s="6">
        <f>AB82*'Summary all tools'!M$29</f>
        <v>0.78508997388463531</v>
      </c>
      <c r="BH82" s="6">
        <f>AC82*'Summary all tools'!N$29</f>
        <v>0.43685590607239877</v>
      </c>
      <c r="BI82" s="6">
        <f>AD82*'Summary all tools'!O$29</f>
        <v>0.73658683600791142</v>
      </c>
      <c r="BJ82" s="6">
        <f>AE82*'Summary all tools'!P$29</f>
        <v>0.40114689654169744</v>
      </c>
      <c r="BK82" s="6">
        <f t="shared" si="4"/>
        <v>657.60861326325778</v>
      </c>
      <c r="BM82" s="6">
        <f>C82*'Summary all tools'!B$23</f>
        <v>4.1596355295988889</v>
      </c>
      <c r="BN82" s="6">
        <f>D82*'Summary all tools'!C$23</f>
        <v>4.2327543911936907</v>
      </c>
      <c r="BO82" s="6">
        <f>E82*'Summary all tools'!D$23</f>
        <v>25.957334778809788</v>
      </c>
      <c r="BP82" s="6">
        <f>F82*'Summary all tools'!E$23</f>
        <v>20.57219857326087</v>
      </c>
      <c r="BQ82" s="6">
        <f>G82*'Summary all tools'!F$23</f>
        <v>15.025947191415906</v>
      </c>
      <c r="BR82" s="6">
        <f>H82*'Summary all tools'!G$23</f>
        <v>16.17135787285282</v>
      </c>
      <c r="BS82" s="6">
        <f>I82*'Summary all tools'!H$23</f>
        <v>9.4208075592736158</v>
      </c>
      <c r="BT82" s="6">
        <f>J82*'Summary all tools'!J$23</f>
        <v>1.782005853027268</v>
      </c>
      <c r="BU82" s="6">
        <f>K82*'Summary all tools'!K$23</f>
        <v>1.9172898610296447</v>
      </c>
      <c r="BV82" s="6">
        <f>L82*'Summary all tools'!L$23</f>
        <v>14.229854336964735</v>
      </c>
      <c r="BW82" s="6">
        <f>M82*'Summary all tools'!M$23</f>
        <v>11.538007552452759</v>
      </c>
      <c r="BX82" s="6">
        <f>N82*'Summary all tools'!N$23</f>
        <v>8.7184727784488718</v>
      </c>
      <c r="BY82" s="6">
        <f>O82*'Summary all tools'!O$23</f>
        <v>15.572038369282193</v>
      </c>
      <c r="BZ82" s="6">
        <f>P82*'Summary all tools'!P$23</f>
        <v>9.1350831198667937</v>
      </c>
      <c r="CA82" s="6"/>
      <c r="CB82" s="6">
        <f>R82*'Summary all tools'!B$30</f>
        <v>0.16847914256731641</v>
      </c>
      <c r="CC82" s="6">
        <f>S82*'Summary all tools'!C$30</f>
        <v>0.14719237901299126</v>
      </c>
      <c r="CD82" s="6">
        <f>T82*'Summary all tools'!D$30</f>
        <v>0.68228679455734154</v>
      </c>
      <c r="CE82" s="6">
        <f>U82*'Summary all tools'!E$30</f>
        <v>0.43216022344629368</v>
      </c>
      <c r="CF82" s="6">
        <f>V82*'Summary all tools'!F$30</f>
        <v>0.16345113415560644</v>
      </c>
      <c r="CG82" s="6">
        <f>W82*'Summary all tools'!G$30</f>
        <v>0.20197366202563891</v>
      </c>
      <c r="CH82" s="6">
        <f>X82*'Summary all tools'!H$30</f>
        <v>0.14777737347880182</v>
      </c>
      <c r="CI82" s="6">
        <f>Y82*'Summary all tools'!J$30</f>
        <v>6.6915589159812494E-2</v>
      </c>
      <c r="CJ82" s="6">
        <f>Z82*'Summary all tools'!K$30</f>
        <v>5.1461534173447121E-2</v>
      </c>
      <c r="CK82" s="6">
        <f>AA82*'Summary all tools'!L$30</f>
        <v>0.33245364996540749</v>
      </c>
      <c r="CL82" s="6">
        <f>AB82*'Summary all tools'!M$30</f>
        <v>0.16577597058121785</v>
      </c>
      <c r="CM82" s="6">
        <f>AC82*'Summary all tools'!N$30</f>
        <v>9.2244474190586206E-2</v>
      </c>
      <c r="CN82" s="6">
        <f>AD82*'Summary all tools'!O$30</f>
        <v>0.17779682248466827</v>
      </c>
      <c r="CO82" s="6">
        <f>AE82*'Summary all tools'!P$30</f>
        <v>9.6828561234202831E-2</v>
      </c>
      <c r="CP82" s="6">
        <f t="shared" si="5"/>
        <v>161.35958507851115</v>
      </c>
      <c r="CR82" s="6"/>
      <c r="CS82" s="6"/>
      <c r="CT82" s="6"/>
      <c r="CU82" s="6"/>
      <c r="CV82" s="6"/>
      <c r="CW82" s="6"/>
      <c r="CX82" s="6"/>
      <c r="CY82" s="6"/>
      <c r="CZ82" s="6"/>
      <c r="DA82" s="6"/>
      <c r="DB82" s="6"/>
      <c r="DC82" s="6"/>
      <c r="DD82" s="6"/>
      <c r="DE82" s="6"/>
      <c r="DF82" s="6"/>
      <c r="DH82" s="6"/>
      <c r="DI82" s="6"/>
      <c r="DJ82" s="6"/>
      <c r="DK82" s="6"/>
      <c r="DL82" s="6"/>
      <c r="DM82" s="6"/>
      <c r="DN82" s="6"/>
      <c r="DO82" s="6"/>
      <c r="DP82" s="6"/>
      <c r="DQ82" s="6"/>
      <c r="DR82" s="6"/>
      <c r="DS82" s="6"/>
      <c r="DT82" s="6"/>
      <c r="DU82" s="6"/>
      <c r="DV82" s="6"/>
      <c r="DX82" s="6"/>
      <c r="DY82" s="6"/>
      <c r="DZ82" s="6"/>
      <c r="EA82" s="6"/>
      <c r="EB82" s="6"/>
      <c r="EC82" s="6"/>
      <c r="ED82" s="6"/>
      <c r="EE82" s="6"/>
      <c r="EF82" s="6"/>
      <c r="EG82" s="6"/>
      <c r="EH82" s="6"/>
      <c r="EI82" s="6"/>
      <c r="EJ82" s="6"/>
      <c r="EK82" s="6"/>
      <c r="EL82" s="6"/>
      <c r="EN82" s="1"/>
      <c r="EO82" s="1"/>
      <c r="EP82" s="1"/>
      <c r="EQ82" s="1"/>
      <c r="ER82" s="1"/>
      <c r="ES82" s="1"/>
      <c r="ET82" s="1"/>
      <c r="EU82" s="1"/>
      <c r="EV82" s="1"/>
      <c r="EW82" s="1"/>
      <c r="EX82" s="1"/>
      <c r="EY82" s="1"/>
      <c r="EZ82" s="1"/>
      <c r="FA82" s="1"/>
      <c r="FB82" s="2"/>
      <c r="FD82" s="2"/>
      <c r="FE82" s="2"/>
      <c r="FF82" s="2"/>
      <c r="FG82" s="2"/>
      <c r="FH82" s="2"/>
      <c r="FI82" s="2"/>
      <c r="FJ82" s="2"/>
      <c r="FK82" s="2"/>
      <c r="FL82" s="2"/>
      <c r="FM82" s="2"/>
      <c r="FN82" s="2"/>
      <c r="FO82" s="2"/>
      <c r="FP82" s="2"/>
      <c r="FQ82" s="2"/>
      <c r="FR82" s="2"/>
      <c r="FT82" s="2"/>
      <c r="FU82" s="2"/>
      <c r="FV82" s="2"/>
      <c r="FW82" s="2"/>
      <c r="FX82" s="2"/>
      <c r="FY82" s="2"/>
      <c r="FZ82" s="2"/>
      <c r="GA82" s="2"/>
      <c r="GB82" s="2"/>
      <c r="GC82" s="2"/>
      <c r="GD82" s="2"/>
      <c r="GE82" s="2"/>
      <c r="GF82" s="2"/>
      <c r="GG82" s="2"/>
      <c r="GH82" s="2"/>
      <c r="GJ82" s="6"/>
    </row>
    <row r="83" spans="1:192" x14ac:dyDescent="0.25">
      <c r="A83" s="8" t="s">
        <v>104</v>
      </c>
      <c r="B83" s="8" t="s">
        <v>248</v>
      </c>
      <c r="C83" s="22">
        <f>Baseline!CC83*'Summary all tools'!B$21</f>
        <v>99.582479461468012</v>
      </c>
      <c r="D83" s="22">
        <f>Baseline!CD83*'Summary all tools'!C$21</f>
        <v>109.32949355759591</v>
      </c>
      <c r="E83" s="22">
        <f>Baseline!CE83*'Summary all tools'!D$21</f>
        <v>392.49611009606201</v>
      </c>
      <c r="F83" s="22">
        <f>Baseline!CF83*'Summary all tools'!E$21</f>
        <v>300.47751914386083</v>
      </c>
      <c r="G83" s="22">
        <f>Baseline!CG83*'Summary all tools'!F$21</f>
        <v>221.76208497782258</v>
      </c>
      <c r="H83" s="22">
        <f>Baseline!CH83*'Summary all tools'!G$21</f>
        <v>270.29312307356179</v>
      </c>
      <c r="I83" s="22">
        <f>Baseline!CI83*'Summary all tools'!H$21</f>
        <v>161.11619302096719</v>
      </c>
      <c r="J83" s="27">
        <f>Baseline!CJ83*'Summary all tools'!J$21</f>
        <v>68.873765372040978</v>
      </c>
      <c r="K83" s="27">
        <f>Baseline!CK83*'Summary all tools'!K$21</f>
        <v>74.159842628271548</v>
      </c>
      <c r="L83" s="27">
        <f>Baseline!CL83*'Summary all tools'!L$21</f>
        <v>221.57559544119263</v>
      </c>
      <c r="M83" s="27">
        <f>Baseline!CM83*'Summary all tools'!M$21</f>
        <v>180.64950946103443</v>
      </c>
      <c r="N83" s="27">
        <f>Baseline!CN83*'Summary all tools'!N$21</f>
        <v>136.14022729092372</v>
      </c>
      <c r="O83" s="27">
        <f>Baseline!CO83*'Summary all tools'!O$21</f>
        <v>232.87687447943952</v>
      </c>
      <c r="P83" s="27">
        <f>Baseline!CP83*'Summary all tools'!P$21</f>
        <v>147.55783286883158</v>
      </c>
      <c r="Q83" s="28"/>
      <c r="R83" s="29">
        <f>Baseline!CR83*'Summary all tools'!B$28</f>
        <v>5.3491613387780257</v>
      </c>
      <c r="S83" s="29">
        <f>Baseline!CS83*'Summary all tools'!C$28</f>
        <v>3.9312313963995589</v>
      </c>
      <c r="T83" s="29">
        <f>Baseline!CT83*'Summary all tools'!D$28</f>
        <v>11.829270754627274</v>
      </c>
      <c r="U83" s="29">
        <f>Baseline!CU83*'Summary all tools'!E$28</f>
        <v>7.6129257694152948</v>
      </c>
      <c r="V83" s="29">
        <f>Baseline!CV83*'Summary all tools'!F$28</f>
        <v>3.0796504365852222</v>
      </c>
      <c r="W83" s="29">
        <f>Baseline!CW83*'Summary all tools'!G$28</f>
        <v>3.7466373495345202</v>
      </c>
      <c r="X83" s="29">
        <f>Baseline!CX83*'Summary all tools'!H$28</f>
        <v>2.4734783039104538</v>
      </c>
      <c r="Y83" s="29">
        <f>Baseline!CY83*'Summary all tools'!J$28</f>
        <v>3.4545304094976585</v>
      </c>
      <c r="Z83" s="29">
        <f>Baseline!CZ83*'Summary all tools'!K$28</f>
        <v>2.1344425599567445</v>
      </c>
      <c r="AA83" s="29">
        <f>Baseline!DA83*'Summary all tools'!L$28</f>
        <v>6.2693380113423576</v>
      </c>
      <c r="AB83" s="29">
        <f>Baseline!DB83*'Summary all tools'!M$28</f>
        <v>4.2818143794392425</v>
      </c>
      <c r="AC83" s="29">
        <f>Baseline!DC83*'Summary all tools'!N$28</f>
        <v>1.9197790277254523</v>
      </c>
      <c r="AD83" s="29">
        <f>Baseline!DD83*'Summary all tools'!O$28</f>
        <v>2.511253139605746</v>
      </c>
      <c r="AE83" s="29">
        <f>Baseline!DE83*'Summary all tools'!P$28</f>
        <v>2.1138613373941628</v>
      </c>
      <c r="AF83" s="29">
        <f t="shared" si="3"/>
        <v>2677.5980250872844</v>
      </c>
      <c r="AH83" s="6">
        <f>C83*'Summary all tools'!B$22</f>
        <v>17.094540071042193</v>
      </c>
      <c r="AI83" s="6">
        <f>D83*'Summary all tools'!C$22</f>
        <v>18.767733226508291</v>
      </c>
      <c r="AJ83" s="6">
        <f>E83*'Summary all tools'!D$22</f>
        <v>74.469697302176797</v>
      </c>
      <c r="AK83" s="6">
        <f>F83*'Summary all tools'!E$22</f>
        <v>57.010679395716281</v>
      </c>
      <c r="AL83" s="6">
        <f>G83*'Summary all tools'!F$22</f>
        <v>42.075717227761004</v>
      </c>
      <c r="AM83" s="6">
        <f>H83*'Summary all tools'!G$22</f>
        <v>65.939016354433576</v>
      </c>
      <c r="AN83" s="6">
        <f>I83*'Summary all tools'!H$22</f>
        <v>39.304896720151831</v>
      </c>
      <c r="AO83" s="6">
        <f>J83*'Summary all tools'!J$22</f>
        <v>8.8701061463992161</v>
      </c>
      <c r="AP83" s="6">
        <f>K83*'Summary all tools'!K$22</f>
        <v>9.5508888233380027</v>
      </c>
      <c r="AQ83" s="6">
        <f>L83*'Summary all tools'!L$22</f>
        <v>56.290966048319177</v>
      </c>
      <c r="AR83" s="6">
        <f>M83*'Summary all tools'!M$22</f>
        <v>45.893751897489516</v>
      </c>
      <c r="AS83" s="6">
        <f>N83*'Summary all tools'!N$22</f>
        <v>34.586231832005922</v>
      </c>
      <c r="AT83" s="6">
        <f>O83*'Summary all tools'!O$22</f>
        <v>56.211659357106093</v>
      </c>
      <c r="AU83" s="6">
        <f>P83*'Summary all tools'!P$22</f>
        <v>35.617407933855901</v>
      </c>
      <c r="AV83" s="6"/>
      <c r="AW83" s="6">
        <f>R83*'Summary all tools'!B$29</f>
        <v>0.91824840420440224</v>
      </c>
      <c r="AX83" s="6">
        <f>S83*'Summary all tools'!C$29</f>
        <v>0.67484353671164088</v>
      </c>
      <c r="AY83" s="6">
        <f>T83*'Summary all tools'!D$29</f>
        <v>2.2444100457122573</v>
      </c>
      <c r="AZ83" s="6">
        <f>U83*'Summary all tools'!E$29</f>
        <v>1.4444277613185614</v>
      </c>
      <c r="BA83" s="6">
        <f>V83*'Summary all tools'!F$29</f>
        <v>0.58431314326373285</v>
      </c>
      <c r="BB83" s="6">
        <f>W83*'Summary all tools'!G$29</f>
        <v>0.91400616728917849</v>
      </c>
      <c r="BC83" s="6">
        <f>X83*'Summary all tools'!H$29</f>
        <v>0.60341426551758703</v>
      </c>
      <c r="BD83" s="6">
        <f>Y83*'Summary all tools'!J$29</f>
        <v>0.44490164364742574</v>
      </c>
      <c r="BE83" s="6">
        <f>Z83*'Summary all tools'!K$29</f>
        <v>0.27489032969139893</v>
      </c>
      <c r="BF83" s="6">
        <f>AA83*'Summary all tools'!L$29</f>
        <v>1.5927164381041818</v>
      </c>
      <c r="BG83" s="6">
        <f>AB83*'Summary all tools'!M$29</f>
        <v>1.0877888757482286</v>
      </c>
      <c r="BH83" s="6">
        <f>AC83*'Summary all tools'!N$29</f>
        <v>0.48771714165899643</v>
      </c>
      <c r="BI83" s="6">
        <f>AD83*'Summary all tools'!O$29</f>
        <v>0.60616455093931798</v>
      </c>
      <c r="BJ83" s="6">
        <f>AE83*'Summary all tools'!P$29</f>
        <v>0.51024239178479791</v>
      </c>
      <c r="BK83" s="6">
        <f t="shared" si="4"/>
        <v>574.07137703189539</v>
      </c>
      <c r="BM83" s="6">
        <f>C83*'Summary all tools'!B$23</f>
        <v>3.5274447765642623</v>
      </c>
      <c r="BN83" s="6">
        <f>D83*'Summary all tools'!C$23</f>
        <v>3.8727068562636155</v>
      </c>
      <c r="BO83" s="6">
        <f>E83*'Summary all tools'!D$23</f>
        <v>22.697955684567589</v>
      </c>
      <c r="BP83" s="6">
        <f>F83*'Summary all tools'!E$23</f>
        <v>17.376542692529963</v>
      </c>
      <c r="BQ83" s="6">
        <f>G83*'Summary all tools'!F$23</f>
        <v>12.824448059146334</v>
      </c>
      <c r="BR83" s="6">
        <f>H83*'Summary all tools'!G$23</f>
        <v>14.495214802052208</v>
      </c>
      <c r="BS83" s="6">
        <f>I83*'Summary all tools'!H$23</f>
        <v>8.6403005721023405</v>
      </c>
      <c r="BT83" s="6">
        <f>J83*'Summary all tools'!J$23</f>
        <v>1.5653128493645678</v>
      </c>
      <c r="BU83" s="6">
        <f>K83*'Summary all tools'!K$23</f>
        <v>1.6854509688243533</v>
      </c>
      <c r="BV83" s="6">
        <f>L83*'Summary all tools'!L$23</f>
        <v>11.886140241278552</v>
      </c>
      <c r="BW83" s="6">
        <f>M83*'Summary all tools'!M$23</f>
        <v>9.690712552059539</v>
      </c>
      <c r="BX83" s="6">
        <f>N83*'Summary all tools'!N$23</f>
        <v>7.3030688728936815</v>
      </c>
      <c r="BY83" s="6">
        <f>O83*'Summary all tools'!O$23</f>
        <v>13.568331568956642</v>
      </c>
      <c r="BZ83" s="6">
        <f>P83*'Summary all tools'!P$23</f>
        <v>8.5973053633445282</v>
      </c>
      <c r="CA83" s="6"/>
      <c r="CB83" s="6">
        <f>R83*'Summary all tools'!B$30</f>
        <v>0.18947982943900366</v>
      </c>
      <c r="CC83" s="6">
        <f>S83*'Summary all tools'!C$30</f>
        <v>0.13925342821033862</v>
      </c>
      <c r="CD83" s="6">
        <f>T83*'Summary all tools'!D$30</f>
        <v>0.68408388379585916</v>
      </c>
      <c r="CE83" s="6">
        <f>U83*'Summary all tools'!E$30</f>
        <v>0.44025366697723273</v>
      </c>
      <c r="CF83" s="6">
        <f>V83*'Summary all tools'!F$30</f>
        <v>0.17809544435093227</v>
      </c>
      <c r="CG83" s="6">
        <f>W83*'Summary all tools'!G$30</f>
        <v>0.200923769533397</v>
      </c>
      <c r="CH83" s="6">
        <f>X83*'Summary all tools'!H$30</f>
        <v>0.13264710147153852</v>
      </c>
      <c r="CI83" s="6">
        <f>Y83*'Summary all tools'!J$30</f>
        <v>7.8512054761310429E-2</v>
      </c>
      <c r="CJ83" s="6">
        <f>Z83*'Summary all tools'!K$30</f>
        <v>4.8510058180835106E-2</v>
      </c>
      <c r="CK83" s="6">
        <f>AA83*'Summary all tools'!L$30</f>
        <v>0.33631064230885116</v>
      </c>
      <c r="CL83" s="6">
        <f>AB83*'Summary all tools'!M$30</f>
        <v>0.22969247177153831</v>
      </c>
      <c r="CM83" s="6">
        <f>AC83*'Summary all tools'!N$30</f>
        <v>0.10298409764114268</v>
      </c>
      <c r="CN83" s="6">
        <f>AD83*'Summary all tools'!O$30</f>
        <v>0.14631558126121469</v>
      </c>
      <c r="CO83" s="6">
        <f>AE83*'Summary all tools'!P$30</f>
        <v>0.12316195663770985</v>
      </c>
      <c r="CP83" s="6">
        <f t="shared" si="5"/>
        <v>140.7611598462891</v>
      </c>
      <c r="CR83" s="6"/>
      <c r="CS83" s="6"/>
      <c r="CT83" s="6"/>
      <c r="CU83" s="6"/>
      <c r="CV83" s="6"/>
      <c r="CW83" s="6"/>
      <c r="CX83" s="6"/>
      <c r="CY83" s="6"/>
      <c r="CZ83" s="6"/>
      <c r="DA83" s="6"/>
      <c r="DB83" s="6"/>
      <c r="DC83" s="6"/>
      <c r="DD83" s="6"/>
      <c r="DE83" s="6"/>
      <c r="DF83" s="6"/>
      <c r="DH83" s="6"/>
      <c r="DI83" s="6"/>
      <c r="DJ83" s="6"/>
      <c r="DK83" s="6"/>
      <c r="DL83" s="6"/>
      <c r="DM83" s="6"/>
      <c r="DN83" s="6"/>
      <c r="DO83" s="6"/>
      <c r="DP83" s="6"/>
      <c r="DQ83" s="6"/>
      <c r="DR83" s="6"/>
      <c r="DS83" s="6"/>
      <c r="DT83" s="6"/>
      <c r="DU83" s="6"/>
      <c r="DV83" s="6"/>
      <c r="DX83" s="6"/>
      <c r="DY83" s="6"/>
      <c r="DZ83" s="6"/>
      <c r="EA83" s="6"/>
      <c r="EB83" s="6"/>
      <c r="EC83" s="6"/>
      <c r="ED83" s="6"/>
      <c r="EE83" s="6"/>
      <c r="EF83" s="6"/>
      <c r="EG83" s="6"/>
      <c r="EH83" s="6"/>
      <c r="EI83" s="6"/>
      <c r="EJ83" s="6"/>
      <c r="EK83" s="6"/>
      <c r="EL83" s="6"/>
      <c r="EN83" s="1"/>
      <c r="EO83" s="1"/>
      <c r="EP83" s="1"/>
      <c r="EQ83" s="1"/>
      <c r="ER83" s="1"/>
      <c r="ES83" s="1"/>
      <c r="ET83" s="1"/>
      <c r="EU83" s="1"/>
      <c r="EV83" s="1"/>
      <c r="EW83" s="1"/>
      <c r="EX83" s="1"/>
      <c r="EY83" s="1"/>
      <c r="EZ83" s="1"/>
      <c r="FA83" s="1"/>
      <c r="FB83" s="2"/>
      <c r="FD83" s="2"/>
      <c r="FE83" s="2"/>
      <c r="FF83" s="2"/>
      <c r="FG83" s="2"/>
      <c r="FH83" s="2"/>
      <c r="FI83" s="2"/>
      <c r="FJ83" s="2"/>
      <c r="FK83" s="2"/>
      <c r="FL83" s="2"/>
      <c r="FM83" s="2"/>
      <c r="FN83" s="2"/>
      <c r="FO83" s="2"/>
      <c r="FP83" s="2"/>
      <c r="FQ83" s="2"/>
      <c r="FR83" s="2"/>
      <c r="FT83" s="2"/>
      <c r="FU83" s="2"/>
      <c r="FV83" s="2"/>
      <c r="FW83" s="2"/>
      <c r="FX83" s="2"/>
      <c r="FY83" s="2"/>
      <c r="FZ83" s="2"/>
      <c r="GA83" s="2"/>
      <c r="GB83" s="2"/>
      <c r="GC83" s="2"/>
      <c r="GD83" s="2"/>
      <c r="GE83" s="2"/>
      <c r="GF83" s="2"/>
      <c r="GG83" s="2"/>
      <c r="GH83" s="2"/>
      <c r="GJ83" s="6"/>
    </row>
    <row r="84" spans="1:192" x14ac:dyDescent="0.25">
      <c r="A84" s="8" t="s">
        <v>109</v>
      </c>
      <c r="B84" s="8" t="s">
        <v>249</v>
      </c>
      <c r="C84" s="22">
        <f>Baseline!CC84*'Summary all tools'!B$21</f>
        <v>195.55742278430191</v>
      </c>
      <c r="D84" s="22">
        <f>Baseline!CD84*'Summary all tools'!C$21</f>
        <v>204.8214175932537</v>
      </c>
      <c r="E84" s="22">
        <f>Baseline!CE84*'Summary all tools'!D$21</f>
        <v>680.88189334002448</v>
      </c>
      <c r="F84" s="22">
        <f>Baseline!CF84*'Summary all tools'!E$21</f>
        <v>520.98997271374935</v>
      </c>
      <c r="G84" s="22">
        <f>Baseline!CG84*'Summary all tools'!F$21</f>
        <v>374.04466938184243</v>
      </c>
      <c r="H84" s="22">
        <f>Baseline!CH84*'Summary all tools'!G$21</f>
        <v>457.34807749369372</v>
      </c>
      <c r="I84" s="22">
        <f>Baseline!CI84*'Summary all tools'!H$21</f>
        <v>269.34782061939876</v>
      </c>
      <c r="J84" s="27">
        <f>Baseline!CJ84*'Summary all tools'!J$21</f>
        <v>133.10577368114159</v>
      </c>
      <c r="K84" s="27">
        <f>Baseline!CK84*'Summary all tools'!K$21</f>
        <v>140.37228461746466</v>
      </c>
      <c r="L84" s="27">
        <f>Baseline!CL84*'Summary all tools'!L$21</f>
        <v>397.29199929612059</v>
      </c>
      <c r="M84" s="27">
        <f>Baseline!CM84*'Summary all tools'!M$21</f>
        <v>309.56333758714578</v>
      </c>
      <c r="N84" s="27">
        <f>Baseline!CN84*'Summary all tools'!N$21</f>
        <v>237.92040984824439</v>
      </c>
      <c r="O84" s="27">
        <f>Baseline!CO84*'Summary all tools'!O$21</f>
        <v>399.02433700825503</v>
      </c>
      <c r="P84" s="27">
        <f>Baseline!CP84*'Summary all tools'!P$21</f>
        <v>256.91089834979908</v>
      </c>
      <c r="Q84" s="28"/>
      <c r="R84" s="29">
        <f>Baseline!CR84*'Summary all tools'!B$28</f>
        <v>23.365969394733337</v>
      </c>
      <c r="S84" s="29">
        <f>Baseline!CS84*'Summary all tools'!C$28</f>
        <v>17.775213362603917</v>
      </c>
      <c r="T84" s="29">
        <f>Baseline!CT84*'Summary all tools'!D$28</f>
        <v>49.379677601542063</v>
      </c>
      <c r="U84" s="29">
        <f>Baseline!CU84*'Summary all tools'!E$28</f>
        <v>30.570251760230107</v>
      </c>
      <c r="V84" s="29">
        <f>Baseline!CV84*'Summary all tools'!F$28</f>
        <v>11.648168057840476</v>
      </c>
      <c r="W84" s="29">
        <f>Baseline!CW84*'Summary all tools'!G$28</f>
        <v>12.275353661138201</v>
      </c>
      <c r="X84" s="29">
        <f>Baseline!CX84*'Summary all tools'!H$28</f>
        <v>13.043759986757179</v>
      </c>
      <c r="Y84" s="29">
        <f>Baseline!CY84*'Summary all tools'!J$28</f>
        <v>14.522523627834575</v>
      </c>
      <c r="Z84" s="29">
        <f>Baseline!CZ84*'Summary all tools'!K$28</f>
        <v>11.868235105981864</v>
      </c>
      <c r="AA84" s="29">
        <f>Baseline!DA84*'Summary all tools'!L$28</f>
        <v>29.115709762347521</v>
      </c>
      <c r="AB84" s="29">
        <f>Baseline!DB84*'Summary all tools'!M$28</f>
        <v>17.506534421803153</v>
      </c>
      <c r="AC84" s="29">
        <f>Baseline!DC84*'Summary all tools'!N$28</f>
        <v>7.4726088414696799</v>
      </c>
      <c r="AD84" s="29">
        <f>Baseline!DD84*'Summary all tools'!O$28</f>
        <v>11.608696195013337</v>
      </c>
      <c r="AE84" s="29">
        <f>Baseline!DE84*'Summary all tools'!P$28</f>
        <v>9.9887978246435072</v>
      </c>
      <c r="AF84" s="29">
        <f t="shared" si="3"/>
        <v>4837.3218139183737</v>
      </c>
      <c r="AH84" s="6">
        <f>C84*'Summary all tools'!B$22</f>
        <v>33.569802821283439</v>
      </c>
      <c r="AI84" s="6">
        <f>D84*'Summary all tools'!C$22</f>
        <v>35.160079859332377</v>
      </c>
      <c r="AJ84" s="6">
        <f>E84*'Summary all tools'!D$22</f>
        <v>129.18616819706767</v>
      </c>
      <c r="AK84" s="6">
        <f>F84*'Summary all tools'!E$22</f>
        <v>98.849299566221447</v>
      </c>
      <c r="AL84" s="6">
        <f>G84*'Summary all tools'!F$22</f>
        <v>70.968839154969444</v>
      </c>
      <c r="AM84" s="6">
        <f>H84*'Summary all tools'!G$22</f>
        <v>111.57177074504411</v>
      </c>
      <c r="AN84" s="6">
        <f>I84*'Summary all tools'!H$22</f>
        <v>65.708406292008959</v>
      </c>
      <c r="AO84" s="6">
        <f>J84*'Summary all tools'!J$22</f>
        <v>17.142410246813689</v>
      </c>
      <c r="AP84" s="6">
        <f>K84*'Summary all tools'!K$22</f>
        <v>18.078248776491659</v>
      </c>
      <c r="AQ84" s="6">
        <f>L84*'Summary all tools'!L$22</f>
        <v>100.93146945680796</v>
      </c>
      <c r="AR84" s="6">
        <f>M84*'Summary all tools'!M$22</f>
        <v>78.644127261511727</v>
      </c>
      <c r="AS84" s="6">
        <f>N84*'Summary all tools'!N$22</f>
        <v>60.443342987762485</v>
      </c>
      <c r="AT84" s="6">
        <f>O84*'Summary all tools'!O$22</f>
        <v>96.316219277854671</v>
      </c>
      <c r="AU84" s="6">
        <f>P84*'Summary all tools'!P$22</f>
        <v>62.01297546374461</v>
      </c>
      <c r="AV84" s="6"/>
      <c r="AW84" s="6">
        <f>R84*'Summary all tools'!B$29</f>
        <v>4.0110519669433256</v>
      </c>
      <c r="AX84" s="6">
        <f>S84*'Summary all tools'!C$29</f>
        <v>3.0513309042072123</v>
      </c>
      <c r="AY84" s="6">
        <f>T84*'Summary all tools'!D$29</f>
        <v>9.368983664490111</v>
      </c>
      <c r="AZ84" s="6">
        <f>U84*'Summary all tools'!E$29</f>
        <v>5.8002037127921966</v>
      </c>
      <c r="BA84" s="6">
        <f>V84*'Summary all tools'!F$29</f>
        <v>2.2100487803050153</v>
      </c>
      <c r="BB84" s="6">
        <f>W84*'Summary all tools'!G$29</f>
        <v>2.9946183484585309</v>
      </c>
      <c r="BC84" s="6">
        <f>X84*'Summary all tools'!H$29</f>
        <v>3.1820739399870299</v>
      </c>
      <c r="BD84" s="6">
        <f>Y84*'Summary all tools'!J$29</f>
        <v>1.870325012675665</v>
      </c>
      <c r="BE84" s="6">
        <f>Z84*'Summary all tools'!K$29</f>
        <v>1.52848482425524</v>
      </c>
      <c r="BF84" s="6">
        <f>AA84*'Summary all tools'!L$29</f>
        <v>7.3968048080457764</v>
      </c>
      <c r="BG84" s="6">
        <f>AB84*'Summary all tools'!M$29</f>
        <v>4.4475102630289385</v>
      </c>
      <c r="BH84" s="6">
        <f>AC84*'Summary all tools'!N$29</f>
        <v>1.8984056874583901</v>
      </c>
      <c r="BI84" s="6">
        <f>AD84*'Summary all tools'!O$29</f>
        <v>2.8020990815549434</v>
      </c>
      <c r="BJ84" s="6">
        <f>AE84*'Summary all tools'!P$29</f>
        <v>2.4110891300863639</v>
      </c>
      <c r="BK84" s="6">
        <f t="shared" si="4"/>
        <v>1031.5561902312027</v>
      </c>
      <c r="BM84" s="6">
        <f>C84*'Summary all tools'!B$23</f>
        <v>6.9271021694711852</v>
      </c>
      <c r="BN84" s="6">
        <f>D84*'Summary all tools'!C$23</f>
        <v>7.2552545741479522</v>
      </c>
      <c r="BO84" s="6">
        <f>E84*'Summary all tools'!D$23</f>
        <v>39.375236197051443</v>
      </c>
      <c r="BP84" s="6">
        <f>F84*'Summary all tools'!E$23</f>
        <v>30.128724867786673</v>
      </c>
      <c r="BQ84" s="6">
        <f>G84*'Summary all tools'!F$23</f>
        <v>21.630913304083155</v>
      </c>
      <c r="BR84" s="6">
        <f>H84*'Summary all tools'!G$23</f>
        <v>24.526553051712281</v>
      </c>
      <c r="BS84" s="6">
        <f>I84*'Summary all tools'!H$23</f>
        <v>14.444520348674381</v>
      </c>
      <c r="BT84" s="6">
        <f>J84*'Summary all tools'!J$23</f>
        <v>3.025131220025945</v>
      </c>
      <c r="BU84" s="6">
        <f>K84*'Summary all tools'!K$23</f>
        <v>3.1902791958514696</v>
      </c>
      <c r="BV84" s="6">
        <f>L84*'Summary all tools'!L$23</f>
        <v>21.312222634306064</v>
      </c>
      <c r="BW84" s="6">
        <f>M84*'Summary all tools'!M$23</f>
        <v>16.606130457610046</v>
      </c>
      <c r="BX84" s="6">
        <f>N84*'Summary all tools'!N$23</f>
        <v>12.762936965543474</v>
      </c>
      <c r="BY84" s="6">
        <f>O84*'Summary all tools'!O$23</f>
        <v>23.248742584309745</v>
      </c>
      <c r="BZ84" s="6">
        <f>P84*'Summary all tools'!P$23</f>
        <v>14.968649249869388</v>
      </c>
      <c r="CA84" s="6"/>
      <c r="CB84" s="6">
        <f>R84*'Summary all tools'!B$30</f>
        <v>0.82767739000417817</v>
      </c>
      <c r="CC84" s="6">
        <f>S84*'Summary all tools'!C$30</f>
        <v>0.62963971039196442</v>
      </c>
      <c r="CD84" s="6">
        <f>T84*'Summary all tools'!D$30</f>
        <v>2.8556148840397944</v>
      </c>
      <c r="CE84" s="6">
        <f>U84*'Summary all tools'!E$30</f>
        <v>1.7678703097209092</v>
      </c>
      <c r="CF84" s="6">
        <f>V84*'Summary all tools'!F$30</f>
        <v>0.67361075838063822</v>
      </c>
      <c r="CG84" s="6">
        <f>W84*'Summary all tools'!G$30</f>
        <v>0.65829972315252183</v>
      </c>
      <c r="CH84" s="6">
        <f>X84*'Summary all tools'!H$30</f>
        <v>0.69950763335921773</v>
      </c>
      <c r="CI84" s="6">
        <f>Y84*'Summary all tools'!J$30</f>
        <v>0.33005735517805851</v>
      </c>
      <c r="CJ84" s="6">
        <f>Z84*'Summary all tools'!K$30</f>
        <v>0.26973261604504234</v>
      </c>
      <c r="CK84" s="6">
        <f>AA84*'Summary all tools'!L$30</f>
        <v>1.5618751188303832</v>
      </c>
      <c r="CL84" s="6">
        <f>AB84*'Summary all tools'!M$30</f>
        <v>0.93911571291049301</v>
      </c>
      <c r="CM84" s="6">
        <f>AC84*'Summary all tools'!N$30</f>
        <v>0.4008585714553573</v>
      </c>
      <c r="CN84" s="6">
        <f>AD84*'Summary all tools'!O$30</f>
        <v>0.67636874382360701</v>
      </c>
      <c r="CO84" s="6">
        <f>AE84*'Summary all tools'!P$30</f>
        <v>0.58198703140015684</v>
      </c>
      <c r="CP84" s="6">
        <f t="shared" si="5"/>
        <v>252.27461237913559</v>
      </c>
      <c r="CR84" s="6"/>
      <c r="CS84" s="6"/>
      <c r="CT84" s="6"/>
      <c r="CU84" s="6"/>
      <c r="CV84" s="6"/>
      <c r="CW84" s="6"/>
      <c r="CX84" s="6"/>
      <c r="CY84" s="6"/>
      <c r="CZ84" s="6"/>
      <c r="DA84" s="6"/>
      <c r="DB84" s="6"/>
      <c r="DC84" s="6"/>
      <c r="DD84" s="6"/>
      <c r="DE84" s="6"/>
      <c r="DF84" s="6"/>
      <c r="DH84" s="6"/>
      <c r="DI84" s="6"/>
      <c r="DJ84" s="6"/>
      <c r="DK84" s="6"/>
      <c r="DL84" s="6"/>
      <c r="DM84" s="6"/>
      <c r="DN84" s="6"/>
      <c r="DO84" s="6"/>
      <c r="DP84" s="6"/>
      <c r="DQ84" s="6"/>
      <c r="DR84" s="6"/>
      <c r="DS84" s="6"/>
      <c r="DT84" s="6"/>
      <c r="DU84" s="6"/>
      <c r="DV84" s="6"/>
      <c r="DX84" s="6"/>
      <c r="DY84" s="6"/>
      <c r="DZ84" s="6"/>
      <c r="EA84" s="6"/>
      <c r="EB84" s="6"/>
      <c r="EC84" s="6"/>
      <c r="ED84" s="6"/>
      <c r="EE84" s="6"/>
      <c r="EF84" s="6"/>
      <c r="EG84" s="6"/>
      <c r="EH84" s="6"/>
      <c r="EI84" s="6"/>
      <c r="EJ84" s="6"/>
      <c r="EK84" s="6"/>
      <c r="EL84" s="6"/>
      <c r="EN84" s="1"/>
      <c r="EO84" s="1"/>
      <c r="EP84" s="1"/>
      <c r="EQ84" s="1"/>
      <c r="ER84" s="1"/>
      <c r="ES84" s="1"/>
      <c r="ET84" s="1"/>
      <c r="EU84" s="1"/>
      <c r="EV84" s="1"/>
      <c r="EW84" s="1"/>
      <c r="EX84" s="1"/>
      <c r="EY84" s="1"/>
      <c r="EZ84" s="1"/>
      <c r="FA84" s="1"/>
      <c r="FB84" s="2"/>
      <c r="FD84" s="2"/>
      <c r="FE84" s="2"/>
      <c r="FF84" s="2"/>
      <c r="FG84" s="2"/>
      <c r="FH84" s="2"/>
      <c r="FI84" s="2"/>
      <c r="FJ84" s="2"/>
      <c r="FK84" s="2"/>
      <c r="FL84" s="2"/>
      <c r="FM84" s="2"/>
      <c r="FN84" s="2"/>
      <c r="FO84" s="2"/>
      <c r="FP84" s="2"/>
      <c r="FQ84" s="2"/>
      <c r="FR84" s="2"/>
      <c r="FT84" s="2"/>
      <c r="FU84" s="2"/>
      <c r="FV84" s="2"/>
      <c r="FW84" s="2"/>
      <c r="FX84" s="2"/>
      <c r="FY84" s="2"/>
      <c r="FZ84" s="2"/>
      <c r="GA84" s="2"/>
      <c r="GB84" s="2"/>
      <c r="GC84" s="2"/>
      <c r="GD84" s="2"/>
      <c r="GE84" s="2"/>
      <c r="GF84" s="2"/>
      <c r="GG84" s="2"/>
      <c r="GH84" s="2"/>
      <c r="GJ84" s="6"/>
    </row>
    <row r="85" spans="1:192" x14ac:dyDescent="0.25">
      <c r="A85" s="9" t="s">
        <v>250</v>
      </c>
      <c r="B85" s="8" t="s">
        <v>251</v>
      </c>
      <c r="C85" s="22">
        <f>Baseline!CC85*'Summary all tools'!B$21</f>
        <v>76.729643673891388</v>
      </c>
      <c r="D85" s="22">
        <f>Baseline!CD85*'Summary all tools'!C$21</f>
        <v>78.384259074116571</v>
      </c>
      <c r="E85" s="22">
        <f>Baseline!CE85*'Summary all tools'!D$21</f>
        <v>293.44729111632995</v>
      </c>
      <c r="F85" s="22">
        <f>Baseline!CF85*'Summary all tools'!E$21</f>
        <v>233.9800935969356</v>
      </c>
      <c r="G85" s="22">
        <f>Baseline!CG85*'Summary all tools'!F$21</f>
        <v>163.60245296571139</v>
      </c>
      <c r="H85" s="22">
        <f>Baseline!CH85*'Summary all tools'!G$21</f>
        <v>203.86651170523038</v>
      </c>
      <c r="I85" s="22">
        <f>Baseline!CI85*'Summary all tools'!H$21</f>
        <v>111.78429477941128</v>
      </c>
      <c r="J85" s="27">
        <f>Baseline!CJ85*'Summary all tools'!J$21</f>
        <v>52.382594924666094</v>
      </c>
      <c r="K85" s="27">
        <f>Baseline!CK85*'Summary all tools'!K$21</f>
        <v>56.562308290799088</v>
      </c>
      <c r="L85" s="27">
        <f>Baseline!CL85*'Summary all tools'!L$21</f>
        <v>178.8971750572814</v>
      </c>
      <c r="M85" s="27">
        <f>Baseline!CM85*'Summary all tools'!M$21</f>
        <v>139.77337662960682</v>
      </c>
      <c r="N85" s="27">
        <f>Baseline!CN85*'Summary all tools'!N$21</f>
        <v>102.74381198698586</v>
      </c>
      <c r="O85" s="27">
        <f>Baseline!CO85*'Summary all tools'!O$21</f>
        <v>178.4170801802974</v>
      </c>
      <c r="P85" s="27">
        <f>Baseline!CP85*'Summary all tools'!P$21</f>
        <v>108.3382780077437</v>
      </c>
      <c r="Q85" s="28"/>
      <c r="R85" s="29">
        <f>Baseline!CR85*'Summary all tools'!B$28</f>
        <v>2.3894660182338709</v>
      </c>
      <c r="S85" s="29">
        <f>Baseline!CS85*'Summary all tools'!C$28</f>
        <v>1.2418156313298994</v>
      </c>
      <c r="T85" s="29">
        <f>Baseline!CT85*'Summary all tools'!D$28</f>
        <v>5.2790844818727214</v>
      </c>
      <c r="U85" s="29">
        <f>Baseline!CU85*'Summary all tools'!E$28</f>
        <v>2.2008230367940294</v>
      </c>
      <c r="V85" s="29">
        <f>Baseline!CV85*'Summary all tools'!F$28</f>
        <v>0.98796976656297086</v>
      </c>
      <c r="W85" s="29">
        <f>Baseline!CW85*'Summary all tools'!G$28</f>
        <v>1.1606151312318786</v>
      </c>
      <c r="X85" s="29">
        <f>Baseline!CX85*'Summary all tools'!H$28</f>
        <v>0.68709022795855645</v>
      </c>
      <c r="Y85" s="29">
        <f>Baseline!CY85*'Summary all tools'!J$28</f>
        <v>1.4187105145030323</v>
      </c>
      <c r="Z85" s="29">
        <f>Baseline!CZ85*'Summary all tools'!K$28</f>
        <v>0.90560066643040571</v>
      </c>
      <c r="AA85" s="29">
        <f>Baseline!DA85*'Summary all tools'!L$28</f>
        <v>2.7204717365049373</v>
      </c>
      <c r="AB85" s="29">
        <f>Baseline!DB85*'Summary all tools'!M$28</f>
        <v>1.5875138285241872</v>
      </c>
      <c r="AC85" s="29">
        <f>Baseline!DC85*'Summary all tools'!N$28</f>
        <v>0.56214372667570822</v>
      </c>
      <c r="AD85" s="29">
        <f>Baseline!DD85*'Summary all tools'!O$28</f>
        <v>0.70898899336498067</v>
      </c>
      <c r="AE85" s="29">
        <f>Baseline!DE85*'Summary all tools'!P$28</f>
        <v>0.41597461692393056</v>
      </c>
      <c r="AF85" s="29">
        <f t="shared" si="3"/>
        <v>2001.1754403659186</v>
      </c>
      <c r="AH85" s="6">
        <f>C85*'Summary all tools'!B$22</f>
        <v>13.171573709687078</v>
      </c>
      <c r="AI85" s="6">
        <f>D85*'Summary all tools'!C$22</f>
        <v>13.45560850591102</v>
      </c>
      <c r="AJ85" s="6">
        <f>E85*'Summary all tools'!D$22</f>
        <v>55.676808970739664</v>
      </c>
      <c r="AK85" s="6">
        <f>F85*'Summary all tools'!E$22</f>
        <v>44.393883905331506</v>
      </c>
      <c r="AL85" s="6">
        <f>G85*'Summary all tools'!F$22</f>
        <v>31.040881264449464</v>
      </c>
      <c r="AM85" s="6">
        <f>H85*'Summary all tools'!G$22</f>
        <v>49.733996546386386</v>
      </c>
      <c r="AN85" s="6">
        <f>I85*'Summary all tools'!H$22</f>
        <v>27.270195992453647</v>
      </c>
      <c r="AO85" s="6">
        <f>J85*'Summary all tools'!J$22</f>
        <v>6.7462432857524517</v>
      </c>
      <c r="AP85" s="6">
        <f>K85*'Summary all tools'!K$22</f>
        <v>7.284539704118064</v>
      </c>
      <c r="AQ85" s="6">
        <f>L85*'Summary all tools'!L$22</f>
        <v>45.448573825281002</v>
      </c>
      <c r="AR85" s="6">
        <f>M85*'Summary all tools'!M$22</f>
        <v>35.509228273311038</v>
      </c>
      <c r="AS85" s="6">
        <f>N85*'Summary all tools'!N$22</f>
        <v>26.101919846896205</v>
      </c>
      <c r="AT85" s="6">
        <f>O85*'Summary all tools'!O$22</f>
        <v>43.066191767657998</v>
      </c>
      <c r="AU85" s="6">
        <f>P85*'Summary all tools'!P$22</f>
        <v>26.150618829455375</v>
      </c>
      <c r="AV85" s="6"/>
      <c r="AW85" s="6">
        <f>R85*'Summary all tools'!B$29</f>
        <v>0.41018081511916588</v>
      </c>
      <c r="AX85" s="6">
        <f>S85*'Summary all tools'!C$29</f>
        <v>0.21317271055526885</v>
      </c>
      <c r="AY85" s="6">
        <f>T85*'Summary all tools'!D$29</f>
        <v>1.001619667775721</v>
      </c>
      <c r="AZ85" s="6">
        <f>U85*'Summary all tools'!E$29</f>
        <v>0.41757006286150522</v>
      </c>
      <c r="BA85" s="6">
        <f>V85*'Summary all tools'!F$29</f>
        <v>0.18745105382481317</v>
      </c>
      <c r="BB85" s="6">
        <f>W85*'Summary all tools'!G$29</f>
        <v>0.28313639373900723</v>
      </c>
      <c r="BC85" s="6">
        <f>X85*'Summary all tools'!H$29</f>
        <v>0.16761822595834397</v>
      </c>
      <c r="BD85" s="6">
        <f>Y85*'Summary all tools'!J$29</f>
        <v>0.18271271777690568</v>
      </c>
      <c r="BE85" s="6">
        <f>Z85*'Summary all tools'!K$29</f>
        <v>0.11663038885846135</v>
      </c>
      <c r="BF85" s="6">
        <f>AA85*'Summary all tools'!L$29</f>
        <v>0.69113198973961465</v>
      </c>
      <c r="BG85" s="6">
        <f>AB85*'Summary all tools'!M$29</f>
        <v>0.40330563862304752</v>
      </c>
      <c r="BH85" s="6">
        <f>AC85*'Summary all tools'!N$29</f>
        <v>0.14281181720202707</v>
      </c>
      <c r="BI85" s="6">
        <f>AD85*'Summary all tools'!O$29</f>
        <v>0.17113527426051259</v>
      </c>
      <c r="BJ85" s="6">
        <f>AE85*'Summary all tools'!P$29</f>
        <v>0.10040766615405221</v>
      </c>
      <c r="BK85" s="6">
        <f t="shared" si="4"/>
        <v>429.53914884987938</v>
      </c>
      <c r="BM85" s="6">
        <f>C85*'Summary all tools'!B$23</f>
        <v>2.7179437813640002</v>
      </c>
      <c r="BN85" s="6">
        <f>D85*'Summary all tools'!C$23</f>
        <v>2.7765541361403692</v>
      </c>
      <c r="BO85" s="6">
        <f>E85*'Summary all tools'!D$23</f>
        <v>16.969986295876129</v>
      </c>
      <c r="BP85" s="6">
        <f>F85*'Summary all tools'!E$23</f>
        <v>13.531012560186658</v>
      </c>
      <c r="BQ85" s="6">
        <f>G85*'Summary all tools'!F$23</f>
        <v>9.4610905223835697</v>
      </c>
      <c r="BR85" s="6">
        <f>H85*'Summary all tools'!G$23</f>
        <v>10.932904413214247</v>
      </c>
      <c r="BS85" s="6">
        <f>I85*'Summary all tools'!H$23</f>
        <v>5.9947413604100683</v>
      </c>
      <c r="BT85" s="6">
        <f>J85*'Summary all tools'!J$23</f>
        <v>1.1905135210151385</v>
      </c>
      <c r="BU85" s="6">
        <f>K85*'Summary all tools'!K$23</f>
        <v>1.2855070066090701</v>
      </c>
      <c r="BV85" s="6">
        <f>L85*'Summary all tools'!L$23</f>
        <v>9.5967108077286589</v>
      </c>
      <c r="BW85" s="6">
        <f>M85*'Summary all tools'!M$23</f>
        <v>7.4979645357987463</v>
      </c>
      <c r="BX85" s="6">
        <f>N85*'Summary all tools'!N$23</f>
        <v>5.5115607644840594</v>
      </c>
      <c r="BY85" s="6">
        <f>O85*'Summary all tools'!O$23</f>
        <v>10.395287668055378</v>
      </c>
      <c r="BZ85" s="6">
        <f>P85*'Summary all tools'!P$23</f>
        <v>6.312218338144401</v>
      </c>
      <c r="CA85" s="6"/>
      <c r="CB85" s="6">
        <f>R85*'Summary all tools'!B$30</f>
        <v>8.464048565951042E-2</v>
      </c>
      <c r="CC85" s="6">
        <f>S85*'Summary all tools'!C$30</f>
        <v>4.398801963838881E-2</v>
      </c>
      <c r="CD85" s="6">
        <f>T85*'Summary all tools'!D$30</f>
        <v>0.30528818641109301</v>
      </c>
      <c r="CE85" s="6">
        <f>U85*'Summary all tools'!E$30</f>
        <v>0.12727306710504782</v>
      </c>
      <c r="CF85" s="6">
        <f>V85*'Summary all tools'!F$30</f>
        <v>5.7134054076740999E-2</v>
      </c>
      <c r="CG85" s="6">
        <f>W85*'Summary all tools'!G$30</f>
        <v>6.224119000297141E-2</v>
      </c>
      <c r="CH85" s="6">
        <f>X85*'Summary all tools'!H$30</f>
        <v>3.6847110016704918E-2</v>
      </c>
      <c r="CI85" s="6">
        <f>Y85*'Summary all tools'!J$30</f>
        <v>3.2243420784159829E-2</v>
      </c>
      <c r="CJ85" s="6">
        <f>Z85*'Summary all tools'!K$30</f>
        <v>2.0581833327963768E-2</v>
      </c>
      <c r="CK85" s="6">
        <f>AA85*'Summary all tools'!L$30</f>
        <v>0.14593623687728915</v>
      </c>
      <c r="CL85" s="6">
        <f>AB85*'Summary all tools'!M$30</f>
        <v>8.5160154769010038E-2</v>
      </c>
      <c r="CM85" s="6">
        <f>AC85*'Summary all tools'!N$30</f>
        <v>3.015548331357544E-2</v>
      </c>
      <c r="CN85" s="6">
        <f>AD85*'Summary all tools'!O$30</f>
        <v>4.1308514476675447E-2</v>
      </c>
      <c r="CO85" s="6">
        <f>AE85*'Summary all tools'!P$30</f>
        <v>2.4236333209598809E-2</v>
      </c>
      <c r="CP85" s="6">
        <f t="shared" si="5"/>
        <v>105.27102980107922</v>
      </c>
      <c r="CR85" s="6"/>
      <c r="CS85" s="6"/>
      <c r="CT85" s="6"/>
      <c r="CU85" s="6"/>
      <c r="CV85" s="6"/>
      <c r="CW85" s="6"/>
      <c r="CX85" s="6"/>
      <c r="CY85" s="6"/>
      <c r="CZ85" s="6"/>
      <c r="DA85" s="6"/>
      <c r="DB85" s="6"/>
      <c r="DC85" s="6"/>
      <c r="DD85" s="6"/>
      <c r="DE85" s="6"/>
      <c r="DF85" s="6"/>
      <c r="DH85" s="6"/>
      <c r="DI85" s="6"/>
      <c r="DJ85" s="6"/>
      <c r="DK85" s="6"/>
      <c r="DL85" s="6"/>
      <c r="DM85" s="6"/>
      <c r="DN85" s="6"/>
      <c r="DO85" s="6"/>
      <c r="DP85" s="6"/>
      <c r="DQ85" s="6"/>
      <c r="DR85" s="6"/>
      <c r="DS85" s="6"/>
      <c r="DT85" s="6"/>
      <c r="DU85" s="6"/>
      <c r="DV85" s="6"/>
      <c r="DX85" s="6"/>
      <c r="DY85" s="6"/>
      <c r="DZ85" s="6"/>
      <c r="EA85" s="6"/>
      <c r="EB85" s="6"/>
      <c r="EC85" s="6"/>
      <c r="ED85" s="6"/>
      <c r="EE85" s="6"/>
      <c r="EF85" s="6"/>
      <c r="EG85" s="6"/>
      <c r="EH85" s="6"/>
      <c r="EI85" s="6"/>
      <c r="EJ85" s="6"/>
      <c r="EK85" s="6"/>
      <c r="EL85" s="6"/>
      <c r="EN85" s="1"/>
      <c r="EO85" s="1"/>
      <c r="EP85" s="1"/>
      <c r="EQ85" s="1"/>
      <c r="ER85" s="1"/>
      <c r="ES85" s="1"/>
      <c r="ET85" s="1"/>
      <c r="EU85" s="1"/>
      <c r="EV85" s="1"/>
      <c r="EW85" s="1"/>
      <c r="EX85" s="1"/>
      <c r="EY85" s="1"/>
      <c r="EZ85" s="1"/>
      <c r="FA85" s="1"/>
      <c r="FB85" s="2"/>
      <c r="FD85" s="2"/>
      <c r="FE85" s="2"/>
      <c r="FF85" s="2"/>
      <c r="FG85" s="2"/>
      <c r="FH85" s="2"/>
      <c r="FI85" s="2"/>
      <c r="FJ85" s="2"/>
      <c r="FK85" s="2"/>
      <c r="FL85" s="2"/>
      <c r="FM85" s="2"/>
      <c r="FN85" s="2"/>
      <c r="FO85" s="2"/>
      <c r="FP85" s="2"/>
      <c r="FQ85" s="2"/>
      <c r="FR85" s="2"/>
      <c r="FT85" s="2"/>
      <c r="FU85" s="2"/>
      <c r="FV85" s="2"/>
      <c r="FW85" s="2"/>
      <c r="FX85" s="2"/>
      <c r="FY85" s="2"/>
      <c r="FZ85" s="2"/>
      <c r="GA85" s="2"/>
      <c r="GB85" s="2"/>
      <c r="GC85" s="2"/>
      <c r="GD85" s="2"/>
      <c r="GE85" s="2"/>
      <c r="GF85" s="2"/>
      <c r="GG85" s="2"/>
      <c r="GH85" s="2"/>
      <c r="GJ85" s="6"/>
    </row>
    <row r="86" spans="1:192" x14ac:dyDescent="0.25">
      <c r="A86" s="8" t="s">
        <v>82</v>
      </c>
      <c r="B86" s="8" t="s">
        <v>252</v>
      </c>
      <c r="C86" s="22">
        <f>Baseline!CC86*'Summary all tools'!B$21</f>
        <v>91.783310736681145</v>
      </c>
      <c r="D86" s="22">
        <f>Baseline!CD86*'Summary all tools'!C$21</f>
        <v>91.103403903135259</v>
      </c>
      <c r="E86" s="22">
        <f>Baseline!CE86*'Summary all tools'!D$21</f>
        <v>333.23456289789647</v>
      </c>
      <c r="F86" s="22">
        <f>Baseline!CF86*'Summary all tools'!E$21</f>
        <v>274.33987384907613</v>
      </c>
      <c r="G86" s="22">
        <f>Baseline!CG86*'Summary all tools'!F$21</f>
        <v>194.26327345124236</v>
      </c>
      <c r="H86" s="22">
        <f>Baseline!CH86*'Summary all tools'!G$21</f>
        <v>226.35676810367289</v>
      </c>
      <c r="I86" s="22">
        <f>Baseline!CI86*'Summary all tools'!H$21</f>
        <v>114.83945525810064</v>
      </c>
      <c r="J86" s="27">
        <f>Baseline!CJ86*'Summary all tools'!J$21</f>
        <v>60.172378106849933</v>
      </c>
      <c r="K86" s="27">
        <f>Baseline!CK86*'Summary all tools'!K$21</f>
        <v>60.877865525981903</v>
      </c>
      <c r="L86" s="27">
        <f>Baseline!CL86*'Summary all tools'!L$21</f>
        <v>203.16659319325478</v>
      </c>
      <c r="M86" s="27">
        <f>Baseline!CM86*'Summary all tools'!M$21</f>
        <v>163.38664670964246</v>
      </c>
      <c r="N86" s="27">
        <f>Baseline!CN86*'Summary all tools'!N$21</f>
        <v>117.67207462176225</v>
      </c>
      <c r="O86" s="27">
        <f>Baseline!CO86*'Summary all tools'!O$21</f>
        <v>187.01154365208103</v>
      </c>
      <c r="P86" s="27">
        <f>Baseline!CP86*'Summary all tools'!P$21</f>
        <v>106.53273229237911</v>
      </c>
      <c r="Q86" s="28"/>
      <c r="R86" s="29">
        <f>Baseline!CR86*'Summary all tools'!B$28</f>
        <v>13.223621841225942</v>
      </c>
      <c r="S86" s="29">
        <f>Baseline!CS86*'Summary all tools'!C$28</f>
        <v>8.3331071156013188</v>
      </c>
      <c r="T86" s="29">
        <f>Baseline!CT86*'Summary all tools'!D$28</f>
        <v>21.863901656885417</v>
      </c>
      <c r="U86" s="29">
        <f>Baseline!CU86*'Summary all tools'!E$28</f>
        <v>14.785022254213718</v>
      </c>
      <c r="V86" s="29">
        <f>Baseline!CV86*'Summary all tools'!F$28</f>
        <v>5.4285146273800251</v>
      </c>
      <c r="W86" s="29">
        <f>Baseline!CW86*'Summary all tools'!G$28</f>
        <v>6.7493803065395372</v>
      </c>
      <c r="X86" s="29">
        <f>Baseline!CX86*'Summary all tools'!H$28</f>
        <v>4.5480972379445799</v>
      </c>
      <c r="Y86" s="29">
        <f>Baseline!CY86*'Summary all tools'!J$28</f>
        <v>6.9176566988669821</v>
      </c>
      <c r="Z86" s="29">
        <f>Baseline!CZ86*'Summary all tools'!K$28</f>
        <v>4.6031186925928811</v>
      </c>
      <c r="AA86" s="29">
        <f>Baseline!DA86*'Summary all tools'!L$28</f>
        <v>12.633888988488112</v>
      </c>
      <c r="AB86" s="29">
        <f>Baseline!DB86*'Summary all tools'!M$28</f>
        <v>7.5468383446348533</v>
      </c>
      <c r="AC86" s="29">
        <f>Baseline!DC86*'Summary all tools'!N$28</f>
        <v>4.426812159781524</v>
      </c>
      <c r="AD86" s="29">
        <f>Baseline!DD86*'Summary all tools'!O$28</f>
        <v>4.9727316117847034</v>
      </c>
      <c r="AE86" s="29">
        <f>Baseline!DE86*'Summary all tools'!P$28</f>
        <v>3.2748869633927145</v>
      </c>
      <c r="AF86" s="29">
        <f t="shared" si="3"/>
        <v>2344.0480608010894</v>
      </c>
      <c r="AH86" s="6">
        <f>C86*'Summary all tools'!B$22</f>
        <v>15.755718191855347</v>
      </c>
      <c r="AI86" s="6">
        <f>D86*'Summary all tools'!C$22</f>
        <v>15.639003939775263</v>
      </c>
      <c r="AJ86" s="6">
        <f>E86*'Summary all tools'!D$22</f>
        <v>63.225791011166841</v>
      </c>
      <c r="AK86" s="6">
        <f>F86*'Summary all tools'!E$22</f>
        <v>52.051490035042384</v>
      </c>
      <c r="AL86" s="6">
        <f>G86*'Summary all tools'!F$22</f>
        <v>36.858268906928373</v>
      </c>
      <c r="AM86" s="6">
        <f>H86*'Summary all tools'!G$22</f>
        <v>55.220578548950698</v>
      </c>
      <c r="AN86" s="6">
        <f>I86*'Summary all tools'!H$22</f>
        <v>28.015513795877339</v>
      </c>
      <c r="AO86" s="6">
        <f>J86*'Summary all tools'!J$22</f>
        <v>7.7494729380034002</v>
      </c>
      <c r="AP86" s="6">
        <f>K86*'Summary all tools'!K$22</f>
        <v>7.8403311662249422</v>
      </c>
      <c r="AQ86" s="6">
        <f>L86*'Summary all tools'!L$22</f>
        <v>51.614185112861286</v>
      </c>
      <c r="AR86" s="6">
        <f>M86*'Summary all tools'!M$22</f>
        <v>41.508146077044792</v>
      </c>
      <c r="AS86" s="6">
        <f>N86*'Summary all tools'!N$22</f>
        <v>29.894423815852551</v>
      </c>
      <c r="AT86" s="6">
        <f>O86*'Summary all tools'!O$22</f>
        <v>45.140717433260939</v>
      </c>
      <c r="AU86" s="6">
        <f>P86*'Summary all tools'!P$22</f>
        <v>25.714797449884614</v>
      </c>
      <c r="AV86" s="6"/>
      <c r="AW86" s="6">
        <f>R86*'Summary all tools'!B$29</f>
        <v>2.2699950299652163</v>
      </c>
      <c r="AX86" s="6">
        <f>S86*'Summary all tools'!C$29</f>
        <v>1.4304788781549949</v>
      </c>
      <c r="AY86" s="6">
        <f>T86*'Summary all tools'!D$29</f>
        <v>4.1483166236585713</v>
      </c>
      <c r="AZ86" s="6">
        <f>U86*'Summary all tools'!E$29</f>
        <v>2.8052153984603025</v>
      </c>
      <c r="BA86" s="6">
        <f>V86*'Summary all tools'!F$29</f>
        <v>1.0299715862215513</v>
      </c>
      <c r="BB86" s="6">
        <f>W86*'Summary all tools'!G$29</f>
        <v>1.6465365206279419</v>
      </c>
      <c r="BC86" s="6">
        <f>X86*'Summary all tools'!H$29</f>
        <v>1.1095252988466273</v>
      </c>
      <c r="BD86" s="6">
        <f>Y86*'Summary all tools'!J$29</f>
        <v>0.89091033242983853</v>
      </c>
      <c r="BE86" s="6">
        <f>Z86*'Summary all tools'!K$29</f>
        <v>0.59282589222787108</v>
      </c>
      <c r="BF86" s="6">
        <f>AA86*'Summary all tools'!L$29</f>
        <v>3.2096215952535583</v>
      </c>
      <c r="BG86" s="6">
        <f>AB86*'Summary all tools'!M$29</f>
        <v>1.9172635875539961</v>
      </c>
      <c r="BH86" s="6">
        <f>AC86*'Summary all tools'!N$29</f>
        <v>1.1246253563817434</v>
      </c>
      <c r="BI86" s="6">
        <f>AD86*'Summary all tools'!O$29</f>
        <v>1.2003145269825146</v>
      </c>
      <c r="BJ86" s="6">
        <f>AE86*'Summary all tools'!P$29</f>
        <v>0.79048995668100008</v>
      </c>
      <c r="BK86" s="6">
        <f t="shared" si="4"/>
        <v>500.39452900617442</v>
      </c>
      <c r="BM86" s="6">
        <f>C86*'Summary all tools'!B$23</f>
        <v>3.2511799443511036</v>
      </c>
      <c r="BN86" s="6">
        <f>D86*'Summary all tools'!C$23</f>
        <v>3.2270960510647368</v>
      </c>
      <c r="BO86" s="6">
        <f>E86*'Summary all tools'!D$23</f>
        <v>19.270874657513179</v>
      </c>
      <c r="BP86" s="6">
        <f>F86*'Summary all tools'!E$23</f>
        <v>15.86500894903689</v>
      </c>
      <c r="BQ86" s="6">
        <f>G86*'Summary all tools'!F$23</f>
        <v>11.234198399714469</v>
      </c>
      <c r="BR86" s="6">
        <f>H86*'Summary all tools'!G$23</f>
        <v>12.139006491364162</v>
      </c>
      <c r="BS86" s="6">
        <f>I86*'Summary all tools'!H$23</f>
        <v>6.1585827740937251</v>
      </c>
      <c r="BT86" s="6">
        <f>J86*'Summary all tools'!J$23</f>
        <v>1.3675540478829531</v>
      </c>
      <c r="BU86" s="6">
        <f>K86*'Summary all tools'!K$23</f>
        <v>1.3835878528632251</v>
      </c>
      <c r="BV86" s="6">
        <f>L86*'Summary all tools'!L$23</f>
        <v>10.89861279275557</v>
      </c>
      <c r="BW86" s="6">
        <f>M86*'Summary all tools'!M$23</f>
        <v>8.7646682951528856</v>
      </c>
      <c r="BX86" s="6">
        <f>N86*'Summary all tools'!N$23</f>
        <v>6.3123683754589059</v>
      </c>
      <c r="BY86" s="6">
        <f>O86*'Summary all tools'!O$23</f>
        <v>10.89603524251126</v>
      </c>
      <c r="BZ86" s="6">
        <f>P86*'Summary all tools'!P$23</f>
        <v>6.2070200741100789</v>
      </c>
      <c r="CA86" s="6"/>
      <c r="CB86" s="6">
        <f>R86*'Summary all tools'!B$30</f>
        <v>0.46841167284996527</v>
      </c>
      <c r="CC86" s="6">
        <f>S86*'Summary all tools'!C$30</f>
        <v>0.29517818120658623</v>
      </c>
      <c r="CD86" s="6">
        <f>T86*'Summary all tools'!D$30</f>
        <v>1.2643841763890851</v>
      </c>
      <c r="CE86" s="6">
        <f>U86*'Summary all tools'!E$30</f>
        <v>0.85501428240742094</v>
      </c>
      <c r="CF86" s="6">
        <f>V86*'Summary all tools'!F$30</f>
        <v>0.31392969580040431</v>
      </c>
      <c r="CG86" s="6">
        <f>W86*'Summary all tools'!G$30</f>
        <v>0.36195414893114236</v>
      </c>
      <c r="CH86" s="6">
        <f>X86*'Summary all tools'!H$30</f>
        <v>0.24390426828093961</v>
      </c>
      <c r="CI86" s="6">
        <f>Y86*'Summary all tools'!J$30</f>
        <v>0.15721947042879506</v>
      </c>
      <c r="CJ86" s="6">
        <f>Z86*'Summary all tools'!K$30</f>
        <v>0.10461633392256549</v>
      </c>
      <c r="CK86" s="6">
        <f>AA86*'Summary all tools'!L$30</f>
        <v>0.67772886274278332</v>
      </c>
      <c r="CL86" s="6">
        <f>AB86*'Summary all tools'!M$30</f>
        <v>0.40484051848749719</v>
      </c>
      <c r="CM86" s="6">
        <f>AC86*'Summary all tools'!N$30</f>
        <v>0.23747069278180241</v>
      </c>
      <c r="CN86" s="6">
        <f>AD86*'Summary all tools'!O$30</f>
        <v>0.28973109271991732</v>
      </c>
      <c r="CO86" s="6">
        <f>AE86*'Summary all tools'!P$30</f>
        <v>0.19080792057817242</v>
      </c>
      <c r="CP86" s="6">
        <f t="shared" si="5"/>
        <v>122.84098526540023</v>
      </c>
      <c r="CR86" s="6"/>
      <c r="CS86" s="6"/>
      <c r="CT86" s="6"/>
      <c r="CU86" s="6"/>
      <c r="CV86" s="6"/>
      <c r="CW86" s="6"/>
      <c r="CX86" s="6"/>
      <c r="CY86" s="6"/>
      <c r="CZ86" s="6"/>
      <c r="DA86" s="6"/>
      <c r="DB86" s="6"/>
      <c r="DC86" s="6"/>
      <c r="DD86" s="6"/>
      <c r="DE86" s="6"/>
      <c r="DF86" s="6"/>
      <c r="DH86" s="6"/>
      <c r="DI86" s="6"/>
      <c r="DJ86" s="6"/>
      <c r="DK86" s="6"/>
      <c r="DL86" s="6"/>
      <c r="DM86" s="6"/>
      <c r="DN86" s="6"/>
      <c r="DO86" s="6"/>
      <c r="DP86" s="6"/>
      <c r="DQ86" s="6"/>
      <c r="DR86" s="6"/>
      <c r="DS86" s="6"/>
      <c r="DT86" s="6"/>
      <c r="DU86" s="6"/>
      <c r="DV86" s="6"/>
      <c r="DX86" s="6"/>
      <c r="DY86" s="6"/>
      <c r="DZ86" s="6"/>
      <c r="EA86" s="6"/>
      <c r="EB86" s="6"/>
      <c r="EC86" s="6"/>
      <c r="ED86" s="6"/>
      <c r="EE86" s="6"/>
      <c r="EF86" s="6"/>
      <c r="EG86" s="6"/>
      <c r="EH86" s="6"/>
      <c r="EI86" s="6"/>
      <c r="EJ86" s="6"/>
      <c r="EK86" s="6"/>
      <c r="EL86" s="6"/>
      <c r="EN86" s="1"/>
      <c r="EO86" s="1"/>
      <c r="EP86" s="1"/>
      <c r="EQ86" s="1"/>
      <c r="ER86" s="1"/>
      <c r="ES86" s="1"/>
      <c r="ET86" s="1"/>
      <c r="EU86" s="1"/>
      <c r="EV86" s="1"/>
      <c r="EW86" s="1"/>
      <c r="EX86" s="1"/>
      <c r="EY86" s="1"/>
      <c r="EZ86" s="1"/>
      <c r="FA86" s="1"/>
      <c r="FB86" s="2"/>
      <c r="FD86" s="2"/>
      <c r="FE86" s="2"/>
      <c r="FF86" s="2"/>
      <c r="FG86" s="2"/>
      <c r="FH86" s="2"/>
      <c r="FI86" s="2"/>
      <c r="FJ86" s="2"/>
      <c r="FK86" s="2"/>
      <c r="FL86" s="2"/>
      <c r="FM86" s="2"/>
      <c r="FN86" s="2"/>
      <c r="FO86" s="2"/>
      <c r="FP86" s="2"/>
      <c r="FQ86" s="2"/>
      <c r="FR86" s="2"/>
      <c r="FT86" s="2"/>
      <c r="FU86" s="2"/>
      <c r="FV86" s="2"/>
      <c r="FW86" s="2"/>
      <c r="FX86" s="2"/>
      <c r="FY86" s="2"/>
      <c r="FZ86" s="2"/>
      <c r="GA86" s="2"/>
      <c r="GB86" s="2"/>
      <c r="GC86" s="2"/>
      <c r="GD86" s="2"/>
      <c r="GE86" s="2"/>
      <c r="GF86" s="2"/>
      <c r="GG86" s="2"/>
      <c r="GH86" s="2"/>
      <c r="GJ86" s="6"/>
    </row>
    <row r="87" spans="1:192" x14ac:dyDescent="0.25">
      <c r="A87" s="8" t="s">
        <v>88</v>
      </c>
      <c r="B87" s="8" t="s">
        <v>253</v>
      </c>
      <c r="C87" s="22">
        <f>Baseline!CC87*'Summary all tools'!B$21</f>
        <v>82.081795956063814</v>
      </c>
      <c r="D87" s="22">
        <f>Baseline!CD87*'Summary all tools'!C$21</f>
        <v>81.753596321927716</v>
      </c>
      <c r="E87" s="22">
        <f>Baseline!CE87*'Summary all tools'!D$21</f>
        <v>307.56105021559176</v>
      </c>
      <c r="F87" s="22">
        <f>Baseline!CF87*'Summary all tools'!E$21</f>
        <v>238.89961742410739</v>
      </c>
      <c r="G87" s="22">
        <f>Baseline!CG87*'Summary all tools'!F$21</f>
        <v>180.41054213143025</v>
      </c>
      <c r="H87" s="22">
        <f>Baseline!CH87*'Summary all tools'!G$21</f>
        <v>212.97778537924779</v>
      </c>
      <c r="I87" s="22">
        <f>Baseline!CI87*'Summary all tools'!H$21</f>
        <v>110.24376960304838</v>
      </c>
      <c r="J87" s="27">
        <f>Baseline!CJ87*'Summary all tools'!J$21</f>
        <v>58.339538428446161</v>
      </c>
      <c r="K87" s="27">
        <f>Baseline!CK87*'Summary all tools'!K$21</f>
        <v>59.294926210256286</v>
      </c>
      <c r="L87" s="27">
        <f>Baseline!CL87*'Summary all tools'!L$21</f>
        <v>189.55706702350591</v>
      </c>
      <c r="M87" s="27">
        <f>Baseline!CM87*'Summary all tools'!M$21</f>
        <v>151.96689241309534</v>
      </c>
      <c r="N87" s="27">
        <f>Baseline!CN87*'Summary all tools'!N$21</f>
        <v>114.54924677892325</v>
      </c>
      <c r="O87" s="27">
        <f>Baseline!CO87*'Summary all tools'!O$21</f>
        <v>192.67108609480272</v>
      </c>
      <c r="P87" s="27">
        <f>Baseline!CP87*'Summary all tools'!P$21</f>
        <v>106.93259173550302</v>
      </c>
      <c r="Q87" s="28"/>
      <c r="R87" s="29">
        <f>Baseline!CR87*'Summary all tools'!B$28</f>
        <v>2.6841970606381746</v>
      </c>
      <c r="S87" s="29">
        <f>Baseline!CS87*'Summary all tools'!C$28</f>
        <v>1.4711996185608953</v>
      </c>
      <c r="T87" s="29">
        <f>Baseline!CT87*'Summary all tools'!D$28</f>
        <v>5.0817953903146478</v>
      </c>
      <c r="U87" s="29">
        <f>Baseline!CU87*'Summary all tools'!E$28</f>
        <v>3.0108531522185125</v>
      </c>
      <c r="V87" s="29">
        <f>Baseline!CV87*'Summary all tools'!F$28</f>
        <v>1.6400958375584569</v>
      </c>
      <c r="W87" s="29">
        <f>Baseline!CW87*'Summary all tools'!G$28</f>
        <v>1.2414508215111597</v>
      </c>
      <c r="X87" s="29">
        <f>Baseline!CX87*'Summary all tools'!H$28</f>
        <v>0.94477788626072512</v>
      </c>
      <c r="Y87" s="29">
        <f>Baseline!CY87*'Summary all tools'!J$28</f>
        <v>1.6570179725121366</v>
      </c>
      <c r="Z87" s="29">
        <f>Baseline!CZ87*'Summary all tools'!K$28</f>
        <v>1.1076825712171396</v>
      </c>
      <c r="AA87" s="29">
        <f>Baseline!DA87*'Summary all tools'!L$28</f>
        <v>3.22729775008361</v>
      </c>
      <c r="AB87" s="29">
        <f>Baseline!DB87*'Summary all tools'!M$28</f>
        <v>1.9877326319993782</v>
      </c>
      <c r="AC87" s="29">
        <f>Baseline!DC87*'Summary all tools'!N$28</f>
        <v>1.1688698650910536</v>
      </c>
      <c r="AD87" s="29">
        <f>Baseline!DD87*'Summary all tools'!O$28</f>
        <v>1.2685845652690524</v>
      </c>
      <c r="AE87" s="29">
        <f>Baseline!DE87*'Summary all tools'!P$28</f>
        <v>0.58102907919747337</v>
      </c>
      <c r="AF87" s="29">
        <f t="shared" si="3"/>
        <v>2114.3120899183832</v>
      </c>
      <c r="AH87" s="6">
        <f>C87*'Summary all tools'!B$22</f>
        <v>14.090335545591337</v>
      </c>
      <c r="AI87" s="6">
        <f>D87*'Summary all tools'!C$22</f>
        <v>14.033996098859527</v>
      </c>
      <c r="AJ87" s="6">
        <f>E87*'Summary all tools'!D$22</f>
        <v>58.354663198799734</v>
      </c>
      <c r="AK87" s="6">
        <f>F87*'Summary all tools'!E$22</f>
        <v>45.327282838102242</v>
      </c>
      <c r="AL87" s="6">
        <f>G87*'Summary all tools'!F$22</f>
        <v>34.229940417399369</v>
      </c>
      <c r="AM87" s="6">
        <f>H87*'Summary all tools'!G$22</f>
        <v>51.956725770752357</v>
      </c>
      <c r="AN87" s="6">
        <f>I87*'Summary all tools'!H$22</f>
        <v>26.894379125033886</v>
      </c>
      <c r="AO87" s="6">
        <f>J87*'Summary all tools'!J$22</f>
        <v>7.5134254036635202</v>
      </c>
      <c r="AP87" s="6">
        <f>K87*'Summary all tools'!K$22</f>
        <v>7.636467769502703</v>
      </c>
      <c r="AQ87" s="6">
        <f>L87*'Summary all tools'!L$22</f>
        <v>48.156704274190261</v>
      </c>
      <c r="AR87" s="6">
        <f>M87*'Summary all tools'!M$22</f>
        <v>38.606973679845069</v>
      </c>
      <c r="AS87" s="6">
        <f>N87*'Summary all tools'!N$22</f>
        <v>29.101073827439002</v>
      </c>
      <c r="AT87" s="6">
        <f>O87*'Summary all tools'!O$22</f>
        <v>46.506813884952379</v>
      </c>
      <c r="AU87" s="6">
        <f>P87*'Summary all tools'!P$22</f>
        <v>25.81131524650073</v>
      </c>
      <c r="AV87" s="6"/>
      <c r="AW87" s="6">
        <f>R87*'Summary all tools'!B$29</f>
        <v>0.46077497226213898</v>
      </c>
      <c r="AX87" s="6">
        <f>S87*'Summary all tools'!C$29</f>
        <v>0.25254925332244255</v>
      </c>
      <c r="AY87" s="6">
        <f>T87*'Summary all tools'!D$29</f>
        <v>0.96418729952688564</v>
      </c>
      <c r="AZ87" s="6">
        <f>U87*'Summary all tools'!E$29</f>
        <v>0.57125998729552019</v>
      </c>
      <c r="BA87" s="6">
        <f>V87*'Summary all tools'!F$29</f>
        <v>0.31118127652181249</v>
      </c>
      <c r="BB87" s="6">
        <f>W87*'Summary all tools'!G$29</f>
        <v>0.30285656213521456</v>
      </c>
      <c r="BC87" s="6">
        <f>X87*'Summary all tools'!H$29</f>
        <v>0.23048209212669635</v>
      </c>
      <c r="BD87" s="6">
        <f>Y87*'Summary all tools'!J$29</f>
        <v>0.21340382979322969</v>
      </c>
      <c r="BE87" s="6">
        <f>Z87*'Summary all tools'!K$29</f>
        <v>0.14265608871735888</v>
      </c>
      <c r="BF87" s="6">
        <f>AA87*'Summary all tools'!L$29</f>
        <v>0.81989042031476322</v>
      </c>
      <c r="BG87" s="6">
        <f>AB87*'Summary all tools'!M$29</f>
        <v>0.504980658534255</v>
      </c>
      <c r="BH87" s="6">
        <f>AC87*'Summary all tools'!N$29</f>
        <v>0.29694973293305105</v>
      </c>
      <c r="BI87" s="6">
        <f>AD87*'Summary all tools'!O$29</f>
        <v>0.3062100674787368</v>
      </c>
      <c r="BJ87" s="6">
        <f>AE87*'Summary all tools'!P$29</f>
        <v>0.14024839842697634</v>
      </c>
      <c r="BK87" s="6">
        <f t="shared" si="4"/>
        <v>453.73772772002116</v>
      </c>
      <c r="BM87" s="6">
        <f>C87*'Summary all tools'!B$23</f>
        <v>2.9075295570267836</v>
      </c>
      <c r="BN87" s="6">
        <f>D87*'Summary all tools'!C$23</f>
        <v>2.8959039569075213</v>
      </c>
      <c r="BO87" s="6">
        <f>E87*'Summary all tools'!D$23</f>
        <v>17.786181591414987</v>
      </c>
      <c r="BP87" s="6">
        <f>F87*'Summary all tools'!E$23</f>
        <v>13.815507440380479</v>
      </c>
      <c r="BQ87" s="6">
        <f>G87*'Summary all tools'!F$23</f>
        <v>10.433098277905971</v>
      </c>
      <c r="BR87" s="6">
        <f>H87*'Summary all tools'!G$23</f>
        <v>11.421521613398147</v>
      </c>
      <c r="BS87" s="6">
        <f>I87*'Summary all tools'!H$23</f>
        <v>5.9121264455893447</v>
      </c>
      <c r="BT87" s="6">
        <f>J87*'Summary all tools'!J$23</f>
        <v>1.3258986006465037</v>
      </c>
      <c r="BU87" s="6">
        <f>K87*'Summary all tools'!K$23</f>
        <v>1.3476119593240066</v>
      </c>
      <c r="BV87" s="6">
        <f>L87*'Summary all tools'!L$23</f>
        <v>10.168547117657706</v>
      </c>
      <c r="BW87" s="6">
        <f>M87*'Summary all tools'!M$23</f>
        <v>8.1520701395688793</v>
      </c>
      <c r="BX87" s="6">
        <f>N87*'Summary all tools'!N$23</f>
        <v>6.1448482583835347</v>
      </c>
      <c r="BY87" s="6">
        <f>O87*'Summary all tools'!O$23</f>
        <v>11.225782661885058</v>
      </c>
      <c r="BZ87" s="6">
        <f>P87*'Summary all tools'!P$23</f>
        <v>6.2303174732932796</v>
      </c>
      <c r="CA87" s="6"/>
      <c r="CB87" s="6">
        <f>R87*'Summary all tools'!B$30</f>
        <v>9.5080549831869948E-2</v>
      </c>
      <c r="CC87" s="6">
        <f>S87*'Summary all tools'!C$30</f>
        <v>5.2113337987170681E-2</v>
      </c>
      <c r="CD87" s="6">
        <f>T87*'Summary all tools'!D$30</f>
        <v>0.29387900567771513</v>
      </c>
      <c r="CE87" s="6">
        <f>U87*'Summary all tools'!E$30</f>
        <v>0.17411691393596335</v>
      </c>
      <c r="CF87" s="6">
        <f>V87*'Summary all tools'!F$30</f>
        <v>9.4846347980963391E-2</v>
      </c>
      <c r="CG87" s="6">
        <f>W87*'Summary all tools'!G$30</f>
        <v>6.6576227021103204E-2</v>
      </c>
      <c r="CH87" s="6">
        <f>X87*'Summary all tools'!H$30</f>
        <v>5.0666321976127214E-2</v>
      </c>
      <c r="CI87" s="6">
        <f>Y87*'Summary all tools'!J$30</f>
        <v>3.765949937527583E-2</v>
      </c>
      <c r="CJ87" s="6">
        <f>Z87*'Summary all tools'!K$30</f>
        <v>2.5174603891298629E-2</v>
      </c>
      <c r="CK87" s="6">
        <f>AA87*'Summary all tools'!L$30</f>
        <v>0.17312427201865518</v>
      </c>
      <c r="CL87" s="6">
        <f>AB87*'Summary all tools'!M$30</f>
        <v>0.10662938208093831</v>
      </c>
      <c r="CM87" s="6">
        <f>AC87*'Summary all tools'!N$30</f>
        <v>6.2702533248811587E-2</v>
      </c>
      <c r="CN87" s="6">
        <f>AD87*'Summary all tools'!O$30</f>
        <v>7.3912774908660606E-2</v>
      </c>
      <c r="CO87" s="6">
        <f>AE87*'Summary all tools'!P$30</f>
        <v>3.3853061689270152E-2</v>
      </c>
      <c r="CP87" s="6">
        <f t="shared" si="5"/>
        <v>111.10727992500603</v>
      </c>
      <c r="CR87" s="6"/>
      <c r="CS87" s="6"/>
      <c r="CT87" s="6"/>
      <c r="CU87" s="6"/>
      <c r="CV87" s="6"/>
      <c r="CW87" s="6"/>
      <c r="CX87" s="6"/>
      <c r="CY87" s="6"/>
      <c r="CZ87" s="6"/>
      <c r="DA87" s="6"/>
      <c r="DB87" s="6"/>
      <c r="DC87" s="6"/>
      <c r="DD87" s="6"/>
      <c r="DE87" s="6"/>
      <c r="DF87" s="6"/>
      <c r="DH87" s="6"/>
      <c r="DI87" s="6"/>
      <c r="DJ87" s="6"/>
      <c r="DK87" s="6"/>
      <c r="DL87" s="6"/>
      <c r="DM87" s="6"/>
      <c r="DN87" s="6"/>
      <c r="DO87" s="6"/>
      <c r="DP87" s="6"/>
      <c r="DQ87" s="6"/>
      <c r="DR87" s="6"/>
      <c r="DS87" s="6"/>
      <c r="DT87" s="6"/>
      <c r="DU87" s="6"/>
      <c r="DV87" s="6"/>
      <c r="DX87" s="6"/>
      <c r="DY87" s="6"/>
      <c r="DZ87" s="6"/>
      <c r="EA87" s="6"/>
      <c r="EB87" s="6"/>
      <c r="EC87" s="6"/>
      <c r="ED87" s="6"/>
      <c r="EE87" s="6"/>
      <c r="EF87" s="6"/>
      <c r="EG87" s="6"/>
      <c r="EH87" s="6"/>
      <c r="EI87" s="6"/>
      <c r="EJ87" s="6"/>
      <c r="EK87" s="6"/>
      <c r="EL87" s="6"/>
      <c r="EN87" s="1"/>
      <c r="EO87" s="1"/>
      <c r="EP87" s="1"/>
      <c r="EQ87" s="1"/>
      <c r="ER87" s="1"/>
      <c r="ES87" s="1"/>
      <c r="ET87" s="1"/>
      <c r="EU87" s="1"/>
      <c r="EV87" s="1"/>
      <c r="EW87" s="1"/>
      <c r="EX87" s="1"/>
      <c r="EY87" s="1"/>
      <c r="EZ87" s="1"/>
      <c r="FA87" s="1"/>
      <c r="FB87" s="2"/>
      <c r="FD87" s="2"/>
      <c r="FE87" s="2"/>
      <c r="FF87" s="2"/>
      <c r="FG87" s="2"/>
      <c r="FH87" s="2"/>
      <c r="FI87" s="2"/>
      <c r="FJ87" s="2"/>
      <c r="FK87" s="2"/>
      <c r="FL87" s="2"/>
      <c r="FM87" s="2"/>
      <c r="FN87" s="2"/>
      <c r="FO87" s="2"/>
      <c r="FP87" s="2"/>
      <c r="FQ87" s="2"/>
      <c r="FR87" s="2"/>
      <c r="FT87" s="2"/>
      <c r="FU87" s="2"/>
      <c r="FV87" s="2"/>
      <c r="FW87" s="2"/>
      <c r="FX87" s="2"/>
      <c r="FY87" s="2"/>
      <c r="FZ87" s="2"/>
      <c r="GA87" s="2"/>
      <c r="GB87" s="2"/>
      <c r="GC87" s="2"/>
      <c r="GD87" s="2"/>
      <c r="GE87" s="2"/>
      <c r="GF87" s="2"/>
      <c r="GG87" s="2"/>
      <c r="GH87" s="2"/>
      <c r="GJ87" s="6"/>
    </row>
    <row r="88" spans="1:192" x14ac:dyDescent="0.25">
      <c r="A88" s="8" t="s">
        <v>115</v>
      </c>
      <c r="B88" s="8" t="s">
        <v>254</v>
      </c>
      <c r="C88" s="22">
        <f>Baseline!CC88*'Summary all tools'!B$21</f>
        <v>52.226272531859429</v>
      </c>
      <c r="D88" s="22">
        <f>Baseline!CD88*'Summary all tools'!C$21</f>
        <v>59.767699353458745</v>
      </c>
      <c r="E88" s="22">
        <f>Baseline!CE88*'Summary all tools'!D$21</f>
        <v>228.07985202428807</v>
      </c>
      <c r="F88" s="22">
        <f>Baseline!CF88*'Summary all tools'!E$21</f>
        <v>190.72904966832428</v>
      </c>
      <c r="G88" s="22">
        <f>Baseline!CG88*'Summary all tools'!F$21</f>
        <v>133.36388106107586</v>
      </c>
      <c r="H88" s="22">
        <f>Baseline!CH88*'Summary all tools'!G$21</f>
        <v>159.29390057405919</v>
      </c>
      <c r="I88" s="22">
        <f>Baseline!CI88*'Summary all tools'!H$21</f>
        <v>82.140588538818591</v>
      </c>
      <c r="J88" s="27">
        <f>Baseline!CJ88*'Summary all tools'!J$21</f>
        <v>38.72540429779464</v>
      </c>
      <c r="K88" s="27">
        <f>Baseline!CK88*'Summary all tools'!K$21</f>
        <v>43.574140210935234</v>
      </c>
      <c r="L88" s="27">
        <f>Baseline!CL88*'Summary all tools'!L$21</f>
        <v>144.34535131347226</v>
      </c>
      <c r="M88" s="27">
        <f>Baseline!CM88*'Summary all tools'!M$21</f>
        <v>114.76795530282472</v>
      </c>
      <c r="N88" s="27">
        <f>Baseline!CN88*'Summary all tools'!N$21</f>
        <v>85.514394529100755</v>
      </c>
      <c r="O88" s="27">
        <f>Baseline!CO88*'Summary all tools'!O$21</f>
        <v>137.5200714989081</v>
      </c>
      <c r="P88" s="27">
        <f>Baseline!CP88*'Summary all tools'!P$21</f>
        <v>79.272850471571857</v>
      </c>
      <c r="Q88" s="28"/>
      <c r="R88" s="29">
        <f>Baseline!CR88*'Summary all tools'!B$28</f>
        <v>1.3312786443484299</v>
      </c>
      <c r="S88" s="29">
        <f>Baseline!CS88*'Summary all tools'!C$28</f>
        <v>1.165988354438863</v>
      </c>
      <c r="T88" s="29">
        <f>Baseline!CT88*'Summary all tools'!D$28</f>
        <v>3.7643841339053599</v>
      </c>
      <c r="U88" s="29">
        <f>Baseline!CU88*'Summary all tools'!E$28</f>
        <v>3.0241573904838566</v>
      </c>
      <c r="V88" s="29">
        <f>Baseline!CV88*'Summary all tools'!F$28</f>
        <v>1.4627550759704586</v>
      </c>
      <c r="W88" s="29">
        <f>Baseline!CW88*'Summary all tools'!G$28</f>
        <v>1.4243865923164758</v>
      </c>
      <c r="X88" s="29">
        <f>Baseline!CX88*'Summary all tools'!H$28</f>
        <v>1.1044112744715107</v>
      </c>
      <c r="Y88" s="29">
        <f>Baseline!CY88*'Summary all tools'!J$28</f>
        <v>0.85536573585840547</v>
      </c>
      <c r="Z88" s="29">
        <f>Baseline!CZ88*'Summary all tools'!K$28</f>
        <v>0.58874151077327008</v>
      </c>
      <c r="AA88" s="29">
        <f>Baseline!DA88*'Summary all tools'!L$28</f>
        <v>2.0654379195370964</v>
      </c>
      <c r="AB88" s="29">
        <f>Baseline!DB88*'Summary all tools'!M$28</f>
        <v>1.1462467445975002</v>
      </c>
      <c r="AC88" s="29">
        <f>Baseline!DC88*'Summary all tools'!N$28</f>
        <v>0.85585715959066644</v>
      </c>
      <c r="AD88" s="29">
        <f>Baseline!DD88*'Summary all tools'!O$28</f>
        <v>0.48343994848182942</v>
      </c>
      <c r="AE88" s="29">
        <f>Baseline!DE88*'Summary all tools'!P$28</f>
        <v>0.36166683990451953</v>
      </c>
      <c r="AF88" s="29">
        <f t="shared" si="3"/>
        <v>1568.9555287011701</v>
      </c>
      <c r="AH88" s="6">
        <f>C88*'Summary all tools'!B$22</f>
        <v>8.9652729414363606</v>
      </c>
      <c r="AI88" s="6">
        <f>D88*'Summary all tools'!C$22</f>
        <v>10.259850297732701</v>
      </c>
      <c r="AJ88" s="6">
        <f>E88*'Summary all tools'!D$22</f>
        <v>43.274409870755107</v>
      </c>
      <c r="AK88" s="6">
        <f>F88*'Summary all tools'!E$22</f>
        <v>36.187707929272698</v>
      </c>
      <c r="AL88" s="6">
        <f>G88*'Summary all tools'!F$22</f>
        <v>25.303608362465333</v>
      </c>
      <c r="AM88" s="6">
        <f>H88*'Summary all tools'!G$22</f>
        <v>38.860341675269964</v>
      </c>
      <c r="AN88" s="6">
        <f>I88*'Summary all tools'!H$22</f>
        <v>20.038503197692865</v>
      </c>
      <c r="AO88" s="6">
        <f>J88*'Summary all tools'!J$22</f>
        <v>4.9873626747159765</v>
      </c>
      <c r="AP88" s="6">
        <f>K88*'Summary all tools'!K$22</f>
        <v>5.6118210877719621</v>
      </c>
      <c r="AQ88" s="6">
        <f>L88*'Summary all tools'!L$22</f>
        <v>36.670731963240421</v>
      </c>
      <c r="AR88" s="6">
        <f>M88*'Summary all tools'!M$22</f>
        <v>29.156636418025304</v>
      </c>
      <c r="AS88" s="6">
        <f>N88*'Summary all tools'!N$22</f>
        <v>21.724810755874785</v>
      </c>
      <c r="AT88" s="6">
        <f>O88*'Summary all tools'!O$22</f>
        <v>33.19450001697782</v>
      </c>
      <c r="AU88" s="6">
        <f>P88*'Summary all tools'!P$22</f>
        <v>19.134825975896657</v>
      </c>
      <c r="AV88" s="6"/>
      <c r="AW88" s="6">
        <f>R88*'Summary all tools'!B$29</f>
        <v>0.22853012150940352</v>
      </c>
      <c r="AX88" s="6">
        <f>S88*'Summary all tools'!C$29</f>
        <v>0.20015603904536342</v>
      </c>
      <c r="AY88" s="6">
        <f>T88*'Summary all tools'!D$29</f>
        <v>0.71423012807041264</v>
      </c>
      <c r="AZ88" s="6">
        <f>U88*'Summary all tools'!E$29</f>
        <v>0.57378424822695651</v>
      </c>
      <c r="BA88" s="6">
        <f>V88*'Summary all tools'!F$29</f>
        <v>0.27753377659738393</v>
      </c>
      <c r="BB88" s="6">
        <f>W88*'Summary all tools'!G$29</f>
        <v>0.34748442630643783</v>
      </c>
      <c r="BC88" s="6">
        <f>X88*'Summary all tools'!H$29</f>
        <v>0.26942525307822346</v>
      </c>
      <c r="BD88" s="6">
        <f>Y88*'Summary all tools'!J$29</f>
        <v>0.11016073870903706</v>
      </c>
      <c r="BE88" s="6">
        <f>Z88*'Summary all tools'!K$29</f>
        <v>7.5822770326860536E-2</v>
      </c>
      <c r="BF88" s="6">
        <f>AA88*'Summary all tools'!L$29</f>
        <v>0.52472157672450526</v>
      </c>
      <c r="BG88" s="6">
        <f>AB88*'Summary all tools'!M$29</f>
        <v>0.29120236122871712</v>
      </c>
      <c r="BH88" s="6">
        <f>AC88*'Summary all tools'!N$29</f>
        <v>0.21742929864094865</v>
      </c>
      <c r="BI88" s="6">
        <f>AD88*'Summary all tools'!O$29</f>
        <v>0.11669240135768297</v>
      </c>
      <c r="BJ88" s="6">
        <f>AE88*'Summary all tools'!P$29</f>
        <v>8.7298892390746091E-2</v>
      </c>
      <c r="BK88" s="6">
        <f t="shared" si="4"/>
        <v>337.4048551993406</v>
      </c>
      <c r="BM88" s="6">
        <f>C88*'Summary all tools'!B$23</f>
        <v>1.8499769561694077</v>
      </c>
      <c r="BN88" s="6">
        <f>D88*'Summary all tools'!C$23</f>
        <v>2.1171119661988111</v>
      </c>
      <c r="BO88" s="6">
        <f>E88*'Summary all tools'!D$23</f>
        <v>13.189803008552071</v>
      </c>
      <c r="BP88" s="6">
        <f>F88*'Summary all tools'!E$23</f>
        <v>11.029815088031748</v>
      </c>
      <c r="BQ88" s="6">
        <f>G88*'Summary all tools'!F$23</f>
        <v>7.7124011789705982</v>
      </c>
      <c r="BR88" s="6">
        <f>H88*'Summary all tools'!G$23</f>
        <v>8.5425751096498619</v>
      </c>
      <c r="BS88" s="6">
        <f>I88*'Summary all tools'!H$23</f>
        <v>4.405015789148</v>
      </c>
      <c r="BT88" s="6">
        <f>J88*'Summary all tools'!J$23</f>
        <v>0.88012282494987815</v>
      </c>
      <c r="BU88" s="6">
        <f>K88*'Summary all tools'!K$23</f>
        <v>0.99032136843034624</v>
      </c>
      <c r="BV88" s="6">
        <f>L88*'Summary all tools'!L$23</f>
        <v>7.7432222870587344</v>
      </c>
      <c r="BW88" s="6">
        <f>M88*'Summary all tools'!M$23</f>
        <v>6.1565805982284516</v>
      </c>
      <c r="BX88" s="6">
        <f>N88*'Summary all tools'!N$23</f>
        <v>4.5873106376946762</v>
      </c>
      <c r="BY88" s="6">
        <f>O88*'Summary all tools'!O$23</f>
        <v>8.0124655213394735</v>
      </c>
      <c r="BZ88" s="6">
        <f>P88*'Summary all tools'!P$23</f>
        <v>4.6187510976302271</v>
      </c>
      <c r="CA88" s="6"/>
      <c r="CB88" s="6">
        <f>R88*'Summary all tools'!B$30</f>
        <v>4.7157009200353109E-2</v>
      </c>
      <c r="CC88" s="6">
        <f>S88*'Summary all tools'!C$30</f>
        <v>4.1302039803011496E-2</v>
      </c>
      <c r="CD88" s="6">
        <f>T88*'Summary all tools'!D$30</f>
        <v>0.21769342944611891</v>
      </c>
      <c r="CE88" s="6">
        <f>U88*'Summary all tools'!E$30</f>
        <v>0.17488629483629839</v>
      </c>
      <c r="CF88" s="6">
        <f>V88*'Summary all tools'!F$30</f>
        <v>8.4590774373860173E-2</v>
      </c>
      <c r="CG88" s="6">
        <f>W88*'Summary all tools'!G$30</f>
        <v>7.6386662679432449E-2</v>
      </c>
      <c r="CH88" s="6">
        <f>X88*'Summary all tools'!H$30</f>
        <v>5.9227103047368078E-2</v>
      </c>
      <c r="CI88" s="6">
        <f>Y88*'Summary all tools'!J$30</f>
        <v>1.9440130360418306E-2</v>
      </c>
      <c r="CJ88" s="6">
        <f>Z88*'Summary all tools'!K$30</f>
        <v>1.3380488881210684E-2</v>
      </c>
      <c r="CK88" s="6">
        <f>AA88*'Summary all tools'!L$30</f>
        <v>0.11079778313306286</v>
      </c>
      <c r="CL88" s="6">
        <f>AB88*'Summary all tools'!M$30</f>
        <v>6.1488944801282905E-2</v>
      </c>
      <c r="CM88" s="6">
        <f>AC88*'Summary all tools'!N$30</f>
        <v>4.5911365848487165E-2</v>
      </c>
      <c r="CN88" s="6">
        <f>AD88*'Summary all tools'!O$30</f>
        <v>2.8167131362199338E-2</v>
      </c>
      <c r="CO88" s="6">
        <f>AE88*'Summary all tools'!P$30</f>
        <v>2.1072146439145609E-2</v>
      </c>
      <c r="CP88" s="6">
        <f t="shared" si="5"/>
        <v>82.836974736264523</v>
      </c>
      <c r="CR88" s="6"/>
      <c r="CS88" s="6"/>
      <c r="CT88" s="6"/>
      <c r="CU88" s="6"/>
      <c r="CV88" s="6"/>
      <c r="CW88" s="6"/>
      <c r="CX88" s="6"/>
      <c r="CY88" s="6"/>
      <c r="CZ88" s="6"/>
      <c r="DA88" s="6"/>
      <c r="DB88" s="6"/>
      <c r="DC88" s="6"/>
      <c r="DD88" s="6"/>
      <c r="DE88" s="6"/>
      <c r="DF88" s="6"/>
      <c r="DH88" s="6"/>
      <c r="DI88" s="6"/>
      <c r="DJ88" s="6"/>
      <c r="DK88" s="6"/>
      <c r="DL88" s="6"/>
      <c r="DM88" s="6"/>
      <c r="DN88" s="6"/>
      <c r="DO88" s="6"/>
      <c r="DP88" s="6"/>
      <c r="DQ88" s="6"/>
      <c r="DR88" s="6"/>
      <c r="DS88" s="6"/>
      <c r="DT88" s="6"/>
      <c r="DU88" s="6"/>
      <c r="DV88" s="6"/>
      <c r="DX88" s="6"/>
      <c r="DY88" s="6"/>
      <c r="DZ88" s="6"/>
      <c r="EA88" s="6"/>
      <c r="EB88" s="6"/>
      <c r="EC88" s="6"/>
      <c r="ED88" s="6"/>
      <c r="EE88" s="6"/>
      <c r="EF88" s="6"/>
      <c r="EG88" s="6"/>
      <c r="EH88" s="6"/>
      <c r="EI88" s="6"/>
      <c r="EJ88" s="6"/>
      <c r="EK88" s="6"/>
      <c r="EL88" s="6"/>
      <c r="EN88" s="1"/>
      <c r="EO88" s="1"/>
      <c r="EP88" s="1"/>
      <c r="EQ88" s="1"/>
      <c r="ER88" s="1"/>
      <c r="ES88" s="1"/>
      <c r="ET88" s="1"/>
      <c r="EU88" s="1"/>
      <c r="EV88" s="1"/>
      <c r="EW88" s="1"/>
      <c r="EX88" s="1"/>
      <c r="EY88" s="1"/>
      <c r="EZ88" s="1"/>
      <c r="FA88" s="1"/>
      <c r="FB88" s="2"/>
      <c r="FD88" s="2"/>
      <c r="FE88" s="2"/>
      <c r="FF88" s="2"/>
      <c r="FG88" s="2"/>
      <c r="FH88" s="2"/>
      <c r="FI88" s="2"/>
      <c r="FJ88" s="2"/>
      <c r="FK88" s="2"/>
      <c r="FL88" s="2"/>
      <c r="FM88" s="2"/>
      <c r="FN88" s="2"/>
      <c r="FO88" s="2"/>
      <c r="FP88" s="2"/>
      <c r="FQ88" s="2"/>
      <c r="FR88" s="2"/>
      <c r="FT88" s="2"/>
      <c r="FU88" s="2"/>
      <c r="FV88" s="2"/>
      <c r="FW88" s="2"/>
      <c r="FX88" s="2"/>
      <c r="FY88" s="2"/>
      <c r="FZ88" s="2"/>
      <c r="GA88" s="2"/>
      <c r="GB88" s="2"/>
      <c r="GC88" s="2"/>
      <c r="GD88" s="2"/>
      <c r="GE88" s="2"/>
      <c r="GF88" s="2"/>
      <c r="GG88" s="2"/>
      <c r="GH88" s="2"/>
      <c r="GJ88" s="6"/>
    </row>
    <row r="89" spans="1:192" x14ac:dyDescent="0.25">
      <c r="A89" s="8" t="s">
        <v>125</v>
      </c>
      <c r="B89" s="8" t="s">
        <v>255</v>
      </c>
      <c r="C89" s="22">
        <f>Baseline!CC89*'Summary all tools'!B$21</f>
        <v>102.12312045165889</v>
      </c>
      <c r="D89" s="22">
        <f>Baseline!CD89*'Summary all tools'!C$21</f>
        <v>107.06438504547408</v>
      </c>
      <c r="E89" s="22">
        <f>Baseline!CE89*'Summary all tools'!D$21</f>
        <v>410.62254802389174</v>
      </c>
      <c r="F89" s="22">
        <f>Baseline!CF89*'Summary all tools'!E$21</f>
        <v>343.49752690360367</v>
      </c>
      <c r="G89" s="22">
        <f>Baseline!CG89*'Summary all tools'!F$21</f>
        <v>244.04272512618019</v>
      </c>
      <c r="H89" s="22">
        <f>Baseline!CH89*'Summary all tools'!G$21</f>
        <v>282.41167238905678</v>
      </c>
      <c r="I89" s="22">
        <f>Baseline!CI89*'Summary all tools'!H$21</f>
        <v>150.17121049253649</v>
      </c>
      <c r="J89" s="27">
        <f>Baseline!CJ89*'Summary all tools'!J$21</f>
        <v>74.266136362137246</v>
      </c>
      <c r="K89" s="27">
        <f>Baseline!CK89*'Summary all tools'!K$21</f>
        <v>79.346452924576667</v>
      </c>
      <c r="L89" s="27">
        <f>Baseline!CL89*'Summary all tools'!L$21</f>
        <v>252.6269933852557</v>
      </c>
      <c r="M89" s="27">
        <f>Baseline!CM89*'Summary all tools'!M$21</f>
        <v>206.97689167213247</v>
      </c>
      <c r="N89" s="27">
        <f>Baseline!CN89*'Summary all tools'!N$21</f>
        <v>158.06876476752183</v>
      </c>
      <c r="O89" s="27">
        <f>Baseline!CO89*'Summary all tools'!O$21</f>
        <v>255.81397454369653</v>
      </c>
      <c r="P89" s="27">
        <f>Baseline!CP89*'Summary all tools'!P$21</f>
        <v>147.50456879781592</v>
      </c>
      <c r="Q89" s="28"/>
      <c r="R89" s="29">
        <f>Baseline!CR89*'Summary all tools'!B$28</f>
        <v>3.2226251257227845</v>
      </c>
      <c r="S89" s="29">
        <f>Baseline!CS89*'Summary all tools'!C$28</f>
        <v>2.3064599975050006</v>
      </c>
      <c r="T89" s="29">
        <f>Baseline!CT89*'Summary all tools'!D$28</f>
        <v>7.5777611329857688</v>
      </c>
      <c r="U89" s="29">
        <f>Baseline!CU89*'Summary all tools'!E$28</f>
        <v>3.9020096158390385</v>
      </c>
      <c r="V89" s="29">
        <f>Baseline!CV89*'Summary all tools'!F$28</f>
        <v>1.81761135902194</v>
      </c>
      <c r="W89" s="29">
        <f>Baseline!CW89*'Summary all tools'!G$28</f>
        <v>2.1846511320990691</v>
      </c>
      <c r="X89" s="29">
        <f>Baseline!CX89*'Summary all tools'!H$28</f>
        <v>1.1478410943687538</v>
      </c>
      <c r="Y89" s="29">
        <f>Baseline!CY89*'Summary all tools'!J$28</f>
        <v>1.9572765552688502</v>
      </c>
      <c r="Z89" s="29">
        <f>Baseline!CZ89*'Summary all tools'!K$28</f>
        <v>1.15608106822781</v>
      </c>
      <c r="AA89" s="29">
        <f>Baseline!DA89*'Summary all tools'!L$28</f>
        <v>3.1103535364821071</v>
      </c>
      <c r="AB89" s="29">
        <f>Baseline!DB89*'Summary all tools'!M$28</f>
        <v>2.6018612656406237</v>
      </c>
      <c r="AC89" s="29">
        <f>Baseline!DC89*'Summary all tools'!N$28</f>
        <v>1.1746628722626822</v>
      </c>
      <c r="AD89" s="29">
        <f>Baseline!DD89*'Summary all tools'!O$28</f>
        <v>1.7056736960443597</v>
      </c>
      <c r="AE89" s="29">
        <f>Baseline!DE89*'Summary all tools'!P$28</f>
        <v>0.62218768279034986</v>
      </c>
      <c r="AF89" s="29">
        <f t="shared" si="3"/>
        <v>2849.0240270197983</v>
      </c>
      <c r="AH89" s="6">
        <f>C89*'Summary all tools'!B$22</f>
        <v>17.530671903145805</v>
      </c>
      <c r="AI89" s="6">
        <f>D89*'Summary all tools'!C$22</f>
        <v>18.378899885190375</v>
      </c>
      <c r="AJ89" s="6">
        <f>E89*'Summary all tools'!D$22</f>
        <v>77.908891502908631</v>
      </c>
      <c r="AK89" s="6">
        <f>F89*'Summary all tools'!E$22</f>
        <v>65.17302004928672</v>
      </c>
      <c r="AL89" s="6">
        <f>G89*'Summary all tools'!F$22</f>
        <v>46.303103142848997</v>
      </c>
      <c r="AM89" s="6">
        <f>H89*'Summary all tools'!G$22</f>
        <v>68.895381697435511</v>
      </c>
      <c r="AN89" s="6">
        <f>I89*'Summary all tools'!H$22</f>
        <v>36.634827375676622</v>
      </c>
      <c r="AO89" s="6">
        <f>J89*'Summary all tools'!J$22</f>
        <v>9.5645781678510087</v>
      </c>
      <c r="AP89" s="6">
        <f>K89*'Summary all tools'!K$22</f>
        <v>10.21886136149851</v>
      </c>
      <c r="AQ89" s="6">
        <f>L89*'Summary all tools'!L$22</f>
        <v>64.179529696051802</v>
      </c>
      <c r="AR89" s="6">
        <f>M89*'Summary all tools'!M$22</f>
        <v>52.582186042211788</v>
      </c>
      <c r="AS89" s="6">
        <f>N89*'Summary all tools'!N$22</f>
        <v>40.157145705109286</v>
      </c>
      <c r="AT89" s="6">
        <f>O89*'Summary all tools'!O$22</f>
        <v>61.748200751926753</v>
      </c>
      <c r="AU89" s="6">
        <f>P89*'Summary all tools'!P$22</f>
        <v>35.60455108912798</v>
      </c>
      <c r="AV89" s="6"/>
      <c r="AW89" s="6">
        <f>R89*'Summary all tools'!B$29</f>
        <v>0.55320267825758973</v>
      </c>
      <c r="AX89" s="6">
        <f>S89*'Summary all tools'!C$29</f>
        <v>0.39593182518478215</v>
      </c>
      <c r="AY89" s="6">
        <f>T89*'Summary all tools'!D$29</f>
        <v>1.4377558484937261</v>
      </c>
      <c r="AZ89" s="6">
        <f>U89*'Summary all tools'!E$29</f>
        <v>0.7403423052794017</v>
      </c>
      <c r="BA89" s="6">
        <f>V89*'Summary all tools'!F$29</f>
        <v>0.34486193426537132</v>
      </c>
      <c r="BB89" s="6">
        <f>W89*'Summary all tools'!G$29</f>
        <v>0.53295379878757521</v>
      </c>
      <c r="BC89" s="6">
        <f>X89*'Summary all tools'!H$29</f>
        <v>0.28002011976188318</v>
      </c>
      <c r="BD89" s="6">
        <f>Y89*'Summary all tools'!J$29</f>
        <v>0.25207349575432164</v>
      </c>
      <c r="BE89" s="6">
        <f>Z89*'Summary all tools'!K$29</f>
        <v>0.14888922848388461</v>
      </c>
      <c r="BF89" s="6">
        <f>AA89*'Summary all tools'!L$29</f>
        <v>0.79018090855972556</v>
      </c>
      <c r="BG89" s="6">
        <f>AB89*'Summary all tools'!M$29</f>
        <v>0.66099916768805311</v>
      </c>
      <c r="BH89" s="6">
        <f>AC89*'Summary all tools'!N$29</f>
        <v>0.29842143819628869</v>
      </c>
      <c r="BI89" s="6">
        <f>AD89*'Summary all tools'!O$29</f>
        <v>0.41171434042450061</v>
      </c>
      <c r="BJ89" s="6">
        <f>AE89*'Summary all tools'!P$29</f>
        <v>0.15018323377698101</v>
      </c>
      <c r="BK89" s="6">
        <f t="shared" si="4"/>
        <v>611.87737869318391</v>
      </c>
      <c r="BM89" s="6">
        <f>C89*'Summary all tools'!B$23</f>
        <v>3.6174402339824678</v>
      </c>
      <c r="BN89" s="6">
        <f>D89*'Summary all tools'!C$23</f>
        <v>3.7924714048805535</v>
      </c>
      <c r="BO89" s="6">
        <f>E89*'Summary all tools'!D$23</f>
        <v>23.746203232050917</v>
      </c>
      <c r="BP89" s="6">
        <f>F89*'Summary all tools'!E$23</f>
        <v>19.864379398583967</v>
      </c>
      <c r="BQ89" s="6">
        <f>G89*'Summary all tools'!F$23</f>
        <v>14.112932122306717</v>
      </c>
      <c r="BR89" s="6">
        <f>H89*'Summary all tools'!G$23</f>
        <v>15.145105459350047</v>
      </c>
      <c r="BS89" s="6">
        <f>I89*'Summary all tools'!H$23</f>
        <v>8.053345673101326</v>
      </c>
      <c r="BT89" s="6">
        <f>J89*'Summary all tools'!J$23</f>
        <v>1.6878667355031192</v>
      </c>
      <c r="BU89" s="6">
        <f>K89*'Summary all tools'!K$23</f>
        <v>1.8033284755585606</v>
      </c>
      <c r="BV89" s="6">
        <f>L89*'Summary all tools'!L$23</f>
        <v>13.551852884026875</v>
      </c>
      <c r="BW89" s="6">
        <f>M89*'Summary all tools'!M$23</f>
        <v>11.10301139536743</v>
      </c>
      <c r="BX89" s="6">
        <f>N89*'Summary all tools'!N$23</f>
        <v>8.4793973002820415</v>
      </c>
      <c r="BY89" s="6">
        <f>O89*'Summary all tools'!O$23</f>
        <v>14.904738112534043</v>
      </c>
      <c r="BZ89" s="6">
        <f>P89*'Summary all tools'!P$23</f>
        <v>8.5942019870308926</v>
      </c>
      <c r="CA89" s="6"/>
      <c r="CB89" s="6">
        <f>R89*'Summary all tools'!B$30</f>
        <v>0.114152933608709</v>
      </c>
      <c r="CC89" s="6">
        <f>S89*'Summary all tools'!C$30</f>
        <v>8.1700217895272514E-2</v>
      </c>
      <c r="CD89" s="6">
        <f>T89*'Summary all tools'!D$30</f>
        <v>0.43822010450664939</v>
      </c>
      <c r="CE89" s="6">
        <f>U89*'Summary all tools'!E$30</f>
        <v>0.2256522779789957</v>
      </c>
      <c r="CF89" s="6">
        <f>V89*'Summary all tools'!F$30</f>
        <v>0.10511202790965085</v>
      </c>
      <c r="CG89" s="6">
        <f>W89*'Summary all tools'!G$30</f>
        <v>0.1171579471472687</v>
      </c>
      <c r="CH89" s="6">
        <f>X89*'Summary all tools'!H$30</f>
        <v>6.155614701662087E-2</v>
      </c>
      <c r="CI89" s="6">
        <f>Y89*'Summary all tools'!J$30</f>
        <v>4.4483558074292051E-2</v>
      </c>
      <c r="CJ89" s="6">
        <f>Z89*'Summary all tools'!K$30</f>
        <v>2.6274569732450227E-2</v>
      </c>
      <c r="CK89" s="6">
        <f>AA89*'Summary all tools'!L$30</f>
        <v>0.16685094881938428</v>
      </c>
      <c r="CL89" s="6">
        <f>AB89*'Summary all tools'!M$30</f>
        <v>0.13957352943213872</v>
      </c>
      <c r="CM89" s="6">
        <f>AC89*'Summary all tools'!N$30</f>
        <v>6.3013291730690438E-2</v>
      </c>
      <c r="CN89" s="6">
        <f>AD89*'Summary all tools'!O$30</f>
        <v>9.9379323550741527E-2</v>
      </c>
      <c r="CO89" s="6">
        <f>AE89*'Summary all tools'!P$30</f>
        <v>3.6251125394443688E-2</v>
      </c>
      <c r="CP89" s="6">
        <f t="shared" si="5"/>
        <v>150.1756524173563</v>
      </c>
      <c r="CR89" s="6"/>
      <c r="CS89" s="6"/>
      <c r="CT89" s="6"/>
      <c r="CU89" s="6"/>
      <c r="CV89" s="6"/>
      <c r="CW89" s="6"/>
      <c r="CX89" s="6"/>
      <c r="CY89" s="6"/>
      <c r="CZ89" s="6"/>
      <c r="DA89" s="6"/>
      <c r="DB89" s="6"/>
      <c r="DC89" s="6"/>
      <c r="DD89" s="6"/>
      <c r="DE89" s="6"/>
      <c r="DF89" s="6"/>
      <c r="DH89" s="6"/>
      <c r="DI89" s="6"/>
      <c r="DJ89" s="6"/>
      <c r="DK89" s="6"/>
      <c r="DL89" s="6"/>
      <c r="DM89" s="6"/>
      <c r="DN89" s="6"/>
      <c r="DO89" s="6"/>
      <c r="DP89" s="6"/>
      <c r="DQ89" s="6"/>
      <c r="DR89" s="6"/>
      <c r="DS89" s="6"/>
      <c r="DT89" s="6"/>
      <c r="DU89" s="6"/>
      <c r="DV89" s="6"/>
      <c r="DX89" s="6"/>
      <c r="DY89" s="6"/>
      <c r="DZ89" s="6"/>
      <c r="EA89" s="6"/>
      <c r="EB89" s="6"/>
      <c r="EC89" s="6"/>
      <c r="ED89" s="6"/>
      <c r="EE89" s="6"/>
      <c r="EF89" s="6"/>
      <c r="EG89" s="6"/>
      <c r="EH89" s="6"/>
      <c r="EI89" s="6"/>
      <c r="EJ89" s="6"/>
      <c r="EK89" s="6"/>
      <c r="EL89" s="6"/>
      <c r="EN89" s="1"/>
      <c r="EO89" s="1"/>
      <c r="EP89" s="1"/>
      <c r="EQ89" s="1"/>
      <c r="ER89" s="1"/>
      <c r="ES89" s="1"/>
      <c r="ET89" s="1"/>
      <c r="EU89" s="1"/>
      <c r="EV89" s="1"/>
      <c r="EW89" s="1"/>
      <c r="EX89" s="1"/>
      <c r="EY89" s="1"/>
      <c r="EZ89" s="1"/>
      <c r="FA89" s="1"/>
      <c r="FB89" s="2"/>
      <c r="FD89" s="2"/>
      <c r="FE89" s="2"/>
      <c r="FF89" s="2"/>
      <c r="FG89" s="2"/>
      <c r="FH89" s="2"/>
      <c r="FI89" s="2"/>
      <c r="FJ89" s="2"/>
      <c r="FK89" s="2"/>
      <c r="FL89" s="2"/>
      <c r="FM89" s="2"/>
      <c r="FN89" s="2"/>
      <c r="FO89" s="2"/>
      <c r="FP89" s="2"/>
      <c r="FQ89" s="2"/>
      <c r="FR89" s="2"/>
      <c r="FT89" s="2"/>
      <c r="FU89" s="2"/>
      <c r="FV89" s="2"/>
      <c r="FW89" s="2"/>
      <c r="FX89" s="2"/>
      <c r="FY89" s="2"/>
      <c r="FZ89" s="2"/>
      <c r="GA89" s="2"/>
      <c r="GB89" s="2"/>
      <c r="GC89" s="2"/>
      <c r="GD89" s="2"/>
      <c r="GE89" s="2"/>
      <c r="GF89" s="2"/>
      <c r="GG89" s="2"/>
      <c r="GH89" s="2"/>
      <c r="GJ89" s="6"/>
    </row>
    <row r="90" spans="1:192" x14ac:dyDescent="0.25">
      <c r="A90" s="8" t="s">
        <v>9</v>
      </c>
      <c r="B90" s="8" t="s">
        <v>256</v>
      </c>
      <c r="C90" s="22">
        <f>Baseline!CC90*'Summary all tools'!B$21</f>
        <v>270.99604709816987</v>
      </c>
      <c r="D90" s="22">
        <f>Baseline!CD90*'Summary all tools'!C$21</f>
        <v>276.83873682297661</v>
      </c>
      <c r="E90" s="22">
        <f>Baseline!CE90*'Summary all tools'!D$21</f>
        <v>956.64536642194332</v>
      </c>
      <c r="F90" s="22">
        <f>Baseline!CF90*'Summary all tools'!E$21</f>
        <v>723.94219670050211</v>
      </c>
      <c r="G90" s="22">
        <f>Baseline!CG90*'Summary all tools'!F$21</f>
        <v>596.20814961633891</v>
      </c>
      <c r="H90" s="22">
        <f>Baseline!CH90*'Summary all tools'!G$21</f>
        <v>615.71970512446262</v>
      </c>
      <c r="I90" s="22">
        <f>Baseline!CI90*'Summary all tools'!H$21</f>
        <v>339.43767405440917</v>
      </c>
      <c r="J90" s="27">
        <f>Baseline!CJ90*'Summary all tools'!J$21</f>
        <v>182.81866292508428</v>
      </c>
      <c r="K90" s="27">
        <f>Baseline!CK90*'Summary all tools'!K$21</f>
        <v>191.89111833639595</v>
      </c>
      <c r="L90" s="27">
        <f>Baseline!CL90*'Summary all tools'!L$21</f>
        <v>575.2930900613145</v>
      </c>
      <c r="M90" s="27">
        <f>Baseline!CM90*'Summary all tools'!M$21</f>
        <v>439.83368323926203</v>
      </c>
      <c r="N90" s="27">
        <f>Baseline!CN90*'Summary all tools'!N$21</f>
        <v>347.84770456082373</v>
      </c>
      <c r="O90" s="27">
        <f>Baseline!CO90*'Summary all tools'!O$21</f>
        <v>530.83256420841383</v>
      </c>
      <c r="P90" s="27">
        <f>Baseline!CP90*'Summary all tools'!P$21</f>
        <v>328.31175424818855</v>
      </c>
      <c r="Q90" s="28"/>
      <c r="R90" s="29">
        <f>Baseline!CR90*'Summary all tools'!B$28</f>
        <v>158.28002323615405</v>
      </c>
      <c r="S90" s="29">
        <f>Baseline!CS90*'Summary all tools'!C$28</f>
        <v>118.72944035568212</v>
      </c>
      <c r="T90" s="29">
        <f>Baseline!CT90*'Summary all tools'!D$28</f>
        <v>352.41673173555381</v>
      </c>
      <c r="U90" s="29">
        <f>Baseline!CU90*'Summary all tools'!E$28</f>
        <v>236.66466367528457</v>
      </c>
      <c r="V90" s="29">
        <f>Baseline!CV90*'Summary all tools'!F$28</f>
        <v>98.853164703227179</v>
      </c>
      <c r="W90" s="29">
        <f>Baseline!CW90*'Summary all tools'!G$28</f>
        <v>101.44435867670384</v>
      </c>
      <c r="X90" s="29">
        <f>Baseline!CX90*'Summary all tools'!H$28</f>
        <v>89.699363509044204</v>
      </c>
      <c r="Y90" s="29">
        <f>Baseline!CY90*'Summary all tools'!J$28</f>
        <v>106.23428608207917</v>
      </c>
      <c r="Z90" s="29">
        <f>Baseline!CZ90*'Summary all tools'!K$28</f>
        <v>85.845392523519308</v>
      </c>
      <c r="AA90" s="29">
        <f>Baseline!DA90*'Summary all tools'!L$28</f>
        <v>229.66148221642152</v>
      </c>
      <c r="AB90" s="29">
        <f>Baseline!DB90*'Summary all tools'!M$28</f>
        <v>149.65246280473815</v>
      </c>
      <c r="AC90" s="29">
        <f>Baseline!DC90*'Summary all tools'!N$28</f>
        <v>77.696337291357821</v>
      </c>
      <c r="AD90" s="29">
        <f>Baseline!DD90*'Summary all tools'!O$28</f>
        <v>110.56675295014003</v>
      </c>
      <c r="AE90" s="29">
        <f>Baseline!DE90*'Summary all tools'!P$28</f>
        <v>82.735313356022331</v>
      </c>
      <c r="AF90" s="29">
        <f t="shared" si="3"/>
        <v>8375.0962265342132</v>
      </c>
      <c r="AH90" s="6">
        <f>C90*'Summary all tools'!B$22</f>
        <v>46.519757403773035</v>
      </c>
      <c r="AI90" s="6">
        <f>D90*'Summary all tools'!C$22</f>
        <v>47.522725939639038</v>
      </c>
      <c r="AJ90" s="6">
        <f>E90*'Summary all tools'!D$22</f>
        <v>181.50776282989438</v>
      </c>
      <c r="AK90" s="6">
        <f>F90*'Summary all tools'!E$22</f>
        <v>137.35615427975739</v>
      </c>
      <c r="AL90" s="6">
        <f>G90*'Summary all tools'!F$22</f>
        <v>113.12071454708963</v>
      </c>
      <c r="AM90" s="6">
        <f>H90*'Summary all tools'!G$22</f>
        <v>150.20712049303401</v>
      </c>
      <c r="AN90" s="6">
        <f>I90*'Summary all tools'!H$22</f>
        <v>82.807087676785414</v>
      </c>
      <c r="AO90" s="6">
        <f>J90*'Summary all tools'!J$22</f>
        <v>23.544827800957822</v>
      </c>
      <c r="AP90" s="6">
        <f>K90*'Summary all tools'!K$22</f>
        <v>24.713250088778267</v>
      </c>
      <c r="AQ90" s="6">
        <f>L90*'Summary all tools'!L$22</f>
        <v>146.1523943374392</v>
      </c>
      <c r="AR90" s="6">
        <f>M90*'Summary all tools'!M$22</f>
        <v>111.73912398082466</v>
      </c>
      <c r="AS90" s="6">
        <f>N90*'Summary all tools'!N$22</f>
        <v>88.370216442071609</v>
      </c>
      <c r="AT90" s="6">
        <f>O90*'Summary all tools'!O$22</f>
        <v>128.13199825720335</v>
      </c>
      <c r="AU90" s="6">
        <f>P90*'Summary all tools'!P$22</f>
        <v>79.247664818528278</v>
      </c>
      <c r="AV90" s="6"/>
      <c r="AW90" s="6">
        <f>R90*'Summary all tools'!B$29</f>
        <v>27.170685187677673</v>
      </c>
      <c r="AX90" s="6">
        <f>S90*'Summary all tools'!C$29</f>
        <v>20.381348071956332</v>
      </c>
      <c r="AY90" s="6">
        <f>T90*'Summary all tools'!D$29</f>
        <v>66.865292830917284</v>
      </c>
      <c r="AZ90" s="6">
        <f>U90*'Summary all tools'!E$29</f>
        <v>44.903237032607599</v>
      </c>
      <c r="BA90" s="6">
        <f>V90*'Summary all tools'!F$29</f>
        <v>18.755766142522635</v>
      </c>
      <c r="BB90" s="6">
        <f>W90*'Summary all tools'!G$29</f>
        <v>24.747729982119129</v>
      </c>
      <c r="BC90" s="6">
        <f>X90*'Summary all tools'!H$29</f>
        <v>21.882494567926663</v>
      </c>
      <c r="BD90" s="6">
        <f>Y90*'Summary all tools'!J$29</f>
        <v>13.68168835905565</v>
      </c>
      <c r="BE90" s="6">
        <f>Z90*'Summary all tools'!K$29</f>
        <v>11.05584600681688</v>
      </c>
      <c r="BF90" s="6">
        <f>AA90*'Summary all tools'!L$29</f>
        <v>58.345174125831775</v>
      </c>
      <c r="BG90" s="6">
        <f>AB90*'Summary all tools'!M$29</f>
        <v>38.018996117398046</v>
      </c>
      <c r="BH90" s="6">
        <f>AC90*'Summary all tools'!N$29</f>
        <v>19.73864439284495</v>
      </c>
      <c r="BI90" s="6">
        <f>AD90*'Summary all tools'!O$29</f>
        <v>26.688526574171732</v>
      </c>
      <c r="BJ90" s="6">
        <f>AE90*'Summary all tools'!P$29</f>
        <v>19.970592879039874</v>
      </c>
      <c r="BK90" s="6">
        <f t="shared" si="4"/>
        <v>1773.1468211666622</v>
      </c>
      <c r="BM90" s="6">
        <f>C90*'Summary all tools'!B$23</f>
        <v>9.5993150198261805</v>
      </c>
      <c r="BN90" s="6">
        <f>D90*'Summary all tools'!C$23</f>
        <v>9.8062767811953577</v>
      </c>
      <c r="BO90" s="6">
        <f>E90*'Summary all tools'!D$23</f>
        <v>55.322571547467803</v>
      </c>
      <c r="BP90" s="6">
        <f>F90*'Summary all tools'!E$23</f>
        <v>41.865403188008244</v>
      </c>
      <c r="BQ90" s="6">
        <f>G90*'Summary all tools'!F$23</f>
        <v>34.478573954421158</v>
      </c>
      <c r="BR90" s="6">
        <f>H90*'Summary all tools'!G$23</f>
        <v>33.01966872907213</v>
      </c>
      <c r="BS90" s="6">
        <f>I90*'Summary all tools'!H$23</f>
        <v>18.203282204810588</v>
      </c>
      <c r="BT90" s="6">
        <f>J90*'Summary all tools'!J$23</f>
        <v>4.1549696119337334</v>
      </c>
      <c r="BU90" s="6">
        <f>K90*'Summary all tools'!K$23</f>
        <v>4.361161780372635</v>
      </c>
      <c r="BV90" s="6">
        <f>L90*'Summary all tools'!L$23</f>
        <v>30.860864142965251</v>
      </c>
      <c r="BW90" s="6">
        <f>M90*'Summary all tools'!M$23</f>
        <v>23.594317015871344</v>
      </c>
      <c r="BX90" s="6">
        <f>N90*'Summary all tools'!N$23</f>
        <v>18.659846499720302</v>
      </c>
      <c r="BY90" s="6">
        <f>O90*'Summary all tools'!O$23</f>
        <v>30.928413372428391</v>
      </c>
      <c r="BZ90" s="6">
        <f>P90*'Summary all tools'!P$23</f>
        <v>19.128746680334409</v>
      </c>
      <c r="CA90" s="6"/>
      <c r="CB90" s="6">
        <f>R90*'Summary all tools'!B$30</f>
        <v>5.6066493244414248</v>
      </c>
      <c r="CC90" s="6">
        <f>S90*'Summary all tools'!C$30</f>
        <v>4.2056749989751161</v>
      </c>
      <c r="CD90" s="6">
        <f>T90*'Summary all tools'!D$30</f>
        <v>20.380174869697392</v>
      </c>
      <c r="CE90" s="6">
        <f>U90*'Summary all tools'!E$30</f>
        <v>13.686260602404371</v>
      </c>
      <c r="CF90" s="6">
        <f>V90*'Summary all tools'!F$30</f>
        <v>5.71665474891957</v>
      </c>
      <c r="CG90" s="6">
        <f>W90*'Summary all tools'!G$30</f>
        <v>5.4402337460692909</v>
      </c>
      <c r="CH90" s="6">
        <f>X90*'Summary all tools'!H$30</f>
        <v>4.810375961052844</v>
      </c>
      <c r="CI90" s="6">
        <f>Y90*'Summary all tools'!J$30</f>
        <v>2.4144155927745268</v>
      </c>
      <c r="CJ90" s="6">
        <f>Z90*'Summary all tools'!K$30</f>
        <v>1.9510316482618024</v>
      </c>
      <c r="CK90" s="6">
        <f>AA90*'Summary all tools'!L$30</f>
        <v>12.319897325374839</v>
      </c>
      <c r="CL90" s="6">
        <f>AB90*'Summary all tools'!M$30</f>
        <v>8.0279155148290702</v>
      </c>
      <c r="CM90" s="6">
        <f>AC90*'Summary all tools'!N$30</f>
        <v>4.1679209275728386</v>
      </c>
      <c r="CN90" s="6">
        <f>AD90*'Summary all tools'!O$30</f>
        <v>6.4420581385931763</v>
      </c>
      <c r="CO90" s="6">
        <f>AE90*'Summary all tools'!P$30</f>
        <v>4.8204879363199691</v>
      </c>
      <c r="CP90" s="6">
        <f t="shared" si="5"/>
        <v>433.97316186371364</v>
      </c>
      <c r="CR90" s="6"/>
      <c r="CS90" s="6"/>
      <c r="CT90" s="6"/>
      <c r="CU90" s="6"/>
      <c r="CV90" s="6"/>
      <c r="CW90" s="6"/>
      <c r="CX90" s="6"/>
      <c r="CY90" s="6"/>
      <c r="CZ90" s="6"/>
      <c r="DA90" s="6"/>
      <c r="DB90" s="6"/>
      <c r="DC90" s="6"/>
      <c r="DD90" s="6"/>
      <c r="DE90" s="6"/>
      <c r="DF90" s="6"/>
      <c r="DH90" s="6"/>
      <c r="DI90" s="6"/>
      <c r="DJ90" s="6"/>
      <c r="DK90" s="6"/>
      <c r="DL90" s="6"/>
      <c r="DM90" s="6"/>
      <c r="DN90" s="6"/>
      <c r="DO90" s="6"/>
      <c r="DP90" s="6"/>
      <c r="DQ90" s="6"/>
      <c r="DR90" s="6"/>
      <c r="DS90" s="6"/>
      <c r="DT90" s="6"/>
      <c r="DU90" s="6"/>
      <c r="DV90" s="6"/>
      <c r="DX90" s="6"/>
      <c r="DY90" s="6"/>
      <c r="DZ90" s="6"/>
      <c r="EA90" s="6"/>
      <c r="EB90" s="6"/>
      <c r="EC90" s="6"/>
      <c r="ED90" s="6"/>
      <c r="EE90" s="6"/>
      <c r="EF90" s="6"/>
      <c r="EG90" s="6"/>
      <c r="EH90" s="6"/>
      <c r="EI90" s="6"/>
      <c r="EJ90" s="6"/>
      <c r="EK90" s="6"/>
      <c r="EL90" s="6"/>
      <c r="EN90" s="1"/>
      <c r="EO90" s="1"/>
      <c r="EP90" s="1"/>
      <c r="EQ90" s="1"/>
      <c r="ER90" s="1"/>
      <c r="ES90" s="1"/>
      <c r="ET90" s="1"/>
      <c r="EU90" s="1"/>
      <c r="EV90" s="1"/>
      <c r="EW90" s="1"/>
      <c r="EX90" s="1"/>
      <c r="EY90" s="1"/>
      <c r="EZ90" s="1"/>
      <c r="FA90" s="1"/>
      <c r="FB90" s="2"/>
      <c r="FD90" s="2"/>
      <c r="FE90" s="2"/>
      <c r="FF90" s="2"/>
      <c r="FG90" s="2"/>
      <c r="FH90" s="2"/>
      <c r="FI90" s="2"/>
      <c r="FJ90" s="2"/>
      <c r="FK90" s="2"/>
      <c r="FL90" s="2"/>
      <c r="FM90" s="2"/>
      <c r="FN90" s="2"/>
      <c r="FO90" s="2"/>
      <c r="FP90" s="2"/>
      <c r="FQ90" s="2"/>
      <c r="FR90" s="2"/>
      <c r="FT90" s="2"/>
      <c r="FU90" s="2"/>
      <c r="FV90" s="2"/>
      <c r="FW90" s="2"/>
      <c r="FX90" s="2"/>
      <c r="FY90" s="2"/>
      <c r="FZ90" s="2"/>
      <c r="GA90" s="2"/>
      <c r="GB90" s="2"/>
      <c r="GC90" s="2"/>
      <c r="GD90" s="2"/>
      <c r="GE90" s="2"/>
      <c r="GF90" s="2"/>
      <c r="GG90" s="2"/>
      <c r="GH90" s="2"/>
      <c r="GJ90" s="6"/>
    </row>
    <row r="91" spans="1:192" x14ac:dyDescent="0.25">
      <c r="A91" s="8" t="s">
        <v>31</v>
      </c>
      <c r="B91" s="8" t="s">
        <v>257</v>
      </c>
      <c r="C91" s="22">
        <f>Baseline!CC91*'Summary all tools'!B$21</f>
        <v>99.554964055501856</v>
      </c>
      <c r="D91" s="22">
        <f>Baseline!CD91*'Summary all tools'!C$21</f>
        <v>100.46747878848122</v>
      </c>
      <c r="E91" s="22">
        <f>Baseline!CE91*'Summary all tools'!D$21</f>
        <v>343.6693182968271</v>
      </c>
      <c r="F91" s="22">
        <f>Baseline!CF91*'Summary all tools'!E$21</f>
        <v>263.46106610419395</v>
      </c>
      <c r="G91" s="22">
        <f>Baseline!CG91*'Summary all tools'!F$21</f>
        <v>197.27605229035657</v>
      </c>
      <c r="H91" s="22">
        <f>Baseline!CH91*'Summary all tools'!G$21</f>
        <v>226.60594127816753</v>
      </c>
      <c r="I91" s="22">
        <f>Baseline!CI91*'Summary all tools'!H$21</f>
        <v>135.32546901565703</v>
      </c>
      <c r="J91" s="27">
        <f>Baseline!CJ91*'Summary all tools'!J$21</f>
        <v>67.066661254982094</v>
      </c>
      <c r="K91" s="27">
        <f>Baseline!CK91*'Summary all tools'!K$21</f>
        <v>70.07042178966968</v>
      </c>
      <c r="L91" s="27">
        <f>Baseline!CL91*'Summary all tools'!L$21</f>
        <v>203.76180532582131</v>
      </c>
      <c r="M91" s="27">
        <f>Baseline!CM91*'Summary all tools'!M$21</f>
        <v>152.05668419801228</v>
      </c>
      <c r="N91" s="27">
        <f>Baseline!CN91*'Summary all tools'!N$21</f>
        <v>118.12236915539012</v>
      </c>
      <c r="O91" s="27">
        <f>Baseline!CO91*'Summary all tools'!O$21</f>
        <v>195.22958541677431</v>
      </c>
      <c r="P91" s="27">
        <f>Baseline!CP91*'Summary all tools'!P$21</f>
        <v>129.39536684790522</v>
      </c>
      <c r="Q91" s="28"/>
      <c r="R91" s="29">
        <f>Baseline!CR91*'Summary all tools'!B$28</f>
        <v>31.377437297017551</v>
      </c>
      <c r="S91" s="29">
        <f>Baseline!CS91*'Summary all tools'!C$28</f>
        <v>21.283433156924282</v>
      </c>
      <c r="T91" s="29">
        <f>Baseline!CT91*'Summary all tools'!D$28</f>
        <v>65.391816526633065</v>
      </c>
      <c r="U91" s="29">
        <f>Baseline!CU91*'Summary all tools'!E$28</f>
        <v>45.318375802179133</v>
      </c>
      <c r="V91" s="29">
        <f>Baseline!CV91*'Summary all tools'!F$28</f>
        <v>21.353585820487904</v>
      </c>
      <c r="W91" s="29">
        <f>Baseline!CW91*'Summary all tools'!G$28</f>
        <v>21.79645162106991</v>
      </c>
      <c r="X91" s="29">
        <f>Baseline!CX91*'Summary all tools'!H$28</f>
        <v>19.758431809035191</v>
      </c>
      <c r="Y91" s="29">
        <f>Baseline!CY91*'Summary all tools'!J$28</f>
        <v>19.238725111080907</v>
      </c>
      <c r="Z91" s="29">
        <f>Baseline!CZ91*'Summary all tools'!K$28</f>
        <v>13.801875343641314</v>
      </c>
      <c r="AA91" s="29">
        <f>Baseline!DA91*'Summary all tools'!L$28</f>
        <v>36.663971964221211</v>
      </c>
      <c r="AB91" s="29">
        <f>Baseline!DB91*'Summary all tools'!M$28</f>
        <v>27.21501963940052</v>
      </c>
      <c r="AC91" s="29">
        <f>Baseline!DC91*'Summary all tools'!N$28</f>
        <v>16.738057901212578</v>
      </c>
      <c r="AD91" s="29">
        <f>Baseline!DD91*'Summary all tools'!O$28</f>
        <v>22.589610839389412</v>
      </c>
      <c r="AE91" s="29">
        <f>Baseline!DE91*'Summary all tools'!P$28</f>
        <v>16.554431928419071</v>
      </c>
      <c r="AF91" s="29">
        <f t="shared" si="3"/>
        <v>2681.1444085784524</v>
      </c>
      <c r="AH91" s="6">
        <f>C91*'Summary all tools'!B$22</f>
        <v>17.089816717974433</v>
      </c>
      <c r="AI91" s="6">
        <f>D91*'Summary all tools'!C$22</f>
        <v>17.246460936442279</v>
      </c>
      <c r="AJ91" s="6">
        <f>E91*'Summary all tools'!D$22</f>
        <v>65.205614647611114</v>
      </c>
      <c r="AK91" s="6">
        <f>F91*'Summary all tools'!E$22</f>
        <v>49.987414751413013</v>
      </c>
      <c r="AL91" s="6">
        <f>G91*'Summary all tools'!F$22</f>
        <v>37.429894261718076</v>
      </c>
      <c r="AM91" s="6">
        <f>H91*'Summary all tools'!G$22</f>
        <v>55.28136527501038</v>
      </c>
      <c r="AN91" s="6">
        <f>I91*'Summary all tools'!H$22</f>
        <v>33.013153324534628</v>
      </c>
      <c r="AO91" s="6">
        <f>J91*'Summary all tools'!J$22</f>
        <v>8.63737304041436</v>
      </c>
      <c r="AP91" s="6">
        <f>K91*'Summary all tools'!K$22</f>
        <v>9.0242209880635187</v>
      </c>
      <c r="AQ91" s="6">
        <f>L91*'Summary all tools'!L$22</f>
        <v>51.765397911721806</v>
      </c>
      <c r="AR91" s="6">
        <f>M91*'Summary all tools'!M$22</f>
        <v>38.629785155567895</v>
      </c>
      <c r="AS91" s="6">
        <f>N91*'Summary all tools'!N$22</f>
        <v>30.008820504051535</v>
      </c>
      <c r="AT91" s="6">
        <f>O91*'Summary all tools'!O$22</f>
        <v>47.124382686807593</v>
      </c>
      <c r="AU91" s="6">
        <f>P91*'Summary all tools'!P$22</f>
        <v>31.233364411563333</v>
      </c>
      <c r="AV91" s="6"/>
      <c r="AW91" s="6">
        <f>R91*'Summary all tools'!B$29</f>
        <v>5.3863175741474274</v>
      </c>
      <c r="AX91" s="6">
        <f>S91*'Summary all tools'!C$29</f>
        <v>3.6535593702622067</v>
      </c>
      <c r="AY91" s="6">
        <f>T91*'Summary all tools'!D$29</f>
        <v>12.40702431824357</v>
      </c>
      <c r="AZ91" s="6">
        <f>U91*'Summary all tools'!E$29</f>
        <v>8.5984182808553005</v>
      </c>
      <c r="BA91" s="6">
        <f>V91*'Summary all tools'!F$29</f>
        <v>4.0514925663303885</v>
      </c>
      <c r="BB91" s="6">
        <f>W91*'Summary all tools'!G$29</f>
        <v>5.3173257372115872</v>
      </c>
      <c r="BC91" s="6">
        <f>X91*'Summary all tools'!H$29</f>
        <v>4.8201431963156303</v>
      </c>
      <c r="BD91" s="6">
        <f>Y91*'Summary all tools'!J$29</f>
        <v>2.4777145976392076</v>
      </c>
      <c r="BE91" s="6">
        <f>Z91*'Summary all tools'!K$29</f>
        <v>1.7775142488022904</v>
      </c>
      <c r="BF91" s="6">
        <f>AA91*'Summary all tools'!L$29</f>
        <v>9.314430124513688</v>
      </c>
      <c r="BG91" s="6">
        <f>AB91*'Summary all tools'!M$29</f>
        <v>6.9139371755966907</v>
      </c>
      <c r="BH91" s="6">
        <f>AC91*'Summary all tools'!N$29</f>
        <v>4.2522798919072438</v>
      </c>
      <c r="BI91" s="6">
        <f>AD91*'Summary all tools'!O$29</f>
        <v>5.4526646853698582</v>
      </c>
      <c r="BJ91" s="6">
        <f>AE91*'Summary all tools'!P$29</f>
        <v>3.9958973620321898</v>
      </c>
      <c r="BK91" s="6">
        <f t="shared" si="4"/>
        <v>570.0957837421214</v>
      </c>
      <c r="BM91" s="6">
        <f>C91*'Summary all tools'!B$23</f>
        <v>3.526470116407423</v>
      </c>
      <c r="BN91" s="6">
        <f>D91*'Summary all tools'!C$23</f>
        <v>3.5587935265674546</v>
      </c>
      <c r="BO91" s="6">
        <f>E91*'Summary all tools'!D$23</f>
        <v>19.874314053552702</v>
      </c>
      <c r="BP91" s="6">
        <f>F91*'Summary all tools'!E$23</f>
        <v>15.235890112588214</v>
      </c>
      <c r="BQ91" s="6">
        <f>G91*'Summary all tools'!F$23</f>
        <v>11.408426675660646</v>
      </c>
      <c r="BR91" s="6">
        <f>H91*'Summary all tools'!G$23</f>
        <v>12.15236909062728</v>
      </c>
      <c r="BS91" s="6">
        <f>I91*'Summary all tools'!H$23</f>
        <v>7.2572018084106293</v>
      </c>
      <c r="BT91" s="6">
        <f>J91*'Summary all tools'!J$23</f>
        <v>1.5242423012495931</v>
      </c>
      <c r="BU91" s="6">
        <f>K91*'Summary all tools'!K$23</f>
        <v>1.5925095861288565</v>
      </c>
      <c r="BV91" s="6">
        <f>L91*'Summary all tools'!L$23</f>
        <v>10.9305421885309</v>
      </c>
      <c r="BW91" s="6">
        <f>M91*'Summary all tools'!M$23</f>
        <v>8.1568869053589577</v>
      </c>
      <c r="BX91" s="6">
        <f>N91*'Summary all tools'!N$23</f>
        <v>6.3365238514531139</v>
      </c>
      <c r="BY91" s="6">
        <f>O91*'Summary all tools'!O$23</f>
        <v>11.37485099336735</v>
      </c>
      <c r="BZ91" s="6">
        <f>P91*'Summary all tools'!P$23</f>
        <v>7.5390879614118385</v>
      </c>
      <c r="CA91" s="6"/>
      <c r="CB91" s="6">
        <f>R91*'Summary all tools'!B$30</f>
        <v>1.1114623565701041</v>
      </c>
      <c r="CC91" s="6">
        <f>S91*'Summary all tools'!C$30</f>
        <v>0.75390907640331251</v>
      </c>
      <c r="CD91" s="6">
        <f>T91*'Summary all tools'!D$30</f>
        <v>3.7815930285057457</v>
      </c>
      <c r="CE91" s="6">
        <f>U91*'Summary all tools'!E$30</f>
        <v>2.6207507773839782</v>
      </c>
      <c r="CF91" s="6">
        <f>V91*'Summary all tools'!F$30</f>
        <v>1.2348727342582348</v>
      </c>
      <c r="CG91" s="6">
        <f>W91*'Summary all tools'!G$30</f>
        <v>1.1688948818870299</v>
      </c>
      <c r="CH91" s="6">
        <f>X91*'Summary all tools'!H$30</f>
        <v>1.0596004440176601</v>
      </c>
      <c r="CI91" s="6">
        <f>Y91*'Summary all tools'!J$30</f>
        <v>0.4372437525245661</v>
      </c>
      <c r="CJ91" s="6">
        <f>Z91*'Summary all tools'!K$30</f>
        <v>0.31367898508275716</v>
      </c>
      <c r="CK91" s="6">
        <f>AA91*'Summary all tools'!L$30</f>
        <v>1.9667920183236074</v>
      </c>
      <c r="CL91" s="6">
        <f>AB91*'Summary all tools'!M$30</f>
        <v>1.4599150211419307</v>
      </c>
      <c r="CM91" s="6">
        <f>AC91*'Summary all tools'!N$30</f>
        <v>0.89789177000431841</v>
      </c>
      <c r="CN91" s="6">
        <f>AD91*'Summary all tools'!O$30</f>
        <v>1.3161604412961727</v>
      </c>
      <c r="CO91" s="6">
        <f>AE91*'Summary all tools'!P$30</f>
        <v>0.96452694945604578</v>
      </c>
      <c r="CP91" s="6">
        <f t="shared" si="5"/>
        <v>139.55540140817047</v>
      </c>
      <c r="CR91" s="6"/>
      <c r="CS91" s="6"/>
      <c r="CT91" s="6"/>
      <c r="CU91" s="6"/>
      <c r="CV91" s="6"/>
      <c r="CW91" s="6"/>
      <c r="CX91" s="6"/>
      <c r="CY91" s="6"/>
      <c r="CZ91" s="6"/>
      <c r="DA91" s="6"/>
      <c r="DB91" s="6"/>
      <c r="DC91" s="6"/>
      <c r="DD91" s="6"/>
      <c r="DE91" s="6"/>
      <c r="DF91" s="6"/>
      <c r="DH91" s="6"/>
      <c r="DI91" s="6"/>
      <c r="DJ91" s="6"/>
      <c r="DK91" s="6"/>
      <c r="DL91" s="6"/>
      <c r="DM91" s="6"/>
      <c r="DN91" s="6"/>
      <c r="DO91" s="6"/>
      <c r="DP91" s="6"/>
      <c r="DQ91" s="6"/>
      <c r="DR91" s="6"/>
      <c r="DS91" s="6"/>
      <c r="DT91" s="6"/>
      <c r="DU91" s="6"/>
      <c r="DV91" s="6"/>
      <c r="DX91" s="6"/>
      <c r="DY91" s="6"/>
      <c r="DZ91" s="6"/>
      <c r="EA91" s="6"/>
      <c r="EB91" s="6"/>
      <c r="EC91" s="6"/>
      <c r="ED91" s="6"/>
      <c r="EE91" s="6"/>
      <c r="EF91" s="6"/>
      <c r="EG91" s="6"/>
      <c r="EH91" s="6"/>
      <c r="EI91" s="6"/>
      <c r="EJ91" s="6"/>
      <c r="EK91" s="6"/>
      <c r="EL91" s="6"/>
      <c r="EN91" s="1"/>
      <c r="EO91" s="1"/>
      <c r="EP91" s="1"/>
      <c r="EQ91" s="1"/>
      <c r="ER91" s="1"/>
      <c r="ES91" s="1"/>
      <c r="ET91" s="1"/>
      <c r="EU91" s="1"/>
      <c r="EV91" s="1"/>
      <c r="EW91" s="1"/>
      <c r="EX91" s="1"/>
      <c r="EY91" s="1"/>
      <c r="EZ91" s="1"/>
      <c r="FA91" s="1"/>
      <c r="FB91" s="2"/>
      <c r="FD91" s="2"/>
      <c r="FE91" s="2"/>
      <c r="FF91" s="2"/>
      <c r="FG91" s="2"/>
      <c r="FH91" s="2"/>
      <c r="FI91" s="2"/>
      <c r="FJ91" s="2"/>
      <c r="FK91" s="2"/>
      <c r="FL91" s="2"/>
      <c r="FM91" s="2"/>
      <c r="FN91" s="2"/>
      <c r="FO91" s="2"/>
      <c r="FP91" s="2"/>
      <c r="FQ91" s="2"/>
      <c r="FR91" s="2"/>
      <c r="FT91" s="2"/>
      <c r="FU91" s="2"/>
      <c r="FV91" s="2"/>
      <c r="FW91" s="2"/>
      <c r="FX91" s="2"/>
      <c r="FY91" s="2"/>
      <c r="FZ91" s="2"/>
      <c r="GA91" s="2"/>
      <c r="GB91" s="2"/>
      <c r="GC91" s="2"/>
      <c r="GD91" s="2"/>
      <c r="GE91" s="2"/>
      <c r="GF91" s="2"/>
      <c r="GG91" s="2"/>
      <c r="GH91" s="2"/>
      <c r="GJ91" s="6"/>
    </row>
    <row r="92" spans="1:192" x14ac:dyDescent="0.25">
      <c r="A92" s="8" t="s">
        <v>40</v>
      </c>
      <c r="B92" s="8" t="s">
        <v>258</v>
      </c>
      <c r="C92" s="22">
        <f>Baseline!CC92*'Summary all tools'!B$21</f>
        <v>118.24781268939728</v>
      </c>
      <c r="D92" s="22">
        <f>Baseline!CD92*'Summary all tools'!C$21</f>
        <v>128.47313262267275</v>
      </c>
      <c r="E92" s="22">
        <f>Baseline!CE92*'Summary all tools'!D$21</f>
        <v>434.68319300391767</v>
      </c>
      <c r="F92" s="22">
        <f>Baseline!CF92*'Summary all tools'!E$21</f>
        <v>321.49837519174559</v>
      </c>
      <c r="G92" s="22">
        <f>Baseline!CG92*'Summary all tools'!F$21</f>
        <v>257.78379462175491</v>
      </c>
      <c r="H92" s="22">
        <f>Baseline!CH92*'Summary all tools'!G$21</f>
        <v>318.68314523201303</v>
      </c>
      <c r="I92" s="22">
        <f>Baseline!CI92*'Summary all tools'!H$21</f>
        <v>203.3746671708692</v>
      </c>
      <c r="J92" s="27">
        <f>Baseline!CJ92*'Summary all tools'!J$21</f>
        <v>80.048544624158581</v>
      </c>
      <c r="K92" s="27">
        <f>Baseline!CK92*'Summary all tools'!K$21</f>
        <v>87.347693542897247</v>
      </c>
      <c r="L92" s="27">
        <f>Baseline!CL92*'Summary all tools'!L$21</f>
        <v>261.53707473195709</v>
      </c>
      <c r="M92" s="27">
        <f>Baseline!CM92*'Summary all tools'!M$21</f>
        <v>193.49428097926196</v>
      </c>
      <c r="N92" s="27">
        <f>Baseline!CN92*'Summary all tools'!N$21</f>
        <v>160.02653012673505</v>
      </c>
      <c r="O92" s="27">
        <f>Baseline!CO92*'Summary all tools'!O$21</f>
        <v>268.96769678406827</v>
      </c>
      <c r="P92" s="27">
        <f>Baseline!CP92*'Summary all tools'!P$21</f>
        <v>186.6785911659872</v>
      </c>
      <c r="Q92" s="28"/>
      <c r="R92" s="29">
        <f>Baseline!CR92*'Summary all tools'!B$28</f>
        <v>10.212508629918545</v>
      </c>
      <c r="S92" s="29">
        <f>Baseline!CS92*'Summary all tools'!C$28</f>
        <v>8.2782743089277506</v>
      </c>
      <c r="T92" s="29">
        <f>Baseline!CT92*'Summary all tools'!D$28</f>
        <v>27.052819341239154</v>
      </c>
      <c r="U92" s="29">
        <f>Baseline!CU92*'Summary all tools'!E$28</f>
        <v>17.959564407263031</v>
      </c>
      <c r="V92" s="29">
        <f>Baseline!CV92*'Summary all tools'!F$28</f>
        <v>7.4968848901208318</v>
      </c>
      <c r="W92" s="29">
        <f>Baseline!CW92*'Summary all tools'!G$28</f>
        <v>7.0622303652523666</v>
      </c>
      <c r="X92" s="29">
        <f>Baseline!CX92*'Summary all tools'!H$28</f>
        <v>6.7596958419083295</v>
      </c>
      <c r="Y92" s="29">
        <f>Baseline!CY92*'Summary all tools'!J$28</f>
        <v>7.0795173438764305</v>
      </c>
      <c r="Z92" s="29">
        <f>Baseline!CZ92*'Summary all tools'!K$28</f>
        <v>6.0248043691656701</v>
      </c>
      <c r="AA92" s="29">
        <f>Baseline!DA92*'Summary all tools'!L$28</f>
        <v>15.095200811377548</v>
      </c>
      <c r="AB92" s="29">
        <f>Baseline!DB92*'Summary all tools'!M$28</f>
        <v>10.273640733994455</v>
      </c>
      <c r="AC92" s="29">
        <f>Baseline!DC92*'Summary all tools'!N$28</f>
        <v>5.0276276671108322</v>
      </c>
      <c r="AD92" s="29">
        <f>Baseline!DD92*'Summary all tools'!O$28</f>
        <v>6.5356636601736211</v>
      </c>
      <c r="AE92" s="29">
        <f>Baseline!DE92*'Summary all tools'!P$28</f>
        <v>4.9405031055429625</v>
      </c>
      <c r="AF92" s="29">
        <f t="shared" si="3"/>
        <v>3160.6434679633071</v>
      </c>
      <c r="AH92" s="6">
        <f>C92*'Summary all tools'!B$22</f>
        <v>20.298670843139043</v>
      </c>
      <c r="AI92" s="6">
        <f>D92*'Summary all tools'!C$22</f>
        <v>22.053970995172708</v>
      </c>
      <c r="AJ92" s="6">
        <f>E92*'Summary all tools'!D$22</f>
        <v>82.474004130697821</v>
      </c>
      <c r="AK92" s="6">
        <f>F92*'Summary all tools'!E$22</f>
        <v>60.999041946711962</v>
      </c>
      <c r="AL92" s="6">
        <f>G92*'Summary all tools'!F$22</f>
        <v>48.910245633237444</v>
      </c>
      <c r="AM92" s="6">
        <f>H92*'Summary all tools'!G$22</f>
        <v>77.743942895717169</v>
      </c>
      <c r="AN92" s="6">
        <f>I92*'Summary all tools'!H$22</f>
        <v>49.614009236216255</v>
      </c>
      <c r="AO92" s="6">
        <f>J92*'Summary all tools'!J$22</f>
        <v>10.309282262202242</v>
      </c>
      <c r="AP92" s="6">
        <f>K92*'Summary all tools'!K$22</f>
        <v>11.249324168403433</v>
      </c>
      <c r="AQ92" s="6">
        <f>L92*'Summary all tools'!L$22</f>
        <v>66.443123236559941</v>
      </c>
      <c r="AR92" s="6">
        <f>M92*'Summary all tools'!M$22</f>
        <v>49.156947900601971</v>
      </c>
      <c r="AS92" s="6">
        <f>N92*'Summary all tools'!N$22</f>
        <v>40.654513220455968</v>
      </c>
      <c r="AT92" s="6">
        <f>O92*'Summary all tools'!O$22</f>
        <v>64.923237154775109</v>
      </c>
      <c r="AU92" s="6">
        <f>P92*'Summary all tools'!P$22</f>
        <v>45.060349591790015</v>
      </c>
      <c r="AV92" s="6"/>
      <c r="AW92" s="6">
        <f>R92*'Summary all tools'!B$29</f>
        <v>1.753100936471031</v>
      </c>
      <c r="AX92" s="6">
        <f>S92*'Summary all tools'!C$29</f>
        <v>1.4210661620230198</v>
      </c>
      <c r="AY92" s="6">
        <f>T92*'Summary all tools'!D$29</f>
        <v>5.1328286209498586</v>
      </c>
      <c r="AZ92" s="6">
        <f>U92*'Summary all tools'!E$29</f>
        <v>3.407532688057703</v>
      </c>
      <c r="BA92" s="6">
        <f>V92*'Summary all tools'!F$29</f>
        <v>1.4224109083270193</v>
      </c>
      <c r="BB92" s="6">
        <f>W92*'Summary all tools'!G$29</f>
        <v>1.7228574602929012</v>
      </c>
      <c r="BC92" s="6">
        <f>X92*'Summary all tools'!H$29</f>
        <v>1.649053033988152</v>
      </c>
      <c r="BD92" s="6">
        <f>Y92*'Summary all tools'!J$29</f>
        <v>0.91175602155984325</v>
      </c>
      <c r="BE92" s="6">
        <f>Z92*'Summary all tools'!K$29</f>
        <v>0.77592177481679081</v>
      </c>
      <c r="BF92" s="6">
        <f>AA92*'Summary all tools'!L$29</f>
        <v>3.8349143761698019</v>
      </c>
      <c r="BG92" s="6">
        <f>AB92*'Summary all tools'!M$29</f>
        <v>2.6100038706807771</v>
      </c>
      <c r="BH92" s="6">
        <f>AC92*'Summary all tools'!N$29</f>
        <v>1.2772616846607479</v>
      </c>
      <c r="BI92" s="6">
        <f>AD92*'Summary all tools'!O$29</f>
        <v>1.5775739869384604</v>
      </c>
      <c r="BJ92" s="6">
        <f>AE92*'Summary all tools'!P$29</f>
        <v>1.1925352323724392</v>
      </c>
      <c r="BK92" s="6">
        <f t="shared" si="4"/>
        <v>678.57947997298947</v>
      </c>
      <c r="BM92" s="6">
        <f>C92*'Summary all tools'!B$23</f>
        <v>4.1886146184255173</v>
      </c>
      <c r="BN92" s="6">
        <f>D92*'Summary all tools'!C$23</f>
        <v>4.5508194117023049</v>
      </c>
      <c r="BO92" s="6">
        <f>E92*'Summary all tools'!D$23</f>
        <v>25.137624546685295</v>
      </c>
      <c r="BP92" s="6">
        <f>F92*'Summary all tools'!E$23</f>
        <v>18.59217374403207</v>
      </c>
      <c r="BQ92" s="6">
        <f>G92*'Summary all tools'!F$23</f>
        <v>14.907574867664838</v>
      </c>
      <c r="BR92" s="6">
        <f>H92*'Summary all tools'!G$23</f>
        <v>17.090263308972307</v>
      </c>
      <c r="BS92" s="6">
        <f>I92*'Summary all tools'!H$23</f>
        <v>10.906527892444089</v>
      </c>
      <c r="BT92" s="6">
        <f>J92*'Summary all tools'!J$23</f>
        <v>1.8192851050945134</v>
      </c>
      <c r="BU92" s="6">
        <f>K92*'Summary all tools'!K$23</f>
        <v>1.9851748532476647</v>
      </c>
      <c r="BV92" s="6">
        <f>L92*'Summary all tools'!L$23</f>
        <v>14.029822834811464</v>
      </c>
      <c r="BW92" s="6">
        <f>M92*'Summary all tools'!M$23</f>
        <v>10.379753939170936</v>
      </c>
      <c r="BX92" s="6">
        <f>N92*'Summary all tools'!N$23</f>
        <v>8.5844191262317384</v>
      </c>
      <c r="BY92" s="6">
        <f>O92*'Summary all tools'!O$23</f>
        <v>15.6711262097733</v>
      </c>
      <c r="BZ92" s="6">
        <f>P92*'Summary all tools'!P$23</f>
        <v>10.876636108363106</v>
      </c>
      <c r="CA92" s="6"/>
      <c r="CB92" s="6">
        <f>R92*'Summary all tools'!B$30</f>
        <v>0.36175098689084767</v>
      </c>
      <c r="CC92" s="6">
        <f>S92*'Summary all tools'!C$30</f>
        <v>0.29323587470316287</v>
      </c>
      <c r="CD92" s="6">
        <f>T92*'Summary all tools'!D$30</f>
        <v>1.5644580385771829</v>
      </c>
      <c r="CE92" s="6">
        <f>U92*'Summary all tools'!E$30</f>
        <v>1.0385972919079984</v>
      </c>
      <c r="CF92" s="6">
        <f>V92*'Summary all tools'!F$30</f>
        <v>0.4335430508257011</v>
      </c>
      <c r="CG92" s="6">
        <f>W92*'Summary all tools'!G$30</f>
        <v>0.37873159687473257</v>
      </c>
      <c r="CH92" s="6">
        <f>X92*'Summary all tools'!H$30</f>
        <v>0.36250734798877476</v>
      </c>
      <c r="CI92" s="6">
        <f>Y92*'Summary all tools'!J$30</f>
        <v>0.16089812145173707</v>
      </c>
      <c r="CJ92" s="6">
        <f>Z92*'Summary all tools'!K$30</f>
        <v>0.13692737202649249</v>
      </c>
      <c r="CK92" s="6">
        <f>AA92*'Summary all tools'!L$30</f>
        <v>0.8097627965617511</v>
      </c>
      <c r="CL92" s="6">
        <f>AB92*'Summary all tools'!M$30</f>
        <v>0.55111635516367019</v>
      </c>
      <c r="CM92" s="6">
        <f>AC92*'Summary all tools'!N$30</f>
        <v>0.26970067445027746</v>
      </c>
      <c r="CN92" s="6">
        <f>AD92*'Summary all tools'!O$30</f>
        <v>0.38079372098514558</v>
      </c>
      <c r="CO92" s="6">
        <f>AE92*'Summary all tools'!P$30</f>
        <v>0.28785333195196811</v>
      </c>
      <c r="CP92" s="6">
        <f t="shared" si="5"/>
        <v>165.74969312697857</v>
      </c>
      <c r="CR92" s="6"/>
      <c r="CS92" s="6"/>
      <c r="CT92" s="6"/>
      <c r="CU92" s="6"/>
      <c r="CV92" s="6"/>
      <c r="CW92" s="6"/>
      <c r="CX92" s="6"/>
      <c r="CY92" s="6"/>
      <c r="CZ92" s="6"/>
      <c r="DA92" s="6"/>
      <c r="DB92" s="6"/>
      <c r="DC92" s="6"/>
      <c r="DD92" s="6"/>
      <c r="DE92" s="6"/>
      <c r="DF92" s="6"/>
      <c r="DH92" s="6"/>
      <c r="DI92" s="6"/>
      <c r="DJ92" s="6"/>
      <c r="DK92" s="6"/>
      <c r="DL92" s="6"/>
      <c r="DM92" s="6"/>
      <c r="DN92" s="6"/>
      <c r="DO92" s="6"/>
      <c r="DP92" s="6"/>
      <c r="DQ92" s="6"/>
      <c r="DR92" s="6"/>
      <c r="DS92" s="6"/>
      <c r="DT92" s="6"/>
      <c r="DU92" s="6"/>
      <c r="DV92" s="6"/>
      <c r="DX92" s="6"/>
      <c r="DY92" s="6"/>
      <c r="DZ92" s="6"/>
      <c r="EA92" s="6"/>
      <c r="EB92" s="6"/>
      <c r="EC92" s="6"/>
      <c r="ED92" s="6"/>
      <c r="EE92" s="6"/>
      <c r="EF92" s="6"/>
      <c r="EG92" s="6"/>
      <c r="EH92" s="6"/>
      <c r="EI92" s="6"/>
      <c r="EJ92" s="6"/>
      <c r="EK92" s="6"/>
      <c r="EL92" s="6"/>
      <c r="EN92" s="1"/>
      <c r="EO92" s="1"/>
      <c r="EP92" s="1"/>
      <c r="EQ92" s="1"/>
      <c r="ER92" s="1"/>
      <c r="ES92" s="1"/>
      <c r="ET92" s="1"/>
      <c r="EU92" s="1"/>
      <c r="EV92" s="1"/>
      <c r="EW92" s="1"/>
      <c r="EX92" s="1"/>
      <c r="EY92" s="1"/>
      <c r="EZ92" s="1"/>
      <c r="FA92" s="1"/>
      <c r="FB92" s="2"/>
      <c r="FD92" s="2"/>
      <c r="FE92" s="2"/>
      <c r="FF92" s="2"/>
      <c r="FG92" s="2"/>
      <c r="FH92" s="2"/>
      <c r="FI92" s="2"/>
      <c r="FJ92" s="2"/>
      <c r="FK92" s="2"/>
      <c r="FL92" s="2"/>
      <c r="FM92" s="2"/>
      <c r="FN92" s="2"/>
      <c r="FO92" s="2"/>
      <c r="FP92" s="2"/>
      <c r="FQ92" s="2"/>
      <c r="FR92" s="2"/>
      <c r="FT92" s="2"/>
      <c r="FU92" s="2"/>
      <c r="FV92" s="2"/>
      <c r="FW92" s="2"/>
      <c r="FX92" s="2"/>
      <c r="FY92" s="2"/>
      <c r="FZ92" s="2"/>
      <c r="GA92" s="2"/>
      <c r="GB92" s="2"/>
      <c r="GC92" s="2"/>
      <c r="GD92" s="2"/>
      <c r="GE92" s="2"/>
      <c r="GF92" s="2"/>
      <c r="GG92" s="2"/>
      <c r="GH92" s="2"/>
      <c r="GJ92" s="6"/>
    </row>
    <row r="93" spans="1:192" x14ac:dyDescent="0.25">
      <c r="A93" s="8" t="s">
        <v>107</v>
      </c>
      <c r="B93" s="8" t="s">
        <v>259</v>
      </c>
      <c r="C93" s="22">
        <f>Baseline!CC93*'Summary all tools'!B$21</f>
        <v>99.513258578112044</v>
      </c>
      <c r="D93" s="22">
        <f>Baseline!CD93*'Summary all tools'!C$21</f>
        <v>99.689699259914903</v>
      </c>
      <c r="E93" s="22">
        <f>Baseline!CE93*'Summary all tools'!D$21</f>
        <v>339.5756988437119</v>
      </c>
      <c r="F93" s="22">
        <f>Baseline!CF93*'Summary all tools'!E$21</f>
        <v>254.50369947859176</v>
      </c>
      <c r="G93" s="22">
        <f>Baseline!CG93*'Summary all tools'!F$21</f>
        <v>193.84656743440729</v>
      </c>
      <c r="H93" s="22">
        <f>Baseline!CH93*'Summary all tools'!G$21</f>
        <v>221.262698879645</v>
      </c>
      <c r="I93" s="22">
        <f>Baseline!CI93*'Summary all tools'!H$21</f>
        <v>134.89446916415534</v>
      </c>
      <c r="J93" s="27">
        <f>Baseline!CJ93*'Summary all tools'!J$21</f>
        <v>64.666545887148288</v>
      </c>
      <c r="K93" s="27">
        <f>Baseline!CK93*'Summary all tools'!K$21</f>
        <v>68.548304873129453</v>
      </c>
      <c r="L93" s="27">
        <f>Baseline!CL93*'Summary all tools'!L$21</f>
        <v>203.94689776909865</v>
      </c>
      <c r="M93" s="27">
        <f>Baseline!CM93*'Summary all tools'!M$21</f>
        <v>146.19486729596395</v>
      </c>
      <c r="N93" s="27">
        <f>Baseline!CN93*'Summary all tools'!N$21</f>
        <v>115.82672236995812</v>
      </c>
      <c r="O93" s="27">
        <f>Baseline!CO93*'Summary all tools'!O$21</f>
        <v>184.23223735664925</v>
      </c>
      <c r="P93" s="27">
        <f>Baseline!CP93*'Summary all tools'!P$21</f>
        <v>127.24240577824625</v>
      </c>
      <c r="Q93" s="28"/>
      <c r="R93" s="29">
        <f>Baseline!CR93*'Summary all tools'!B$28</f>
        <v>36.601726803407786</v>
      </c>
      <c r="S93" s="29">
        <f>Baseline!CS93*'Summary all tools'!C$28</f>
        <v>29.817679813445459</v>
      </c>
      <c r="T93" s="29">
        <f>Baseline!CT93*'Summary all tools'!D$28</f>
        <v>85.437449361713121</v>
      </c>
      <c r="U93" s="29">
        <f>Baseline!CU93*'Summary all tools'!E$28</f>
        <v>56.77788940271261</v>
      </c>
      <c r="V93" s="29">
        <f>Baseline!CV93*'Summary all tools'!F$28</f>
        <v>26.863821715009404</v>
      </c>
      <c r="W93" s="29">
        <f>Baseline!CW93*'Summary all tools'!G$28</f>
        <v>24.805760001313985</v>
      </c>
      <c r="X93" s="29">
        <f>Baseline!CX93*'Summary all tools'!H$28</f>
        <v>19.352798496584214</v>
      </c>
      <c r="Y93" s="29">
        <f>Baseline!CY93*'Summary all tools'!J$28</f>
        <v>23.368138172855858</v>
      </c>
      <c r="Z93" s="29">
        <f>Baseline!CZ93*'Summary all tools'!K$28</f>
        <v>21.446519656313075</v>
      </c>
      <c r="AA93" s="29">
        <f>Baseline!DA93*'Summary all tools'!L$28</f>
        <v>54.301741624079618</v>
      </c>
      <c r="AB93" s="29">
        <f>Baseline!DB93*'Summary all tools'!M$28</f>
        <v>34.329729519225708</v>
      </c>
      <c r="AC93" s="29">
        <f>Baseline!DC93*'Summary all tools'!N$28</f>
        <v>19.658909829803104</v>
      </c>
      <c r="AD93" s="29">
        <f>Baseline!DD93*'Summary all tools'!O$28</f>
        <v>24.372898774967855</v>
      </c>
      <c r="AE93" s="29">
        <f>Baseline!DE93*'Summary all tools'!P$28</f>
        <v>19.737351481824337</v>
      </c>
      <c r="AF93" s="29">
        <f t="shared" si="3"/>
        <v>2730.816487621988</v>
      </c>
      <c r="AH93" s="6">
        <f>C93*'Summary all tools'!B$22</f>
        <v>17.082657467087355</v>
      </c>
      <c r="AI93" s="6">
        <f>D93*'Summary all tools'!C$22</f>
        <v>17.112945649522178</v>
      </c>
      <c r="AJ93" s="6">
        <f>E93*'Summary all tools'!D$22</f>
        <v>64.42891751940472</v>
      </c>
      <c r="AK93" s="6">
        <f>F93*'Summary all tools'!E$22</f>
        <v>48.287901395548268</v>
      </c>
      <c r="AL93" s="6">
        <f>G93*'Summary all tools'!F$22</f>
        <v>36.779205777028544</v>
      </c>
      <c r="AM93" s="6">
        <f>H93*'Summary all tools'!G$22</f>
        <v>53.977861346033272</v>
      </c>
      <c r="AN93" s="6">
        <f>I93*'Summary all tools'!H$22</f>
        <v>32.908009301875964</v>
      </c>
      <c r="AO93" s="6">
        <f>J93*'Summary all tools'!J$22</f>
        <v>8.3282672733448546</v>
      </c>
      <c r="AP93" s="6">
        <f>K93*'Summary all tools'!K$22</f>
        <v>8.8281907791151575</v>
      </c>
      <c r="AQ93" s="6">
        <f>L93*'Summary all tools'!L$22</f>
        <v>51.812420384659674</v>
      </c>
      <c r="AR93" s="6">
        <f>M93*'Summary all tools'!M$22</f>
        <v>37.1405988778208</v>
      </c>
      <c r="AS93" s="6">
        <f>N93*'Summary all tools'!N$22</f>
        <v>29.425614691153324</v>
      </c>
      <c r="AT93" s="6">
        <f>O93*'Summary all tools'!O$22</f>
        <v>44.469850396432577</v>
      </c>
      <c r="AU93" s="6">
        <f>P93*'Summary all tools'!P$22</f>
        <v>30.713684153369787</v>
      </c>
      <c r="AV93" s="6"/>
      <c r="AW93" s="6">
        <f>R93*'Summary all tools'!B$29</f>
        <v>6.283130214208966</v>
      </c>
      <c r="AX93" s="6">
        <f>S93*'Summary all tools'!C$29</f>
        <v>5.1185662895015369</v>
      </c>
      <c r="AY93" s="6">
        <f>T93*'Summary all tools'!D$29</f>
        <v>16.210354264860449</v>
      </c>
      <c r="AZ93" s="6">
        <f>U93*'Summary all tools'!E$29</f>
        <v>10.77267297309427</v>
      </c>
      <c r="BA93" s="6">
        <f>V93*'Summary all tools'!F$29</f>
        <v>5.0969694222110107</v>
      </c>
      <c r="BB93" s="6">
        <f>W93*'Summary all tools'!G$29</f>
        <v>6.0514577500576703</v>
      </c>
      <c r="BC93" s="6">
        <f>X93*'Summary all tools'!H$29</f>
        <v>4.721187435549461</v>
      </c>
      <c r="BD93" s="6">
        <f>Y93*'Summary all tools'!J$29</f>
        <v>3.0095329465041636</v>
      </c>
      <c r="BE93" s="6">
        <f>Z93*'Summary all tools'!K$29</f>
        <v>2.7620517739191079</v>
      </c>
      <c r="BF93" s="6">
        <f>AA93*'Summary all tools'!L$29</f>
        <v>13.795280513809699</v>
      </c>
      <c r="BG93" s="6">
        <f>AB93*'Summary all tools'!M$29</f>
        <v>8.7214191389935749</v>
      </c>
      <c r="BH93" s="6">
        <f>AC93*'Summary all tools'!N$29</f>
        <v>4.9943181855066587</v>
      </c>
      <c r="BI93" s="6">
        <f>AD93*'Summary all tools'!O$29</f>
        <v>5.8831134974060344</v>
      </c>
      <c r="BJ93" s="6">
        <f>AE93*'Summary all tools'!P$29</f>
        <v>4.7641882887162197</v>
      </c>
      <c r="BK93" s="6">
        <f t="shared" si="4"/>
        <v>579.48036770673536</v>
      </c>
      <c r="BM93" s="6">
        <f>C93*'Summary all tools'!B$23</f>
        <v>3.5249928106688193</v>
      </c>
      <c r="BN93" s="6">
        <f>D93*'Summary all tools'!C$23</f>
        <v>3.5312427530760049</v>
      </c>
      <c r="BO93" s="6">
        <f>E93*'Summary all tools'!D$23</f>
        <v>19.63758102475007</v>
      </c>
      <c r="BP93" s="6">
        <f>F93*'Summary all tools'!E$23</f>
        <v>14.717887754122589</v>
      </c>
      <c r="BQ93" s="6">
        <f>G93*'Summary all tools'!F$23</f>
        <v>11.21010039094363</v>
      </c>
      <c r="BR93" s="6">
        <f>H93*'Summary all tools'!G$23</f>
        <v>11.865822968309038</v>
      </c>
      <c r="BS93" s="6">
        <f>I93*'Summary all tools'!H$23</f>
        <v>7.234088251705491</v>
      </c>
      <c r="BT93" s="6">
        <f>J93*'Summary all tools'!J$23</f>
        <v>1.4696942247079157</v>
      </c>
      <c r="BU93" s="6">
        <f>K93*'Summary all tools'!K$23</f>
        <v>1.5579160198438513</v>
      </c>
      <c r="BV93" s="6">
        <f>L93*'Summary all tools'!L$23</f>
        <v>10.940471236601446</v>
      </c>
      <c r="BW93" s="6">
        <f>M93*'Summary all tools'!M$23</f>
        <v>7.8424372132450291</v>
      </c>
      <c r="BX93" s="6">
        <f>N93*'Summary all tools'!N$23</f>
        <v>6.2133768072953242</v>
      </c>
      <c r="BY93" s="6">
        <f>O93*'Summary all tools'!O$23</f>
        <v>10.734101819828552</v>
      </c>
      <c r="BZ93" s="6">
        <f>P93*'Summary all tools'!P$23</f>
        <v>7.4136478990892583</v>
      </c>
      <c r="CA93" s="6"/>
      <c r="CB93" s="6">
        <f>R93*'Summary all tools'!B$30</f>
        <v>1.2965189330907392</v>
      </c>
      <c r="CC93" s="6">
        <f>S93*'Summary all tools'!C$30</f>
        <v>1.0562120914844442</v>
      </c>
      <c r="CD93" s="6">
        <f>T93*'Summary all tools'!D$30</f>
        <v>4.9408271560704788</v>
      </c>
      <c r="CE93" s="6">
        <f>U93*'Summary all tools'!E$30</f>
        <v>3.2834516938540754</v>
      </c>
      <c r="CF93" s="6">
        <f>V93*'Summary all tools'!F$30</f>
        <v>1.5535283512903424</v>
      </c>
      <c r="CG93" s="6">
        <f>W93*'Summary all tools'!G$30</f>
        <v>1.3302773502281948</v>
      </c>
      <c r="CH93" s="6">
        <f>X93*'Summary all tools'!H$30</f>
        <v>1.0378472379871659</v>
      </c>
      <c r="CI93" s="6">
        <f>Y93*'Summary all tools'!J$30</f>
        <v>0.53109404938308769</v>
      </c>
      <c r="CJ93" s="6">
        <f>Z93*'Summary all tools'!K$30</f>
        <v>0.48742090127984261</v>
      </c>
      <c r="CK93" s="6">
        <f>AA93*'Summary all tools'!L$30</f>
        <v>2.9129476782147972</v>
      </c>
      <c r="CL93" s="6">
        <f>AB93*'Summary all tools'!M$30</f>
        <v>1.8415745592297192</v>
      </c>
      <c r="CM93" s="6">
        <f>AC93*'Summary all tools'!N$30</f>
        <v>1.0545771467404499</v>
      </c>
      <c r="CN93" s="6">
        <f>AD93*'Summary all tools'!O$30</f>
        <v>1.4200618786842152</v>
      </c>
      <c r="CO93" s="6">
        <f>AE93*'Summary all tools'!P$30</f>
        <v>1.1499764834832253</v>
      </c>
      <c r="CP93" s="6">
        <f t="shared" si="5"/>
        <v>141.78967668520778</v>
      </c>
      <c r="CR93" s="6"/>
      <c r="CS93" s="6"/>
      <c r="CT93" s="6"/>
      <c r="CU93" s="6"/>
      <c r="CV93" s="6"/>
      <c r="CW93" s="6"/>
      <c r="CX93" s="6"/>
      <c r="CY93" s="6"/>
      <c r="CZ93" s="6"/>
      <c r="DA93" s="6"/>
      <c r="DB93" s="6"/>
      <c r="DC93" s="6"/>
      <c r="DD93" s="6"/>
      <c r="DE93" s="6"/>
      <c r="DF93" s="6"/>
      <c r="DH93" s="6"/>
      <c r="DI93" s="6"/>
      <c r="DJ93" s="6"/>
      <c r="DK93" s="6"/>
      <c r="DL93" s="6"/>
      <c r="DM93" s="6"/>
      <c r="DN93" s="6"/>
      <c r="DO93" s="6"/>
      <c r="DP93" s="6"/>
      <c r="DQ93" s="6"/>
      <c r="DR93" s="6"/>
      <c r="DS93" s="6"/>
      <c r="DT93" s="6"/>
      <c r="DU93" s="6"/>
      <c r="DV93" s="6"/>
      <c r="DX93" s="6"/>
      <c r="DY93" s="6"/>
      <c r="DZ93" s="6"/>
      <c r="EA93" s="6"/>
      <c r="EB93" s="6"/>
      <c r="EC93" s="6"/>
      <c r="ED93" s="6"/>
      <c r="EE93" s="6"/>
      <c r="EF93" s="6"/>
      <c r="EG93" s="6"/>
      <c r="EH93" s="6"/>
      <c r="EI93" s="6"/>
      <c r="EJ93" s="6"/>
      <c r="EK93" s="6"/>
      <c r="EL93" s="6"/>
      <c r="EN93" s="1"/>
      <c r="EO93" s="1"/>
      <c r="EP93" s="1"/>
      <c r="EQ93" s="1"/>
      <c r="ER93" s="1"/>
      <c r="ES93" s="1"/>
      <c r="ET93" s="1"/>
      <c r="EU93" s="1"/>
      <c r="EV93" s="1"/>
      <c r="EW93" s="1"/>
      <c r="EX93" s="1"/>
      <c r="EY93" s="1"/>
      <c r="EZ93" s="1"/>
      <c r="FA93" s="1"/>
      <c r="FB93" s="2"/>
      <c r="FD93" s="2"/>
      <c r="FE93" s="2"/>
      <c r="FF93" s="2"/>
      <c r="FG93" s="2"/>
      <c r="FH93" s="2"/>
      <c r="FI93" s="2"/>
      <c r="FJ93" s="2"/>
      <c r="FK93" s="2"/>
      <c r="FL93" s="2"/>
      <c r="FM93" s="2"/>
      <c r="FN93" s="2"/>
      <c r="FO93" s="2"/>
      <c r="FP93" s="2"/>
      <c r="FQ93" s="2"/>
      <c r="FR93" s="2"/>
      <c r="FT93" s="2"/>
      <c r="FU93" s="2"/>
      <c r="FV93" s="2"/>
      <c r="FW93" s="2"/>
      <c r="FX93" s="2"/>
      <c r="FY93" s="2"/>
      <c r="FZ93" s="2"/>
      <c r="GA93" s="2"/>
      <c r="GB93" s="2"/>
      <c r="GC93" s="2"/>
      <c r="GD93" s="2"/>
      <c r="GE93" s="2"/>
      <c r="GF93" s="2"/>
      <c r="GG93" s="2"/>
      <c r="GH93" s="2"/>
      <c r="GJ93" s="6"/>
    </row>
    <row r="94" spans="1:192" x14ac:dyDescent="0.25">
      <c r="A94" s="8" t="s">
        <v>112</v>
      </c>
      <c r="B94" s="8" t="s">
        <v>260</v>
      </c>
      <c r="C94" s="22">
        <f>Baseline!CC94*'Summary all tools'!B$21</f>
        <v>73.754243267153441</v>
      </c>
      <c r="D94" s="22">
        <f>Baseline!CD94*'Summary all tools'!C$21</f>
        <v>80.862214865154442</v>
      </c>
      <c r="E94" s="22">
        <f>Baseline!CE94*'Summary all tools'!D$21</f>
        <v>301.76315350702038</v>
      </c>
      <c r="F94" s="22">
        <f>Baseline!CF94*'Summary all tools'!E$21</f>
        <v>224.45723890917077</v>
      </c>
      <c r="G94" s="22">
        <f>Baseline!CG94*'Summary all tools'!F$21</f>
        <v>166.34837663748579</v>
      </c>
      <c r="H94" s="22">
        <f>Baseline!CH94*'Summary all tools'!G$21</f>
        <v>217.3973201090979</v>
      </c>
      <c r="I94" s="22">
        <f>Baseline!CI94*'Summary all tools'!H$21</f>
        <v>131.09730635972264</v>
      </c>
      <c r="J94" s="27">
        <f>Baseline!CJ94*'Summary all tools'!J$21</f>
        <v>53.432985882025022</v>
      </c>
      <c r="K94" s="27">
        <f>Baseline!CK94*'Summary all tools'!K$21</f>
        <v>59.215240002490674</v>
      </c>
      <c r="L94" s="27">
        <f>Baseline!CL94*'Summary all tools'!L$21</f>
        <v>189.01079733017028</v>
      </c>
      <c r="M94" s="27">
        <f>Baseline!CM94*'Summary all tools'!M$21</f>
        <v>135.35266884600875</v>
      </c>
      <c r="N94" s="27">
        <f>Baseline!CN94*'Summary all tools'!N$21</f>
        <v>108.24330484371103</v>
      </c>
      <c r="O94" s="27">
        <f>Baseline!CO94*'Summary all tools'!O$21</f>
        <v>192.60979951216015</v>
      </c>
      <c r="P94" s="27">
        <f>Baseline!CP94*'Summary all tools'!P$21</f>
        <v>122.82544054843515</v>
      </c>
      <c r="Q94" s="28"/>
      <c r="R94" s="29">
        <f>Baseline!CR94*'Summary all tools'!B$28</f>
        <v>8.6526073828364858</v>
      </c>
      <c r="S94" s="29">
        <f>Baseline!CS94*'Summary all tools'!C$28</f>
        <v>7.8014251425337422</v>
      </c>
      <c r="T94" s="29">
        <f>Baseline!CT94*'Summary all tools'!D$28</f>
        <v>23.092952344452989</v>
      </c>
      <c r="U94" s="29">
        <f>Baseline!CU94*'Summary all tools'!E$28</f>
        <v>15.132399690407262</v>
      </c>
      <c r="V94" s="29">
        <f>Baseline!CV94*'Summary all tools'!F$28</f>
        <v>6.4444270004644126</v>
      </c>
      <c r="W94" s="29">
        <f>Baseline!CW94*'Summary all tools'!G$28</f>
        <v>5.6549586839149848</v>
      </c>
      <c r="X94" s="29">
        <f>Baseline!CX94*'Summary all tools'!H$28</f>
        <v>5.9989814399873076</v>
      </c>
      <c r="Y94" s="29">
        <f>Baseline!CY94*'Summary all tools'!J$28</f>
        <v>5.967550439953559</v>
      </c>
      <c r="Z94" s="29">
        <f>Baseline!CZ94*'Summary all tools'!K$28</f>
        <v>5.3165151624202993</v>
      </c>
      <c r="AA94" s="29">
        <f>Baseline!DA94*'Summary all tools'!L$28</f>
        <v>12.86785959727645</v>
      </c>
      <c r="AB94" s="29">
        <f>Baseline!DB94*'Summary all tools'!M$28</f>
        <v>8.1899835216991743</v>
      </c>
      <c r="AC94" s="29">
        <f>Baseline!DC94*'Summary all tools'!N$28</f>
        <v>3.8522996472966011</v>
      </c>
      <c r="AD94" s="29">
        <f>Baseline!DD94*'Summary all tools'!O$28</f>
        <v>5.8924604057257408</v>
      </c>
      <c r="AE94" s="29">
        <f>Baseline!DE94*'Summary all tools'!P$28</f>
        <v>4.7489625519605854</v>
      </c>
      <c r="AF94" s="29">
        <f t="shared" si="3"/>
        <v>2175.9834736307353</v>
      </c>
      <c r="AH94" s="6">
        <f>C94*'Summary all tools'!B$22</f>
        <v>12.660810152127159</v>
      </c>
      <c r="AI94" s="6">
        <f>D94*'Summary all tools'!C$22</f>
        <v>13.880979663500627</v>
      </c>
      <c r="AJ94" s="6">
        <f>E94*'Summary all tools'!D$22</f>
        <v>57.2546074230344</v>
      </c>
      <c r="AK94" s="6">
        <f>F94*'Summary all tools'!E$22</f>
        <v>42.587078467496987</v>
      </c>
      <c r="AL94" s="6">
        <f>G94*'Summary all tools'!F$22</f>
        <v>31.561875229464487</v>
      </c>
      <c r="AM94" s="6">
        <f>H94*'Summary all tools'!G$22</f>
        <v>53.034887765836714</v>
      </c>
      <c r="AN94" s="6">
        <f>I94*'Summary all tools'!H$22</f>
        <v>31.981677261257257</v>
      </c>
      <c r="AO94" s="6">
        <f>J94*'Summary all tools'!J$22</f>
        <v>6.8815209090486773</v>
      </c>
      <c r="AP94" s="6">
        <f>K94*'Summary all tools'!K$22</f>
        <v>7.6262051518359195</v>
      </c>
      <c r="AQ94" s="6">
        <f>L94*'Summary all tools'!L$22</f>
        <v>48.017925232664716</v>
      </c>
      <c r="AR94" s="6">
        <f>M94*'Summary all tools'!M$22</f>
        <v>34.386153725048779</v>
      </c>
      <c r="AS94" s="6">
        <f>N94*'Summary all tools'!N$22</f>
        <v>27.499058214343592</v>
      </c>
      <c r="AT94" s="6">
        <f>O94*'Summary all tools'!O$22</f>
        <v>46.492020571900731</v>
      </c>
      <c r="AU94" s="6">
        <f>P94*'Summary all tools'!P$22</f>
        <v>29.647520132380901</v>
      </c>
      <c r="AV94" s="6"/>
      <c r="AW94" s="6">
        <f>R94*'Summary all tools'!B$29</f>
        <v>1.4853249730754732</v>
      </c>
      <c r="AX94" s="6">
        <f>S94*'Summary all tools'!C$29</f>
        <v>1.3392092206529314</v>
      </c>
      <c r="AY94" s="6">
        <f>T94*'Summary all tools'!D$29</f>
        <v>4.3815088268877664</v>
      </c>
      <c r="AZ94" s="6">
        <f>U94*'Summary all tools'!E$29</f>
        <v>2.8711245676406238</v>
      </c>
      <c r="BA94" s="6">
        <f>V94*'Summary all tools'!F$29</f>
        <v>1.2227242911862302</v>
      </c>
      <c r="BB94" s="6">
        <f>W94*'Summary all tools'!G$29</f>
        <v>1.3795482804082824</v>
      </c>
      <c r="BC94" s="6">
        <f>X94*'Summary all tools'!H$29</f>
        <v>1.4634739159590489</v>
      </c>
      <c r="BD94" s="6">
        <f>Y94*'Summary all tools'!J$29</f>
        <v>0.76854816272129167</v>
      </c>
      <c r="BE94" s="6">
        <f>Z94*'Summary all tools'!K$29</f>
        <v>0.68470271031170515</v>
      </c>
      <c r="BF94" s="6">
        <f>AA94*'Summary all tools'!L$29</f>
        <v>3.269061496878936</v>
      </c>
      <c r="BG94" s="6">
        <f>AB94*'Summary all tools'!M$29</f>
        <v>2.0806537084478669</v>
      </c>
      <c r="BH94" s="6">
        <f>AC94*'Summary all tools'!N$29</f>
        <v>0.97867126667150484</v>
      </c>
      <c r="BI94" s="6">
        <f>AD94*'Summary all tools'!O$29</f>
        <v>1.4223180289682824</v>
      </c>
      <c r="BJ94" s="6">
        <f>AE94*'Summary all tools'!P$29</f>
        <v>1.1463013056456586</v>
      </c>
      <c r="BK94" s="6">
        <f t="shared" si="4"/>
        <v>468.0054906553965</v>
      </c>
      <c r="BM94" s="6">
        <f>C94*'Summary all tools'!B$23</f>
        <v>2.6125481266294135</v>
      </c>
      <c r="BN94" s="6">
        <f>D94*'Summary all tools'!C$23</f>
        <v>2.8643291369128279</v>
      </c>
      <c r="BO94" s="6">
        <f>E94*'Summary all tools'!D$23</f>
        <v>17.450890618664594</v>
      </c>
      <c r="BP94" s="6">
        <f>F94*'Summary all tools'!E$23</f>
        <v>12.980308163038465</v>
      </c>
      <c r="BQ94" s="6">
        <f>G94*'Summary all tools'!F$23</f>
        <v>9.6198866281586959</v>
      </c>
      <c r="BR94" s="6">
        <f>H94*'Summary all tools'!G$23</f>
        <v>11.658531362317554</v>
      </c>
      <c r="BS94" s="6">
        <f>I94*'Summary all tools'!H$23</f>
        <v>7.0304549151901732</v>
      </c>
      <c r="BT94" s="6">
        <f>J94*'Summary all tools'!J$23</f>
        <v>1.214386042773296</v>
      </c>
      <c r="BU94" s="6">
        <f>K94*'Summary all tools'!K$23</f>
        <v>1.3458009091475154</v>
      </c>
      <c r="BV94" s="6">
        <f>L94*'Summary all tools'!L$23</f>
        <v>10.139243176618447</v>
      </c>
      <c r="BW94" s="6">
        <f>M94*'Summary all tools'!M$23</f>
        <v>7.2608213044923726</v>
      </c>
      <c r="BX94" s="6">
        <f>N94*'Summary all tools'!N$23</f>
        <v>5.8065740452598025</v>
      </c>
      <c r="BY94" s="6">
        <f>O94*'Summary all tools'!O$23</f>
        <v>11.222211862182935</v>
      </c>
      <c r="BZ94" s="6">
        <f>P94*'Summary all tools'!P$23</f>
        <v>7.1562979629884929</v>
      </c>
      <c r="CA94" s="6"/>
      <c r="CB94" s="6">
        <f>R94*'Summary all tools'!B$30</f>
        <v>0.3064956293647802</v>
      </c>
      <c r="CC94" s="6">
        <f>S94*'Summary all tools'!C$30</f>
        <v>0.27634475981727152</v>
      </c>
      <c r="CD94" s="6">
        <f>T94*'Summary all tools'!D$30</f>
        <v>1.3354598821678465</v>
      </c>
      <c r="CE94" s="6">
        <f>U94*'Summary all tools'!E$30</f>
        <v>0.87510303602745043</v>
      </c>
      <c r="CF94" s="6">
        <f>V94*'Summary all tools'!F$30</f>
        <v>0.37267966409443321</v>
      </c>
      <c r="CG94" s="6">
        <f>W94*'Summary all tools'!G$30</f>
        <v>0.30326276853802758</v>
      </c>
      <c r="CH94" s="6">
        <f>X94*'Summary all tools'!H$30</f>
        <v>0.32171193842203227</v>
      </c>
      <c r="CI94" s="6">
        <f>Y94*'Summary all tools'!J$30</f>
        <v>0.13562614636258088</v>
      </c>
      <c r="CJ94" s="6">
        <f>Z94*'Summary all tools'!K$30</f>
        <v>0.1208298900550068</v>
      </c>
      <c r="CK94" s="6">
        <f>AA94*'Summary all tools'!L$30</f>
        <v>0.69027991766766383</v>
      </c>
      <c r="CL94" s="6">
        <f>AB94*'Summary all tools'!M$30</f>
        <v>0.43934122130572495</v>
      </c>
      <c r="CM94" s="6">
        <f>AC94*'Summary all tools'!N$30</f>
        <v>0.20665170172744926</v>
      </c>
      <c r="CN94" s="6">
        <f>AD94*'Summary all tools'!O$30</f>
        <v>0.34331814492337848</v>
      </c>
      <c r="CO94" s="6">
        <f>AE94*'Summary all tools'!P$30</f>
        <v>0.2766934186041245</v>
      </c>
      <c r="CP94" s="6">
        <f t="shared" si="5"/>
        <v>114.36608237345237</v>
      </c>
      <c r="CR94" s="6"/>
      <c r="CS94" s="6"/>
      <c r="CT94" s="6"/>
      <c r="CU94" s="6"/>
      <c r="CV94" s="6"/>
      <c r="CW94" s="6"/>
      <c r="CX94" s="6"/>
      <c r="CY94" s="6"/>
      <c r="CZ94" s="6"/>
      <c r="DA94" s="6"/>
      <c r="DB94" s="6"/>
      <c r="DC94" s="6"/>
      <c r="DD94" s="6"/>
      <c r="DE94" s="6"/>
      <c r="DF94" s="6"/>
      <c r="DH94" s="6"/>
      <c r="DI94" s="6"/>
      <c r="DJ94" s="6"/>
      <c r="DK94" s="6"/>
      <c r="DL94" s="6"/>
      <c r="DM94" s="6"/>
      <c r="DN94" s="6"/>
      <c r="DO94" s="6"/>
      <c r="DP94" s="6"/>
      <c r="DQ94" s="6"/>
      <c r="DR94" s="6"/>
      <c r="DS94" s="6"/>
      <c r="DT94" s="6"/>
      <c r="DU94" s="6"/>
      <c r="DV94" s="6"/>
      <c r="DX94" s="6"/>
      <c r="DY94" s="6"/>
      <c r="DZ94" s="6"/>
      <c r="EA94" s="6"/>
      <c r="EB94" s="6"/>
      <c r="EC94" s="6"/>
      <c r="ED94" s="6"/>
      <c r="EE94" s="6"/>
      <c r="EF94" s="6"/>
      <c r="EG94" s="6"/>
      <c r="EH94" s="6"/>
      <c r="EI94" s="6"/>
      <c r="EJ94" s="6"/>
      <c r="EK94" s="6"/>
      <c r="EL94" s="6"/>
      <c r="EN94" s="1"/>
      <c r="EO94" s="1"/>
      <c r="EP94" s="1"/>
      <c r="EQ94" s="1"/>
      <c r="ER94" s="1"/>
      <c r="ES94" s="1"/>
      <c r="ET94" s="1"/>
      <c r="EU94" s="1"/>
      <c r="EV94" s="1"/>
      <c r="EW94" s="1"/>
      <c r="EX94" s="1"/>
      <c r="EY94" s="1"/>
      <c r="EZ94" s="1"/>
      <c r="FA94" s="1"/>
      <c r="FB94" s="2"/>
      <c r="FD94" s="2"/>
      <c r="FE94" s="2"/>
      <c r="FF94" s="2"/>
      <c r="FG94" s="2"/>
      <c r="FH94" s="2"/>
      <c r="FI94" s="2"/>
      <c r="FJ94" s="2"/>
      <c r="FK94" s="2"/>
      <c r="FL94" s="2"/>
      <c r="FM94" s="2"/>
      <c r="FN94" s="2"/>
      <c r="FO94" s="2"/>
      <c r="FP94" s="2"/>
      <c r="FQ94" s="2"/>
      <c r="FR94" s="2"/>
      <c r="FT94" s="2"/>
      <c r="FU94" s="2"/>
      <c r="FV94" s="2"/>
      <c r="FW94" s="2"/>
      <c r="FX94" s="2"/>
      <c r="FY94" s="2"/>
      <c r="FZ94" s="2"/>
      <c r="GA94" s="2"/>
      <c r="GB94" s="2"/>
      <c r="GC94" s="2"/>
      <c r="GD94" s="2"/>
      <c r="GE94" s="2"/>
      <c r="GF94" s="2"/>
      <c r="GG94" s="2"/>
      <c r="GH94" s="2"/>
      <c r="GJ94" s="6"/>
    </row>
    <row r="95" spans="1:192" x14ac:dyDescent="0.25">
      <c r="A95" s="8" t="s">
        <v>136</v>
      </c>
      <c r="B95" s="8" t="s">
        <v>261</v>
      </c>
      <c r="C95" s="22">
        <f>Baseline!CC95*'Summary all tools'!B$21</f>
        <v>89.598381303965297</v>
      </c>
      <c r="D95" s="22">
        <f>Baseline!CD95*'Summary all tools'!C$21</f>
        <v>96.304057937889183</v>
      </c>
      <c r="E95" s="22">
        <f>Baseline!CE95*'Summary all tools'!D$21</f>
        <v>335.37589936283615</v>
      </c>
      <c r="F95" s="22">
        <f>Baseline!CF95*'Summary all tools'!E$21</f>
        <v>242.56876470096196</v>
      </c>
      <c r="G95" s="22">
        <f>Baseline!CG95*'Summary all tools'!F$21</f>
        <v>196.49020918914016</v>
      </c>
      <c r="H95" s="22">
        <f>Baseline!CH95*'Summary all tools'!G$21</f>
        <v>229.38031908586015</v>
      </c>
      <c r="I95" s="22">
        <f>Baseline!CI95*'Summary all tools'!H$21</f>
        <v>144.29984907434712</v>
      </c>
      <c r="J95" s="27">
        <f>Baseline!CJ95*'Summary all tools'!J$21</f>
        <v>60.275217671423576</v>
      </c>
      <c r="K95" s="27">
        <f>Baseline!CK95*'Summary all tools'!K$21</f>
        <v>65.989530581858091</v>
      </c>
      <c r="L95" s="27">
        <f>Baseline!CL95*'Summary all tools'!L$21</f>
        <v>199.35367845912498</v>
      </c>
      <c r="M95" s="27">
        <f>Baseline!CM95*'Summary all tools'!M$21</f>
        <v>148.26009983101207</v>
      </c>
      <c r="N95" s="27">
        <f>Baseline!CN95*'Summary all tools'!N$21</f>
        <v>116.85306330552561</v>
      </c>
      <c r="O95" s="27">
        <f>Baseline!CO95*'Summary all tools'!O$21</f>
        <v>199.36591954689322</v>
      </c>
      <c r="P95" s="27">
        <f>Baseline!CP95*'Summary all tools'!P$21</f>
        <v>139.45370073012936</v>
      </c>
      <c r="Q95" s="28"/>
      <c r="R95" s="29">
        <f>Baseline!CR95*'Summary all tools'!B$28</f>
        <v>21.281309931501589</v>
      </c>
      <c r="S95" s="29">
        <f>Baseline!CS95*'Summary all tools'!C$28</f>
        <v>15.768739618131221</v>
      </c>
      <c r="T95" s="29">
        <f>Baseline!CT95*'Summary all tools'!D$28</f>
        <v>50.754216224049387</v>
      </c>
      <c r="U95" s="29">
        <f>Baseline!CU95*'Summary all tools'!E$28</f>
        <v>36.511280502966073</v>
      </c>
      <c r="V95" s="29">
        <f>Baseline!CV95*'Summary all tools'!F$28</f>
        <v>15.203592126463757</v>
      </c>
      <c r="W95" s="29">
        <f>Baseline!CW95*'Summary all tools'!G$28</f>
        <v>14.892805934884628</v>
      </c>
      <c r="X95" s="29">
        <f>Baseline!CX95*'Summary all tools'!H$28</f>
        <v>11.564909370034265</v>
      </c>
      <c r="Y95" s="29">
        <f>Baseline!CY95*'Summary all tools'!J$28</f>
        <v>13.169566427077076</v>
      </c>
      <c r="Z95" s="29">
        <f>Baseline!CZ95*'Summary all tools'!K$28</f>
        <v>10.383857027508851</v>
      </c>
      <c r="AA95" s="29">
        <f>Baseline!DA95*'Summary all tools'!L$28</f>
        <v>29.880999370809107</v>
      </c>
      <c r="AB95" s="29">
        <f>Baseline!DB95*'Summary all tools'!M$28</f>
        <v>23.364636521349016</v>
      </c>
      <c r="AC95" s="29">
        <f>Baseline!DC95*'Summary all tools'!N$28</f>
        <v>11.09333040320656</v>
      </c>
      <c r="AD95" s="29">
        <f>Baseline!DD95*'Summary all tools'!O$28</f>
        <v>14.868385149559421</v>
      </c>
      <c r="AE95" s="29">
        <f>Baseline!DE95*'Summary all tools'!P$28</f>
        <v>9.3050757291394479</v>
      </c>
      <c r="AF95" s="29">
        <f t="shared" si="3"/>
        <v>2541.6113951176471</v>
      </c>
      <c r="AH95" s="6">
        <f>C95*'Summary all tools'!B$22</f>
        <v>15.380648561716114</v>
      </c>
      <c r="AI95" s="6">
        <f>D95*'Summary all tools'!C$22</f>
        <v>16.531759264542284</v>
      </c>
      <c r="AJ95" s="6">
        <f>E95*'Summary all tools'!D$22</f>
        <v>63.632074473000749</v>
      </c>
      <c r="AK95" s="6">
        <f>F95*'Summary all tools'!E$22</f>
        <v>46.023443335075299</v>
      </c>
      <c r="AL95" s="6">
        <f>G95*'Summary all tools'!F$22</f>
        <v>37.280793426399562</v>
      </c>
      <c r="AM95" s="6">
        <f>H95*'Summary all tools'!G$22</f>
        <v>55.958185097707208</v>
      </c>
      <c r="AN95" s="6">
        <f>I95*'Summary all tools'!H$22</f>
        <v>35.202486840429586</v>
      </c>
      <c r="AO95" s="6">
        <f>J95*'Summary all tools'!J$22</f>
        <v>7.7627174273803092</v>
      </c>
      <c r="AP95" s="6">
        <f>K95*'Summary all tools'!K$22</f>
        <v>8.4986516658453599</v>
      </c>
      <c r="AQ95" s="6">
        <f>L95*'Summary all tools'!L$22</f>
        <v>50.645519527571224</v>
      </c>
      <c r="AR95" s="6">
        <f>M95*'Summary all tools'!M$22</f>
        <v>37.665268276906907</v>
      </c>
      <c r="AS95" s="6">
        <f>N95*'Summary all tools'!N$22</f>
        <v>29.686355151504987</v>
      </c>
      <c r="AT95" s="6">
        <f>O95*'Summary all tools'!O$22</f>
        <v>48.122808166491467</v>
      </c>
      <c r="AU95" s="6">
        <f>P95*'Summary all tools'!P$22</f>
        <v>33.661238107272602</v>
      </c>
      <c r="AV95" s="6"/>
      <c r="AW95" s="6">
        <f>R95*'Summary all tools'!B$29</f>
        <v>3.6531948928735698</v>
      </c>
      <c r="AX95" s="6">
        <f>S95*'Summary all tools'!C$29</f>
        <v>2.706895356790918</v>
      </c>
      <c r="AY95" s="6">
        <f>T95*'Summary all tools'!D$29</f>
        <v>9.6297798163888366</v>
      </c>
      <c r="AZ95" s="6">
        <f>U95*'Summary all tools'!E$29</f>
        <v>6.9274164437076626</v>
      </c>
      <c r="BA95" s="6">
        <f>V95*'Summary all tools'!F$29</f>
        <v>2.8846321643452999</v>
      </c>
      <c r="BB95" s="6">
        <f>W95*'Summary all tools'!G$29</f>
        <v>3.6331556013598671</v>
      </c>
      <c r="BC95" s="6">
        <f>X95*'Summary all tools'!H$29</f>
        <v>2.8213028116171919</v>
      </c>
      <c r="BD95" s="6">
        <f>Y95*'Summary all tools'!J$29</f>
        <v>1.6960805246993202</v>
      </c>
      <c r="BE95" s="6">
        <f>Z95*'Summary all tools'!K$29</f>
        <v>1.3373149202094732</v>
      </c>
      <c r="BF95" s="6">
        <f>AA95*'Summary all tools'!L$29</f>
        <v>7.5912255486569693</v>
      </c>
      <c r="BG95" s="6">
        <f>AB95*'Summary all tools'!M$29</f>
        <v>5.9357528004641731</v>
      </c>
      <c r="BH95" s="6">
        <f>AC95*'Summary all tools'!N$29</f>
        <v>2.8182448696405324</v>
      </c>
      <c r="BI95" s="6">
        <f>AD95*'Summary all tools'!O$29</f>
        <v>3.5889205533419295</v>
      </c>
      <c r="BJ95" s="6">
        <f>AE95*'Summary all tools'!P$29</f>
        <v>2.2460527622060735</v>
      </c>
      <c r="BK95" s="6">
        <f t="shared" si="4"/>
        <v>543.52191838814576</v>
      </c>
      <c r="BM95" s="6">
        <f>C95*'Summary all tools'!B$23</f>
        <v>3.1737846238461822</v>
      </c>
      <c r="BN95" s="6">
        <f>D95*'Summary all tools'!C$23</f>
        <v>3.4113154037944402</v>
      </c>
      <c r="BO95" s="6">
        <f>E95*'Summary all tools'!D$23</f>
        <v>19.394707630469405</v>
      </c>
      <c r="BP95" s="6">
        <f>F95*'Summary all tools'!E$23</f>
        <v>14.0276933452798</v>
      </c>
      <c r="BQ95" s="6">
        <f>G95*'Summary all tools'!F$23</f>
        <v>11.362981558046441</v>
      </c>
      <c r="BR95" s="6">
        <f>H95*'Summary all tools'!G$23</f>
        <v>12.301152758547705</v>
      </c>
      <c r="BS95" s="6">
        <f>I95*'Summary all tools'!H$23</f>
        <v>7.7384777106116749</v>
      </c>
      <c r="BT95" s="6">
        <f>J95*'Summary all tools'!J$23</f>
        <v>1.3698913107141721</v>
      </c>
      <c r="BU95" s="6">
        <f>K95*'Summary all tools'!K$23</f>
        <v>1.4997620586785929</v>
      </c>
      <c r="BV95" s="6">
        <f>L95*'Summary all tools'!L$23</f>
        <v>10.69407384446723</v>
      </c>
      <c r="BW95" s="6">
        <f>M95*'Summary all tools'!M$23</f>
        <v>7.9532239787891088</v>
      </c>
      <c r="BX95" s="6">
        <f>N95*'Summary all tools'!N$23</f>
        <v>6.2684335578875077</v>
      </c>
      <c r="BY95" s="6">
        <f>O95*'Summary all tools'!O$23</f>
        <v>11.615850247084147</v>
      </c>
      <c r="BZ95" s="6">
        <f>P95*'Summary all tools'!P$23</f>
        <v>8.1251264396864897</v>
      </c>
      <c r="CA95" s="6"/>
      <c r="CB95" s="6">
        <f>R95*'Summary all tools'!B$30</f>
        <v>0.75383386678343511</v>
      </c>
      <c r="CC95" s="6">
        <f>S95*'Summary all tools'!C$30</f>
        <v>0.55856570854415777</v>
      </c>
      <c r="CD95" s="6">
        <f>T95*'Summary all tools'!D$30</f>
        <v>2.9351041221185152</v>
      </c>
      <c r="CE95" s="6">
        <f>U95*'Summary all tools'!E$30</f>
        <v>2.1114385735958288</v>
      </c>
      <c r="CF95" s="6">
        <f>V95*'Summary all tools'!F$30</f>
        <v>0.87922007748880726</v>
      </c>
      <c r="CG95" s="6">
        <f>W95*'Summary all tools'!G$30</f>
        <v>0.79866782616100529</v>
      </c>
      <c r="CH95" s="6">
        <f>X95*'Summary all tools'!H$30</f>
        <v>0.6202001870365379</v>
      </c>
      <c r="CI95" s="6">
        <f>Y95*'Summary all tools'!J$30</f>
        <v>0.29930832788811534</v>
      </c>
      <c r="CJ95" s="6">
        <f>Z95*'Summary all tools'!K$30</f>
        <v>0.23599675062520117</v>
      </c>
      <c r="CK95" s="6">
        <f>AA95*'Summary all tools'!L$30</f>
        <v>1.6029281038996788</v>
      </c>
      <c r="CL95" s="6">
        <f>AB95*'Summary all tools'!M$30</f>
        <v>1.253366129181678</v>
      </c>
      <c r="CM95" s="6">
        <f>AC95*'Summary all tools'!N$30</f>
        <v>0.59508756211533165</v>
      </c>
      <c r="CN95" s="6">
        <f>AD95*'Summary all tools'!O$30</f>
        <v>0.86629116804805184</v>
      </c>
      <c r="CO95" s="6">
        <f>AE95*'Summary all tools'!P$30</f>
        <v>0.54215066673939705</v>
      </c>
      <c r="CP95" s="6">
        <f t="shared" si="5"/>
        <v>132.98863353812862</v>
      </c>
      <c r="CR95" s="6"/>
      <c r="CS95" s="6"/>
      <c r="CT95" s="6"/>
      <c r="CU95" s="6"/>
      <c r="CV95" s="6"/>
      <c r="CW95" s="6"/>
      <c r="CX95" s="6"/>
      <c r="CY95" s="6"/>
      <c r="CZ95" s="6"/>
      <c r="DA95" s="6"/>
      <c r="DB95" s="6"/>
      <c r="DC95" s="6"/>
      <c r="DD95" s="6"/>
      <c r="DE95" s="6"/>
      <c r="DF95" s="6"/>
      <c r="DH95" s="6"/>
      <c r="DI95" s="6"/>
      <c r="DJ95" s="6"/>
      <c r="DK95" s="6"/>
      <c r="DL95" s="6"/>
      <c r="DM95" s="6"/>
      <c r="DN95" s="6"/>
      <c r="DO95" s="6"/>
      <c r="DP95" s="6"/>
      <c r="DQ95" s="6"/>
      <c r="DR95" s="6"/>
      <c r="DS95" s="6"/>
      <c r="DT95" s="6"/>
      <c r="DU95" s="6"/>
      <c r="DV95" s="6"/>
      <c r="DX95" s="6"/>
      <c r="DY95" s="6"/>
      <c r="DZ95" s="6"/>
      <c r="EA95" s="6"/>
      <c r="EB95" s="6"/>
      <c r="EC95" s="6"/>
      <c r="ED95" s="6"/>
      <c r="EE95" s="6"/>
      <c r="EF95" s="6"/>
      <c r="EG95" s="6"/>
      <c r="EH95" s="6"/>
      <c r="EI95" s="6"/>
      <c r="EJ95" s="6"/>
      <c r="EK95" s="6"/>
      <c r="EL95" s="6"/>
      <c r="EN95" s="1"/>
      <c r="EO95" s="1"/>
      <c r="EP95" s="1"/>
      <c r="EQ95" s="1"/>
      <c r="ER95" s="1"/>
      <c r="ES95" s="1"/>
      <c r="ET95" s="1"/>
      <c r="EU95" s="1"/>
      <c r="EV95" s="1"/>
      <c r="EW95" s="1"/>
      <c r="EX95" s="1"/>
      <c r="EY95" s="1"/>
      <c r="EZ95" s="1"/>
      <c r="FA95" s="1"/>
      <c r="FB95" s="2"/>
      <c r="FD95" s="2"/>
      <c r="FE95" s="2"/>
      <c r="FF95" s="2"/>
      <c r="FG95" s="2"/>
      <c r="FH95" s="2"/>
      <c r="FI95" s="2"/>
      <c r="FJ95" s="2"/>
      <c r="FK95" s="2"/>
      <c r="FL95" s="2"/>
      <c r="FM95" s="2"/>
      <c r="FN95" s="2"/>
      <c r="FO95" s="2"/>
      <c r="FP95" s="2"/>
      <c r="FQ95" s="2"/>
      <c r="FR95" s="2"/>
      <c r="FT95" s="2"/>
      <c r="FU95" s="2"/>
      <c r="FV95" s="2"/>
      <c r="FW95" s="2"/>
      <c r="FX95" s="2"/>
      <c r="FY95" s="2"/>
      <c r="FZ95" s="2"/>
      <c r="GA95" s="2"/>
      <c r="GB95" s="2"/>
      <c r="GC95" s="2"/>
      <c r="GD95" s="2"/>
      <c r="GE95" s="2"/>
      <c r="GF95" s="2"/>
      <c r="GG95" s="2"/>
      <c r="GH95" s="2"/>
      <c r="GJ95" s="6"/>
    </row>
    <row r="96" spans="1:192" x14ac:dyDescent="0.25">
      <c r="A96" s="8" t="s">
        <v>149</v>
      </c>
      <c r="B96" s="8" t="s">
        <v>262</v>
      </c>
      <c r="C96" s="22">
        <f>Baseline!CC96*'Summary all tools'!B$21</f>
        <v>76.566908509935544</v>
      </c>
      <c r="D96" s="22">
        <f>Baseline!CD96*'Summary all tools'!C$21</f>
        <v>76.955925310829258</v>
      </c>
      <c r="E96" s="22">
        <f>Baseline!CE96*'Summary all tools'!D$21</f>
        <v>262.02356549592878</v>
      </c>
      <c r="F96" s="22">
        <f>Baseline!CF96*'Summary all tools'!E$21</f>
        <v>198.52534952317714</v>
      </c>
      <c r="G96" s="22">
        <f>Baseline!CG96*'Summary all tools'!F$21</f>
        <v>161.93352763061017</v>
      </c>
      <c r="H96" s="22">
        <f>Baseline!CH96*'Summary all tools'!G$21</f>
        <v>183.94530354658951</v>
      </c>
      <c r="I96" s="22">
        <f>Baseline!CI96*'Summary all tools'!H$21</f>
        <v>108.91419732869664</v>
      </c>
      <c r="J96" s="27">
        <f>Baseline!CJ96*'Summary all tools'!J$21</f>
        <v>50.337524391264338</v>
      </c>
      <c r="K96" s="27">
        <f>Baseline!CK96*'Summary all tools'!K$21</f>
        <v>52.689279187907992</v>
      </c>
      <c r="L96" s="27">
        <f>Baseline!CL96*'Summary all tools'!L$21</f>
        <v>160.56322130102708</v>
      </c>
      <c r="M96" s="27">
        <f>Baseline!CM96*'Summary all tools'!M$21</f>
        <v>120.06394766195841</v>
      </c>
      <c r="N96" s="27">
        <f>Baseline!CN96*'Summary all tools'!N$21</f>
        <v>98.070372331607743</v>
      </c>
      <c r="O96" s="27">
        <f>Baseline!CO96*'Summary all tools'!O$21</f>
        <v>154.20685291336122</v>
      </c>
      <c r="P96" s="27">
        <f>Baseline!CP96*'Summary all tools'!P$21</f>
        <v>103.33241003884586</v>
      </c>
      <c r="Q96" s="28"/>
      <c r="R96" s="29">
        <f>Baseline!CR96*'Summary all tools'!B$28</f>
        <v>32.656363616988834</v>
      </c>
      <c r="S96" s="29">
        <f>Baseline!CS96*'Summary all tools'!C$28</f>
        <v>24.623513563078031</v>
      </c>
      <c r="T96" s="29">
        <f>Baseline!CT96*'Summary all tools'!D$28</f>
        <v>76.624385258701807</v>
      </c>
      <c r="U96" s="29">
        <f>Baseline!CU96*'Summary all tools'!E$28</f>
        <v>55.895855927805101</v>
      </c>
      <c r="V96" s="29">
        <f>Baseline!CV96*'Summary all tools'!F$28</f>
        <v>26.178428581175787</v>
      </c>
      <c r="W96" s="29">
        <f>Baseline!CW96*'Summary all tools'!G$28</f>
        <v>24.097984175032625</v>
      </c>
      <c r="X96" s="29">
        <f>Baseline!CX96*'Summary all tools'!H$28</f>
        <v>20.206187641331233</v>
      </c>
      <c r="Y96" s="29">
        <f>Baseline!CY96*'Summary all tools'!J$28</f>
        <v>19.270905114366865</v>
      </c>
      <c r="Z96" s="29">
        <f>Baseline!CZ96*'Summary all tools'!K$28</f>
        <v>17.949182888906801</v>
      </c>
      <c r="AA96" s="29">
        <f>Baseline!DA96*'Summary all tools'!L$28</f>
        <v>49.580757449898449</v>
      </c>
      <c r="AB96" s="29">
        <f>Baseline!DB96*'Summary all tools'!M$28</f>
        <v>34.34431104750378</v>
      </c>
      <c r="AC96" s="29">
        <f>Baseline!DC96*'Summary all tools'!N$28</f>
        <v>18.438444934636401</v>
      </c>
      <c r="AD96" s="29">
        <f>Baseline!DD96*'Summary all tools'!O$28</f>
        <v>24.415553809763264</v>
      </c>
      <c r="AE96" s="29">
        <f>Baseline!DE96*'Summary all tools'!P$28</f>
        <v>18.36654807472431</v>
      </c>
      <c r="AF96" s="29">
        <f t="shared" si="3"/>
        <v>2250.7768072556528</v>
      </c>
      <c r="AH96" s="6">
        <f>C96*'Summary all tools'!B$22</f>
        <v>13.143638245574767</v>
      </c>
      <c r="AI96" s="6">
        <f>D96*'Summary all tools'!C$22</f>
        <v>13.210417696409383</v>
      </c>
      <c r="AJ96" s="6">
        <f>E96*'Summary all tools'!D$22</f>
        <v>49.714672595718781</v>
      </c>
      <c r="AK96" s="6">
        <f>F96*'Summary all tools'!E$22</f>
        <v>37.666927914728866</v>
      </c>
      <c r="AL96" s="6">
        <f>G96*'Summary all tools'!F$22</f>
        <v>30.724230063767489</v>
      </c>
      <c r="AM96" s="6">
        <f>H96*'Summary all tools'!G$22</f>
        <v>44.874143451954545</v>
      </c>
      <c r="AN96" s="6">
        <f>I96*'Summary all tools'!H$22</f>
        <v>26.570025005528521</v>
      </c>
      <c r="AO96" s="6">
        <f>J96*'Summary all tools'!J$22</f>
        <v>6.4828629897840431</v>
      </c>
      <c r="AP96" s="6">
        <f>K96*'Summary all tools'!K$22</f>
        <v>6.7857405014729988</v>
      </c>
      <c r="AQ96" s="6">
        <f>L96*'Summary all tools'!L$22</f>
        <v>40.790858852791288</v>
      </c>
      <c r="AR96" s="6">
        <f>M96*'Summary all tools'!M$22</f>
        <v>30.502075772420607</v>
      </c>
      <c r="AS96" s="6">
        <f>N96*'Summary all tools'!N$22</f>
        <v>24.914639124730307</v>
      </c>
      <c r="AT96" s="6">
        <f>O96*'Summary all tools'!O$22</f>
        <v>37.2223438066734</v>
      </c>
      <c r="AU96" s="6">
        <f>P96*'Summary all tools'!P$22</f>
        <v>24.942305871445555</v>
      </c>
      <c r="AV96" s="6"/>
      <c r="AW96" s="6">
        <f>R96*'Summary all tools'!B$29</f>
        <v>5.6058607843877297</v>
      </c>
      <c r="AX96" s="6">
        <f>S96*'Summary all tools'!C$29</f>
        <v>4.2269246715910516</v>
      </c>
      <c r="AY96" s="6">
        <f>T96*'Summary all tools'!D$29</f>
        <v>14.53821994512081</v>
      </c>
      <c r="AZ96" s="6">
        <f>U96*'Summary all tools'!E$29</f>
        <v>10.605321592540019</v>
      </c>
      <c r="BA96" s="6">
        <f>V96*'Summary all tools'!F$29</f>
        <v>4.9669273201451132</v>
      </c>
      <c r="BB96" s="6">
        <f>W96*'Summary all tools'!G$29</f>
        <v>5.878793195170946</v>
      </c>
      <c r="BC96" s="6">
        <f>X96*'Summary all tools'!H$29</f>
        <v>4.9293749030376937</v>
      </c>
      <c r="BD96" s="6">
        <f>Y96*'Summary all tools'!J$29</f>
        <v>2.4818589920017931</v>
      </c>
      <c r="BE96" s="6">
        <f>Z96*'Summary all tools'!K$29</f>
        <v>2.3116371902379971</v>
      </c>
      <c r="BF96" s="6">
        <f>AA96*'Summary all tools'!L$29</f>
        <v>12.595921174012663</v>
      </c>
      <c r="BG96" s="6">
        <f>AB96*'Summary all tools'!M$29</f>
        <v>8.7251235555905353</v>
      </c>
      <c r="BH96" s="6">
        <f>AC96*'Summary all tools'!N$29</f>
        <v>4.6842608082932555</v>
      </c>
      <c r="BI96" s="6">
        <f>AD96*'Summary all tools'!O$29</f>
        <v>5.8934095402876849</v>
      </c>
      <c r="BJ96" s="6">
        <f>AE96*'Summary all tools'!P$29</f>
        <v>4.4333047076920753</v>
      </c>
      <c r="BK96" s="6">
        <f t="shared" si="4"/>
        <v>479.42182027310986</v>
      </c>
      <c r="BM96" s="6">
        <f>C96*'Summary all tools'!B$23</f>
        <v>2.7121793205154283</v>
      </c>
      <c r="BN96" s="6">
        <f>D96*'Summary all tools'!C$23</f>
        <v>2.7259592071955869</v>
      </c>
      <c r="BO96" s="6">
        <f>E96*'Summary all tools'!D$23</f>
        <v>15.152759798010175</v>
      </c>
      <c r="BP96" s="6">
        <f>F96*'Summary all tools'!E$23</f>
        <v>11.480673234283797</v>
      </c>
      <c r="BQ96" s="6">
        <f>G96*'Summary all tools'!F$23</f>
        <v>9.3645769714907754</v>
      </c>
      <c r="BR96" s="6">
        <f>H96*'Summary all tools'!G$23</f>
        <v>9.8645746381451787</v>
      </c>
      <c r="BS96" s="6">
        <f>I96*'Summary all tools'!H$23</f>
        <v>5.8408244624222174</v>
      </c>
      <c r="BT96" s="6">
        <f>J96*'Summary all tools'!J$23</f>
        <v>1.1440346452560077</v>
      </c>
      <c r="BU96" s="6">
        <f>K96*'Summary all tools'!K$23</f>
        <v>1.1974836179069999</v>
      </c>
      <c r="BV96" s="6">
        <f>L96*'Summary all tools'!L$23</f>
        <v>8.6132092398324254</v>
      </c>
      <c r="BW96" s="6">
        <f>M96*'Summary all tools'!M$23</f>
        <v>6.4406773543358256</v>
      </c>
      <c r="BX96" s="6">
        <f>N96*'Summary all tools'!N$23</f>
        <v>5.2608600542259216</v>
      </c>
      <c r="BY96" s="6">
        <f>O96*'Summary all tools'!O$23</f>
        <v>8.9847036774728899</v>
      </c>
      <c r="BZ96" s="6">
        <f>P96*'Summary all tools'!P$23</f>
        <v>6.0205565896592717</v>
      </c>
      <c r="CA96" s="6"/>
      <c r="CB96" s="6">
        <f>R96*'Summary all tools'!B$30</f>
        <v>1.1567649237625472</v>
      </c>
      <c r="CC96" s="6">
        <f>S96*'Summary all tools'!C$30</f>
        <v>0.87222255128069326</v>
      </c>
      <c r="CD96" s="6">
        <f>T96*'Summary all tools'!D$30</f>
        <v>4.4311697777936718</v>
      </c>
      <c r="CE96" s="6">
        <f>U96*'Summary all tools'!E$30</f>
        <v>3.2324439100550055</v>
      </c>
      <c r="CF96" s="6">
        <f>V96*'Summary all tools'!F$30</f>
        <v>1.5138922311401202</v>
      </c>
      <c r="CG96" s="6">
        <f>W96*'Summary all tools'!G$30</f>
        <v>1.2923209179039579</v>
      </c>
      <c r="CH96" s="6">
        <f>X96*'Summary all tools'!H$30</f>
        <v>1.0836125864436308</v>
      </c>
      <c r="CI96" s="6">
        <f>Y96*'Summary all tools'!J$30</f>
        <v>0.43797511623561058</v>
      </c>
      <c r="CJ96" s="6">
        <f>Z96*'Summary all tools'!K$30</f>
        <v>0.40793597474788185</v>
      </c>
      <c r="CK96" s="6">
        <f>AA96*'Summary all tools'!L$30</f>
        <v>2.6596965028791679</v>
      </c>
      <c r="CL96" s="6">
        <f>AB96*'Summary all tools'!M$30</f>
        <v>1.8423567667183203</v>
      </c>
      <c r="CM96" s="6">
        <f>AC96*'Summary all tools'!N$30</f>
        <v>0.98910686390255997</v>
      </c>
      <c r="CN96" s="6">
        <f>AD96*'Summary all tools'!O$30</f>
        <v>1.4225471304142687</v>
      </c>
      <c r="CO96" s="6">
        <f>AE96*'Summary all tools'!P$30</f>
        <v>1.0701080328911905</v>
      </c>
      <c r="CP96" s="6">
        <f t="shared" si="5"/>
        <v>117.21522609692116</v>
      </c>
      <c r="CR96" s="6"/>
      <c r="CS96" s="6"/>
      <c r="CT96" s="6"/>
      <c r="CU96" s="6"/>
      <c r="CV96" s="6"/>
      <c r="CW96" s="6"/>
      <c r="CX96" s="6"/>
      <c r="CY96" s="6"/>
      <c r="CZ96" s="6"/>
      <c r="DA96" s="6"/>
      <c r="DB96" s="6"/>
      <c r="DC96" s="6"/>
      <c r="DD96" s="6"/>
      <c r="DE96" s="6"/>
      <c r="DF96" s="6"/>
      <c r="DH96" s="6"/>
      <c r="DI96" s="6"/>
      <c r="DJ96" s="6"/>
      <c r="DK96" s="6"/>
      <c r="DL96" s="6"/>
      <c r="DM96" s="6"/>
      <c r="DN96" s="6"/>
      <c r="DO96" s="6"/>
      <c r="DP96" s="6"/>
      <c r="DQ96" s="6"/>
      <c r="DR96" s="6"/>
      <c r="DS96" s="6"/>
      <c r="DT96" s="6"/>
      <c r="DU96" s="6"/>
      <c r="DV96" s="6"/>
      <c r="DX96" s="6"/>
      <c r="DY96" s="6"/>
      <c r="DZ96" s="6"/>
      <c r="EA96" s="6"/>
      <c r="EB96" s="6"/>
      <c r="EC96" s="6"/>
      <c r="ED96" s="6"/>
      <c r="EE96" s="6"/>
      <c r="EF96" s="6"/>
      <c r="EG96" s="6"/>
      <c r="EH96" s="6"/>
      <c r="EI96" s="6"/>
      <c r="EJ96" s="6"/>
      <c r="EK96" s="6"/>
      <c r="EL96" s="6"/>
      <c r="EN96" s="1"/>
      <c r="EO96" s="1"/>
      <c r="EP96" s="1"/>
      <c r="EQ96" s="1"/>
      <c r="ER96" s="1"/>
      <c r="ES96" s="1"/>
      <c r="ET96" s="1"/>
      <c r="EU96" s="1"/>
      <c r="EV96" s="1"/>
      <c r="EW96" s="1"/>
      <c r="EX96" s="1"/>
      <c r="EY96" s="1"/>
      <c r="EZ96" s="1"/>
      <c r="FA96" s="1"/>
      <c r="FB96" s="2"/>
      <c r="FD96" s="2"/>
      <c r="FE96" s="2"/>
      <c r="FF96" s="2"/>
      <c r="FG96" s="2"/>
      <c r="FH96" s="2"/>
      <c r="FI96" s="2"/>
      <c r="FJ96" s="2"/>
      <c r="FK96" s="2"/>
      <c r="FL96" s="2"/>
      <c r="FM96" s="2"/>
      <c r="FN96" s="2"/>
      <c r="FO96" s="2"/>
      <c r="FP96" s="2"/>
      <c r="FQ96" s="2"/>
      <c r="FR96" s="2"/>
      <c r="FT96" s="2"/>
      <c r="FU96" s="2"/>
      <c r="FV96" s="2"/>
      <c r="FW96" s="2"/>
      <c r="FX96" s="2"/>
      <c r="FY96" s="2"/>
      <c r="FZ96" s="2"/>
      <c r="GA96" s="2"/>
      <c r="GB96" s="2"/>
      <c r="GC96" s="2"/>
      <c r="GD96" s="2"/>
      <c r="GE96" s="2"/>
      <c r="GF96" s="2"/>
      <c r="GG96" s="2"/>
      <c r="GH96" s="2"/>
      <c r="GJ96" s="6"/>
    </row>
    <row r="97" spans="1:192" x14ac:dyDescent="0.25">
      <c r="A97" s="8" t="s">
        <v>15</v>
      </c>
      <c r="B97" s="8" t="s">
        <v>263</v>
      </c>
      <c r="C97" s="22">
        <f>Baseline!CC97*'Summary all tools'!B$21</f>
        <v>165.70351686635647</v>
      </c>
      <c r="D97" s="22">
        <f>Baseline!CD97*'Summary all tools'!C$21</f>
        <v>165.40247234789933</v>
      </c>
      <c r="E97" s="22">
        <f>Baseline!CE97*'Summary all tools'!D$21</f>
        <v>548.50444193083547</v>
      </c>
      <c r="F97" s="22">
        <f>Baseline!CF97*'Summary all tools'!E$21</f>
        <v>434.09261864296434</v>
      </c>
      <c r="G97" s="22">
        <f>Baseline!CG97*'Summary all tools'!F$21</f>
        <v>355.87434065827273</v>
      </c>
      <c r="H97" s="22">
        <f>Baseline!CH97*'Summary all tools'!G$21</f>
        <v>386.37849542156414</v>
      </c>
      <c r="I97" s="22">
        <f>Baseline!CI97*'Summary all tools'!H$21</f>
        <v>186.80666319221865</v>
      </c>
      <c r="J97" s="27">
        <f>Baseline!CJ97*'Summary all tools'!J$21</f>
        <v>107.60091450221935</v>
      </c>
      <c r="K97" s="27">
        <f>Baseline!CK97*'Summary all tools'!K$21</f>
        <v>114.51289062485554</v>
      </c>
      <c r="L97" s="27">
        <f>Baseline!CL97*'Summary all tools'!L$21</f>
        <v>344.31052784559472</v>
      </c>
      <c r="M97" s="27">
        <f>Baseline!CM97*'Summary all tools'!M$21</f>
        <v>276.2711900496289</v>
      </c>
      <c r="N97" s="27">
        <f>Baseline!CN97*'Summary all tools'!N$21</f>
        <v>208.71665968165755</v>
      </c>
      <c r="O97" s="27">
        <f>Baseline!CO97*'Summary all tools'!O$21</f>
        <v>330.81650611875119</v>
      </c>
      <c r="P97" s="27">
        <f>Baseline!CP97*'Summary all tools'!P$21</f>
        <v>180.29142884273935</v>
      </c>
      <c r="Q97" s="28"/>
      <c r="R97" s="29">
        <f>Baseline!CR97*'Summary all tools'!B$28</f>
        <v>61.86588111408625</v>
      </c>
      <c r="S97" s="29">
        <f>Baseline!CS97*'Summary all tools'!C$28</f>
        <v>33.587013159963526</v>
      </c>
      <c r="T97" s="29">
        <f>Baseline!CT97*'Summary all tools'!D$28</f>
        <v>117.94907548287138</v>
      </c>
      <c r="U97" s="29">
        <f>Baseline!CU97*'Summary all tools'!E$28</f>
        <v>96.906485037014619</v>
      </c>
      <c r="V97" s="29">
        <f>Baseline!CV97*'Summary all tools'!F$28</f>
        <v>36.060749897126726</v>
      </c>
      <c r="W97" s="29">
        <f>Baseline!CW97*'Summary all tools'!G$28</f>
        <v>35.417241697161224</v>
      </c>
      <c r="X97" s="29">
        <f>Baseline!CX97*'Summary all tools'!H$28</f>
        <v>28.682152069855945</v>
      </c>
      <c r="Y97" s="29">
        <f>Baseline!CY97*'Summary all tools'!J$28</f>
        <v>37.416646967845644</v>
      </c>
      <c r="Z97" s="29">
        <f>Baseline!CZ97*'Summary all tools'!K$28</f>
        <v>23.568295714772574</v>
      </c>
      <c r="AA97" s="29">
        <f>Baseline!DA97*'Summary all tools'!L$28</f>
        <v>72.076392807416767</v>
      </c>
      <c r="AB97" s="29">
        <f>Baseline!DB97*'Summary all tools'!M$28</f>
        <v>56.220684328664611</v>
      </c>
      <c r="AC97" s="29">
        <f>Baseline!DC97*'Summary all tools'!N$28</f>
        <v>26.378862532504616</v>
      </c>
      <c r="AD97" s="29">
        <f>Baseline!DD97*'Summary all tools'!O$28</f>
        <v>35.583113046098724</v>
      </c>
      <c r="AE97" s="29">
        <f>Baseline!DE97*'Summary all tools'!P$28</f>
        <v>24.880982748998001</v>
      </c>
      <c r="AF97" s="29">
        <f t="shared" si="3"/>
        <v>4491.8762433299371</v>
      </c>
      <c r="AH97" s="6">
        <f>C97*'Summary all tools'!B$22</f>
        <v>28.445017881690621</v>
      </c>
      <c r="AI97" s="6">
        <f>D97*'Summary all tools'!C$22</f>
        <v>28.393339939830131</v>
      </c>
      <c r="AJ97" s="6">
        <f>E97*'Summary all tools'!D$22</f>
        <v>104.06971867693564</v>
      </c>
      <c r="AK97" s="6">
        <f>F97*'Summary all tools'!E$22</f>
        <v>82.361952335117337</v>
      </c>
      <c r="AL97" s="6">
        <f>G97*'Summary all tools'!F$22</f>
        <v>67.521317395851611</v>
      </c>
      <c r="AM97" s="6">
        <f>H97*'Summary all tools'!G$22</f>
        <v>94.258476275292196</v>
      </c>
      <c r="AN97" s="6">
        <f>I97*'Summary all tools'!H$22</f>
        <v>45.572182818711596</v>
      </c>
      <c r="AO97" s="6">
        <f>J97*'Summary all tools'!J$22</f>
        <v>13.857693534376734</v>
      </c>
      <c r="AP97" s="6">
        <f>K97*'Summary all tools'!K$22</f>
        <v>14.747872277443516</v>
      </c>
      <c r="AQ97" s="6">
        <f>L97*'Summary all tools'!L$22</f>
        <v>87.471601709761401</v>
      </c>
      <c r="AR97" s="6">
        <f>M97*'Summary all tools'!M$22</f>
        <v>70.186304354713414</v>
      </c>
      <c r="AS97" s="6">
        <f>N97*'Summary all tools'!N$22</f>
        <v>53.024171639773321</v>
      </c>
      <c r="AT97" s="6">
        <f>O97*'Summary all tools'!O$22</f>
        <v>79.852260097629596</v>
      </c>
      <c r="AU97" s="6">
        <f>P97*'Summary all tools'!P$22</f>
        <v>43.518620755143985</v>
      </c>
      <c r="AV97" s="6"/>
      <c r="AW97" s="6">
        <f>R97*'Summary all tools'!B$29</f>
        <v>10.620028638112899</v>
      </c>
      <c r="AX97" s="6">
        <f>S97*'Summary all tools'!C$29</f>
        <v>5.7656180628820222</v>
      </c>
      <c r="AY97" s="6">
        <f>T97*'Summary all tools'!D$29</f>
        <v>22.378901910980144</v>
      </c>
      <c r="AZ97" s="6">
        <f>U97*'Summary all tools'!E$29</f>
        <v>18.386415614560278</v>
      </c>
      <c r="BA97" s="6">
        <f>V97*'Summary all tools'!F$29</f>
        <v>6.8419356529961037</v>
      </c>
      <c r="BB97" s="6">
        <f>W97*'Summary all tools'!G$29</f>
        <v>8.6401683214946416</v>
      </c>
      <c r="BC97" s="6">
        <f>X97*'Summary all tools'!H$29</f>
        <v>6.9971180654117555</v>
      </c>
      <c r="BD97" s="6">
        <f>Y97*'Summary all tools'!J$29</f>
        <v>4.8188105943437574</v>
      </c>
      <c r="BE97" s="6">
        <f>Z97*'Summary all tools'!K$29</f>
        <v>3.0353108117510135</v>
      </c>
      <c r="BF97" s="6">
        <f>AA97*'Summary all tools'!L$29</f>
        <v>18.310905460183815</v>
      </c>
      <c r="BG97" s="6">
        <f>AB97*'Summary all tools'!M$29</f>
        <v>14.282785188759936</v>
      </c>
      <c r="BH97" s="6">
        <f>AC97*'Summary all tools'!N$29</f>
        <v>6.7015126474277915</v>
      </c>
      <c r="BI97" s="6">
        <f>AD97*'Summary all tools'!O$29</f>
        <v>8.5890272869893476</v>
      </c>
      <c r="BJ97" s="6">
        <f>AE97*'Summary all tools'!P$29</f>
        <v>6.0057544566546905</v>
      </c>
      <c r="BK97" s="6">
        <f t="shared" si="4"/>
        <v>954.65482240481936</v>
      </c>
      <c r="BM97" s="6">
        <f>C97*'Summary all tools'!B$23</f>
        <v>5.8696068644758421</v>
      </c>
      <c r="BN97" s="6">
        <f>D97*'Summary all tools'!C$23</f>
        <v>5.8589431621871704</v>
      </c>
      <c r="BO97" s="6">
        <f>E97*'Summary all tools'!D$23</f>
        <v>31.719880007696137</v>
      </c>
      <c r="BP97" s="6">
        <f>F97*'Summary all tools'!E$23</f>
        <v>25.103471773374803</v>
      </c>
      <c r="BQ97" s="6">
        <f>G97*'Summary all tools'!F$23</f>
        <v>20.580127562434225</v>
      </c>
      <c r="BR97" s="6">
        <f>H97*'Summary all tools'!G$23</f>
        <v>20.720613319137509</v>
      </c>
      <c r="BS97" s="6">
        <f>I97*'Summary all tools'!H$23</f>
        <v>10.018022947216773</v>
      </c>
      <c r="BT97" s="6">
        <f>J97*'Summary all tools'!J$23</f>
        <v>2.4454753295958946</v>
      </c>
      <c r="BU97" s="6">
        <f>K97*'Summary all tools'!K$23</f>
        <v>2.6025656960194441</v>
      </c>
      <c r="BV97" s="6">
        <f>L97*'Summary all tools'!L$23</f>
        <v>18.470099165806193</v>
      </c>
      <c r="BW97" s="6">
        <f>M97*'Summary all tools'!M$23</f>
        <v>14.820215660557016</v>
      </c>
      <c r="BX97" s="6">
        <f>N97*'Summary all tools'!N$23</f>
        <v>11.196339031505921</v>
      </c>
      <c r="BY97" s="6">
        <f>O97*'Summary all tools'!O$23</f>
        <v>19.274683471841627</v>
      </c>
      <c r="BZ97" s="6">
        <f>P97*'Summary all tools'!P$23</f>
        <v>10.504494665034754</v>
      </c>
      <c r="CA97" s="6"/>
      <c r="CB97" s="6">
        <f>R97*'Summary all tools'!B$30</f>
        <v>2.1914344808804396</v>
      </c>
      <c r="CC97" s="6">
        <f>S97*'Summary all tools'!C$30</f>
        <v>1.189730711388354</v>
      </c>
      <c r="CD97" s="6">
        <f>T97*'Summary all tools'!D$30</f>
        <v>6.8209666783466876</v>
      </c>
      <c r="CE97" s="6">
        <f>U97*'Summary all tools'!E$30</f>
        <v>5.6040787318351528</v>
      </c>
      <c r="CF97" s="6">
        <f>V97*'Summary all tools'!F$30</f>
        <v>2.0853844969748399</v>
      </c>
      <c r="CG97" s="6">
        <f>W97*'Summary all tools'!G$30</f>
        <v>1.89934734653546</v>
      </c>
      <c r="CH97" s="6">
        <f>X97*'Summary all tools'!H$30</f>
        <v>1.5381595747241359</v>
      </c>
      <c r="CI97" s="6">
        <f>Y97*'Summary all tools'!J$30</f>
        <v>0.85037834017831015</v>
      </c>
      <c r="CJ97" s="6">
        <f>Z97*'Summary all tools'!K$30</f>
        <v>0.53564308442664943</v>
      </c>
      <c r="CK97" s="6">
        <f>AA97*'Summary all tools'!L$30</f>
        <v>3.8664461728674988</v>
      </c>
      <c r="CL97" s="6">
        <f>AB97*'Summary all tools'!M$30</f>
        <v>3.0158869123676362</v>
      </c>
      <c r="CM97" s="6">
        <f>AC97*'Summary all tools'!N$30</f>
        <v>1.415060439496705</v>
      </c>
      <c r="CN97" s="6">
        <f>AD97*'Summary all tools'!O$30</f>
        <v>2.073213483066394</v>
      </c>
      <c r="CO97" s="6">
        <f>AE97*'Summary all tools'!P$30</f>
        <v>1.4496648688476839</v>
      </c>
      <c r="CP97" s="6">
        <f t="shared" si="5"/>
        <v>233.71993397881928</v>
      </c>
      <c r="CR97" s="6"/>
      <c r="CS97" s="6"/>
      <c r="CT97" s="6"/>
      <c r="CU97" s="6"/>
      <c r="CV97" s="6"/>
      <c r="CW97" s="6"/>
      <c r="CX97" s="6"/>
      <c r="CY97" s="6"/>
      <c r="CZ97" s="6"/>
      <c r="DA97" s="6"/>
      <c r="DB97" s="6"/>
      <c r="DC97" s="6"/>
      <c r="DD97" s="6"/>
      <c r="DE97" s="6"/>
      <c r="DF97" s="6"/>
      <c r="DH97" s="6"/>
      <c r="DI97" s="6"/>
      <c r="DJ97" s="6"/>
      <c r="DK97" s="6"/>
      <c r="DL97" s="6"/>
      <c r="DM97" s="6"/>
      <c r="DN97" s="6"/>
      <c r="DO97" s="6"/>
      <c r="DP97" s="6"/>
      <c r="DQ97" s="6"/>
      <c r="DR97" s="6"/>
      <c r="DS97" s="6"/>
      <c r="DT97" s="6"/>
      <c r="DU97" s="6"/>
      <c r="DV97" s="6"/>
      <c r="DX97" s="6"/>
      <c r="DY97" s="6"/>
      <c r="DZ97" s="6"/>
      <c r="EA97" s="6"/>
      <c r="EB97" s="6"/>
      <c r="EC97" s="6"/>
      <c r="ED97" s="6"/>
      <c r="EE97" s="6"/>
      <c r="EF97" s="6"/>
      <c r="EG97" s="6"/>
      <c r="EH97" s="6"/>
      <c r="EI97" s="6"/>
      <c r="EJ97" s="6"/>
      <c r="EK97" s="6"/>
      <c r="EL97" s="6"/>
      <c r="EN97" s="1"/>
      <c r="EO97" s="1"/>
      <c r="EP97" s="1"/>
      <c r="EQ97" s="1"/>
      <c r="ER97" s="1"/>
      <c r="ES97" s="1"/>
      <c r="ET97" s="1"/>
      <c r="EU97" s="1"/>
      <c r="EV97" s="1"/>
      <c r="EW97" s="1"/>
      <c r="EX97" s="1"/>
      <c r="EY97" s="1"/>
      <c r="EZ97" s="1"/>
      <c r="FA97" s="1"/>
      <c r="FB97" s="2"/>
      <c r="FD97" s="2"/>
      <c r="FE97" s="2"/>
      <c r="FF97" s="2"/>
      <c r="FG97" s="2"/>
      <c r="FH97" s="2"/>
      <c r="FI97" s="2"/>
      <c r="FJ97" s="2"/>
      <c r="FK97" s="2"/>
      <c r="FL97" s="2"/>
      <c r="FM97" s="2"/>
      <c r="FN97" s="2"/>
      <c r="FO97" s="2"/>
      <c r="FP97" s="2"/>
      <c r="FQ97" s="2"/>
      <c r="FR97" s="2"/>
      <c r="FT97" s="2"/>
      <c r="FU97" s="2"/>
      <c r="FV97" s="2"/>
      <c r="FW97" s="2"/>
      <c r="FX97" s="2"/>
      <c r="FY97" s="2"/>
      <c r="FZ97" s="2"/>
      <c r="GA97" s="2"/>
      <c r="GB97" s="2"/>
      <c r="GC97" s="2"/>
      <c r="GD97" s="2"/>
      <c r="GE97" s="2"/>
      <c r="GF97" s="2"/>
      <c r="GG97" s="2"/>
      <c r="GH97" s="2"/>
      <c r="GJ97" s="6"/>
    </row>
    <row r="98" spans="1:192" x14ac:dyDescent="0.25">
      <c r="A98" s="8" t="s">
        <v>22</v>
      </c>
      <c r="B98" s="8" t="s">
        <v>264</v>
      </c>
      <c r="C98" s="22">
        <f>Baseline!CC98*'Summary all tools'!B$21</f>
        <v>82.839133750156748</v>
      </c>
      <c r="D98" s="22">
        <f>Baseline!CD98*'Summary all tools'!C$21</f>
        <v>89.058914787641584</v>
      </c>
      <c r="E98" s="22">
        <f>Baseline!CE98*'Summary all tools'!D$21</f>
        <v>309.28742777458245</v>
      </c>
      <c r="F98" s="22">
        <f>Baseline!CF98*'Summary all tools'!E$21</f>
        <v>237.26035106762643</v>
      </c>
      <c r="G98" s="22">
        <f>Baseline!CG98*'Summary all tools'!F$21</f>
        <v>175.76757123353605</v>
      </c>
      <c r="H98" s="22">
        <f>Baseline!CH98*'Summary all tools'!G$21</f>
        <v>211.3493683618324</v>
      </c>
      <c r="I98" s="22">
        <f>Baseline!CI98*'Summary all tools'!H$21</f>
        <v>114.97212550368869</v>
      </c>
      <c r="J98" s="27">
        <f>Baseline!CJ98*'Summary all tools'!J$21</f>
        <v>56.646047706716779</v>
      </c>
      <c r="K98" s="27">
        <f>Baseline!CK98*'Summary all tools'!K$21</f>
        <v>60.756102807409675</v>
      </c>
      <c r="L98" s="27">
        <f>Baseline!CL98*'Summary all tools'!L$21</f>
        <v>182.83370263843406</v>
      </c>
      <c r="M98" s="27">
        <f>Baseline!CM98*'Summary all tools'!M$21</f>
        <v>142.64931861640858</v>
      </c>
      <c r="N98" s="27">
        <f>Baseline!CN98*'Summary all tools'!N$21</f>
        <v>105.90366413590057</v>
      </c>
      <c r="O98" s="27">
        <f>Baseline!CO98*'Summary all tools'!O$21</f>
        <v>182.18833687293292</v>
      </c>
      <c r="P98" s="27">
        <f>Baseline!CP98*'Summary all tools'!P$21</f>
        <v>103.29624623724359</v>
      </c>
      <c r="Q98" s="28"/>
      <c r="R98" s="29">
        <f>Baseline!CR98*'Summary all tools'!B$28</f>
        <v>6.4192686669863148</v>
      </c>
      <c r="S98" s="29">
        <f>Baseline!CS98*'Summary all tools'!C$28</f>
        <v>4.1118615241284457</v>
      </c>
      <c r="T98" s="29">
        <f>Baseline!CT98*'Summary all tools'!D$28</f>
        <v>16.39951210720157</v>
      </c>
      <c r="U98" s="29">
        <f>Baseline!CU98*'Summary all tools'!E$28</f>
        <v>12.19282343312992</v>
      </c>
      <c r="V98" s="29">
        <f>Baseline!CV98*'Summary all tools'!F$28</f>
        <v>4.4435621941062484</v>
      </c>
      <c r="W98" s="29">
        <f>Baseline!CW98*'Summary all tools'!G$28</f>
        <v>4.952455116775047</v>
      </c>
      <c r="X98" s="29">
        <f>Baseline!CX98*'Summary all tools'!H$28</f>
        <v>4.0249981825119692</v>
      </c>
      <c r="Y98" s="29">
        <f>Baseline!CY98*'Summary all tools'!J$28</f>
        <v>4.3998398192058144</v>
      </c>
      <c r="Z98" s="29">
        <f>Baseline!CZ98*'Summary all tools'!K$28</f>
        <v>2.7710516090404416</v>
      </c>
      <c r="AA98" s="29">
        <f>Baseline!DA98*'Summary all tools'!L$28</f>
        <v>10.243239898818448</v>
      </c>
      <c r="AB98" s="29">
        <f>Baseline!DB98*'Summary all tools'!M$28</f>
        <v>6.6393601666206816</v>
      </c>
      <c r="AC98" s="29">
        <f>Baseline!DC98*'Summary all tools'!N$28</f>
        <v>2.8084772274257608</v>
      </c>
      <c r="AD98" s="29">
        <f>Baseline!DD98*'Summary all tools'!O$28</f>
        <v>5.0555859152817977</v>
      </c>
      <c r="AE98" s="29">
        <f>Baseline!DE98*'Summary all tools'!P$28</f>
        <v>3.0235590622054649</v>
      </c>
      <c r="AF98" s="29">
        <f t="shared" si="3"/>
        <v>2142.293906417548</v>
      </c>
      <c r="AH98" s="6">
        <f>C98*'Summary all tools'!B$22</f>
        <v>14.220341760926091</v>
      </c>
      <c r="AI98" s="6">
        <f>D98*'Summary all tools'!C$22</f>
        <v>15.288042592973897</v>
      </c>
      <c r="AJ98" s="6">
        <f>E98*'Summary all tools'!D$22</f>
        <v>58.682215016360018</v>
      </c>
      <c r="AK98" s="6">
        <f>F98*'Summary all tools'!E$22</f>
        <v>45.016258942005791</v>
      </c>
      <c r="AL98" s="6">
        <f>G98*'Summary all tools'!F$22</f>
        <v>33.349012865622171</v>
      </c>
      <c r="AM98" s="6">
        <f>H98*'Summary all tools'!G$22</f>
        <v>51.559467360615265</v>
      </c>
      <c r="AN98" s="6">
        <f>I98*'Summary all tools'!H$22</f>
        <v>28.047879197534993</v>
      </c>
      <c r="AO98" s="6">
        <f>J98*'Summary all tools'!J$22</f>
        <v>7.2953243258650398</v>
      </c>
      <c r="AP98" s="6">
        <f>K98*'Summary all tools'!K$22</f>
        <v>7.8246496039845788</v>
      </c>
      <c r="AQ98" s="6">
        <f>L98*'Summary all tools'!L$22</f>
        <v>46.448643079197311</v>
      </c>
      <c r="AR98" s="6">
        <f>M98*'Summary all tools'!M$22</f>
        <v>36.23985725983659</v>
      </c>
      <c r="AS98" s="6">
        <f>N98*'Summary all tools'!N$22</f>
        <v>26.904675807804697</v>
      </c>
      <c r="AT98" s="6">
        <f>O98*'Summary all tools'!O$22</f>
        <v>43.976495107259673</v>
      </c>
      <c r="AU98" s="6">
        <f>P98*'Summary all tools'!P$22</f>
        <v>24.933576677955351</v>
      </c>
      <c r="AV98" s="6"/>
      <c r="AW98" s="6">
        <f>R98*'Summary all tools'!B$29</f>
        <v>1.1019453025071877</v>
      </c>
      <c r="AX98" s="6">
        <f>S98*'Summary all tools'!C$29</f>
        <v>0.70585088833812559</v>
      </c>
      <c r="AY98" s="6">
        <f>T98*'Summary all tools'!D$29</f>
        <v>3.1115383595210253</v>
      </c>
      <c r="AZ98" s="6">
        <f>U98*'Summary all tools'!E$29</f>
        <v>2.3133882017374505</v>
      </c>
      <c r="BA98" s="6">
        <f>V98*'Summary all tools'!F$29</f>
        <v>0.84309302188370661</v>
      </c>
      <c r="BB98" s="6">
        <f>W98*'Summary all tools'!G$29</f>
        <v>1.2081699128199905</v>
      </c>
      <c r="BC98" s="6">
        <f>X98*'Summary all tools'!H$29</f>
        <v>0.98191333159072225</v>
      </c>
      <c r="BD98" s="6">
        <f>Y98*'Summary all tools'!J$29</f>
        <v>0.56664603732196095</v>
      </c>
      <c r="BE98" s="6">
        <f>Z98*'Summary all tools'!K$29</f>
        <v>0.35687785874005684</v>
      </c>
      <c r="BF98" s="6">
        <f>AA98*'Summary all tools'!L$29</f>
        <v>2.6022805815824195</v>
      </c>
      <c r="BG98" s="6">
        <f>AB98*'Summary all tools'!M$29</f>
        <v>1.6867200423297479</v>
      </c>
      <c r="BH98" s="6">
        <f>AC98*'Summary all tools'!N$29</f>
        <v>0.7134896600039129</v>
      </c>
      <c r="BI98" s="6">
        <f>AD98*'Summary all tools'!O$29</f>
        <v>1.2203138416197443</v>
      </c>
      <c r="BJ98" s="6">
        <f>AE98*'Summary all tools'!P$29</f>
        <v>0.72982460122200876</v>
      </c>
      <c r="BK98" s="6">
        <f t="shared" si="4"/>
        <v>457.92849123915954</v>
      </c>
      <c r="BM98" s="6">
        <f>C98*'Summary all tools'!B$23</f>
        <v>2.9343562363815745</v>
      </c>
      <c r="BN98" s="6">
        <f>D98*'Summary all tools'!C$23</f>
        <v>3.1546754556930265</v>
      </c>
      <c r="BO98" s="6">
        <f>E98*'Summary all tools'!D$23</f>
        <v>17.886017590602883</v>
      </c>
      <c r="BP98" s="6">
        <f>F98*'Summary all tools'!E$23</f>
        <v>13.720709061090806</v>
      </c>
      <c r="BQ98" s="6">
        <f>G98*'Summary all tools'!F$23</f>
        <v>10.164596387124567</v>
      </c>
      <c r="BR98" s="6">
        <f>H98*'Summary all tools'!G$23</f>
        <v>11.334193255997322</v>
      </c>
      <c r="BS98" s="6">
        <f>I98*'Summary all tools'!H$23</f>
        <v>6.165697582216743</v>
      </c>
      <c r="BT98" s="6">
        <f>J98*'Summary all tools'!J$23</f>
        <v>1.2874101751526541</v>
      </c>
      <c r="BU98" s="6">
        <f>K98*'Summary all tools'!K$23</f>
        <v>1.38082051835022</v>
      </c>
      <c r="BV98" s="6">
        <f>L98*'Summary all tools'!L$23</f>
        <v>9.8078808095516248</v>
      </c>
      <c r="BW98" s="6">
        <f>M98*'Summary all tools'!M$23</f>
        <v>7.6522407759814319</v>
      </c>
      <c r="BX98" s="6">
        <f>N98*'Summary all tools'!N$23</f>
        <v>5.6810670032416297</v>
      </c>
      <c r="BY98" s="6">
        <f>O98*'Summary all tools'!O$23</f>
        <v>10.615016060373025</v>
      </c>
      <c r="BZ98" s="6">
        <f>P98*'Summary all tools'!P$23</f>
        <v>6.0184495429547402</v>
      </c>
      <c r="CA98" s="6"/>
      <c r="CB98" s="6">
        <f>R98*'Summary all tools'!B$30</f>
        <v>0.22738553861259428</v>
      </c>
      <c r="CC98" s="6">
        <f>S98*'Summary all tools'!C$30</f>
        <v>0.1456517706094545</v>
      </c>
      <c r="CD98" s="6">
        <f>T98*'Summary all tools'!D$30</f>
        <v>0.94837984245675089</v>
      </c>
      <c r="CE98" s="6">
        <f>U98*'Summary all tools'!E$30</f>
        <v>0.70510804778983938</v>
      </c>
      <c r="CF98" s="6">
        <f>V98*'Summary all tools'!F$30</f>
        <v>0.25697013338236263</v>
      </c>
      <c r="CG98" s="6">
        <f>W98*'Summary all tools'!G$30</f>
        <v>0.26558907566301515</v>
      </c>
      <c r="CH98" s="6">
        <f>X98*'Summary all tools'!H$30</f>
        <v>0.2158516375479605</v>
      </c>
      <c r="CI98" s="6">
        <f>Y98*'Summary all tools'!J$30</f>
        <v>9.9996359527404877E-2</v>
      </c>
      <c r="CJ98" s="6">
        <f>Z98*'Summary all tools'!K$30</f>
        <v>6.2978445660010041E-2</v>
      </c>
      <c r="CK98" s="6">
        <f>AA98*'Summary all tools'!L$30</f>
        <v>0.54948554113094916</v>
      </c>
      <c r="CL98" s="6">
        <f>AB98*'Summary all tools'!M$30</f>
        <v>0.35616000893815397</v>
      </c>
      <c r="CM98" s="6">
        <f>AC98*'Summary all tools'!N$30</f>
        <v>0.15065717920401347</v>
      </c>
      <c r="CN98" s="6">
        <f>AD98*'Summary all tools'!O$30</f>
        <v>0.29455851349442103</v>
      </c>
      <c r="CO98" s="6">
        <f>AE98*'Summary all tools'!P$30</f>
        <v>0.1761645589156573</v>
      </c>
      <c r="CP98" s="6">
        <f t="shared" si="5"/>
        <v>112.25806710764483</v>
      </c>
      <c r="CR98" s="6"/>
      <c r="CS98" s="6"/>
      <c r="CT98" s="6"/>
      <c r="CU98" s="6"/>
      <c r="CV98" s="6"/>
      <c r="CW98" s="6"/>
      <c r="CX98" s="6"/>
      <c r="CY98" s="6"/>
      <c r="CZ98" s="6"/>
      <c r="DA98" s="6"/>
      <c r="DB98" s="6"/>
      <c r="DC98" s="6"/>
      <c r="DD98" s="6"/>
      <c r="DE98" s="6"/>
      <c r="DF98" s="6"/>
      <c r="DH98" s="6"/>
      <c r="DI98" s="6"/>
      <c r="DJ98" s="6"/>
      <c r="DK98" s="6"/>
      <c r="DL98" s="6"/>
      <c r="DM98" s="6"/>
      <c r="DN98" s="6"/>
      <c r="DO98" s="6"/>
      <c r="DP98" s="6"/>
      <c r="DQ98" s="6"/>
      <c r="DR98" s="6"/>
      <c r="DS98" s="6"/>
      <c r="DT98" s="6"/>
      <c r="DU98" s="6"/>
      <c r="DV98" s="6"/>
      <c r="DX98" s="6"/>
      <c r="DY98" s="6"/>
      <c r="DZ98" s="6"/>
      <c r="EA98" s="6"/>
      <c r="EB98" s="6"/>
      <c r="EC98" s="6"/>
      <c r="ED98" s="6"/>
      <c r="EE98" s="6"/>
      <c r="EF98" s="6"/>
      <c r="EG98" s="6"/>
      <c r="EH98" s="6"/>
      <c r="EI98" s="6"/>
      <c r="EJ98" s="6"/>
      <c r="EK98" s="6"/>
      <c r="EL98" s="6"/>
      <c r="EN98" s="1"/>
      <c r="EO98" s="1"/>
      <c r="EP98" s="1"/>
      <c r="EQ98" s="1"/>
      <c r="ER98" s="1"/>
      <c r="ES98" s="1"/>
      <c r="ET98" s="1"/>
      <c r="EU98" s="1"/>
      <c r="EV98" s="1"/>
      <c r="EW98" s="1"/>
      <c r="EX98" s="1"/>
      <c r="EY98" s="1"/>
      <c r="EZ98" s="1"/>
      <c r="FA98" s="1"/>
      <c r="FB98" s="2"/>
      <c r="FD98" s="2"/>
      <c r="FE98" s="2"/>
      <c r="FF98" s="2"/>
      <c r="FG98" s="2"/>
      <c r="FH98" s="2"/>
      <c r="FI98" s="2"/>
      <c r="FJ98" s="2"/>
      <c r="FK98" s="2"/>
      <c r="FL98" s="2"/>
      <c r="FM98" s="2"/>
      <c r="FN98" s="2"/>
      <c r="FO98" s="2"/>
      <c r="FP98" s="2"/>
      <c r="FQ98" s="2"/>
      <c r="FR98" s="2"/>
      <c r="FT98" s="2"/>
      <c r="FU98" s="2"/>
      <c r="FV98" s="2"/>
      <c r="FW98" s="2"/>
      <c r="FX98" s="2"/>
      <c r="FY98" s="2"/>
      <c r="FZ98" s="2"/>
      <c r="GA98" s="2"/>
      <c r="GB98" s="2"/>
      <c r="GC98" s="2"/>
      <c r="GD98" s="2"/>
      <c r="GE98" s="2"/>
      <c r="GF98" s="2"/>
      <c r="GG98" s="2"/>
      <c r="GH98" s="2"/>
      <c r="GJ98" s="6"/>
    </row>
    <row r="99" spans="1:192" x14ac:dyDescent="0.25">
      <c r="A99" s="8" t="s">
        <v>66</v>
      </c>
      <c r="B99" s="8" t="s">
        <v>265</v>
      </c>
      <c r="C99" s="22">
        <f>Baseline!CC99*'Summary all tools'!B$21</f>
        <v>153.27723949411441</v>
      </c>
      <c r="D99" s="22">
        <f>Baseline!CD99*'Summary all tools'!C$21</f>
        <v>163.25245123532926</v>
      </c>
      <c r="E99" s="22">
        <f>Baseline!CE99*'Summary all tools'!D$21</f>
        <v>535.45351240134062</v>
      </c>
      <c r="F99" s="22">
        <f>Baseline!CF99*'Summary all tools'!E$21</f>
        <v>411.70639123308274</v>
      </c>
      <c r="G99" s="22">
        <f>Baseline!CG99*'Summary all tools'!F$21</f>
        <v>328.77627923343977</v>
      </c>
      <c r="H99" s="22">
        <f>Baseline!CH99*'Summary all tools'!G$21</f>
        <v>395.25144337168723</v>
      </c>
      <c r="I99" s="22">
        <f>Baseline!CI99*'Summary all tools'!H$21</f>
        <v>206.79528801950372</v>
      </c>
      <c r="J99" s="27">
        <f>Baseline!CJ99*'Summary all tools'!J$21</f>
        <v>103.96946606284959</v>
      </c>
      <c r="K99" s="27">
        <f>Baseline!CK99*'Summary all tools'!K$21</f>
        <v>108.12695881322729</v>
      </c>
      <c r="L99" s="27">
        <f>Baseline!CL99*'Summary all tools'!L$21</f>
        <v>314.66362407753132</v>
      </c>
      <c r="M99" s="27">
        <f>Baseline!CM99*'Summary all tools'!M$21</f>
        <v>249.71049528609524</v>
      </c>
      <c r="N99" s="27">
        <f>Baseline!CN99*'Summary all tools'!N$21</f>
        <v>196.49444368612632</v>
      </c>
      <c r="O99" s="27">
        <f>Baseline!CO99*'Summary all tools'!O$21</f>
        <v>342.66837794217474</v>
      </c>
      <c r="P99" s="27">
        <f>Baseline!CP99*'Summary all tools'!P$21</f>
        <v>196.88534279097496</v>
      </c>
      <c r="Q99" s="28"/>
      <c r="R99" s="29">
        <f>Baseline!CR99*'Summary all tools'!B$28</f>
        <v>31.802498626290838</v>
      </c>
      <c r="S99" s="29">
        <f>Baseline!CS99*'Summary all tools'!C$28</f>
        <v>22.425259606989485</v>
      </c>
      <c r="T99" s="29">
        <f>Baseline!CT99*'Summary all tools'!D$28</f>
        <v>75.209499877004433</v>
      </c>
      <c r="U99" s="29">
        <f>Baseline!CU99*'Summary all tools'!E$28</f>
        <v>57.246720068528212</v>
      </c>
      <c r="V99" s="29">
        <f>Baseline!CV99*'Summary all tools'!F$28</f>
        <v>19.885220882089076</v>
      </c>
      <c r="W99" s="29">
        <f>Baseline!CW99*'Summary all tools'!G$28</f>
        <v>25.503000108113888</v>
      </c>
      <c r="X99" s="29">
        <f>Baseline!CX99*'Summary all tools'!H$28</f>
        <v>21.131473613333814</v>
      </c>
      <c r="Y99" s="29">
        <f>Baseline!CY99*'Summary all tools'!J$28</f>
        <v>18.936589941967892</v>
      </c>
      <c r="Z99" s="29">
        <f>Baseline!CZ99*'Summary all tools'!K$28</f>
        <v>13.975538456393416</v>
      </c>
      <c r="AA99" s="29">
        <f>Baseline!DA99*'Summary all tools'!L$28</f>
        <v>43.402795685328883</v>
      </c>
      <c r="AB99" s="29">
        <f>Baseline!DB99*'Summary all tools'!M$28</f>
        <v>30.116670819440955</v>
      </c>
      <c r="AC99" s="29">
        <f>Baseline!DC99*'Summary all tools'!N$28</f>
        <v>14.273243104544592</v>
      </c>
      <c r="AD99" s="29">
        <f>Baseline!DD99*'Summary all tools'!O$28</f>
        <v>22.101745059170128</v>
      </c>
      <c r="AE99" s="29">
        <f>Baseline!DE99*'Summary all tools'!P$28</f>
        <v>16.058573723575456</v>
      </c>
      <c r="AF99" s="29">
        <f t="shared" si="3"/>
        <v>4119.1001432202474</v>
      </c>
      <c r="AH99" s="6">
        <f>C99*'Summary all tools'!B$22</f>
        <v>26.311896697899751</v>
      </c>
      <c r="AI99" s="6">
        <f>D99*'Summary all tools'!C$22</f>
        <v>28.024262746119195</v>
      </c>
      <c r="AJ99" s="6">
        <f>E99*'Summary all tools'!D$22</f>
        <v>101.59351892215169</v>
      </c>
      <c r="AK99" s="6">
        <f>F99*'Summary all tools'!E$22</f>
        <v>78.114532969499777</v>
      </c>
      <c r="AL99" s="6">
        <f>G99*'Summary all tools'!F$22</f>
        <v>62.379904831815729</v>
      </c>
      <c r="AM99" s="6">
        <f>H99*'Summary all tools'!G$22</f>
        <v>96.423065049665027</v>
      </c>
      <c r="AN99" s="6">
        <f>I99*'Summary all tools'!H$22</f>
        <v>50.448482461119731</v>
      </c>
      <c r="AO99" s="6">
        <f>J99*'Summary all tools'!J$22</f>
        <v>13.39000699294275</v>
      </c>
      <c r="AP99" s="6">
        <f>K99*'Summary all tools'!K$22</f>
        <v>13.925441665339878</v>
      </c>
      <c r="AQ99" s="6">
        <f>L99*'Summary all tools'!L$22</f>
        <v>79.939847817267562</v>
      </c>
      <c r="AR99" s="6">
        <f>M99*'Summary all tools'!M$22</f>
        <v>63.438597486649698</v>
      </c>
      <c r="AS99" s="6">
        <f>N99*'Summary all tools'!N$22</f>
        <v>49.919134985038163</v>
      </c>
      <c r="AT99" s="6">
        <f>O99*'Summary all tools'!O$22</f>
        <v>82.713056744662879</v>
      </c>
      <c r="AU99" s="6">
        <f>P99*'Summary all tools'!P$22</f>
        <v>47.524048259890506</v>
      </c>
      <c r="AV99" s="6"/>
      <c r="AW99" s="6">
        <f>R99*'Summary all tools'!B$29</f>
        <v>5.4592845053305803</v>
      </c>
      <c r="AX99" s="6">
        <f>S99*'Summary all tools'!C$29</f>
        <v>3.8495677254505112</v>
      </c>
      <c r="AY99" s="6">
        <f>T99*'Summary all tools'!D$29</f>
        <v>14.269768657625272</v>
      </c>
      <c r="AZ99" s="6">
        <f>U99*'Summary all tools'!E$29</f>
        <v>10.861625899941675</v>
      </c>
      <c r="BA99" s="6">
        <f>V99*'Summary all tools'!F$29</f>
        <v>3.7728944103768747</v>
      </c>
      <c r="BB99" s="6">
        <f>W99*'Summary all tools'!G$29</f>
        <v>6.2215520768479733</v>
      </c>
      <c r="BC99" s="6">
        <f>X99*'Summary all tools'!H$29</f>
        <v>5.1551018699195001</v>
      </c>
      <c r="BD99" s="6">
        <f>Y99*'Summary all tools'!J$29</f>
        <v>2.4388032501019254</v>
      </c>
      <c r="BE99" s="6">
        <f>Z99*'Summary all tools'!K$29</f>
        <v>1.7998799527173337</v>
      </c>
      <c r="BF99" s="6">
        <f>AA99*'Summary all tools'!L$29</f>
        <v>11.026418741920596</v>
      </c>
      <c r="BG99" s="6">
        <f>AB99*'Summary all tools'!M$29</f>
        <v>7.6510975462344932</v>
      </c>
      <c r="BH99" s="6">
        <f>AC99*'Summary all tools'!N$29</f>
        <v>3.6260971854662878</v>
      </c>
      <c r="BI99" s="6">
        <f>AD99*'Summary all tools'!O$29</f>
        <v>5.3349039797996864</v>
      </c>
      <c r="BJ99" s="6">
        <f>AE99*'Summary all tools'!P$29</f>
        <v>3.8762074505182138</v>
      </c>
      <c r="BK99" s="6">
        <f t="shared" si="4"/>
        <v>879.48900088231323</v>
      </c>
      <c r="BM99" s="6">
        <f>C99*'Summary all tools'!B$23</f>
        <v>5.4294390011539173</v>
      </c>
      <c r="BN99" s="6">
        <f>D99*'Summary all tools'!C$23</f>
        <v>5.7827843761833257</v>
      </c>
      <c r="BO99" s="6">
        <f>E99*'Summary all tools'!D$23</f>
        <v>30.965147890655825</v>
      </c>
      <c r="BP99" s="6">
        <f>F99*'Summary all tools'!E$23</f>
        <v>23.808881624265343</v>
      </c>
      <c r="BQ99" s="6">
        <f>G99*'Summary all tools'!F$23</f>
        <v>19.013053185039727</v>
      </c>
      <c r="BR99" s="6">
        <f>H99*'Summary all tools'!G$23</f>
        <v>21.196449644538433</v>
      </c>
      <c r="BS99" s="6">
        <f>I99*'Summary all tools'!H$23</f>
        <v>11.089968127228905</v>
      </c>
      <c r="BT99" s="6">
        <f>J99*'Summary all tools'!J$23</f>
        <v>2.3629424105193091</v>
      </c>
      <c r="BU99" s="6">
        <f>K99*'Summary all tools'!K$23</f>
        <v>2.457430882118802</v>
      </c>
      <c r="BV99" s="6">
        <f>L99*'Summary all tools'!L$23</f>
        <v>16.879728821972833</v>
      </c>
      <c r="BW99" s="6">
        <f>M99*'Summary all tools'!M$23</f>
        <v>13.395401062918065</v>
      </c>
      <c r="BX99" s="6">
        <f>N99*'Summary all tools'!N$23</f>
        <v>10.540693841462241</v>
      </c>
      <c r="BY99" s="6">
        <f>O99*'Summary all tools'!O$23</f>
        <v>19.965220593539314</v>
      </c>
      <c r="BZ99" s="6">
        <f>P99*'Summary all tools'!P$23</f>
        <v>11.471321993766674</v>
      </c>
      <c r="CA99" s="6"/>
      <c r="CB99" s="6">
        <f>R99*'Summary all tools'!B$30</f>
        <v>1.1265190249094847</v>
      </c>
      <c r="CC99" s="6">
        <f>S99*'Summary all tools'!C$30</f>
        <v>0.79435524493423249</v>
      </c>
      <c r="CD99" s="6">
        <f>T99*'Summary all tools'!D$30</f>
        <v>4.3493472963309907</v>
      </c>
      <c r="CE99" s="6">
        <f>U99*'Summary all tools'!E$30</f>
        <v>3.3105640585438665</v>
      </c>
      <c r="CF99" s="6">
        <f>V99*'Summary all tools'!F$30</f>
        <v>1.1499575428888418</v>
      </c>
      <c r="CG99" s="6">
        <f>W99*'Summary all tools'!G$30</f>
        <v>1.367668775513994</v>
      </c>
      <c r="CH99" s="6">
        <f>X99*'Summary all tools'!H$30</f>
        <v>1.1332336007150625</v>
      </c>
      <c r="CI99" s="6">
        <f>Y99*'Summary all tools'!J$30</f>
        <v>0.43037704413563393</v>
      </c>
      <c r="CJ99" s="6">
        <f>Z99*'Summary all tools'!K$30</f>
        <v>0.31762587400894127</v>
      </c>
      <c r="CK99" s="6">
        <f>AA99*'Summary all tools'!L$30</f>
        <v>2.3282876227959828</v>
      </c>
      <c r="CL99" s="6">
        <f>AB99*'Summary all tools'!M$30</f>
        <v>1.6155703982088772</v>
      </c>
      <c r="CM99" s="6">
        <f>AC99*'Summary all tools'!N$30</f>
        <v>0.76566992362435571</v>
      </c>
      <c r="CN99" s="6">
        <f>AD99*'Summary all tools'!O$30</f>
        <v>1.2877354433999242</v>
      </c>
      <c r="CO99" s="6">
        <f>AE99*'Summary all tools'!P$30</f>
        <v>0.93563628115956887</v>
      </c>
      <c r="CP99" s="6">
        <f t="shared" si="5"/>
        <v>215.27101158653247</v>
      </c>
      <c r="CR99" s="6"/>
      <c r="CS99" s="6"/>
      <c r="CT99" s="6"/>
      <c r="CU99" s="6"/>
      <c r="CV99" s="6"/>
      <c r="CW99" s="6"/>
      <c r="CX99" s="6"/>
      <c r="CY99" s="6"/>
      <c r="CZ99" s="6"/>
      <c r="DA99" s="6"/>
      <c r="DB99" s="6"/>
      <c r="DC99" s="6"/>
      <c r="DD99" s="6"/>
      <c r="DE99" s="6"/>
      <c r="DF99" s="6"/>
      <c r="DH99" s="6"/>
      <c r="DI99" s="6"/>
      <c r="DJ99" s="6"/>
      <c r="DK99" s="6"/>
      <c r="DL99" s="6"/>
      <c r="DM99" s="6"/>
      <c r="DN99" s="6"/>
      <c r="DO99" s="6"/>
      <c r="DP99" s="6"/>
      <c r="DQ99" s="6"/>
      <c r="DR99" s="6"/>
      <c r="DS99" s="6"/>
      <c r="DT99" s="6"/>
      <c r="DU99" s="6"/>
      <c r="DV99" s="6"/>
      <c r="DX99" s="6"/>
      <c r="DY99" s="6"/>
      <c r="DZ99" s="6"/>
      <c r="EA99" s="6"/>
      <c r="EB99" s="6"/>
      <c r="EC99" s="6"/>
      <c r="ED99" s="6"/>
      <c r="EE99" s="6"/>
      <c r="EF99" s="6"/>
      <c r="EG99" s="6"/>
      <c r="EH99" s="6"/>
      <c r="EI99" s="6"/>
      <c r="EJ99" s="6"/>
      <c r="EK99" s="6"/>
      <c r="EL99" s="6"/>
      <c r="EN99" s="1"/>
      <c r="EO99" s="1"/>
      <c r="EP99" s="1"/>
      <c r="EQ99" s="1"/>
      <c r="ER99" s="1"/>
      <c r="ES99" s="1"/>
      <c r="ET99" s="1"/>
      <c r="EU99" s="1"/>
      <c r="EV99" s="1"/>
      <c r="EW99" s="1"/>
      <c r="EX99" s="1"/>
      <c r="EY99" s="1"/>
      <c r="EZ99" s="1"/>
      <c r="FA99" s="1"/>
      <c r="FB99" s="2"/>
      <c r="FD99" s="2"/>
      <c r="FE99" s="2"/>
      <c r="FF99" s="2"/>
      <c r="FG99" s="2"/>
      <c r="FH99" s="2"/>
      <c r="FI99" s="2"/>
      <c r="FJ99" s="2"/>
      <c r="FK99" s="2"/>
      <c r="FL99" s="2"/>
      <c r="FM99" s="2"/>
      <c r="FN99" s="2"/>
      <c r="FO99" s="2"/>
      <c r="FP99" s="2"/>
      <c r="FQ99" s="2"/>
      <c r="FR99" s="2"/>
      <c r="FT99" s="2"/>
      <c r="FU99" s="2"/>
      <c r="FV99" s="2"/>
      <c r="FW99" s="2"/>
      <c r="FX99" s="2"/>
      <c r="FY99" s="2"/>
      <c r="FZ99" s="2"/>
      <c r="GA99" s="2"/>
      <c r="GB99" s="2"/>
      <c r="GC99" s="2"/>
      <c r="GD99" s="2"/>
      <c r="GE99" s="2"/>
      <c r="GF99" s="2"/>
      <c r="GG99" s="2"/>
      <c r="GH99" s="2"/>
      <c r="GJ99" s="6"/>
    </row>
    <row r="100" spans="1:192" x14ac:dyDescent="0.25">
      <c r="A100" s="8" t="s">
        <v>70</v>
      </c>
      <c r="B100" s="8" t="s">
        <v>266</v>
      </c>
      <c r="C100" s="22">
        <f>Baseline!CC100*'Summary all tools'!B$21</f>
        <v>268.5718168171216</v>
      </c>
      <c r="D100" s="22">
        <f>Baseline!CD100*'Summary all tools'!C$21</f>
        <v>263.64898492971582</v>
      </c>
      <c r="E100" s="22">
        <f>Baseline!CE100*'Summary all tools'!D$21</f>
        <v>915.79564164043188</v>
      </c>
      <c r="F100" s="22">
        <f>Baseline!CF100*'Summary all tools'!E$21</f>
        <v>680.94826279543236</v>
      </c>
      <c r="G100" s="22">
        <f>Baseline!CG100*'Summary all tools'!F$21</f>
        <v>515.53935415311605</v>
      </c>
      <c r="H100" s="22">
        <f>Baseline!CH100*'Summary all tools'!G$21</f>
        <v>612.72100759674549</v>
      </c>
      <c r="I100" s="22">
        <f>Baseline!CI100*'Summary all tools'!H$21</f>
        <v>336.65759910647529</v>
      </c>
      <c r="J100" s="27">
        <f>Baseline!CJ100*'Summary all tools'!J$21</f>
        <v>182.02502119325962</v>
      </c>
      <c r="K100" s="27">
        <f>Baseline!CK100*'Summary all tools'!K$21</f>
        <v>182.49822590427397</v>
      </c>
      <c r="L100" s="27">
        <f>Baseline!CL100*'Summary all tools'!L$21</f>
        <v>546.56946265573129</v>
      </c>
      <c r="M100" s="27">
        <f>Baseline!CM100*'Summary all tools'!M$21</f>
        <v>426.65655837879018</v>
      </c>
      <c r="N100" s="27">
        <f>Baseline!CN100*'Summary all tools'!N$21</f>
        <v>324.03512789035972</v>
      </c>
      <c r="O100" s="27">
        <f>Baseline!CO100*'Summary all tools'!O$21</f>
        <v>549.14937914049437</v>
      </c>
      <c r="P100" s="27">
        <f>Baseline!CP100*'Summary all tools'!P$21</f>
        <v>318.06743708489182</v>
      </c>
      <c r="Q100" s="28"/>
      <c r="R100" s="29">
        <f>Baseline!CR100*'Summary all tools'!B$28</f>
        <v>38.442955225310889</v>
      </c>
      <c r="S100" s="29">
        <f>Baseline!CS100*'Summary all tools'!C$28</f>
        <v>27.148654286357502</v>
      </c>
      <c r="T100" s="29">
        <f>Baseline!CT100*'Summary all tools'!D$28</f>
        <v>80.997486224798777</v>
      </c>
      <c r="U100" s="29">
        <f>Baseline!CU100*'Summary all tools'!E$28</f>
        <v>51.056647870691812</v>
      </c>
      <c r="V100" s="29">
        <f>Baseline!CV100*'Summary all tools'!F$28</f>
        <v>18.278832583183139</v>
      </c>
      <c r="W100" s="29">
        <f>Baseline!CW100*'Summary all tools'!G$28</f>
        <v>21.929511988975982</v>
      </c>
      <c r="X100" s="29">
        <f>Baseline!CX100*'Summary all tools'!H$28</f>
        <v>14.923544158566051</v>
      </c>
      <c r="Y100" s="29">
        <f>Baseline!CY100*'Summary all tools'!J$28</f>
        <v>23.266120094754267</v>
      </c>
      <c r="Z100" s="29">
        <f>Baseline!CZ100*'Summary all tools'!K$28</f>
        <v>17.923578534724484</v>
      </c>
      <c r="AA100" s="29">
        <f>Baseline!DA100*'Summary all tools'!L$28</f>
        <v>47.924171627111001</v>
      </c>
      <c r="AB100" s="29">
        <f>Baseline!DB100*'Summary all tools'!M$28</f>
        <v>30.541370494428502</v>
      </c>
      <c r="AC100" s="29">
        <f>Baseline!DC100*'Summary all tools'!N$28</f>
        <v>13.667591348051532</v>
      </c>
      <c r="AD100" s="29">
        <f>Baseline!DD100*'Summary all tools'!O$28</f>
        <v>20.552106823838013</v>
      </c>
      <c r="AE100" s="29">
        <f>Baseline!DE100*'Summary all tools'!P$28</f>
        <v>15.358213880619545</v>
      </c>
      <c r="AF100" s="29">
        <f t="shared" si="3"/>
        <v>6544.8946644282514</v>
      </c>
      <c r="AH100" s="6">
        <f>C100*'Summary all tools'!B$22</f>
        <v>46.103608881413244</v>
      </c>
      <c r="AI100" s="6">
        <f>D100*'Summary all tools'!C$22</f>
        <v>45.258545096926696</v>
      </c>
      <c r="AJ100" s="6">
        <f>E100*'Summary all tools'!D$22</f>
        <v>173.75719776413652</v>
      </c>
      <c r="AK100" s="6">
        <f>F100*'Summary all tools'!E$22</f>
        <v>129.19876071232375</v>
      </c>
      <c r="AL100" s="6">
        <f>G100*'Summary all tools'!F$22</f>
        <v>97.815134121318962</v>
      </c>
      <c r="AM100" s="6">
        <f>H100*'Summary all tools'!G$22</f>
        <v>149.47557703727125</v>
      </c>
      <c r="AN100" s="6">
        <f>I100*'Summary all tools'!H$22</f>
        <v>82.128878015459804</v>
      </c>
      <c r="AO100" s="6">
        <f>J100*'Summary all tools'!J$22</f>
        <v>23.442616365798585</v>
      </c>
      <c r="AP100" s="6">
        <f>K100*'Summary all tools'!K$22</f>
        <v>23.503559396762554</v>
      </c>
      <c r="AQ100" s="6">
        <f>L100*'Summary all tools'!L$22</f>
        <v>138.85519749654711</v>
      </c>
      <c r="AR100" s="6">
        <f>M100*'Summary all tools'!M$22</f>
        <v>108.39149408206106</v>
      </c>
      <c r="AS100" s="6">
        <f>N100*'Summary all tools'!N$22</f>
        <v>82.320665081457776</v>
      </c>
      <c r="AT100" s="6">
        <f>O100*'Summary all tools'!O$22</f>
        <v>132.55329841322279</v>
      </c>
      <c r="AU100" s="6">
        <f>P100*'Summary all tools'!P$22</f>
        <v>76.774898606698031</v>
      </c>
      <c r="AV100" s="6"/>
      <c r="AW100" s="6">
        <f>R100*'Summary all tools'!B$29</f>
        <v>6.5991993983503709</v>
      </c>
      <c r="AX100" s="6">
        <f>S100*'Summary all tools'!C$29</f>
        <v>4.6603956949333041</v>
      </c>
      <c r="AY100" s="6">
        <f>T100*'Summary all tools'!D$29</f>
        <v>15.367944105030046</v>
      </c>
      <c r="AZ100" s="6">
        <f>U100*'Summary all tools'!E$29</f>
        <v>9.6871612594165093</v>
      </c>
      <c r="BA100" s="6">
        <f>V100*'Summary all tools'!F$29</f>
        <v>3.4681085862829604</v>
      </c>
      <c r="BB100" s="6">
        <f>W100*'Summary all tools'!G$29</f>
        <v>5.3497863106650136</v>
      </c>
      <c r="BC100" s="6">
        <f>X100*'Summary all tools'!H$29</f>
        <v>3.6406543057700569</v>
      </c>
      <c r="BD100" s="6">
        <f>Y100*'Summary all tools'!J$29</f>
        <v>2.9963942546274436</v>
      </c>
      <c r="BE100" s="6">
        <f>Z100*'Summary all tools'!K$29</f>
        <v>2.3083396597751231</v>
      </c>
      <c r="BF100" s="6">
        <f>AA100*'Summary all tools'!L$29</f>
        <v>12.175067893122328</v>
      </c>
      <c r="BG100" s="6">
        <f>AB100*'Summary all tools'!M$29</f>
        <v>7.7589918968639209</v>
      </c>
      <c r="BH100" s="6">
        <f>AC100*'Summary all tools'!N$29</f>
        <v>3.4722322149402172</v>
      </c>
      <c r="BI100" s="6">
        <f>AD100*'Summary all tools'!O$29</f>
        <v>4.960853371271245</v>
      </c>
      <c r="BJ100" s="6">
        <f>AE100*'Summary all tools'!P$29</f>
        <v>3.7071550746323041</v>
      </c>
      <c r="BK100" s="6">
        <f t="shared" si="4"/>
        <v>1395.7317150970794</v>
      </c>
      <c r="BM100" s="6">
        <f>C100*'Summary all tools'!B$23</f>
        <v>9.5134431025138451</v>
      </c>
      <c r="BN100" s="6">
        <f>D100*'Summary all tools'!C$23</f>
        <v>9.3390648612705878</v>
      </c>
      <c r="BO100" s="6">
        <f>E100*'Summary all tools'!D$23</f>
        <v>52.960241784274487</v>
      </c>
      <c r="BP100" s="6">
        <f>F100*'Summary all tools'!E$23</f>
        <v>39.379074326701414</v>
      </c>
      <c r="BQ100" s="6">
        <f>G100*'Summary all tools'!F$23</f>
        <v>29.813516906840366</v>
      </c>
      <c r="BR100" s="6">
        <f>H100*'Summary all tools'!G$23</f>
        <v>32.858855296986349</v>
      </c>
      <c r="BS100" s="6">
        <f>I100*'Summary all tools'!H$23</f>
        <v>18.05419301201918</v>
      </c>
      <c r="BT100" s="6">
        <f>J100*'Summary all tools'!J$23</f>
        <v>4.1369322998468094</v>
      </c>
      <c r="BU100" s="6">
        <f>K100*'Summary all tools'!K$23</f>
        <v>4.1476869523698632</v>
      </c>
      <c r="BV100" s="6">
        <f>L100*'Summary all tools'!L$23</f>
        <v>29.320021782139431</v>
      </c>
      <c r="BW100" s="6">
        <f>M100*'Summary all tools'!M$23</f>
        <v>22.887446957566681</v>
      </c>
      <c r="BX100" s="6">
        <f>N100*'Summary all tools'!N$23</f>
        <v>17.382451192499055</v>
      </c>
      <c r="BY100" s="6">
        <f>O100*'Summary all tools'!O$23</f>
        <v>31.995623754915844</v>
      </c>
      <c r="BZ100" s="6">
        <f>P100*'Summary all tools'!P$23</f>
        <v>18.531872077478834</v>
      </c>
      <c r="CA100" s="6"/>
      <c r="CB100" s="6">
        <f>R100*'Summary all tools'!B$30</f>
        <v>1.3617395583897591</v>
      </c>
      <c r="CC100" s="6">
        <f>S100*'Summary all tools'!C$30</f>
        <v>0.96166895292274535</v>
      </c>
      <c r="CD100" s="6">
        <f>T100*'Summary all tools'!D$30</f>
        <v>4.6840651553002539</v>
      </c>
      <c r="CE100" s="6">
        <f>U100*'Summary all tools'!E$30</f>
        <v>2.9525936715344843</v>
      </c>
      <c r="CF100" s="6">
        <f>V100*'Summary all tools'!F$30</f>
        <v>1.0570604937643271</v>
      </c>
      <c r="CG100" s="6">
        <f>W100*'Summary all tools'!G$30</f>
        <v>1.1760306113961883</v>
      </c>
      <c r="CH100" s="6">
        <f>X100*'Summary all tools'!H$30</f>
        <v>0.8003162482511762</v>
      </c>
      <c r="CI100" s="6">
        <f>Y100*'Summary all tools'!J$30</f>
        <v>0.52877545669896064</v>
      </c>
      <c r="CJ100" s="6">
        <f>Z100*'Summary all tools'!K$30</f>
        <v>0.40735405760737464</v>
      </c>
      <c r="CK100" s="6">
        <f>AA100*'Summary all tools'!L$30</f>
        <v>2.570831069065671</v>
      </c>
      <c r="CL100" s="6">
        <f>AB100*'Summary all tools'!M$30</f>
        <v>1.6383528706525412</v>
      </c>
      <c r="CM100" s="6">
        <f>AC100*'Summary all tools'!N$30</f>
        <v>0.73318050753717734</v>
      </c>
      <c r="CN100" s="6">
        <f>AD100*'Summary all tools'!O$30</f>
        <v>1.1974473654792659</v>
      </c>
      <c r="CO100" s="6">
        <f>AE100*'Summary all tools'!P$30</f>
        <v>0.89483053525607337</v>
      </c>
      <c r="CP100" s="6">
        <f t="shared" si="5"/>
        <v>341.28467086127881</v>
      </c>
      <c r="CR100" s="6"/>
      <c r="CS100" s="6"/>
      <c r="CT100" s="6"/>
      <c r="CU100" s="6"/>
      <c r="CV100" s="6"/>
      <c r="CW100" s="6"/>
      <c r="CX100" s="6"/>
      <c r="CY100" s="6"/>
      <c r="CZ100" s="6"/>
      <c r="DA100" s="6"/>
      <c r="DB100" s="6"/>
      <c r="DC100" s="6"/>
      <c r="DD100" s="6"/>
      <c r="DE100" s="6"/>
      <c r="DF100" s="6"/>
      <c r="DH100" s="6"/>
      <c r="DI100" s="6"/>
      <c r="DJ100" s="6"/>
      <c r="DK100" s="6"/>
      <c r="DL100" s="6"/>
      <c r="DM100" s="6"/>
      <c r="DN100" s="6"/>
      <c r="DO100" s="6"/>
      <c r="DP100" s="6"/>
      <c r="DQ100" s="6"/>
      <c r="DR100" s="6"/>
      <c r="DS100" s="6"/>
      <c r="DT100" s="6"/>
      <c r="DU100" s="6"/>
      <c r="DV100" s="6"/>
      <c r="DX100" s="6"/>
      <c r="DY100" s="6"/>
      <c r="DZ100" s="6"/>
      <c r="EA100" s="6"/>
      <c r="EB100" s="6"/>
      <c r="EC100" s="6"/>
      <c r="ED100" s="6"/>
      <c r="EE100" s="6"/>
      <c r="EF100" s="6"/>
      <c r="EG100" s="6"/>
      <c r="EH100" s="6"/>
      <c r="EI100" s="6"/>
      <c r="EJ100" s="6"/>
      <c r="EK100" s="6"/>
      <c r="EL100" s="6"/>
      <c r="EN100" s="1"/>
      <c r="EO100" s="1"/>
      <c r="EP100" s="1"/>
      <c r="EQ100" s="1"/>
      <c r="ER100" s="1"/>
      <c r="ES100" s="1"/>
      <c r="ET100" s="1"/>
      <c r="EU100" s="1"/>
      <c r="EV100" s="1"/>
      <c r="EW100" s="1"/>
      <c r="EX100" s="1"/>
      <c r="EY100" s="1"/>
      <c r="EZ100" s="1"/>
      <c r="FA100" s="1"/>
      <c r="FB100" s="2"/>
      <c r="FD100" s="2"/>
      <c r="FE100" s="2"/>
      <c r="FF100" s="2"/>
      <c r="FG100" s="2"/>
      <c r="FH100" s="2"/>
      <c r="FI100" s="2"/>
      <c r="FJ100" s="2"/>
      <c r="FK100" s="2"/>
      <c r="FL100" s="2"/>
      <c r="FM100" s="2"/>
      <c r="FN100" s="2"/>
      <c r="FO100" s="2"/>
      <c r="FP100" s="2"/>
      <c r="FQ100" s="2"/>
      <c r="FR100" s="2"/>
      <c r="FT100" s="2"/>
      <c r="FU100" s="2"/>
      <c r="FV100" s="2"/>
      <c r="FW100" s="2"/>
      <c r="FX100" s="2"/>
      <c r="FY100" s="2"/>
      <c r="FZ100" s="2"/>
      <c r="GA100" s="2"/>
      <c r="GB100" s="2"/>
      <c r="GC100" s="2"/>
      <c r="GD100" s="2"/>
      <c r="GE100" s="2"/>
      <c r="GF100" s="2"/>
      <c r="GG100" s="2"/>
      <c r="GH100" s="2"/>
      <c r="GJ100" s="6"/>
    </row>
    <row r="101" spans="1:192" x14ac:dyDescent="0.25">
      <c r="A101" s="8" t="s">
        <v>135</v>
      </c>
      <c r="B101" s="8" t="s">
        <v>267</v>
      </c>
      <c r="C101" s="22">
        <f>Baseline!CC101*'Summary all tools'!B$21</f>
        <v>132.25704975726882</v>
      </c>
      <c r="D101" s="22">
        <f>Baseline!CD101*'Summary all tools'!C$21</f>
        <v>145.64336839442367</v>
      </c>
      <c r="E101" s="22">
        <f>Baseline!CE101*'Summary all tools'!D$21</f>
        <v>505.27657258154699</v>
      </c>
      <c r="F101" s="22">
        <f>Baseline!CF101*'Summary all tools'!E$21</f>
        <v>387.75377367038504</v>
      </c>
      <c r="G101" s="22">
        <f>Baseline!CG101*'Summary all tools'!F$21</f>
        <v>287.33760092955907</v>
      </c>
      <c r="H101" s="22">
        <f>Baseline!CH101*'Summary all tools'!G$21</f>
        <v>351.48235997151897</v>
      </c>
      <c r="I101" s="22">
        <f>Baseline!CI101*'Summary all tools'!H$21</f>
        <v>198.98663300887441</v>
      </c>
      <c r="J101" s="27">
        <f>Baseline!CJ101*'Summary all tools'!J$21</f>
        <v>91.996117203567479</v>
      </c>
      <c r="K101" s="27">
        <f>Baseline!CK101*'Summary all tools'!K$21</f>
        <v>99.123043011389115</v>
      </c>
      <c r="L101" s="27">
        <f>Baseline!CL101*'Summary all tools'!L$21</f>
        <v>291.59489615258707</v>
      </c>
      <c r="M101" s="27">
        <f>Baseline!CM101*'Summary all tools'!M$21</f>
        <v>231.98533689224001</v>
      </c>
      <c r="N101" s="27">
        <f>Baseline!CN101*'Summary all tools'!N$21</f>
        <v>174.79131979644396</v>
      </c>
      <c r="O101" s="27">
        <f>Baseline!CO101*'Summary all tools'!O$21</f>
        <v>300.73139589499777</v>
      </c>
      <c r="P101" s="27">
        <f>Baseline!CP101*'Summary all tools'!P$21</f>
        <v>184.60568921541139</v>
      </c>
      <c r="Q101" s="28"/>
      <c r="R101" s="29">
        <f>Baseline!CR101*'Summary all tools'!B$28</f>
        <v>5.1629931037087502</v>
      </c>
      <c r="S101" s="29">
        <f>Baseline!CS101*'Summary all tools'!C$28</f>
        <v>4.4198132027209498</v>
      </c>
      <c r="T101" s="29">
        <f>Baseline!CT101*'Summary all tools'!D$28</f>
        <v>10.754443644412436</v>
      </c>
      <c r="U101" s="29">
        <f>Baseline!CU101*'Summary all tools'!E$28</f>
        <v>7.3678703709351518</v>
      </c>
      <c r="V101" s="29">
        <f>Baseline!CV101*'Summary all tools'!F$28</f>
        <v>3.1533375424085586</v>
      </c>
      <c r="W101" s="29">
        <f>Baseline!CW101*'Summary all tools'!G$28</f>
        <v>4.3169044457322405</v>
      </c>
      <c r="X101" s="29">
        <f>Baseline!CX101*'Summary all tools'!H$28</f>
        <v>2.1399796053461109</v>
      </c>
      <c r="Y101" s="29">
        <f>Baseline!CY101*'Summary all tools'!J$28</f>
        <v>2.8466271952050035</v>
      </c>
      <c r="Z101" s="29">
        <f>Baseline!CZ101*'Summary all tools'!K$28</f>
        <v>2.12805604608337</v>
      </c>
      <c r="AA101" s="29">
        <f>Baseline!DA101*'Summary all tools'!L$28</f>
        <v>6.322411697228377</v>
      </c>
      <c r="AB101" s="29">
        <f>Baseline!DB101*'Summary all tools'!M$28</f>
        <v>4.1201846094977821</v>
      </c>
      <c r="AC101" s="29">
        <f>Baseline!DC101*'Summary all tools'!N$28</f>
        <v>2.215289263667529</v>
      </c>
      <c r="AD101" s="29">
        <f>Baseline!DD101*'Summary all tools'!O$28</f>
        <v>2.5919081407209217</v>
      </c>
      <c r="AE101" s="29">
        <f>Baseline!DE101*'Summary all tools'!P$28</f>
        <v>0.97410303778810936</v>
      </c>
      <c r="AF101" s="29">
        <f t="shared" si="3"/>
        <v>3442.0790783856692</v>
      </c>
      <c r="AH101" s="6">
        <f>C101*'Summary all tools'!B$22</f>
        <v>22.703526252610178</v>
      </c>
      <c r="AI101" s="6">
        <f>D101*'Summary all tools'!C$22</f>
        <v>25.001450160350661</v>
      </c>
      <c r="AJ101" s="6">
        <f>E101*'Summary all tools'!D$22</f>
        <v>95.867939697083628</v>
      </c>
      <c r="AK101" s="6">
        <f>F101*'Summary all tools'!E$22</f>
        <v>73.569916771768959</v>
      </c>
      <c r="AL101" s="6">
        <f>G101*'Summary all tools'!F$22</f>
        <v>54.51759549800601</v>
      </c>
      <c r="AM101" s="6">
        <f>H101*'Summary all tools'!G$22</f>
        <v>85.745433768025663</v>
      </c>
      <c r="AN101" s="6">
        <f>I101*'Summary all tools'!H$22</f>
        <v>48.543531922249066</v>
      </c>
      <c r="AO101" s="6">
        <f>J101*'Summary all tools'!J$22</f>
        <v>11.847984791368539</v>
      </c>
      <c r="AP101" s="6">
        <f>K101*'Summary all tools'!K$22</f>
        <v>12.765846448436477</v>
      </c>
      <c r="AQ101" s="6">
        <f>L101*'Summary all tools'!L$22</f>
        <v>74.079270176416344</v>
      </c>
      <c r="AR101" s="6">
        <f>M101*'Summary all tools'!M$22</f>
        <v>58.935546113311986</v>
      </c>
      <c r="AS101" s="6">
        <f>N101*'Summary all tools'!N$22</f>
        <v>44.405487114278777</v>
      </c>
      <c r="AT101" s="6">
        <f>O101*'Summary all tools'!O$22</f>
        <v>72.590336940171881</v>
      </c>
      <c r="AU101" s="6">
        <f>P101*'Summary all tools'!P$22</f>
        <v>44.559993948547579</v>
      </c>
      <c r="AV101" s="6"/>
      <c r="AW101" s="6">
        <f>R101*'Summary all tools'!B$29</f>
        <v>0.88629036930150218</v>
      </c>
      <c r="AX101" s="6">
        <f>S101*'Summary all tools'!C$29</f>
        <v>0.75871452798752004</v>
      </c>
      <c r="AY101" s="6">
        <f>T101*'Summary all tools'!D$29</f>
        <v>2.0404792359768886</v>
      </c>
      <c r="AZ101" s="6">
        <f>U101*'Summary all tools'!E$29</f>
        <v>1.3979325200214843</v>
      </c>
      <c r="BA101" s="6">
        <f>V101*'Summary all tools'!F$29</f>
        <v>0.59829406262722484</v>
      </c>
      <c r="BB101" s="6">
        <f>W101*'Summary all tools'!G$29</f>
        <v>1.0531249541639116</v>
      </c>
      <c r="BC101" s="6">
        <f>X101*'Summary all tools'!H$29</f>
        <v>0.52205601308128047</v>
      </c>
      <c r="BD101" s="6">
        <f>Y101*'Summary all tools'!J$29</f>
        <v>0.36661107817034133</v>
      </c>
      <c r="BE101" s="6">
        <f>Z101*'Summary all tools'!K$29</f>
        <v>0.27406782411679764</v>
      </c>
      <c r="BF101" s="6">
        <f>AA101*'Summary all tools'!L$29</f>
        <v>1.6061997327978974</v>
      </c>
      <c r="BG101" s="6">
        <f>AB101*'Summary all tools'!M$29</f>
        <v>1.0467270617246389</v>
      </c>
      <c r="BH101" s="6">
        <f>AC101*'Summary all tools'!N$29</f>
        <v>0.56279109836088026</v>
      </c>
      <c r="BI101" s="6">
        <f>AD101*'Summary all tools'!O$29</f>
        <v>0.62563299948436046</v>
      </c>
      <c r="BJ101" s="6">
        <f>AE101*'Summary all tools'!P$29</f>
        <v>0.23512831946609539</v>
      </c>
      <c r="BK101" s="6">
        <f t="shared" si="4"/>
        <v>737.10790939990648</v>
      </c>
      <c r="BM101" s="6">
        <f>C101*'Summary all tools'!B$23</f>
        <v>4.6848546235544815</v>
      </c>
      <c r="BN101" s="6">
        <f>D101*'Summary all tools'!C$23</f>
        <v>5.1590293981675961</v>
      </c>
      <c r="BO101" s="6">
        <f>E101*'Summary all tools'!D$23</f>
        <v>29.220022715891929</v>
      </c>
      <c r="BP101" s="6">
        <f>F101*'Summary all tools'!E$23</f>
        <v>22.423707509203552</v>
      </c>
      <c r="BQ101" s="6">
        <f>G101*'Summary all tools'!F$23</f>
        <v>16.616664381241556</v>
      </c>
      <c r="BR101" s="6">
        <f>H101*'Summary all tools'!G$23</f>
        <v>18.849211733488399</v>
      </c>
      <c r="BS101" s="6">
        <f>I101*'Summary all tools'!H$23</f>
        <v>10.671207448425442</v>
      </c>
      <c r="BT101" s="6">
        <f>J101*'Summary all tools'!J$23</f>
        <v>2.0908208455356245</v>
      </c>
      <c r="BU101" s="6">
        <f>K101*'Summary all tools'!K$23</f>
        <v>2.2527964320770253</v>
      </c>
      <c r="BV101" s="6">
        <f>L101*'Summary all tools'!L$23</f>
        <v>15.642236332071978</v>
      </c>
      <c r="BW101" s="6">
        <f>M101*'Summary all tools'!M$23</f>
        <v>12.444557545838785</v>
      </c>
      <c r="BX101" s="6">
        <f>N101*'Summary all tools'!N$23</f>
        <v>9.3764574384732082</v>
      </c>
      <c r="BY101" s="6">
        <f>O101*'Summary all tools'!O$23</f>
        <v>17.52180546831735</v>
      </c>
      <c r="BZ101" s="6">
        <f>P101*'Summary all tools'!P$23</f>
        <v>10.755860608270105</v>
      </c>
      <c r="CA101" s="6"/>
      <c r="CB101" s="6">
        <f>R101*'Summary all tools'!B$30</f>
        <v>0.18288531430030996</v>
      </c>
      <c r="CC101" s="6">
        <f>S101*'Summary all tools'!C$30</f>
        <v>0.15656014069583746</v>
      </c>
      <c r="CD101" s="6">
        <f>T101*'Summary all tools'!D$30</f>
        <v>0.62192689041761329</v>
      </c>
      <c r="CE101" s="6">
        <f>U101*'Summary all tools'!E$30</f>
        <v>0.42608217219832911</v>
      </c>
      <c r="CF101" s="6">
        <f>V101*'Summary all tools'!F$30</f>
        <v>0.18235675196514731</v>
      </c>
      <c r="CG101" s="6">
        <f>W101*'Summary all tools'!G$30</f>
        <v>0.23150591664810122</v>
      </c>
      <c r="CH101" s="6">
        <f>X101*'Summary all tools'!H$30</f>
        <v>0.1147623132204539</v>
      </c>
      <c r="CI101" s="6">
        <f>Y101*'Summary all tools'!J$30</f>
        <v>6.4696072618295533E-2</v>
      </c>
      <c r="CJ101" s="6">
        <f>Z101*'Summary all tools'!K$30</f>
        <v>4.8364910138258409E-2</v>
      </c>
      <c r="CK101" s="6">
        <f>AA101*'Summary all tools'!L$30</f>
        <v>0.3391577125031417</v>
      </c>
      <c r="CL101" s="6">
        <f>AB101*'Summary all tools'!M$30</f>
        <v>0.22102204889006322</v>
      </c>
      <c r="CM101" s="6">
        <f>AC101*'Summary all tools'!N$30</f>
        <v>0.11883636738297473</v>
      </c>
      <c r="CN101" s="6">
        <f>AD101*'Summary all tools'!O$30</f>
        <v>0.15101486194450078</v>
      </c>
      <c r="CO101" s="6">
        <f>AE101*'Summary all tools'!P$30</f>
        <v>5.6755111595264397E-2</v>
      </c>
      <c r="CP101" s="6">
        <f t="shared" si="5"/>
        <v>180.62515906507537</v>
      </c>
      <c r="CR101" s="6"/>
      <c r="CS101" s="6"/>
      <c r="CT101" s="6"/>
      <c r="CU101" s="6"/>
      <c r="CV101" s="6"/>
      <c r="CW101" s="6"/>
      <c r="CX101" s="6"/>
      <c r="CY101" s="6"/>
      <c r="CZ101" s="6"/>
      <c r="DA101" s="6"/>
      <c r="DB101" s="6"/>
      <c r="DC101" s="6"/>
      <c r="DD101" s="6"/>
      <c r="DE101" s="6"/>
      <c r="DF101" s="6"/>
      <c r="DH101" s="6"/>
      <c r="DI101" s="6"/>
      <c r="DJ101" s="6"/>
      <c r="DK101" s="6"/>
      <c r="DL101" s="6"/>
      <c r="DM101" s="6"/>
      <c r="DN101" s="6"/>
      <c r="DO101" s="6"/>
      <c r="DP101" s="6"/>
      <c r="DQ101" s="6"/>
      <c r="DR101" s="6"/>
      <c r="DS101" s="6"/>
      <c r="DT101" s="6"/>
      <c r="DU101" s="6"/>
      <c r="DV101" s="6"/>
      <c r="DX101" s="6"/>
      <c r="DY101" s="6"/>
      <c r="DZ101" s="6"/>
      <c r="EA101" s="6"/>
      <c r="EB101" s="6"/>
      <c r="EC101" s="6"/>
      <c r="ED101" s="6"/>
      <c r="EE101" s="6"/>
      <c r="EF101" s="6"/>
      <c r="EG101" s="6"/>
      <c r="EH101" s="6"/>
      <c r="EI101" s="6"/>
      <c r="EJ101" s="6"/>
      <c r="EK101" s="6"/>
      <c r="EL101" s="6"/>
      <c r="EN101" s="1"/>
      <c r="EO101" s="1"/>
      <c r="EP101" s="1"/>
      <c r="EQ101" s="1"/>
      <c r="ER101" s="1"/>
      <c r="ES101" s="1"/>
      <c r="ET101" s="1"/>
      <c r="EU101" s="1"/>
      <c r="EV101" s="1"/>
      <c r="EW101" s="1"/>
      <c r="EX101" s="1"/>
      <c r="EY101" s="1"/>
      <c r="EZ101" s="1"/>
      <c r="FA101" s="1"/>
      <c r="FB101" s="2"/>
      <c r="FD101" s="2"/>
      <c r="FE101" s="2"/>
      <c r="FF101" s="2"/>
      <c r="FG101" s="2"/>
      <c r="FH101" s="2"/>
      <c r="FI101" s="2"/>
      <c r="FJ101" s="2"/>
      <c r="FK101" s="2"/>
      <c r="FL101" s="2"/>
      <c r="FM101" s="2"/>
      <c r="FN101" s="2"/>
      <c r="FO101" s="2"/>
      <c r="FP101" s="2"/>
      <c r="FQ101" s="2"/>
      <c r="FR101" s="2"/>
      <c r="FT101" s="2"/>
      <c r="FU101" s="2"/>
      <c r="FV101" s="2"/>
      <c r="FW101" s="2"/>
      <c r="FX101" s="2"/>
      <c r="FY101" s="2"/>
      <c r="FZ101" s="2"/>
      <c r="GA101" s="2"/>
      <c r="GB101" s="2"/>
      <c r="GC101" s="2"/>
      <c r="GD101" s="2"/>
      <c r="GE101" s="2"/>
      <c r="GF101" s="2"/>
      <c r="GG101" s="2"/>
      <c r="GH101" s="2"/>
      <c r="GJ101" s="6"/>
    </row>
    <row r="102" spans="1:192" x14ac:dyDescent="0.25">
      <c r="A102" s="8" t="s">
        <v>54</v>
      </c>
      <c r="B102" s="8" t="s">
        <v>268</v>
      </c>
      <c r="C102" s="22">
        <f>Baseline!CC102*'Summary all tools'!B$21</f>
        <v>33.999784706178254</v>
      </c>
      <c r="D102" s="22">
        <f>Baseline!CD102*'Summary all tools'!C$21</f>
        <v>35.927234153749538</v>
      </c>
      <c r="E102" s="22">
        <f>Baseline!CE102*'Summary all tools'!D$21</f>
        <v>145.758432058843</v>
      </c>
      <c r="F102" s="22">
        <f>Baseline!CF102*'Summary all tools'!E$21</f>
        <v>111.27268615381725</v>
      </c>
      <c r="G102" s="22">
        <f>Baseline!CG102*'Summary all tools'!F$21</f>
        <v>79.830576210171856</v>
      </c>
      <c r="H102" s="22">
        <f>Baseline!CH102*'Summary all tools'!G$21</f>
        <v>96.874604009971321</v>
      </c>
      <c r="I102" s="22">
        <f>Baseline!CI102*'Summary all tools'!H$21</f>
        <v>49.919422152219546</v>
      </c>
      <c r="J102" s="27">
        <f>Baseline!CJ102*'Summary all tools'!J$21</f>
        <v>23.837247248888541</v>
      </c>
      <c r="K102" s="27">
        <f>Baseline!CK102*'Summary all tools'!K$21</f>
        <v>26.919429034709569</v>
      </c>
      <c r="L102" s="27">
        <f>Baseline!CL102*'Summary all tools'!L$21</f>
        <v>87.095018982206057</v>
      </c>
      <c r="M102" s="27">
        <f>Baseline!CM102*'Summary all tools'!M$21</f>
        <v>65.616687870948766</v>
      </c>
      <c r="N102" s="27">
        <f>Baseline!CN102*'Summary all tools'!N$21</f>
        <v>49.693878282342119</v>
      </c>
      <c r="O102" s="27">
        <f>Baseline!CO102*'Summary all tools'!O$21</f>
        <v>81.524569698787531</v>
      </c>
      <c r="P102" s="27">
        <f>Baseline!CP102*'Summary all tools'!P$21</f>
        <v>45.360590292392345</v>
      </c>
      <c r="Q102" s="28"/>
      <c r="R102" s="29">
        <f>Baseline!CR102*'Summary all tools'!B$28</f>
        <v>0.77246794360431326</v>
      </c>
      <c r="S102" s="29">
        <f>Baseline!CS102*'Summary all tools'!C$28</f>
        <v>0.49089303711357191</v>
      </c>
      <c r="T102" s="29">
        <f>Baseline!CT102*'Summary all tools'!D$28</f>
        <v>1.0914827985685589</v>
      </c>
      <c r="U102" s="29">
        <f>Baseline!CU102*'Summary all tools'!E$28</f>
        <v>0.85250872281290113</v>
      </c>
      <c r="V102" s="29">
        <f>Baseline!CV102*'Summary all tools'!F$28</f>
        <v>0.47435155385282124</v>
      </c>
      <c r="W102" s="29">
        <f>Baseline!CW102*'Summary all tools'!G$28</f>
        <v>0.32477118202576588</v>
      </c>
      <c r="X102" s="29">
        <f>Baseline!CX102*'Summary all tools'!H$28</f>
        <v>0.11124105214979285</v>
      </c>
      <c r="Y102" s="29">
        <f>Baseline!CY102*'Summary all tools'!J$28</f>
        <v>0.38970976428700616</v>
      </c>
      <c r="Z102" s="29">
        <f>Baseline!CZ102*'Summary all tools'!K$28</f>
        <v>0.32344480544162235</v>
      </c>
      <c r="AA102" s="29">
        <f>Baseline!DA102*'Summary all tools'!L$28</f>
        <v>0.67831011668384766</v>
      </c>
      <c r="AB102" s="29">
        <f>Baseline!DB102*'Summary all tools'!M$28</f>
        <v>0.67863193589782955</v>
      </c>
      <c r="AC102" s="29">
        <f>Baseline!DC102*'Summary all tools'!N$28</f>
        <v>0.30414478377496035</v>
      </c>
      <c r="AD102" s="29">
        <f>Baseline!DD102*'Summary all tools'!O$28</f>
        <v>0.30576491213797474</v>
      </c>
      <c r="AE102" s="29">
        <f>Baseline!DE102*'Summary all tools'!P$28</f>
        <v>0.19166446602419301</v>
      </c>
      <c r="AF102" s="29">
        <f t="shared" si="3"/>
        <v>940.61954792960069</v>
      </c>
      <c r="AH102" s="6">
        <f>C102*'Summary all tools'!B$22</f>
        <v>5.8364753037853685</v>
      </c>
      <c r="AI102" s="6">
        <f>D102*'Summary all tools'!C$22</f>
        <v>6.1673453724420195</v>
      </c>
      <c r="AJ102" s="6">
        <f>E102*'Summary all tools'!D$22</f>
        <v>27.655271059897437</v>
      </c>
      <c r="AK102" s="6">
        <f>F102*'Summary all tools'!E$22</f>
        <v>21.11216657369372</v>
      </c>
      <c r="AL102" s="6">
        <f>G102*'Summary all tools'!F$22</f>
        <v>15.14654207496438</v>
      </c>
      <c r="AM102" s="6">
        <f>H102*'Summary all tools'!G$22</f>
        <v>23.632921272674391</v>
      </c>
      <c r="AN102" s="6">
        <f>I102*'Summary all tools'!H$22</f>
        <v>12.178029378880058</v>
      </c>
      <c r="AO102" s="6">
        <f>J102*'Summary all tools'!J$22</f>
        <v>3.0699485093265544</v>
      </c>
      <c r="AP102" s="6">
        <f>K102*'Summary all tools'!K$22</f>
        <v>3.4668961635610809</v>
      </c>
      <c r="AQ102" s="6">
        <f>L102*'Summary all tools'!L$22</f>
        <v>22.126366158434937</v>
      </c>
      <c r="AR102" s="6">
        <f>M102*'Summary all tools'!M$22</f>
        <v>16.669826574502164</v>
      </c>
      <c r="AS102" s="6">
        <f>N102*'Summary all tools'!N$22</f>
        <v>12.624659361202299</v>
      </c>
      <c r="AT102" s="6">
        <f>O102*'Summary all tools'!O$22</f>
        <v>19.678344410052162</v>
      </c>
      <c r="AU102" s="6">
        <f>P102*'Summary all tools'!P$22</f>
        <v>10.949108001611945</v>
      </c>
      <c r="AV102" s="6"/>
      <c r="AW102" s="6">
        <f>R102*'Summary all tools'!B$29</f>
        <v>0.13260348895659874</v>
      </c>
      <c r="AX102" s="6">
        <f>S102*'Summary all tools'!C$29</f>
        <v>8.4267742065817525E-2</v>
      </c>
      <c r="AY102" s="6">
        <f>T102*'Summary all tools'!D$29</f>
        <v>0.20709095333464533</v>
      </c>
      <c r="AZ102" s="6">
        <f>U102*'Summary all tools'!E$29</f>
        <v>0.16174954324975122</v>
      </c>
      <c r="BA102" s="6">
        <f>V102*'Summary all tools'!F$29</f>
        <v>9.0000424772595053E-2</v>
      </c>
      <c r="BB102" s="6">
        <f>W102*'Summary all tools'!G$29</f>
        <v>7.922914219766318E-2</v>
      </c>
      <c r="BC102" s="6">
        <f>X102*'Summary all tools'!H$29</f>
        <v>2.7137669925080907E-2</v>
      </c>
      <c r="BD102" s="6">
        <f>Y102*'Summary all tools'!J$29</f>
        <v>5.0189893885447763E-2</v>
      </c>
      <c r="BE102" s="6">
        <f>Z102*'Summary all tools'!K$29</f>
        <v>4.1655770397784696E-2</v>
      </c>
      <c r="BF102" s="6">
        <f>AA102*'Summary all tools'!L$29</f>
        <v>0.17232372397534995</v>
      </c>
      <c r="BG102" s="6">
        <f>AB102*'Summary all tools'!M$29</f>
        <v>0.17240548169064293</v>
      </c>
      <c r="BH102" s="6">
        <f>AC102*'Summary all tools'!N$29</f>
        <v>7.7267551343638705E-2</v>
      </c>
      <c r="BI102" s="6">
        <f>AD102*'Summary all tools'!O$29</f>
        <v>7.3805323619511143E-2</v>
      </c>
      <c r="BJ102" s="6">
        <f>AE102*'Summary all tools'!P$29</f>
        <v>4.6263836626529352E-2</v>
      </c>
      <c r="BK102" s="6">
        <f t="shared" si="4"/>
        <v>201.72989076106964</v>
      </c>
      <c r="BM102" s="6">
        <f>C102*'Summary all tools'!B$23</f>
        <v>1.2043520468128537</v>
      </c>
      <c r="BN102" s="6">
        <f>D102*'Summary all tools'!C$23</f>
        <v>1.2726268228848612</v>
      </c>
      <c r="BO102" s="6">
        <f>E102*'Summary all tools'!D$23</f>
        <v>8.4291750833249033</v>
      </c>
      <c r="BP102" s="6">
        <f>F102*'Summary all tools'!E$23</f>
        <v>6.4348726885573324</v>
      </c>
      <c r="BQ102" s="6">
        <f>G102*'Summary all tools'!F$23</f>
        <v>4.616583029698047</v>
      </c>
      <c r="BR102" s="6">
        <f>H102*'Summary all tools'!G$23</f>
        <v>5.195168038389629</v>
      </c>
      <c r="BS102" s="6">
        <f>I102*'Summary all tools'!H$23</f>
        <v>2.6770668031158746</v>
      </c>
      <c r="BT102" s="6">
        <f>J102*'Summary all tools'!J$23</f>
        <v>0.54175561929292138</v>
      </c>
      <c r="BU102" s="6">
        <f>K102*'Summary all tools'!K$23</f>
        <v>0.61180520533430838</v>
      </c>
      <c r="BV102" s="6">
        <f>L102*'Summary all tools'!L$23</f>
        <v>4.672101220705386</v>
      </c>
      <c r="BW102" s="6">
        <f>M102*'Summary all tools'!M$23</f>
        <v>3.5199235396359154</v>
      </c>
      <c r="BX102" s="6">
        <f>N102*'Summary all tools'!N$23</f>
        <v>2.6657647256721986</v>
      </c>
      <c r="BY102" s="6">
        <f>O102*'Summary all tools'!O$23</f>
        <v>4.7499452024263844</v>
      </c>
      <c r="BZ102" s="6">
        <f>P102*'Summary all tools'!P$23</f>
        <v>2.6428881383201248</v>
      </c>
      <c r="CA102" s="6"/>
      <c r="CB102" s="6">
        <f>R102*'Summary all tools'!B$30</f>
        <v>2.7362624705329901E-2</v>
      </c>
      <c r="CC102" s="6">
        <f>S102*'Summary all tools'!C$30</f>
        <v>1.7388581696121078E-2</v>
      </c>
      <c r="CD102" s="6">
        <f>T102*'Summary all tools'!D$30</f>
        <v>6.3120187831450125E-2</v>
      </c>
      <c r="CE102" s="6">
        <f>U102*'Summary all tools'!E$30</f>
        <v>4.9300374483657046E-2</v>
      </c>
      <c r="CF102" s="6">
        <f>V102*'Summary all tools'!F$30</f>
        <v>2.7431636317674521E-2</v>
      </c>
      <c r="CG102" s="6">
        <f>W102*'Summary all tools'!G$30</f>
        <v>1.7416751086555268E-2</v>
      </c>
      <c r="CH102" s="6">
        <f>X102*'Summary all tools'!H$30</f>
        <v>5.965608474910027E-3</v>
      </c>
      <c r="CI102" s="6">
        <f>Y102*'Summary all tools'!J$30</f>
        <v>8.8570400974319584E-3</v>
      </c>
      <c r="CJ102" s="6">
        <f>Z102*'Summary all tools'!K$30</f>
        <v>7.3510183054914177E-3</v>
      </c>
      <c r="CK102" s="6">
        <f>AA102*'Summary all tools'!L$30</f>
        <v>3.6387081158141626E-2</v>
      </c>
      <c r="CL102" s="6">
        <f>AB102*'Summary all tools'!M$30</f>
        <v>3.6404344739458465E-2</v>
      </c>
      <c r="CM102" s="6">
        <f>AC102*'Summary all tools'!N$30</f>
        <v>1.6315459048656781E-2</v>
      </c>
      <c r="CN102" s="6">
        <f>AD102*'Summary all tools'!O$30</f>
        <v>1.7815078115054415E-2</v>
      </c>
      <c r="CO102" s="6">
        <f>AE102*'Summary all tools'!P$30</f>
        <v>1.116713297881743E-2</v>
      </c>
      <c r="CP102" s="6">
        <f t="shared" si="5"/>
        <v>49.576311083209497</v>
      </c>
      <c r="CR102" s="6"/>
      <c r="CS102" s="6"/>
      <c r="CT102" s="6"/>
      <c r="CU102" s="6"/>
      <c r="CV102" s="6"/>
      <c r="CW102" s="6"/>
      <c r="CX102" s="6"/>
      <c r="CY102" s="6"/>
      <c r="CZ102" s="6"/>
      <c r="DA102" s="6"/>
      <c r="DB102" s="6"/>
      <c r="DC102" s="6"/>
      <c r="DD102" s="6"/>
      <c r="DE102" s="6"/>
      <c r="DF102" s="6"/>
      <c r="DH102" s="6"/>
      <c r="DI102" s="6"/>
      <c r="DJ102" s="6"/>
      <c r="DK102" s="6"/>
      <c r="DL102" s="6"/>
      <c r="DM102" s="6"/>
      <c r="DN102" s="6"/>
      <c r="DO102" s="6"/>
      <c r="DP102" s="6"/>
      <c r="DQ102" s="6"/>
      <c r="DR102" s="6"/>
      <c r="DS102" s="6"/>
      <c r="DT102" s="6"/>
      <c r="DU102" s="6"/>
      <c r="DV102" s="6"/>
      <c r="DX102" s="6"/>
      <c r="DY102" s="6"/>
      <c r="DZ102" s="6"/>
      <c r="EA102" s="6"/>
      <c r="EB102" s="6"/>
      <c r="EC102" s="6"/>
      <c r="ED102" s="6"/>
      <c r="EE102" s="6"/>
      <c r="EF102" s="6"/>
      <c r="EG102" s="6"/>
      <c r="EH102" s="6"/>
      <c r="EI102" s="6"/>
      <c r="EJ102" s="6"/>
      <c r="EK102" s="6"/>
      <c r="EL102" s="6"/>
      <c r="EN102" s="1"/>
      <c r="EO102" s="1"/>
      <c r="EP102" s="1"/>
      <c r="EQ102" s="1"/>
      <c r="ER102" s="1"/>
      <c r="ES102" s="1"/>
      <c r="ET102" s="1"/>
      <c r="EU102" s="1"/>
      <c r="EV102" s="1"/>
      <c r="EW102" s="1"/>
      <c r="EX102" s="1"/>
      <c r="EY102" s="1"/>
      <c r="EZ102" s="1"/>
      <c r="FA102" s="1"/>
      <c r="FB102" s="2"/>
      <c r="FD102" s="2"/>
      <c r="FE102" s="2"/>
      <c r="FF102" s="2"/>
      <c r="FG102" s="2"/>
      <c r="FH102" s="2"/>
      <c r="FI102" s="2"/>
      <c r="FJ102" s="2"/>
      <c r="FK102" s="2"/>
      <c r="FL102" s="2"/>
      <c r="FM102" s="2"/>
      <c r="FN102" s="2"/>
      <c r="FO102" s="2"/>
      <c r="FP102" s="2"/>
      <c r="FQ102" s="2"/>
      <c r="FR102" s="2"/>
      <c r="FT102" s="2"/>
      <c r="FU102" s="2"/>
      <c r="FV102" s="2"/>
      <c r="FW102" s="2"/>
      <c r="FX102" s="2"/>
      <c r="FY102" s="2"/>
      <c r="FZ102" s="2"/>
      <c r="GA102" s="2"/>
      <c r="GB102" s="2"/>
      <c r="GC102" s="2"/>
      <c r="GD102" s="2"/>
      <c r="GE102" s="2"/>
      <c r="GF102" s="2"/>
      <c r="GG102" s="2"/>
      <c r="GH102" s="2"/>
      <c r="GJ102" s="6"/>
    </row>
    <row r="103" spans="1:192" x14ac:dyDescent="0.25">
      <c r="A103" s="8" t="s">
        <v>80</v>
      </c>
      <c r="B103" s="8" t="s">
        <v>269</v>
      </c>
      <c r="C103" s="22">
        <f>Baseline!CC103*'Summary all tools'!B$21</f>
        <v>45.177136683772375</v>
      </c>
      <c r="D103" s="22">
        <f>Baseline!CD103*'Summary all tools'!C$21</f>
        <v>46.534978811085878</v>
      </c>
      <c r="E103" s="22">
        <f>Baseline!CE103*'Summary all tools'!D$21</f>
        <v>182.05211200593288</v>
      </c>
      <c r="F103" s="22">
        <f>Baseline!CF103*'Summary all tools'!E$21</f>
        <v>149.44665912949858</v>
      </c>
      <c r="G103" s="22">
        <f>Baseline!CG103*'Summary all tools'!F$21</f>
        <v>104.53515912257221</v>
      </c>
      <c r="H103" s="22">
        <f>Baseline!CH103*'Summary all tools'!G$21</f>
        <v>116.83433889275582</v>
      </c>
      <c r="I103" s="22">
        <f>Baseline!CI103*'Summary all tools'!H$21</f>
        <v>64.426744502964652</v>
      </c>
      <c r="J103" s="27">
        <f>Baseline!CJ103*'Summary all tools'!J$21</f>
        <v>32.0363010549911</v>
      </c>
      <c r="K103" s="27">
        <f>Baseline!CK103*'Summary all tools'!K$21</f>
        <v>34.303088760563433</v>
      </c>
      <c r="L103" s="27">
        <f>Baseline!CL103*'Summary all tools'!L$21</f>
        <v>115.89815119648023</v>
      </c>
      <c r="M103" s="27">
        <f>Baseline!CM103*'Summary all tools'!M$21</f>
        <v>91.686757150615819</v>
      </c>
      <c r="N103" s="27">
        <f>Baseline!CN103*'Summary all tools'!N$21</f>
        <v>68.070373783316867</v>
      </c>
      <c r="O103" s="27">
        <f>Baseline!CO103*'Summary all tools'!O$21</f>
        <v>100.44716145913394</v>
      </c>
      <c r="P103" s="27">
        <f>Baseline!CP103*'Summary all tools'!P$21</f>
        <v>59.624627112057915</v>
      </c>
      <c r="Q103" s="28"/>
      <c r="R103" s="29">
        <f>Baseline!CR103*'Summary all tools'!B$28</f>
        <v>5.3060002379437083</v>
      </c>
      <c r="S103" s="29">
        <f>Baseline!CS103*'Summary all tools'!C$28</f>
        <v>2.542727611138992</v>
      </c>
      <c r="T103" s="29">
        <f>Baseline!CT103*'Summary all tools'!D$28</f>
        <v>9.4135902791618129</v>
      </c>
      <c r="U103" s="29">
        <f>Baseline!CU103*'Summary all tools'!E$28</f>
        <v>5.3963493191465401</v>
      </c>
      <c r="V103" s="29">
        <f>Baseline!CV103*'Summary all tools'!F$28</f>
        <v>2.5782856456649768</v>
      </c>
      <c r="W103" s="29">
        <f>Baseline!CW103*'Summary all tools'!G$28</f>
        <v>2.9144295835316925</v>
      </c>
      <c r="X103" s="29">
        <f>Baseline!CX103*'Summary all tools'!H$28</f>
        <v>2.3923575247214854</v>
      </c>
      <c r="Y103" s="29">
        <f>Baseline!CY103*'Summary all tools'!J$28</f>
        <v>2.8350708898222208</v>
      </c>
      <c r="Z103" s="29">
        <f>Baseline!CZ103*'Summary all tools'!K$28</f>
        <v>1.6964230996363536</v>
      </c>
      <c r="AA103" s="29">
        <f>Baseline!DA103*'Summary all tools'!L$28</f>
        <v>4.692650393272392</v>
      </c>
      <c r="AB103" s="29">
        <f>Baseline!DB103*'Summary all tools'!M$28</f>
        <v>4.0515476339863437</v>
      </c>
      <c r="AC103" s="29">
        <f>Baseline!DC103*'Summary all tools'!N$28</f>
        <v>2.3203699817056473</v>
      </c>
      <c r="AD103" s="29">
        <f>Baseline!DD103*'Summary all tools'!O$28</f>
        <v>3.1591673368133617</v>
      </c>
      <c r="AE103" s="29">
        <f>Baseline!DE103*'Summary all tools'!P$28</f>
        <v>1.306780460479724</v>
      </c>
      <c r="AF103" s="29">
        <f t="shared" si="3"/>
        <v>1261.6793396627668</v>
      </c>
      <c r="AH103" s="6">
        <f>C103*'Summary all tools'!B$22</f>
        <v>7.7552032999391276</v>
      </c>
      <c r="AI103" s="6">
        <f>D103*'Summary all tools'!C$22</f>
        <v>7.9882933653907644</v>
      </c>
      <c r="AJ103" s="6">
        <f>E103*'Summary all tools'!D$22</f>
        <v>34.541401368247172</v>
      </c>
      <c r="AK103" s="6">
        <f>F103*'Summary all tools'!E$22</f>
        <v>28.355051634706683</v>
      </c>
      <c r="AL103" s="6">
        <f>G103*'Summary all tools'!F$22</f>
        <v>19.833831360488034</v>
      </c>
      <c r="AM103" s="6">
        <f>H103*'Summary all tools'!G$22</f>
        <v>28.502173105277972</v>
      </c>
      <c r="AN103" s="6">
        <f>I103*'Summary all tools'!H$22</f>
        <v>15.717144820912512</v>
      </c>
      <c r="AO103" s="6">
        <f>J103*'Summary all tools'!J$22</f>
        <v>4.1258872570821872</v>
      </c>
      <c r="AP103" s="6">
        <f>K103*'Summary all tools'!K$22</f>
        <v>4.4178220373452906</v>
      </c>
      <c r="AQ103" s="6">
        <f>L103*'Summary all tools'!L$22</f>
        <v>29.443761083316332</v>
      </c>
      <c r="AR103" s="6">
        <f>M103*'Summary all tools'!M$22</f>
        <v>23.292890733607862</v>
      </c>
      <c r="AS103" s="6">
        <f>N103*'Summary all tools'!N$22</f>
        <v>17.293182003656408</v>
      </c>
      <c r="AT103" s="6">
        <f>O103*'Summary all tools'!O$22</f>
        <v>24.245866559101298</v>
      </c>
      <c r="AU103" s="6">
        <f>P103*'Summary all tools'!P$22</f>
        <v>14.392151371876048</v>
      </c>
      <c r="AV103" s="6"/>
      <c r="AW103" s="6">
        <f>R103*'Summary all tools'!B$29</f>
        <v>0.91083927790314345</v>
      </c>
      <c r="AX103" s="6">
        <f>S103*'Summary all tools'!C$29</f>
        <v>0.43649002589034469</v>
      </c>
      <c r="AY103" s="6">
        <f>T103*'Summary all tools'!D$29</f>
        <v>1.7860743089767701</v>
      </c>
      <c r="AZ103" s="6">
        <f>U103*'Summary all tools'!E$29</f>
        <v>1.0238687467126639</v>
      </c>
      <c r="BA103" s="6">
        <f>V103*'Summary all tools'!F$29</f>
        <v>0.48918739995722754</v>
      </c>
      <c r="BB103" s="6">
        <f>W103*'Summary all tools'!G$29</f>
        <v>0.71098597621383042</v>
      </c>
      <c r="BC103" s="6">
        <f>X103*'Summary all tools'!H$29</f>
        <v>0.58362454861764945</v>
      </c>
      <c r="BD103" s="6">
        <f>Y103*'Summary all tools'!J$29</f>
        <v>0.36512276611346783</v>
      </c>
      <c r="BE103" s="6">
        <f>Z103*'Summary all tools'!K$29</f>
        <v>0.21847873252892433</v>
      </c>
      <c r="BF103" s="6">
        <f>AA103*'Summary all tools'!L$29</f>
        <v>1.1921611829062453</v>
      </c>
      <c r="BG103" s="6">
        <f>AB103*'Summary all tools'!M$29</f>
        <v>1.0292899353548302</v>
      </c>
      <c r="BH103" s="6">
        <f>AC103*'Summary all tools'!N$29</f>
        <v>0.58948670587866137</v>
      </c>
      <c r="BI103" s="6">
        <f>AD103*'Summary all tools'!O$29</f>
        <v>0.76255763302391488</v>
      </c>
      <c r="BJ103" s="6">
        <f>AE103*'Summary all tools'!P$29</f>
        <v>0.31542976632269198</v>
      </c>
      <c r="BK103" s="6">
        <f t="shared" si="4"/>
        <v>270.318257007348</v>
      </c>
      <c r="BM103" s="6">
        <f>C103*'Summary all tools'!B$23</f>
        <v>1.6002800460191851</v>
      </c>
      <c r="BN103" s="6">
        <f>D103*'Summary all tools'!C$23</f>
        <v>1.6483779960330149</v>
      </c>
      <c r="BO103" s="6">
        <f>E103*'Summary all tools'!D$23</f>
        <v>10.528029869089035</v>
      </c>
      <c r="BP103" s="6">
        <f>F103*'Summary all tools'!E$23</f>
        <v>8.6424643681126536</v>
      </c>
      <c r="BQ103" s="6">
        <f>G103*'Summary all tools'!F$23</f>
        <v>6.0452431201487498</v>
      </c>
      <c r="BR103" s="6">
        <f>H103*'Summary all tools'!G$23</f>
        <v>6.2655639153843818</v>
      </c>
      <c r="BS103" s="6">
        <f>I103*'Summary all tools'!H$23</f>
        <v>3.4550620080454228</v>
      </c>
      <c r="BT103" s="6">
        <f>J103*'Summary all tools'!J$23</f>
        <v>0.7280977512497977</v>
      </c>
      <c r="BU103" s="6">
        <f>K103*'Summary all tools'!K$23</f>
        <v>0.77961565364916896</v>
      </c>
      <c r="BV103" s="6">
        <f>L103*'Summary all tools'!L$23</f>
        <v>6.2172085156006602</v>
      </c>
      <c r="BW103" s="6">
        <f>M103*'Summary all tools'!M$23</f>
        <v>4.9184191588893098</v>
      </c>
      <c r="BX103" s="6">
        <f>N103*'Summary all tools'!N$23</f>
        <v>3.6515483912103179</v>
      </c>
      <c r="BY103" s="6">
        <f>O103*'Summary all tools'!O$23</f>
        <v>5.8524505487485889</v>
      </c>
      <c r="BZ103" s="6">
        <f>P103*'Summary all tools'!P$23</f>
        <v>3.4739675725218047</v>
      </c>
      <c r="CA103" s="6"/>
      <c r="CB103" s="6">
        <f>R103*'Summary all tools'!B$30</f>
        <v>0.18795096210699785</v>
      </c>
      <c r="CC103" s="6">
        <f>S103*'Summary all tools'!C$30</f>
        <v>9.006937042181716E-2</v>
      </c>
      <c r="CD103" s="6">
        <f>T103*'Summary all tools'!D$30</f>
        <v>0.54438566266757715</v>
      </c>
      <c r="CE103" s="6">
        <f>U103*'Summary all tools'!E$30</f>
        <v>0.3120695837583119</v>
      </c>
      <c r="CF103" s="6">
        <f>V103*'Summary all tools'!F$30</f>
        <v>0.14910163902805906</v>
      </c>
      <c r="CG103" s="6">
        <f>W103*'Summary all tools'!G$30</f>
        <v>0.1562943309780403</v>
      </c>
      <c r="CH103" s="6">
        <f>X103*'Summary all tools'!H$30</f>
        <v>0.12829677577370743</v>
      </c>
      <c r="CI103" s="6">
        <f>Y103*'Summary all tools'!J$30</f>
        <v>6.443342931414138E-2</v>
      </c>
      <c r="CJ103" s="6">
        <f>Z103*'Summary all tools'!K$30</f>
        <v>3.8555070446280766E-2</v>
      </c>
      <c r="CK103" s="6">
        <f>AA103*'Summary all tools'!L$30</f>
        <v>0.2517312457929522</v>
      </c>
      <c r="CL103" s="6">
        <f>AB103*'Summary all tools'!M$30</f>
        <v>0.21734010587173705</v>
      </c>
      <c r="CM103" s="6">
        <f>AC103*'Summary all tools'!N$30</f>
        <v>0.12447328849230699</v>
      </c>
      <c r="CN103" s="6">
        <f>AD103*'Summary all tools'!O$30</f>
        <v>0.18406563555749669</v>
      </c>
      <c r="CO103" s="6">
        <f>AE103*'Summary all tools'!P$30</f>
        <v>7.613821945720152E-2</v>
      </c>
      <c r="CP103" s="6">
        <f t="shared" si="5"/>
        <v>66.331234234368736</v>
      </c>
      <c r="CR103" s="6"/>
      <c r="CS103" s="6"/>
      <c r="CT103" s="6"/>
      <c r="CU103" s="6"/>
      <c r="CV103" s="6"/>
      <c r="CW103" s="6"/>
      <c r="CX103" s="6"/>
      <c r="CY103" s="6"/>
      <c r="CZ103" s="6"/>
      <c r="DA103" s="6"/>
      <c r="DB103" s="6"/>
      <c r="DC103" s="6"/>
      <c r="DD103" s="6"/>
      <c r="DE103" s="6"/>
      <c r="DF103" s="6"/>
      <c r="DH103" s="6"/>
      <c r="DI103" s="6"/>
      <c r="DJ103" s="6"/>
      <c r="DK103" s="6"/>
      <c r="DL103" s="6"/>
      <c r="DM103" s="6"/>
      <c r="DN103" s="6"/>
      <c r="DO103" s="6"/>
      <c r="DP103" s="6"/>
      <c r="DQ103" s="6"/>
      <c r="DR103" s="6"/>
      <c r="DS103" s="6"/>
      <c r="DT103" s="6"/>
      <c r="DU103" s="6"/>
      <c r="DV103" s="6"/>
      <c r="DX103" s="6"/>
      <c r="DY103" s="6"/>
      <c r="DZ103" s="6"/>
      <c r="EA103" s="6"/>
      <c r="EB103" s="6"/>
      <c r="EC103" s="6"/>
      <c r="ED103" s="6"/>
      <c r="EE103" s="6"/>
      <c r="EF103" s="6"/>
      <c r="EG103" s="6"/>
      <c r="EH103" s="6"/>
      <c r="EI103" s="6"/>
      <c r="EJ103" s="6"/>
      <c r="EK103" s="6"/>
      <c r="EL103" s="6"/>
      <c r="EN103" s="1"/>
      <c r="EO103" s="1"/>
      <c r="EP103" s="1"/>
      <c r="EQ103" s="1"/>
      <c r="ER103" s="1"/>
      <c r="ES103" s="1"/>
      <c r="ET103" s="1"/>
      <c r="EU103" s="1"/>
      <c r="EV103" s="1"/>
      <c r="EW103" s="1"/>
      <c r="EX103" s="1"/>
      <c r="EY103" s="1"/>
      <c r="EZ103" s="1"/>
      <c r="FA103" s="1"/>
      <c r="FB103" s="2"/>
      <c r="FD103" s="2"/>
      <c r="FE103" s="2"/>
      <c r="FF103" s="2"/>
      <c r="FG103" s="2"/>
      <c r="FH103" s="2"/>
      <c r="FI103" s="2"/>
      <c r="FJ103" s="2"/>
      <c r="FK103" s="2"/>
      <c r="FL103" s="2"/>
      <c r="FM103" s="2"/>
      <c r="FN103" s="2"/>
      <c r="FO103" s="2"/>
      <c r="FP103" s="2"/>
      <c r="FQ103" s="2"/>
      <c r="FR103" s="2"/>
      <c r="FT103" s="2"/>
      <c r="FU103" s="2"/>
      <c r="FV103" s="2"/>
      <c r="FW103" s="2"/>
      <c r="FX103" s="2"/>
      <c r="FY103" s="2"/>
      <c r="FZ103" s="2"/>
      <c r="GA103" s="2"/>
      <c r="GB103" s="2"/>
      <c r="GC103" s="2"/>
      <c r="GD103" s="2"/>
      <c r="GE103" s="2"/>
      <c r="GF103" s="2"/>
      <c r="GG103" s="2"/>
      <c r="GH103" s="2"/>
      <c r="GJ103" s="6"/>
    </row>
    <row r="104" spans="1:192" x14ac:dyDescent="0.25">
      <c r="A104" s="8" t="s">
        <v>101</v>
      </c>
      <c r="B104" s="8" t="s">
        <v>270</v>
      </c>
      <c r="C104" s="22">
        <f>Baseline!CC104*'Summary all tools'!B$21</f>
        <v>46.727322394672377</v>
      </c>
      <c r="D104" s="22">
        <f>Baseline!CD104*'Summary all tools'!C$21</f>
        <v>53.98108132918729</v>
      </c>
      <c r="E104" s="22">
        <f>Baseline!CE104*'Summary all tools'!D$21</f>
        <v>205.57240223652974</v>
      </c>
      <c r="F104" s="22">
        <f>Baseline!CF104*'Summary all tools'!E$21</f>
        <v>164.15871972805266</v>
      </c>
      <c r="G104" s="22">
        <f>Baseline!CG104*'Summary all tools'!F$21</f>
        <v>120.51181745290408</v>
      </c>
      <c r="H104" s="22">
        <f>Baseline!CH104*'Summary all tools'!G$21</f>
        <v>156.55129742320548</v>
      </c>
      <c r="I104" s="22">
        <f>Baseline!CI104*'Summary all tools'!H$21</f>
        <v>95.134645570146361</v>
      </c>
      <c r="J104" s="27">
        <f>Baseline!CJ104*'Summary all tools'!J$21</f>
        <v>34.803521990519506</v>
      </c>
      <c r="K104" s="27">
        <f>Baseline!CK104*'Summary all tools'!K$21</f>
        <v>39.62541532839932</v>
      </c>
      <c r="L104" s="27">
        <f>Baseline!CL104*'Summary all tools'!L$21</f>
        <v>126.77203043852838</v>
      </c>
      <c r="M104" s="27">
        <f>Baseline!CM104*'Summary all tools'!M$21</f>
        <v>101.42407044930142</v>
      </c>
      <c r="N104" s="27">
        <f>Baseline!CN104*'Summary all tools'!N$21</f>
        <v>78.995421493838037</v>
      </c>
      <c r="O104" s="27">
        <f>Baseline!CO104*'Summary all tools'!O$21</f>
        <v>142.30267331225562</v>
      </c>
      <c r="P104" s="27">
        <f>Baseline!CP104*'Summary all tools'!P$21</f>
        <v>83.515941651465056</v>
      </c>
      <c r="Q104" s="28"/>
      <c r="R104" s="29">
        <f>Baseline!CR104*'Summary all tools'!B$28</f>
        <v>0.40533042112816348</v>
      </c>
      <c r="S104" s="29">
        <f>Baseline!CS104*'Summary all tools'!C$28</f>
        <v>0.27924952537979897</v>
      </c>
      <c r="T104" s="29">
        <f>Baseline!CT104*'Summary all tools'!D$28</f>
        <v>0.93139599718816057</v>
      </c>
      <c r="U104" s="29">
        <f>Baseline!CU104*'Summary all tools'!E$28</f>
        <v>0.76540261959092026</v>
      </c>
      <c r="V104" s="29">
        <f>Baseline!CV104*'Summary all tools'!F$28</f>
        <v>0.26221022074174088</v>
      </c>
      <c r="W104" s="29">
        <f>Baseline!CW104*'Summary all tools'!G$28</f>
        <v>0.28906860510747523</v>
      </c>
      <c r="X104" s="29">
        <f>Baseline!CX104*'Summary all tools'!H$28</f>
        <v>0.24153512045736941</v>
      </c>
      <c r="Y104" s="29">
        <f>Baseline!CY104*'Summary all tools'!J$28</f>
        <v>0.31968942428523733</v>
      </c>
      <c r="Z104" s="29">
        <f>Baseline!CZ104*'Summary all tools'!K$28</f>
        <v>0.32130734661911575</v>
      </c>
      <c r="AA104" s="29">
        <f>Baseline!DA104*'Summary all tools'!L$28</f>
        <v>0.69434859730392628</v>
      </c>
      <c r="AB104" s="29">
        <f>Baseline!DB104*'Summary all tools'!M$28</f>
        <v>0.51389441498955135</v>
      </c>
      <c r="AC104" s="29">
        <f>Baseline!DC104*'Summary all tools'!N$28</f>
        <v>0.25852459478449757</v>
      </c>
      <c r="AD104" s="29">
        <f>Baseline!DD104*'Summary all tools'!O$28</f>
        <v>0.32268179889400378</v>
      </c>
      <c r="AE104" s="29">
        <f>Baseline!DE104*'Summary all tools'!P$28</f>
        <v>0.1681851529229734</v>
      </c>
      <c r="AF104" s="29">
        <f t="shared" si="3"/>
        <v>1455.8491846383986</v>
      </c>
      <c r="AH104" s="6">
        <f>C104*'Summary all tools'!B$22</f>
        <v>8.0213114737448503</v>
      </c>
      <c r="AI104" s="6">
        <f>D104*'Summary all tools'!C$22</f>
        <v>9.2665071491520425</v>
      </c>
      <c r="AJ104" s="6">
        <f>E104*'Summary all tools'!D$22</f>
        <v>39.003990547801614</v>
      </c>
      <c r="AK104" s="6">
        <f>F104*'Summary all tools'!E$22</f>
        <v>31.146423756069769</v>
      </c>
      <c r="AL104" s="6">
        <f>G104*'Summary all tools'!F$22</f>
        <v>22.865140153507465</v>
      </c>
      <c r="AM104" s="6">
        <f>H104*'Summary all tools'!G$22</f>
        <v>38.191273398721002</v>
      </c>
      <c r="AN104" s="6">
        <f>I104*'Summary all tools'!H$22</f>
        <v>23.208451916166094</v>
      </c>
      <c r="AO104" s="6">
        <f>J104*'Summary all tools'!J$22</f>
        <v>4.4822717715062996</v>
      </c>
      <c r="AP104" s="6">
        <f>K104*'Summary all tools'!K$22</f>
        <v>5.1032731862332454</v>
      </c>
      <c r="AQ104" s="6">
        <f>L104*'Summary all tools'!L$22</f>
        <v>32.206254696427756</v>
      </c>
      <c r="AR104" s="6">
        <f>M104*'Summary all tools'!M$22</f>
        <v>25.766641379326575</v>
      </c>
      <c r="AS104" s="6">
        <f>N104*'Summary all tools'!N$22</f>
        <v>20.068674893677475</v>
      </c>
      <c r="AT104" s="6">
        <f>O104*'Summary all tools'!O$22</f>
        <v>34.348921144337567</v>
      </c>
      <c r="AU104" s="6">
        <f>P104*'Summary all tools'!P$22</f>
        <v>20.159020398629497</v>
      </c>
      <c r="AV104" s="6"/>
      <c r="AW104" s="6">
        <f>R104*'Summary all tools'!B$29</f>
        <v>6.9579881556060763E-2</v>
      </c>
      <c r="AX104" s="6">
        <f>S104*'Summary all tools'!C$29</f>
        <v>4.7936567027049959E-2</v>
      </c>
      <c r="AY104" s="6">
        <f>T104*'Summary all tools'!D$29</f>
        <v>0.17671710927806555</v>
      </c>
      <c r="AZ104" s="6">
        <f>U104*'Summary all tools'!E$29</f>
        <v>0.14522258929210441</v>
      </c>
      <c r="BA104" s="6">
        <f>V104*'Summary all tools'!F$29</f>
        <v>4.9750087366204246E-2</v>
      </c>
      <c r="BB104" s="6">
        <f>W104*'Summary all tools'!G$29</f>
        <v>7.0519365283842547E-2</v>
      </c>
      <c r="BC104" s="6">
        <f>X104*'Summary all tools'!H$29</f>
        <v>5.8923394265099585E-2</v>
      </c>
      <c r="BD104" s="6">
        <f>Y104*'Summary all tools'!J$29</f>
        <v>4.1172122824613896E-2</v>
      </c>
      <c r="BE104" s="6">
        <f>Z104*'Summary all tools'!K$29</f>
        <v>4.1380491610037637E-2</v>
      </c>
      <c r="BF104" s="6">
        <f>AA104*'Summary all tools'!L$29</f>
        <v>0.17639827725028895</v>
      </c>
      <c r="BG104" s="6">
        <f>AB104*'Summary all tools'!M$29</f>
        <v>0.13055414793762893</v>
      </c>
      <c r="BH104" s="6">
        <f>AC104*'Summary all tools'!N$29</f>
        <v>6.5677806974604139E-2</v>
      </c>
      <c r="BI104" s="6">
        <f>AD104*'Summary all tools'!O$29</f>
        <v>7.788871007786298E-2</v>
      </c>
      <c r="BJ104" s="6">
        <f>AE104*'Summary all tools'!P$29</f>
        <v>4.0596416222786681E-2</v>
      </c>
      <c r="BK104" s="6">
        <f t="shared" si="4"/>
        <v>315.03047283226744</v>
      </c>
      <c r="BM104" s="6">
        <f>C104*'Summary all tools'!B$23</f>
        <v>1.6551912564870326</v>
      </c>
      <c r="BN104" s="6">
        <f>D104*'Summary all tools'!C$23</f>
        <v>1.9121363958567708</v>
      </c>
      <c r="BO104" s="6">
        <f>E104*'Summary all tools'!D$23</f>
        <v>11.888202598473779</v>
      </c>
      <c r="BP104" s="6">
        <f>F104*'Summary all tools'!E$23</f>
        <v>9.4932592955144166</v>
      </c>
      <c r="BQ104" s="6">
        <f>G104*'Summary all tools'!F$23</f>
        <v>6.9691694303498783</v>
      </c>
      <c r="BR104" s="6">
        <f>H104*'Summary all tools'!G$23</f>
        <v>8.3954954454084962</v>
      </c>
      <c r="BS104" s="6">
        <f>I104*'Summary all tools'!H$23</f>
        <v>5.1018579643296151</v>
      </c>
      <c r="BT104" s="6">
        <f>J104*'Summary all tools'!J$23</f>
        <v>0.79098913614817057</v>
      </c>
      <c r="BU104" s="6">
        <f>K104*'Summary all tools'!K$23</f>
        <v>0.90057762109998463</v>
      </c>
      <c r="BV104" s="6">
        <f>L104*'Summary all tools'!L$23</f>
        <v>6.8005239000425144</v>
      </c>
      <c r="BW104" s="6">
        <f>M104*'Summary all tools'!M$23</f>
        <v>5.4407649127661699</v>
      </c>
      <c r="BX104" s="6">
        <f>N104*'Summary all tools'!N$23</f>
        <v>4.2376086428880733</v>
      </c>
      <c r="BY104" s="6">
        <f>O104*'Summary all tools'!O$23</f>
        <v>8.291118896909067</v>
      </c>
      <c r="BZ104" s="6">
        <f>P104*'Summary all tools'!P$23</f>
        <v>4.865970441048499</v>
      </c>
      <c r="CA104" s="6"/>
      <c r="CB104" s="6">
        <f>R104*'Summary all tools'!B$30</f>
        <v>1.435775333696492E-2</v>
      </c>
      <c r="CC104" s="6">
        <f>S104*'Summary all tools'!C$30</f>
        <v>9.8916725611372935E-3</v>
      </c>
      <c r="CD104" s="6">
        <f>T104*'Summary all tools'!D$30</f>
        <v>5.3862406595026828E-2</v>
      </c>
      <c r="CE104" s="6">
        <f>U104*'Summary all tools'!E$30</f>
        <v>4.4263049476018126E-2</v>
      </c>
      <c r="CF104" s="6">
        <f>V104*'Summary all tools'!F$30</f>
        <v>1.5163554026000609E-2</v>
      </c>
      <c r="CG104" s="6">
        <f>W104*'Summary all tools'!G$30</f>
        <v>1.5502101851189522E-2</v>
      </c>
      <c r="CH104" s="6">
        <f>X104*'Summary all tools'!H$30</f>
        <v>1.2952987532414133E-2</v>
      </c>
      <c r="CI104" s="6">
        <f>Y104*'Summary all tools'!J$30</f>
        <v>7.2656687337553944E-3</v>
      </c>
      <c r="CJ104" s="6">
        <f>Z104*'Summary all tools'!K$30</f>
        <v>7.3024396958889948E-3</v>
      </c>
      <c r="CK104" s="6">
        <f>AA104*'Summary all tools'!L$30</f>
        <v>3.724744499707297E-2</v>
      </c>
      <c r="CL104" s="6">
        <f>AB104*'Summary all tools'!M$30</f>
        <v>2.7567210520694555E-2</v>
      </c>
      <c r="CM104" s="6">
        <f>AC104*'Summary all tools'!N$30</f>
        <v>1.3868222189856651E-2</v>
      </c>
      <c r="CN104" s="6">
        <f>AD104*'Summary all tools'!O$30</f>
        <v>1.8800723122242787E-2</v>
      </c>
      <c r="CO104" s="6">
        <f>AE104*'Summary all tools'!P$30</f>
        <v>9.7991349503278192E-3</v>
      </c>
      <c r="CP104" s="6">
        <f t="shared" si="5"/>
        <v>77.030710306911075</v>
      </c>
      <c r="CR104" s="6"/>
      <c r="CS104" s="6"/>
      <c r="CT104" s="6"/>
      <c r="CU104" s="6"/>
      <c r="CV104" s="6"/>
      <c r="CW104" s="6"/>
      <c r="CX104" s="6"/>
      <c r="CY104" s="6"/>
      <c r="CZ104" s="6"/>
      <c r="DA104" s="6"/>
      <c r="DB104" s="6"/>
      <c r="DC104" s="6"/>
      <c r="DD104" s="6"/>
      <c r="DE104" s="6"/>
      <c r="DF104" s="6"/>
      <c r="DH104" s="6"/>
      <c r="DI104" s="6"/>
      <c r="DJ104" s="6"/>
      <c r="DK104" s="6"/>
      <c r="DL104" s="6"/>
      <c r="DM104" s="6"/>
      <c r="DN104" s="6"/>
      <c r="DO104" s="6"/>
      <c r="DP104" s="6"/>
      <c r="DQ104" s="6"/>
      <c r="DR104" s="6"/>
      <c r="DS104" s="6"/>
      <c r="DT104" s="6"/>
      <c r="DU104" s="6"/>
      <c r="DV104" s="6"/>
      <c r="DX104" s="6"/>
      <c r="DY104" s="6"/>
      <c r="DZ104" s="6"/>
      <c r="EA104" s="6"/>
      <c r="EB104" s="6"/>
      <c r="EC104" s="6"/>
      <c r="ED104" s="6"/>
      <c r="EE104" s="6"/>
      <c r="EF104" s="6"/>
      <c r="EG104" s="6"/>
      <c r="EH104" s="6"/>
      <c r="EI104" s="6"/>
      <c r="EJ104" s="6"/>
      <c r="EK104" s="6"/>
      <c r="EL104" s="6"/>
      <c r="EN104" s="1"/>
      <c r="EO104" s="1"/>
      <c r="EP104" s="1"/>
      <c r="EQ104" s="1"/>
      <c r="ER104" s="1"/>
      <c r="ES104" s="1"/>
      <c r="ET104" s="1"/>
      <c r="EU104" s="1"/>
      <c r="EV104" s="1"/>
      <c r="EW104" s="1"/>
      <c r="EX104" s="1"/>
      <c r="EY104" s="1"/>
      <c r="EZ104" s="1"/>
      <c r="FA104" s="1"/>
      <c r="FB104" s="2"/>
      <c r="FD104" s="2"/>
      <c r="FE104" s="2"/>
      <c r="FF104" s="2"/>
      <c r="FG104" s="2"/>
      <c r="FH104" s="2"/>
      <c r="FI104" s="2"/>
      <c r="FJ104" s="2"/>
      <c r="FK104" s="2"/>
      <c r="FL104" s="2"/>
      <c r="FM104" s="2"/>
      <c r="FN104" s="2"/>
      <c r="FO104" s="2"/>
      <c r="FP104" s="2"/>
      <c r="FQ104" s="2"/>
      <c r="FR104" s="2"/>
      <c r="FT104" s="2"/>
      <c r="FU104" s="2"/>
      <c r="FV104" s="2"/>
      <c r="FW104" s="2"/>
      <c r="FX104" s="2"/>
      <c r="FY104" s="2"/>
      <c r="FZ104" s="2"/>
      <c r="GA104" s="2"/>
      <c r="GB104" s="2"/>
      <c r="GC104" s="2"/>
      <c r="GD104" s="2"/>
      <c r="GE104" s="2"/>
      <c r="GF104" s="2"/>
      <c r="GG104" s="2"/>
      <c r="GH104" s="2"/>
      <c r="GJ104" s="6"/>
    </row>
    <row r="105" spans="1:192" x14ac:dyDescent="0.25">
      <c r="A105" s="8" t="s">
        <v>122</v>
      </c>
      <c r="B105" s="8" t="s">
        <v>271</v>
      </c>
      <c r="C105" s="22">
        <f>Baseline!CC105*'Summary all tools'!B$21</f>
        <v>72.022013682753595</v>
      </c>
      <c r="D105" s="22">
        <f>Baseline!CD105*'Summary all tools'!C$21</f>
        <v>77.510737405114625</v>
      </c>
      <c r="E105" s="22">
        <f>Baseline!CE105*'Summary all tools'!D$21</f>
        <v>279.0535979782918</v>
      </c>
      <c r="F105" s="22">
        <f>Baseline!CF105*'Summary all tools'!E$21</f>
        <v>220.35665016727125</v>
      </c>
      <c r="G105" s="22">
        <f>Baseline!CG105*'Summary all tools'!F$21</f>
        <v>159.32780481823721</v>
      </c>
      <c r="H105" s="22">
        <f>Baseline!CH105*'Summary all tools'!G$21</f>
        <v>186.32243387948779</v>
      </c>
      <c r="I105" s="22">
        <f>Baseline!CI105*'Summary all tools'!H$21</f>
        <v>104.06770828409732</v>
      </c>
      <c r="J105" s="27">
        <f>Baseline!CJ105*'Summary all tools'!J$21</f>
        <v>50.465884168000677</v>
      </c>
      <c r="K105" s="27">
        <f>Baseline!CK105*'Summary all tools'!K$21</f>
        <v>55.469710287165604</v>
      </c>
      <c r="L105" s="27">
        <f>Baseline!CL105*'Summary all tools'!L$21</f>
        <v>175.93998978327505</v>
      </c>
      <c r="M105" s="27">
        <f>Baseline!CM105*'Summary all tools'!M$21</f>
        <v>137.30398457190117</v>
      </c>
      <c r="N105" s="27">
        <f>Baseline!CN105*'Summary all tools'!N$21</f>
        <v>102.36342266543666</v>
      </c>
      <c r="O105" s="27">
        <f>Baseline!CO105*'Summary all tools'!O$21</f>
        <v>164.13550036472765</v>
      </c>
      <c r="P105" s="27">
        <f>Baseline!CP105*'Summary all tools'!P$21</f>
        <v>92.32644361155613</v>
      </c>
      <c r="Q105" s="28"/>
      <c r="R105" s="29">
        <f>Baseline!CR105*'Summary all tools'!B$28</f>
        <v>3.545833829693386</v>
      </c>
      <c r="S105" s="29">
        <f>Baseline!CS105*'Summary all tools'!C$28</f>
        <v>2.0687519121759639</v>
      </c>
      <c r="T105" s="29">
        <f>Baseline!CT105*'Summary all tools'!D$28</f>
        <v>6.961016956157577</v>
      </c>
      <c r="U105" s="29">
        <f>Baseline!CU105*'Summary all tools'!E$28</f>
        <v>5.4893115700031982</v>
      </c>
      <c r="V105" s="29">
        <f>Baseline!CV105*'Summary all tools'!F$28</f>
        <v>2.3978157594812615</v>
      </c>
      <c r="W105" s="29">
        <f>Baseline!CW105*'Summary all tools'!G$28</f>
        <v>1.9362747025737981</v>
      </c>
      <c r="X105" s="29">
        <f>Baseline!CX105*'Summary all tools'!H$28</f>
        <v>1.4038459182018996</v>
      </c>
      <c r="Y105" s="29">
        <f>Baseline!CY105*'Summary all tools'!J$28</f>
        <v>2.1769597092078716</v>
      </c>
      <c r="Z105" s="29">
        <f>Baseline!CZ105*'Summary all tools'!K$28</f>
        <v>1.4365714799794755</v>
      </c>
      <c r="AA105" s="29">
        <f>Baseline!DA105*'Summary all tools'!L$28</f>
        <v>4.1172422709754333</v>
      </c>
      <c r="AB105" s="29">
        <f>Baseline!DB105*'Summary all tools'!M$28</f>
        <v>2.9984273360390721</v>
      </c>
      <c r="AC105" s="29">
        <f>Baseline!DC105*'Summary all tools'!N$28</f>
        <v>1.4390194854390206</v>
      </c>
      <c r="AD105" s="29">
        <f>Baseline!DD105*'Summary all tools'!O$28</f>
        <v>1.1842922236011917</v>
      </c>
      <c r="AE105" s="29">
        <f>Baseline!DE105*'Summary all tools'!P$28</f>
        <v>0.90820731484316153</v>
      </c>
      <c r="AF105" s="29">
        <f t="shared" si="3"/>
        <v>1914.7294521356889</v>
      </c>
      <c r="AH105" s="6">
        <f>C105*'Summary all tools'!B$22</f>
        <v>12.363451940091217</v>
      </c>
      <c r="AI105" s="6">
        <f>D105*'Summary all tools'!C$22</f>
        <v>13.305657919679078</v>
      </c>
      <c r="AJ105" s="6">
        <f>E105*'Summary all tools'!D$22</f>
        <v>52.945841851631712</v>
      </c>
      <c r="AK105" s="6">
        <f>F105*'Summary all tools'!E$22</f>
        <v>41.809059031087202</v>
      </c>
      <c r="AL105" s="6">
        <f>G105*'Summary all tools'!F$22</f>
        <v>30.229836911582368</v>
      </c>
      <c r="AM105" s="6">
        <f>H105*'Summary all tools'!G$22</f>
        <v>45.454053270285144</v>
      </c>
      <c r="AN105" s="6">
        <f>I105*'Summary all tools'!H$22</f>
        <v>25.387705911577896</v>
      </c>
      <c r="AO105" s="6">
        <f>J105*'Summary all tools'!J$22</f>
        <v>6.4993941731516021</v>
      </c>
      <c r="AP105" s="6">
        <f>K105*'Summary all tools'!K$22</f>
        <v>7.1438263248622365</v>
      </c>
      <c r="AQ105" s="6">
        <f>L105*'Summary all tools'!L$22</f>
        <v>44.697305096763195</v>
      </c>
      <c r="AR105" s="6">
        <f>M105*'Summary all tools'!M$22</f>
        <v>34.881882720189466</v>
      </c>
      <c r="AS105" s="6">
        <f>N105*'Summary all tools'!N$22</f>
        <v>26.005282478769839</v>
      </c>
      <c r="AT105" s="6">
        <f>O105*'Summary all tools'!O$22</f>
        <v>39.618913881141161</v>
      </c>
      <c r="AU105" s="6">
        <f>P105*'Summary all tools'!P$22</f>
        <v>22.285693285548032</v>
      </c>
      <c r="AV105" s="6"/>
      <c r="AW105" s="6">
        <f>R105*'Summary all tools'!B$29</f>
        <v>0.60868537130976386</v>
      </c>
      <c r="AX105" s="6">
        <f>S105*'Summary all tools'!C$29</f>
        <v>0.35512635004655513</v>
      </c>
      <c r="AY105" s="6">
        <f>T105*'Summary all tools'!D$29</f>
        <v>1.3207387597128086</v>
      </c>
      <c r="AZ105" s="6">
        <f>U105*'Summary all tools'!E$29</f>
        <v>1.0415068086035957</v>
      </c>
      <c r="BA105" s="6">
        <f>V105*'Summary all tools'!F$29</f>
        <v>0.45494619997955055</v>
      </c>
      <c r="BB105" s="6">
        <f>W105*'Summary all tools'!G$29</f>
        <v>0.47236144163735139</v>
      </c>
      <c r="BC105" s="6">
        <f>X105*'Summary all tools'!H$29</f>
        <v>0.34247345217964326</v>
      </c>
      <c r="BD105" s="6">
        <f>Y105*'Summary all tools'!J$29</f>
        <v>0.2803660231555592</v>
      </c>
      <c r="BE105" s="6">
        <f>Z105*'Summary all tools'!K$29</f>
        <v>0.18501299363372034</v>
      </c>
      <c r="BF105" s="6">
        <f>AA105*'Summary all tools'!L$29</f>
        <v>1.0459795647923418</v>
      </c>
      <c r="BG105" s="6">
        <f>AB105*'Summary all tools'!M$29</f>
        <v>0.76174621593705161</v>
      </c>
      <c r="BH105" s="6">
        <f>AC105*'Summary all tools'!N$29</f>
        <v>0.36558086117934629</v>
      </c>
      <c r="BI105" s="6">
        <f>AD105*'Summary all tools'!O$29</f>
        <v>0.28586364017959803</v>
      </c>
      <c r="BJ105" s="6">
        <f>AE105*'Summary all tools'!P$29</f>
        <v>0.21922245530697004</v>
      </c>
      <c r="BK105" s="6">
        <f t="shared" si="4"/>
        <v>410.36751493401397</v>
      </c>
      <c r="BM105" s="6">
        <f>C105*'Summary all tools'!B$23</f>
        <v>2.5511884955743782</v>
      </c>
      <c r="BN105" s="6">
        <f>D105*'Summary all tools'!C$23</f>
        <v>2.7456119516798099</v>
      </c>
      <c r="BO105" s="6">
        <f>E105*'Summary all tools'!D$23</f>
        <v>16.137602482175417</v>
      </c>
      <c r="BP105" s="6">
        <f>F105*'Summary all tools'!E$23</f>
        <v>12.743172101940962</v>
      </c>
      <c r="BQ105" s="6">
        <f>G105*'Summary all tools'!F$23</f>
        <v>9.2138886477083251</v>
      </c>
      <c r="BR105" s="6">
        <f>H105*'Summary all tools'!G$23</f>
        <v>9.9920548137264742</v>
      </c>
      <c r="BS105" s="6">
        <f>I105*'Summary all tools'!H$23</f>
        <v>5.5809181098727274</v>
      </c>
      <c r="BT105" s="6">
        <f>J105*'Summary all tools'!J$23</f>
        <v>1.1469519129091064</v>
      </c>
      <c r="BU105" s="6">
        <f>K105*'Summary all tools'!K$23</f>
        <v>1.2606752337992184</v>
      </c>
      <c r="BV105" s="6">
        <f>L105*'Summary all tools'!L$23</f>
        <v>9.4380763750137433</v>
      </c>
      <c r="BW105" s="6">
        <f>M105*'Summary all tools'!M$23</f>
        <v>7.3654971480878153</v>
      </c>
      <c r="BX105" s="6">
        <f>N105*'Summary all tools'!N$23</f>
        <v>5.4911552644414403</v>
      </c>
      <c r="BY105" s="6">
        <f>O105*'Summary all tools'!O$23</f>
        <v>9.5631861092409682</v>
      </c>
      <c r="BZ105" s="6">
        <f>P105*'Summary all tools'!P$23</f>
        <v>5.3793052758219391</v>
      </c>
      <c r="CA105" s="6"/>
      <c r="CB105" s="6">
        <f>R105*'Summary all tools'!B$30</f>
        <v>0.12560174328614174</v>
      </c>
      <c r="CC105" s="6">
        <f>S105*'Summary all tools'!C$30</f>
        <v>7.3280040485797088E-2</v>
      </c>
      <c r="CD105" s="6">
        <f>T105*'Summary all tools'!D$30</f>
        <v>0.40255393703575332</v>
      </c>
      <c r="CE105" s="6">
        <f>U105*'Summary all tools'!E$30</f>
        <v>0.3174455683757535</v>
      </c>
      <c r="CF105" s="6">
        <f>V105*'Summary all tools'!F$30</f>
        <v>0.1386651088978767</v>
      </c>
      <c r="CG105" s="6">
        <f>W105*'Summary all tools'!G$30</f>
        <v>0.10383807553234879</v>
      </c>
      <c r="CH105" s="6">
        <f>X105*'Summary all tools'!H$30</f>
        <v>7.5285112332593981E-2</v>
      </c>
      <c r="CI105" s="6">
        <f>Y105*'Summary all tools'!J$30</f>
        <v>4.947635702745163E-2</v>
      </c>
      <c r="CJ105" s="6">
        <f>Z105*'Summary all tools'!K$30</f>
        <v>3.2649351817715354E-2</v>
      </c>
      <c r="CK105" s="6">
        <f>AA105*'Summary all tools'!L$30</f>
        <v>0.22086421089240685</v>
      </c>
      <c r="CL105" s="6">
        <f>AB105*'Summary all tools'!M$30</f>
        <v>0.16084681053650893</v>
      </c>
      <c r="CM105" s="6">
        <f>AC105*'Summary all tools'!N$30</f>
        <v>7.7194365109583093E-2</v>
      </c>
      <c r="CN105" s="6">
        <f>AD105*'Summary all tools'!O$30</f>
        <v>6.9001568319213308E-2</v>
      </c>
      <c r="CO105" s="6">
        <f>AE105*'Summary all tools'!P$30</f>
        <v>5.2915765074096212E-2</v>
      </c>
      <c r="CP105" s="6">
        <f t="shared" si="5"/>
        <v>100.50890193671556</v>
      </c>
      <c r="CR105" s="6"/>
      <c r="CS105" s="6"/>
      <c r="CT105" s="6"/>
      <c r="CU105" s="6"/>
      <c r="CV105" s="6"/>
      <c r="CW105" s="6"/>
      <c r="CX105" s="6"/>
      <c r="CY105" s="6"/>
      <c r="CZ105" s="6"/>
      <c r="DA105" s="6"/>
      <c r="DB105" s="6"/>
      <c r="DC105" s="6"/>
      <c r="DD105" s="6"/>
      <c r="DE105" s="6"/>
      <c r="DF105" s="6"/>
      <c r="DH105" s="6"/>
      <c r="DI105" s="6"/>
      <c r="DJ105" s="6"/>
      <c r="DK105" s="6"/>
      <c r="DL105" s="6"/>
      <c r="DM105" s="6"/>
      <c r="DN105" s="6"/>
      <c r="DO105" s="6"/>
      <c r="DP105" s="6"/>
      <c r="DQ105" s="6"/>
      <c r="DR105" s="6"/>
      <c r="DS105" s="6"/>
      <c r="DT105" s="6"/>
      <c r="DU105" s="6"/>
      <c r="DV105" s="6"/>
      <c r="DX105" s="6"/>
      <c r="DY105" s="6"/>
      <c r="DZ105" s="6"/>
      <c r="EA105" s="6"/>
      <c r="EB105" s="6"/>
      <c r="EC105" s="6"/>
      <c r="ED105" s="6"/>
      <c r="EE105" s="6"/>
      <c r="EF105" s="6"/>
      <c r="EG105" s="6"/>
      <c r="EH105" s="6"/>
      <c r="EI105" s="6"/>
      <c r="EJ105" s="6"/>
      <c r="EK105" s="6"/>
      <c r="EL105" s="6"/>
      <c r="EN105" s="1"/>
      <c r="EO105" s="1"/>
      <c r="EP105" s="1"/>
      <c r="EQ105" s="1"/>
      <c r="ER105" s="1"/>
      <c r="ES105" s="1"/>
      <c r="ET105" s="1"/>
      <c r="EU105" s="1"/>
      <c r="EV105" s="1"/>
      <c r="EW105" s="1"/>
      <c r="EX105" s="1"/>
      <c r="EY105" s="1"/>
      <c r="EZ105" s="1"/>
      <c r="FA105" s="1"/>
      <c r="FB105" s="2"/>
      <c r="FD105" s="2"/>
      <c r="FE105" s="2"/>
      <c r="FF105" s="2"/>
      <c r="FG105" s="2"/>
      <c r="FH105" s="2"/>
      <c r="FI105" s="2"/>
      <c r="FJ105" s="2"/>
      <c r="FK105" s="2"/>
      <c r="FL105" s="2"/>
      <c r="FM105" s="2"/>
      <c r="FN105" s="2"/>
      <c r="FO105" s="2"/>
      <c r="FP105" s="2"/>
      <c r="FQ105" s="2"/>
      <c r="FR105" s="2"/>
      <c r="FT105" s="2"/>
      <c r="FU105" s="2"/>
      <c r="FV105" s="2"/>
      <c r="FW105" s="2"/>
      <c r="FX105" s="2"/>
      <c r="FY105" s="2"/>
      <c r="FZ105" s="2"/>
      <c r="GA105" s="2"/>
      <c r="GB105" s="2"/>
      <c r="GC105" s="2"/>
      <c r="GD105" s="2"/>
      <c r="GE105" s="2"/>
      <c r="GF105" s="2"/>
      <c r="GG105" s="2"/>
      <c r="GH105" s="2"/>
      <c r="GJ105" s="6"/>
    </row>
    <row r="106" spans="1:192" x14ac:dyDescent="0.25">
      <c r="A106" s="8" t="s">
        <v>34</v>
      </c>
      <c r="B106" s="8" t="s">
        <v>272</v>
      </c>
      <c r="C106" s="22">
        <f>Baseline!CC106*'Summary all tools'!B$21</f>
        <v>40.739149428568169</v>
      </c>
      <c r="D106" s="22">
        <f>Baseline!CD106*'Summary all tools'!C$21</f>
        <v>43.370935045825085</v>
      </c>
      <c r="E106" s="22">
        <f>Baseline!CE106*'Summary all tools'!D$21</f>
        <v>157.59627173517683</v>
      </c>
      <c r="F106" s="22">
        <f>Baseline!CF106*'Summary all tools'!E$21</f>
        <v>116.97727603308097</v>
      </c>
      <c r="G106" s="22">
        <f>Baseline!CG106*'Summary all tools'!F$21</f>
        <v>89.609010186882955</v>
      </c>
      <c r="H106" s="22">
        <f>Baseline!CH106*'Summary all tools'!G$21</f>
        <v>109.88190415481662</v>
      </c>
      <c r="I106" s="22">
        <f>Baseline!CI106*'Summary all tools'!H$21</f>
        <v>63.135603077126078</v>
      </c>
      <c r="J106" s="27">
        <f>Baseline!CJ106*'Summary all tools'!J$21</f>
        <v>29.951377661502484</v>
      </c>
      <c r="K106" s="27">
        <f>Baseline!CK106*'Summary all tools'!K$21</f>
        <v>30.287776013964464</v>
      </c>
      <c r="L106" s="27">
        <f>Baseline!CL106*'Summary all tools'!L$21</f>
        <v>95.171211595106726</v>
      </c>
      <c r="M106" s="27">
        <f>Baseline!CM106*'Summary all tools'!M$21</f>
        <v>75.880969408915249</v>
      </c>
      <c r="N106" s="27">
        <f>Baseline!CN106*'Summary all tools'!N$21</f>
        <v>55.543635952724969</v>
      </c>
      <c r="O106" s="27">
        <f>Baseline!CO106*'Summary all tools'!O$21</f>
        <v>95.785768838811862</v>
      </c>
      <c r="P106" s="27">
        <f>Baseline!CP106*'Summary all tools'!P$21</f>
        <v>55.175118870547159</v>
      </c>
      <c r="Q106" s="28"/>
      <c r="R106" s="29">
        <f>Baseline!CR106*'Summary all tools'!B$28</f>
        <v>0.90975224758785134</v>
      </c>
      <c r="S106" s="29">
        <f>Baseline!CS106*'Summary all tools'!C$28</f>
        <v>0.99000082561642277</v>
      </c>
      <c r="T106" s="29">
        <f>Baseline!CT106*'Summary all tools'!D$28</f>
        <v>3.627071846609363</v>
      </c>
      <c r="U106" s="29">
        <f>Baseline!CU106*'Summary all tools'!E$28</f>
        <v>2.1104147737926979</v>
      </c>
      <c r="V106" s="29">
        <f>Baseline!CV106*'Summary all tools'!F$28</f>
        <v>0.79811464847039493</v>
      </c>
      <c r="W106" s="29">
        <f>Baseline!CW106*'Summary all tools'!G$28</f>
        <v>1.2851684696469778</v>
      </c>
      <c r="X106" s="29">
        <f>Baseline!CX106*'Summary all tools'!H$28</f>
        <v>0.78317064885748</v>
      </c>
      <c r="Y106" s="29">
        <f>Baseline!CY106*'Summary all tools'!J$28</f>
        <v>0.82340557145023996</v>
      </c>
      <c r="Z106" s="29">
        <f>Baseline!CZ106*'Summary all tools'!K$28</f>
        <v>0.56216823010918027</v>
      </c>
      <c r="AA106" s="29">
        <f>Baseline!DA106*'Summary all tools'!L$28</f>
        <v>1.6476466970298773</v>
      </c>
      <c r="AB106" s="29">
        <f>Baseline!DB106*'Summary all tools'!M$28</f>
        <v>1.4743711672716693</v>
      </c>
      <c r="AC106" s="29">
        <f>Baseline!DC106*'Summary all tools'!N$28</f>
        <v>0.57771983903280044</v>
      </c>
      <c r="AD106" s="29">
        <f>Baseline!DD106*'Summary all tools'!O$28</f>
        <v>0.73965844663175173</v>
      </c>
      <c r="AE106" s="29">
        <f>Baseline!DE106*'Summary all tools'!P$28</f>
        <v>0.55967998854316636</v>
      </c>
      <c r="AF106" s="29">
        <f t="shared" si="3"/>
        <v>1075.9943514036993</v>
      </c>
      <c r="AH106" s="6">
        <f>C106*'Summary all tools'!B$22</f>
        <v>6.9933689754762804</v>
      </c>
      <c r="AI106" s="6">
        <f>D106*'Summary all tools'!C$22</f>
        <v>7.4451468879754241</v>
      </c>
      <c r="AJ106" s="6">
        <f>E106*'Summary all tools'!D$22</f>
        <v>29.901306917915289</v>
      </c>
      <c r="AK106" s="6">
        <f>F106*'Summary all tools'!E$22</f>
        <v>22.194518909460456</v>
      </c>
      <c r="AL106" s="6">
        <f>G106*'Summary all tools'!F$22</f>
        <v>17.001839489649008</v>
      </c>
      <c r="AM106" s="6">
        <f>H106*'Summary all tools'!G$22</f>
        <v>26.806100698125611</v>
      </c>
      <c r="AN106" s="6">
        <f>I106*'Summary all tools'!H$22</f>
        <v>15.402166050360936</v>
      </c>
      <c r="AO106" s="6">
        <f>J106*'Summary all tools'!J$22</f>
        <v>3.8573743957995621</v>
      </c>
      <c r="AP106" s="6">
        <f>K106*'Summary all tools'!K$22</f>
        <v>3.9006984260408779</v>
      </c>
      <c r="AQ106" s="6">
        <f>L106*'Summary all tools'!L$22</f>
        <v>24.178111447744723</v>
      </c>
      <c r="AR106" s="6">
        <f>M106*'Summary all tools'!M$22</f>
        <v>19.277452754694053</v>
      </c>
      <c r="AS106" s="6">
        <f>N106*'Summary all tools'!N$22</f>
        <v>14.110782008232759</v>
      </c>
      <c r="AT106" s="6">
        <f>O106*'Summary all tools'!O$22</f>
        <v>23.120702823161484</v>
      </c>
      <c r="AU106" s="6">
        <f>P106*'Summary all tools'!P$22</f>
        <v>13.318132141166556</v>
      </c>
      <c r="AV106" s="6"/>
      <c r="AW106" s="6">
        <f>R106*'Summary all tools'!B$29</f>
        <v>0.15617000435431783</v>
      </c>
      <c r="AX106" s="6">
        <f>S106*'Summary all tools'!C$29</f>
        <v>0.16994564581426333</v>
      </c>
      <c r="AY106" s="6">
        <f>T106*'Summary all tools'!D$29</f>
        <v>0.68817737440541515</v>
      </c>
      <c r="AZ106" s="6">
        <f>U106*'Summary all tools'!E$29</f>
        <v>0.40041657826346183</v>
      </c>
      <c r="BA106" s="6">
        <f>V106*'Summary all tools'!F$29</f>
        <v>0.15142916007365517</v>
      </c>
      <c r="BB106" s="6">
        <f>W106*'Summary all tools'!G$29</f>
        <v>0.31352164559211237</v>
      </c>
      <c r="BC106" s="6">
        <f>X106*'Summary all tools'!H$29</f>
        <v>0.19105740329646201</v>
      </c>
      <c r="BD106" s="6">
        <f>Y106*'Summary all tools'!J$29</f>
        <v>0.10604465692919757</v>
      </c>
      <c r="BE106" s="6">
        <f>Z106*'Summary all tools'!K$29</f>
        <v>7.240045387769746E-2</v>
      </c>
      <c r="BF106" s="6">
        <f>AA106*'Summary all tools'!L$29</f>
        <v>0.41858230865839996</v>
      </c>
      <c r="BG106" s="6">
        <f>AB106*'Summary all tools'!M$29</f>
        <v>0.3745619058554544</v>
      </c>
      <c r="BH106" s="6">
        <f>AC106*'Summary all tools'!N$29</f>
        <v>0.1467689064749321</v>
      </c>
      <c r="BI106" s="6">
        <f>AD106*'Summary all tools'!O$29</f>
        <v>0.1785382457386987</v>
      </c>
      <c r="BJ106" s="6">
        <f>AE106*'Summary all tools'!P$29</f>
        <v>0.1350951696483505</v>
      </c>
      <c r="BK106" s="6">
        <f t="shared" si="4"/>
        <v>231.01041138478544</v>
      </c>
      <c r="BM106" s="6">
        <f>C106*'Summary all tools'!B$23</f>
        <v>1.4430761377966927</v>
      </c>
      <c r="BN106" s="6">
        <f>D106*'Summary all tools'!C$23</f>
        <v>1.5363001514869923</v>
      </c>
      <c r="BO106" s="6">
        <f>E106*'Summary all tools'!D$23</f>
        <v>9.1137545058029481</v>
      </c>
      <c r="BP106" s="6">
        <f>F106*'Summary all tools'!E$23</f>
        <v>6.7647677498013028</v>
      </c>
      <c r="BQ106" s="6">
        <f>G106*'Summary all tools'!F$23</f>
        <v>5.1820675156806901</v>
      </c>
      <c r="BR106" s="6">
        <f>H106*'Summary all tools'!G$23</f>
        <v>5.8927204120879573</v>
      </c>
      <c r="BS106" s="6">
        <f>I106*'Summary all tools'!H$23</f>
        <v>3.385820985208654</v>
      </c>
      <c r="BT106" s="6">
        <f>J106*'Summary all tools'!J$23</f>
        <v>0.68071312867051104</v>
      </c>
      <c r="BU106" s="6">
        <f>K106*'Summary all tools'!K$23</f>
        <v>0.68835854577191968</v>
      </c>
      <c r="BV106" s="6">
        <f>L106*'Summary all tools'!L$23</f>
        <v>5.1053382738265753</v>
      </c>
      <c r="BW106" s="6">
        <f>M106*'Summary all tools'!M$23</f>
        <v>4.0705378326644821</v>
      </c>
      <c r="BX106" s="6">
        <f>N106*'Summary all tools'!N$23</f>
        <v>2.9795675156826147</v>
      </c>
      <c r="BY106" s="6">
        <f>O106*'Summary all tools'!O$23</f>
        <v>5.5808593021424269</v>
      </c>
      <c r="BZ106" s="6">
        <f>P106*'Summary all tools'!P$23</f>
        <v>3.2147215513160652</v>
      </c>
      <c r="CA106" s="6"/>
      <c r="CB106" s="6">
        <f>R106*'Summary all tools'!B$30</f>
        <v>3.2225556454065579E-2</v>
      </c>
      <c r="CC106" s="6">
        <f>S106*'Summary all tools'!C$30</f>
        <v>3.5068149136276559E-2</v>
      </c>
      <c r="CD106" s="6">
        <f>T106*'Summary all tools'!D$30</f>
        <v>0.2097526928838423</v>
      </c>
      <c r="CE106" s="6">
        <f>U106*'Summary all tools'!E$30</f>
        <v>0.12204477899126062</v>
      </c>
      <c r="CF106" s="6">
        <f>V106*'Summary all tools'!F$30</f>
        <v>4.6154778241627774E-2</v>
      </c>
      <c r="CG106" s="6">
        <f>W106*'Summary all tools'!G$30</f>
        <v>6.8920706574128146E-2</v>
      </c>
      <c r="CH106" s="6">
        <f>X106*'Summary all tools'!H$30</f>
        <v>4.1999687793618803E-2</v>
      </c>
      <c r="CI106" s="6">
        <f>Y106*'Summary all tools'!J$30</f>
        <v>1.8713762987505454E-2</v>
      </c>
      <c r="CJ106" s="6">
        <f>Z106*'Summary all tools'!K$30</f>
        <v>1.2776550684299552E-2</v>
      </c>
      <c r="CK106" s="6">
        <f>AA106*'Summary all tools'!L$30</f>
        <v>8.8385905812331481E-2</v>
      </c>
      <c r="CL106" s="6">
        <f>AB106*'Summary all tools'!M$30</f>
        <v>7.909076099736688E-2</v>
      </c>
      <c r="CM106" s="6">
        <f>AC106*'Summary all tools'!N$30</f>
        <v>3.099104399669881E-2</v>
      </c>
      <c r="CN106" s="6">
        <f>AD106*'Summary all tools'!O$30</f>
        <v>4.3095438626582445E-2</v>
      </c>
      <c r="CO106" s="6">
        <f>AE106*'Summary all tools'!P$30</f>
        <v>3.260917888063633E-2</v>
      </c>
      <c r="CP106" s="6">
        <f t="shared" si="5"/>
        <v>56.500432600000075</v>
      </c>
      <c r="CR106" s="6"/>
      <c r="CS106" s="6"/>
      <c r="CT106" s="6"/>
      <c r="CU106" s="6"/>
      <c r="CV106" s="6"/>
      <c r="CW106" s="6"/>
      <c r="CX106" s="6"/>
      <c r="CY106" s="6"/>
      <c r="CZ106" s="6"/>
      <c r="DA106" s="6"/>
      <c r="DB106" s="6"/>
      <c r="DC106" s="6"/>
      <c r="DD106" s="6"/>
      <c r="DE106" s="6"/>
      <c r="DF106" s="6"/>
      <c r="DH106" s="6"/>
      <c r="DI106" s="6"/>
      <c r="DJ106" s="6"/>
      <c r="DK106" s="6"/>
      <c r="DL106" s="6"/>
      <c r="DM106" s="6"/>
      <c r="DN106" s="6"/>
      <c r="DO106" s="6"/>
      <c r="DP106" s="6"/>
      <c r="DQ106" s="6"/>
      <c r="DR106" s="6"/>
      <c r="DS106" s="6"/>
      <c r="DT106" s="6"/>
      <c r="DU106" s="6"/>
      <c r="DV106" s="6"/>
      <c r="DX106" s="6"/>
      <c r="DY106" s="6"/>
      <c r="DZ106" s="6"/>
      <c r="EA106" s="6"/>
      <c r="EB106" s="6"/>
      <c r="EC106" s="6"/>
      <c r="ED106" s="6"/>
      <c r="EE106" s="6"/>
      <c r="EF106" s="6"/>
      <c r="EG106" s="6"/>
      <c r="EH106" s="6"/>
      <c r="EI106" s="6"/>
      <c r="EJ106" s="6"/>
      <c r="EK106" s="6"/>
      <c r="EL106" s="6"/>
      <c r="EN106" s="1"/>
      <c r="EO106" s="1"/>
      <c r="EP106" s="1"/>
      <c r="EQ106" s="1"/>
      <c r="ER106" s="1"/>
      <c r="ES106" s="1"/>
      <c r="ET106" s="1"/>
      <c r="EU106" s="1"/>
      <c r="EV106" s="1"/>
      <c r="EW106" s="1"/>
      <c r="EX106" s="1"/>
      <c r="EY106" s="1"/>
      <c r="EZ106" s="1"/>
      <c r="FA106" s="1"/>
      <c r="FB106" s="2"/>
      <c r="FD106" s="2"/>
      <c r="FE106" s="2"/>
      <c r="FF106" s="2"/>
      <c r="FG106" s="2"/>
      <c r="FH106" s="2"/>
      <c r="FI106" s="2"/>
      <c r="FJ106" s="2"/>
      <c r="FK106" s="2"/>
      <c r="FL106" s="2"/>
      <c r="FM106" s="2"/>
      <c r="FN106" s="2"/>
      <c r="FO106" s="2"/>
      <c r="FP106" s="2"/>
      <c r="FQ106" s="2"/>
      <c r="FR106" s="2"/>
      <c r="FT106" s="2"/>
      <c r="FU106" s="2"/>
      <c r="FV106" s="2"/>
      <c r="FW106" s="2"/>
      <c r="FX106" s="2"/>
      <c r="FY106" s="2"/>
      <c r="FZ106" s="2"/>
      <c r="GA106" s="2"/>
      <c r="GB106" s="2"/>
      <c r="GC106" s="2"/>
      <c r="GD106" s="2"/>
      <c r="GE106" s="2"/>
      <c r="GF106" s="2"/>
      <c r="GG106" s="2"/>
      <c r="GH106" s="2"/>
      <c r="GJ106" s="6"/>
    </row>
    <row r="107" spans="1:192" x14ac:dyDescent="0.25">
      <c r="A107" s="8" t="s">
        <v>30</v>
      </c>
      <c r="B107" s="8" t="s">
        <v>273</v>
      </c>
      <c r="C107" s="22">
        <f>Baseline!CC107*'Summary all tools'!B$21</f>
        <v>195.40023165234697</v>
      </c>
      <c r="D107" s="22">
        <f>Baseline!CD107*'Summary all tools'!C$21</f>
        <v>216.70020126841746</v>
      </c>
      <c r="E107" s="22">
        <f>Baseline!CE107*'Summary all tools'!D$21</f>
        <v>795.30730981961915</v>
      </c>
      <c r="F107" s="22">
        <f>Baseline!CF107*'Summary all tools'!E$21</f>
        <v>611.81905115622192</v>
      </c>
      <c r="G107" s="22">
        <f>Baseline!CG107*'Summary all tools'!F$21</f>
        <v>474.48358679528928</v>
      </c>
      <c r="H107" s="22">
        <f>Baseline!CH107*'Summary all tools'!G$21</f>
        <v>584.98810289832738</v>
      </c>
      <c r="I107" s="22">
        <f>Baseline!CI107*'Summary all tools'!H$21</f>
        <v>333.01742677126168</v>
      </c>
      <c r="J107" s="27">
        <f>Baseline!CJ107*'Summary all tools'!J$21</f>
        <v>135.09542281216878</v>
      </c>
      <c r="K107" s="27">
        <f>Baseline!CK107*'Summary all tools'!K$21</f>
        <v>150.18476658313702</v>
      </c>
      <c r="L107" s="27">
        <f>Baseline!CL107*'Summary all tools'!L$21</f>
        <v>477.45065130582026</v>
      </c>
      <c r="M107" s="27">
        <f>Baseline!CM107*'Summary all tools'!M$21</f>
        <v>389.71940356722854</v>
      </c>
      <c r="N107" s="27">
        <f>Baseline!CN107*'Summary all tools'!N$21</f>
        <v>298.96082787912223</v>
      </c>
      <c r="O107" s="27">
        <f>Baseline!CO107*'Summary all tools'!O$21</f>
        <v>506.60156100490553</v>
      </c>
      <c r="P107" s="27">
        <f>Baseline!CP107*'Summary all tools'!P$21</f>
        <v>299.84055773799537</v>
      </c>
      <c r="Q107" s="28"/>
      <c r="R107" s="29">
        <f>Baseline!CR107*'Summary all tools'!B$28</f>
        <v>2.1904901893983175</v>
      </c>
      <c r="S107" s="29">
        <f>Baseline!CS107*'Summary all tools'!C$28</f>
        <v>1.8435009178781987</v>
      </c>
      <c r="T107" s="29">
        <f>Baseline!CT107*'Summary all tools'!D$28</f>
        <v>5.3674451907770422</v>
      </c>
      <c r="U107" s="29">
        <f>Baseline!CU107*'Summary all tools'!E$28</f>
        <v>3.7453676765066763</v>
      </c>
      <c r="V107" s="29">
        <f>Baseline!CV107*'Summary all tools'!F$28</f>
        <v>2.2496475349646556</v>
      </c>
      <c r="W107" s="29">
        <f>Baseline!CW107*'Summary all tools'!G$28</f>
        <v>2.4451361637606994</v>
      </c>
      <c r="X107" s="29">
        <f>Baseline!CX107*'Summary all tools'!H$28</f>
        <v>1.1338589114324729</v>
      </c>
      <c r="Y107" s="29">
        <f>Baseline!CY107*'Summary all tools'!J$28</f>
        <v>1.7121719361756154</v>
      </c>
      <c r="Z107" s="29">
        <f>Baseline!CZ107*'Summary all tools'!K$28</f>
        <v>1.3121903816061955</v>
      </c>
      <c r="AA107" s="29">
        <f>Baseline!DA107*'Summary all tools'!L$28</f>
        <v>3.1327069909070175</v>
      </c>
      <c r="AB107" s="29">
        <f>Baseline!DB107*'Summary all tools'!M$28</f>
        <v>2.5873096983761932</v>
      </c>
      <c r="AC107" s="29">
        <f>Baseline!DC107*'Summary all tools'!N$28</f>
        <v>1.2663595429056562</v>
      </c>
      <c r="AD107" s="29">
        <f>Baseline!DD107*'Summary all tools'!O$28</f>
        <v>1.5049699789366273</v>
      </c>
      <c r="AE107" s="29">
        <f>Baseline!DE107*'Summary all tools'!P$28</f>
        <v>0.720054337065408</v>
      </c>
      <c r="AF107" s="29">
        <f t="shared" si="3"/>
        <v>5500.7803107025511</v>
      </c>
      <c r="AH107" s="6">
        <f>C107*'Summary all tools'!B$22</f>
        <v>33.542819057487357</v>
      </c>
      <c r="AI107" s="6">
        <f>D107*'Summary all tools'!C$22</f>
        <v>37.199217111472208</v>
      </c>
      <c r="AJ107" s="6">
        <f>E107*'Summary all tools'!D$22</f>
        <v>150.8965136239953</v>
      </c>
      <c r="AK107" s="6">
        <f>F107*'Summary all tools'!E$22</f>
        <v>116.08262699000441</v>
      </c>
      <c r="AL107" s="6">
        <f>G107*'Summary all tools'!F$22</f>
        <v>90.025475857195886</v>
      </c>
      <c r="AM107" s="6">
        <f>H107*'Summary all tools'!G$22</f>
        <v>142.71003141157934</v>
      </c>
      <c r="AN107" s="6">
        <f>I107*'Summary all tools'!H$22</f>
        <v>81.240844385838813</v>
      </c>
      <c r="AO107" s="6">
        <f>J107*'Summary all tools'!J$22</f>
        <v>17.398652937930827</v>
      </c>
      <c r="AP107" s="6">
        <f>K107*'Summary all tools'!K$22</f>
        <v>19.341977514494918</v>
      </c>
      <c r="AQ107" s="6">
        <f>L107*'Summary all tools'!L$22</f>
        <v>121.29566141473774</v>
      </c>
      <c r="AR107" s="6">
        <f>M107*'Summary all tools'!M$22</f>
        <v>99.007662242281739</v>
      </c>
      <c r="AS107" s="6">
        <f>N107*'Summary all tools'!N$22</f>
        <v>75.950574693987519</v>
      </c>
      <c r="AT107" s="6">
        <f>O107*'Summary all tools'!O$22</f>
        <v>122.28313541497721</v>
      </c>
      <c r="AU107" s="6">
        <f>P107*'Summary all tools'!P$22</f>
        <v>72.375307040205783</v>
      </c>
      <c r="AV107" s="6"/>
      <c r="AW107" s="6">
        <f>R107*'Summary all tools'!B$29</f>
        <v>0.37602420144984744</v>
      </c>
      <c r="AX107" s="6">
        <f>S107*'Summary all tools'!C$29</f>
        <v>0.3164592856303175</v>
      </c>
      <c r="AY107" s="6">
        <f>T107*'Summary all tools'!D$29</f>
        <v>1.0183846625775803</v>
      </c>
      <c r="AZ107" s="6">
        <f>U107*'Summary all tools'!E$29</f>
        <v>0.71062206727742006</v>
      </c>
      <c r="BA107" s="6">
        <f>V107*'Summary all tools'!F$29</f>
        <v>0.42683371033767342</v>
      </c>
      <c r="BB107" s="6">
        <f>W107*'Summary all tools'!G$29</f>
        <v>0.59650009462931897</v>
      </c>
      <c r="BC107" s="6">
        <f>X107*'Summary all tools'!H$29</f>
        <v>0.27660911404030886</v>
      </c>
      <c r="BD107" s="6">
        <f>Y107*'Summary all tools'!J$29</f>
        <v>0.22050699178019287</v>
      </c>
      <c r="BE107" s="6">
        <f>Z107*'Summary all tools'!K$29</f>
        <v>0.16899421581291912</v>
      </c>
      <c r="BF107" s="6">
        <f>AA107*'Summary all tools'!L$29</f>
        <v>0.79585977198143865</v>
      </c>
      <c r="BG107" s="6">
        <f>AB107*'Summary all tools'!M$29</f>
        <v>0.65730236264415431</v>
      </c>
      <c r="BH107" s="6">
        <f>AC107*'Summary all tools'!N$29</f>
        <v>0.3217168474385827</v>
      </c>
      <c r="BI107" s="6">
        <f>AD107*'Summary all tools'!O$29</f>
        <v>0.36326861560539281</v>
      </c>
      <c r="BJ107" s="6">
        <f>AE107*'Summary all tools'!P$29</f>
        <v>0.17380621929165022</v>
      </c>
      <c r="BK107" s="6">
        <f t="shared" si="4"/>
        <v>1185.7733878566864</v>
      </c>
      <c r="BM107" s="6">
        <f>C107*'Summary all tools'!B$23</f>
        <v>6.9215340912275503</v>
      </c>
      <c r="BN107" s="6">
        <f>D107*'Summary all tools'!C$23</f>
        <v>7.6760289277641069</v>
      </c>
      <c r="BO107" s="6">
        <f>E107*'Summary all tools'!D$23</f>
        <v>45.992430522382129</v>
      </c>
      <c r="BP107" s="6">
        <f>F107*'Summary all tools'!E$23</f>
        <v>35.381348637364361</v>
      </c>
      <c r="BQ107" s="6">
        <f>G107*'Summary all tools'!F$23</f>
        <v>27.439271750994635</v>
      </c>
      <c r="BR107" s="6">
        <f>H107*'Summary all tools'!G$23</f>
        <v>31.37160173271787</v>
      </c>
      <c r="BS107" s="6">
        <f>I107*'Summary all tools'!H$23</f>
        <v>17.85897872274905</v>
      </c>
      <c r="BT107" s="6">
        <f>J107*'Summary all tools'!J$23</f>
        <v>3.0703505184583815</v>
      </c>
      <c r="BU107" s="6">
        <f>K107*'Summary all tools'!K$23</f>
        <v>3.4132901496167505</v>
      </c>
      <c r="BV107" s="6">
        <f>L107*'Summary all tools'!L$23</f>
        <v>25.612231294745417</v>
      </c>
      <c r="BW107" s="6">
        <f>M107*'Summary all tools'!M$23</f>
        <v>20.906000393788574</v>
      </c>
      <c r="BX107" s="6">
        <f>N107*'Summary all tools'!N$23</f>
        <v>16.037372345742387</v>
      </c>
      <c r="BY107" s="6">
        <f>O107*'Summary all tools'!O$23</f>
        <v>29.516618893270358</v>
      </c>
      <c r="BZ107" s="6">
        <f>P107*'Summary all tools'!P$23</f>
        <v>17.469901699360015</v>
      </c>
      <c r="CA107" s="6"/>
      <c r="CB107" s="6">
        <f>R107*'Summary all tools'!B$30</f>
        <v>7.7592295537270109E-2</v>
      </c>
      <c r="CC107" s="6">
        <f>S107*'Summary all tools'!C$30</f>
        <v>6.5301122431652814E-2</v>
      </c>
      <c r="CD107" s="6">
        <f>T107*'Summary all tools'!D$30</f>
        <v>0.31039806496371458</v>
      </c>
      <c r="CE107" s="6">
        <f>U107*'Summary all tools'!E$30</f>
        <v>0.2165937122866109</v>
      </c>
      <c r="CF107" s="6">
        <f>V107*'Summary all tools'!F$30</f>
        <v>0.1300965760960717</v>
      </c>
      <c r="CG107" s="6">
        <f>W107*'Summary all tools'!G$30</f>
        <v>0.13112717597454854</v>
      </c>
      <c r="CH107" s="6">
        <f>X107*'Summary all tools'!H$30</f>
        <v>6.0806313862309266E-2</v>
      </c>
      <c r="CI107" s="6">
        <f>Y107*'Summary all tools'!J$30</f>
        <v>3.8912998549445806E-2</v>
      </c>
      <c r="CJ107" s="6">
        <f>Z107*'Summary all tools'!K$30</f>
        <v>2.9822508672868082E-2</v>
      </c>
      <c r="CK107" s="6">
        <f>AA107*'Summary all tools'!L$30</f>
        <v>0.16805007137456673</v>
      </c>
      <c r="CL107" s="6">
        <f>AB107*'Summary all tools'!M$30</f>
        <v>0.13879292916390509</v>
      </c>
      <c r="CM107" s="6">
        <f>AC107*'Summary all tools'!N$30</f>
        <v>6.7932242686234601E-2</v>
      </c>
      <c r="CN107" s="6">
        <f>AD107*'Summary all tools'!O$30</f>
        <v>8.7685527904749982E-2</v>
      </c>
      <c r="CO107" s="6">
        <f>AE107*'Summary all tools'!P$30</f>
        <v>4.1953225346260392E-2</v>
      </c>
      <c r="CP107" s="6">
        <f t="shared" si="5"/>
        <v>290.23202444503187</v>
      </c>
      <c r="CR107" s="6"/>
      <c r="CS107" s="6"/>
      <c r="CT107" s="6"/>
      <c r="CU107" s="6"/>
      <c r="CV107" s="6"/>
      <c r="CW107" s="6"/>
      <c r="CX107" s="6"/>
      <c r="CY107" s="6"/>
      <c r="CZ107" s="6"/>
      <c r="DA107" s="6"/>
      <c r="DB107" s="6"/>
      <c r="DC107" s="6"/>
      <c r="DD107" s="6"/>
      <c r="DE107" s="6"/>
      <c r="DF107" s="6"/>
      <c r="DH107" s="6"/>
      <c r="DI107" s="6"/>
      <c r="DJ107" s="6"/>
      <c r="DK107" s="6"/>
      <c r="DL107" s="6"/>
      <c r="DM107" s="6"/>
      <c r="DN107" s="6"/>
      <c r="DO107" s="6"/>
      <c r="DP107" s="6"/>
      <c r="DQ107" s="6"/>
      <c r="DR107" s="6"/>
      <c r="DS107" s="6"/>
      <c r="DT107" s="6"/>
      <c r="DU107" s="6"/>
      <c r="DV107" s="6"/>
      <c r="DX107" s="6"/>
      <c r="DY107" s="6"/>
      <c r="DZ107" s="6"/>
      <c r="EA107" s="6"/>
      <c r="EB107" s="6"/>
      <c r="EC107" s="6"/>
      <c r="ED107" s="6"/>
      <c r="EE107" s="6"/>
      <c r="EF107" s="6"/>
      <c r="EG107" s="6"/>
      <c r="EH107" s="6"/>
      <c r="EI107" s="6"/>
      <c r="EJ107" s="6"/>
      <c r="EK107" s="6"/>
      <c r="EL107" s="6"/>
      <c r="EN107" s="1"/>
      <c r="EO107" s="1"/>
      <c r="EP107" s="1"/>
      <c r="EQ107" s="1"/>
      <c r="ER107" s="1"/>
      <c r="ES107" s="1"/>
      <c r="ET107" s="1"/>
      <c r="EU107" s="1"/>
      <c r="EV107" s="1"/>
      <c r="EW107" s="1"/>
      <c r="EX107" s="1"/>
      <c r="EY107" s="1"/>
      <c r="EZ107" s="1"/>
      <c r="FA107" s="1"/>
      <c r="FB107" s="2"/>
      <c r="FD107" s="2"/>
      <c r="FE107" s="2"/>
      <c r="FF107" s="2"/>
      <c r="FG107" s="2"/>
      <c r="FH107" s="2"/>
      <c r="FI107" s="2"/>
      <c r="FJ107" s="2"/>
      <c r="FK107" s="2"/>
      <c r="FL107" s="2"/>
      <c r="FM107" s="2"/>
      <c r="FN107" s="2"/>
      <c r="FO107" s="2"/>
      <c r="FP107" s="2"/>
      <c r="FQ107" s="2"/>
      <c r="FR107" s="2"/>
      <c r="FT107" s="2"/>
      <c r="FU107" s="2"/>
      <c r="FV107" s="2"/>
      <c r="FW107" s="2"/>
      <c r="FX107" s="2"/>
      <c r="FY107" s="2"/>
      <c r="FZ107" s="2"/>
      <c r="GA107" s="2"/>
      <c r="GB107" s="2"/>
      <c r="GC107" s="2"/>
      <c r="GD107" s="2"/>
      <c r="GE107" s="2"/>
      <c r="GF107" s="2"/>
      <c r="GG107" s="2"/>
      <c r="GH107" s="2"/>
      <c r="GJ107" s="6"/>
    </row>
    <row r="108" spans="1:192" x14ac:dyDescent="0.25">
      <c r="A108" s="9" t="s">
        <v>274</v>
      </c>
      <c r="B108" s="8" t="s">
        <v>275</v>
      </c>
      <c r="C108" s="22">
        <f>Baseline!CC108*'Summary all tools'!B$21</f>
        <v>114.84186734269777</v>
      </c>
      <c r="D108" s="22">
        <f>Baseline!CD108*'Summary all tools'!C$21</f>
        <v>124.84624282926455</v>
      </c>
      <c r="E108" s="22">
        <f>Baseline!CE108*'Summary all tools'!D$21</f>
        <v>498.22051216083878</v>
      </c>
      <c r="F108" s="22">
        <f>Baseline!CF108*'Summary all tools'!E$21</f>
        <v>420.70554246639352</v>
      </c>
      <c r="G108" s="22">
        <f>Baseline!CG108*'Summary all tools'!F$21</f>
        <v>324.1091127350611</v>
      </c>
      <c r="H108" s="22">
        <f>Baseline!CH108*'Summary all tools'!G$21</f>
        <v>409.84639035285176</v>
      </c>
      <c r="I108" s="22">
        <f>Baseline!CI108*'Summary all tools'!H$21</f>
        <v>236.2272359417349</v>
      </c>
      <c r="J108" s="27">
        <f>Baseline!CJ108*'Summary all tools'!J$21</f>
        <v>81.042528645068799</v>
      </c>
      <c r="K108" s="27">
        <f>Baseline!CK108*'Summary all tools'!K$21</f>
        <v>91.473911293420784</v>
      </c>
      <c r="L108" s="27">
        <f>Baseline!CL108*'Summary all tools'!L$21</f>
        <v>313.89873297939693</v>
      </c>
      <c r="M108" s="27">
        <f>Baseline!CM108*'Summary all tools'!M$21</f>
        <v>267.43252193203739</v>
      </c>
      <c r="N108" s="27">
        <f>Baseline!CN108*'Summary all tools'!N$21</f>
        <v>209.33413933098424</v>
      </c>
      <c r="O108" s="27">
        <f>Baseline!CO108*'Summary all tools'!O$21</f>
        <v>362.62689802547828</v>
      </c>
      <c r="P108" s="27">
        <f>Baseline!CP108*'Summary all tools'!P$21</f>
        <v>206.81480246732846</v>
      </c>
      <c r="Q108" s="28"/>
      <c r="R108" s="29">
        <f>Baseline!CR108*'Summary all tools'!B$28</f>
        <v>1.7098044765662197</v>
      </c>
      <c r="S108" s="29">
        <f>Baseline!CS108*'Summary all tools'!C$28</f>
        <v>1.1090003972095905</v>
      </c>
      <c r="T108" s="29">
        <f>Baseline!CT108*'Summary all tools'!D$28</f>
        <v>3.6447838483235477</v>
      </c>
      <c r="U108" s="29">
        <f>Baseline!CU108*'Summary all tools'!E$28</f>
        <v>2.8462932900877411</v>
      </c>
      <c r="V108" s="29">
        <f>Baseline!CV108*'Summary all tools'!F$28</f>
        <v>1.4530352711011878</v>
      </c>
      <c r="W108" s="29">
        <f>Baseline!CW108*'Summary all tools'!G$28</f>
        <v>1.1773436045884664</v>
      </c>
      <c r="X108" s="29">
        <f>Baseline!CX108*'Summary all tools'!H$28</f>
        <v>0.79093940605491597</v>
      </c>
      <c r="Y108" s="29">
        <f>Baseline!CY108*'Summary all tools'!J$28</f>
        <v>1.0571385721373332</v>
      </c>
      <c r="Z108" s="29">
        <f>Baseline!CZ108*'Summary all tools'!K$28</f>
        <v>0.90189611229512545</v>
      </c>
      <c r="AA108" s="29">
        <f>Baseline!DA108*'Summary all tools'!L$28</f>
        <v>2.5484999024064043</v>
      </c>
      <c r="AB108" s="29">
        <f>Baseline!DB108*'Summary all tools'!M$28</f>
        <v>1.5938426409399136</v>
      </c>
      <c r="AC108" s="29">
        <f>Baseline!DC108*'Summary all tools'!N$28</f>
        <v>0.86350747621856117</v>
      </c>
      <c r="AD108" s="29">
        <f>Baseline!DD108*'Summary all tools'!O$28</f>
        <v>1.2840360896548908</v>
      </c>
      <c r="AE108" s="29">
        <f>Baseline!DE108*'Summary all tools'!P$28</f>
        <v>0.5111586813329918</v>
      </c>
      <c r="AF108" s="29">
        <f t="shared" si="3"/>
        <v>3682.9117182714735</v>
      </c>
      <c r="AH108" s="6">
        <f>C108*'Summary all tools'!B$22</f>
        <v>19.713999026130679</v>
      </c>
      <c r="AI108" s="6">
        <f>D108*'Summary all tools'!C$22</f>
        <v>21.431371384860128</v>
      </c>
      <c r="AJ108" s="6">
        <f>E108*'Summary all tools'!D$22</f>
        <v>94.529167999327427</v>
      </c>
      <c r="AK108" s="6">
        <f>F108*'Summary all tools'!E$22</f>
        <v>79.821974269127296</v>
      </c>
      <c r="AL108" s="6">
        <f>G108*'Summary all tools'!F$22</f>
        <v>61.494386561817954</v>
      </c>
      <c r="AM108" s="6">
        <f>H108*'Summary all tools'!G$22</f>
        <v>99.983556847383397</v>
      </c>
      <c r="AN108" s="6">
        <f>I108*'Summary all tools'!H$22</f>
        <v>57.628516023640906</v>
      </c>
      <c r="AO108" s="6">
        <f>J108*'Summary all tools'!J$22</f>
        <v>10.437295355804315</v>
      </c>
      <c r="AP108" s="6">
        <f>K108*'Summary all tools'!K$22</f>
        <v>11.780730999910253</v>
      </c>
      <c r="AQ108" s="6">
        <f>L108*'Summary all tools'!L$22</f>
        <v>79.745528317640307</v>
      </c>
      <c r="AR108" s="6">
        <f>M108*'Summary all tools'!M$22</f>
        <v>67.940853243867792</v>
      </c>
      <c r="AS108" s="6">
        <f>N108*'Summary all tools'!N$22</f>
        <v>53.181041469713605</v>
      </c>
      <c r="AT108" s="6">
        <f>O108*'Summary all tools'!O$22</f>
        <v>87.530630557874076</v>
      </c>
      <c r="AU108" s="6">
        <f>P108*'Summary all tools'!P$22</f>
        <v>49.920814388665491</v>
      </c>
      <c r="AV108" s="6"/>
      <c r="AW108" s="6">
        <f>R108*'Summary all tools'!B$29</f>
        <v>0.29350867036422845</v>
      </c>
      <c r="AX108" s="6">
        <f>S108*'Summary all tools'!C$29</f>
        <v>0.19037336518856732</v>
      </c>
      <c r="AY108" s="6">
        <f>T108*'Summary all tools'!D$29</f>
        <v>0.69153793613416237</v>
      </c>
      <c r="AZ108" s="6">
        <f>U108*'Summary all tools'!E$29</f>
        <v>0.54003745334998077</v>
      </c>
      <c r="BA108" s="6">
        <f>V108*'Summary all tools'!F$29</f>
        <v>0.27568960309392254</v>
      </c>
      <c r="BB108" s="6">
        <f>W108*'Summary all tools'!G$29</f>
        <v>0.28721736726027786</v>
      </c>
      <c r="BC108" s="6">
        <f>X108*'Summary all tools'!H$29</f>
        <v>0.19295262061486909</v>
      </c>
      <c r="BD108" s="6">
        <f>Y108*'Summary all tools'!J$29</f>
        <v>0.13614663429041413</v>
      </c>
      <c r="BE108" s="6">
        <f>Z108*'Summary all tools'!K$29</f>
        <v>0.11615328718952372</v>
      </c>
      <c r="BF108" s="6">
        <f>AA108*'Summary all tools'!L$29</f>
        <v>0.6474427889716674</v>
      </c>
      <c r="BG108" s="6">
        <f>AB108*'Summary all tools'!M$29</f>
        <v>0.40491346444930998</v>
      </c>
      <c r="BH108" s="6">
        <f>AC108*'Summary all tools'!N$29</f>
        <v>0.21937285073973567</v>
      </c>
      <c r="BI108" s="6">
        <f>AD108*'Summary all tools'!O$29</f>
        <v>0.30993974577876676</v>
      </c>
      <c r="BJ108" s="6">
        <f>AE108*'Summary all tools'!P$29</f>
        <v>0.12338312997692906</v>
      </c>
      <c r="BK108" s="6">
        <f t="shared" si="4"/>
        <v>799.56853536316589</v>
      </c>
      <c r="BM108" s="6">
        <f>C108*'Summary all tools'!B$23</f>
        <v>4.0679680530110929</v>
      </c>
      <c r="BN108" s="6">
        <f>D108*'Summary all tools'!C$23</f>
        <v>4.4223464762409792</v>
      </c>
      <c r="BO108" s="6">
        <f>E108*'Summary all tools'!D$23</f>
        <v>28.811972438151169</v>
      </c>
      <c r="BP108" s="6">
        <f>F108*'Summary all tools'!E$23</f>
        <v>24.329300376549071</v>
      </c>
      <c r="BQ108" s="6">
        <f>G108*'Summary all tools'!F$23</f>
        <v>18.74315206849931</v>
      </c>
      <c r="BR108" s="6">
        <f>H108*'Summary all tools'!G$23</f>
        <v>21.979143962140316</v>
      </c>
      <c r="BS108" s="6">
        <f>I108*'Summary all tools'!H$23</f>
        <v>12.66833757416244</v>
      </c>
      <c r="BT108" s="6">
        <f>J108*'Summary all tools'!J$23</f>
        <v>1.8418756510242908</v>
      </c>
      <c r="BU108" s="6">
        <f>K108*'Summary all tools'!K$23</f>
        <v>2.0789525293959268</v>
      </c>
      <c r="BV108" s="6">
        <f>L108*'Summary all tools'!L$23</f>
        <v>16.838697214481819</v>
      </c>
      <c r="BW108" s="6">
        <f>M108*'Summary all tools'!M$23</f>
        <v>14.346076581374476</v>
      </c>
      <c r="BX108" s="6">
        <f>N108*'Summary all tools'!N$23</f>
        <v>11.229462939820005</v>
      </c>
      <c r="BY108" s="6">
        <f>O108*'Summary all tools'!O$23</f>
        <v>21.128083238107536</v>
      </c>
      <c r="BZ108" s="6">
        <f>P108*'Summary all tools'!P$23</f>
        <v>12.049851748988223</v>
      </c>
      <c r="CA108" s="6"/>
      <c r="CB108" s="6">
        <f>R108*'Summary all tools'!B$30</f>
        <v>6.0565281186269367E-2</v>
      </c>
      <c r="CC108" s="6">
        <f>S108*'Summary all tools'!C$30</f>
        <v>3.9283392816688495E-2</v>
      </c>
      <c r="CD108" s="6">
        <f>T108*'Summary all tools'!D$30</f>
        <v>0.21077697368472756</v>
      </c>
      <c r="CE108" s="6">
        <f>U108*'Summary all tools'!E$30</f>
        <v>0.1646004566717407</v>
      </c>
      <c r="CF108" s="6">
        <f>V108*'Summary all tools'!F$30</f>
        <v>8.4028680395065433E-2</v>
      </c>
      <c r="CG108" s="6">
        <f>W108*'Summary all tools'!G$30</f>
        <v>6.3138300561526597E-2</v>
      </c>
      <c r="CH108" s="6">
        <f>X108*'Summary all tools'!H$30</f>
        <v>4.241630884206174E-2</v>
      </c>
      <c r="CI108" s="6">
        <f>Y108*'Summary all tools'!J$30</f>
        <v>2.4025876639484845E-2</v>
      </c>
      <c r="CJ108" s="6">
        <f>Z108*'Summary all tools'!K$30</f>
        <v>2.0497638915798307E-2</v>
      </c>
      <c r="CK108" s="6">
        <f>AA108*'Summary all tools'!L$30</f>
        <v>0.13671102715337999</v>
      </c>
      <c r="CL108" s="6">
        <f>AB108*'Summary all tools'!M$30</f>
        <v>8.5499655839894148E-2</v>
      </c>
      <c r="CM108" s="6">
        <f>AC108*'Summary all tools'!N$30</f>
        <v>4.632175732751391E-2</v>
      </c>
      <c r="CN108" s="6">
        <f>AD108*'Summary all tools'!O$30</f>
        <v>7.4813042084529907E-2</v>
      </c>
      <c r="CO108" s="6">
        <f>AE108*'Summary all tools'!P$30</f>
        <v>2.9782134822017359E-2</v>
      </c>
      <c r="CP108" s="6">
        <f t="shared" si="5"/>
        <v>195.61768137888737</v>
      </c>
      <c r="CR108" s="6"/>
      <c r="CS108" s="6"/>
      <c r="CT108" s="6"/>
      <c r="CU108" s="6"/>
      <c r="CV108" s="6"/>
      <c r="CW108" s="6"/>
      <c r="CX108" s="6"/>
      <c r="CY108" s="6"/>
      <c r="CZ108" s="6"/>
      <c r="DA108" s="6"/>
      <c r="DB108" s="6"/>
      <c r="DC108" s="6"/>
      <c r="DD108" s="6"/>
      <c r="DE108" s="6"/>
      <c r="DF108" s="6"/>
      <c r="DH108" s="6"/>
      <c r="DI108" s="6"/>
      <c r="DJ108" s="6"/>
      <c r="DK108" s="6"/>
      <c r="DL108" s="6"/>
      <c r="DM108" s="6"/>
      <c r="DN108" s="6"/>
      <c r="DO108" s="6"/>
      <c r="DP108" s="6"/>
      <c r="DQ108" s="6"/>
      <c r="DR108" s="6"/>
      <c r="DS108" s="6"/>
      <c r="DT108" s="6"/>
      <c r="DU108" s="6"/>
      <c r="DV108" s="6"/>
      <c r="DX108" s="6"/>
      <c r="DY108" s="6"/>
      <c r="DZ108" s="6"/>
      <c r="EA108" s="6"/>
      <c r="EB108" s="6"/>
      <c r="EC108" s="6"/>
      <c r="ED108" s="6"/>
      <c r="EE108" s="6"/>
      <c r="EF108" s="6"/>
      <c r="EG108" s="6"/>
      <c r="EH108" s="6"/>
      <c r="EI108" s="6"/>
      <c r="EJ108" s="6"/>
      <c r="EK108" s="6"/>
      <c r="EL108" s="6"/>
      <c r="EN108" s="1"/>
      <c r="EO108" s="1"/>
      <c r="EP108" s="1"/>
      <c r="EQ108" s="1"/>
      <c r="ER108" s="1"/>
      <c r="ES108" s="1"/>
      <c r="ET108" s="1"/>
      <c r="EU108" s="1"/>
      <c r="EV108" s="1"/>
      <c r="EW108" s="1"/>
      <c r="EX108" s="1"/>
      <c r="EY108" s="1"/>
      <c r="EZ108" s="1"/>
      <c r="FA108" s="1"/>
      <c r="FB108" s="2"/>
      <c r="FD108" s="2"/>
      <c r="FE108" s="2"/>
      <c r="FF108" s="2"/>
      <c r="FG108" s="2"/>
      <c r="FH108" s="2"/>
      <c r="FI108" s="2"/>
      <c r="FJ108" s="2"/>
      <c r="FK108" s="2"/>
      <c r="FL108" s="2"/>
      <c r="FM108" s="2"/>
      <c r="FN108" s="2"/>
      <c r="FO108" s="2"/>
      <c r="FP108" s="2"/>
      <c r="FQ108" s="2"/>
      <c r="FR108" s="2"/>
      <c r="FT108" s="2"/>
      <c r="FU108" s="2"/>
      <c r="FV108" s="2"/>
      <c r="FW108" s="2"/>
      <c r="FX108" s="2"/>
      <c r="FY108" s="2"/>
      <c r="FZ108" s="2"/>
      <c r="GA108" s="2"/>
      <c r="GB108" s="2"/>
      <c r="GC108" s="2"/>
      <c r="GD108" s="2"/>
      <c r="GE108" s="2"/>
      <c r="GF108" s="2"/>
      <c r="GG108" s="2"/>
      <c r="GH108" s="2"/>
      <c r="GJ108" s="6"/>
    </row>
    <row r="109" spans="1:192" x14ac:dyDescent="0.25">
      <c r="A109" s="8" t="s">
        <v>26</v>
      </c>
      <c r="B109" s="8" t="s">
        <v>276</v>
      </c>
      <c r="C109" s="22">
        <f>Baseline!CC109*'Summary all tools'!B$21</f>
        <v>152.97682719335202</v>
      </c>
      <c r="D109" s="22">
        <f>Baseline!CD109*'Summary all tools'!C$21</f>
        <v>160.73726507535062</v>
      </c>
      <c r="E109" s="22">
        <f>Baseline!CE109*'Summary all tools'!D$21</f>
        <v>599.85567779179848</v>
      </c>
      <c r="F109" s="22">
        <f>Baseline!CF109*'Summary all tools'!E$21</f>
        <v>446.07349171462027</v>
      </c>
      <c r="G109" s="22">
        <f>Baseline!CG109*'Summary all tools'!F$21</f>
        <v>338.14560140511645</v>
      </c>
      <c r="H109" s="22">
        <f>Baseline!CH109*'Summary all tools'!G$21</f>
        <v>444.21261585129605</v>
      </c>
      <c r="I109" s="22">
        <f>Baseline!CI109*'Summary all tools'!H$21</f>
        <v>257.72882963036631</v>
      </c>
      <c r="J109" s="27">
        <f>Baseline!CJ109*'Summary all tools'!J$21</f>
        <v>107.78421442858323</v>
      </c>
      <c r="K109" s="27">
        <f>Baseline!CK109*'Summary all tools'!K$21</f>
        <v>117.13735795647045</v>
      </c>
      <c r="L109" s="27">
        <f>Baseline!CL109*'Summary all tools'!L$21</f>
        <v>360.66167642027591</v>
      </c>
      <c r="M109" s="27">
        <f>Baseline!CM109*'Summary all tools'!M$21</f>
        <v>268.31074867608754</v>
      </c>
      <c r="N109" s="27">
        <f>Baseline!CN109*'Summary all tools'!N$21</f>
        <v>212.28068373065204</v>
      </c>
      <c r="O109" s="27">
        <f>Baseline!CO109*'Summary all tools'!O$21</f>
        <v>381.60315537010177</v>
      </c>
      <c r="P109" s="27">
        <f>Baseline!CP109*'Summary all tools'!P$21</f>
        <v>233.47692508864625</v>
      </c>
      <c r="Q109" s="28"/>
      <c r="R109" s="29">
        <f>Baseline!CR109*'Summary all tools'!B$28</f>
        <v>3.8810429337797068</v>
      </c>
      <c r="S109" s="29">
        <f>Baseline!CS109*'Summary all tools'!C$28</f>
        <v>3.1268377629749757</v>
      </c>
      <c r="T109" s="29">
        <f>Baseline!CT109*'Summary all tools'!D$28</f>
        <v>9.6857085456270955</v>
      </c>
      <c r="U109" s="29">
        <f>Baseline!CU109*'Summary all tools'!E$28</f>
        <v>5.1832757642883536</v>
      </c>
      <c r="V109" s="29">
        <f>Baseline!CV109*'Summary all tools'!F$28</f>
        <v>2.8261666113413226</v>
      </c>
      <c r="W109" s="29">
        <f>Baseline!CW109*'Summary all tools'!G$28</f>
        <v>2.9332353736539263</v>
      </c>
      <c r="X109" s="29">
        <f>Baseline!CX109*'Summary all tools'!H$28</f>
        <v>2.3804210425171122</v>
      </c>
      <c r="Y109" s="29">
        <f>Baseline!CY109*'Summary all tools'!J$28</f>
        <v>3.0587309636447464</v>
      </c>
      <c r="Z109" s="29">
        <f>Baseline!CZ109*'Summary all tools'!K$28</f>
        <v>2.212375057525243</v>
      </c>
      <c r="AA109" s="29">
        <f>Baseline!DA109*'Summary all tools'!L$28</f>
        <v>5.7919725675893599</v>
      </c>
      <c r="AB109" s="29">
        <f>Baseline!DB109*'Summary all tools'!M$28</f>
        <v>3.1565970432480888</v>
      </c>
      <c r="AC109" s="29">
        <f>Baseline!DC109*'Summary all tools'!N$28</f>
        <v>1.9807965070811084</v>
      </c>
      <c r="AD109" s="29">
        <f>Baseline!DD109*'Summary all tools'!O$28</f>
        <v>3.0171936230316789</v>
      </c>
      <c r="AE109" s="29">
        <f>Baseline!DE109*'Summary all tools'!P$28</f>
        <v>2.0090373315337846</v>
      </c>
      <c r="AF109" s="29">
        <f t="shared" si="3"/>
        <v>4132.2284614605533</v>
      </c>
      <c r="AH109" s="6">
        <f>C109*'Summary all tools'!B$22</f>
        <v>26.260327283872421</v>
      </c>
      <c r="AI109" s="6">
        <f>D109*'Summary all tools'!C$22</f>
        <v>27.592500544269999</v>
      </c>
      <c r="AJ109" s="6">
        <f>E109*'Summary all tools'!D$22</f>
        <v>113.81277317427235</v>
      </c>
      <c r="AK109" s="6">
        <f>F109*'Summary all tools'!E$22</f>
        <v>84.635126433183302</v>
      </c>
      <c r="AL109" s="6">
        <f>G109*'Summary all tools'!F$22</f>
        <v>64.157579993693304</v>
      </c>
      <c r="AM109" s="6">
        <f>H109*'Summary all tools'!G$22</f>
        <v>108.3673258438493</v>
      </c>
      <c r="AN109" s="6">
        <f>I109*'Summary all tools'!H$22</f>
        <v>62.873910067555187</v>
      </c>
      <c r="AO109" s="6">
        <f>J109*'Summary all tools'!J$22</f>
        <v>13.881300343075113</v>
      </c>
      <c r="AP109" s="6">
        <f>K109*'Summary all tools'!K$22</f>
        <v>15.085871858030286</v>
      </c>
      <c r="AQ109" s="6">
        <f>L109*'Summary all tools'!L$22</f>
        <v>91.625587835515432</v>
      </c>
      <c r="AR109" s="6">
        <f>M109*'Summary all tools'!M$22</f>
        <v>68.163965503742887</v>
      </c>
      <c r="AS109" s="6">
        <f>N109*'Summary all tools'!N$22</f>
        <v>53.929606899183867</v>
      </c>
      <c r="AT109" s="6">
        <f>O109*'Summary all tools'!O$22</f>
        <v>92.111106468645261</v>
      </c>
      <c r="AU109" s="6">
        <f>P109*'Summary all tools'!P$22</f>
        <v>56.356499159328408</v>
      </c>
      <c r="AV109" s="6"/>
      <c r="AW109" s="6">
        <f>R109*'Summary all tools'!B$29</f>
        <v>0.66622807855073984</v>
      </c>
      <c r="AX109" s="6">
        <f>S109*'Summary all tools'!C$29</f>
        <v>0.53675961598752997</v>
      </c>
      <c r="AY109" s="6">
        <f>T109*'Summary all tools'!D$29</f>
        <v>1.8377042854601116</v>
      </c>
      <c r="AZ109" s="6">
        <f>U109*'Summary all tools'!E$29</f>
        <v>0.98344153552449587</v>
      </c>
      <c r="BA109" s="6">
        <f>V109*'Summary all tools'!F$29</f>
        <v>0.53621874627138799</v>
      </c>
      <c r="BB109" s="6">
        <f>W109*'Summary all tools'!G$29</f>
        <v>0.71557371891452248</v>
      </c>
      <c r="BC109" s="6">
        <f>X109*'Summary all tools'!H$29</f>
        <v>0.58071259922604634</v>
      </c>
      <c r="BD109" s="6">
        <f>Y109*'Summary all tools'!J$29</f>
        <v>0.39392747259061128</v>
      </c>
      <c r="BE109" s="6">
        <f>Z109*'Summary all tools'!K$29</f>
        <v>0.28492709074188732</v>
      </c>
      <c r="BF109" s="6">
        <f>AA109*'Summary all tools'!L$29</f>
        <v>1.4714424235474992</v>
      </c>
      <c r="BG109" s="6">
        <f>AB109*'Summary all tools'!M$29</f>
        <v>0.80192900592638683</v>
      </c>
      <c r="BH109" s="6">
        <f>AC109*'Summary all tools'!N$29</f>
        <v>0.50321854582728565</v>
      </c>
      <c r="BI109" s="6">
        <f>AD109*'Summary all tools'!O$29</f>
        <v>0.7282881159041984</v>
      </c>
      <c r="BJ109" s="6">
        <f>AE109*'Summary all tools'!P$29</f>
        <v>0.4849400455426377</v>
      </c>
      <c r="BK109" s="6">
        <f t="shared" si="4"/>
        <v>889.37879268823258</v>
      </c>
      <c r="BM109" s="6">
        <f>C109*'Summary all tools'!B$23</f>
        <v>5.4187976934974831</v>
      </c>
      <c r="BN109" s="6">
        <f>D109*'Summary all tools'!C$23</f>
        <v>5.693690588500159</v>
      </c>
      <c r="BO109" s="6">
        <f>E109*'Summary all tools'!D$23</f>
        <v>34.689509631884384</v>
      </c>
      <c r="BP109" s="6">
        <f>F109*'Summary all tools'!E$23</f>
        <v>25.796322782716832</v>
      </c>
      <c r="BQ109" s="6">
        <f>G109*'Summary all tools'!F$23</f>
        <v>19.554878833694193</v>
      </c>
      <c r="BR109" s="6">
        <f>H109*'Summary all tools'!G$23</f>
        <v>23.82212766394963</v>
      </c>
      <c r="BS109" s="6">
        <f>I109*'Summary all tools'!H$23</f>
        <v>13.821419885540148</v>
      </c>
      <c r="BT109" s="6">
        <f>J109*'Summary all tools'!J$23</f>
        <v>2.4496412370132554</v>
      </c>
      <c r="BU109" s="6">
        <f>K109*'Summary all tools'!K$23</f>
        <v>2.662212680828874</v>
      </c>
      <c r="BV109" s="6">
        <f>L109*'Summary all tools'!L$23</f>
        <v>19.347235678415611</v>
      </c>
      <c r="BW109" s="6">
        <f>M109*'Summary all tools'!M$23</f>
        <v>14.393187935053279</v>
      </c>
      <c r="BX109" s="6">
        <f>N109*'Summary all tools'!N$23</f>
        <v>11.387526556401374</v>
      </c>
      <c r="BY109" s="6">
        <f>O109*'Summary all tools'!O$23</f>
        <v>22.233715354500578</v>
      </c>
      <c r="BZ109" s="6">
        <f>P109*'Summary all tools'!P$23</f>
        <v>13.603292900527547</v>
      </c>
      <c r="CA109" s="6"/>
      <c r="CB109" s="6">
        <f>R109*'Summary all tools'!B$30</f>
        <v>0.13747563525650189</v>
      </c>
      <c r="CC109" s="6">
        <f>S109*'Summary all tools'!C$30</f>
        <v>0.11075992075933157</v>
      </c>
      <c r="CD109" s="6">
        <f>T109*'Summary all tools'!D$30</f>
        <v>0.56012219659571894</v>
      </c>
      <c r="CE109" s="6">
        <f>U109*'Summary all tools'!E$30</f>
        <v>0.29974759130712375</v>
      </c>
      <c r="CF109" s="6">
        <f>V109*'Summary all tools'!F$30</f>
        <v>0.163436535678608</v>
      </c>
      <c r="CG109" s="6">
        <f>W109*'Summary all tools'!G$30</f>
        <v>0.15730284338207176</v>
      </c>
      <c r="CH109" s="6">
        <f>X109*'Summary all tools'!H$30</f>
        <v>0.12765664896779466</v>
      </c>
      <c r="CI109" s="6">
        <f>Y109*'Summary all tools'!J$30</f>
        <v>6.9516612810107875E-2</v>
      </c>
      <c r="CJ109" s="6">
        <f>Z109*'Summary all tools'!K$30</f>
        <v>5.0281251307391889E-2</v>
      </c>
      <c r="CK109" s="6">
        <f>AA109*'Summary all tools'!L$30</f>
        <v>0.31070298186461143</v>
      </c>
      <c r="CL109" s="6">
        <f>AB109*'Summary all tools'!M$30</f>
        <v>0.1693316227653327</v>
      </c>
      <c r="CM109" s="6">
        <f>AC109*'Summary all tools'!N$30</f>
        <v>0.10625730250536311</v>
      </c>
      <c r="CN109" s="6">
        <f>AD109*'Summary all tools'!O$30</f>
        <v>0.17579368314928925</v>
      </c>
      <c r="CO109" s="6">
        <f>AE109*'Summary all tools'!P$30</f>
        <v>0.11705449375167117</v>
      </c>
      <c r="CP109" s="6">
        <f t="shared" si="5"/>
        <v>217.42899874262426</v>
      </c>
      <c r="CR109" s="6"/>
      <c r="CS109" s="6"/>
      <c r="CT109" s="6"/>
      <c r="CU109" s="6"/>
      <c r="CV109" s="6"/>
      <c r="CW109" s="6"/>
      <c r="CX109" s="6"/>
      <c r="CY109" s="6"/>
      <c r="CZ109" s="6"/>
      <c r="DA109" s="6"/>
      <c r="DB109" s="6"/>
      <c r="DC109" s="6"/>
      <c r="DD109" s="6"/>
      <c r="DE109" s="6"/>
      <c r="DF109" s="6"/>
      <c r="DH109" s="6"/>
      <c r="DI109" s="6"/>
      <c r="DJ109" s="6"/>
      <c r="DK109" s="6"/>
      <c r="DL109" s="6"/>
      <c r="DM109" s="6"/>
      <c r="DN109" s="6"/>
      <c r="DO109" s="6"/>
      <c r="DP109" s="6"/>
      <c r="DQ109" s="6"/>
      <c r="DR109" s="6"/>
      <c r="DS109" s="6"/>
      <c r="DT109" s="6"/>
      <c r="DU109" s="6"/>
      <c r="DV109" s="6"/>
      <c r="DX109" s="6"/>
      <c r="DY109" s="6"/>
      <c r="DZ109" s="6"/>
      <c r="EA109" s="6"/>
      <c r="EB109" s="6"/>
      <c r="EC109" s="6"/>
      <c r="ED109" s="6"/>
      <c r="EE109" s="6"/>
      <c r="EF109" s="6"/>
      <c r="EG109" s="6"/>
      <c r="EH109" s="6"/>
      <c r="EI109" s="6"/>
      <c r="EJ109" s="6"/>
      <c r="EK109" s="6"/>
      <c r="EL109" s="6"/>
      <c r="EN109" s="1"/>
      <c r="EO109" s="1"/>
      <c r="EP109" s="1"/>
      <c r="EQ109" s="1"/>
      <c r="ER109" s="1"/>
      <c r="ES109" s="1"/>
      <c r="ET109" s="1"/>
      <c r="EU109" s="1"/>
      <c r="EV109" s="1"/>
      <c r="EW109" s="1"/>
      <c r="EX109" s="1"/>
      <c r="EY109" s="1"/>
      <c r="EZ109" s="1"/>
      <c r="FA109" s="1"/>
      <c r="FB109" s="2"/>
      <c r="FD109" s="2"/>
      <c r="FE109" s="2"/>
      <c r="FF109" s="2"/>
      <c r="FG109" s="2"/>
      <c r="FH109" s="2"/>
      <c r="FI109" s="2"/>
      <c r="FJ109" s="2"/>
      <c r="FK109" s="2"/>
      <c r="FL109" s="2"/>
      <c r="FM109" s="2"/>
      <c r="FN109" s="2"/>
      <c r="FO109" s="2"/>
      <c r="FP109" s="2"/>
      <c r="FQ109" s="2"/>
      <c r="FR109" s="2"/>
      <c r="FT109" s="2"/>
      <c r="FU109" s="2"/>
      <c r="FV109" s="2"/>
      <c r="FW109" s="2"/>
      <c r="FX109" s="2"/>
      <c r="FY109" s="2"/>
      <c r="FZ109" s="2"/>
      <c r="GA109" s="2"/>
      <c r="GB109" s="2"/>
      <c r="GC109" s="2"/>
      <c r="GD109" s="2"/>
      <c r="GE109" s="2"/>
      <c r="GF109" s="2"/>
      <c r="GG109" s="2"/>
      <c r="GH109" s="2"/>
      <c r="GJ109" s="6"/>
    </row>
    <row r="110" spans="1:192" x14ac:dyDescent="0.25">
      <c r="A110" s="8" t="s">
        <v>49</v>
      </c>
      <c r="B110" s="8" t="s">
        <v>277</v>
      </c>
      <c r="C110" s="22">
        <f>Baseline!CC110*'Summary all tools'!B$21</f>
        <v>50.891256750646178</v>
      </c>
      <c r="D110" s="22">
        <f>Baseline!CD110*'Summary all tools'!C$21</f>
        <v>50.648673746702251</v>
      </c>
      <c r="E110" s="22">
        <f>Baseline!CE110*'Summary all tools'!D$21</f>
        <v>183.20486491275247</v>
      </c>
      <c r="F110" s="22">
        <f>Baseline!CF110*'Summary all tools'!E$21</f>
        <v>145.7148575658957</v>
      </c>
      <c r="G110" s="22">
        <f>Baseline!CG110*'Summary all tools'!F$21</f>
        <v>114.03826960960158</v>
      </c>
      <c r="H110" s="22">
        <f>Baseline!CH110*'Summary all tools'!G$21</f>
        <v>136.02099890173159</v>
      </c>
      <c r="I110" s="22">
        <f>Baseline!CI110*'Summary all tools'!H$21</f>
        <v>67.098643136080923</v>
      </c>
      <c r="J110" s="27">
        <f>Baseline!CJ110*'Summary all tools'!J$21</f>
        <v>36.907823424817671</v>
      </c>
      <c r="K110" s="27">
        <f>Baseline!CK110*'Summary all tools'!K$21</f>
        <v>34.720480333543073</v>
      </c>
      <c r="L110" s="27">
        <f>Baseline!CL110*'Summary all tools'!L$21</f>
        <v>113.84345088156869</v>
      </c>
      <c r="M110" s="27">
        <f>Baseline!CM110*'Summary all tools'!M$21</f>
        <v>94.444580137069806</v>
      </c>
      <c r="N110" s="27">
        <f>Baseline!CN110*'Summary all tools'!N$21</f>
        <v>73.306501145507667</v>
      </c>
      <c r="O110" s="27">
        <f>Baseline!CO110*'Summary all tools'!O$21</f>
        <v>114.86242298526949</v>
      </c>
      <c r="P110" s="27">
        <f>Baseline!CP110*'Summary all tools'!P$21</f>
        <v>60.091743101934156</v>
      </c>
      <c r="Q110" s="28"/>
      <c r="R110" s="29">
        <f>Baseline!CR110*'Summary all tools'!B$28</f>
        <v>0.52047876222251777</v>
      </c>
      <c r="S110" s="29">
        <f>Baseline!CS110*'Summary all tools'!C$28</f>
        <v>0.49043610142053246</v>
      </c>
      <c r="T110" s="29">
        <f>Baseline!CT110*'Summary all tools'!D$28</f>
        <v>1.5310817268257733</v>
      </c>
      <c r="U110" s="29">
        <f>Baseline!CU110*'Summary all tools'!E$28</f>
        <v>1.1140279630420162</v>
      </c>
      <c r="V110" s="29">
        <f>Baseline!CV110*'Summary all tools'!F$28</f>
        <v>0.64428400909379435</v>
      </c>
      <c r="W110" s="29">
        <f>Baseline!CW110*'Summary all tools'!G$28</f>
        <v>1.3938547590636807</v>
      </c>
      <c r="X110" s="29">
        <f>Baseline!CX110*'Summary all tools'!H$28</f>
        <v>0.55709205555786745</v>
      </c>
      <c r="Y110" s="29">
        <f>Baseline!CY110*'Summary all tools'!J$28</f>
        <v>0.41478602791223029</v>
      </c>
      <c r="Z110" s="29">
        <f>Baseline!CZ110*'Summary all tools'!K$28</f>
        <v>0.30607174665131492</v>
      </c>
      <c r="AA110" s="29">
        <f>Baseline!DA110*'Summary all tools'!L$28</f>
        <v>1.1639917182823203</v>
      </c>
      <c r="AB110" s="29">
        <f>Baseline!DB110*'Summary all tools'!M$28</f>
        <v>0.81848938009978645</v>
      </c>
      <c r="AC110" s="29">
        <f>Baseline!DC110*'Summary all tools'!N$28</f>
        <v>0.52287090688664528</v>
      </c>
      <c r="AD110" s="29">
        <f>Baseline!DD110*'Summary all tools'!O$28</f>
        <v>0.47627818791404075</v>
      </c>
      <c r="AE110" s="29">
        <f>Baseline!DE110*'Summary all tools'!P$28</f>
        <v>0.32468522873031758</v>
      </c>
      <c r="AF110" s="29">
        <f t="shared" si="3"/>
        <v>1286.0729952068236</v>
      </c>
      <c r="AH110" s="6">
        <f>C110*'Summary all tools'!B$22</f>
        <v>8.7361012950700534</v>
      </c>
      <c r="AI110" s="6">
        <f>D110*'Summary all tools'!C$22</f>
        <v>8.6944589810415316</v>
      </c>
      <c r="AJ110" s="6">
        <f>E110*'Summary all tools'!D$22</f>
        <v>34.760117319378637</v>
      </c>
      <c r="AK110" s="6">
        <f>F110*'Summary all tools'!E$22</f>
        <v>27.647003514776831</v>
      </c>
      <c r="AL110" s="6">
        <f>G110*'Summary all tools'!F$22</f>
        <v>21.636890660171321</v>
      </c>
      <c r="AM110" s="6">
        <f>H110*'Summary all tools'!G$22</f>
        <v>33.182830436594877</v>
      </c>
      <c r="AN110" s="6">
        <f>I110*'Summary all tools'!H$22</f>
        <v>16.368964466425631</v>
      </c>
      <c r="AO110" s="6">
        <f>J110*'Summary all tools'!J$22</f>
        <v>4.7532802895598518</v>
      </c>
      <c r="AP110" s="6">
        <f>K110*'Summary all tools'!K$22</f>
        <v>4.4715770126532748</v>
      </c>
      <c r="AQ110" s="6">
        <f>L110*'Summary all tools'!L$22</f>
        <v>28.921767379831717</v>
      </c>
      <c r="AR110" s="6">
        <f>M110*'Summary all tools'!M$22</f>
        <v>23.993511755470163</v>
      </c>
      <c r="AS110" s="6">
        <f>N110*'Summary all tools'!N$22</f>
        <v>18.623412740407311</v>
      </c>
      <c r="AT110" s="6">
        <f>O110*'Summary all tools'!O$22</f>
        <v>27.725412444720224</v>
      </c>
      <c r="AU110" s="6">
        <f>P110*'Summary all tools'!P$22</f>
        <v>14.504903507363418</v>
      </c>
      <c r="AV110" s="6"/>
      <c r="AW110" s="6">
        <f>R110*'Summary all tools'!B$29</f>
        <v>8.9346490517761903E-2</v>
      </c>
      <c r="AX110" s="6">
        <f>S110*'Summary all tools'!C$29</f>
        <v>8.4189303513606387E-2</v>
      </c>
      <c r="AY110" s="6">
        <f>T110*'Summary all tools'!D$29</f>
        <v>0.29049763757837932</v>
      </c>
      <c r="AZ110" s="6">
        <f>U110*'Summary all tools'!E$29</f>
        <v>0.21136852840043452</v>
      </c>
      <c r="BA110" s="6">
        <f>V110*'Summary all tools'!F$29</f>
        <v>0.12224232011396227</v>
      </c>
      <c r="BB110" s="6">
        <f>W110*'Summary all tools'!G$29</f>
        <v>0.3400360716117497</v>
      </c>
      <c r="BC110" s="6">
        <f>X110*'Summary all tools'!H$29</f>
        <v>0.1359046865293641</v>
      </c>
      <c r="BD110" s="6">
        <f>Y110*'Summary all tools'!J$29</f>
        <v>5.3419412685666023E-2</v>
      </c>
      <c r="BE110" s="6">
        <f>Z110*'Summary all tools'!K$29</f>
        <v>3.9418331008123891E-2</v>
      </c>
      <c r="BF110" s="6">
        <f>AA110*'Summary all tools'!L$29</f>
        <v>0.29571044664864615</v>
      </c>
      <c r="BG110" s="6">
        <f>AB110*'Summary all tools'!M$29</f>
        <v>0.20793606721158542</v>
      </c>
      <c r="BH110" s="6">
        <f>AC110*'Summary all tools'!N$29</f>
        <v>0.13283461298436028</v>
      </c>
      <c r="BI110" s="6">
        <f>AD110*'Summary all tools'!O$29</f>
        <v>0.11496370053097536</v>
      </c>
      <c r="BJ110" s="6">
        <f>AE110*'Summary all tools'!P$29</f>
        <v>7.8372296590076662E-2</v>
      </c>
      <c r="BK110" s="6">
        <f t="shared" si="4"/>
        <v>276.21647170938945</v>
      </c>
      <c r="BM110" s="6">
        <f>C110*'Summary all tools'!B$23</f>
        <v>1.8026875688239792</v>
      </c>
      <c r="BN110" s="6">
        <f>D110*'Summary all tools'!C$23</f>
        <v>1.7940947103736493</v>
      </c>
      <c r="BO110" s="6">
        <f>E110*'Summary all tools'!D$23</f>
        <v>10.594693292550337</v>
      </c>
      <c r="BP110" s="6">
        <f>F110*'Summary all tools'!E$23</f>
        <v>8.4266551808737606</v>
      </c>
      <c r="BQ110" s="6">
        <f>G110*'Summary all tools'!F$23</f>
        <v>6.594805714915231</v>
      </c>
      <c r="BR110" s="6">
        <f>H110*'Summary all tools'!G$23</f>
        <v>7.2945015183893913</v>
      </c>
      <c r="BS110" s="6">
        <f>I110*'Summary all tools'!H$23</f>
        <v>3.5983499473608065</v>
      </c>
      <c r="BT110" s="6">
        <f>J110*'Summary all tools'!J$23</f>
        <v>0.83881416874585624</v>
      </c>
      <c r="BU110" s="6">
        <f>K110*'Summary all tools'!K$23</f>
        <v>0.78910182576234256</v>
      </c>
      <c r="BV110" s="6">
        <f>L110*'Summary all tools'!L$23</f>
        <v>6.1069867375740285</v>
      </c>
      <c r="BW110" s="6">
        <f>M110*'Summary all tools'!M$23</f>
        <v>5.0663590559359308</v>
      </c>
      <c r="BX110" s="6">
        <f>N110*'Summary all tools'!N$23</f>
        <v>3.9324337659027391</v>
      </c>
      <c r="BY110" s="6">
        <f>O110*'Summary all tools'!O$23</f>
        <v>6.6923409349324672</v>
      </c>
      <c r="BZ110" s="6">
        <f>P110*'Summary all tools'!P$23</f>
        <v>3.5011836052256524</v>
      </c>
      <c r="CA110" s="6"/>
      <c r="CB110" s="6">
        <f>R110*'Summary all tools'!B$30</f>
        <v>1.8436577408427062E-2</v>
      </c>
      <c r="CC110" s="6">
        <f>S110*'Summary all tools'!C$30</f>
        <v>1.7372395963125131E-2</v>
      </c>
      <c r="CD110" s="6">
        <f>T110*'Summary all tools'!D$30</f>
        <v>8.8542088166012875E-2</v>
      </c>
      <c r="CE110" s="6">
        <f>U110*'Summary all tools'!E$30</f>
        <v>6.4423969272735179E-2</v>
      </c>
      <c r="CF110" s="6">
        <f>V110*'Summary all tools'!F$30</f>
        <v>3.7258789349803569E-2</v>
      </c>
      <c r="CG110" s="6">
        <f>W110*'Summary all tools'!G$30</f>
        <v>7.4749308845686341E-2</v>
      </c>
      <c r="CH110" s="6">
        <f>X110*'Summary all tools'!H$30</f>
        <v>2.9875599193955035E-2</v>
      </c>
      <c r="CI110" s="6">
        <f>Y110*'Summary all tools'!J$30</f>
        <v>9.4269551798234156E-3</v>
      </c>
      <c r="CJ110" s="6">
        <f>Z110*'Summary all tools'!K$30</f>
        <v>6.9561760602571574E-3</v>
      </c>
      <c r="CK110" s="6">
        <f>AA110*'Summary all tools'!L$30</f>
        <v>6.244085128437548E-2</v>
      </c>
      <c r="CL110" s="6">
        <f>AB110*'Summary all tools'!M$30</f>
        <v>4.3906818972964251E-2</v>
      </c>
      <c r="CM110" s="6">
        <f>AC110*'Summary all tools'!N$30</f>
        <v>2.8048742980761335E-2</v>
      </c>
      <c r="CN110" s="6">
        <f>AD110*'Summary all tools'!O$30</f>
        <v>2.7749858748856122E-2</v>
      </c>
      <c r="CO110" s="6">
        <f>AE110*'Summary all tools'!P$30</f>
        <v>1.8917450901052988E-2</v>
      </c>
      <c r="CP110" s="6">
        <f t="shared" si="5"/>
        <v>67.561113609694004</v>
      </c>
      <c r="CR110" s="6"/>
      <c r="CS110" s="6"/>
      <c r="CT110" s="6"/>
      <c r="CU110" s="6"/>
      <c r="CV110" s="6"/>
      <c r="CW110" s="6"/>
      <c r="CX110" s="6"/>
      <c r="CY110" s="6"/>
      <c r="CZ110" s="6"/>
      <c r="DA110" s="6"/>
      <c r="DB110" s="6"/>
      <c r="DC110" s="6"/>
      <c r="DD110" s="6"/>
      <c r="DE110" s="6"/>
      <c r="DF110" s="6"/>
      <c r="DH110" s="6"/>
      <c r="DI110" s="6"/>
      <c r="DJ110" s="6"/>
      <c r="DK110" s="6"/>
      <c r="DL110" s="6"/>
      <c r="DM110" s="6"/>
      <c r="DN110" s="6"/>
      <c r="DO110" s="6"/>
      <c r="DP110" s="6"/>
      <c r="DQ110" s="6"/>
      <c r="DR110" s="6"/>
      <c r="DS110" s="6"/>
      <c r="DT110" s="6"/>
      <c r="DU110" s="6"/>
      <c r="DV110" s="6"/>
      <c r="DX110" s="6"/>
      <c r="DY110" s="6"/>
      <c r="DZ110" s="6"/>
      <c r="EA110" s="6"/>
      <c r="EB110" s="6"/>
      <c r="EC110" s="6"/>
      <c r="ED110" s="6"/>
      <c r="EE110" s="6"/>
      <c r="EF110" s="6"/>
      <c r="EG110" s="6"/>
      <c r="EH110" s="6"/>
      <c r="EI110" s="6"/>
      <c r="EJ110" s="6"/>
      <c r="EK110" s="6"/>
      <c r="EL110" s="6"/>
      <c r="EN110" s="1"/>
      <c r="EO110" s="1"/>
      <c r="EP110" s="1"/>
      <c r="EQ110" s="1"/>
      <c r="ER110" s="1"/>
      <c r="ES110" s="1"/>
      <c r="ET110" s="1"/>
      <c r="EU110" s="1"/>
      <c r="EV110" s="1"/>
      <c r="EW110" s="1"/>
      <c r="EX110" s="1"/>
      <c r="EY110" s="1"/>
      <c r="EZ110" s="1"/>
      <c r="FA110" s="1"/>
      <c r="FB110" s="2"/>
      <c r="FD110" s="2"/>
      <c r="FE110" s="2"/>
      <c r="FF110" s="2"/>
      <c r="FG110" s="2"/>
      <c r="FH110" s="2"/>
      <c r="FI110" s="2"/>
      <c r="FJ110" s="2"/>
      <c r="FK110" s="2"/>
      <c r="FL110" s="2"/>
      <c r="FM110" s="2"/>
      <c r="FN110" s="2"/>
      <c r="FO110" s="2"/>
      <c r="FP110" s="2"/>
      <c r="FQ110" s="2"/>
      <c r="FR110" s="2"/>
      <c r="FT110" s="2"/>
      <c r="FU110" s="2"/>
      <c r="FV110" s="2"/>
      <c r="FW110" s="2"/>
      <c r="FX110" s="2"/>
      <c r="FY110" s="2"/>
      <c r="FZ110" s="2"/>
      <c r="GA110" s="2"/>
      <c r="GB110" s="2"/>
      <c r="GC110" s="2"/>
      <c r="GD110" s="2"/>
      <c r="GE110" s="2"/>
      <c r="GF110" s="2"/>
      <c r="GG110" s="2"/>
      <c r="GH110" s="2"/>
      <c r="GJ110" s="6"/>
    </row>
    <row r="111" spans="1:192" x14ac:dyDescent="0.25">
      <c r="A111" s="8" t="s">
        <v>139</v>
      </c>
      <c r="B111" s="8" t="s">
        <v>278</v>
      </c>
      <c r="C111" s="22">
        <f>Baseline!CC111*'Summary all tools'!B$21</f>
        <v>90.814336685549762</v>
      </c>
      <c r="D111" s="22">
        <f>Baseline!CD111*'Summary all tools'!C$21</f>
        <v>91.057123671719864</v>
      </c>
      <c r="E111" s="22">
        <f>Baseline!CE111*'Summary all tools'!D$21</f>
        <v>328.9132332428062</v>
      </c>
      <c r="F111" s="22">
        <f>Baseline!CF111*'Summary all tools'!E$21</f>
        <v>231.3723471461133</v>
      </c>
      <c r="G111" s="22">
        <f>Baseline!CG111*'Summary all tools'!F$21</f>
        <v>165.68674658192788</v>
      </c>
      <c r="H111" s="22">
        <f>Baseline!CH111*'Summary all tools'!G$21</f>
        <v>203.47091584787208</v>
      </c>
      <c r="I111" s="22">
        <f>Baseline!CI111*'Summary all tools'!H$21</f>
        <v>117.26621116162204</v>
      </c>
      <c r="J111" s="27">
        <f>Baseline!CJ111*'Summary all tools'!J$21</f>
        <v>59.310092540252882</v>
      </c>
      <c r="K111" s="27">
        <f>Baseline!CK111*'Summary all tools'!K$21</f>
        <v>63.365699852476212</v>
      </c>
      <c r="L111" s="27">
        <f>Baseline!CL111*'Summary all tools'!L$21</f>
        <v>191.5936228226951</v>
      </c>
      <c r="M111" s="27">
        <f>Baseline!CM111*'Summary all tools'!M$21</f>
        <v>134.35089837307484</v>
      </c>
      <c r="N111" s="27">
        <f>Baseline!CN111*'Summary all tools'!N$21</f>
        <v>103.69873432406401</v>
      </c>
      <c r="O111" s="27">
        <f>Baseline!CO111*'Summary all tools'!O$21</f>
        <v>178.31307863784897</v>
      </c>
      <c r="P111" s="27">
        <f>Baseline!CP111*'Summary all tools'!P$21</f>
        <v>111.80698447993728</v>
      </c>
      <c r="Q111" s="28"/>
      <c r="R111" s="29">
        <f>Baseline!CR111*'Summary all tools'!B$28</f>
        <v>2.8360860951529778</v>
      </c>
      <c r="S111" s="29">
        <f>Baseline!CS111*'Summary all tools'!C$28</f>
        <v>2.1020062930112151</v>
      </c>
      <c r="T111" s="29">
        <f>Baseline!CT111*'Summary all tools'!D$28</f>
        <v>7.2422154208922906</v>
      </c>
      <c r="U111" s="29">
        <f>Baseline!CU111*'Summary all tools'!E$28</f>
        <v>3.9019944966992091</v>
      </c>
      <c r="V111" s="29">
        <f>Baseline!CV111*'Summary all tools'!F$28</f>
        <v>1.9192573656685337</v>
      </c>
      <c r="W111" s="29">
        <f>Baseline!CW111*'Summary all tools'!G$28</f>
        <v>2.6693179819229935</v>
      </c>
      <c r="X111" s="29">
        <f>Baseline!CX111*'Summary all tools'!H$28</f>
        <v>1.6193614360515809</v>
      </c>
      <c r="Y111" s="29">
        <f>Baseline!CY111*'Summary all tools'!J$28</f>
        <v>1.81974147566685</v>
      </c>
      <c r="Z111" s="29">
        <f>Baseline!CZ111*'Summary all tools'!K$28</f>
        <v>1.3717216073952665</v>
      </c>
      <c r="AA111" s="29">
        <f>Baseline!DA111*'Summary all tools'!L$28</f>
        <v>3.8483233041663696</v>
      </c>
      <c r="AB111" s="29">
        <f>Baseline!DB111*'Summary all tools'!M$28</f>
        <v>2.7328746781628728</v>
      </c>
      <c r="AC111" s="29">
        <f>Baseline!DC111*'Summary all tools'!N$28</f>
        <v>1.243787793747769</v>
      </c>
      <c r="AD111" s="29">
        <f>Baseline!DD111*'Summary all tools'!O$28</f>
        <v>1.524043407161102</v>
      </c>
      <c r="AE111" s="29">
        <f>Baseline!DE111*'Summary all tools'!P$28</f>
        <v>0.83302060613690188</v>
      </c>
      <c r="AF111" s="29">
        <f t="shared" si="3"/>
        <v>2106.6837773297962</v>
      </c>
      <c r="AH111" s="6">
        <f>C111*'Summary all tools'!B$22</f>
        <v>15.589382046838244</v>
      </c>
      <c r="AI111" s="6">
        <f>D111*'Summary all tools'!C$22</f>
        <v>15.631059376889242</v>
      </c>
      <c r="AJ111" s="6">
        <f>E111*'Summary all tools'!D$22</f>
        <v>62.405889608121768</v>
      </c>
      <c r="AK111" s="6">
        <f>F111*'Summary all tools'!E$22</f>
        <v>43.899106800951969</v>
      </c>
      <c r="AL111" s="6">
        <f>G111*'Summary all tools'!F$22</f>
        <v>31.436341781626339</v>
      </c>
      <c r="AM111" s="6">
        <f>H111*'Summary all tools'!G$22</f>
        <v>49.637489460259019</v>
      </c>
      <c r="AN111" s="6">
        <f>I111*'Summary all tools'!H$22</f>
        <v>28.607529957409373</v>
      </c>
      <c r="AO111" s="6">
        <f>J111*'Summary all tools'!J$22</f>
        <v>7.638421008971962</v>
      </c>
      <c r="AP111" s="6">
        <f>K111*'Summary all tools'!K$22</f>
        <v>8.1607340719098147</v>
      </c>
      <c r="AQ111" s="6">
        <f>L111*'Summary all tools'!L$22</f>
        <v>48.674088389166464</v>
      </c>
      <c r="AR111" s="6">
        <f>M111*'Summary all tools'!M$22</f>
        <v>34.131655355912734</v>
      </c>
      <c r="AS111" s="6">
        <f>N111*'Summary all tools'!N$22</f>
        <v>26.344516513502089</v>
      </c>
      <c r="AT111" s="6">
        <f>O111*'Summary all tools'!O$22</f>
        <v>43.041087947066998</v>
      </c>
      <c r="AU111" s="6">
        <f>P111*'Summary all tools'!P$22</f>
        <v>26.987892805502103</v>
      </c>
      <c r="AV111" s="6"/>
      <c r="AW111" s="6">
        <f>R111*'Summary all tools'!B$29</f>
        <v>0.48684856674288179</v>
      </c>
      <c r="AX111" s="6">
        <f>S111*'Summary all tools'!C$29</f>
        <v>0.36083486773762002</v>
      </c>
      <c r="AY111" s="6">
        <f>T111*'Summary all tools'!D$29</f>
        <v>1.3740915548411623</v>
      </c>
      <c r="AZ111" s="6">
        <f>U111*'Summary all tools'!E$29</f>
        <v>0.74033943667067514</v>
      </c>
      <c r="BA111" s="6">
        <f>V111*'Summary all tools'!F$29</f>
        <v>0.36414759634516686</v>
      </c>
      <c r="BB111" s="6">
        <f>W111*'Summary all tools'!G$29</f>
        <v>0.6511900860211719</v>
      </c>
      <c r="BC111" s="6">
        <f>X111*'Summary all tools'!H$29</f>
        <v>0.39504926725969169</v>
      </c>
      <c r="BD111" s="6">
        <f>Y111*'Summary all tools'!J$29</f>
        <v>0.23436064459345796</v>
      </c>
      <c r="BE111" s="6">
        <f>Z111*'Summary all tools'!K$29</f>
        <v>0.17666111610393584</v>
      </c>
      <c r="BF111" s="6">
        <f>AA111*'Summary all tools'!L$29</f>
        <v>0.97766108233376392</v>
      </c>
      <c r="BG111" s="6">
        <f>AB111*'Summary all tools'!M$29</f>
        <v>0.69428293949279452</v>
      </c>
      <c r="BH111" s="6">
        <f>AC111*'Summary all tools'!N$29</f>
        <v>0.31598252654928138</v>
      </c>
      <c r="BI111" s="6">
        <f>AD111*'Summary all tools'!O$29</f>
        <v>0.36787254655612805</v>
      </c>
      <c r="BJ111" s="6">
        <f>AE111*'Summary all tools'!P$29</f>
        <v>0.20107393941235563</v>
      </c>
      <c r="BK111" s="6">
        <f t="shared" si="4"/>
        <v>449.52559129478828</v>
      </c>
      <c r="BM111" s="6">
        <f>C111*'Summary all tools'!B$23</f>
        <v>3.2168566128396376</v>
      </c>
      <c r="BN111" s="6">
        <f>D111*'Summary all tools'!C$23</f>
        <v>3.2254566968184148</v>
      </c>
      <c r="BO111" s="6">
        <f>E111*'Summary all tools'!D$23</f>
        <v>19.020973202475471</v>
      </c>
      <c r="BP111" s="6">
        <f>F111*'Summary all tools'!E$23</f>
        <v>13.380207209879195</v>
      </c>
      <c r="BQ111" s="6">
        <f>G111*'Summary all tools'!F$23</f>
        <v>9.5816247211121386</v>
      </c>
      <c r="BR111" s="6">
        <f>H111*'Summary all tools'!G$23</f>
        <v>10.911689493419008</v>
      </c>
      <c r="BS111" s="6">
        <f>I111*'Summary all tools'!H$23</f>
        <v>6.2887242578787843</v>
      </c>
      <c r="BT111" s="6">
        <f>J111*'Summary all tools'!J$23</f>
        <v>1.3479566486421111</v>
      </c>
      <c r="BU111" s="6">
        <f>K111*'Summary all tools'!K$23</f>
        <v>1.4401295421017322</v>
      </c>
      <c r="BV111" s="6">
        <f>L111*'Summary all tools'!L$23</f>
        <v>10.277795556278178</v>
      </c>
      <c r="BW111" s="6">
        <f>M111*'Summary all tools'!M$23</f>
        <v>7.2070826050333672</v>
      </c>
      <c r="BX111" s="6">
        <f>N111*'Summary all tools'!N$23</f>
        <v>5.5627863554406805</v>
      </c>
      <c r="BY111" s="6">
        <f>O111*'Summary all tools'!O$23</f>
        <v>10.389228125154101</v>
      </c>
      <c r="BZ111" s="6">
        <f>P111*'Summary all tools'!P$23</f>
        <v>6.5143189530522321</v>
      </c>
      <c r="CA111" s="6"/>
      <c r="CB111" s="6">
        <f>R111*'Summary all tools'!B$30</f>
        <v>0.10046081535964227</v>
      </c>
      <c r="CC111" s="6">
        <f>S111*'Summary all tools'!C$30</f>
        <v>7.4457988580778747E-2</v>
      </c>
      <c r="CD111" s="6">
        <f>T111*'Summary all tools'!D$30</f>
        <v>0.41881557664679259</v>
      </c>
      <c r="CE111" s="6">
        <f>U111*'Summary all tools'!E$30</f>
        <v>0.22565140364277425</v>
      </c>
      <c r="CF111" s="6">
        <f>V111*'Summary all tools'!F$30</f>
        <v>0.11099019203671182</v>
      </c>
      <c r="CG111" s="6">
        <f>W111*'Summary all tools'!G$30</f>
        <v>0.14314954477189554</v>
      </c>
      <c r="CH111" s="6">
        <f>X111*'Summary all tools'!H$30</f>
        <v>8.6842726854501187E-2</v>
      </c>
      <c r="CI111" s="6">
        <f>Y111*'Summary all tools'!J$30</f>
        <v>4.1357760810610225E-2</v>
      </c>
      <c r="CJ111" s="6">
        <f>Z111*'Summary all tools'!K$30</f>
        <v>3.1175491077165149E-2</v>
      </c>
      <c r="CK111" s="6">
        <f>AA111*'Summary all tools'!L$30</f>
        <v>0.20643839587127286</v>
      </c>
      <c r="CL111" s="6">
        <f>AB111*'Summary all tools'!M$30</f>
        <v>0.14660157686501241</v>
      </c>
      <c r="CM111" s="6">
        <f>AC111*'Summary all tools'!N$30</f>
        <v>6.6721409988493685E-2</v>
      </c>
      <c r="CN111" s="6">
        <f>AD111*'Summary all tools'!O$30</f>
        <v>8.8796821582513674E-2</v>
      </c>
      <c r="CO111" s="6">
        <f>AE111*'Summary all tools'!P$30</f>
        <v>4.8535088823672051E-2</v>
      </c>
      <c r="CP111" s="6">
        <f t="shared" si="5"/>
        <v>110.15482477303688</v>
      </c>
      <c r="CR111" s="6"/>
      <c r="CS111" s="6"/>
      <c r="CT111" s="6"/>
      <c r="CU111" s="6"/>
      <c r="CV111" s="6"/>
      <c r="CW111" s="6"/>
      <c r="CX111" s="6"/>
      <c r="CY111" s="6"/>
      <c r="CZ111" s="6"/>
      <c r="DA111" s="6"/>
      <c r="DB111" s="6"/>
      <c r="DC111" s="6"/>
      <c r="DD111" s="6"/>
      <c r="DE111" s="6"/>
      <c r="DF111" s="6"/>
      <c r="DH111" s="6"/>
      <c r="DI111" s="6"/>
      <c r="DJ111" s="6"/>
      <c r="DK111" s="6"/>
      <c r="DL111" s="6"/>
      <c r="DM111" s="6"/>
      <c r="DN111" s="6"/>
      <c r="DO111" s="6"/>
      <c r="DP111" s="6"/>
      <c r="DQ111" s="6"/>
      <c r="DR111" s="6"/>
      <c r="DS111" s="6"/>
      <c r="DT111" s="6"/>
      <c r="DU111" s="6"/>
      <c r="DV111" s="6"/>
      <c r="DX111" s="6"/>
      <c r="DY111" s="6"/>
      <c r="DZ111" s="6"/>
      <c r="EA111" s="6"/>
      <c r="EB111" s="6"/>
      <c r="EC111" s="6"/>
      <c r="ED111" s="6"/>
      <c r="EE111" s="6"/>
      <c r="EF111" s="6"/>
      <c r="EG111" s="6"/>
      <c r="EH111" s="6"/>
      <c r="EI111" s="6"/>
      <c r="EJ111" s="6"/>
      <c r="EK111" s="6"/>
      <c r="EL111" s="6"/>
      <c r="EN111" s="1"/>
      <c r="EO111" s="1"/>
      <c r="EP111" s="1"/>
      <c r="EQ111" s="1"/>
      <c r="ER111" s="1"/>
      <c r="ES111" s="1"/>
      <c r="ET111" s="1"/>
      <c r="EU111" s="1"/>
      <c r="EV111" s="1"/>
      <c r="EW111" s="1"/>
      <c r="EX111" s="1"/>
      <c r="EY111" s="1"/>
      <c r="EZ111" s="1"/>
      <c r="FA111" s="1"/>
      <c r="FB111" s="2"/>
      <c r="FD111" s="2"/>
      <c r="FE111" s="2"/>
      <c r="FF111" s="2"/>
      <c r="FG111" s="2"/>
      <c r="FH111" s="2"/>
      <c r="FI111" s="2"/>
      <c r="FJ111" s="2"/>
      <c r="FK111" s="2"/>
      <c r="FL111" s="2"/>
      <c r="FM111" s="2"/>
      <c r="FN111" s="2"/>
      <c r="FO111" s="2"/>
      <c r="FP111" s="2"/>
      <c r="FQ111" s="2"/>
      <c r="FR111" s="2"/>
      <c r="FT111" s="2"/>
      <c r="FU111" s="2"/>
      <c r="FV111" s="2"/>
      <c r="FW111" s="2"/>
      <c r="FX111" s="2"/>
      <c r="FY111" s="2"/>
      <c r="FZ111" s="2"/>
      <c r="GA111" s="2"/>
      <c r="GB111" s="2"/>
      <c r="GC111" s="2"/>
      <c r="GD111" s="2"/>
      <c r="GE111" s="2"/>
      <c r="GF111" s="2"/>
      <c r="GG111" s="2"/>
      <c r="GH111" s="2"/>
      <c r="GJ111" s="6"/>
    </row>
    <row r="112" spans="1:192" x14ac:dyDescent="0.25">
      <c r="A112" s="8" t="s">
        <v>27</v>
      </c>
      <c r="B112" s="8" t="s">
        <v>279</v>
      </c>
      <c r="C112" s="22">
        <f>Baseline!CC112*'Summary all tools'!B$21</f>
        <v>132.84482462938922</v>
      </c>
      <c r="D112" s="22">
        <f>Baseline!CD112*'Summary all tools'!C$21</f>
        <v>138.57360635177616</v>
      </c>
      <c r="E112" s="22">
        <f>Baseline!CE112*'Summary all tools'!D$21</f>
        <v>511.84494891527277</v>
      </c>
      <c r="F112" s="22">
        <f>Baseline!CF112*'Summary all tools'!E$21</f>
        <v>385.11980730783358</v>
      </c>
      <c r="G112" s="22">
        <f>Baseline!CG112*'Summary all tools'!F$21</f>
        <v>299.47035701526715</v>
      </c>
      <c r="H112" s="22">
        <f>Baseline!CH112*'Summary all tools'!G$21</f>
        <v>376.56989207404268</v>
      </c>
      <c r="I112" s="22">
        <f>Baseline!CI112*'Summary all tools'!H$21</f>
        <v>219.44092839166802</v>
      </c>
      <c r="J112" s="27">
        <f>Baseline!CJ112*'Summary all tools'!J$21</f>
        <v>93.642933012593744</v>
      </c>
      <c r="K112" s="27">
        <f>Baseline!CK112*'Summary all tools'!K$21</f>
        <v>99.614751525369343</v>
      </c>
      <c r="L112" s="27">
        <f>Baseline!CL112*'Summary all tools'!L$21</f>
        <v>314.64901914341624</v>
      </c>
      <c r="M112" s="27">
        <f>Baseline!CM112*'Summary all tools'!M$21</f>
        <v>241.8755909891492</v>
      </c>
      <c r="N112" s="27">
        <f>Baseline!CN112*'Summary all tools'!N$21</f>
        <v>186.11058060256914</v>
      </c>
      <c r="O112" s="27">
        <f>Baseline!CO112*'Summary all tools'!O$21</f>
        <v>325.77878832829663</v>
      </c>
      <c r="P112" s="27">
        <f>Baseline!CP112*'Summary all tools'!P$21</f>
        <v>195.57157528835492</v>
      </c>
      <c r="Q112" s="28"/>
      <c r="R112" s="29">
        <f>Baseline!CR112*'Summary all tools'!B$28</f>
        <v>2.6176320124017578</v>
      </c>
      <c r="S112" s="29">
        <f>Baseline!CS112*'Summary all tools'!C$28</f>
        <v>2.1492049201135321</v>
      </c>
      <c r="T112" s="29">
        <f>Baseline!CT112*'Summary all tools'!D$28</f>
        <v>5.3907766546369746</v>
      </c>
      <c r="U112" s="29">
        <f>Baseline!CU112*'Summary all tools'!E$28</f>
        <v>4.0184417934336203</v>
      </c>
      <c r="V112" s="29">
        <f>Baseline!CV112*'Summary all tools'!F$28</f>
        <v>1.364025025254856</v>
      </c>
      <c r="W112" s="29">
        <f>Baseline!CW112*'Summary all tools'!G$28</f>
        <v>2.2814591083589688</v>
      </c>
      <c r="X112" s="29">
        <f>Baseline!CX112*'Summary all tools'!H$28</f>
        <v>1.1513491705178271</v>
      </c>
      <c r="Y112" s="29">
        <f>Baseline!CY112*'Summary all tools'!J$28</f>
        <v>1.6699117301627289</v>
      </c>
      <c r="Z112" s="29">
        <f>Baseline!CZ112*'Summary all tools'!K$28</f>
        <v>1.509783658281286</v>
      </c>
      <c r="AA112" s="29">
        <f>Baseline!DA112*'Summary all tools'!L$28</f>
        <v>3.748732162806824</v>
      </c>
      <c r="AB112" s="29">
        <f>Baseline!DB112*'Summary all tools'!M$28</f>
        <v>2.1577188374868346</v>
      </c>
      <c r="AC112" s="29">
        <f>Baseline!DC112*'Summary all tools'!N$28</f>
        <v>1.2119133196577014</v>
      </c>
      <c r="AD112" s="29">
        <f>Baseline!DD112*'Summary all tools'!O$28</f>
        <v>1.6314317243237646</v>
      </c>
      <c r="AE112" s="29">
        <f>Baseline!DE112*'Summary all tools'!P$28</f>
        <v>0.7993728968230116</v>
      </c>
      <c r="AF112" s="29">
        <f t="shared" si="3"/>
        <v>3552.8093565892591</v>
      </c>
      <c r="AH112" s="6">
        <f>C112*'Summary all tools'!B$22</f>
        <v>22.804424936380169</v>
      </c>
      <c r="AI112" s="6">
        <f>D112*'Summary all tools'!C$22</f>
        <v>23.787839782457489</v>
      </c>
      <c r="AJ112" s="6">
        <f>E112*'Summary all tools'!D$22</f>
        <v>97.114181340649537</v>
      </c>
      <c r="AK112" s="6">
        <f>F112*'Summary all tools'!E$22</f>
        <v>73.070164869322554</v>
      </c>
      <c r="AL112" s="6">
        <f>G112*'Summary all tools'!F$22</f>
        <v>56.819586906080573</v>
      </c>
      <c r="AM112" s="6">
        <f>H112*'Summary all tools'!G$22</f>
        <v>91.865630874004111</v>
      </c>
      <c r="AN112" s="6">
        <f>I112*'Summary all tools'!H$22</f>
        <v>53.533433634981058</v>
      </c>
      <c r="AO112" s="6">
        <f>J112*'Summary all tools'!J$22</f>
        <v>12.060074706167375</v>
      </c>
      <c r="AP112" s="6">
        <f>K112*'Summary all tools'!K$22</f>
        <v>12.829172544933931</v>
      </c>
      <c r="AQ112" s="6">
        <f>L112*'Summary all tools'!L$22</f>
        <v>79.936137454450886</v>
      </c>
      <c r="AR112" s="6">
        <f>M112*'Summary all tools'!M$22</f>
        <v>61.448151152101666</v>
      </c>
      <c r="AS112" s="6">
        <f>N112*'Summary all tools'!N$22</f>
        <v>47.281129282636492</v>
      </c>
      <c r="AT112" s="6">
        <f>O112*'Summary all tools'!O$22</f>
        <v>78.636259251657805</v>
      </c>
      <c r="AU112" s="6">
        <f>P112*'Summary all tools'!P$22</f>
        <v>47.206931966154642</v>
      </c>
      <c r="AV112" s="6"/>
      <c r="AW112" s="6">
        <f>R112*'Summary all tools'!B$29</f>
        <v>0.44934827460847615</v>
      </c>
      <c r="AX112" s="6">
        <f>S112*'Summary all tools'!C$29</f>
        <v>0.36893708437916223</v>
      </c>
      <c r="AY112" s="6">
        <f>T112*'Summary all tools'!D$29</f>
        <v>1.0228114250513298</v>
      </c>
      <c r="AZ112" s="6">
        <f>U112*'Summary all tools'!E$29</f>
        <v>0.76243340070345489</v>
      </c>
      <c r="BA112" s="6">
        <f>V112*'Summary all tools'!F$29</f>
        <v>0.25880136931411174</v>
      </c>
      <c r="BB112" s="6">
        <f>W112*'Summary all tools'!G$29</f>
        <v>0.55657046597190407</v>
      </c>
      <c r="BC112" s="6">
        <f>X112*'Summary all tools'!H$29</f>
        <v>0.28087592803379169</v>
      </c>
      <c r="BD112" s="6">
        <f>Y112*'Summary all tools'!J$29</f>
        <v>0.21506438949065446</v>
      </c>
      <c r="BE112" s="6">
        <f>Z112*'Summary all tools'!K$29</f>
        <v>0.19444183477865046</v>
      </c>
      <c r="BF112" s="6">
        <f>AA112*'Summary all tools'!L$29</f>
        <v>0.95236009399242183</v>
      </c>
      <c r="BG112" s="6">
        <f>AB112*'Summary all tools'!M$29</f>
        <v>0.54816541316720191</v>
      </c>
      <c r="BH112" s="6">
        <f>AC112*'Summary all tools'!N$29</f>
        <v>0.30788486157295852</v>
      </c>
      <c r="BI112" s="6">
        <f>AD112*'Summary all tools'!O$29</f>
        <v>0.3937938644919432</v>
      </c>
      <c r="BJ112" s="6">
        <f>AE112*'Summary all tools'!P$29</f>
        <v>0.19295207854348556</v>
      </c>
      <c r="BK112" s="6">
        <f t="shared" si="4"/>
        <v>764.89755918607796</v>
      </c>
      <c r="BM112" s="6">
        <f>C112*'Summary all tools'!B$23</f>
        <v>4.705674986872098</v>
      </c>
      <c r="BN112" s="6">
        <f>D112*'Summary all tools'!C$23</f>
        <v>4.9086018598721806</v>
      </c>
      <c r="BO112" s="6">
        <f>E112*'Summary all tools'!D$23</f>
        <v>29.599870340129481</v>
      </c>
      <c r="BP112" s="6">
        <f>F112*'Summary all tools'!E$23</f>
        <v>22.271385867704474</v>
      </c>
      <c r="BQ112" s="6">
        <f>G112*'Summary all tools'!F$23</f>
        <v>17.318298748771134</v>
      </c>
      <c r="BR112" s="6">
        <f>H112*'Summary all tools'!G$23</f>
        <v>20.194599890406074</v>
      </c>
      <c r="BS112" s="6">
        <f>I112*'Summary all tools'!H$23</f>
        <v>11.768125497344974</v>
      </c>
      <c r="BT112" s="6">
        <f>J112*'Summary all tools'!J$23</f>
        <v>2.128248477558949</v>
      </c>
      <c r="BU112" s="6">
        <f>K112*'Summary all tools'!K$23</f>
        <v>2.2639716255765761</v>
      </c>
      <c r="BV112" s="6">
        <f>L112*'Summary all tools'!L$23</f>
        <v>16.878945358907956</v>
      </c>
      <c r="BW112" s="6">
        <f>M112*'Summary all tools'!M$23</f>
        <v>12.975107613790392</v>
      </c>
      <c r="BX112" s="6">
        <f>N112*'Summary all tools'!N$23</f>
        <v>9.9836647489232426</v>
      </c>
      <c r="BY112" s="6">
        <f>O112*'Summary all tools'!O$23</f>
        <v>18.98116602626223</v>
      </c>
      <c r="BZ112" s="6">
        <f>P112*'Summary all tools'!P$23</f>
        <v>11.394776681485602</v>
      </c>
      <c r="CA112" s="6"/>
      <c r="CB112" s="6">
        <f>R112*'Summary all tools'!B$30</f>
        <v>9.272265983984429E-2</v>
      </c>
      <c r="CC112" s="6">
        <f>S112*'Summary all tools'!C$30</f>
        <v>7.6129874554430293E-2</v>
      </c>
      <c r="CD112" s="6">
        <f>T112*'Summary all tools'!D$30</f>
        <v>0.31174731790948063</v>
      </c>
      <c r="CE112" s="6">
        <f>U112*'Summary all tools'!E$30</f>
        <v>0.23238552281714892</v>
      </c>
      <c r="CF112" s="6">
        <f>V112*'Summary all tools'!F$30</f>
        <v>7.8881239277246384E-2</v>
      </c>
      <c r="CG112" s="6">
        <f>W112*'Summary all tools'!G$30</f>
        <v>0.12234954208865133</v>
      </c>
      <c r="CH112" s="6">
        <f>X112*'Summary all tools'!H$30</f>
        <v>6.1744277283290412E-2</v>
      </c>
      <c r="CI112" s="6">
        <f>Y112*'Summary all tools'!J$30</f>
        <v>3.7952539321880203E-2</v>
      </c>
      <c r="CJ112" s="6">
        <f>Z112*'Summary all tools'!K$30</f>
        <v>3.4313264960938318E-2</v>
      </c>
      <c r="CK112" s="6">
        <f>AA112*'Summary all tools'!L$30</f>
        <v>0.2010959561019855</v>
      </c>
      <c r="CL112" s="6">
        <f>AB112*'Summary all tools'!M$30</f>
        <v>0.11574807529028566</v>
      </c>
      <c r="CM112" s="6">
        <f>AC112*'Summary all tools'!N$30</f>
        <v>6.5011544475564953E-2</v>
      </c>
      <c r="CN112" s="6">
        <f>AD112*'Summary all tools'!O$30</f>
        <v>9.5053691429089732E-2</v>
      </c>
      <c r="CO112" s="6">
        <f>AE112*'Summary all tools'!P$30</f>
        <v>4.6574639648427549E-2</v>
      </c>
      <c r="CP112" s="6">
        <f t="shared" si="5"/>
        <v>186.94414786860361</v>
      </c>
      <c r="CR112" s="6"/>
      <c r="CS112" s="6"/>
      <c r="CT112" s="6"/>
      <c r="CU112" s="6"/>
      <c r="CV112" s="6"/>
      <c r="CW112" s="6"/>
      <c r="CX112" s="6"/>
      <c r="CY112" s="6"/>
      <c r="CZ112" s="6"/>
      <c r="DA112" s="6"/>
      <c r="DB112" s="6"/>
      <c r="DC112" s="6"/>
      <c r="DD112" s="6"/>
      <c r="DE112" s="6"/>
      <c r="DF112" s="6"/>
      <c r="DH112" s="6"/>
      <c r="DI112" s="6"/>
      <c r="DJ112" s="6"/>
      <c r="DK112" s="6"/>
      <c r="DL112" s="6"/>
      <c r="DM112" s="6"/>
      <c r="DN112" s="6"/>
      <c r="DO112" s="6"/>
      <c r="DP112" s="6"/>
      <c r="DQ112" s="6"/>
      <c r="DR112" s="6"/>
      <c r="DS112" s="6"/>
      <c r="DT112" s="6"/>
      <c r="DU112" s="6"/>
      <c r="DV112" s="6"/>
      <c r="DX112" s="6"/>
      <c r="DY112" s="6"/>
      <c r="DZ112" s="6"/>
      <c r="EA112" s="6"/>
      <c r="EB112" s="6"/>
      <c r="EC112" s="6"/>
      <c r="ED112" s="6"/>
      <c r="EE112" s="6"/>
      <c r="EF112" s="6"/>
      <c r="EG112" s="6"/>
      <c r="EH112" s="6"/>
      <c r="EI112" s="6"/>
      <c r="EJ112" s="6"/>
      <c r="EK112" s="6"/>
      <c r="EL112" s="6"/>
      <c r="EN112" s="1"/>
      <c r="EO112" s="1"/>
      <c r="EP112" s="1"/>
      <c r="EQ112" s="1"/>
      <c r="ER112" s="1"/>
      <c r="ES112" s="1"/>
      <c r="ET112" s="1"/>
      <c r="EU112" s="1"/>
      <c r="EV112" s="1"/>
      <c r="EW112" s="1"/>
      <c r="EX112" s="1"/>
      <c r="EY112" s="1"/>
      <c r="EZ112" s="1"/>
      <c r="FA112" s="1"/>
      <c r="FB112" s="2"/>
      <c r="FD112" s="2"/>
      <c r="FE112" s="2"/>
      <c r="FF112" s="2"/>
      <c r="FG112" s="2"/>
      <c r="FH112" s="2"/>
      <c r="FI112" s="2"/>
      <c r="FJ112" s="2"/>
      <c r="FK112" s="2"/>
      <c r="FL112" s="2"/>
      <c r="FM112" s="2"/>
      <c r="FN112" s="2"/>
      <c r="FO112" s="2"/>
      <c r="FP112" s="2"/>
      <c r="FQ112" s="2"/>
      <c r="FR112" s="2"/>
      <c r="FT112" s="2"/>
      <c r="FU112" s="2"/>
      <c r="FV112" s="2"/>
      <c r="FW112" s="2"/>
      <c r="FX112" s="2"/>
      <c r="FY112" s="2"/>
      <c r="FZ112" s="2"/>
      <c r="GA112" s="2"/>
      <c r="GB112" s="2"/>
      <c r="GC112" s="2"/>
      <c r="GD112" s="2"/>
      <c r="GE112" s="2"/>
      <c r="GF112" s="2"/>
      <c r="GG112" s="2"/>
      <c r="GH112" s="2"/>
      <c r="GJ112" s="6"/>
    </row>
    <row r="113" spans="1:192" x14ac:dyDescent="0.25">
      <c r="A113" s="8" t="s">
        <v>10</v>
      </c>
      <c r="B113" s="8" t="s">
        <v>280</v>
      </c>
      <c r="C113" s="22">
        <f>Baseline!CC113*'Summary all tools'!B$21</f>
        <v>45.286378816639299</v>
      </c>
      <c r="D113" s="22">
        <f>Baseline!CD113*'Summary all tools'!C$21</f>
        <v>49.792213806367485</v>
      </c>
      <c r="E113" s="22">
        <f>Baseline!CE113*'Summary all tools'!D$21</f>
        <v>158.00879147591687</v>
      </c>
      <c r="F113" s="22">
        <f>Baseline!CF113*'Summary all tools'!E$21</f>
        <v>122.26523272210149</v>
      </c>
      <c r="G113" s="22">
        <f>Baseline!CG113*'Summary all tools'!F$21</f>
        <v>95.785790880532033</v>
      </c>
      <c r="H113" s="22">
        <f>Baseline!CH113*'Summary all tools'!G$21</f>
        <v>114.7022031594497</v>
      </c>
      <c r="I113" s="22">
        <f>Baseline!CI113*'Summary all tools'!H$21</f>
        <v>57.873368841282463</v>
      </c>
      <c r="J113" s="27">
        <f>Baseline!CJ113*'Summary all tools'!J$21</f>
        <v>31.609586889465692</v>
      </c>
      <c r="K113" s="27">
        <f>Baseline!CK113*'Summary all tools'!K$21</f>
        <v>32.902740888813682</v>
      </c>
      <c r="L113" s="27">
        <f>Baseline!CL113*'Summary all tools'!L$21</f>
        <v>93.269704160079527</v>
      </c>
      <c r="M113" s="27">
        <f>Baseline!CM113*'Summary all tools'!M$21</f>
        <v>71.416886087584359</v>
      </c>
      <c r="N113" s="27">
        <f>Baseline!CN113*'Summary all tools'!N$21</f>
        <v>60.509192214785152</v>
      </c>
      <c r="O113" s="27">
        <f>Baseline!CO113*'Summary all tools'!O$21</f>
        <v>95.394336632514865</v>
      </c>
      <c r="P113" s="27">
        <f>Baseline!CP113*'Summary all tools'!P$21</f>
        <v>52.419385475108598</v>
      </c>
      <c r="Q113" s="28"/>
      <c r="R113" s="29">
        <f>Baseline!CR113*'Summary all tools'!B$28</f>
        <v>16.641108309552308</v>
      </c>
      <c r="S113" s="29">
        <f>Baseline!CS113*'Summary all tools'!C$28</f>
        <v>11.572388741972061</v>
      </c>
      <c r="T113" s="29">
        <f>Baseline!CT113*'Summary all tools'!D$28</f>
        <v>39.480457528930245</v>
      </c>
      <c r="U113" s="29">
        <f>Baseline!CU113*'Summary all tools'!E$28</f>
        <v>30.547047746889248</v>
      </c>
      <c r="V113" s="29">
        <f>Baseline!CV113*'Summary all tools'!F$28</f>
        <v>12.14186081584209</v>
      </c>
      <c r="W113" s="29">
        <f>Baseline!CW113*'Summary all tools'!G$28</f>
        <v>11.868833985651763</v>
      </c>
      <c r="X113" s="29">
        <f>Baseline!CX113*'Summary all tools'!H$28</f>
        <v>6.96570136504904</v>
      </c>
      <c r="Y113" s="29">
        <f>Baseline!CY113*'Summary all tools'!J$28</f>
        <v>10.137002586113656</v>
      </c>
      <c r="Z113" s="29">
        <f>Baseline!CZ113*'Summary all tools'!K$28</f>
        <v>7.5344167972643934</v>
      </c>
      <c r="AA113" s="29">
        <f>Baseline!DA113*'Summary all tools'!L$28</f>
        <v>23.737019824801731</v>
      </c>
      <c r="AB113" s="29">
        <f>Baseline!DB113*'Summary all tools'!M$28</f>
        <v>17.344100906984774</v>
      </c>
      <c r="AC113" s="29">
        <f>Baseline!DC113*'Summary all tools'!N$28</f>
        <v>7.4542845238572797</v>
      </c>
      <c r="AD113" s="29">
        <f>Baseline!DD113*'Summary all tools'!O$28</f>
        <v>9.3674530793723818</v>
      </c>
      <c r="AE113" s="29">
        <f>Baseline!DE113*'Summary all tools'!P$28</f>
        <v>6.2180236563577083</v>
      </c>
      <c r="AF113" s="29">
        <f t="shared" si="3"/>
        <v>1292.2455119192796</v>
      </c>
      <c r="AH113" s="6">
        <f>C113*'Summary all tools'!B$22</f>
        <v>7.7739560366438036</v>
      </c>
      <c r="AI113" s="6">
        <f>D113*'Summary all tools'!C$22</f>
        <v>8.5474372474145817</v>
      </c>
      <c r="AJ113" s="6">
        <f>E113*'Summary all tools'!D$22</f>
        <v>29.979575770609305</v>
      </c>
      <c r="AK113" s="6">
        <f>F113*'Summary all tools'!E$22</f>
        <v>23.197821932978318</v>
      </c>
      <c r="AL113" s="6">
        <f>G113*'Summary all tools'!F$22</f>
        <v>18.173782285325114</v>
      </c>
      <c r="AM113" s="6">
        <f>H113*'Summary all tools'!G$22</f>
        <v>27.982030634061335</v>
      </c>
      <c r="AN113" s="6">
        <f>I113*'Summary all tools'!H$22</f>
        <v>14.118424365065755</v>
      </c>
      <c r="AO113" s="6">
        <f>J113*'Summary all tools'!J$22</f>
        <v>4.0709316448554302</v>
      </c>
      <c r="AP113" s="6">
        <f>K113*'Summary all tools'!K$22</f>
        <v>4.2374742053775192</v>
      </c>
      <c r="AQ113" s="6">
        <f>L113*'Summary all tools'!L$22</f>
        <v>23.695036178319796</v>
      </c>
      <c r="AR113" s="6">
        <f>M113*'Summary all tools'!M$22</f>
        <v>18.143358712534081</v>
      </c>
      <c r="AS113" s="6">
        <f>N113*'Summary all tools'!N$22</f>
        <v>15.372274540395821</v>
      </c>
      <c r="AT113" s="6">
        <f>O113*'Summary all tools'!O$22</f>
        <v>23.026219187158762</v>
      </c>
      <c r="AU113" s="6">
        <f>P113*'Summary all tools'!P$22</f>
        <v>12.652955114681387</v>
      </c>
      <c r="AV113" s="6"/>
      <c r="AW113" s="6">
        <f>R113*'Summary all tools'!B$29</f>
        <v>2.8566480204408595</v>
      </c>
      <c r="AX113" s="6">
        <f>S113*'Summary all tools'!C$29</f>
        <v>1.98654084671455</v>
      </c>
      <c r="AY113" s="6">
        <f>T113*'Summary all tools'!D$29</f>
        <v>7.4907690698165244</v>
      </c>
      <c r="AZ113" s="6">
        <f>U113*'Summary all tools'!E$29</f>
        <v>5.7958011319633922</v>
      </c>
      <c r="BA113" s="6">
        <f>V113*'Summary all tools'!F$29</f>
        <v>2.3037188812383951</v>
      </c>
      <c r="BB113" s="6">
        <f>W113*'Summary all tools'!G$29</f>
        <v>2.8954463561211452</v>
      </c>
      <c r="BC113" s="6">
        <f>X113*'Summary all tools'!H$29</f>
        <v>1.6993088503589666</v>
      </c>
      <c r="BD113" s="6">
        <f>Y113*'Summary all tools'!J$29</f>
        <v>1.3055230603328194</v>
      </c>
      <c r="BE113" s="6">
        <f>Z113*'Summary all tools'!K$29</f>
        <v>0.97034155722344462</v>
      </c>
      <c r="BF113" s="6">
        <f>AA113*'Summary all tools'!L$29</f>
        <v>6.030356251037686</v>
      </c>
      <c r="BG113" s="6">
        <f>AB113*'Summary all tools'!M$29</f>
        <v>4.4062442587582771</v>
      </c>
      <c r="BH113" s="6">
        <f>AC113*'Summary all tools'!N$29</f>
        <v>1.8937504205345921</v>
      </c>
      <c r="BI113" s="6">
        <f>AD113*'Summary all tools'!O$29</f>
        <v>2.2611093639864372</v>
      </c>
      <c r="BJ113" s="6">
        <f>AE113*'Summary all tools'!P$29</f>
        <v>1.500902261879447</v>
      </c>
      <c r="BK113" s="6">
        <f t="shared" si="4"/>
        <v>274.36773818582753</v>
      </c>
      <c r="BM113" s="6">
        <f>C113*'Summary all tools'!B$23</f>
        <v>1.6041496583550707</v>
      </c>
      <c r="BN113" s="6">
        <f>D113*'Summary all tools'!C$23</f>
        <v>1.763756892323644</v>
      </c>
      <c r="BO113" s="6">
        <f>E113*'Summary all tools'!D$23</f>
        <v>9.1376104232336584</v>
      </c>
      <c r="BP113" s="6">
        <f>F113*'Summary all tools'!E$23</f>
        <v>7.0705690138187345</v>
      </c>
      <c r="BQ113" s="6">
        <f>G113*'Summary all tools'!F$23</f>
        <v>5.5392692581984084</v>
      </c>
      <c r="BR113" s="6">
        <f>H113*'Summary all tools'!G$23</f>
        <v>6.1512222514531381</v>
      </c>
      <c r="BS113" s="6">
        <f>I113*'Summary all tools'!H$23</f>
        <v>3.1036191492170406</v>
      </c>
      <c r="BT113" s="6">
        <f>J113*'Summary all tools'!J$23</f>
        <v>0.71839970203331116</v>
      </c>
      <c r="BU113" s="6">
        <f>K113*'Summary all tools'!K$23</f>
        <v>0.74778956565485644</v>
      </c>
      <c r="BV113" s="6">
        <f>L113*'Summary all tools'!L$23</f>
        <v>5.0033343324739015</v>
      </c>
      <c r="BW113" s="6">
        <f>M113*'Summary all tools'!M$23</f>
        <v>3.8310677759534117</v>
      </c>
      <c r="BX113" s="6">
        <f>N113*'Summary all tools'!N$23</f>
        <v>3.2459384487688392</v>
      </c>
      <c r="BY113" s="6">
        <f>O113*'Summary all tools'!O$23</f>
        <v>5.5580529072452185</v>
      </c>
      <c r="BZ113" s="6">
        <f>P113*'Summary all tools'!P$23</f>
        <v>3.0541615794058519</v>
      </c>
      <c r="CA113" s="6"/>
      <c r="CB113" s="6">
        <f>R113*'Summary all tools'!B$30</f>
        <v>0.58946705183700276</v>
      </c>
      <c r="CC113" s="6">
        <f>S113*'Summary all tools'!C$30</f>
        <v>0.40992112709982781</v>
      </c>
      <c r="CD113" s="6">
        <f>T113*'Summary all tools'!D$30</f>
        <v>2.2831453671701052</v>
      </c>
      <c r="CE113" s="6">
        <f>U113*'Summary all tools'!E$30</f>
        <v>1.7665284272080202</v>
      </c>
      <c r="CF113" s="6">
        <f>V113*'Summary all tools'!F$30</f>
        <v>0.70216089188430542</v>
      </c>
      <c r="CG113" s="6">
        <f>W113*'Summary all tools'!G$30</f>
        <v>0.63649898345766553</v>
      </c>
      <c r="CH113" s="6">
        <f>X113*'Summary all tools'!H$30</f>
        <v>0.37355496279442801</v>
      </c>
      <c r="CI113" s="6">
        <f>Y113*'Summary all tools'!J$30</f>
        <v>0.23038642241167401</v>
      </c>
      <c r="CJ113" s="6">
        <f>Z113*'Summary all tools'!K$30</f>
        <v>0.17123674539237257</v>
      </c>
      <c r="CK113" s="6">
        <f>AA113*'Summary all tools'!L$30</f>
        <v>1.2733421565936152</v>
      </c>
      <c r="CL113" s="6">
        <f>AB113*'Summary all tools'!M$30</f>
        <v>0.93040217416011439</v>
      </c>
      <c r="CM113" s="6">
        <f>AC113*'Summary all tools'!N$30</f>
        <v>0.39987558680610913</v>
      </c>
      <c r="CN113" s="6">
        <f>AD113*'Summary all tools'!O$30</f>
        <v>0.54578501889327791</v>
      </c>
      <c r="CO113" s="6">
        <f>AE113*'Summary all tools'!P$30</f>
        <v>0.36228675286745271</v>
      </c>
      <c r="CP113" s="6">
        <f t="shared" si="5"/>
        <v>67.203532626711052</v>
      </c>
      <c r="CR113" s="6"/>
      <c r="CS113" s="6"/>
      <c r="CT113" s="6"/>
      <c r="CU113" s="6"/>
      <c r="CV113" s="6"/>
      <c r="CW113" s="6"/>
      <c r="CX113" s="6"/>
      <c r="CY113" s="6"/>
      <c r="CZ113" s="6"/>
      <c r="DA113" s="6"/>
      <c r="DB113" s="6"/>
      <c r="DC113" s="6"/>
      <c r="DD113" s="6"/>
      <c r="DE113" s="6"/>
      <c r="DF113" s="6"/>
      <c r="DH113" s="6"/>
      <c r="DI113" s="6"/>
      <c r="DJ113" s="6"/>
      <c r="DK113" s="6"/>
      <c r="DL113" s="6"/>
      <c r="DM113" s="6"/>
      <c r="DN113" s="6"/>
      <c r="DO113" s="6"/>
      <c r="DP113" s="6"/>
      <c r="DQ113" s="6"/>
      <c r="DR113" s="6"/>
      <c r="DS113" s="6"/>
      <c r="DT113" s="6"/>
      <c r="DU113" s="6"/>
      <c r="DV113" s="6"/>
      <c r="DX113" s="6"/>
      <c r="DY113" s="6"/>
      <c r="DZ113" s="6"/>
      <c r="EA113" s="6"/>
      <c r="EB113" s="6"/>
      <c r="EC113" s="6"/>
      <c r="ED113" s="6"/>
      <c r="EE113" s="6"/>
      <c r="EF113" s="6"/>
      <c r="EG113" s="6"/>
      <c r="EH113" s="6"/>
      <c r="EI113" s="6"/>
      <c r="EJ113" s="6"/>
      <c r="EK113" s="6"/>
      <c r="EL113" s="6"/>
      <c r="EN113" s="1"/>
      <c r="EO113" s="1"/>
      <c r="EP113" s="1"/>
      <c r="EQ113" s="1"/>
      <c r="ER113" s="1"/>
      <c r="ES113" s="1"/>
      <c r="ET113" s="1"/>
      <c r="EU113" s="1"/>
      <c r="EV113" s="1"/>
      <c r="EW113" s="1"/>
      <c r="EX113" s="1"/>
      <c r="EY113" s="1"/>
      <c r="EZ113" s="1"/>
      <c r="FA113" s="1"/>
      <c r="FB113" s="2"/>
      <c r="FD113" s="2"/>
      <c r="FE113" s="2"/>
      <c r="FF113" s="2"/>
      <c r="FG113" s="2"/>
      <c r="FH113" s="2"/>
      <c r="FI113" s="2"/>
      <c r="FJ113" s="2"/>
      <c r="FK113" s="2"/>
      <c r="FL113" s="2"/>
      <c r="FM113" s="2"/>
      <c r="FN113" s="2"/>
      <c r="FO113" s="2"/>
      <c r="FP113" s="2"/>
      <c r="FQ113" s="2"/>
      <c r="FR113" s="2"/>
      <c r="FT113" s="2"/>
      <c r="FU113" s="2"/>
      <c r="FV113" s="2"/>
      <c r="FW113" s="2"/>
      <c r="FX113" s="2"/>
      <c r="FY113" s="2"/>
      <c r="FZ113" s="2"/>
      <c r="GA113" s="2"/>
      <c r="GB113" s="2"/>
      <c r="GC113" s="2"/>
      <c r="GD113" s="2"/>
      <c r="GE113" s="2"/>
      <c r="GF113" s="2"/>
      <c r="GG113" s="2"/>
      <c r="GH113" s="2"/>
      <c r="GJ113" s="6"/>
    </row>
    <row r="114" spans="1:192" x14ac:dyDescent="0.25">
      <c r="A114" s="8" t="s">
        <v>11</v>
      </c>
      <c r="B114" s="8" t="s">
        <v>281</v>
      </c>
      <c r="C114" s="22">
        <f>Baseline!CC114*'Summary all tools'!B$21</f>
        <v>52.602759583689746</v>
      </c>
      <c r="D114" s="22">
        <f>Baseline!CD114*'Summary all tools'!C$21</f>
        <v>60.182243696450044</v>
      </c>
      <c r="E114" s="22">
        <f>Baseline!CE114*'Summary all tools'!D$21</f>
        <v>221.44147870017397</v>
      </c>
      <c r="F114" s="22">
        <f>Baseline!CF114*'Summary all tools'!E$21</f>
        <v>171.46403528259327</v>
      </c>
      <c r="G114" s="22">
        <f>Baseline!CG114*'Summary all tools'!F$21</f>
        <v>118.29485052983492</v>
      </c>
      <c r="H114" s="22">
        <f>Baseline!CH114*'Summary all tools'!G$21</f>
        <v>155.53569369600729</v>
      </c>
      <c r="I114" s="22">
        <f>Baseline!CI114*'Summary all tools'!H$21</f>
        <v>88.167463431249999</v>
      </c>
      <c r="J114" s="27">
        <f>Baseline!CJ114*'Summary all tools'!J$21</f>
        <v>36.078431144394344</v>
      </c>
      <c r="K114" s="27">
        <f>Baseline!CK114*'Summary all tools'!K$21</f>
        <v>40.731437075054437</v>
      </c>
      <c r="L114" s="27">
        <f>Baseline!CL114*'Summary all tools'!L$21</f>
        <v>126.81766028828569</v>
      </c>
      <c r="M114" s="27">
        <f>Baseline!CM114*'Summary all tools'!M$21</f>
        <v>95.643807458589038</v>
      </c>
      <c r="N114" s="27">
        <f>Baseline!CN114*'Summary all tools'!N$21</f>
        <v>71.513673025259976</v>
      </c>
      <c r="O114" s="27">
        <f>Baseline!CO114*'Summary all tools'!O$21</f>
        <v>129.68183804365995</v>
      </c>
      <c r="P114" s="27">
        <f>Baseline!CP114*'Summary all tools'!P$21</f>
        <v>81.203988382953312</v>
      </c>
      <c r="Q114" s="28"/>
      <c r="R114" s="29">
        <f>Baseline!CR114*'Summary all tools'!B$28</f>
        <v>1.3939936288740853</v>
      </c>
      <c r="S114" s="29">
        <f>Baseline!CS114*'Summary all tools'!C$28</f>
        <v>1.1940051989284775</v>
      </c>
      <c r="T114" s="29">
        <f>Baseline!CT114*'Summary all tools'!D$28</f>
        <v>4.0468771261428103</v>
      </c>
      <c r="U114" s="29">
        <f>Baseline!CU114*'Summary all tools'!E$28</f>
        <v>1.8005769814878529</v>
      </c>
      <c r="V114" s="29">
        <f>Baseline!CV114*'Summary all tools'!F$28</f>
        <v>0.88091909969025994</v>
      </c>
      <c r="W114" s="29">
        <f>Baseline!CW114*'Summary all tools'!G$28</f>
        <v>0.65835214262860209</v>
      </c>
      <c r="X114" s="29">
        <f>Baseline!CX114*'Summary all tools'!H$28</f>
        <v>0.73875412478649682</v>
      </c>
      <c r="Y114" s="29">
        <f>Baseline!CY114*'Summary all tools'!J$28</f>
        <v>0.95036559334555581</v>
      </c>
      <c r="Z114" s="29">
        <f>Baseline!CZ114*'Summary all tools'!K$28</f>
        <v>0.74196232793995864</v>
      </c>
      <c r="AA114" s="29">
        <f>Baseline!DA114*'Summary all tools'!L$28</f>
        <v>2.2822779279982024</v>
      </c>
      <c r="AB114" s="29">
        <f>Baseline!DB114*'Summary all tools'!M$28</f>
        <v>1.3689919068551073</v>
      </c>
      <c r="AC114" s="29">
        <f>Baseline!DC114*'Summary all tools'!N$28</f>
        <v>0.47686037078577315</v>
      </c>
      <c r="AD114" s="29">
        <f>Baseline!DD114*'Summary all tools'!O$28</f>
        <v>0.52971902187862108</v>
      </c>
      <c r="AE114" s="29">
        <f>Baseline!DE114*'Summary all tools'!P$28</f>
        <v>0.32658886451058505</v>
      </c>
      <c r="AF114" s="29">
        <f t="shared" si="3"/>
        <v>1466.7496046540489</v>
      </c>
      <c r="AH114" s="6">
        <f>C114*'Summary all tools'!B$22</f>
        <v>9.0299015089167689</v>
      </c>
      <c r="AI114" s="6">
        <f>D114*'Summary all tools'!C$22</f>
        <v>10.33101186069851</v>
      </c>
      <c r="AJ114" s="6">
        <f>E114*'Summary all tools'!D$22</f>
        <v>42.014887446686679</v>
      </c>
      <c r="AK114" s="6">
        <f>F114*'Summary all tools'!E$22</f>
        <v>32.5324875260021</v>
      </c>
      <c r="AL114" s="6">
        <f>G114*'Summary all tools'!F$22</f>
        <v>22.444507053094082</v>
      </c>
      <c r="AM114" s="6">
        <f>H114*'Summary all tools'!G$22</f>
        <v>37.943513078310929</v>
      </c>
      <c r="AN114" s="6">
        <f>I114*'Summary all tools'!H$22</f>
        <v>21.508781825499476</v>
      </c>
      <c r="AO114" s="6">
        <f>J114*'Summary all tools'!J$22</f>
        <v>4.6464646170810893</v>
      </c>
      <c r="AP114" s="6">
        <f>K114*'Summary all tools'!K$22</f>
        <v>5.2457153808782229</v>
      </c>
      <c r="AQ114" s="6">
        <f>L114*'Summary all tools'!L$22</f>
        <v>32.217846895100919</v>
      </c>
      <c r="AR114" s="6">
        <f>M114*'Summary all tools'!M$22</f>
        <v>24.298173757192153</v>
      </c>
      <c r="AS114" s="6">
        <f>N114*'Summary all tools'!N$22</f>
        <v>18.16794729690309</v>
      </c>
      <c r="AT114" s="6">
        <f>O114*'Summary all tools'!O$22</f>
        <v>31.302512631228264</v>
      </c>
      <c r="AU114" s="6">
        <f>P114*'Summary all tools'!P$22</f>
        <v>19.600962713126663</v>
      </c>
      <c r="AV114" s="6"/>
      <c r="AW114" s="6">
        <f>R114*'Summary all tools'!B$29</f>
        <v>0.23929590904378031</v>
      </c>
      <c r="AX114" s="6">
        <f>S114*'Summary all tools'!C$29</f>
        <v>0.2049654701157877</v>
      </c>
      <c r="AY114" s="6">
        <f>T114*'Summary all tools'!D$29</f>
        <v>0.7678285385534116</v>
      </c>
      <c r="AZ114" s="6">
        <f>U114*'Summary all tools'!E$29</f>
        <v>0.34162994060718194</v>
      </c>
      <c r="BA114" s="6">
        <f>V114*'Summary all tools'!F$29</f>
        <v>0.16713994614006231</v>
      </c>
      <c r="BB114" s="6">
        <f>W114*'Summary all tools'!G$29</f>
        <v>0.16060746276533722</v>
      </c>
      <c r="BC114" s="6">
        <f>X114*'Summary all tools'!H$29</f>
        <v>0.18022182644633783</v>
      </c>
      <c r="BD114" s="6">
        <f>Y114*'Summary all tools'!J$29</f>
        <v>0.12239556883995795</v>
      </c>
      <c r="BE114" s="6">
        <f>Z114*'Summary all tools'!K$29</f>
        <v>9.5555754355903758E-2</v>
      </c>
      <c r="BF114" s="6">
        <f>AA114*'Summary all tools'!L$29</f>
        <v>0.57980947361087931</v>
      </c>
      <c r="BG114" s="6">
        <f>AB114*'Summary all tools'!M$29</f>
        <v>0.34779045406946552</v>
      </c>
      <c r="BH114" s="6">
        <f>AC114*'Summary all tools'!N$29</f>
        <v>0.12114570148504965</v>
      </c>
      <c r="BI114" s="6">
        <f>AD114*'Summary all tools'!O$29</f>
        <v>0.12786321217759819</v>
      </c>
      <c r="BJ114" s="6">
        <f>AE114*'Summary all tools'!P$29</f>
        <v>7.8831794881865355E-2</v>
      </c>
      <c r="BK114" s="6">
        <f t="shared" si="4"/>
        <v>314.81979464381152</v>
      </c>
      <c r="BM114" s="6">
        <f>C114*'Summary all tools'!B$23</f>
        <v>1.8633130097764761</v>
      </c>
      <c r="BN114" s="6">
        <f>D114*'Summary all tools'!C$23</f>
        <v>2.1317960982393749</v>
      </c>
      <c r="BO114" s="6">
        <f>E114*'Summary all tools'!D$23</f>
        <v>12.805907475188748</v>
      </c>
      <c r="BP114" s="6">
        <f>F114*'Summary all tools'!E$23</f>
        <v>9.9157239377198181</v>
      </c>
      <c r="BQ114" s="6">
        <f>G114*'Summary all tools'!F$23</f>
        <v>6.8409627661827859</v>
      </c>
      <c r="BR114" s="6">
        <f>H114*'Summary all tools'!G$23</f>
        <v>8.341030892214901</v>
      </c>
      <c r="BS114" s="6">
        <f>I114*'Summary all tools'!H$23</f>
        <v>4.7282235909503152</v>
      </c>
      <c r="BT114" s="6">
        <f>J114*'Summary all tools'!J$23</f>
        <v>0.81996434419078057</v>
      </c>
      <c r="BU114" s="6">
        <f>K114*'Summary all tools'!K$23</f>
        <v>0.92571447897851</v>
      </c>
      <c r="BV114" s="6">
        <f>L114*'Summary all tools'!L$23</f>
        <v>6.8029716551408317</v>
      </c>
      <c r="BW114" s="6">
        <f>M114*'Summary all tools'!M$23</f>
        <v>5.1306900762198575</v>
      </c>
      <c r="BX114" s="6">
        <f>N114*'Summary all tools'!N$23</f>
        <v>3.8362597877922862</v>
      </c>
      <c r="BY114" s="6">
        <f>O114*'Summary all tools'!O$23</f>
        <v>7.5557789109861329</v>
      </c>
      <c r="BZ114" s="6">
        <f>P114*'Summary all tools'!P$23</f>
        <v>4.7312668617891944</v>
      </c>
      <c r="CA114" s="6"/>
      <c r="CB114" s="6">
        <f>R114*'Summary all tools'!B$30</f>
        <v>4.9378520913795937E-2</v>
      </c>
      <c r="CC114" s="6">
        <f>S114*'Summary all tools'!C$30</f>
        <v>4.2294462087384764E-2</v>
      </c>
      <c r="CD114" s="6">
        <f>T114*'Summary all tools'!D$30</f>
        <v>0.23402993127141655</v>
      </c>
      <c r="CE114" s="6">
        <f>U114*'Summary all tools'!E$30</f>
        <v>0.10412693395218903</v>
      </c>
      <c r="CF114" s="6">
        <f>V114*'Summary all tools'!F$30</f>
        <v>5.0943339748169676E-2</v>
      </c>
      <c r="CG114" s="6">
        <f>W114*'Summary all tools'!G$30</f>
        <v>3.5305950866518096E-2</v>
      </c>
      <c r="CH114" s="6">
        <f>X114*'Summary all tools'!H$30</f>
        <v>3.9617729089496678E-2</v>
      </c>
      <c r="CI114" s="6">
        <f>Y114*'Summary all tools'!J$30</f>
        <v>2.1599218030580816E-2</v>
      </c>
      <c r="CJ114" s="6">
        <f>Z114*'Summary all tools'!K$30</f>
        <v>1.6862780180453604E-2</v>
      </c>
      <c r="CK114" s="6">
        <f>AA114*'Summary all tools'!L$30</f>
        <v>0.122429888850106</v>
      </c>
      <c r="CL114" s="6">
        <f>AB114*'Summary all tools'!M$30</f>
        <v>7.3437824962875195E-2</v>
      </c>
      <c r="CM114" s="6">
        <f>AC114*'Summary all tools'!N$30</f>
        <v>2.5580566449034389E-2</v>
      </c>
      <c r="CN114" s="6">
        <f>AD114*'Summary all tools'!O$30</f>
        <v>3.0863533973903012E-2</v>
      </c>
      <c r="CO114" s="6">
        <f>AE114*'Summary all tools'!P$30</f>
        <v>1.9028364281829569E-2</v>
      </c>
      <c r="CP114" s="6">
        <f t="shared" si="5"/>
        <v>77.295102930027781</v>
      </c>
      <c r="CR114" s="6"/>
      <c r="CS114" s="6"/>
      <c r="CT114" s="6"/>
      <c r="CU114" s="6"/>
      <c r="CV114" s="6"/>
      <c r="CW114" s="6"/>
      <c r="CX114" s="6"/>
      <c r="CY114" s="6"/>
      <c r="CZ114" s="6"/>
      <c r="DA114" s="6"/>
      <c r="DB114" s="6"/>
      <c r="DC114" s="6"/>
      <c r="DD114" s="6"/>
      <c r="DE114" s="6"/>
      <c r="DF114" s="6"/>
      <c r="DH114" s="6"/>
      <c r="DI114" s="6"/>
      <c r="DJ114" s="6"/>
      <c r="DK114" s="6"/>
      <c r="DL114" s="6"/>
      <c r="DM114" s="6"/>
      <c r="DN114" s="6"/>
      <c r="DO114" s="6"/>
      <c r="DP114" s="6"/>
      <c r="DQ114" s="6"/>
      <c r="DR114" s="6"/>
      <c r="DS114" s="6"/>
      <c r="DT114" s="6"/>
      <c r="DU114" s="6"/>
      <c r="DV114" s="6"/>
      <c r="DX114" s="6"/>
      <c r="DY114" s="6"/>
      <c r="DZ114" s="6"/>
      <c r="EA114" s="6"/>
      <c r="EB114" s="6"/>
      <c r="EC114" s="6"/>
      <c r="ED114" s="6"/>
      <c r="EE114" s="6"/>
      <c r="EF114" s="6"/>
      <c r="EG114" s="6"/>
      <c r="EH114" s="6"/>
      <c r="EI114" s="6"/>
      <c r="EJ114" s="6"/>
      <c r="EK114" s="6"/>
      <c r="EL114" s="6"/>
      <c r="EN114" s="1"/>
      <c r="EO114" s="1"/>
      <c r="EP114" s="1"/>
      <c r="EQ114" s="1"/>
      <c r="ER114" s="1"/>
      <c r="ES114" s="1"/>
      <c r="ET114" s="1"/>
      <c r="EU114" s="1"/>
      <c r="EV114" s="1"/>
      <c r="EW114" s="1"/>
      <c r="EX114" s="1"/>
      <c r="EY114" s="1"/>
      <c r="EZ114" s="1"/>
      <c r="FA114" s="1"/>
      <c r="FB114" s="2"/>
      <c r="FD114" s="2"/>
      <c r="FE114" s="2"/>
      <c r="FF114" s="2"/>
      <c r="FG114" s="2"/>
      <c r="FH114" s="2"/>
      <c r="FI114" s="2"/>
      <c r="FJ114" s="2"/>
      <c r="FK114" s="2"/>
      <c r="FL114" s="2"/>
      <c r="FM114" s="2"/>
      <c r="FN114" s="2"/>
      <c r="FO114" s="2"/>
      <c r="FP114" s="2"/>
      <c r="FQ114" s="2"/>
      <c r="FR114" s="2"/>
      <c r="FT114" s="2"/>
      <c r="FU114" s="2"/>
      <c r="FV114" s="2"/>
      <c r="FW114" s="2"/>
      <c r="FX114" s="2"/>
      <c r="FY114" s="2"/>
      <c r="FZ114" s="2"/>
      <c r="GA114" s="2"/>
      <c r="GB114" s="2"/>
      <c r="GC114" s="2"/>
      <c r="GD114" s="2"/>
      <c r="GE114" s="2"/>
      <c r="GF114" s="2"/>
      <c r="GG114" s="2"/>
      <c r="GH114" s="2"/>
      <c r="GJ114" s="6"/>
    </row>
    <row r="115" spans="1:192" x14ac:dyDescent="0.25">
      <c r="A115" s="8" t="s">
        <v>64</v>
      </c>
      <c r="B115" s="8" t="s">
        <v>282</v>
      </c>
      <c r="C115" s="22">
        <f>Baseline!CC115*'Summary all tools'!B$21</f>
        <v>102.69400263117274</v>
      </c>
      <c r="D115" s="22">
        <f>Baseline!CD115*'Summary all tools'!C$21</f>
        <v>98.096258878558615</v>
      </c>
      <c r="E115" s="22">
        <f>Baseline!CE115*'Summary all tools'!D$21</f>
        <v>354.64995650544284</v>
      </c>
      <c r="F115" s="22">
        <f>Baseline!CF115*'Summary all tools'!E$21</f>
        <v>262.62778880129082</v>
      </c>
      <c r="G115" s="22">
        <f>Baseline!CG115*'Summary all tools'!F$21</f>
        <v>194.62931324343182</v>
      </c>
      <c r="H115" s="22">
        <f>Baseline!CH115*'Summary all tools'!G$21</f>
        <v>219.25143457580683</v>
      </c>
      <c r="I115" s="22">
        <f>Baseline!CI115*'Summary all tools'!H$21</f>
        <v>109.09382694703365</v>
      </c>
      <c r="J115" s="27">
        <f>Baseline!CJ115*'Summary all tools'!J$21</f>
        <v>65.272209586643513</v>
      </c>
      <c r="K115" s="27">
        <f>Baseline!CK115*'Summary all tools'!K$21</f>
        <v>64.173730960773</v>
      </c>
      <c r="L115" s="27">
        <f>Baseline!CL115*'Summary all tools'!L$21</f>
        <v>207.70005039192395</v>
      </c>
      <c r="M115" s="27">
        <f>Baseline!CM115*'Summary all tools'!M$21</f>
        <v>161.34394084332195</v>
      </c>
      <c r="N115" s="27">
        <f>Baseline!CN115*'Summary all tools'!N$21</f>
        <v>115.70048302470531</v>
      </c>
      <c r="O115" s="27">
        <f>Baseline!CO115*'Summary all tools'!O$21</f>
        <v>183.7633757363763</v>
      </c>
      <c r="P115" s="27">
        <f>Baseline!CP115*'Summary all tools'!P$21</f>
        <v>102.78049138918421</v>
      </c>
      <c r="Q115" s="28"/>
      <c r="R115" s="29">
        <f>Baseline!CR115*'Summary all tools'!B$28</f>
        <v>4.0195435737175336</v>
      </c>
      <c r="S115" s="29">
        <f>Baseline!CS115*'Summary all tools'!C$28</f>
        <v>2.2836062503346604</v>
      </c>
      <c r="T115" s="29">
        <f>Baseline!CT115*'Summary all tools'!D$28</f>
        <v>6.1812628584826648</v>
      </c>
      <c r="U115" s="29">
        <f>Baseline!CU115*'Summary all tools'!E$28</f>
        <v>3.9415215279809059</v>
      </c>
      <c r="V115" s="29">
        <f>Baseline!CV115*'Summary all tools'!F$28</f>
        <v>1.654868061876708</v>
      </c>
      <c r="W115" s="29">
        <f>Baseline!CW115*'Summary all tools'!G$28</f>
        <v>1.3591901673147495</v>
      </c>
      <c r="X115" s="29">
        <f>Baseline!CX115*'Summary all tools'!H$28</f>
        <v>0.89554634060997762</v>
      </c>
      <c r="Y115" s="29">
        <f>Baseline!CY115*'Summary all tools'!J$28</f>
        <v>1.943744954069115</v>
      </c>
      <c r="Z115" s="29">
        <f>Baseline!CZ115*'Summary all tools'!K$28</f>
        <v>1.2677020472324516</v>
      </c>
      <c r="AA115" s="29">
        <f>Baseline!DA115*'Summary all tools'!L$28</f>
        <v>3.6142394136534466</v>
      </c>
      <c r="AB115" s="29">
        <f>Baseline!DB115*'Summary all tools'!M$28</f>
        <v>1.8777719167083127</v>
      </c>
      <c r="AC115" s="29">
        <f>Baseline!DC115*'Summary all tools'!N$28</f>
        <v>0.93705294748325607</v>
      </c>
      <c r="AD115" s="29">
        <f>Baseline!DD115*'Summary all tools'!O$28</f>
        <v>1.4658972496867815</v>
      </c>
      <c r="AE115" s="29">
        <f>Baseline!DE115*'Summary all tools'!P$28</f>
        <v>0.40262216431018832</v>
      </c>
      <c r="AF115" s="29">
        <f t="shared" si="3"/>
        <v>2273.6214329891263</v>
      </c>
      <c r="AH115" s="6">
        <f>C115*'Summary all tools'!B$22</f>
        <v>17.628670751400225</v>
      </c>
      <c r="AI115" s="6">
        <f>D115*'Summary all tools'!C$22</f>
        <v>16.839412287055023</v>
      </c>
      <c r="AJ115" s="6">
        <f>E115*'Summary all tools'!D$22</f>
        <v>67.289010591026184</v>
      </c>
      <c r="AK115" s="6">
        <f>F115*'Summary all tools'!E$22</f>
        <v>49.829314054565899</v>
      </c>
      <c r="AL115" s="6">
        <f>G115*'Summary all tools'!F$22</f>
        <v>36.927718951970171</v>
      </c>
      <c r="AM115" s="6">
        <f>H115*'Summary all tools'!G$22</f>
        <v>53.487205911237837</v>
      </c>
      <c r="AN115" s="6">
        <f>I115*'Summary all tools'!H$22</f>
        <v>26.613846321463519</v>
      </c>
      <c r="AO115" s="6">
        <f>J115*'Summary all tools'!J$22</f>
        <v>8.4062694164616651</v>
      </c>
      <c r="AP115" s="6">
        <f>K115*'Summary all tools'!K$22</f>
        <v>8.2647986843419776</v>
      </c>
      <c r="AQ115" s="6">
        <f>L115*'Summary all tools'!L$22</f>
        <v>52.76590349025598</v>
      </c>
      <c r="AR115" s="6">
        <f>M115*'Summary all tools'!M$22</f>
        <v>40.989199546228548</v>
      </c>
      <c r="AS115" s="6">
        <f>N115*'Summary all tools'!N$22</f>
        <v>29.393543764373511</v>
      </c>
      <c r="AT115" s="6">
        <f>O115*'Summary all tools'!O$22</f>
        <v>44.356676901883937</v>
      </c>
      <c r="AU115" s="6">
        <f>P115*'Summary all tools'!P$22</f>
        <v>24.809084128423773</v>
      </c>
      <c r="AV115" s="6"/>
      <c r="AW115" s="6">
        <f>R115*'Summary all tools'!B$29</f>
        <v>0.69000339276350031</v>
      </c>
      <c r="AX115" s="6">
        <f>S115*'Summary all tools'!C$29</f>
        <v>0.39200870237352481</v>
      </c>
      <c r="AY115" s="6">
        <f>T115*'Summary all tools'!D$29</f>
        <v>1.1727932129154892</v>
      </c>
      <c r="AZ115" s="6">
        <f>U115*'Summary all tools'!E$29</f>
        <v>0.74783904234595477</v>
      </c>
      <c r="BA115" s="6">
        <f>V115*'Summary all tools'!F$29</f>
        <v>0.31398406372189647</v>
      </c>
      <c r="BB115" s="6">
        <f>W115*'Summary all tools'!G$29</f>
        <v>0.33157951505470229</v>
      </c>
      <c r="BC115" s="6">
        <f>X115*'Summary all tools'!H$29</f>
        <v>0.21847187278813335</v>
      </c>
      <c r="BD115" s="6">
        <f>Y115*'Summary all tools'!J$29</f>
        <v>0.25033078953920418</v>
      </c>
      <c r="BE115" s="6">
        <f>Z115*'Summary all tools'!K$29</f>
        <v>0.16326465759811876</v>
      </c>
      <c r="BF115" s="6">
        <f>AA115*'Summary all tools'!L$29</f>
        <v>0.9181924016467764</v>
      </c>
      <c r="BG115" s="6">
        <f>AB115*'Summary all tools'!M$29</f>
        <v>0.47704529462933853</v>
      </c>
      <c r="BH115" s="6">
        <f>AC115*'Summary all tools'!N$29</f>
        <v>0.23805697350030086</v>
      </c>
      <c r="BI115" s="6">
        <f>AD115*'Summary all tools'!O$29</f>
        <v>0.35383726716577485</v>
      </c>
      <c r="BJ115" s="6">
        <f>AE115*'Summary all tools'!P$29</f>
        <v>9.7184660350735114E-2</v>
      </c>
      <c r="BK115" s="6">
        <f t="shared" si="4"/>
        <v>483.96524664708181</v>
      </c>
      <c r="BM115" s="6">
        <f>C115*'Summary all tools'!B$23</f>
        <v>3.6376622185429039</v>
      </c>
      <c r="BN115" s="6">
        <f>D115*'Summary all tools'!C$23</f>
        <v>3.4747993608208776</v>
      </c>
      <c r="BO115" s="6">
        <f>E115*'Summary all tools'!D$23</f>
        <v>20.509321721237434</v>
      </c>
      <c r="BP115" s="6">
        <f>F115*'Summary all tools'!E$23</f>
        <v>15.1877018864944</v>
      </c>
      <c r="BQ115" s="6">
        <f>G115*'Summary all tools'!F$23</f>
        <v>11.255366392895017</v>
      </c>
      <c r="BR115" s="6">
        <f>H115*'Summary all tools'!G$23</f>
        <v>11.757963368418663</v>
      </c>
      <c r="BS115" s="6">
        <f>I115*'Summary all tools'!H$23</f>
        <v>5.8504575965286181</v>
      </c>
      <c r="BT115" s="6">
        <f>J115*'Summary all tools'!J$23</f>
        <v>1.4834593087873527</v>
      </c>
      <c r="BU115" s="6">
        <f>K115*'Summary all tools'!K$23</f>
        <v>1.4584938854721137</v>
      </c>
      <c r="BV115" s="6">
        <f>L115*'Summary all tools'!L$23</f>
        <v>11.141804322643694</v>
      </c>
      <c r="BW115" s="6">
        <f>M115*'Summary all tools'!M$23</f>
        <v>8.6550899440243558</v>
      </c>
      <c r="BX115" s="6">
        <f>N115*'Summary all tools'!N$23</f>
        <v>6.2066048586127343</v>
      </c>
      <c r="BY115" s="6">
        <f>O115*'Summary all tools'!O$23</f>
        <v>10.706784079765088</v>
      </c>
      <c r="BZ115" s="6">
        <f>P115*'Summary all tools'!P$23</f>
        <v>5.9883996172057383</v>
      </c>
      <c r="CA115" s="6"/>
      <c r="CB115" s="6">
        <f>R115*'Summary all tools'!B$30</f>
        <v>0.142381652475008</v>
      </c>
      <c r="CC115" s="6">
        <f>S115*'Summary all tools'!C$30</f>
        <v>8.0890684616759093E-2</v>
      </c>
      <c r="CD115" s="6">
        <f>T115*'Summary all tools'!D$30</f>
        <v>0.35746094503246079</v>
      </c>
      <c r="CE115" s="6">
        <f>U115*'Summary all tools'!E$30</f>
        <v>0.22793724235886978</v>
      </c>
      <c r="CF115" s="6">
        <f>V115*'Summary all tools'!F$30</f>
        <v>9.5700622161810911E-2</v>
      </c>
      <c r="CG115" s="6">
        <f>W115*'Summary all tools'!G$30</f>
        <v>7.2890324430128522E-2</v>
      </c>
      <c r="CH115" s="6">
        <f>X115*'Summary all tools'!H$30</f>
        <v>4.8026144449115515E-2</v>
      </c>
      <c r="CI115" s="6">
        <f>Y115*'Summary all tools'!J$30</f>
        <v>4.417602168338898E-2</v>
      </c>
      <c r="CJ115" s="6">
        <f>Z115*'Summary all tools'!K$30</f>
        <v>2.8811410164373902E-2</v>
      </c>
      <c r="CK115" s="6">
        <f>AA115*'Summary all tools'!L$30</f>
        <v>0.19388126409274561</v>
      </c>
      <c r="CL115" s="6">
        <f>AB115*'Summary all tools'!M$30</f>
        <v>0.10073067974244997</v>
      </c>
      <c r="CM115" s="6">
        <f>AC115*'Summary all tools'!N$30</f>
        <v>5.0267010340700982E-2</v>
      </c>
      <c r="CN115" s="6">
        <f>AD115*'Summary all tools'!O$30</f>
        <v>8.5408995522773243E-2</v>
      </c>
      <c r="CO115" s="6">
        <f>AE115*'Summary all tools'!P$30</f>
        <v>2.3458366291556752E-2</v>
      </c>
      <c r="CP115" s="6">
        <f t="shared" si="5"/>
        <v>118.86592992481113</v>
      </c>
      <c r="CR115" s="6"/>
      <c r="CS115" s="6"/>
      <c r="CT115" s="6"/>
      <c r="CU115" s="6"/>
      <c r="CV115" s="6"/>
      <c r="CW115" s="6"/>
      <c r="CX115" s="6"/>
      <c r="CY115" s="6"/>
      <c r="CZ115" s="6"/>
      <c r="DA115" s="6"/>
      <c r="DB115" s="6"/>
      <c r="DC115" s="6"/>
      <c r="DD115" s="6"/>
      <c r="DE115" s="6"/>
      <c r="DF115" s="6"/>
      <c r="DH115" s="6"/>
      <c r="DI115" s="6"/>
      <c r="DJ115" s="6"/>
      <c r="DK115" s="6"/>
      <c r="DL115" s="6"/>
      <c r="DM115" s="6"/>
      <c r="DN115" s="6"/>
      <c r="DO115" s="6"/>
      <c r="DP115" s="6"/>
      <c r="DQ115" s="6"/>
      <c r="DR115" s="6"/>
      <c r="DS115" s="6"/>
      <c r="DT115" s="6"/>
      <c r="DU115" s="6"/>
      <c r="DV115" s="6"/>
      <c r="DX115" s="6"/>
      <c r="DY115" s="6"/>
      <c r="DZ115" s="6"/>
      <c r="EA115" s="6"/>
      <c r="EB115" s="6"/>
      <c r="EC115" s="6"/>
      <c r="ED115" s="6"/>
      <c r="EE115" s="6"/>
      <c r="EF115" s="6"/>
      <c r="EG115" s="6"/>
      <c r="EH115" s="6"/>
      <c r="EI115" s="6"/>
      <c r="EJ115" s="6"/>
      <c r="EK115" s="6"/>
      <c r="EL115" s="6"/>
      <c r="EN115" s="1"/>
      <c r="EO115" s="1"/>
      <c r="EP115" s="1"/>
      <c r="EQ115" s="1"/>
      <c r="ER115" s="1"/>
      <c r="ES115" s="1"/>
      <c r="ET115" s="1"/>
      <c r="EU115" s="1"/>
      <c r="EV115" s="1"/>
      <c r="EW115" s="1"/>
      <c r="EX115" s="1"/>
      <c r="EY115" s="1"/>
      <c r="EZ115" s="1"/>
      <c r="FA115" s="1"/>
      <c r="FB115" s="2"/>
      <c r="FD115" s="2"/>
      <c r="FE115" s="2"/>
      <c r="FF115" s="2"/>
      <c r="FG115" s="2"/>
      <c r="FH115" s="2"/>
      <c r="FI115" s="2"/>
      <c r="FJ115" s="2"/>
      <c r="FK115" s="2"/>
      <c r="FL115" s="2"/>
      <c r="FM115" s="2"/>
      <c r="FN115" s="2"/>
      <c r="FO115" s="2"/>
      <c r="FP115" s="2"/>
      <c r="FQ115" s="2"/>
      <c r="FR115" s="2"/>
      <c r="FT115" s="2"/>
      <c r="FU115" s="2"/>
      <c r="FV115" s="2"/>
      <c r="FW115" s="2"/>
      <c r="FX115" s="2"/>
      <c r="FY115" s="2"/>
      <c r="FZ115" s="2"/>
      <c r="GA115" s="2"/>
      <c r="GB115" s="2"/>
      <c r="GC115" s="2"/>
      <c r="GD115" s="2"/>
      <c r="GE115" s="2"/>
      <c r="GF115" s="2"/>
      <c r="GG115" s="2"/>
      <c r="GH115" s="2"/>
      <c r="GJ115" s="6"/>
    </row>
    <row r="116" spans="1:192" x14ac:dyDescent="0.25">
      <c r="A116" s="8" t="s">
        <v>42</v>
      </c>
      <c r="B116" s="8" t="s">
        <v>283</v>
      </c>
      <c r="C116" s="22">
        <f>Baseline!CC116*'Summary all tools'!B$21</f>
        <v>130.35392387360375</v>
      </c>
      <c r="D116" s="22">
        <f>Baseline!CD116*'Summary all tools'!C$21</f>
        <v>140.29265835879607</v>
      </c>
      <c r="E116" s="22">
        <f>Baseline!CE116*'Summary all tools'!D$21</f>
        <v>543.29233104722505</v>
      </c>
      <c r="F116" s="22">
        <f>Baseline!CF116*'Summary all tools'!E$21</f>
        <v>426.45855895804374</v>
      </c>
      <c r="G116" s="22">
        <f>Baseline!CG116*'Summary all tools'!F$21</f>
        <v>334.20168871298375</v>
      </c>
      <c r="H116" s="22">
        <f>Baseline!CH116*'Summary all tools'!G$21</f>
        <v>465.48711679181673</v>
      </c>
      <c r="I116" s="22">
        <f>Baseline!CI116*'Summary all tools'!H$21</f>
        <v>256.9976249990525</v>
      </c>
      <c r="J116" s="27">
        <f>Baseline!CJ116*'Summary all tools'!J$21</f>
        <v>91.623729671064794</v>
      </c>
      <c r="K116" s="27">
        <f>Baseline!CK116*'Summary all tools'!K$21</f>
        <v>101.26415089654917</v>
      </c>
      <c r="L116" s="27">
        <f>Baseline!CL116*'Summary all tools'!L$21</f>
        <v>318.60037065809627</v>
      </c>
      <c r="M116" s="27">
        <f>Baseline!CM116*'Summary all tools'!M$21</f>
        <v>258.46249699588799</v>
      </c>
      <c r="N116" s="27">
        <f>Baseline!CN116*'Summary all tools'!N$21</f>
        <v>216.80110808098036</v>
      </c>
      <c r="O116" s="27">
        <f>Baseline!CO116*'Summary all tools'!O$21</f>
        <v>406.68572873660861</v>
      </c>
      <c r="P116" s="27">
        <f>Baseline!CP116*'Summary all tools'!P$21</f>
        <v>235.04277119961384</v>
      </c>
      <c r="Q116" s="28"/>
      <c r="R116" s="29">
        <f>Baseline!CR116*'Summary all tools'!B$28</f>
        <v>2.0592157729157794</v>
      </c>
      <c r="S116" s="29">
        <f>Baseline!CS116*'Summary all tools'!C$28</f>
        <v>1.443385105484106</v>
      </c>
      <c r="T116" s="29">
        <f>Baseline!CT116*'Summary all tools'!D$28</f>
        <v>5.6397127790369384</v>
      </c>
      <c r="U116" s="29">
        <f>Baseline!CU116*'Summary all tools'!E$28</f>
        <v>2.7140417421236873</v>
      </c>
      <c r="V116" s="29">
        <f>Baseline!CV116*'Summary all tools'!F$28</f>
        <v>1.5531238009669364</v>
      </c>
      <c r="W116" s="29">
        <f>Baseline!CW116*'Summary all tools'!G$28</f>
        <v>2.4127938572094174</v>
      </c>
      <c r="X116" s="29">
        <f>Baseline!CX116*'Summary all tools'!H$28</f>
        <v>1.0758183082127539</v>
      </c>
      <c r="Y116" s="29">
        <f>Baseline!CY116*'Summary all tools'!J$28</f>
        <v>1.3554026497710958</v>
      </c>
      <c r="Z116" s="29">
        <f>Baseline!CZ116*'Summary all tools'!K$28</f>
        <v>1.1655742358892103</v>
      </c>
      <c r="AA116" s="29">
        <f>Baseline!DA116*'Summary all tools'!L$28</f>
        <v>3.0644990090299502</v>
      </c>
      <c r="AB116" s="29">
        <f>Baseline!DB116*'Summary all tools'!M$28</f>
        <v>1.9016247479771038</v>
      </c>
      <c r="AC116" s="29">
        <f>Baseline!DC116*'Summary all tools'!N$28</f>
        <v>0.97255399037846624</v>
      </c>
      <c r="AD116" s="29">
        <f>Baseline!DD116*'Summary all tools'!O$28</f>
        <v>1.3993650109973514</v>
      </c>
      <c r="AE116" s="29">
        <f>Baseline!DE116*'Summary all tools'!P$28</f>
        <v>0.56023195735552589</v>
      </c>
      <c r="AF116" s="29">
        <f t="shared" si="3"/>
        <v>3952.8816019476712</v>
      </c>
      <c r="AH116" s="6">
        <f>C116*'Summary all tools'!B$22</f>
        <v>22.376831618629527</v>
      </c>
      <c r="AI116" s="6">
        <f>D116*'Summary all tools'!C$22</f>
        <v>24.082935903553551</v>
      </c>
      <c r="AJ116" s="6">
        <f>E116*'Summary all tools'!D$22</f>
        <v>103.0808061506106</v>
      </c>
      <c r="AK116" s="6">
        <f>F116*'Summary all tools'!E$22</f>
        <v>80.913514760070669</v>
      </c>
      <c r="AL116" s="6">
        <f>G116*'Summary all tools'!F$22</f>
        <v>63.409287267180801</v>
      </c>
      <c r="AM116" s="6">
        <f>H116*'Summary all tools'!G$22</f>
        <v>113.55731976414457</v>
      </c>
      <c r="AN116" s="6">
        <f>I116*'Summary all tools'!H$22</f>
        <v>62.695529968223113</v>
      </c>
      <c r="AO116" s="6">
        <f>J116*'Summary all tools'!J$22</f>
        <v>11.800025790970466</v>
      </c>
      <c r="AP116" s="6">
        <f>K116*'Summary all tools'!K$22</f>
        <v>13.041595191222241</v>
      </c>
      <c r="AQ116" s="6">
        <f>L116*'Summary all tools'!L$22</f>
        <v>80.939972707674244</v>
      </c>
      <c r="AR116" s="6">
        <f>M116*'Summary all tools'!M$22</f>
        <v>65.662031119400694</v>
      </c>
      <c r="AS116" s="6">
        <f>N116*'Summary all tools'!N$22</f>
        <v>55.078014299925165</v>
      </c>
      <c r="AT116" s="6">
        <f>O116*'Summary all tools'!O$22</f>
        <v>98.165520729526222</v>
      </c>
      <c r="AU116" s="6">
        <f>P116*'Summary all tools'!P$22</f>
        <v>56.734462013699897</v>
      </c>
      <c r="AV116" s="6"/>
      <c r="AW116" s="6">
        <f>R116*'Summary all tools'!B$29</f>
        <v>0.35348935611360793</v>
      </c>
      <c r="AX116" s="6">
        <f>S116*'Summary all tools'!C$29</f>
        <v>0.24777455489236699</v>
      </c>
      <c r="AY116" s="6">
        <f>T116*'Summary all tools'!D$29</f>
        <v>1.0700429704215633</v>
      </c>
      <c r="AZ116" s="6">
        <f>U116*'Summary all tools'!E$29</f>
        <v>0.51494489194289583</v>
      </c>
      <c r="BA116" s="6">
        <f>V116*'Summary all tools'!F$29</f>
        <v>0.29467975950769681</v>
      </c>
      <c r="BB116" s="6">
        <f>W116*'Summary all tools'!G$29</f>
        <v>0.58861006821512607</v>
      </c>
      <c r="BC116" s="6">
        <f>X116*'Summary all tools'!H$29</f>
        <v>0.26244989222435217</v>
      </c>
      <c r="BD116" s="6">
        <f>Y116*'Summary all tools'!J$29</f>
        <v>0.17455943216748962</v>
      </c>
      <c r="BE116" s="6">
        <f>Z116*'Summary all tools'!K$29</f>
        <v>0.15011183340997405</v>
      </c>
      <c r="BF116" s="6">
        <f>AA116*'Summary all tools'!L$29</f>
        <v>0.77853163083655608</v>
      </c>
      <c r="BG116" s="6">
        <f>AB116*'Summary all tools'!M$29</f>
        <v>0.4831050726136164</v>
      </c>
      <c r="BH116" s="6">
        <f>AC116*'Summary all tools'!N$29</f>
        <v>0.24707596314270749</v>
      </c>
      <c r="BI116" s="6">
        <f>AD116*'Summary all tools'!O$29</f>
        <v>0.3377777612752228</v>
      </c>
      <c r="BJ116" s="6">
        <f>AE116*'Summary all tools'!P$29</f>
        <v>0.13522840349960971</v>
      </c>
      <c r="BK116" s="6">
        <f t="shared" si="4"/>
        <v>857.17622887509458</v>
      </c>
      <c r="BM116" s="6">
        <f>C116*'Summary all tools'!B$23</f>
        <v>4.6174414451140295</v>
      </c>
      <c r="BN116" s="6">
        <f>D116*'Summary all tools'!C$23</f>
        <v>4.9694947102570817</v>
      </c>
      <c r="BO116" s="6">
        <f>E116*'Summary all tools'!D$23</f>
        <v>31.418464888371037</v>
      </c>
      <c r="BP116" s="6">
        <f>F116*'Summary all tools'!E$23</f>
        <v>24.661995937144827</v>
      </c>
      <c r="BQ116" s="6">
        <f>G116*'Summary all tools'!F$23</f>
        <v>19.3268033108873</v>
      </c>
      <c r="BR116" s="6">
        <f>H116*'Summary all tools'!G$23</f>
        <v>24.963031499876607</v>
      </c>
      <c r="BS116" s="6">
        <f>I116*'Summary all tools'!H$23</f>
        <v>13.782207018876633</v>
      </c>
      <c r="BT116" s="6">
        <f>J116*'Summary all tools'!J$23</f>
        <v>2.0823574925242001</v>
      </c>
      <c r="BU116" s="6">
        <f>K116*'Summary all tools'!K$23</f>
        <v>2.301457974921572</v>
      </c>
      <c r="BV116" s="6">
        <f>L116*'Summary all tools'!L$23</f>
        <v>17.090910571739983</v>
      </c>
      <c r="BW116" s="6">
        <f>M116*'Summary all tools'!M$23</f>
        <v>13.864891033180227</v>
      </c>
      <c r="BX116" s="6">
        <f>N116*'Summary all tools'!N$23</f>
        <v>11.630018955761091</v>
      </c>
      <c r="BY116" s="6">
        <f>O116*'Summary all tools'!O$23</f>
        <v>23.695125693333914</v>
      </c>
      <c r="BZ116" s="6">
        <f>P116*'Summary all tools'!P$23</f>
        <v>13.694525313651699</v>
      </c>
      <c r="CA116" s="6"/>
      <c r="CB116" s="6">
        <f>R116*'Summary all tools'!B$30</f>
        <v>7.2942248086934974E-2</v>
      </c>
      <c r="CC116" s="6">
        <f>S116*'Summary all tools'!C$30</f>
        <v>5.1128082755567794E-2</v>
      </c>
      <c r="CD116" s="6">
        <f>T116*'Summary all tools'!D$30</f>
        <v>0.32614323413533952</v>
      </c>
      <c r="CE116" s="6">
        <f>U116*'Summary all tools'!E$30</f>
        <v>0.15695238144834839</v>
      </c>
      <c r="CF116" s="6">
        <f>V116*'Summary all tools'!F$30</f>
        <v>8.9816776014332245E-2</v>
      </c>
      <c r="CG116" s="6">
        <f>W116*'Summary all tools'!G$30</f>
        <v>0.12939273051280786</v>
      </c>
      <c r="CH116" s="6">
        <f>X116*'Summary all tools'!H$30</f>
        <v>5.7693726307939487E-2</v>
      </c>
      <c r="CI116" s="6">
        <f>Y116*'Summary all tools'!J$30</f>
        <v>3.0804605676615814E-2</v>
      </c>
      <c r="CJ116" s="6">
        <f>Z116*'Summary all tools'!K$30</f>
        <v>2.6490323542936598E-2</v>
      </c>
      <c r="CK116" s="6">
        <f>AA116*'Summary all tools'!L$30</f>
        <v>0.16439114117265927</v>
      </c>
      <c r="CL116" s="6">
        <f>AB116*'Summary all tools'!M$30</f>
        <v>0.10201023445626164</v>
      </c>
      <c r="CM116" s="6">
        <f>AC116*'Summary all tools'!N$30</f>
        <v>5.2171418512205171E-2</v>
      </c>
      <c r="CN116" s="6">
        <f>AD116*'Summary all tools'!O$30</f>
        <v>8.1532563066433084E-2</v>
      </c>
      <c r="CO116" s="6">
        <f>AE116*'Summary all tools'!P$30</f>
        <v>3.2641338775767859E-2</v>
      </c>
      <c r="CP116" s="6">
        <f t="shared" si="5"/>
        <v>209.4728366501044</v>
      </c>
      <c r="CR116" s="6"/>
      <c r="CS116" s="6"/>
      <c r="CT116" s="6"/>
      <c r="CU116" s="6"/>
      <c r="CV116" s="6"/>
      <c r="CW116" s="6"/>
      <c r="CX116" s="6"/>
      <c r="CY116" s="6"/>
      <c r="CZ116" s="6"/>
      <c r="DA116" s="6"/>
      <c r="DB116" s="6"/>
      <c r="DC116" s="6"/>
      <c r="DD116" s="6"/>
      <c r="DE116" s="6"/>
      <c r="DF116" s="6"/>
      <c r="DH116" s="6"/>
      <c r="DI116" s="6"/>
      <c r="DJ116" s="6"/>
      <c r="DK116" s="6"/>
      <c r="DL116" s="6"/>
      <c r="DM116" s="6"/>
      <c r="DN116" s="6"/>
      <c r="DO116" s="6"/>
      <c r="DP116" s="6"/>
      <c r="DQ116" s="6"/>
      <c r="DR116" s="6"/>
      <c r="DS116" s="6"/>
      <c r="DT116" s="6"/>
      <c r="DU116" s="6"/>
      <c r="DV116" s="6"/>
      <c r="DX116" s="6"/>
      <c r="DY116" s="6"/>
      <c r="DZ116" s="6"/>
      <c r="EA116" s="6"/>
      <c r="EB116" s="6"/>
      <c r="EC116" s="6"/>
      <c r="ED116" s="6"/>
      <c r="EE116" s="6"/>
      <c r="EF116" s="6"/>
      <c r="EG116" s="6"/>
      <c r="EH116" s="6"/>
      <c r="EI116" s="6"/>
      <c r="EJ116" s="6"/>
      <c r="EK116" s="6"/>
      <c r="EL116" s="6"/>
      <c r="EN116" s="1"/>
      <c r="EO116" s="1"/>
      <c r="EP116" s="1"/>
      <c r="EQ116" s="1"/>
      <c r="ER116" s="1"/>
      <c r="ES116" s="1"/>
      <c r="ET116" s="1"/>
      <c r="EU116" s="1"/>
      <c r="EV116" s="1"/>
      <c r="EW116" s="1"/>
      <c r="EX116" s="1"/>
      <c r="EY116" s="1"/>
      <c r="EZ116" s="1"/>
      <c r="FA116" s="1"/>
      <c r="FB116" s="2"/>
      <c r="FD116" s="2"/>
      <c r="FE116" s="2"/>
      <c r="FF116" s="2"/>
      <c r="FG116" s="2"/>
      <c r="FH116" s="2"/>
      <c r="FI116" s="2"/>
      <c r="FJ116" s="2"/>
      <c r="FK116" s="2"/>
      <c r="FL116" s="2"/>
      <c r="FM116" s="2"/>
      <c r="FN116" s="2"/>
      <c r="FO116" s="2"/>
      <c r="FP116" s="2"/>
      <c r="FQ116" s="2"/>
      <c r="FR116" s="2"/>
      <c r="FT116" s="2"/>
      <c r="FU116" s="2"/>
      <c r="FV116" s="2"/>
      <c r="FW116" s="2"/>
      <c r="FX116" s="2"/>
      <c r="FY116" s="2"/>
      <c r="FZ116" s="2"/>
      <c r="GA116" s="2"/>
      <c r="GB116" s="2"/>
      <c r="GC116" s="2"/>
      <c r="GD116" s="2"/>
      <c r="GE116" s="2"/>
      <c r="GF116" s="2"/>
      <c r="GG116" s="2"/>
      <c r="GH116" s="2"/>
      <c r="GJ116" s="6"/>
    </row>
    <row r="117" spans="1:192" x14ac:dyDescent="0.25">
      <c r="A117" s="8" t="s">
        <v>85</v>
      </c>
      <c r="B117" s="8" t="s">
        <v>284</v>
      </c>
      <c r="C117" s="22">
        <f>Baseline!CC117*'Summary all tools'!B$21</f>
        <v>62.310225968628444</v>
      </c>
      <c r="D117" s="22">
        <f>Baseline!CD117*'Summary all tools'!C$21</f>
        <v>63.276604098571177</v>
      </c>
      <c r="E117" s="22">
        <f>Baseline!CE117*'Summary all tools'!D$21</f>
        <v>238.87239943175982</v>
      </c>
      <c r="F117" s="22">
        <f>Baseline!CF117*'Summary all tools'!E$21</f>
        <v>180.58889835281735</v>
      </c>
      <c r="G117" s="22">
        <f>Baseline!CG117*'Summary all tools'!F$21</f>
        <v>136.45266771954039</v>
      </c>
      <c r="H117" s="22">
        <f>Baseline!CH117*'Summary all tools'!G$21</f>
        <v>167.38740094928431</v>
      </c>
      <c r="I117" s="22">
        <f>Baseline!CI117*'Summary all tools'!H$21</f>
        <v>93.565365300404494</v>
      </c>
      <c r="J117" s="27">
        <f>Baseline!CJ117*'Summary all tools'!J$21</f>
        <v>41.082439840195505</v>
      </c>
      <c r="K117" s="27">
        <f>Baseline!CK117*'Summary all tools'!K$21</f>
        <v>45.198831816795739</v>
      </c>
      <c r="L117" s="27">
        <f>Baseline!CL117*'Summary all tools'!L$21</f>
        <v>142.84856026185517</v>
      </c>
      <c r="M117" s="27">
        <f>Baseline!CM117*'Summary all tools'!M$21</f>
        <v>109.919213206639</v>
      </c>
      <c r="N117" s="27">
        <f>Baseline!CN117*'Summary all tools'!N$21</f>
        <v>83.732333164849592</v>
      </c>
      <c r="O117" s="27">
        <f>Baseline!CO117*'Summary all tools'!O$21</f>
        <v>143.44605090958919</v>
      </c>
      <c r="P117" s="27">
        <f>Baseline!CP117*'Summary all tools'!P$21</f>
        <v>85.193255045006836</v>
      </c>
      <c r="Q117" s="28"/>
      <c r="R117" s="29">
        <f>Baseline!CR117*'Summary all tools'!B$28</f>
        <v>1.0478049331226131</v>
      </c>
      <c r="S117" s="29">
        <f>Baseline!CS117*'Summary all tools'!C$28</f>
        <v>0.84818269800456303</v>
      </c>
      <c r="T117" s="29">
        <f>Baseline!CT117*'Summary all tools'!D$28</f>
        <v>2.7341365825840493</v>
      </c>
      <c r="U117" s="29">
        <f>Baseline!CU117*'Summary all tools'!E$28</f>
        <v>2.5755128120787711</v>
      </c>
      <c r="V117" s="29">
        <f>Baseline!CV117*'Summary all tools'!F$28</f>
        <v>0.96736826268283838</v>
      </c>
      <c r="W117" s="29">
        <f>Baseline!CW117*'Summary all tools'!G$28</f>
        <v>1.7689553600981167</v>
      </c>
      <c r="X117" s="29">
        <f>Baseline!CX117*'Summary all tools'!H$28</f>
        <v>0.80685559345605906</v>
      </c>
      <c r="Y117" s="29">
        <f>Baseline!CY117*'Summary all tools'!J$28</f>
        <v>0.73970147638127814</v>
      </c>
      <c r="Z117" s="29">
        <f>Baseline!CZ117*'Summary all tools'!K$28</f>
        <v>0.64893147516601568</v>
      </c>
      <c r="AA117" s="29">
        <f>Baseline!DA117*'Summary all tools'!L$28</f>
        <v>1.8555253497868991</v>
      </c>
      <c r="AB117" s="29">
        <f>Baseline!DB117*'Summary all tools'!M$28</f>
        <v>1.3722457848480112</v>
      </c>
      <c r="AC117" s="29">
        <f>Baseline!DC117*'Summary all tools'!N$28</f>
        <v>0.72552632123934258</v>
      </c>
      <c r="AD117" s="29">
        <f>Baseline!DD117*'Summary all tools'!O$28</f>
        <v>0.86805477101112971</v>
      </c>
      <c r="AE117" s="29">
        <f>Baseline!DE117*'Summary all tools'!P$28</f>
        <v>0.38693169536871924</v>
      </c>
      <c r="AF117" s="29">
        <f t="shared" si="3"/>
        <v>1611.2199791817657</v>
      </c>
      <c r="AH117" s="6">
        <f>C117*'Summary all tools'!B$22</f>
        <v>10.696305820227771</v>
      </c>
      <c r="AI117" s="6">
        <f>D117*'Summary all tools'!C$22</f>
        <v>10.862196343896414</v>
      </c>
      <c r="AJ117" s="6">
        <f>E117*'Summary all tools'!D$22</f>
        <v>45.322118670613293</v>
      </c>
      <c r="AK117" s="6">
        <f>F117*'Summary all tools'!E$22</f>
        <v>34.263780584160273</v>
      </c>
      <c r="AL117" s="6">
        <f>G117*'Summary all tools'!F$22</f>
        <v>25.889654953934887</v>
      </c>
      <c r="AM117" s="6">
        <f>H117*'Summary all tools'!G$22</f>
        <v>40.834781304136655</v>
      </c>
      <c r="AN117" s="6">
        <f>I117*'Summary all tools'!H$22</f>
        <v>22.82562013637628</v>
      </c>
      <c r="AO117" s="6">
        <f>J117*'Summary all tools'!J$22</f>
        <v>5.290920282449421</v>
      </c>
      <c r="AP117" s="6">
        <f>K117*'Summary all tools'!K$22</f>
        <v>5.8210616733752083</v>
      </c>
      <c r="AQ117" s="6">
        <f>L117*'Summary all tools'!L$22</f>
        <v>36.290474317536081</v>
      </c>
      <c r="AR117" s="6">
        <f>M117*'Summary all tools'!M$22</f>
        <v>27.924820359176504</v>
      </c>
      <c r="AS117" s="6">
        <f>N117*'Summary all tools'!N$22</f>
        <v>21.272080591474946</v>
      </c>
      <c r="AT117" s="6">
        <f>O117*'Summary all tools'!O$22</f>
        <v>34.624908840245666</v>
      </c>
      <c r="AU117" s="6">
        <f>P117*'Summary all tools'!P$22</f>
        <v>20.563889148794754</v>
      </c>
      <c r="AV117" s="6"/>
      <c r="AW117" s="6">
        <f>R117*'Summary all tools'!B$29</f>
        <v>0.17986842176219245</v>
      </c>
      <c r="AX117" s="6">
        <f>S117*'Summary all tools'!C$29</f>
        <v>0.14560084461658712</v>
      </c>
      <c r="AY117" s="6">
        <f>T117*'Summary all tools'!D$29</f>
        <v>0.51875755822907232</v>
      </c>
      <c r="AZ117" s="6">
        <f>U117*'Summary all tools'!E$29</f>
        <v>0.48866130027745364</v>
      </c>
      <c r="BA117" s="6">
        <f>V117*'Summary all tools'!F$29</f>
        <v>0.1835422564674391</v>
      </c>
      <c r="BB117" s="6">
        <f>W117*'Summary all tools'!G$29</f>
        <v>0.43154326345190652</v>
      </c>
      <c r="BC117" s="6">
        <f>X117*'Summary all tools'!H$29</f>
        <v>0.19683543394511641</v>
      </c>
      <c r="BD117" s="6">
        <f>Y117*'Summary all tools'!J$29</f>
        <v>9.5264584079407036E-2</v>
      </c>
      <c r="BE117" s="6">
        <f>Z117*'Summary all tools'!K$29</f>
        <v>8.3574508165320194E-2</v>
      </c>
      <c r="BF117" s="6">
        <f>AA117*'Summary all tools'!L$29</f>
        <v>0.47139358582642876</v>
      </c>
      <c r="BG117" s="6">
        <f>AB117*'Summary all tools'!M$29</f>
        <v>0.34861709716280442</v>
      </c>
      <c r="BH117" s="6">
        <f>AC117*'Summary all tools'!N$29</f>
        <v>0.18431893383712042</v>
      </c>
      <c r="BI117" s="6">
        <f>AD117*'Summary all tools'!O$29</f>
        <v>0.20953046196820374</v>
      </c>
      <c r="BJ117" s="6">
        <f>AE117*'Summary all tools'!P$29</f>
        <v>9.3397305778656375E-2</v>
      </c>
      <c r="BK117" s="6">
        <f t="shared" si="4"/>
        <v>346.11351858196582</v>
      </c>
      <c r="BM117" s="6">
        <f>C117*'Summary all tools'!B$23</f>
        <v>2.2071742168723976</v>
      </c>
      <c r="BN117" s="6">
        <f>D117*'Summary all tools'!C$23</f>
        <v>2.2414055947722762</v>
      </c>
      <c r="BO117" s="6">
        <f>E117*'Summary all tools'!D$23</f>
        <v>13.813933430426655</v>
      </c>
      <c r="BP117" s="6">
        <f>F117*'Summary all tools'!E$23</f>
        <v>10.443412575309125</v>
      </c>
      <c r="BQ117" s="6">
        <f>G117*'Summary all tools'!F$23</f>
        <v>7.8910249688363185</v>
      </c>
      <c r="BR117" s="6">
        <f>H117*'Summary all tools'!G$23</f>
        <v>8.9766114073748682</v>
      </c>
      <c r="BS117" s="6">
        <f>I117*'Summary all tools'!H$23</f>
        <v>5.0177009782551307</v>
      </c>
      <c r="BT117" s="6">
        <f>J117*'Summary all tools'!J$23</f>
        <v>0.93369181454989791</v>
      </c>
      <c r="BU117" s="6">
        <f>K117*'Summary all tools'!K$23</f>
        <v>1.0272461776544486</v>
      </c>
      <c r="BV117" s="6">
        <f>L117*'Summary all tools'!L$23</f>
        <v>7.6629288399578179</v>
      </c>
      <c r="BW117" s="6">
        <f>M117*'Summary all tools'!M$23</f>
        <v>5.8964760120970316</v>
      </c>
      <c r="BX117" s="6">
        <f>N117*'Summary all tools'!N$23</f>
        <v>4.4917142284787737</v>
      </c>
      <c r="BY117" s="6">
        <f>O117*'Summary all tools'!O$23</f>
        <v>8.3577366166110227</v>
      </c>
      <c r="BZ117" s="6">
        <f>P117*'Summary all tools'!P$23</f>
        <v>4.9636973807435609</v>
      </c>
      <c r="CA117" s="6"/>
      <c r="CB117" s="6">
        <f>R117*'Summary all tools'!B$30</f>
        <v>3.711570607791273E-2</v>
      </c>
      <c r="CC117" s="6">
        <f>S117*'Summary all tools'!C$30</f>
        <v>3.0044618730406866E-2</v>
      </c>
      <c r="CD117" s="6">
        <f>T117*'Summary all tools'!D$30</f>
        <v>0.15811446124105288</v>
      </c>
      <c r="CE117" s="6">
        <f>U117*'Summary all tools'!E$30</f>
        <v>0.14894128672840196</v>
      </c>
      <c r="CF117" s="6">
        <f>V117*'Summary all tools'!F$30</f>
        <v>5.5942674060281097E-2</v>
      </c>
      <c r="CG117" s="6">
        <f>W117*'Summary all tools'!G$30</f>
        <v>9.4865113948479449E-2</v>
      </c>
      <c r="CH117" s="6">
        <f>X117*'Summary all tools'!H$30</f>
        <v>4.3269858324141972E-2</v>
      </c>
      <c r="CI117" s="6">
        <f>Y117*'Summary all tools'!J$30</f>
        <v>1.6811397190483593E-2</v>
      </c>
      <c r="CJ117" s="6">
        <f>Z117*'Summary all tools'!K$30</f>
        <v>1.4748442617409447E-2</v>
      </c>
      <c r="CK117" s="6">
        <f>AA117*'Summary all tools'!L$30</f>
        <v>9.9537291031078598E-2</v>
      </c>
      <c r="CL117" s="6">
        <f>AB117*'Summary all tools'!M$30</f>
        <v>7.361237509812206E-2</v>
      </c>
      <c r="CM117" s="6">
        <f>AC117*'Summary all tools'!N$30</f>
        <v>3.8919934236523436E-2</v>
      </c>
      <c r="CN117" s="6">
        <f>AD117*'Summary all tools'!O$30</f>
        <v>5.0576318406118141E-2</v>
      </c>
      <c r="CO117" s="6">
        <f>AE117*'Summary all tools'!P$30</f>
        <v>2.2544177256917056E-2</v>
      </c>
      <c r="CP117" s="6">
        <f t="shared" si="5"/>
        <v>84.809797896886593</v>
      </c>
      <c r="CR117" s="6"/>
      <c r="CS117" s="6"/>
      <c r="CT117" s="6"/>
      <c r="CU117" s="6"/>
      <c r="CV117" s="6"/>
      <c r="CW117" s="6"/>
      <c r="CX117" s="6"/>
      <c r="CY117" s="6"/>
      <c r="CZ117" s="6"/>
      <c r="DA117" s="6"/>
      <c r="DB117" s="6"/>
      <c r="DC117" s="6"/>
      <c r="DD117" s="6"/>
      <c r="DE117" s="6"/>
      <c r="DF117" s="6"/>
      <c r="DH117" s="6"/>
      <c r="DI117" s="6"/>
      <c r="DJ117" s="6"/>
      <c r="DK117" s="6"/>
      <c r="DL117" s="6"/>
      <c r="DM117" s="6"/>
      <c r="DN117" s="6"/>
      <c r="DO117" s="6"/>
      <c r="DP117" s="6"/>
      <c r="DQ117" s="6"/>
      <c r="DR117" s="6"/>
      <c r="DS117" s="6"/>
      <c r="DT117" s="6"/>
      <c r="DU117" s="6"/>
      <c r="DV117" s="6"/>
      <c r="DX117" s="6"/>
      <c r="DY117" s="6"/>
      <c r="DZ117" s="6"/>
      <c r="EA117" s="6"/>
      <c r="EB117" s="6"/>
      <c r="EC117" s="6"/>
      <c r="ED117" s="6"/>
      <c r="EE117" s="6"/>
      <c r="EF117" s="6"/>
      <c r="EG117" s="6"/>
      <c r="EH117" s="6"/>
      <c r="EI117" s="6"/>
      <c r="EJ117" s="6"/>
      <c r="EK117" s="6"/>
      <c r="EL117" s="6"/>
      <c r="EN117" s="1"/>
      <c r="EO117" s="1"/>
      <c r="EP117" s="1"/>
      <c r="EQ117" s="1"/>
      <c r="ER117" s="1"/>
      <c r="ES117" s="1"/>
      <c r="ET117" s="1"/>
      <c r="EU117" s="1"/>
      <c r="EV117" s="1"/>
      <c r="EW117" s="1"/>
      <c r="EX117" s="1"/>
      <c r="EY117" s="1"/>
      <c r="EZ117" s="1"/>
      <c r="FA117" s="1"/>
      <c r="FB117" s="2"/>
      <c r="FD117" s="2"/>
      <c r="FE117" s="2"/>
      <c r="FF117" s="2"/>
      <c r="FG117" s="2"/>
      <c r="FH117" s="2"/>
      <c r="FI117" s="2"/>
      <c r="FJ117" s="2"/>
      <c r="FK117" s="2"/>
      <c r="FL117" s="2"/>
      <c r="FM117" s="2"/>
      <c r="FN117" s="2"/>
      <c r="FO117" s="2"/>
      <c r="FP117" s="2"/>
      <c r="FQ117" s="2"/>
      <c r="FR117" s="2"/>
      <c r="FT117" s="2"/>
      <c r="FU117" s="2"/>
      <c r="FV117" s="2"/>
      <c r="FW117" s="2"/>
      <c r="FX117" s="2"/>
      <c r="FY117" s="2"/>
      <c r="FZ117" s="2"/>
      <c r="GA117" s="2"/>
      <c r="GB117" s="2"/>
      <c r="GC117" s="2"/>
      <c r="GD117" s="2"/>
      <c r="GE117" s="2"/>
      <c r="GF117" s="2"/>
      <c r="GG117" s="2"/>
      <c r="GH117" s="2"/>
      <c r="GJ117" s="6"/>
    </row>
    <row r="118" spans="1:192" x14ac:dyDescent="0.25">
      <c r="A118" s="8" t="s">
        <v>86</v>
      </c>
      <c r="B118" s="8" t="s">
        <v>285</v>
      </c>
      <c r="C118" s="22">
        <f>Baseline!CC118*'Summary all tools'!B$21</f>
        <v>63.862262852373853</v>
      </c>
      <c r="D118" s="22">
        <f>Baseline!CD118*'Summary all tools'!C$21</f>
        <v>70.459717970245393</v>
      </c>
      <c r="E118" s="22">
        <f>Baseline!CE118*'Summary all tools'!D$21</f>
        <v>263.66273337987258</v>
      </c>
      <c r="F118" s="22">
        <f>Baseline!CF118*'Summary all tools'!E$21</f>
        <v>205.49475037336339</v>
      </c>
      <c r="G118" s="22">
        <f>Baseline!CG118*'Summary all tools'!F$21</f>
        <v>157.18132763505747</v>
      </c>
      <c r="H118" s="22">
        <f>Baseline!CH118*'Summary all tools'!G$21</f>
        <v>193.56170203692403</v>
      </c>
      <c r="I118" s="22">
        <f>Baseline!CI118*'Summary all tools'!H$21</f>
        <v>109.42737217346887</v>
      </c>
      <c r="J118" s="27">
        <f>Baseline!CJ118*'Summary all tools'!J$21</f>
        <v>43.692941489658118</v>
      </c>
      <c r="K118" s="27">
        <f>Baseline!CK118*'Summary all tools'!K$21</f>
        <v>49.244984399963741</v>
      </c>
      <c r="L118" s="27">
        <f>Baseline!CL118*'Summary all tools'!L$21</f>
        <v>151.28875215262283</v>
      </c>
      <c r="M118" s="27">
        <f>Baseline!CM118*'Summary all tools'!M$21</f>
        <v>121.54985550845633</v>
      </c>
      <c r="N118" s="27">
        <f>Baseline!CN118*'Summary all tools'!N$21</f>
        <v>98.038475455005482</v>
      </c>
      <c r="O118" s="27">
        <f>Baseline!CO118*'Summary all tools'!O$21</f>
        <v>159.97997919649626</v>
      </c>
      <c r="P118" s="27">
        <f>Baseline!CP118*'Summary all tools'!P$21</f>
        <v>98.60960200503709</v>
      </c>
      <c r="Q118" s="28"/>
      <c r="R118" s="29">
        <f>Baseline!CR118*'Summary all tools'!B$28</f>
        <v>2.2815638228350621</v>
      </c>
      <c r="S118" s="29">
        <f>Baseline!CS118*'Summary all tools'!C$28</f>
        <v>1.7592800184153607</v>
      </c>
      <c r="T118" s="29">
        <f>Baseline!CT118*'Summary all tools'!D$28</f>
        <v>5.1536171271458517</v>
      </c>
      <c r="U118" s="29">
        <f>Baseline!CU118*'Summary all tools'!E$28</f>
        <v>3.5977055317625739</v>
      </c>
      <c r="V118" s="29">
        <f>Baseline!CV118*'Summary all tools'!F$28</f>
        <v>1.408088478726143</v>
      </c>
      <c r="W118" s="29">
        <f>Baseline!CW118*'Summary all tools'!G$28</f>
        <v>1.9142486631986502</v>
      </c>
      <c r="X118" s="29">
        <f>Baseline!CX118*'Summary all tools'!H$28</f>
        <v>1.342858733863916</v>
      </c>
      <c r="Y118" s="29">
        <f>Baseline!CY118*'Summary all tools'!J$28</f>
        <v>1.3527450428089518</v>
      </c>
      <c r="Z118" s="29">
        <f>Baseline!CZ118*'Summary all tools'!K$28</f>
        <v>1.0641554442178909</v>
      </c>
      <c r="AA118" s="29">
        <f>Baseline!DA118*'Summary all tools'!L$28</f>
        <v>3.1923070614233762</v>
      </c>
      <c r="AB118" s="29">
        <f>Baseline!DB118*'Summary all tools'!M$28</f>
        <v>2.3353380699943576</v>
      </c>
      <c r="AC118" s="29">
        <f>Baseline!DC118*'Summary all tools'!N$28</f>
        <v>1.1117048953083541</v>
      </c>
      <c r="AD118" s="29">
        <f>Baseline!DD118*'Summary all tools'!O$28</f>
        <v>1.6067858172573863</v>
      </c>
      <c r="AE118" s="29">
        <f>Baseline!DE118*'Summary all tools'!P$28</f>
        <v>1.1325138868503026</v>
      </c>
      <c r="AF118" s="29">
        <f t="shared" si="3"/>
        <v>1815.3073692223538</v>
      </c>
      <c r="AH118" s="6">
        <f>C118*'Summary all tools'!B$22</f>
        <v>10.962731770298509</v>
      </c>
      <c r="AI118" s="6">
        <f>D118*'Summary all tools'!C$22</f>
        <v>12.095264937671553</v>
      </c>
      <c r="AJ118" s="6">
        <f>E118*'Summary all tools'!D$22</f>
        <v>50.02567780826692</v>
      </c>
      <c r="AK118" s="6">
        <f>F118*'Summary all tools'!E$22</f>
        <v>38.989257380781098</v>
      </c>
      <c r="AL118" s="6">
        <f>G118*'Summary all tools'!F$22</f>
        <v>29.822578082804924</v>
      </c>
      <c r="AM118" s="6">
        <f>H118*'Summary all tools'!G$22</f>
        <v>47.220099760847923</v>
      </c>
      <c r="AN118" s="6">
        <f>I118*'Summary all tools'!H$22</f>
        <v>26.695215924547611</v>
      </c>
      <c r="AO118" s="6">
        <f>J118*'Summary all tools'!J$22</f>
        <v>5.6271212524559697</v>
      </c>
      <c r="AP118" s="6">
        <f>K118*'Summary all tools'!K$22</f>
        <v>6.3421570818135118</v>
      </c>
      <c r="AQ118" s="6">
        <f>L118*'Summary all tools'!L$22</f>
        <v>38.434693107599522</v>
      </c>
      <c r="AR118" s="6">
        <f>M118*'Summary all tools'!M$22</f>
        <v>30.879568555285967</v>
      </c>
      <c r="AS118" s="6">
        <f>N118*'Summary all tools'!N$22</f>
        <v>24.906535768427503</v>
      </c>
      <c r="AT118" s="6">
        <f>O118*'Summary all tools'!O$22</f>
        <v>38.615857047430133</v>
      </c>
      <c r="AU118" s="6">
        <f>P118*'Summary all tools'!P$22</f>
        <v>23.802317725353781</v>
      </c>
      <c r="AV118" s="6"/>
      <c r="AW118" s="6">
        <f>R118*'Summary all tools'!B$29</f>
        <v>0.39165809492808967</v>
      </c>
      <c r="AX118" s="6">
        <f>S118*'Summary all tools'!C$29</f>
        <v>0.30200174703042981</v>
      </c>
      <c r="AY118" s="6">
        <f>T118*'Summary all tools'!D$29</f>
        <v>0.97781429572877754</v>
      </c>
      <c r="AZ118" s="6">
        <f>U118*'Summary all tools'!E$29</f>
        <v>0.68260559796924725</v>
      </c>
      <c r="BA118" s="6">
        <f>V118*'Summary all tools'!F$29</f>
        <v>0.26716168667188678</v>
      </c>
      <c r="BB118" s="6">
        <f>W118*'Summary all tools'!G$29</f>
        <v>0.46698810711050143</v>
      </c>
      <c r="BC118" s="6">
        <f>X118*'Summary all tools'!H$29</f>
        <v>0.32759540090055572</v>
      </c>
      <c r="BD118" s="6">
        <f>Y118*'Summary all tools'!J$29</f>
        <v>0.17421716460418318</v>
      </c>
      <c r="BE118" s="6">
        <f>Z118*'Summary all tools'!K$29</f>
        <v>0.13705032236139503</v>
      </c>
      <c r="BF118" s="6">
        <f>AA118*'Summary all tools'!L$29</f>
        <v>0.81100108544257832</v>
      </c>
      <c r="BG118" s="6">
        <f>AB118*'Summary all tools'!M$29</f>
        <v>0.59328932749856655</v>
      </c>
      <c r="BH118" s="6">
        <f>AC118*'Summary all tools'!N$29</f>
        <v>0.28242705336274987</v>
      </c>
      <c r="BI118" s="6">
        <f>AD118*'Summary all tools'!O$29</f>
        <v>0.38784485244143813</v>
      </c>
      <c r="BJ118" s="6">
        <f>AE118*'Summary all tools'!P$29</f>
        <v>0.27336542096386618</v>
      </c>
      <c r="BK118" s="6">
        <f t="shared" si="4"/>
        <v>390.4940963605992</v>
      </c>
      <c r="BM118" s="6">
        <f>C118*'Summary all tools'!B$23</f>
        <v>2.2621510002203276</v>
      </c>
      <c r="BN118" s="6">
        <f>D118*'Summary all tools'!C$23</f>
        <v>2.4958483204719077</v>
      </c>
      <c r="BO118" s="6">
        <f>E118*'Summary all tools'!D$23</f>
        <v>15.247552482656697</v>
      </c>
      <c r="BP118" s="6">
        <f>F118*'Summary all tools'!E$23</f>
        <v>11.883712009895607</v>
      </c>
      <c r="BQ118" s="6">
        <f>G118*'Summary all tools'!F$23</f>
        <v>9.0897583882521857</v>
      </c>
      <c r="BR118" s="6">
        <f>H118*'Summary all tools'!G$23</f>
        <v>10.380280550876051</v>
      </c>
      <c r="BS118" s="6">
        <f>I118*'Summary all tools'!H$23</f>
        <v>5.8683448799652078</v>
      </c>
      <c r="BT118" s="6">
        <f>J118*'Summary all tools'!J$23</f>
        <v>0.99302139749222995</v>
      </c>
      <c r="BU118" s="6">
        <f>K118*'Summary all tools'!K$23</f>
        <v>1.1192041909082668</v>
      </c>
      <c r="BV118" s="6">
        <f>L118*'Summary all tools'!L$23</f>
        <v>8.1156921701305773</v>
      </c>
      <c r="BW118" s="6">
        <f>M118*'Summary all tools'!M$23</f>
        <v>6.5203869857775159</v>
      </c>
      <c r="BX118" s="6">
        <f>N118*'Summary all tools'!N$23</f>
        <v>5.2591489869587962</v>
      </c>
      <c r="BY118" s="6">
        <f>O118*'Summary all tools'!O$23</f>
        <v>9.3210689424831354</v>
      </c>
      <c r="BZ118" s="6">
        <f>P118*'Summary all tools'!P$23</f>
        <v>5.7453870371543605</v>
      </c>
      <c r="CA118" s="6"/>
      <c r="CB118" s="6">
        <f>R118*'Summary all tools'!B$30</f>
        <v>8.0818337048653432E-2</v>
      </c>
      <c r="CC118" s="6">
        <f>S118*'Summary all tools'!C$30</f>
        <v>6.2317820815802977E-2</v>
      </c>
      <c r="CD118" s="6">
        <f>T118*'Summary all tools'!D$30</f>
        <v>0.29803243945157948</v>
      </c>
      <c r="CE118" s="6">
        <f>U118*'Summary all tools'!E$30</f>
        <v>0.20805444595638015</v>
      </c>
      <c r="CF118" s="6">
        <f>V118*'Summary all tools'!F$30</f>
        <v>8.1429418197938086E-2</v>
      </c>
      <c r="CG118" s="6">
        <f>W118*'Summary all tools'!G$30</f>
        <v>0.10265686837342919</v>
      </c>
      <c r="CH118" s="6">
        <f>X118*'Summary all tools'!H$30</f>
        <v>7.2014506232449746E-2</v>
      </c>
      <c r="CI118" s="6">
        <f>Y118*'Summary all tools'!J$30</f>
        <v>3.0744205518385269E-2</v>
      </c>
      <c r="CJ118" s="6">
        <f>Z118*'Summary all tools'!K$30</f>
        <v>2.4185351004952067E-2</v>
      </c>
      <c r="CK118" s="6">
        <f>AA118*'Summary all tools'!L$30</f>
        <v>0.17124724114922968</v>
      </c>
      <c r="CL118" s="6">
        <f>AB118*'Summary all tools'!M$30</f>
        <v>0.12527623249969733</v>
      </c>
      <c r="CM118" s="6">
        <f>AC118*'Summary all tools'!N$30</f>
        <v>5.9635991347512927E-2</v>
      </c>
      <c r="CN118" s="6">
        <f>AD118*'Summary all tools'!O$30</f>
        <v>9.3617723003105752E-2</v>
      </c>
      <c r="CO118" s="6">
        <f>AE118*'Summary all tools'!P$30</f>
        <v>6.5984756784381482E-2</v>
      </c>
      <c r="CP118" s="6">
        <f t="shared" si="5"/>
        <v>95.777572680626378</v>
      </c>
      <c r="CR118" s="6"/>
      <c r="CS118" s="6"/>
      <c r="CT118" s="6"/>
      <c r="CU118" s="6"/>
      <c r="CV118" s="6"/>
      <c r="CW118" s="6"/>
      <c r="CX118" s="6"/>
      <c r="CY118" s="6"/>
      <c r="CZ118" s="6"/>
      <c r="DA118" s="6"/>
      <c r="DB118" s="6"/>
      <c r="DC118" s="6"/>
      <c r="DD118" s="6"/>
      <c r="DE118" s="6"/>
      <c r="DF118" s="6"/>
      <c r="DH118" s="6"/>
      <c r="DI118" s="6"/>
      <c r="DJ118" s="6"/>
      <c r="DK118" s="6"/>
      <c r="DL118" s="6"/>
      <c r="DM118" s="6"/>
      <c r="DN118" s="6"/>
      <c r="DO118" s="6"/>
      <c r="DP118" s="6"/>
      <c r="DQ118" s="6"/>
      <c r="DR118" s="6"/>
      <c r="DS118" s="6"/>
      <c r="DT118" s="6"/>
      <c r="DU118" s="6"/>
      <c r="DV118" s="6"/>
      <c r="DX118" s="6"/>
      <c r="DY118" s="6"/>
      <c r="DZ118" s="6"/>
      <c r="EA118" s="6"/>
      <c r="EB118" s="6"/>
      <c r="EC118" s="6"/>
      <c r="ED118" s="6"/>
      <c r="EE118" s="6"/>
      <c r="EF118" s="6"/>
      <c r="EG118" s="6"/>
      <c r="EH118" s="6"/>
      <c r="EI118" s="6"/>
      <c r="EJ118" s="6"/>
      <c r="EK118" s="6"/>
      <c r="EL118" s="6"/>
      <c r="EN118" s="1"/>
      <c r="EO118" s="1"/>
      <c r="EP118" s="1"/>
      <c r="EQ118" s="1"/>
      <c r="ER118" s="1"/>
      <c r="ES118" s="1"/>
      <c r="ET118" s="1"/>
      <c r="EU118" s="1"/>
      <c r="EV118" s="1"/>
      <c r="EW118" s="1"/>
      <c r="EX118" s="1"/>
      <c r="EY118" s="1"/>
      <c r="EZ118" s="1"/>
      <c r="FA118" s="1"/>
      <c r="FB118" s="2"/>
      <c r="FD118" s="2"/>
      <c r="FE118" s="2"/>
      <c r="FF118" s="2"/>
      <c r="FG118" s="2"/>
      <c r="FH118" s="2"/>
      <c r="FI118" s="2"/>
      <c r="FJ118" s="2"/>
      <c r="FK118" s="2"/>
      <c r="FL118" s="2"/>
      <c r="FM118" s="2"/>
      <c r="FN118" s="2"/>
      <c r="FO118" s="2"/>
      <c r="FP118" s="2"/>
      <c r="FQ118" s="2"/>
      <c r="FR118" s="2"/>
      <c r="FT118" s="2"/>
      <c r="FU118" s="2"/>
      <c r="FV118" s="2"/>
      <c r="FW118" s="2"/>
      <c r="FX118" s="2"/>
      <c r="FY118" s="2"/>
      <c r="FZ118" s="2"/>
      <c r="GA118" s="2"/>
      <c r="GB118" s="2"/>
      <c r="GC118" s="2"/>
      <c r="GD118" s="2"/>
      <c r="GE118" s="2"/>
      <c r="GF118" s="2"/>
      <c r="GG118" s="2"/>
      <c r="GH118" s="2"/>
      <c r="GJ118" s="6"/>
    </row>
    <row r="119" spans="1:192" x14ac:dyDescent="0.25">
      <c r="A119" s="8" t="s">
        <v>151</v>
      </c>
      <c r="B119" s="8" t="s">
        <v>286</v>
      </c>
      <c r="C119" s="22">
        <f>Baseline!CC119*'Summary all tools'!B$21</f>
        <v>76.979484735605908</v>
      </c>
      <c r="D119" s="22">
        <f>Baseline!CD119*'Summary all tools'!C$21</f>
        <v>75.433594636944932</v>
      </c>
      <c r="E119" s="22">
        <f>Baseline!CE119*'Summary all tools'!D$21</f>
        <v>270.72708626841268</v>
      </c>
      <c r="F119" s="22">
        <f>Baseline!CF119*'Summary all tools'!E$21</f>
        <v>204.24105235663404</v>
      </c>
      <c r="G119" s="22">
        <f>Baseline!CG119*'Summary all tools'!F$21</f>
        <v>151.16388406215972</v>
      </c>
      <c r="H119" s="22">
        <f>Baseline!CH119*'Summary all tools'!G$21</f>
        <v>188.13361705238418</v>
      </c>
      <c r="I119" s="22">
        <f>Baseline!CI119*'Summary all tools'!H$21</f>
        <v>106.5447590941978</v>
      </c>
      <c r="J119" s="27">
        <f>Baseline!CJ119*'Summary all tools'!J$21</f>
        <v>51.482307031412134</v>
      </c>
      <c r="K119" s="27">
        <f>Baseline!CK119*'Summary all tools'!K$21</f>
        <v>53.112562970032144</v>
      </c>
      <c r="L119" s="27">
        <f>Baseline!CL119*'Summary all tools'!L$21</f>
        <v>164.75852276394596</v>
      </c>
      <c r="M119" s="27">
        <f>Baseline!CM119*'Summary all tools'!M$21</f>
        <v>123.15947231656976</v>
      </c>
      <c r="N119" s="27">
        <f>Baseline!CN119*'Summary all tools'!N$21</f>
        <v>96.515818336736857</v>
      </c>
      <c r="O119" s="27">
        <f>Baseline!CO119*'Summary all tools'!O$21</f>
        <v>173.23624497663064</v>
      </c>
      <c r="P119" s="27">
        <f>Baseline!CP119*'Summary all tools'!P$21</f>
        <v>105.00482921347333</v>
      </c>
      <c r="Q119" s="28"/>
      <c r="R119" s="29">
        <f>Baseline!CR119*'Summary all tools'!B$28</f>
        <v>3.1560639549431526</v>
      </c>
      <c r="S119" s="29">
        <f>Baseline!CS119*'Summary all tools'!C$28</f>
        <v>1.9796741310970078</v>
      </c>
      <c r="T119" s="29">
        <f>Baseline!CT119*'Summary all tools'!D$28</f>
        <v>5.3175203023085889</v>
      </c>
      <c r="U119" s="29">
        <f>Baseline!CU119*'Summary all tools'!E$28</f>
        <v>2.566834571380745</v>
      </c>
      <c r="V119" s="29">
        <f>Baseline!CV119*'Summary all tools'!F$28</f>
        <v>1.1832789359073173</v>
      </c>
      <c r="W119" s="29">
        <f>Baseline!CW119*'Summary all tools'!G$28</f>
        <v>1.0586651369887969</v>
      </c>
      <c r="X119" s="29">
        <f>Baseline!CX119*'Summary all tools'!H$28</f>
        <v>0.57217366387500235</v>
      </c>
      <c r="Y119" s="29">
        <f>Baseline!CY119*'Summary all tools'!J$28</f>
        <v>1.8824766597718432</v>
      </c>
      <c r="Z119" s="29">
        <f>Baseline!CZ119*'Summary all tools'!K$28</f>
        <v>1.2308003522206707</v>
      </c>
      <c r="AA119" s="29">
        <f>Baseline!DA119*'Summary all tools'!L$28</f>
        <v>3.278639499817654</v>
      </c>
      <c r="AB119" s="29">
        <f>Baseline!DB119*'Summary all tools'!M$28</f>
        <v>2.129825461113612</v>
      </c>
      <c r="AC119" s="29">
        <f>Baseline!DC119*'Summary all tools'!N$28</f>
        <v>0.86907690348237299</v>
      </c>
      <c r="AD119" s="29">
        <f>Baseline!DD119*'Summary all tools'!O$28</f>
        <v>1.4457437511089557</v>
      </c>
      <c r="AE119" s="29">
        <f>Baseline!DE119*'Summary all tools'!P$28</f>
        <v>0.84681313881833331</v>
      </c>
      <c r="AF119" s="29">
        <f t="shared" si="3"/>
        <v>1868.0108222779741</v>
      </c>
      <c r="AH119" s="6">
        <f>C119*'Summary all tools'!B$22</f>
        <v>13.214461957338344</v>
      </c>
      <c r="AI119" s="6">
        <f>D119*'Summary all tools'!C$22</f>
        <v>12.949091177459213</v>
      </c>
      <c r="AJ119" s="6">
        <f>E119*'Summary all tools'!D$22</f>
        <v>51.366022865741712</v>
      </c>
      <c r="AK119" s="6">
        <f>F119*'Summary all tools'!E$22</f>
        <v>38.751388751226209</v>
      </c>
      <c r="AL119" s="6">
        <f>G119*'Summary all tools'!F$22</f>
        <v>28.680866891585858</v>
      </c>
      <c r="AM119" s="6">
        <f>H119*'Summary all tools'!G$22</f>
        <v>45.895898166301926</v>
      </c>
      <c r="AN119" s="6">
        <f>I119*'Summary all tools'!H$22</f>
        <v>25.991991703316394</v>
      </c>
      <c r="AO119" s="6">
        <f>J119*'Summary all tools'!J$22</f>
        <v>6.6302971176818657</v>
      </c>
      <c r="AP119" s="6">
        <f>K119*'Summary all tools'!K$22</f>
        <v>6.8402543218980787</v>
      </c>
      <c r="AQ119" s="6">
        <f>L119*'Summary all tools'!L$22</f>
        <v>41.856669244686671</v>
      </c>
      <c r="AR119" s="6">
        <f>M119*'Summary all tools'!M$22</f>
        <v>31.288489424553653</v>
      </c>
      <c r="AS119" s="6">
        <f>N119*'Summary all tools'!N$22</f>
        <v>24.519706885142661</v>
      </c>
      <c r="AT119" s="6">
        <f>O119*'Summary all tools'!O$22</f>
        <v>41.815645339186709</v>
      </c>
      <c r="AU119" s="6">
        <f>P119*'Summary all tools'!P$22</f>
        <v>25.345993258424599</v>
      </c>
      <c r="AV119" s="6"/>
      <c r="AW119" s="6">
        <f>R119*'Summary all tools'!B$29</f>
        <v>0.54177664621639954</v>
      </c>
      <c r="AX119" s="6">
        <f>S119*'Summary all tools'!C$29</f>
        <v>0.33983506882591691</v>
      </c>
      <c r="AY119" s="6">
        <f>T119*'Summary all tools'!D$29</f>
        <v>1.0089122340962364</v>
      </c>
      <c r="AZ119" s="6">
        <f>U119*'Summary all tools'!E$29</f>
        <v>0.48701474648679499</v>
      </c>
      <c r="BA119" s="6">
        <f>V119*'Summary all tools'!F$29</f>
        <v>0.22450776431769762</v>
      </c>
      <c r="BB119" s="6">
        <f>W119*'Summary all tools'!G$29</f>
        <v>0.25826531207297676</v>
      </c>
      <c r="BC119" s="6">
        <f>X119*'Summary all tools'!H$29</f>
        <v>0.13958390117665673</v>
      </c>
      <c r="BD119" s="6">
        <f>Y119*'Summary all tools'!J$29</f>
        <v>0.24244017587970706</v>
      </c>
      <c r="BE119" s="6">
        <f>Z119*'Summary all tools'!K$29</f>
        <v>0.15851216657387426</v>
      </c>
      <c r="BF119" s="6">
        <f>AA119*'Summary all tools'!L$29</f>
        <v>0.83293371908322988</v>
      </c>
      <c r="BG119" s="6">
        <f>AB119*'Summary all tools'!M$29</f>
        <v>0.54107914042461192</v>
      </c>
      <c r="BH119" s="6">
        <f>AC119*'Summary all tools'!N$29</f>
        <v>0.22078775584420607</v>
      </c>
      <c r="BI119" s="6">
        <f>AD119*'Summary all tools'!O$29</f>
        <v>0.34897262957802383</v>
      </c>
      <c r="BJ119" s="6">
        <f>AE119*'Summary all tools'!P$29</f>
        <v>0.20440317143890804</v>
      </c>
      <c r="BK119" s="6">
        <f t="shared" si="4"/>
        <v>400.69580153655909</v>
      </c>
      <c r="BM119" s="6">
        <f>C119*'Summary all tools'!B$23</f>
        <v>2.7267937372285473</v>
      </c>
      <c r="BN119" s="6">
        <f>D119*'Summary all tools'!C$23</f>
        <v>2.6720346874122183</v>
      </c>
      <c r="BO119" s="6">
        <f>E119*'Summary all tools'!D$23</f>
        <v>15.656082311818537</v>
      </c>
      <c r="BP119" s="6">
        <f>F119*'Summary all tools'!E$23</f>
        <v>11.81121095499703</v>
      </c>
      <c r="BQ119" s="6">
        <f>G119*'Summary all tools'!F$23</f>
        <v>8.7417710731203471</v>
      </c>
      <c r="BR119" s="6">
        <f>H119*'Summary all tools'!G$23</f>
        <v>10.089184510695681</v>
      </c>
      <c r="BS119" s="6">
        <f>I119*'Summary all tools'!H$23</f>
        <v>5.713756796849724</v>
      </c>
      <c r="BT119" s="6">
        <f>J119*'Summary all tools'!J$23</f>
        <v>1.170052432532094</v>
      </c>
      <c r="BU119" s="6">
        <f>K119*'Summary all tools'!K$23</f>
        <v>1.2071037038643671</v>
      </c>
      <c r="BV119" s="6">
        <f>L119*'Summary all tools'!L$23</f>
        <v>8.838260836527466</v>
      </c>
      <c r="BW119" s="6">
        <f>M119*'Summary all tools'!M$23</f>
        <v>6.6067328266985799</v>
      </c>
      <c r="BX119" s="6">
        <f>N119*'Summary all tools'!N$23</f>
        <v>5.1774679876994467</v>
      </c>
      <c r="BY119" s="6">
        <f>O119*'Summary all tools'!O$23</f>
        <v>10.093431633596792</v>
      </c>
      <c r="BZ119" s="6">
        <f>P119*'Summary all tools'!P$23</f>
        <v>6.1179983727231786</v>
      </c>
      <c r="CA119" s="6"/>
      <c r="CB119" s="6">
        <f>R119*'Summary all tools'!B$30</f>
        <v>0.11179518096528879</v>
      </c>
      <c r="CC119" s="6">
        <f>S119*'Summary all tools'!C$30</f>
        <v>7.0124696741855869E-2</v>
      </c>
      <c r="CD119" s="6">
        <f>T119*'Summary all tools'!D$30</f>
        <v>0.30751092066631863</v>
      </c>
      <c r="CE119" s="6">
        <f>U119*'Summary all tools'!E$30</f>
        <v>0.14843942615522177</v>
      </c>
      <c r="CF119" s="6">
        <f>V119*'Summary all tools'!F$30</f>
        <v>6.8428736384503724E-2</v>
      </c>
      <c r="CG119" s="6">
        <f>W119*'Summary all tools'!G$30</f>
        <v>5.677384015397334E-2</v>
      </c>
      <c r="CH119" s="6">
        <f>X119*'Summary all tools'!H$30</f>
        <v>3.0684392069006434E-2</v>
      </c>
      <c r="CI119" s="6">
        <f>Y119*'Summary all tools'!J$30</f>
        <v>4.2783560449360075E-2</v>
      </c>
      <c r="CJ119" s="6">
        <f>Z119*'Summary all tools'!K$30</f>
        <v>2.7972735277742519E-2</v>
      </c>
      <c r="CK119" s="6">
        <f>AA119*'Summary all tools'!L$30</f>
        <v>0.17587843470681747</v>
      </c>
      <c r="CL119" s="6">
        <f>AB119*'Summary all tools'!M$30</f>
        <v>0.11425177068726866</v>
      </c>
      <c r="CM119" s="6">
        <f>AC119*'Summary all tools'!N$30</f>
        <v>4.6620522150370214E-2</v>
      </c>
      <c r="CN119" s="6">
        <f>AD119*'Summary all tools'!O$30</f>
        <v>8.4234772656764365E-2</v>
      </c>
      <c r="CO119" s="6">
        <f>AE119*'Summary all tools'!P$30</f>
        <v>4.9338696554219186E-2</v>
      </c>
      <c r="CP119" s="6">
        <f t="shared" si="5"/>
        <v>97.956719551382733</v>
      </c>
      <c r="CR119" s="6"/>
      <c r="CS119" s="6"/>
      <c r="CT119" s="6"/>
      <c r="CU119" s="6"/>
      <c r="CV119" s="6"/>
      <c r="CW119" s="6"/>
      <c r="CX119" s="6"/>
      <c r="CY119" s="6"/>
      <c r="CZ119" s="6"/>
      <c r="DA119" s="6"/>
      <c r="DB119" s="6"/>
      <c r="DC119" s="6"/>
      <c r="DD119" s="6"/>
      <c r="DE119" s="6"/>
      <c r="DF119" s="6"/>
      <c r="DH119" s="6"/>
      <c r="DI119" s="6"/>
      <c r="DJ119" s="6"/>
      <c r="DK119" s="6"/>
      <c r="DL119" s="6"/>
      <c r="DM119" s="6"/>
      <c r="DN119" s="6"/>
      <c r="DO119" s="6"/>
      <c r="DP119" s="6"/>
      <c r="DQ119" s="6"/>
      <c r="DR119" s="6"/>
      <c r="DS119" s="6"/>
      <c r="DT119" s="6"/>
      <c r="DU119" s="6"/>
      <c r="DV119" s="6"/>
      <c r="DX119" s="6"/>
      <c r="DY119" s="6"/>
      <c r="DZ119" s="6"/>
      <c r="EA119" s="6"/>
      <c r="EB119" s="6"/>
      <c r="EC119" s="6"/>
      <c r="ED119" s="6"/>
      <c r="EE119" s="6"/>
      <c r="EF119" s="6"/>
      <c r="EG119" s="6"/>
      <c r="EH119" s="6"/>
      <c r="EI119" s="6"/>
      <c r="EJ119" s="6"/>
      <c r="EK119" s="6"/>
      <c r="EL119" s="6"/>
      <c r="EN119" s="1"/>
      <c r="EO119" s="1"/>
      <c r="EP119" s="1"/>
      <c r="EQ119" s="1"/>
      <c r="ER119" s="1"/>
      <c r="ES119" s="1"/>
      <c r="ET119" s="1"/>
      <c r="EU119" s="1"/>
      <c r="EV119" s="1"/>
      <c r="EW119" s="1"/>
      <c r="EX119" s="1"/>
      <c r="EY119" s="1"/>
      <c r="EZ119" s="1"/>
      <c r="FA119" s="1"/>
      <c r="FB119" s="2"/>
      <c r="FD119" s="2"/>
      <c r="FE119" s="2"/>
      <c r="FF119" s="2"/>
      <c r="FG119" s="2"/>
      <c r="FH119" s="2"/>
      <c r="FI119" s="2"/>
      <c r="FJ119" s="2"/>
      <c r="FK119" s="2"/>
      <c r="FL119" s="2"/>
      <c r="FM119" s="2"/>
      <c r="FN119" s="2"/>
      <c r="FO119" s="2"/>
      <c r="FP119" s="2"/>
      <c r="FQ119" s="2"/>
      <c r="FR119" s="2"/>
      <c r="FT119" s="2"/>
      <c r="FU119" s="2"/>
      <c r="FV119" s="2"/>
      <c r="FW119" s="2"/>
      <c r="FX119" s="2"/>
      <c r="FY119" s="2"/>
      <c r="FZ119" s="2"/>
      <c r="GA119" s="2"/>
      <c r="GB119" s="2"/>
      <c r="GC119" s="2"/>
      <c r="GD119" s="2"/>
      <c r="GE119" s="2"/>
      <c r="GF119" s="2"/>
      <c r="GG119" s="2"/>
      <c r="GH119" s="2"/>
      <c r="GJ119" s="6"/>
    </row>
    <row r="120" spans="1:192" x14ac:dyDescent="0.25">
      <c r="A120" s="8" t="s">
        <v>35</v>
      </c>
      <c r="B120" s="8" t="s">
        <v>287</v>
      </c>
      <c r="C120" s="22">
        <f>Baseline!CC120*'Summary all tools'!B$21</f>
        <v>84.685723717780448</v>
      </c>
      <c r="D120" s="22">
        <f>Baseline!CD120*'Summary all tools'!C$21</f>
        <v>87.627401376449654</v>
      </c>
      <c r="E120" s="22">
        <f>Baseline!CE120*'Summary all tools'!D$21</f>
        <v>304.74620931357435</v>
      </c>
      <c r="F120" s="22">
        <f>Baseline!CF120*'Summary all tools'!E$21</f>
        <v>218.46676033194839</v>
      </c>
      <c r="G120" s="22">
        <f>Baseline!CG120*'Summary all tools'!F$21</f>
        <v>161.30546253398819</v>
      </c>
      <c r="H120" s="22">
        <f>Baseline!CH120*'Summary all tools'!G$21</f>
        <v>192.83039328304622</v>
      </c>
      <c r="I120" s="22">
        <f>Baseline!CI120*'Summary all tools'!H$21</f>
        <v>108.27433999844793</v>
      </c>
      <c r="J120" s="27">
        <f>Baseline!CJ120*'Summary all tools'!J$21</f>
        <v>56.638038250493587</v>
      </c>
      <c r="K120" s="27">
        <f>Baseline!CK120*'Summary all tools'!K$21</f>
        <v>60.937036453582749</v>
      </c>
      <c r="L120" s="27">
        <f>Baseline!CL120*'Summary all tools'!L$21</f>
        <v>178.60042260766531</v>
      </c>
      <c r="M120" s="27">
        <f>Baseline!CM120*'Summary all tools'!M$21</f>
        <v>130.87777333266195</v>
      </c>
      <c r="N120" s="27">
        <f>Baseline!CN120*'Summary all tools'!N$21</f>
        <v>99.670862336823475</v>
      </c>
      <c r="O120" s="27">
        <f>Baseline!CO120*'Summary all tools'!O$21</f>
        <v>168.69784206828612</v>
      </c>
      <c r="P120" s="27">
        <f>Baseline!CP120*'Summary all tools'!P$21</f>
        <v>105.95143604717489</v>
      </c>
      <c r="Q120" s="28"/>
      <c r="R120" s="29">
        <f>Baseline!CR120*'Summary all tools'!B$28</f>
        <v>18.175393196787446</v>
      </c>
      <c r="S120" s="29">
        <f>Baseline!CS120*'Summary all tools'!C$28</f>
        <v>13.591000739249552</v>
      </c>
      <c r="T120" s="29">
        <f>Baseline!CT120*'Summary all tools'!D$28</f>
        <v>41.836206430523085</v>
      </c>
      <c r="U120" s="29">
        <f>Baseline!CU120*'Summary all tools'!E$28</f>
        <v>30.732573171351234</v>
      </c>
      <c r="V120" s="29">
        <f>Baseline!CV120*'Summary all tools'!F$28</f>
        <v>11.125471358123368</v>
      </c>
      <c r="W120" s="29">
        <f>Baseline!CW120*'Summary all tools'!G$28</f>
        <v>13.776627350404492</v>
      </c>
      <c r="X120" s="29">
        <f>Baseline!CX120*'Summary all tools'!H$28</f>
        <v>10.499681510698675</v>
      </c>
      <c r="Y120" s="29">
        <f>Baseline!CY120*'Summary all tools'!J$28</f>
        <v>11.367013296192184</v>
      </c>
      <c r="Z120" s="29">
        <f>Baseline!CZ120*'Summary all tools'!K$28</f>
        <v>9.4245671492467498</v>
      </c>
      <c r="AA120" s="29">
        <f>Baseline!DA120*'Summary all tools'!L$28</f>
        <v>25.228752744201188</v>
      </c>
      <c r="AB120" s="29">
        <f>Baseline!DB120*'Summary all tools'!M$28</f>
        <v>17.201215678720718</v>
      </c>
      <c r="AC120" s="29">
        <f>Baseline!DC120*'Summary all tools'!N$28</f>
        <v>8.0115293789476549</v>
      </c>
      <c r="AD120" s="29">
        <f>Baseline!DD120*'Summary all tools'!O$28</f>
        <v>13.00579376401148</v>
      </c>
      <c r="AE120" s="29">
        <f>Baseline!DE120*'Summary all tools'!P$28</f>
        <v>9.1698326588335757</v>
      </c>
      <c r="AF120" s="29">
        <f t="shared" si="3"/>
        <v>2192.4553600792142</v>
      </c>
      <c r="AH120" s="6">
        <f>C120*'Summary all tools'!B$22</f>
        <v>14.537331319401003</v>
      </c>
      <c r="AI120" s="6">
        <f>D120*'Summary all tools'!C$22</f>
        <v>15.042305958355119</v>
      </c>
      <c r="AJ120" s="6">
        <f>E120*'Summary all tools'!D$22</f>
        <v>57.820593320054392</v>
      </c>
      <c r="AK120" s="6">
        <f>F120*'Summary all tools'!E$22</f>
        <v>41.450483441799172</v>
      </c>
      <c r="AL120" s="6">
        <f>G120*'Summary all tools'!F$22</f>
        <v>30.60506501619529</v>
      </c>
      <c r="AM120" s="6">
        <f>H120*'Summary all tools'!G$22</f>
        <v>47.041694260427683</v>
      </c>
      <c r="AN120" s="6">
        <f>I120*'Summary all tools'!H$22</f>
        <v>26.413929421282777</v>
      </c>
      <c r="AO120" s="6">
        <f>J120*'Summary all tools'!J$22</f>
        <v>7.2942928049878102</v>
      </c>
      <c r="AP120" s="6">
        <f>K120*'Summary all tools'!K$22</f>
        <v>7.8479516644765663</v>
      </c>
      <c r="AQ120" s="6">
        <f>L120*'Summary all tools'!L$22</f>
        <v>45.373184285955453</v>
      </c>
      <c r="AR120" s="6">
        <f>M120*'Summary all tools'!M$22</f>
        <v>33.249312860828084</v>
      </c>
      <c r="AS120" s="6">
        <f>N120*'Summary all tools'!N$22</f>
        <v>25.321241342654545</v>
      </c>
      <c r="AT120" s="6">
        <f>O120*'Summary all tools'!O$22</f>
        <v>40.720168775103545</v>
      </c>
      <c r="AU120" s="6">
        <f>P120*'Summary all tools'!P$22</f>
        <v>25.574484563111181</v>
      </c>
      <c r="AV120" s="6"/>
      <c r="AW120" s="6">
        <f>R120*'Summary all tools'!B$29</f>
        <v>3.1200266250616053</v>
      </c>
      <c r="AX120" s="6">
        <f>S120*'Summary all tools'!C$29</f>
        <v>2.3330600724052366</v>
      </c>
      <c r="AY120" s="6">
        <f>T120*'Summary all tools'!D$29</f>
        <v>7.9377337736924884</v>
      </c>
      <c r="AZ120" s="6">
        <f>U120*'Summary all tools'!E$29</f>
        <v>5.8310015373843793</v>
      </c>
      <c r="BA120" s="6">
        <f>V120*'Summary all tools'!F$29</f>
        <v>2.1108756572917633</v>
      </c>
      <c r="BB120" s="6">
        <f>W120*'Summary all tools'!G$29</f>
        <v>3.3608596690786987</v>
      </c>
      <c r="BC120" s="6">
        <f>X120*'Summary all tools'!H$29</f>
        <v>2.5614364989296452</v>
      </c>
      <c r="BD120" s="6">
        <f>Y120*'Summary all tools'!J$29</f>
        <v>1.4639335305702055</v>
      </c>
      <c r="BE120" s="6">
        <f>Z120*'Summary all tools'!K$29</f>
        <v>1.2137700116454146</v>
      </c>
      <c r="BF120" s="6">
        <f>AA120*'Summary all tools'!L$29</f>
        <v>6.4093288854195318</v>
      </c>
      <c r="BG120" s="6">
        <f>AB120*'Summary all tools'!M$29</f>
        <v>4.3699444689867413</v>
      </c>
      <c r="BH120" s="6">
        <f>AC120*'Summary all tools'!N$29</f>
        <v>2.0353176863520863</v>
      </c>
      <c r="BI120" s="6">
        <f>AD120*'Summary all tools'!O$29</f>
        <v>3.1393295292441508</v>
      </c>
      <c r="BJ120" s="6">
        <f>AE120*'Summary all tools'!P$29</f>
        <v>2.2134078831667252</v>
      </c>
      <c r="BK120" s="6">
        <f t="shared" si="4"/>
        <v>466.39206486386138</v>
      </c>
      <c r="BM120" s="6">
        <f>C120*'Summary all tools'!B$23</f>
        <v>2.9997667801938581</v>
      </c>
      <c r="BN120" s="6">
        <f>D120*'Summary all tools'!C$23</f>
        <v>3.1039678961685166</v>
      </c>
      <c r="BO120" s="6">
        <f>E120*'Summary all tools'!D$23</f>
        <v>17.623400018783702</v>
      </c>
      <c r="BP120" s="6">
        <f>F120*'Summary all tools'!E$23</f>
        <v>12.63388022712372</v>
      </c>
      <c r="BQ120" s="6">
        <f>G120*'Summary all tools'!F$23</f>
        <v>9.3282561179499339</v>
      </c>
      <c r="BR120" s="6">
        <f>H120*'Summary all tools'!G$23</f>
        <v>10.341062100352636</v>
      </c>
      <c r="BS120" s="6">
        <f>I120*'Summary all tools'!H$23</f>
        <v>5.8065103469199206</v>
      </c>
      <c r="BT120" s="6">
        <f>J120*'Summary all tools'!J$23</f>
        <v>1.2872281420566725</v>
      </c>
      <c r="BU120" s="6">
        <f>K120*'Summary all tools'!K$23</f>
        <v>1.3849326466723353</v>
      </c>
      <c r="BV120" s="6">
        <f>L120*'Summary all tools'!L$23</f>
        <v>9.5807919010184825</v>
      </c>
      <c r="BW120" s="6">
        <f>M120*'Summary all tools'!M$23</f>
        <v>7.0207712415294363</v>
      </c>
      <c r="BX120" s="6">
        <f>N120*'Summary all tools'!N$23</f>
        <v>5.3467162994449842</v>
      </c>
      <c r="BY120" s="6">
        <f>O120*'Summary all tools'!O$23</f>
        <v>9.8290062560594773</v>
      </c>
      <c r="BZ120" s="6">
        <f>P120*'Summary all tools'!P$23</f>
        <v>6.173151446268216</v>
      </c>
      <c r="CA120" s="6"/>
      <c r="CB120" s="6">
        <f>R120*'Summary all tools'!B$30</f>
        <v>0.64381501786985507</v>
      </c>
      <c r="CC120" s="6">
        <f>S120*'Summary all tools'!C$30</f>
        <v>0.48142509430584246</v>
      </c>
      <c r="CD120" s="6">
        <f>T120*'Summary all tools'!D$30</f>
        <v>2.419377759789834</v>
      </c>
      <c r="CE120" s="6">
        <f>U120*'Summary all tools'!E$30</f>
        <v>1.7772573179014033</v>
      </c>
      <c r="CF120" s="6">
        <f>V120*'Summary all tools'!F$30</f>
        <v>0.64338333390057167</v>
      </c>
      <c r="CG120" s="6">
        <f>W120*'Summary all tools'!G$30</f>
        <v>0.73880966863367936</v>
      </c>
      <c r="CH120" s="6">
        <f>X120*'Summary all tools'!H$30</f>
        <v>0.56307440278194787</v>
      </c>
      <c r="CI120" s="6">
        <f>Y120*'Summary all tools'!J$30</f>
        <v>0.25834121127709508</v>
      </c>
      <c r="CJ120" s="6">
        <f>Z120*'Summary all tools'!K$30</f>
        <v>0.21419470793742615</v>
      </c>
      <c r="CK120" s="6">
        <f>AA120*'Summary all tools'!L$30</f>
        <v>1.3533642666423713</v>
      </c>
      <c r="CL120" s="6">
        <f>AB120*'Summary all tools'!M$30</f>
        <v>0.92273727831194141</v>
      </c>
      <c r="CM120" s="6">
        <f>AC120*'Summary all tools'!N$30</f>
        <v>0.42976827640103815</v>
      </c>
      <c r="CN120" s="6">
        <f>AD120*'Summary all tools'!O$30</f>
        <v>0.75776919671410525</v>
      </c>
      <c r="CO120" s="6">
        <f>AE120*'Summary all tools'!P$30</f>
        <v>0.53427086835058879</v>
      </c>
      <c r="CP120" s="6">
        <f t="shared" si="5"/>
        <v>114.19702982135959</v>
      </c>
      <c r="CR120" s="6"/>
      <c r="CS120" s="6"/>
      <c r="CT120" s="6"/>
      <c r="CU120" s="6"/>
      <c r="CV120" s="6"/>
      <c r="CW120" s="6"/>
      <c r="CX120" s="6"/>
      <c r="CY120" s="6"/>
      <c r="CZ120" s="6"/>
      <c r="DA120" s="6"/>
      <c r="DB120" s="6"/>
      <c r="DC120" s="6"/>
      <c r="DD120" s="6"/>
      <c r="DE120" s="6"/>
      <c r="DF120" s="6"/>
      <c r="DH120" s="6"/>
      <c r="DI120" s="6"/>
      <c r="DJ120" s="6"/>
      <c r="DK120" s="6"/>
      <c r="DL120" s="6"/>
      <c r="DM120" s="6"/>
      <c r="DN120" s="6"/>
      <c r="DO120" s="6"/>
      <c r="DP120" s="6"/>
      <c r="DQ120" s="6"/>
      <c r="DR120" s="6"/>
      <c r="DS120" s="6"/>
      <c r="DT120" s="6"/>
      <c r="DU120" s="6"/>
      <c r="DV120" s="6"/>
      <c r="DX120" s="6"/>
      <c r="DY120" s="6"/>
      <c r="DZ120" s="6"/>
      <c r="EA120" s="6"/>
      <c r="EB120" s="6"/>
      <c r="EC120" s="6"/>
      <c r="ED120" s="6"/>
      <c r="EE120" s="6"/>
      <c r="EF120" s="6"/>
      <c r="EG120" s="6"/>
      <c r="EH120" s="6"/>
      <c r="EI120" s="6"/>
      <c r="EJ120" s="6"/>
      <c r="EK120" s="6"/>
      <c r="EL120" s="6"/>
      <c r="EN120" s="1"/>
      <c r="EO120" s="1"/>
      <c r="EP120" s="1"/>
      <c r="EQ120" s="1"/>
      <c r="ER120" s="1"/>
      <c r="ES120" s="1"/>
      <c r="ET120" s="1"/>
      <c r="EU120" s="1"/>
      <c r="EV120" s="1"/>
      <c r="EW120" s="1"/>
      <c r="EX120" s="1"/>
      <c r="EY120" s="1"/>
      <c r="EZ120" s="1"/>
      <c r="FA120" s="1"/>
      <c r="FB120" s="2"/>
      <c r="FD120" s="2"/>
      <c r="FE120" s="2"/>
      <c r="FF120" s="2"/>
      <c r="FG120" s="2"/>
      <c r="FH120" s="2"/>
      <c r="FI120" s="2"/>
      <c r="FJ120" s="2"/>
      <c r="FK120" s="2"/>
      <c r="FL120" s="2"/>
      <c r="FM120" s="2"/>
      <c r="FN120" s="2"/>
      <c r="FO120" s="2"/>
      <c r="FP120" s="2"/>
      <c r="FQ120" s="2"/>
      <c r="FR120" s="2"/>
      <c r="FT120" s="2"/>
      <c r="FU120" s="2"/>
      <c r="FV120" s="2"/>
      <c r="FW120" s="2"/>
      <c r="FX120" s="2"/>
      <c r="FY120" s="2"/>
      <c r="FZ120" s="2"/>
      <c r="GA120" s="2"/>
      <c r="GB120" s="2"/>
      <c r="GC120" s="2"/>
      <c r="GD120" s="2"/>
      <c r="GE120" s="2"/>
      <c r="GF120" s="2"/>
      <c r="GG120" s="2"/>
      <c r="GH120" s="2"/>
      <c r="GJ120" s="6"/>
    </row>
    <row r="121" spans="1:192" x14ac:dyDescent="0.25">
      <c r="A121" s="8" t="s">
        <v>71</v>
      </c>
      <c r="B121" s="8" t="s">
        <v>288</v>
      </c>
      <c r="C121" s="22">
        <f>Baseline!CC121*'Summary all tools'!B$21</f>
        <v>73.443166829742665</v>
      </c>
      <c r="D121" s="22">
        <f>Baseline!CD121*'Summary all tools'!C$21</f>
        <v>65.313367992249766</v>
      </c>
      <c r="E121" s="22">
        <f>Baseline!CE121*'Summary all tools'!D$21</f>
        <v>221.40581661126313</v>
      </c>
      <c r="F121" s="22">
        <f>Baseline!CF121*'Summary all tools'!E$21</f>
        <v>172.89048529762681</v>
      </c>
      <c r="G121" s="22">
        <f>Baseline!CG121*'Summary all tools'!F$21</f>
        <v>150.45729138334357</v>
      </c>
      <c r="H121" s="22">
        <f>Baseline!CH121*'Summary all tools'!G$21</f>
        <v>149.51432593491344</v>
      </c>
      <c r="I121" s="22">
        <f>Baseline!CI121*'Summary all tools'!H$21</f>
        <v>74.142061886618677</v>
      </c>
      <c r="J121" s="27">
        <f>Baseline!CJ121*'Summary all tools'!J$21</f>
        <v>46.087383419160922</v>
      </c>
      <c r="K121" s="27">
        <f>Baseline!CK121*'Summary all tools'!K$21</f>
        <v>44.373854333992966</v>
      </c>
      <c r="L121" s="27">
        <f>Baseline!CL121*'Summary all tools'!L$21</f>
        <v>128.4949706620865</v>
      </c>
      <c r="M121" s="27">
        <f>Baseline!CM121*'Summary all tools'!M$21</f>
        <v>104.73193553991251</v>
      </c>
      <c r="N121" s="27">
        <f>Baseline!CN121*'Summary all tools'!N$21</f>
        <v>86.001864124166744</v>
      </c>
      <c r="O121" s="27">
        <f>Baseline!CO121*'Summary all tools'!O$21</f>
        <v>121.19312167249208</v>
      </c>
      <c r="P121" s="27">
        <f>Baseline!CP121*'Summary all tools'!P$21</f>
        <v>68.813324719288588</v>
      </c>
      <c r="Q121" s="28"/>
      <c r="R121" s="29">
        <f>Baseline!CR121*'Summary all tools'!B$28</f>
        <v>58.380187225098851</v>
      </c>
      <c r="S121" s="29">
        <f>Baseline!CS121*'Summary all tools'!C$28</f>
        <v>48.448149884421461</v>
      </c>
      <c r="T121" s="29">
        <f>Baseline!CT121*'Summary all tools'!D$28</f>
        <v>182.87802253791062</v>
      </c>
      <c r="U121" s="29">
        <f>Baseline!CU121*'Summary all tools'!E$28</f>
        <v>143.68550153063356</v>
      </c>
      <c r="V121" s="29">
        <f>Baseline!CV121*'Summary all tools'!F$28</f>
        <v>80.023580903716336</v>
      </c>
      <c r="W121" s="29">
        <f>Baseline!CW121*'Summary all tools'!G$28</f>
        <v>72.209405801540939</v>
      </c>
      <c r="X121" s="29">
        <f>Baseline!CX121*'Summary all tools'!H$28</f>
        <v>39.026517424045068</v>
      </c>
      <c r="Y121" s="29">
        <f>Baseline!CY121*'Summary all tools'!J$28</f>
        <v>40.134056456904943</v>
      </c>
      <c r="Z121" s="29">
        <f>Baseline!CZ121*'Summary all tools'!K$28</f>
        <v>35.234822299944774</v>
      </c>
      <c r="AA121" s="29">
        <f>Baseline!DA121*'Summary all tools'!L$28</f>
        <v>110.73611409299893</v>
      </c>
      <c r="AB121" s="29">
        <f>Baseline!DB121*'Summary all tools'!M$28</f>
        <v>87.327917312050033</v>
      </c>
      <c r="AC121" s="29">
        <f>Baseline!DC121*'Summary all tools'!N$28</f>
        <v>51.911035101974527</v>
      </c>
      <c r="AD121" s="29">
        <f>Baseline!DD121*'Summary all tools'!O$28</f>
        <v>64.954594605728374</v>
      </c>
      <c r="AE121" s="29">
        <f>Baseline!DE121*'Summary all tools'!P$28</f>
        <v>39.542989400295234</v>
      </c>
      <c r="AF121" s="29">
        <f t="shared" si="3"/>
        <v>2561.3558649841211</v>
      </c>
      <c r="AH121" s="6">
        <f>C121*'Summary all tools'!B$22</f>
        <v>12.607410109737842</v>
      </c>
      <c r="AI121" s="6">
        <f>D121*'Summary all tools'!C$22</f>
        <v>11.211831562702276</v>
      </c>
      <c r="AJ121" s="6">
        <f>E121*'Summary all tools'!D$22</f>
        <v>42.008121150415093</v>
      </c>
      <c r="AK121" s="6">
        <f>F121*'Summary all tools'!E$22</f>
        <v>32.803133012935042</v>
      </c>
      <c r="AL121" s="6">
        <f>G121*'Summary all tools'!F$22</f>
        <v>28.546802523675321</v>
      </c>
      <c r="AM121" s="6">
        <f>H121*'Summary all tools'!G$22</f>
        <v>36.474577935751753</v>
      </c>
      <c r="AN121" s="6">
        <f>I121*'Summary all tools'!H$22</f>
        <v>18.087232763086785</v>
      </c>
      <c r="AO121" s="6">
        <f>J121*'Summary all tools'!J$22</f>
        <v>5.9354963494373916</v>
      </c>
      <c r="AP121" s="6">
        <f>K121*'Summary all tools'!K$22</f>
        <v>5.7148145733172759</v>
      </c>
      <c r="AQ121" s="6">
        <f>L121*'Summary all tools'!L$22</f>
        <v>32.64396521880942</v>
      </c>
      <c r="AR121" s="6">
        <f>M121*'Summary all tools'!M$22</f>
        <v>26.606999818338096</v>
      </c>
      <c r="AS121" s="6">
        <f>N121*'Summary all tools'!N$22</f>
        <v>21.848651715754912</v>
      </c>
      <c r="AT121" s="6">
        <f>O121*'Summary all tools'!O$22</f>
        <v>29.253512127842917</v>
      </c>
      <c r="AU121" s="6">
        <f>P121*'Summary all tools'!P$22</f>
        <v>16.610112863276555</v>
      </c>
      <c r="AV121" s="6"/>
      <c r="AW121" s="6">
        <f>R121*'Summary all tools'!B$29</f>
        <v>10.021667016842583</v>
      </c>
      <c r="AX121" s="6">
        <f>S121*'Summary all tools'!C$29</f>
        <v>8.316712377979707</v>
      </c>
      <c r="AY121" s="6">
        <f>T121*'Summary all tools'!D$29</f>
        <v>34.69810434117602</v>
      </c>
      <c r="AZ121" s="6">
        <f>U121*'Summary all tools'!E$29</f>
        <v>27.261966502238465</v>
      </c>
      <c r="BA121" s="6">
        <f>V121*'Summary all tools'!F$29</f>
        <v>15.183161548983216</v>
      </c>
      <c r="BB121" s="6">
        <f>W121*'Summary all tools'!G$29</f>
        <v>17.615754096695582</v>
      </c>
      <c r="BC121" s="6">
        <f>X121*'Summary all tools'!H$29</f>
        <v>9.5206646081792385</v>
      </c>
      <c r="BD121" s="6">
        <f>Y121*'Summary all tools'!J$29</f>
        <v>5.168779998237758</v>
      </c>
      <c r="BE121" s="6">
        <f>Z121*'Summary all tools'!K$29</f>
        <v>4.5378180234777359</v>
      </c>
      <c r="BF121" s="6">
        <f>AA121*'Summary all tools'!L$29</f>
        <v>28.132352871804382</v>
      </c>
      <c r="BG121" s="6">
        <f>AB121*'Summary all tools'!M$29</f>
        <v>22.185533649113925</v>
      </c>
      <c r="BH121" s="6">
        <f>AC121*'Summary all tools'!N$29</f>
        <v>13.187924909509722</v>
      </c>
      <c r="BI121" s="6">
        <f>AD121*'Summary all tools'!O$29</f>
        <v>15.678695249658574</v>
      </c>
      <c r="BJ121" s="6">
        <f>AE121*'Summary all tools'!P$29</f>
        <v>9.5448595104160905</v>
      </c>
      <c r="BK121" s="6">
        <f t="shared" si="4"/>
        <v>541.40665642939359</v>
      </c>
      <c r="BM121" s="6">
        <f>C121*'Summary all tools'!B$23</f>
        <v>2.6015290702633642</v>
      </c>
      <c r="BN121" s="6">
        <f>D121*'Summary all tools'!C$23</f>
        <v>2.3135525446845966</v>
      </c>
      <c r="BO121" s="6">
        <f>E121*'Summary all tools'!D$23</f>
        <v>12.803845145160766</v>
      </c>
      <c r="BP121" s="6">
        <f>F121*'Summary all tools'!E$23</f>
        <v>9.9982151991480084</v>
      </c>
      <c r="BQ121" s="6">
        <f>G121*'Summary all tools'!F$23</f>
        <v>8.7009089883804922</v>
      </c>
      <c r="BR121" s="6">
        <f>H121*'Summary all tools'!G$23</f>
        <v>8.018118425531636</v>
      </c>
      <c r="BS121" s="6">
        <f>I121*'Summary all tools'!H$23</f>
        <v>3.9760727194716639</v>
      </c>
      <c r="BT121" s="6">
        <f>J121*'Summary all tools'!J$23</f>
        <v>1.0474405322536573</v>
      </c>
      <c r="BU121" s="6">
        <f>K121*'Summary all tools'!K$23</f>
        <v>1.0084966894089311</v>
      </c>
      <c r="BV121" s="6">
        <f>L121*'Summary all tools'!L$23</f>
        <v>6.8929488310633449</v>
      </c>
      <c r="BW121" s="6">
        <f>M121*'Summary all tools'!M$23</f>
        <v>5.6182111170195981</v>
      </c>
      <c r="BX121" s="6">
        <f>N121*'Summary all tools'!N$23</f>
        <v>4.6134603224502406</v>
      </c>
      <c r="BY121" s="6">
        <f>O121*'Summary all tools'!O$23</f>
        <v>7.0611925825827733</v>
      </c>
      <c r="BZ121" s="6">
        <f>P121*'Summary all tools'!P$23</f>
        <v>4.0093375876874449</v>
      </c>
      <c r="CA121" s="6"/>
      <c r="CB121" s="6">
        <f>R121*'Summary all tools'!B$30</f>
        <v>2.0679630352214855</v>
      </c>
      <c r="CC121" s="6">
        <f>S121*'Summary all tools'!C$30</f>
        <v>1.7161469986307332</v>
      </c>
      <c r="CD121" s="6">
        <f>T121*'Summary all tools'!D$30</f>
        <v>10.575792076591322</v>
      </c>
      <c r="CE121" s="6">
        <f>U121*'Summary all tools'!E$30</f>
        <v>8.3092980092439159</v>
      </c>
      <c r="CF121" s="6">
        <f>V121*'Summary all tools'!F$30</f>
        <v>4.6277444447243363</v>
      </c>
      <c r="CG121" s="6">
        <f>W121*'Summary all tools'!G$30</f>
        <v>3.872428702290839</v>
      </c>
      <c r="CH121" s="6">
        <f>X121*'Summary all tools'!H$30</f>
        <v>2.0929047199014703</v>
      </c>
      <c r="CI121" s="6">
        <f>Y121*'Summary all tools'!J$30</f>
        <v>0.9121376467478397</v>
      </c>
      <c r="CJ121" s="6">
        <f>Z121*'Summary all tools'!K$30</f>
        <v>0.80079141590783576</v>
      </c>
      <c r="CK121" s="6">
        <f>AA121*'Summary all tools'!L$30</f>
        <v>5.9402976183491329</v>
      </c>
      <c r="CL121" s="6">
        <f>AB121*'Summary all tools'!M$30</f>
        <v>4.6845947545937774</v>
      </c>
      <c r="CM121" s="6">
        <f>AC121*'Summary all tools'!N$30</f>
        <v>2.7847012757132084</v>
      </c>
      <c r="CN121" s="6">
        <f>AD121*'Summary all tools'!O$30</f>
        <v>3.7845126464693108</v>
      </c>
      <c r="CO121" s="6">
        <f>AE121*'Summary all tools'!P$30</f>
        <v>2.3039316059625046</v>
      </c>
      <c r="CP121" s="6">
        <f t="shared" si="5"/>
        <v>133.13657470545422</v>
      </c>
      <c r="CR121" s="6"/>
      <c r="CS121" s="6"/>
      <c r="CT121" s="6"/>
      <c r="CU121" s="6"/>
      <c r="CV121" s="6"/>
      <c r="CW121" s="6"/>
      <c r="CX121" s="6"/>
      <c r="CY121" s="6"/>
      <c r="CZ121" s="6"/>
      <c r="DA121" s="6"/>
      <c r="DB121" s="6"/>
      <c r="DC121" s="6"/>
      <c r="DD121" s="6"/>
      <c r="DE121" s="6"/>
      <c r="DF121" s="6"/>
      <c r="DH121" s="6"/>
      <c r="DI121" s="6"/>
      <c r="DJ121" s="6"/>
      <c r="DK121" s="6"/>
      <c r="DL121" s="6"/>
      <c r="DM121" s="6"/>
      <c r="DN121" s="6"/>
      <c r="DO121" s="6"/>
      <c r="DP121" s="6"/>
      <c r="DQ121" s="6"/>
      <c r="DR121" s="6"/>
      <c r="DS121" s="6"/>
      <c r="DT121" s="6"/>
      <c r="DU121" s="6"/>
      <c r="DV121" s="6"/>
      <c r="DX121" s="6"/>
      <c r="DY121" s="6"/>
      <c r="DZ121" s="6"/>
      <c r="EA121" s="6"/>
      <c r="EB121" s="6"/>
      <c r="EC121" s="6"/>
      <c r="ED121" s="6"/>
      <c r="EE121" s="6"/>
      <c r="EF121" s="6"/>
      <c r="EG121" s="6"/>
      <c r="EH121" s="6"/>
      <c r="EI121" s="6"/>
      <c r="EJ121" s="6"/>
      <c r="EK121" s="6"/>
      <c r="EL121" s="6"/>
      <c r="EN121" s="1"/>
      <c r="EO121" s="1"/>
      <c r="EP121" s="1"/>
      <c r="EQ121" s="1"/>
      <c r="ER121" s="1"/>
      <c r="ES121" s="1"/>
      <c r="ET121" s="1"/>
      <c r="EU121" s="1"/>
      <c r="EV121" s="1"/>
      <c r="EW121" s="1"/>
      <c r="EX121" s="1"/>
      <c r="EY121" s="1"/>
      <c r="EZ121" s="1"/>
      <c r="FA121" s="1"/>
      <c r="FB121" s="2"/>
      <c r="FD121" s="2"/>
      <c r="FE121" s="2"/>
      <c r="FF121" s="2"/>
      <c r="FG121" s="2"/>
      <c r="FH121" s="2"/>
      <c r="FI121" s="2"/>
      <c r="FJ121" s="2"/>
      <c r="FK121" s="2"/>
      <c r="FL121" s="2"/>
      <c r="FM121" s="2"/>
      <c r="FN121" s="2"/>
      <c r="FO121" s="2"/>
      <c r="FP121" s="2"/>
      <c r="FQ121" s="2"/>
      <c r="FR121" s="2"/>
      <c r="FT121" s="2"/>
      <c r="FU121" s="2"/>
      <c r="FV121" s="2"/>
      <c r="FW121" s="2"/>
      <c r="FX121" s="2"/>
      <c r="FY121" s="2"/>
      <c r="FZ121" s="2"/>
      <c r="GA121" s="2"/>
      <c r="GB121" s="2"/>
      <c r="GC121" s="2"/>
      <c r="GD121" s="2"/>
      <c r="GE121" s="2"/>
      <c r="GF121" s="2"/>
      <c r="GG121" s="2"/>
      <c r="GH121" s="2"/>
      <c r="GJ121" s="6"/>
    </row>
    <row r="122" spans="1:192" x14ac:dyDescent="0.25">
      <c r="A122" s="8" t="s">
        <v>105</v>
      </c>
      <c r="B122" s="8" t="s">
        <v>289</v>
      </c>
      <c r="C122" s="22">
        <f>Baseline!CC122*'Summary all tools'!B$21</f>
        <v>14.5614096190972</v>
      </c>
      <c r="D122" s="22">
        <f>Baseline!CD122*'Summary all tools'!C$21</f>
        <v>15.600877862056912</v>
      </c>
      <c r="E122" s="22">
        <f>Baseline!CE122*'Summary all tools'!D$21</f>
        <v>56.814990465394864</v>
      </c>
      <c r="F122" s="22">
        <f>Baseline!CF122*'Summary all tools'!E$21</f>
        <v>44.542530200285064</v>
      </c>
      <c r="G122" s="22">
        <f>Baseline!CG122*'Summary all tools'!F$21</f>
        <v>35.34223069204468</v>
      </c>
      <c r="H122" s="22">
        <f>Baseline!CH122*'Summary all tools'!G$21</f>
        <v>48.523623804535752</v>
      </c>
      <c r="I122" s="22">
        <f>Baseline!CI122*'Summary all tools'!H$21</f>
        <v>30.297017081813433</v>
      </c>
      <c r="J122" s="27">
        <f>Baseline!CJ122*'Summary all tools'!J$21</f>
        <v>9.543117235210147</v>
      </c>
      <c r="K122" s="27">
        <f>Baseline!CK122*'Summary all tools'!K$21</f>
        <v>10.924779778582467</v>
      </c>
      <c r="L122" s="27">
        <f>Baseline!CL122*'Summary all tools'!L$21</f>
        <v>32.429876394934205</v>
      </c>
      <c r="M122" s="27">
        <f>Baseline!CM122*'Summary all tools'!M$21</f>
        <v>27.168131301225849</v>
      </c>
      <c r="N122" s="27">
        <f>Baseline!CN122*'Summary all tools'!N$21</f>
        <v>22.443562687932992</v>
      </c>
      <c r="O122" s="27">
        <f>Baseline!CO122*'Summary all tools'!O$21</f>
        <v>41.069085443342388</v>
      </c>
      <c r="P122" s="27">
        <f>Baseline!CP122*'Summary all tools'!P$21</f>
        <v>27.247942539143523</v>
      </c>
      <c r="Q122" s="28"/>
      <c r="R122" s="29">
        <f>Baseline!CR122*'Summary all tools'!B$28</f>
        <v>0.1832301728531846</v>
      </c>
      <c r="S122" s="29">
        <f>Baseline!CS122*'Summary all tools'!C$28</f>
        <v>0.19156872278811249</v>
      </c>
      <c r="T122" s="29">
        <f>Baseline!CT122*'Summary all tools'!D$28</f>
        <v>0.59564102907268801</v>
      </c>
      <c r="U122" s="29">
        <f>Baseline!CU122*'Summary all tools'!E$28</f>
        <v>0.38732634956769624</v>
      </c>
      <c r="V122" s="29">
        <f>Baseline!CV122*'Summary all tools'!F$28</f>
        <v>0.2114718366016137</v>
      </c>
      <c r="W122" s="29">
        <f>Baseline!CW122*'Summary all tools'!G$28</f>
        <v>0.34536387049491635</v>
      </c>
      <c r="X122" s="29">
        <f>Baseline!CX122*'Summary all tools'!H$28</f>
        <v>0.10065454180004463</v>
      </c>
      <c r="Y122" s="29">
        <f>Baseline!CY122*'Summary all tools'!J$28</f>
        <v>0.16949165745933081</v>
      </c>
      <c r="Z122" s="29">
        <f>Baseline!CZ122*'Summary all tools'!K$28</f>
        <v>0.13373869660085652</v>
      </c>
      <c r="AA122" s="29">
        <f>Baseline!DA122*'Summary all tools'!L$28</f>
        <v>0.36321461562326313</v>
      </c>
      <c r="AB122" s="29">
        <f>Baseline!DB122*'Summary all tools'!M$28</f>
        <v>0.13629497308307284</v>
      </c>
      <c r="AC122" s="29">
        <f>Baseline!DC122*'Summary all tools'!N$28</f>
        <v>8.2210852336750892E-2</v>
      </c>
      <c r="AD122" s="29">
        <f>Baseline!DD122*'Summary all tools'!O$28</f>
        <v>0.17198109482136675</v>
      </c>
      <c r="AE122" s="29">
        <f>Baseline!DE122*'Summary all tools'!P$28</f>
        <v>0.13958986956528446</v>
      </c>
      <c r="AF122" s="29">
        <f t="shared" si="3"/>
        <v>419.72095338826762</v>
      </c>
      <c r="AH122" s="6">
        <f>C122*'Summary all tools'!B$22</f>
        <v>2.4996425231692743</v>
      </c>
      <c r="AI122" s="6">
        <f>D122*'Summary all tools'!C$22</f>
        <v>2.6780798509797972</v>
      </c>
      <c r="AJ122" s="6">
        <f>E122*'Summary all tools'!D$22</f>
        <v>10.779712291030084</v>
      </c>
      <c r="AK122" s="6">
        <f>F122*'Summary all tools'!E$22</f>
        <v>8.4512143070066532</v>
      </c>
      <c r="AL122" s="6">
        <f>G122*'Summary all tools'!F$22</f>
        <v>6.7056084224022392</v>
      </c>
      <c r="AM122" s="6">
        <f>H122*'Summary all tools'!G$22</f>
        <v>11.837519161569185</v>
      </c>
      <c r="AN122" s="6">
        <f>I122*'Summary all tools'!H$22</f>
        <v>7.3910704132289347</v>
      </c>
      <c r="AO122" s="6">
        <f>J122*'Summary all tools'!J$22</f>
        <v>1.2290378257467613</v>
      </c>
      <c r="AP122" s="6">
        <f>K122*'Summary all tools'!K$22</f>
        <v>1.4069792139083479</v>
      </c>
      <c r="AQ122" s="6">
        <f>L122*'Summary all tools'!L$22</f>
        <v>8.238764144866888</v>
      </c>
      <c r="AR122" s="6">
        <f>M122*'Summary all tools'!M$22</f>
        <v>6.9020252597243799</v>
      </c>
      <c r="AS122" s="6">
        <f>N122*'Summary all tools'!N$22</f>
        <v>5.7017552982501831</v>
      </c>
      <c r="AT122" s="6">
        <f>O122*'Summary all tools'!O$22</f>
        <v>9.9132275208067835</v>
      </c>
      <c r="AU122" s="6">
        <f>P122*'Summary all tools'!P$22</f>
        <v>6.577089578413954</v>
      </c>
      <c r="AV122" s="6"/>
      <c r="AW122" s="6">
        <f>R122*'Summary all tools'!B$29</f>
        <v>3.1453680898503082E-2</v>
      </c>
      <c r="AX122" s="6">
        <f>S122*'Summary all tools'!C$29</f>
        <v>3.2885094102591522E-2</v>
      </c>
      <c r="AY122" s="6">
        <f>T122*'Summary all tools'!D$29</f>
        <v>0.11301311272854118</v>
      </c>
      <c r="AZ122" s="6">
        <f>U122*'Summary all tools'!E$29</f>
        <v>7.3488820060927412E-2</v>
      </c>
      <c r="BA122" s="6">
        <f>V122*'Summary all tools'!F$29</f>
        <v>4.0123311427986481E-2</v>
      </c>
      <c r="BB122" s="6">
        <f>W122*'Summary all tools'!G$29</f>
        <v>8.425280542042124E-2</v>
      </c>
      <c r="BC122" s="6">
        <f>X122*'Summary all tools'!H$29</f>
        <v>2.4555051206740647E-2</v>
      </c>
      <c r="BD122" s="6">
        <f>Y122*'Summary all tools'!J$29</f>
        <v>2.182847103642897E-2</v>
      </c>
      <c r="BE122" s="6">
        <f>Z122*'Summary all tools'!K$29</f>
        <v>1.7223923047080005E-2</v>
      </c>
      <c r="BF122" s="6">
        <f>AA122*'Summary all tools'!L$29</f>
        <v>9.2274158422509148E-2</v>
      </c>
      <c r="BG122" s="6">
        <f>AB122*'Summary all tools'!M$29</f>
        <v>3.4625544781225995E-2</v>
      </c>
      <c r="BH122" s="6">
        <f>AC122*'Summary all tools'!N$29</f>
        <v>2.0885550543040966E-2</v>
      </c>
      <c r="BI122" s="6">
        <f>AD122*'Summary all tools'!O$29</f>
        <v>4.1512678060329905E-2</v>
      </c>
      <c r="BJ122" s="6">
        <f>AE122*'Summary all tools'!P$29</f>
        <v>3.3694106446792806E-2</v>
      </c>
      <c r="BK122" s="6">
        <f t="shared" si="4"/>
        <v>90.973542119286591</v>
      </c>
      <c r="BM122" s="6">
        <f>C122*'Summary all tools'!B$23</f>
        <v>0.51579925081270739</v>
      </c>
      <c r="BN122" s="6">
        <f>D122*'Summary all tools'!C$23</f>
        <v>0.55261965178948191</v>
      </c>
      <c r="BO122" s="6">
        <f>E122*'Summary all tools'!D$23</f>
        <v>3.2855972393893063</v>
      </c>
      <c r="BP122" s="6">
        <f>F122*'Summary all tools'!E$23</f>
        <v>2.5758838127520276</v>
      </c>
      <c r="BQ122" s="6">
        <f>G122*'Summary all tools'!F$23</f>
        <v>2.0438327040883535</v>
      </c>
      <c r="BR122" s="6">
        <f>H122*'Summary all tools'!G$23</f>
        <v>2.6022132639656399</v>
      </c>
      <c r="BS122" s="6">
        <f>I122*'Summary all tools'!H$23</f>
        <v>1.624761168425326</v>
      </c>
      <c r="BT122" s="6">
        <f>J122*'Summary all tools'!J$23</f>
        <v>0.2168890280729579</v>
      </c>
      <c r="BU122" s="6">
        <f>K122*'Summary all tools'!K$23</f>
        <v>0.24829044951323789</v>
      </c>
      <c r="BV122" s="6">
        <f>L122*'Summary all tools'!L$23</f>
        <v>1.7396593612667135</v>
      </c>
      <c r="BW122" s="6">
        <f>M122*'Summary all tools'!M$23</f>
        <v>1.457399756037419</v>
      </c>
      <c r="BX122" s="6">
        <f>N122*'Summary all tools'!N$23</f>
        <v>1.2039562980368912</v>
      </c>
      <c r="BY122" s="6">
        <f>O122*'Summary all tools'!O$23</f>
        <v>2.3928480222637063</v>
      </c>
      <c r="BZ122" s="6">
        <f>P122*'Summary all tools'!P$23</f>
        <v>1.587573346513713</v>
      </c>
      <c r="CA122" s="6"/>
      <c r="CB122" s="6">
        <f>R122*'Summary all tools'!B$30</f>
        <v>6.4904420901673024E-3</v>
      </c>
      <c r="CC122" s="6">
        <f>S122*'Summary all tools'!C$30</f>
        <v>6.7858130687887264E-3</v>
      </c>
      <c r="CD122" s="6">
        <f>T122*'Summary all tools'!D$30</f>
        <v>3.4445777509726598E-2</v>
      </c>
      <c r="CE122" s="6">
        <f>U122*'Summary all tools'!E$30</f>
        <v>2.239898967610459E-2</v>
      </c>
      <c r="CF122" s="6">
        <f>V122*'Summary all tools'!F$30</f>
        <v>1.222936546948903E-2</v>
      </c>
      <c r="CG122" s="6">
        <f>W122*'Summary all tools'!G$30</f>
        <v>1.852109084673053E-2</v>
      </c>
      <c r="CH122" s="6">
        <f>X122*'Summary all tools'!H$30</f>
        <v>5.3978776359645386E-3</v>
      </c>
      <c r="CI122" s="6">
        <f>Y122*'Summary all tools'!J$30</f>
        <v>3.8520831240757003E-3</v>
      </c>
      <c r="CJ122" s="6">
        <f>Z122*'Summary all tools'!K$30</f>
        <v>3.0395158318376483E-3</v>
      </c>
      <c r="CK122" s="6">
        <f>AA122*'Summary all tools'!L$30</f>
        <v>1.9484184846187191E-2</v>
      </c>
      <c r="CL122" s="6">
        <f>AB122*'Summary all tools'!M$30</f>
        <v>7.3113700135656479E-3</v>
      </c>
      <c r="CM122" s="6">
        <f>AC122*'Summary all tools'!N$30</f>
        <v>4.410096329805463E-3</v>
      </c>
      <c r="CN122" s="6">
        <f>AD122*'Summary all tools'!O$30</f>
        <v>1.0020301600769287E-2</v>
      </c>
      <c r="CO122" s="6">
        <f>AE122*'Summary all tools'!P$30</f>
        <v>8.1330601768120556E-3</v>
      </c>
      <c r="CP122" s="6">
        <f t="shared" si="5"/>
        <v>22.209843321147513</v>
      </c>
      <c r="CR122" s="6"/>
      <c r="CS122" s="6"/>
      <c r="CT122" s="6"/>
      <c r="CU122" s="6"/>
      <c r="CV122" s="6"/>
      <c r="CW122" s="6"/>
      <c r="CX122" s="6"/>
      <c r="CY122" s="6"/>
      <c r="CZ122" s="6"/>
      <c r="DA122" s="6"/>
      <c r="DB122" s="6"/>
      <c r="DC122" s="6"/>
      <c r="DD122" s="6"/>
      <c r="DE122" s="6"/>
      <c r="DF122" s="6"/>
      <c r="DH122" s="6"/>
      <c r="DI122" s="6"/>
      <c r="DJ122" s="6"/>
      <c r="DK122" s="6"/>
      <c r="DL122" s="6"/>
      <c r="DM122" s="6"/>
      <c r="DN122" s="6"/>
      <c r="DO122" s="6"/>
      <c r="DP122" s="6"/>
      <c r="DQ122" s="6"/>
      <c r="DR122" s="6"/>
      <c r="DS122" s="6"/>
      <c r="DT122" s="6"/>
      <c r="DU122" s="6"/>
      <c r="DV122" s="6"/>
      <c r="DX122" s="6"/>
      <c r="DY122" s="6"/>
      <c r="DZ122" s="6"/>
      <c r="EA122" s="6"/>
      <c r="EB122" s="6"/>
      <c r="EC122" s="6"/>
      <c r="ED122" s="6"/>
      <c r="EE122" s="6"/>
      <c r="EF122" s="6"/>
      <c r="EG122" s="6"/>
      <c r="EH122" s="6"/>
      <c r="EI122" s="6"/>
      <c r="EJ122" s="6"/>
      <c r="EK122" s="6"/>
      <c r="EL122" s="6"/>
      <c r="EN122" s="1"/>
      <c r="EO122" s="1"/>
      <c r="EP122" s="1"/>
      <c r="EQ122" s="1"/>
      <c r="ER122" s="1"/>
      <c r="ES122" s="1"/>
      <c r="ET122" s="1"/>
      <c r="EU122" s="1"/>
      <c r="EV122" s="1"/>
      <c r="EW122" s="1"/>
      <c r="EX122" s="1"/>
      <c r="EY122" s="1"/>
      <c r="EZ122" s="1"/>
      <c r="FA122" s="1"/>
      <c r="FB122" s="2"/>
      <c r="FD122" s="2"/>
      <c r="FE122" s="2"/>
      <c r="FF122" s="2"/>
      <c r="FG122" s="2"/>
      <c r="FH122" s="2"/>
      <c r="FI122" s="2"/>
      <c r="FJ122" s="2"/>
      <c r="FK122" s="2"/>
      <c r="FL122" s="2"/>
      <c r="FM122" s="2"/>
      <c r="FN122" s="2"/>
      <c r="FO122" s="2"/>
      <c r="FP122" s="2"/>
      <c r="FQ122" s="2"/>
      <c r="FR122" s="2"/>
      <c r="FT122" s="2"/>
      <c r="FU122" s="2"/>
      <c r="FV122" s="2"/>
      <c r="FW122" s="2"/>
      <c r="FX122" s="2"/>
      <c r="FY122" s="2"/>
      <c r="FZ122" s="2"/>
      <c r="GA122" s="2"/>
      <c r="GB122" s="2"/>
      <c r="GC122" s="2"/>
      <c r="GD122" s="2"/>
      <c r="GE122" s="2"/>
      <c r="GF122" s="2"/>
      <c r="GG122" s="2"/>
      <c r="GH122" s="2"/>
      <c r="GJ122" s="6"/>
    </row>
    <row r="123" spans="1:192" x14ac:dyDescent="0.25">
      <c r="A123" s="8" t="s">
        <v>91</v>
      </c>
      <c r="B123" s="8" t="s">
        <v>290</v>
      </c>
      <c r="C123" s="22">
        <f>Baseline!CC123*'Summary all tools'!B$21</f>
        <v>92.983195807339385</v>
      </c>
      <c r="D123" s="22">
        <f>Baseline!CD123*'Summary all tools'!C$21</f>
        <v>88.636269662918224</v>
      </c>
      <c r="E123" s="22">
        <f>Baseline!CE123*'Summary all tools'!D$21</f>
        <v>304.40108818227287</v>
      </c>
      <c r="F123" s="22">
        <f>Baseline!CF123*'Summary all tools'!E$21</f>
        <v>234.5708244252383</v>
      </c>
      <c r="G123" s="22">
        <f>Baseline!CG123*'Summary all tools'!F$21</f>
        <v>175.81958635530822</v>
      </c>
      <c r="H123" s="22">
        <f>Baseline!CH123*'Summary all tools'!G$21</f>
        <v>194.3628198907316</v>
      </c>
      <c r="I123" s="22">
        <f>Baseline!CI123*'Summary all tools'!H$21</f>
        <v>92.68453239355992</v>
      </c>
      <c r="J123" s="27">
        <f>Baseline!CJ123*'Summary all tools'!J$21</f>
        <v>58.077036703343651</v>
      </c>
      <c r="K123" s="27">
        <f>Baseline!CK123*'Summary all tools'!K$21</f>
        <v>60.041404134787221</v>
      </c>
      <c r="L123" s="27">
        <f>Baseline!CL123*'Summary all tools'!L$21</f>
        <v>177.31652245070705</v>
      </c>
      <c r="M123" s="27">
        <f>Baseline!CM123*'Summary all tools'!M$21</f>
        <v>134.51512597572025</v>
      </c>
      <c r="N123" s="27">
        <f>Baseline!CN123*'Summary all tools'!N$21</f>
        <v>104.68370743810345</v>
      </c>
      <c r="O123" s="27">
        <f>Baseline!CO123*'Summary all tools'!O$21</f>
        <v>145.8963467646247</v>
      </c>
      <c r="P123" s="27">
        <f>Baseline!CP123*'Summary all tools'!P$21</f>
        <v>91.023659461118399</v>
      </c>
      <c r="Q123" s="28"/>
      <c r="R123" s="29">
        <f>Baseline!CR123*'Summary all tools'!B$28</f>
        <v>25.350381416568805</v>
      </c>
      <c r="S123" s="29">
        <f>Baseline!CS123*'Summary all tools'!C$28</f>
        <v>20.082379945878461</v>
      </c>
      <c r="T123" s="29">
        <f>Baseline!CT123*'Summary all tools'!D$28</f>
        <v>61.9136357817031</v>
      </c>
      <c r="U123" s="29">
        <f>Baseline!CU123*'Summary all tools'!E$28</f>
        <v>33.340216890590739</v>
      </c>
      <c r="V123" s="29">
        <f>Baseline!CV123*'Summary all tools'!F$28</f>
        <v>14.644523204428873</v>
      </c>
      <c r="W123" s="29">
        <f>Baseline!CW123*'Summary all tools'!G$28</f>
        <v>17.163415519706085</v>
      </c>
      <c r="X123" s="29">
        <f>Baseline!CX123*'Summary all tools'!H$28</f>
        <v>12.173490821840703</v>
      </c>
      <c r="Y123" s="29">
        <f>Baseline!CY123*'Summary all tools'!J$28</f>
        <v>15.896610282139005</v>
      </c>
      <c r="Z123" s="29">
        <f>Baseline!CZ123*'Summary all tools'!K$28</f>
        <v>13.587129461068555</v>
      </c>
      <c r="AA123" s="29">
        <f>Baseline!DA123*'Summary all tools'!L$28</f>
        <v>35.216841370132705</v>
      </c>
      <c r="AB123" s="29">
        <f>Baseline!DB123*'Summary all tools'!M$28</f>
        <v>21.340440139104849</v>
      </c>
      <c r="AC123" s="29">
        <f>Baseline!DC123*'Summary all tools'!N$28</f>
        <v>10.427592449315814</v>
      </c>
      <c r="AD123" s="29">
        <f>Baseline!DD123*'Summary all tools'!O$28</f>
        <v>14.831229362917229</v>
      </c>
      <c r="AE123" s="29">
        <f>Baseline!DE123*'Summary all tools'!P$28</f>
        <v>10.942230429766706</v>
      </c>
      <c r="AF123" s="29">
        <f t="shared" si="3"/>
        <v>2261.9222367209359</v>
      </c>
      <c r="AH123" s="6">
        <f>C123*'Summary all tools'!B$22</f>
        <v>15.961693013248997</v>
      </c>
      <c r="AI123" s="6">
        <f>D123*'Summary all tools'!C$22</f>
        <v>15.215490432599042</v>
      </c>
      <c r="AJ123" s="6">
        <f>E123*'Summary all tools'!D$22</f>
        <v>57.755112247708688</v>
      </c>
      <c r="AK123" s="6">
        <f>F123*'Summary all tools'!E$22</f>
        <v>44.505965388024421</v>
      </c>
      <c r="AL123" s="6">
        <f>G123*'Summary all tools'!F$22</f>
        <v>33.358881881578945</v>
      </c>
      <c r="AM123" s="6">
        <f>H123*'Summary all tools'!G$22</f>
        <v>47.415535451787314</v>
      </c>
      <c r="AN123" s="6">
        <f>I123*'Summary all tools'!H$22</f>
        <v>22.610737660679181</v>
      </c>
      <c r="AO123" s="6">
        <f>J123*'Summary all tools'!J$22</f>
        <v>7.4796183633094095</v>
      </c>
      <c r="AP123" s="6">
        <f>K123*'Summary all tools'!K$22</f>
        <v>7.7326050779650206</v>
      </c>
      <c r="AQ123" s="6">
        <f>L123*'Summary all tools'!L$22</f>
        <v>45.047011270371932</v>
      </c>
      <c r="AR123" s="6">
        <f>M123*'Summary all tools'!M$22</f>
        <v>34.173377145653625</v>
      </c>
      <c r="AS123" s="6">
        <f>N123*'Summary all tools'!N$22</f>
        <v>26.594747537412921</v>
      </c>
      <c r="AT123" s="6">
        <f>O123*'Summary all tools'!O$22</f>
        <v>35.216359563874931</v>
      </c>
      <c r="AU123" s="6">
        <f>P123*'Summary all tools'!P$22</f>
        <v>21.971228145787201</v>
      </c>
      <c r="AV123" s="6"/>
      <c r="AW123" s="6">
        <f>R123*'Summary all tools'!B$29</f>
        <v>4.3517003521630375</v>
      </c>
      <c r="AX123" s="6">
        <f>S123*'Summary all tools'!C$29</f>
        <v>3.4473840234069293</v>
      </c>
      <c r="AY123" s="6">
        <f>T123*'Summary all tools'!D$29</f>
        <v>11.7470965875616</v>
      </c>
      <c r="AZ123" s="6">
        <f>U123*'Summary all tools'!E$29</f>
        <v>6.3257591501315762</v>
      </c>
      <c r="BA123" s="6">
        <f>V123*'Summary all tools'!F$29</f>
        <v>2.7785580088974857</v>
      </c>
      <c r="BB123" s="6">
        <f>W123*'Summary all tools'!G$29</f>
        <v>4.1870792855644705</v>
      </c>
      <c r="BC123" s="6">
        <f>X123*'Summary all tools'!H$29</f>
        <v>2.9697685285668172</v>
      </c>
      <c r="BD123" s="6">
        <f>Y123*'Summary all tools'!J$29</f>
        <v>2.0472907181542657</v>
      </c>
      <c r="BE123" s="6">
        <f>Z123*'Summary all tools'!K$29</f>
        <v>1.7498575821073139</v>
      </c>
      <c r="BF123" s="6">
        <f>AA123*'Summary all tools'!L$29</f>
        <v>8.9467886476754135</v>
      </c>
      <c r="BG123" s="6">
        <f>AB123*'Summary all tools'!M$29</f>
        <v>5.4215085778495107</v>
      </c>
      <c r="BH123" s="6">
        <f>AC123*'Summary all tools'!N$29</f>
        <v>2.6491150858079648</v>
      </c>
      <c r="BI123" s="6">
        <f>AD123*'Summary all tools'!O$29</f>
        <v>3.5799519151869177</v>
      </c>
      <c r="BJ123" s="6">
        <f>AE123*'Summary all tools'!P$29</f>
        <v>2.6412280347712742</v>
      </c>
      <c r="BK123" s="6">
        <f t="shared" si="4"/>
        <v>477.88144967784638</v>
      </c>
      <c r="BM123" s="6">
        <f>C123*'Summary all tools'!B$23</f>
        <v>3.2936826852736023</v>
      </c>
      <c r="BN123" s="6">
        <f>D123*'Summary all tools'!C$23</f>
        <v>3.1397043749807549</v>
      </c>
      <c r="BO123" s="6">
        <f>E123*'Summary all tools'!D$23</f>
        <v>17.603441746733129</v>
      </c>
      <c r="BP123" s="6">
        <f>F123*'Summary all tools'!E$23</f>
        <v>13.565174381966347</v>
      </c>
      <c r="BQ123" s="6">
        <f>G123*'Summary all tools'!F$23</f>
        <v>10.167604409111391</v>
      </c>
      <c r="BR123" s="6">
        <f>H123*'Summary all tools'!G$23</f>
        <v>10.423242707073934</v>
      </c>
      <c r="BS123" s="6">
        <f>I123*'Summary all tools'!H$23</f>
        <v>4.9704638823044753</v>
      </c>
      <c r="BT123" s="6">
        <f>J123*'Summary all tools'!J$23</f>
        <v>1.3199326523487194</v>
      </c>
      <c r="BU123" s="6">
        <f>K123*'Summary all tools'!K$23</f>
        <v>1.3645773666997096</v>
      </c>
      <c r="BV123" s="6">
        <f>L123*'Summary all tools'!L$23</f>
        <v>9.5119187144610056</v>
      </c>
      <c r="BW123" s="6">
        <f>M123*'Summary all tools'!M$23</f>
        <v>7.2158923853372201</v>
      </c>
      <c r="BX123" s="6">
        <f>N123*'Summary all tools'!N$23</f>
        <v>5.615623982003525</v>
      </c>
      <c r="BY123" s="6">
        <f>O123*'Summary all tools'!O$23</f>
        <v>8.5005005843836035</v>
      </c>
      <c r="BZ123" s="6">
        <f>P123*'Summary all tools'!P$23</f>
        <v>5.3033998972589798</v>
      </c>
      <c r="CA123" s="6"/>
      <c r="CB123" s="6">
        <f>R123*'Summary all tools'!B$30</f>
        <v>0.89796991393840464</v>
      </c>
      <c r="CC123" s="6">
        <f>S123*'Summary all tools'!C$30</f>
        <v>0.71136495721095372</v>
      </c>
      <c r="CD123" s="6">
        <f>T123*'Summary all tools'!D$30</f>
        <v>3.5804506722362412</v>
      </c>
      <c r="CE123" s="6">
        <f>U123*'Summary all tools'!E$30</f>
        <v>1.9280567272661311</v>
      </c>
      <c r="CF123" s="6">
        <f>V123*'Summary all tools'!F$30</f>
        <v>0.84688925613656252</v>
      </c>
      <c r="CG123" s="6">
        <f>W123*'Summary all tools'!G$30</f>
        <v>0.92043553260253452</v>
      </c>
      <c r="CH123" s="6">
        <f>X123*'Summary all tools'!H$30</f>
        <v>0.65283704722805036</v>
      </c>
      <c r="CI123" s="6">
        <f>Y123*'Summary all tools'!J$30</f>
        <v>0.361286597321341</v>
      </c>
      <c r="CJ123" s="6">
        <f>Z123*'Summary all tools'!K$30</f>
        <v>0.30879839684246718</v>
      </c>
      <c r="CK123" s="6">
        <f>AA123*'Summary all tools'!L$30</f>
        <v>1.8891625431346493</v>
      </c>
      <c r="CL123" s="6">
        <f>AB123*'Summary all tools'!M$30</f>
        <v>1.1447806957212117</v>
      </c>
      <c r="CM123" s="6">
        <f>AC123*'Summary all tools'!N$30</f>
        <v>0.55937489859690093</v>
      </c>
      <c r="CN123" s="6">
        <f>AD123*'Summary all tools'!O$30</f>
        <v>0.86412632435546288</v>
      </c>
      <c r="CO123" s="6">
        <f>AE123*'Summary all tools'!P$30</f>
        <v>0.6375378014965144</v>
      </c>
      <c r="CP123" s="6">
        <f t="shared" si="5"/>
        <v>117.29823113402381</v>
      </c>
      <c r="CR123" s="6"/>
      <c r="CS123" s="6"/>
      <c r="CT123" s="6"/>
      <c r="CU123" s="6"/>
      <c r="CV123" s="6"/>
      <c r="CW123" s="6"/>
      <c r="CX123" s="6"/>
      <c r="CY123" s="6"/>
      <c r="CZ123" s="6"/>
      <c r="DA123" s="6"/>
      <c r="DB123" s="6"/>
      <c r="DC123" s="6"/>
      <c r="DD123" s="6"/>
      <c r="DE123" s="6"/>
      <c r="DF123" s="6"/>
      <c r="DH123" s="6"/>
      <c r="DI123" s="6"/>
      <c r="DJ123" s="6"/>
      <c r="DK123" s="6"/>
      <c r="DL123" s="6"/>
      <c r="DM123" s="6"/>
      <c r="DN123" s="6"/>
      <c r="DO123" s="6"/>
      <c r="DP123" s="6"/>
      <c r="DQ123" s="6"/>
      <c r="DR123" s="6"/>
      <c r="DS123" s="6"/>
      <c r="DT123" s="6"/>
      <c r="DU123" s="6"/>
      <c r="DV123" s="6"/>
      <c r="DX123" s="6"/>
      <c r="DY123" s="6"/>
      <c r="DZ123" s="6"/>
      <c r="EA123" s="6"/>
      <c r="EB123" s="6"/>
      <c r="EC123" s="6"/>
      <c r="ED123" s="6"/>
      <c r="EE123" s="6"/>
      <c r="EF123" s="6"/>
      <c r="EG123" s="6"/>
      <c r="EH123" s="6"/>
      <c r="EI123" s="6"/>
      <c r="EJ123" s="6"/>
      <c r="EK123" s="6"/>
      <c r="EL123" s="6"/>
      <c r="EN123" s="1"/>
      <c r="EO123" s="1"/>
      <c r="EP123" s="1"/>
      <c r="EQ123" s="1"/>
      <c r="ER123" s="1"/>
      <c r="ES123" s="1"/>
      <c r="ET123" s="1"/>
      <c r="EU123" s="1"/>
      <c r="EV123" s="1"/>
      <c r="EW123" s="1"/>
      <c r="EX123" s="1"/>
      <c r="EY123" s="1"/>
      <c r="EZ123" s="1"/>
      <c r="FA123" s="1"/>
      <c r="FB123" s="2"/>
      <c r="FD123" s="2"/>
      <c r="FE123" s="2"/>
      <c r="FF123" s="2"/>
      <c r="FG123" s="2"/>
      <c r="FH123" s="2"/>
      <c r="FI123" s="2"/>
      <c r="FJ123" s="2"/>
      <c r="FK123" s="2"/>
      <c r="FL123" s="2"/>
      <c r="FM123" s="2"/>
      <c r="FN123" s="2"/>
      <c r="FO123" s="2"/>
      <c r="FP123" s="2"/>
      <c r="FQ123" s="2"/>
      <c r="FR123" s="2"/>
      <c r="FT123" s="2"/>
      <c r="FU123" s="2"/>
      <c r="FV123" s="2"/>
      <c r="FW123" s="2"/>
      <c r="FX123" s="2"/>
      <c r="FY123" s="2"/>
      <c r="FZ123" s="2"/>
      <c r="GA123" s="2"/>
      <c r="GB123" s="2"/>
      <c r="GC123" s="2"/>
      <c r="GD123" s="2"/>
      <c r="GE123" s="2"/>
      <c r="GF123" s="2"/>
      <c r="GG123" s="2"/>
      <c r="GH123" s="2"/>
      <c r="GJ123" s="6"/>
    </row>
    <row r="124" spans="1:192" x14ac:dyDescent="0.25">
      <c r="A124" s="8" t="s">
        <v>56</v>
      </c>
      <c r="B124" s="8" t="s">
        <v>291</v>
      </c>
      <c r="C124" s="22">
        <f>Baseline!CC124*'Summary all tools'!B$21</f>
        <v>68.009497975264708</v>
      </c>
      <c r="D124" s="22">
        <f>Baseline!CD124*'Summary all tools'!C$21</f>
        <v>76.476701138300641</v>
      </c>
      <c r="E124" s="22">
        <f>Baseline!CE124*'Summary all tools'!D$21</f>
        <v>290.93053890952939</v>
      </c>
      <c r="F124" s="22">
        <f>Baseline!CF124*'Summary all tools'!E$21</f>
        <v>225.75428416900897</v>
      </c>
      <c r="G124" s="22">
        <f>Baseline!CG124*'Summary all tools'!F$21</f>
        <v>181.84958868152202</v>
      </c>
      <c r="H124" s="22">
        <f>Baseline!CH124*'Summary all tools'!G$21</f>
        <v>235.87798287389344</v>
      </c>
      <c r="I124" s="22">
        <f>Baseline!CI124*'Summary all tools'!H$21</f>
        <v>141.41002653452426</v>
      </c>
      <c r="J124" s="27">
        <f>Baseline!CJ124*'Summary all tools'!J$21</f>
        <v>46.751914852915441</v>
      </c>
      <c r="K124" s="27">
        <f>Baseline!CK124*'Summary all tools'!K$21</f>
        <v>53.811064322212857</v>
      </c>
      <c r="L124" s="27">
        <f>Baseline!CL124*'Summary all tools'!L$21</f>
        <v>171.80982469509996</v>
      </c>
      <c r="M124" s="27">
        <f>Baseline!CM124*'Summary all tools'!M$21</f>
        <v>141.89661838883018</v>
      </c>
      <c r="N124" s="27">
        <f>Baseline!CN124*'Summary all tools'!N$21</f>
        <v>117.74239453472261</v>
      </c>
      <c r="O124" s="27">
        <f>Baseline!CO124*'Summary all tools'!O$21</f>
        <v>201.48972448189843</v>
      </c>
      <c r="P124" s="27">
        <f>Baseline!CP124*'Summary all tools'!P$21</f>
        <v>127.67771434912005</v>
      </c>
      <c r="Q124" s="28"/>
      <c r="R124" s="29">
        <f>Baseline!CR124*'Summary all tools'!B$28</f>
        <v>0.83228406613086214</v>
      </c>
      <c r="S124" s="29">
        <f>Baseline!CS124*'Summary all tools'!C$28</f>
        <v>0.52894548337729563</v>
      </c>
      <c r="T124" s="29">
        <f>Baseline!CT124*'Summary all tools'!D$28</f>
        <v>1.6476648643743572</v>
      </c>
      <c r="U124" s="29">
        <f>Baseline!CU124*'Summary all tools'!E$28</f>
        <v>1.0345155588192874</v>
      </c>
      <c r="V124" s="29">
        <f>Baseline!CV124*'Summary all tools'!F$28</f>
        <v>0.68354228191821542</v>
      </c>
      <c r="W124" s="29">
        <f>Baseline!CW124*'Summary all tools'!G$28</f>
        <v>0.42385980750025776</v>
      </c>
      <c r="X124" s="29">
        <f>Baseline!CX124*'Summary all tools'!H$28</f>
        <v>0.28774366692532632</v>
      </c>
      <c r="Y124" s="29">
        <f>Baseline!CY124*'Summary all tools'!J$28</f>
        <v>0.71982524046908292</v>
      </c>
      <c r="Z124" s="29">
        <f>Baseline!CZ124*'Summary all tools'!K$28</f>
        <v>0.61140142117860141</v>
      </c>
      <c r="AA124" s="29">
        <f>Baseline!DA124*'Summary all tools'!L$28</f>
        <v>1.6644076767337814</v>
      </c>
      <c r="AB124" s="29">
        <f>Baseline!DB124*'Summary all tools'!M$28</f>
        <v>1.1275955053149254</v>
      </c>
      <c r="AC124" s="29">
        <f>Baseline!DC124*'Summary all tools'!N$28</f>
        <v>0.49493106848919488</v>
      </c>
      <c r="AD124" s="29">
        <f>Baseline!DD124*'Summary all tools'!O$28</f>
        <v>0.44929098083442193</v>
      </c>
      <c r="AE124" s="29">
        <f>Baseline!DE124*'Summary all tools'!P$28</f>
        <v>0.24781096164375249</v>
      </c>
      <c r="AF124" s="29">
        <f t="shared" si="3"/>
        <v>2092.2416944905522</v>
      </c>
      <c r="AH124" s="6">
        <f>C124*'Summary all tools'!B$22</f>
        <v>11.674654965781135</v>
      </c>
      <c r="AI124" s="6">
        <f>D124*'Summary all tools'!C$22</f>
        <v>13.12815305643853</v>
      </c>
      <c r="AJ124" s="6">
        <f>E124*'Summary all tools'!D$22</f>
        <v>55.199296531242737</v>
      </c>
      <c r="AK124" s="6">
        <f>F124*'Summary all tools'!E$22</f>
        <v>42.833171525244062</v>
      </c>
      <c r="AL124" s="6">
        <f>G124*'Summary all tools'!F$22</f>
        <v>34.502975890191308</v>
      </c>
      <c r="AM124" s="6">
        <f>H124*'Summary all tools'!G$22</f>
        <v>57.543314434009758</v>
      </c>
      <c r="AN124" s="6">
        <f>I124*'Summary all tools'!H$22</f>
        <v>34.497503844384468</v>
      </c>
      <c r="AO124" s="6">
        <f>J124*'Summary all tools'!J$22</f>
        <v>6.0210799431785036</v>
      </c>
      <c r="AP124" s="6">
        <f>K124*'Summary all tools'!K$22</f>
        <v>6.9302128293758978</v>
      </c>
      <c r="AQ124" s="6">
        <f>L124*'Summary all tools'!L$22</f>
        <v>43.648042508572964</v>
      </c>
      <c r="AR124" s="6">
        <f>M124*'Summary all tools'!M$22</f>
        <v>36.048634833599564</v>
      </c>
      <c r="AS124" s="6">
        <f>N124*'Summary all tools'!N$22</f>
        <v>29.912288490096529</v>
      </c>
      <c r="AT124" s="6">
        <f>O124*'Summary all tools'!O$22</f>
        <v>48.635450737009968</v>
      </c>
      <c r="AU124" s="6">
        <f>P124*'Summary all tools'!P$22</f>
        <v>30.818758635994495</v>
      </c>
      <c r="AV124" s="6"/>
      <c r="AW124" s="6">
        <f>R124*'Summary all tools'!B$29</f>
        <v>0.14287165167913984</v>
      </c>
      <c r="AX124" s="6">
        <f>S124*'Summary all tools'!C$29</f>
        <v>9.0799905865857289E-2</v>
      </c>
      <c r="AY124" s="6">
        <f>T124*'Summary all tools'!D$29</f>
        <v>0.31261737517694105</v>
      </c>
      <c r="AZ124" s="6">
        <f>U124*'Summary all tools'!E$29</f>
        <v>0.19628235423991677</v>
      </c>
      <c r="BA124" s="6">
        <f>V124*'Summary all tools'!F$29</f>
        <v>0.12969093328142878</v>
      </c>
      <c r="BB124" s="6">
        <f>W124*'Summary all tools'!G$29</f>
        <v>0.10340218227135627</v>
      </c>
      <c r="BC124" s="6">
        <f>X124*'Summary all tools'!H$29</f>
        <v>7.0196141668428719E-2</v>
      </c>
      <c r="BD124" s="6">
        <f>Y124*'Summary all tools'!J$29</f>
        <v>9.270476581798795E-2</v>
      </c>
      <c r="BE124" s="6">
        <f>Z124*'Summary all tools'!K$29</f>
        <v>7.8741092121486542E-2</v>
      </c>
      <c r="BF124" s="6">
        <f>AA124*'Summary all tools'!L$29</f>
        <v>0.42284041180180071</v>
      </c>
      <c r="BG124" s="6">
        <f>AB124*'Summary all tools'!M$29</f>
        <v>0.28646404031786055</v>
      </c>
      <c r="BH124" s="6">
        <f>AC124*'Summary all tools'!N$29</f>
        <v>0.12573653663035214</v>
      </c>
      <c r="BI124" s="6">
        <f>AD124*'Summary all tools'!O$29</f>
        <v>0.10844954709796392</v>
      </c>
      <c r="BJ124" s="6">
        <f>AE124*'Summary all tools'!P$29</f>
        <v>5.98164390174575E-2</v>
      </c>
      <c r="BK124" s="6">
        <f t="shared" si="4"/>
        <v>453.61415160210805</v>
      </c>
      <c r="BM124" s="6">
        <f>C124*'Summary all tools'!B$23</f>
        <v>2.4090557865897582</v>
      </c>
      <c r="BN124" s="6">
        <f>D124*'Summary all tools'!C$23</f>
        <v>2.7089839640269981</v>
      </c>
      <c r="BO124" s="6">
        <f>E124*'Summary all tools'!D$23</f>
        <v>16.824443120823986</v>
      </c>
      <c r="BP124" s="6">
        <f>F124*'Summary all tools'!E$23</f>
        <v>13.055315978584664</v>
      </c>
      <c r="BQ124" s="6">
        <f>G124*'Summary all tools'!F$23</f>
        <v>10.516317993928174</v>
      </c>
      <c r="BR124" s="6">
        <f>H124*'Summary all tools'!G$23</f>
        <v>12.649607914372835</v>
      </c>
      <c r="BS124" s="6">
        <f>I124*'Summary all tools'!H$23</f>
        <v>7.5835030002741721</v>
      </c>
      <c r="BT124" s="6">
        <f>J124*'Summary all tools'!J$23</f>
        <v>1.0625435193844419</v>
      </c>
      <c r="BU124" s="6">
        <f>K124*'Summary all tools'!K$23</f>
        <v>1.2229787345957468</v>
      </c>
      <c r="BV124" s="6">
        <f>L124*'Summary all tools'!L$23</f>
        <v>9.2165189360731752</v>
      </c>
      <c r="BW124" s="6">
        <f>M124*'Summary all tools'!M$23</f>
        <v>7.6118631321943315</v>
      </c>
      <c r="BX124" s="6">
        <f>N124*'Summary all tools'!N$23</f>
        <v>6.3161405975104232</v>
      </c>
      <c r="BY124" s="6">
        <f>O124*'Summary all tools'!O$23</f>
        <v>11.739591557209302</v>
      </c>
      <c r="BZ124" s="6">
        <f>P124*'Summary all tools'!P$23</f>
        <v>7.4390107052400509</v>
      </c>
      <c r="CA124" s="6"/>
      <c r="CB124" s="6">
        <f>R124*'Summary all tools'!B$30</f>
        <v>2.9481451933790759E-2</v>
      </c>
      <c r="CC124" s="6">
        <f>S124*'Summary all tools'!C$30</f>
        <v>1.8736488512002301E-2</v>
      </c>
      <c r="CD124" s="6">
        <f>T124*'Summary all tools'!D$30</f>
        <v>9.5284062982012849E-2</v>
      </c>
      <c r="CE124" s="6">
        <f>U124*'Summary all tools'!E$30</f>
        <v>5.9825786052577372E-2</v>
      </c>
      <c r="CF124" s="6">
        <f>V124*'Summary all tools'!F$30</f>
        <v>3.9529085828928633E-2</v>
      </c>
      <c r="CG124" s="6">
        <f>W124*'Summary all tools'!G$30</f>
        <v>2.2730652137237798E-2</v>
      </c>
      <c r="CH124" s="6">
        <f>X124*'Summary all tools'!H$30</f>
        <v>1.5431048384008036E-2</v>
      </c>
      <c r="CI124" s="6">
        <f>Y124*'Summary all tools'!J$30</f>
        <v>1.6359664556115521E-2</v>
      </c>
      <c r="CJ124" s="6">
        <f>Z124*'Summary all tools'!K$30</f>
        <v>1.3895486844968214E-2</v>
      </c>
      <c r="CK124" s="6">
        <f>AA124*'Summary all tools'!L$30</f>
        <v>8.9285027193208924E-2</v>
      </c>
      <c r="CL124" s="6">
        <f>AB124*'Summary all tools'!M$30</f>
        <v>6.0488422855962592E-2</v>
      </c>
      <c r="CM124" s="6">
        <f>AC124*'Summary all tools'!N$30</f>
        <v>2.6549945981707821E-2</v>
      </c>
      <c r="CN124" s="6">
        <f>AD124*'Summary all tools'!O$30</f>
        <v>2.6177476885715426E-2</v>
      </c>
      <c r="CO124" s="6">
        <f>AE124*'Summary all tools'!P$30</f>
        <v>1.4438450797317327E-2</v>
      </c>
      <c r="CP124" s="6">
        <f t="shared" si="5"/>
        <v>110.88408799175363</v>
      </c>
      <c r="CR124" s="6"/>
      <c r="CS124" s="6"/>
      <c r="CT124" s="6"/>
      <c r="CU124" s="6"/>
      <c r="CV124" s="6"/>
      <c r="CW124" s="6"/>
      <c r="CX124" s="6"/>
      <c r="CY124" s="6"/>
      <c r="CZ124" s="6"/>
      <c r="DA124" s="6"/>
      <c r="DB124" s="6"/>
      <c r="DC124" s="6"/>
      <c r="DD124" s="6"/>
      <c r="DE124" s="6"/>
      <c r="DF124" s="6"/>
      <c r="DH124" s="6"/>
      <c r="DI124" s="6"/>
      <c r="DJ124" s="6"/>
      <c r="DK124" s="6"/>
      <c r="DL124" s="6"/>
      <c r="DM124" s="6"/>
      <c r="DN124" s="6"/>
      <c r="DO124" s="6"/>
      <c r="DP124" s="6"/>
      <c r="DQ124" s="6"/>
      <c r="DR124" s="6"/>
      <c r="DS124" s="6"/>
      <c r="DT124" s="6"/>
      <c r="DU124" s="6"/>
      <c r="DV124" s="6"/>
      <c r="DX124" s="6"/>
      <c r="DY124" s="6"/>
      <c r="DZ124" s="6"/>
      <c r="EA124" s="6"/>
      <c r="EB124" s="6"/>
      <c r="EC124" s="6"/>
      <c r="ED124" s="6"/>
      <c r="EE124" s="6"/>
      <c r="EF124" s="6"/>
      <c r="EG124" s="6"/>
      <c r="EH124" s="6"/>
      <c r="EI124" s="6"/>
      <c r="EJ124" s="6"/>
      <c r="EK124" s="6"/>
      <c r="EL124" s="6"/>
      <c r="EN124" s="1"/>
      <c r="EO124" s="1"/>
      <c r="EP124" s="1"/>
      <c r="EQ124" s="1"/>
      <c r="ER124" s="1"/>
      <c r="ES124" s="1"/>
      <c r="ET124" s="1"/>
      <c r="EU124" s="1"/>
      <c r="EV124" s="1"/>
      <c r="EW124" s="1"/>
      <c r="EX124" s="1"/>
      <c r="EY124" s="1"/>
      <c r="EZ124" s="1"/>
      <c r="FA124" s="1"/>
      <c r="FB124" s="2"/>
      <c r="FD124" s="2"/>
      <c r="FE124" s="2"/>
      <c r="FF124" s="2"/>
      <c r="FG124" s="2"/>
      <c r="FH124" s="2"/>
      <c r="FI124" s="2"/>
      <c r="FJ124" s="2"/>
      <c r="FK124" s="2"/>
      <c r="FL124" s="2"/>
      <c r="FM124" s="2"/>
      <c r="FN124" s="2"/>
      <c r="FO124" s="2"/>
      <c r="FP124" s="2"/>
      <c r="FQ124" s="2"/>
      <c r="FR124" s="2"/>
      <c r="FT124" s="2"/>
      <c r="FU124" s="2"/>
      <c r="FV124" s="2"/>
      <c r="FW124" s="2"/>
      <c r="FX124" s="2"/>
      <c r="FY124" s="2"/>
      <c r="FZ124" s="2"/>
      <c r="GA124" s="2"/>
      <c r="GB124" s="2"/>
      <c r="GC124" s="2"/>
      <c r="GD124" s="2"/>
      <c r="GE124" s="2"/>
      <c r="GF124" s="2"/>
      <c r="GG124" s="2"/>
      <c r="GH124" s="2"/>
      <c r="GJ124" s="6"/>
    </row>
    <row r="125" spans="1:192" x14ac:dyDescent="0.25">
      <c r="A125" s="8" t="s">
        <v>130</v>
      </c>
      <c r="B125" s="8" t="s">
        <v>292</v>
      </c>
      <c r="C125" s="22">
        <f>Baseline!CC125*'Summary all tools'!B$21</f>
        <v>70.847844027561436</v>
      </c>
      <c r="D125" s="22">
        <f>Baseline!CD125*'Summary all tools'!C$21</f>
        <v>71.753609085729579</v>
      </c>
      <c r="E125" s="22">
        <f>Baseline!CE125*'Summary all tools'!D$21</f>
        <v>240.5200576269697</v>
      </c>
      <c r="F125" s="22">
        <f>Baseline!CF125*'Summary all tools'!E$21</f>
        <v>169.4733070836561</v>
      </c>
      <c r="G125" s="22">
        <f>Baseline!CG125*'Summary all tools'!F$21</f>
        <v>136.83610980143814</v>
      </c>
      <c r="H125" s="22">
        <f>Baseline!CH125*'Summary all tools'!G$21</f>
        <v>158.65351617874308</v>
      </c>
      <c r="I125" s="22">
        <f>Baseline!CI125*'Summary all tools'!H$21</f>
        <v>94.405686220418644</v>
      </c>
      <c r="J125" s="27">
        <f>Baseline!CJ125*'Summary all tools'!J$21</f>
        <v>44.93222838655754</v>
      </c>
      <c r="K125" s="27">
        <f>Baseline!CK125*'Summary all tools'!K$21</f>
        <v>48.084190470186229</v>
      </c>
      <c r="L125" s="27">
        <f>Baseline!CL125*'Summary all tools'!L$21</f>
        <v>142.10917681721281</v>
      </c>
      <c r="M125" s="27">
        <f>Baseline!CM125*'Summary all tools'!M$21</f>
        <v>107.28858990228335</v>
      </c>
      <c r="N125" s="27">
        <f>Baseline!CN125*'Summary all tools'!N$21</f>
        <v>87.133700508629346</v>
      </c>
      <c r="O125" s="27">
        <f>Baseline!CO125*'Summary all tools'!O$21</f>
        <v>143.04823089783713</v>
      </c>
      <c r="P125" s="27">
        <f>Baseline!CP125*'Summary all tools'!P$21</f>
        <v>82.694712828046718</v>
      </c>
      <c r="Q125" s="28"/>
      <c r="R125" s="29">
        <f>Baseline!CR125*'Summary all tools'!B$28</f>
        <v>4.2808014485295836</v>
      </c>
      <c r="S125" s="29">
        <f>Baseline!CS125*'Summary all tools'!C$28</f>
        <v>3.7845978090379866</v>
      </c>
      <c r="T125" s="29">
        <f>Baseline!CT125*'Summary all tools'!D$28</f>
        <v>11.762695676866331</v>
      </c>
      <c r="U125" s="29">
        <f>Baseline!CU125*'Summary all tools'!E$28</f>
        <v>7.4901311433669076</v>
      </c>
      <c r="V125" s="29">
        <f>Baseline!CV125*'Summary all tools'!F$28</f>
        <v>3.4788841474941901</v>
      </c>
      <c r="W125" s="29">
        <f>Baseline!CW125*'Summary all tools'!G$28</f>
        <v>2.459744436879737</v>
      </c>
      <c r="X125" s="29">
        <f>Baseline!CX125*'Summary all tools'!H$28</f>
        <v>2.141780899718821</v>
      </c>
      <c r="Y125" s="29">
        <f>Baseline!CY125*'Summary all tools'!J$28</f>
        <v>2.6738260908224065</v>
      </c>
      <c r="Z125" s="29">
        <f>Baseline!CZ125*'Summary all tools'!K$28</f>
        <v>2.2407698582231426</v>
      </c>
      <c r="AA125" s="29">
        <f>Baseline!DA125*'Summary all tools'!L$28</f>
        <v>6.4959456432688212</v>
      </c>
      <c r="AB125" s="29">
        <f>Baseline!DB125*'Summary all tools'!M$28</f>
        <v>4.2620883259850508</v>
      </c>
      <c r="AC125" s="29">
        <f>Baseline!DC125*'Summary all tools'!N$28</f>
        <v>2.1235278705293057</v>
      </c>
      <c r="AD125" s="29">
        <f>Baseline!DD125*'Summary all tools'!O$28</f>
        <v>2.0658092630293172</v>
      </c>
      <c r="AE125" s="29">
        <f>Baseline!DE125*'Summary all tools'!P$28</f>
        <v>1.4341687761408626</v>
      </c>
      <c r="AF125" s="29">
        <f t="shared" si="3"/>
        <v>1654.475731225162</v>
      </c>
      <c r="AH125" s="6">
        <f>C125*'Summary all tools'!B$22</f>
        <v>12.161891481570493</v>
      </c>
      <c r="AI125" s="6">
        <f>D125*'Summary all tools'!C$22</f>
        <v>12.317377036514888</v>
      </c>
      <c r="AJ125" s="6">
        <f>E125*'Summary all tools'!D$22</f>
        <v>45.634734780425696</v>
      </c>
      <c r="AK125" s="6">
        <f>F125*'Summary all tools'!E$22</f>
        <v>32.154779511648847</v>
      </c>
      <c r="AL125" s="6">
        <f>G125*'Summary all tools'!F$22</f>
        <v>25.962406797933681</v>
      </c>
      <c r="AM125" s="6">
        <f>H125*'Summary all tools'!G$22</f>
        <v>38.704117511533539</v>
      </c>
      <c r="AN125" s="6">
        <f>I125*'Summary all tools'!H$22</f>
        <v>23.030619561658387</v>
      </c>
      <c r="AO125" s="6">
        <f>J125*'Summary all tools'!J$22</f>
        <v>5.7867263831172586</v>
      </c>
      <c r="AP125" s="6">
        <f>K125*'Summary all tools'!K$22</f>
        <v>6.19266089388762</v>
      </c>
      <c r="AQ125" s="6">
        <f>L125*'Summary all tools'!L$22</f>
        <v>36.102635001134018</v>
      </c>
      <c r="AR125" s="6">
        <f>M125*'Summary all tools'!M$22</f>
        <v>27.256514236308824</v>
      </c>
      <c r="AS125" s="6">
        <f>N125*'Summary all tools'!N$22</f>
        <v>22.136193145410896</v>
      </c>
      <c r="AT125" s="6">
        <f>O125*'Summary all tools'!O$22</f>
        <v>34.528883320167587</v>
      </c>
      <c r="AU125" s="6">
        <f>P125*'Summary all tools'!P$22</f>
        <v>19.960792751597484</v>
      </c>
      <c r="AV125" s="6"/>
      <c r="AW125" s="6">
        <f>R125*'Summary all tools'!B$29</f>
        <v>0.73485147481570512</v>
      </c>
      <c r="AX125" s="6">
        <f>S125*'Summary all tools'!C$29</f>
        <v>0.64967210345883697</v>
      </c>
      <c r="AY125" s="6">
        <f>T125*'Summary all tools'!D$29</f>
        <v>2.2317785169882836</v>
      </c>
      <c r="AZ125" s="6">
        <f>U125*'Summary all tools'!E$29</f>
        <v>1.4211294956875484</v>
      </c>
      <c r="BA125" s="6">
        <f>V125*'Summary all tools'!F$29</f>
        <v>0.6600611897779749</v>
      </c>
      <c r="BB125" s="6">
        <f>W125*'Summary all tools'!G$29</f>
        <v>0.60006383738811675</v>
      </c>
      <c r="BC125" s="6">
        <f>X125*'Summary all tools'!H$29</f>
        <v>0.52249544556757777</v>
      </c>
      <c r="BD125" s="6">
        <f>Y125*'Summary all tools'!J$29</f>
        <v>0.34435639048470384</v>
      </c>
      <c r="BE125" s="6">
        <f>Z125*'Summary all tools'!K$29</f>
        <v>0.28858399689237441</v>
      </c>
      <c r="BF125" s="6">
        <f>AA125*'Summary all tools'!L$29</f>
        <v>1.6502857858911679</v>
      </c>
      <c r="BG125" s="6">
        <f>AB125*'Summary all tools'!M$29</f>
        <v>1.0827774998200888</v>
      </c>
      <c r="BH125" s="6">
        <f>AC125*'Summary all tools'!N$29</f>
        <v>0.53947924646038026</v>
      </c>
      <c r="BI125" s="6">
        <f>AD125*'Summary all tools'!O$29</f>
        <v>0.49864361521397316</v>
      </c>
      <c r="BJ125" s="6">
        <f>AE125*'Summary all tools'!P$29</f>
        <v>0.34617867010296682</v>
      </c>
      <c r="BK125" s="6">
        <f t="shared" si="4"/>
        <v>353.50068968145899</v>
      </c>
      <c r="BM125" s="6">
        <f>C125*'Summary all tools'!B$23</f>
        <v>2.5095966549272446</v>
      </c>
      <c r="BN125" s="6">
        <f>D125*'Summary all tools'!C$23</f>
        <v>2.5416809757887862</v>
      </c>
      <c r="BO125" s="6">
        <f>E125*'Summary all tools'!D$23</f>
        <v>13.90921710773249</v>
      </c>
      <c r="BP125" s="6">
        <f>F125*'Summary all tools'!E$23</f>
        <v>9.8006006045779017</v>
      </c>
      <c r="BQ125" s="6">
        <f>G125*'Summary all tools'!F$23</f>
        <v>7.9131993322469096</v>
      </c>
      <c r="BR125" s="6">
        <f>H125*'Summary all tools'!G$23</f>
        <v>8.5082327288284922</v>
      </c>
      <c r="BS125" s="6">
        <f>I125*'Summary all tools'!H$23</f>
        <v>5.062765507088697</v>
      </c>
      <c r="BT125" s="6">
        <f>J125*'Summary all tools'!J$23</f>
        <v>1.0211870087853987</v>
      </c>
      <c r="BU125" s="6">
        <f>K125*'Summary all tools'!K$23</f>
        <v>1.0928225106860507</v>
      </c>
      <c r="BV125" s="6">
        <f>L125*'Summary all tools'!L$23</f>
        <v>7.6232655580083799</v>
      </c>
      <c r="BW125" s="6">
        <f>M125*'Summary all tools'!M$23</f>
        <v>5.7553595797783581</v>
      </c>
      <c r="BX125" s="6">
        <f>N125*'Summary all tools'!N$23</f>
        <v>4.6741762418596711</v>
      </c>
      <c r="BY125" s="6">
        <f>O125*'Summary all tools'!O$23</f>
        <v>8.3345580427990722</v>
      </c>
      <c r="BZ125" s="6">
        <f>P125*'Summary all tools'!P$23</f>
        <v>4.8181223883166338</v>
      </c>
      <c r="CA125" s="6"/>
      <c r="CB125" s="6">
        <f>R125*'Summary all tools'!B$30</f>
        <v>0.15163601861276454</v>
      </c>
      <c r="CC125" s="6">
        <f>S125*'Summary all tools'!C$30</f>
        <v>0.13405932293595049</v>
      </c>
      <c r="CD125" s="6">
        <f>T125*'Summary all tools'!D$30</f>
        <v>0.68023386305464806</v>
      </c>
      <c r="CE125" s="6">
        <f>U125*'Summary all tools'!E$30</f>
        <v>0.43315248327462946</v>
      </c>
      <c r="CF125" s="6">
        <f>V125*'Summary all tools'!F$30</f>
        <v>0.20118303387068415</v>
      </c>
      <c r="CG125" s="6">
        <f>W125*'Summary all tools'!G$30</f>
        <v>0.13191058494307736</v>
      </c>
      <c r="CH125" s="6">
        <f>X125*'Summary all tools'!H$30</f>
        <v>0.11485891260321753</v>
      </c>
      <c r="CI125" s="6">
        <f>Y125*'Summary all tools'!J$30</f>
        <v>6.0768774791418331E-2</v>
      </c>
      <c r="CJ125" s="6">
        <f>Z125*'Summary all tools'!K$30</f>
        <v>5.0926587686889603E-2</v>
      </c>
      <c r="CK125" s="6">
        <f>AA125*'Summary all tools'!L$30</f>
        <v>0.34846671973000759</v>
      </c>
      <c r="CL125" s="6">
        <f>AB125*'Summary all tools'!M$30</f>
        <v>0.22863429279069605</v>
      </c>
      <c r="CM125" s="6">
        <f>AC125*'Summary all tools'!N$30</f>
        <v>0.11391394447171377</v>
      </c>
      <c r="CN125" s="6">
        <f>AD125*'Summary all tools'!O$30</f>
        <v>0.12036225194820041</v>
      </c>
      <c r="CO125" s="6">
        <f>AE125*'Summary all tools'!P$30</f>
        <v>8.3560368645543712E-2</v>
      </c>
      <c r="CP125" s="6">
        <f t="shared" si="5"/>
        <v>86.418451400783511</v>
      </c>
      <c r="CR125" s="6"/>
      <c r="CS125" s="6"/>
      <c r="CT125" s="6"/>
      <c r="CU125" s="6"/>
      <c r="CV125" s="6"/>
      <c r="CW125" s="6"/>
      <c r="CX125" s="6"/>
      <c r="CY125" s="6"/>
      <c r="CZ125" s="6"/>
      <c r="DA125" s="6"/>
      <c r="DB125" s="6"/>
      <c r="DC125" s="6"/>
      <c r="DD125" s="6"/>
      <c r="DE125" s="6"/>
      <c r="DF125" s="6"/>
      <c r="DH125" s="6"/>
      <c r="DI125" s="6"/>
      <c r="DJ125" s="6"/>
      <c r="DK125" s="6"/>
      <c r="DL125" s="6"/>
      <c r="DM125" s="6"/>
      <c r="DN125" s="6"/>
      <c r="DO125" s="6"/>
      <c r="DP125" s="6"/>
      <c r="DQ125" s="6"/>
      <c r="DR125" s="6"/>
      <c r="DS125" s="6"/>
      <c r="DT125" s="6"/>
      <c r="DU125" s="6"/>
      <c r="DV125" s="6"/>
      <c r="DX125" s="6"/>
      <c r="DY125" s="6"/>
      <c r="DZ125" s="6"/>
      <c r="EA125" s="6"/>
      <c r="EB125" s="6"/>
      <c r="EC125" s="6"/>
      <c r="ED125" s="6"/>
      <c r="EE125" s="6"/>
      <c r="EF125" s="6"/>
      <c r="EG125" s="6"/>
      <c r="EH125" s="6"/>
      <c r="EI125" s="6"/>
      <c r="EJ125" s="6"/>
      <c r="EK125" s="6"/>
      <c r="EL125" s="6"/>
      <c r="EN125" s="1"/>
      <c r="EO125" s="1"/>
      <c r="EP125" s="1"/>
      <c r="EQ125" s="1"/>
      <c r="ER125" s="1"/>
      <c r="ES125" s="1"/>
      <c r="ET125" s="1"/>
      <c r="EU125" s="1"/>
      <c r="EV125" s="1"/>
      <c r="EW125" s="1"/>
      <c r="EX125" s="1"/>
      <c r="EY125" s="1"/>
      <c r="EZ125" s="1"/>
      <c r="FA125" s="1"/>
      <c r="FB125" s="2"/>
      <c r="FD125" s="2"/>
      <c r="FE125" s="2"/>
      <c r="FF125" s="2"/>
      <c r="FG125" s="2"/>
      <c r="FH125" s="2"/>
      <c r="FI125" s="2"/>
      <c r="FJ125" s="2"/>
      <c r="FK125" s="2"/>
      <c r="FL125" s="2"/>
      <c r="FM125" s="2"/>
      <c r="FN125" s="2"/>
      <c r="FO125" s="2"/>
      <c r="FP125" s="2"/>
      <c r="FQ125" s="2"/>
      <c r="FR125" s="2"/>
      <c r="FT125" s="2"/>
      <c r="FU125" s="2"/>
      <c r="FV125" s="2"/>
      <c r="FW125" s="2"/>
      <c r="FX125" s="2"/>
      <c r="FY125" s="2"/>
      <c r="FZ125" s="2"/>
      <c r="GA125" s="2"/>
      <c r="GB125" s="2"/>
      <c r="GC125" s="2"/>
      <c r="GD125" s="2"/>
      <c r="GE125" s="2"/>
      <c r="GF125" s="2"/>
      <c r="GG125" s="2"/>
      <c r="GH125" s="2"/>
      <c r="GJ125" s="6"/>
    </row>
    <row r="126" spans="1:192" x14ac:dyDescent="0.25">
      <c r="A126" s="8" t="s">
        <v>110</v>
      </c>
      <c r="B126" s="8" t="s">
        <v>293</v>
      </c>
      <c r="C126" s="22">
        <f>Baseline!CC126*'Summary all tools'!B$21</f>
        <v>118.4080376618695</v>
      </c>
      <c r="D126" s="22">
        <f>Baseline!CD126*'Summary all tools'!C$21</f>
        <v>133.02687162399673</v>
      </c>
      <c r="E126" s="22">
        <f>Baseline!CE126*'Summary all tools'!D$21</f>
        <v>498.4496538144337</v>
      </c>
      <c r="F126" s="22">
        <f>Baseline!CF126*'Summary all tools'!E$21</f>
        <v>376.15994597462054</v>
      </c>
      <c r="G126" s="22">
        <f>Baseline!CG126*'Summary all tools'!F$21</f>
        <v>300.44525532796587</v>
      </c>
      <c r="H126" s="22">
        <f>Baseline!CH126*'Summary all tools'!G$21</f>
        <v>386.28821281218927</v>
      </c>
      <c r="I126" s="22">
        <f>Baseline!CI126*'Summary all tools'!H$21</f>
        <v>236.87504175768126</v>
      </c>
      <c r="J126" s="27">
        <f>Baseline!CJ126*'Summary all tools'!J$21</f>
        <v>81.478437956811419</v>
      </c>
      <c r="K126" s="27">
        <f>Baseline!CK126*'Summary all tools'!K$21</f>
        <v>90.199035686218892</v>
      </c>
      <c r="L126" s="27">
        <f>Baseline!CL126*'Summary all tools'!L$21</f>
        <v>288.47257588469159</v>
      </c>
      <c r="M126" s="27">
        <f>Baseline!CM126*'Summary all tools'!M$21</f>
        <v>229.8377002890129</v>
      </c>
      <c r="N126" s="27">
        <f>Baseline!CN126*'Summary all tools'!N$21</f>
        <v>193.26049434907091</v>
      </c>
      <c r="O126" s="27">
        <f>Baseline!CO126*'Summary all tools'!O$21</f>
        <v>340.46708690466158</v>
      </c>
      <c r="P126" s="27">
        <f>Baseline!CP126*'Summary all tools'!P$21</f>
        <v>214.61462040195985</v>
      </c>
      <c r="Q126" s="28"/>
      <c r="R126" s="29">
        <f>Baseline!CR126*'Summary all tools'!B$28</f>
        <v>1.5443127817506759</v>
      </c>
      <c r="S126" s="29">
        <f>Baseline!CS126*'Summary all tools'!C$28</f>
        <v>1.2089243471859732</v>
      </c>
      <c r="T126" s="29">
        <f>Baseline!CT126*'Summary all tools'!D$28</f>
        <v>4.3711013295859553</v>
      </c>
      <c r="U126" s="29">
        <f>Baseline!CU126*'Summary all tools'!E$28</f>
        <v>2.6433482301913456</v>
      </c>
      <c r="V126" s="29">
        <f>Baseline!CV126*'Summary all tools'!F$28</f>
        <v>1.1731778285398444</v>
      </c>
      <c r="W126" s="29">
        <f>Baseline!CW126*'Summary all tools'!G$28</f>
        <v>0.96530083601481476</v>
      </c>
      <c r="X126" s="29">
        <f>Baseline!CX126*'Summary all tools'!H$28</f>
        <v>0.8124401212706861</v>
      </c>
      <c r="Y126" s="29">
        <f>Baseline!CY126*'Summary all tools'!J$28</f>
        <v>1.1668814453761223</v>
      </c>
      <c r="Z126" s="29">
        <f>Baseline!CZ126*'Summary all tools'!K$28</f>
        <v>1.069337823555901</v>
      </c>
      <c r="AA126" s="29">
        <f>Baseline!DA126*'Summary all tools'!L$28</f>
        <v>2.7642063614861212</v>
      </c>
      <c r="AB126" s="29">
        <f>Baseline!DB126*'Summary all tools'!M$28</f>
        <v>1.6450781567896793</v>
      </c>
      <c r="AC126" s="29">
        <f>Baseline!DC126*'Summary all tools'!N$28</f>
        <v>0.58987680319329228</v>
      </c>
      <c r="AD126" s="29">
        <f>Baseline!DD126*'Summary all tools'!O$28</f>
        <v>0.86791854518369915</v>
      </c>
      <c r="AE126" s="29">
        <f>Baseline!DE126*'Summary all tools'!P$28</f>
        <v>0.57647825894617</v>
      </c>
      <c r="AF126" s="29">
        <f t="shared" si="3"/>
        <v>3509.3813533142547</v>
      </c>
      <c r="AH126" s="6">
        <f>C126*'Summary all tools'!B$22</f>
        <v>20.326175402446264</v>
      </c>
      <c r="AI126" s="6">
        <f>D126*'Summary all tools'!C$22</f>
        <v>22.835675510386359</v>
      </c>
      <c r="AJ126" s="6">
        <f>E126*'Summary all tools'!D$22</f>
        <v>94.572643868625491</v>
      </c>
      <c r="AK126" s="6">
        <f>F126*'Summary all tools'!E$22</f>
        <v>71.370178183618705</v>
      </c>
      <c r="AL126" s="6">
        <f>G126*'Summary all tools'!F$22</f>
        <v>57.004557865994819</v>
      </c>
      <c r="AM126" s="6">
        <f>H126*'Summary all tools'!G$22</f>
        <v>94.2364514957181</v>
      </c>
      <c r="AN126" s="6">
        <f>I126*'Summary all tools'!H$22</f>
        <v>57.786550670643592</v>
      </c>
      <c r="AO126" s="6">
        <f>J126*'Summary all tools'!J$22</f>
        <v>10.493435191407531</v>
      </c>
      <c r="AP126" s="6">
        <f>K126*'Summary all tools'!K$22</f>
        <v>11.616542474740312</v>
      </c>
      <c r="AQ126" s="6">
        <f>L126*'Summary all tools'!L$22</f>
        <v>73.286049136697955</v>
      </c>
      <c r="AR126" s="6">
        <f>M126*'Summary all tools'!M$22</f>
        <v>58.389942077471893</v>
      </c>
      <c r="AS126" s="6">
        <f>N126*'Summary all tools'!N$22</f>
        <v>49.097554738478536</v>
      </c>
      <c r="AT126" s="6">
        <f>O126*'Summary all tools'!O$22</f>
        <v>82.181710632159692</v>
      </c>
      <c r="AU126" s="6">
        <f>P126*'Summary all tools'!P$22</f>
        <v>51.803529062542033</v>
      </c>
      <c r="AV126" s="6"/>
      <c r="AW126" s="6">
        <f>R126*'Summary all tools'!B$29</f>
        <v>0.26510001430597435</v>
      </c>
      <c r="AX126" s="6">
        <f>S126*'Summary all tools'!C$29</f>
        <v>0.20752652281394091</v>
      </c>
      <c r="AY126" s="6">
        <f>T126*'Summary all tools'!D$29</f>
        <v>0.82934476168882321</v>
      </c>
      <c r="AZ126" s="6">
        <f>U126*'Summary all tools'!E$29</f>
        <v>0.50153195790505056</v>
      </c>
      <c r="BA126" s="6">
        <f>V126*'Summary all tools'!F$29</f>
        <v>0.22259124492114005</v>
      </c>
      <c r="BB126" s="6">
        <f>W126*'Summary all tools'!G$29</f>
        <v>0.23548874232958678</v>
      </c>
      <c r="BC126" s="6">
        <f>X126*'Summary all tools'!H$29</f>
        <v>0.19819780035204962</v>
      </c>
      <c r="BD126" s="6">
        <f>Y126*'Summary all tools'!J$29</f>
        <v>0.15028018614692484</v>
      </c>
      <c r="BE126" s="6">
        <f>Z126*'Summary all tools'!K$29</f>
        <v>0.13771775000341149</v>
      </c>
      <c r="BF126" s="6">
        <f>AA126*'Summary all tools'!L$29</f>
        <v>0.70224270924394372</v>
      </c>
      <c r="BG126" s="6">
        <f>AB126*'Summary all tools'!M$29</f>
        <v>0.41792977465000958</v>
      </c>
      <c r="BH126" s="6">
        <f>AC126*'Summary all tools'!N$29</f>
        <v>0.1498573659934376</v>
      </c>
      <c r="BI126" s="6">
        <f>AD126*'Summary all tools'!O$29</f>
        <v>0.20949757987192738</v>
      </c>
      <c r="BJ126" s="6">
        <f>AE126*'Summary all tools'!P$29</f>
        <v>0.13914992457321346</v>
      </c>
      <c r="BK126" s="6">
        <f t="shared" si="4"/>
        <v>759.36745264573062</v>
      </c>
      <c r="BM126" s="6">
        <f>C126*'Summary all tools'!B$23</f>
        <v>4.1942901624095468</v>
      </c>
      <c r="BN126" s="6">
        <f>D126*'Summary all tools'!C$23</f>
        <v>4.7121235180162335</v>
      </c>
      <c r="BO126" s="6">
        <f>E126*'Summary all tools'!D$23</f>
        <v>28.825223644889277</v>
      </c>
      <c r="BP126" s="6">
        <f>F126*'Summary all tools'!E$23</f>
        <v>21.753239240897482</v>
      </c>
      <c r="BQ126" s="6">
        <f>G126*'Summary all tools'!F$23</f>
        <v>17.374676883813489</v>
      </c>
      <c r="BR126" s="6">
        <f>H126*'Summary all tools'!G$23</f>
        <v>20.715771665006997</v>
      </c>
      <c r="BS126" s="6">
        <f>I126*'Summary all tools'!H$23</f>
        <v>12.703077949150099</v>
      </c>
      <c r="BT126" s="6">
        <f>J126*'Summary all tools'!J$23</f>
        <v>1.8517826808366231</v>
      </c>
      <c r="BU126" s="6">
        <f>K126*'Summary all tools'!K$23</f>
        <v>2.049978083777702</v>
      </c>
      <c r="BV126" s="6">
        <f>L126*'Summary all tools'!L$23</f>
        <v>15.47474344320714</v>
      </c>
      <c r="BW126" s="6">
        <f>M126*'Summary all tools'!M$23</f>
        <v>12.329350319147453</v>
      </c>
      <c r="BX126" s="6">
        <f>N126*'Summary all tools'!N$23</f>
        <v>10.367212753543278</v>
      </c>
      <c r="BY126" s="6">
        <f>O126*'Summary all tools'!O$23</f>
        <v>19.836964635348892</v>
      </c>
      <c r="BZ126" s="6">
        <f>P126*'Summary all tools'!P$23</f>
        <v>12.504300118544629</v>
      </c>
      <c r="CA126" s="6"/>
      <c r="CB126" s="6">
        <f>R126*'Summary all tools'!B$30</f>
        <v>5.4703177555201057E-2</v>
      </c>
      <c r="CC126" s="6">
        <f>S126*'Summary all tools'!C$30</f>
        <v>4.2822933279067173E-2</v>
      </c>
      <c r="CD126" s="6">
        <f>T126*'Summary all tools'!D$30</f>
        <v>0.25277973900789474</v>
      </c>
      <c r="CE126" s="6">
        <f>U126*'Summary all tools'!E$30</f>
        <v>0.15286419264914214</v>
      </c>
      <c r="CF126" s="6">
        <f>V126*'Summary all tools'!F$30</f>
        <v>6.7844591773909127E-2</v>
      </c>
      <c r="CG126" s="6">
        <f>W126*'Summary all tools'!G$30</f>
        <v>5.1766921805210885E-2</v>
      </c>
      <c r="CH126" s="6">
        <f>X126*'Summary all tools'!H$30</f>
        <v>4.3569344042907458E-2</v>
      </c>
      <c r="CI126" s="6">
        <f>Y126*'Summary all tools'!J$30</f>
        <v>2.6520032849457326E-2</v>
      </c>
      <c r="CJ126" s="6">
        <f>Z126*'Summary all tools'!K$30</f>
        <v>2.4303132353543207E-2</v>
      </c>
      <c r="CK126" s="6">
        <f>AA126*'Summary all tools'!L$30</f>
        <v>0.14828232505947816</v>
      </c>
      <c r="CL126" s="6">
        <f>AB126*'Summary all tools'!M$30</f>
        <v>8.8248119746814777E-2</v>
      </c>
      <c r="CM126" s="6">
        <f>AC126*'Summary all tools'!N$30</f>
        <v>3.1643188835267705E-2</v>
      </c>
      <c r="CN126" s="6">
        <f>AD126*'Summary all tools'!O$30</f>
        <v>5.0568381348396266E-2</v>
      </c>
      <c r="CO126" s="6">
        <f>AE126*'Summary all tools'!P$30</f>
        <v>3.3587912828017041E-2</v>
      </c>
      <c r="CP126" s="6">
        <f t="shared" si="5"/>
        <v>185.76223909172313</v>
      </c>
      <c r="CR126" s="6"/>
      <c r="CS126" s="6"/>
      <c r="CT126" s="6"/>
      <c r="CU126" s="6"/>
      <c r="CV126" s="6"/>
      <c r="CW126" s="6"/>
      <c r="CX126" s="6"/>
      <c r="CY126" s="6"/>
      <c r="CZ126" s="6"/>
      <c r="DA126" s="6"/>
      <c r="DB126" s="6"/>
      <c r="DC126" s="6"/>
      <c r="DD126" s="6"/>
      <c r="DE126" s="6"/>
      <c r="DF126" s="6"/>
      <c r="DH126" s="6"/>
      <c r="DI126" s="6"/>
      <c r="DJ126" s="6"/>
      <c r="DK126" s="6"/>
      <c r="DL126" s="6"/>
      <c r="DM126" s="6"/>
      <c r="DN126" s="6"/>
      <c r="DO126" s="6"/>
      <c r="DP126" s="6"/>
      <c r="DQ126" s="6"/>
      <c r="DR126" s="6"/>
      <c r="DS126" s="6"/>
      <c r="DT126" s="6"/>
      <c r="DU126" s="6"/>
      <c r="DV126" s="6"/>
      <c r="DX126" s="6"/>
      <c r="DY126" s="6"/>
      <c r="DZ126" s="6"/>
      <c r="EA126" s="6"/>
      <c r="EB126" s="6"/>
      <c r="EC126" s="6"/>
      <c r="ED126" s="6"/>
      <c r="EE126" s="6"/>
      <c r="EF126" s="6"/>
      <c r="EG126" s="6"/>
      <c r="EH126" s="6"/>
      <c r="EI126" s="6"/>
      <c r="EJ126" s="6"/>
      <c r="EK126" s="6"/>
      <c r="EL126" s="6"/>
      <c r="EN126" s="1"/>
      <c r="EO126" s="1"/>
      <c r="EP126" s="1"/>
      <c r="EQ126" s="1"/>
      <c r="ER126" s="1"/>
      <c r="ES126" s="1"/>
      <c r="ET126" s="1"/>
      <c r="EU126" s="1"/>
      <c r="EV126" s="1"/>
      <c r="EW126" s="1"/>
      <c r="EX126" s="1"/>
      <c r="EY126" s="1"/>
      <c r="EZ126" s="1"/>
      <c r="FA126" s="1"/>
      <c r="FB126" s="2"/>
      <c r="FD126" s="2"/>
      <c r="FE126" s="2"/>
      <c r="FF126" s="2"/>
      <c r="FG126" s="2"/>
      <c r="FH126" s="2"/>
      <c r="FI126" s="2"/>
      <c r="FJ126" s="2"/>
      <c r="FK126" s="2"/>
      <c r="FL126" s="2"/>
      <c r="FM126" s="2"/>
      <c r="FN126" s="2"/>
      <c r="FO126" s="2"/>
      <c r="FP126" s="2"/>
      <c r="FQ126" s="2"/>
      <c r="FR126" s="2"/>
      <c r="FT126" s="2"/>
      <c r="FU126" s="2"/>
      <c r="FV126" s="2"/>
      <c r="FW126" s="2"/>
      <c r="FX126" s="2"/>
      <c r="FY126" s="2"/>
      <c r="FZ126" s="2"/>
      <c r="GA126" s="2"/>
      <c r="GB126" s="2"/>
      <c r="GC126" s="2"/>
      <c r="GD126" s="2"/>
      <c r="GE126" s="2"/>
      <c r="GF126" s="2"/>
      <c r="GG126" s="2"/>
      <c r="GH126" s="2"/>
      <c r="GJ126" s="6"/>
    </row>
    <row r="127" spans="1:192" x14ac:dyDescent="0.25">
      <c r="A127" s="8" t="s">
        <v>123</v>
      </c>
      <c r="B127" s="8" t="s">
        <v>294</v>
      </c>
      <c r="C127" s="22">
        <f>Baseline!CC127*'Summary all tools'!B$21</f>
        <v>92.766508020874824</v>
      </c>
      <c r="D127" s="22">
        <f>Baseline!CD127*'Summary all tools'!C$21</f>
        <v>96.243615162088318</v>
      </c>
      <c r="E127" s="22">
        <f>Baseline!CE127*'Summary all tools'!D$21</f>
        <v>339.70914561885206</v>
      </c>
      <c r="F127" s="22">
        <f>Baseline!CF127*'Summary all tools'!E$21</f>
        <v>257.21272564384293</v>
      </c>
      <c r="G127" s="22">
        <f>Baseline!CG127*'Summary all tools'!F$21</f>
        <v>195.31720373827761</v>
      </c>
      <c r="H127" s="22">
        <f>Baseline!CH127*'Summary all tools'!G$21</f>
        <v>234.99955490923892</v>
      </c>
      <c r="I127" s="22">
        <f>Baseline!CI127*'Summary all tools'!H$21</f>
        <v>137.45472455182392</v>
      </c>
      <c r="J127" s="27">
        <f>Baseline!CJ127*'Summary all tools'!J$21</f>
        <v>62.414686441136212</v>
      </c>
      <c r="K127" s="27">
        <f>Baseline!CK127*'Summary all tools'!K$21</f>
        <v>63.125999908983445</v>
      </c>
      <c r="L127" s="27">
        <f>Baseline!CL127*'Summary all tools'!L$21</f>
        <v>191.57305566129261</v>
      </c>
      <c r="M127" s="27">
        <f>Baseline!CM127*'Summary all tools'!M$21</f>
        <v>152.81893318494602</v>
      </c>
      <c r="N127" s="27">
        <f>Baseline!CN127*'Summary all tools'!N$21</f>
        <v>120.12098425557703</v>
      </c>
      <c r="O127" s="27">
        <f>Baseline!CO127*'Summary all tools'!O$21</f>
        <v>202.03939988212079</v>
      </c>
      <c r="P127" s="27">
        <f>Baseline!CP127*'Summary all tools'!P$21</f>
        <v>120.4084053793249</v>
      </c>
      <c r="Q127" s="28"/>
      <c r="R127" s="29">
        <f>Baseline!CR127*'Summary all tools'!B$28</f>
        <v>8.777002784625191</v>
      </c>
      <c r="S127" s="29">
        <f>Baseline!CS127*'Summary all tools'!C$28</f>
        <v>5.8249702874557618</v>
      </c>
      <c r="T127" s="29">
        <f>Baseline!CT127*'Summary all tools'!D$28</f>
        <v>17.507945713222007</v>
      </c>
      <c r="U127" s="29">
        <f>Baseline!CU127*'Summary all tools'!E$28</f>
        <v>11.314786665809775</v>
      </c>
      <c r="V127" s="29">
        <f>Baseline!CV127*'Summary all tools'!F$28</f>
        <v>3.8920913458932662</v>
      </c>
      <c r="W127" s="29">
        <f>Baseline!CW127*'Summary all tools'!G$28</f>
        <v>5.0365822014003117</v>
      </c>
      <c r="X127" s="29">
        <f>Baseline!CX127*'Summary all tools'!H$28</f>
        <v>3.6574024348588039</v>
      </c>
      <c r="Y127" s="29">
        <f>Baseline!CY127*'Summary all tools'!J$28</f>
        <v>4.9020038875729792</v>
      </c>
      <c r="Z127" s="29">
        <f>Baseline!CZ127*'Summary all tools'!K$28</f>
        <v>3.0194446471559981</v>
      </c>
      <c r="AA127" s="29">
        <f>Baseline!DA127*'Summary all tools'!L$28</f>
        <v>8.720805046313064</v>
      </c>
      <c r="AB127" s="29">
        <f>Baseline!DB127*'Summary all tools'!M$28</f>
        <v>5.996052549800198</v>
      </c>
      <c r="AC127" s="29">
        <f>Baseline!DC127*'Summary all tools'!N$28</f>
        <v>2.7869915347600922</v>
      </c>
      <c r="AD127" s="29">
        <f>Baseline!DD127*'Summary all tools'!O$28</f>
        <v>3.5733887492416123</v>
      </c>
      <c r="AE127" s="29">
        <f>Baseline!DE127*'Summary all tools'!P$28</f>
        <v>2.390735660065189</v>
      </c>
      <c r="AF127" s="29">
        <f t="shared" si="3"/>
        <v>2353.6051458665538</v>
      </c>
      <c r="AH127" s="6">
        <f>C127*'Summary all tools'!B$22</f>
        <v>15.92449592728914</v>
      </c>
      <c r="AI127" s="6">
        <f>D127*'Summary all tools'!C$22</f>
        <v>16.521383529186824</v>
      </c>
      <c r="AJ127" s="6">
        <f>E127*'Summary all tools'!D$22</f>
        <v>64.454236855558676</v>
      </c>
      <c r="AK127" s="6">
        <f>F127*'Summary all tools'!E$22</f>
        <v>48.801894664068961</v>
      </c>
      <c r="AL127" s="6">
        <f>G127*'Summary all tools'!F$22</f>
        <v>37.058234887314526</v>
      </c>
      <c r="AM127" s="6">
        <f>H127*'Summary all tools'!G$22</f>
        <v>57.329018652937364</v>
      </c>
      <c r="AN127" s="6">
        <f>I127*'Summary all tools'!H$22</f>
        <v>33.532593160907624</v>
      </c>
      <c r="AO127" s="6">
        <f>J127*'Summary all tools'!J$22</f>
        <v>8.0382550719645121</v>
      </c>
      <c r="AP127" s="6">
        <f>K127*'Summary all tools'!K$22</f>
        <v>8.129863624641807</v>
      </c>
      <c r="AQ127" s="6">
        <f>L127*'Summary all tools'!L$22</f>
        <v>48.668863330955915</v>
      </c>
      <c r="AR127" s="6">
        <f>M127*'Summary all tools'!M$22</f>
        <v>38.823433430588508</v>
      </c>
      <c r="AS127" s="6">
        <f>N127*'Summary all tools'!N$22</f>
        <v>30.516565838208333</v>
      </c>
      <c r="AT127" s="6">
        <f>O127*'Summary all tools'!O$22</f>
        <v>48.768131006029158</v>
      </c>
      <c r="AU127" s="6">
        <f>P127*'Summary all tools'!P$22</f>
        <v>29.064097850181874</v>
      </c>
      <c r="AV127" s="6"/>
      <c r="AW127" s="6">
        <f>R127*'Summary all tools'!B$29</f>
        <v>1.50667895212912</v>
      </c>
      <c r="AX127" s="6">
        <f>S127*'Summary all tools'!C$29</f>
        <v>0.99992677959049869</v>
      </c>
      <c r="AY127" s="6">
        <f>T127*'Summary all tools'!D$29</f>
        <v>3.3218454504618751</v>
      </c>
      <c r="AZ127" s="6">
        <f>U127*'Summary all tools'!E$29</f>
        <v>2.1467951308748892</v>
      </c>
      <c r="BA127" s="6">
        <f>V127*'Summary all tools'!F$29</f>
        <v>0.73846047628384259</v>
      </c>
      <c r="BB127" s="6">
        <f>W127*'Summary all tools'!G$29</f>
        <v>1.2286930291533884</v>
      </c>
      <c r="BC127" s="6">
        <f>X127*'Summary all tools'!H$29</f>
        <v>0.89223697674788915</v>
      </c>
      <c r="BD127" s="6">
        <f>Y127*'Summary all tools'!J$29</f>
        <v>0.63131868249045942</v>
      </c>
      <c r="BE127" s="6">
        <f>Z127*'Summary all tools'!K$29</f>
        <v>0.38886787122463612</v>
      </c>
      <c r="BF127" s="6">
        <f>AA127*'Summary all tools'!L$29</f>
        <v>2.2155081645997763</v>
      </c>
      <c r="BG127" s="6">
        <f>AB127*'Summary all tools'!M$29</f>
        <v>1.5232886538460015</v>
      </c>
      <c r="BH127" s="6">
        <f>AC127*'Summary all tools'!N$29</f>
        <v>0.70803125022751323</v>
      </c>
      <c r="BI127" s="6">
        <f>AD127*'Summary all tools'!O$29</f>
        <v>0.86254211188590646</v>
      </c>
      <c r="BJ127" s="6">
        <f>AE127*'Summary all tools'!P$29</f>
        <v>0.57707412484332155</v>
      </c>
      <c r="BK127" s="6">
        <f t="shared" si="4"/>
        <v>503.37233548419221</v>
      </c>
      <c r="BM127" s="6">
        <f>C127*'Summary all tools'!B$23</f>
        <v>3.2860070961072827</v>
      </c>
      <c r="BN127" s="6">
        <f>D127*'Summary all tools'!C$23</f>
        <v>3.4091743790385509</v>
      </c>
      <c r="BO127" s="6">
        <f>E127*'Summary all tools'!D$23</f>
        <v>19.645298219673705</v>
      </c>
      <c r="BP127" s="6">
        <f>F127*'Summary all tools'!E$23</f>
        <v>14.874550085966224</v>
      </c>
      <c r="BQ127" s="6">
        <f>G127*'Summary all tools'!F$23</f>
        <v>11.295146934832168</v>
      </c>
      <c r="BR127" s="6">
        <f>H127*'Summary all tools'!G$23</f>
        <v>12.602499790085368</v>
      </c>
      <c r="BS127" s="6">
        <f>I127*'Summary all tools'!H$23</f>
        <v>7.3713890138202096</v>
      </c>
      <c r="BT127" s="6">
        <f>J127*'Summary all tools'!J$23</f>
        <v>1.418515600934914</v>
      </c>
      <c r="BU127" s="6">
        <f>K127*'Summary all tools'!K$23</f>
        <v>1.4346818161132602</v>
      </c>
      <c r="BV127" s="6">
        <f>L127*'Summary all tools'!L$23</f>
        <v>10.276692257134117</v>
      </c>
      <c r="BW127" s="6">
        <f>M127*'Summary all tools'!M$23</f>
        <v>8.1977767801641086</v>
      </c>
      <c r="BX127" s="6">
        <f>N127*'Summary all tools'!N$23</f>
        <v>6.443737009661521</v>
      </c>
      <c r="BY127" s="6">
        <f>O127*'Summary all tools'!O$23</f>
        <v>11.771617829041521</v>
      </c>
      <c r="BZ127" s="6">
        <f>P127*'Summary all tools'!P$23</f>
        <v>7.0154718948714869</v>
      </c>
      <c r="CA127" s="6"/>
      <c r="CB127" s="6">
        <f>R127*'Summary all tools'!B$30</f>
        <v>0.31090200599489781</v>
      </c>
      <c r="CC127" s="6">
        <f>S127*'Summary all tools'!C$30</f>
        <v>0.2063340973758172</v>
      </c>
      <c r="CD127" s="6">
        <f>T127*'Summary all tools'!D$30</f>
        <v>1.0124802914079003</v>
      </c>
      <c r="CE127" s="6">
        <f>U127*'Summary all tools'!E$30</f>
        <v>0.6543313926296751</v>
      </c>
      <c r="CF127" s="6">
        <f>V127*'Summary all tools'!F$30</f>
        <v>0.22507870681254105</v>
      </c>
      <c r="CG127" s="6">
        <f>W127*'Summary all tools'!G$30</f>
        <v>0.27010062278802932</v>
      </c>
      <c r="CH127" s="6">
        <f>X127*'Summary all tools'!H$30</f>
        <v>0.19613830092302734</v>
      </c>
      <c r="CI127" s="6">
        <f>Y127*'Summary all tools'!J$30</f>
        <v>0.11140917926302225</v>
      </c>
      <c r="CJ127" s="6">
        <f>Z127*'Summary all tools'!K$30</f>
        <v>6.8623741980818137E-2</v>
      </c>
      <c r="CK127" s="6">
        <f>AA127*'Summary all tools'!L$30</f>
        <v>0.46781646503501256</v>
      </c>
      <c r="CL127" s="6">
        <f>AB127*'Summary all tools'!M$30</f>
        <v>0.32165059224636688</v>
      </c>
      <c r="CM127" s="6">
        <f>AC127*'Summary all tools'!N$30</f>
        <v>0.14950460662174583</v>
      </c>
      <c r="CN127" s="6">
        <f>AD127*'Summary all tools'!O$30</f>
        <v>0.2081998201103912</v>
      </c>
      <c r="CO127" s="6">
        <f>AE127*'Summary all tools'!P$30</f>
        <v>0.13929375427252588</v>
      </c>
      <c r="CP127" s="6">
        <f t="shared" si="5"/>
        <v>123.38442228490618</v>
      </c>
      <c r="CR127" s="6"/>
      <c r="CS127" s="6"/>
      <c r="CT127" s="6"/>
      <c r="CU127" s="6"/>
      <c r="CV127" s="6"/>
      <c r="CW127" s="6"/>
      <c r="CX127" s="6"/>
      <c r="CY127" s="6"/>
      <c r="CZ127" s="6"/>
      <c r="DA127" s="6"/>
      <c r="DB127" s="6"/>
      <c r="DC127" s="6"/>
      <c r="DD127" s="6"/>
      <c r="DE127" s="6"/>
      <c r="DF127" s="6"/>
      <c r="DH127" s="6"/>
      <c r="DI127" s="6"/>
      <c r="DJ127" s="6"/>
      <c r="DK127" s="6"/>
      <c r="DL127" s="6"/>
      <c r="DM127" s="6"/>
      <c r="DN127" s="6"/>
      <c r="DO127" s="6"/>
      <c r="DP127" s="6"/>
      <c r="DQ127" s="6"/>
      <c r="DR127" s="6"/>
      <c r="DS127" s="6"/>
      <c r="DT127" s="6"/>
      <c r="DU127" s="6"/>
      <c r="DV127" s="6"/>
      <c r="DX127" s="6"/>
      <c r="DY127" s="6"/>
      <c r="DZ127" s="6"/>
      <c r="EA127" s="6"/>
      <c r="EB127" s="6"/>
      <c r="EC127" s="6"/>
      <c r="ED127" s="6"/>
      <c r="EE127" s="6"/>
      <c r="EF127" s="6"/>
      <c r="EG127" s="6"/>
      <c r="EH127" s="6"/>
      <c r="EI127" s="6"/>
      <c r="EJ127" s="6"/>
      <c r="EK127" s="6"/>
      <c r="EL127" s="6"/>
      <c r="EN127" s="1"/>
      <c r="EO127" s="1"/>
      <c r="EP127" s="1"/>
      <c r="EQ127" s="1"/>
      <c r="ER127" s="1"/>
      <c r="ES127" s="1"/>
      <c r="ET127" s="1"/>
      <c r="EU127" s="1"/>
      <c r="EV127" s="1"/>
      <c r="EW127" s="1"/>
      <c r="EX127" s="1"/>
      <c r="EY127" s="1"/>
      <c r="EZ127" s="1"/>
      <c r="FA127" s="1"/>
      <c r="FB127" s="2"/>
      <c r="FD127" s="2"/>
      <c r="FE127" s="2"/>
      <c r="FF127" s="2"/>
      <c r="FG127" s="2"/>
      <c r="FH127" s="2"/>
      <c r="FI127" s="2"/>
      <c r="FJ127" s="2"/>
      <c r="FK127" s="2"/>
      <c r="FL127" s="2"/>
      <c r="FM127" s="2"/>
      <c r="FN127" s="2"/>
      <c r="FO127" s="2"/>
      <c r="FP127" s="2"/>
      <c r="FQ127" s="2"/>
      <c r="FR127" s="2"/>
      <c r="FT127" s="2"/>
      <c r="FU127" s="2"/>
      <c r="FV127" s="2"/>
      <c r="FW127" s="2"/>
      <c r="FX127" s="2"/>
      <c r="FY127" s="2"/>
      <c r="FZ127" s="2"/>
      <c r="GA127" s="2"/>
      <c r="GB127" s="2"/>
      <c r="GC127" s="2"/>
      <c r="GD127" s="2"/>
      <c r="GE127" s="2"/>
      <c r="GF127" s="2"/>
      <c r="GG127" s="2"/>
      <c r="GH127" s="2"/>
      <c r="GJ127" s="6"/>
    </row>
    <row r="128" spans="1:192" x14ac:dyDescent="0.25">
      <c r="A128" s="8" t="s">
        <v>6</v>
      </c>
      <c r="B128" s="8" t="s">
        <v>295</v>
      </c>
      <c r="C128" s="22">
        <f>Baseline!CC128*'Summary all tools'!B$21</f>
        <v>67.124270700857252</v>
      </c>
      <c r="D128" s="22">
        <f>Baseline!CD128*'Summary all tools'!C$21</f>
        <v>68.272048210800193</v>
      </c>
      <c r="E128" s="22">
        <f>Baseline!CE128*'Summary all tools'!D$21</f>
        <v>248.25730167129305</v>
      </c>
      <c r="F128" s="22">
        <f>Baseline!CF128*'Summary all tools'!E$21</f>
        <v>188.97310925209095</v>
      </c>
      <c r="G128" s="22">
        <f>Baseline!CG128*'Summary all tools'!F$21</f>
        <v>140.26237179868892</v>
      </c>
      <c r="H128" s="22">
        <f>Baseline!CH128*'Summary all tools'!G$21</f>
        <v>177.80754678774676</v>
      </c>
      <c r="I128" s="22">
        <f>Baseline!CI128*'Summary all tools'!H$21</f>
        <v>104.8261442432028</v>
      </c>
      <c r="J128" s="27">
        <f>Baseline!CJ128*'Summary all tools'!J$21</f>
        <v>46.692542412000904</v>
      </c>
      <c r="K128" s="27">
        <f>Baseline!CK128*'Summary all tools'!K$21</f>
        <v>48.211213357822366</v>
      </c>
      <c r="L128" s="27">
        <f>Baseline!CL128*'Summary all tools'!L$21</f>
        <v>153.47972542316444</v>
      </c>
      <c r="M128" s="27">
        <f>Baseline!CM128*'Summary all tools'!M$21</f>
        <v>116.4274528319889</v>
      </c>
      <c r="N128" s="27">
        <f>Baseline!CN128*'Summary all tools'!N$21</f>
        <v>91.757073634157877</v>
      </c>
      <c r="O128" s="27">
        <f>Baseline!CO128*'Summary all tools'!O$21</f>
        <v>156.86136678539697</v>
      </c>
      <c r="P128" s="27">
        <f>Baseline!CP128*'Summary all tools'!P$21</f>
        <v>97.369571473634565</v>
      </c>
      <c r="Q128" s="28"/>
      <c r="R128" s="29">
        <f>Baseline!CR128*'Summary all tools'!B$28</f>
        <v>2.2947483026061835</v>
      </c>
      <c r="S128" s="29">
        <f>Baseline!CS128*'Summary all tools'!C$28</f>
        <v>2.0718879045862022</v>
      </c>
      <c r="T128" s="29">
        <f>Baseline!CT128*'Summary all tools'!D$28</f>
        <v>5.5209528871022</v>
      </c>
      <c r="U128" s="29">
        <f>Baseline!CU128*'Summary all tools'!E$28</f>
        <v>2.4592658299693722</v>
      </c>
      <c r="V128" s="29">
        <f>Baseline!CV128*'Summary all tools'!F$28</f>
        <v>1.3191662606786483</v>
      </c>
      <c r="W128" s="29">
        <f>Baseline!CW128*'Summary all tools'!G$28</f>
        <v>1.5103991704480613</v>
      </c>
      <c r="X128" s="29">
        <f>Baseline!CX128*'Summary all tools'!H$28</f>
        <v>1.872471932893675</v>
      </c>
      <c r="Y128" s="29">
        <f>Baseline!CY128*'Summary all tools'!J$28</f>
        <v>1.635451879354481</v>
      </c>
      <c r="Z128" s="29">
        <f>Baseline!CZ128*'Summary all tools'!K$28</f>
        <v>1.5125685699332636</v>
      </c>
      <c r="AA128" s="29">
        <f>Baseline!DA128*'Summary all tools'!L$28</f>
        <v>3.2200484986592643</v>
      </c>
      <c r="AB128" s="29">
        <f>Baseline!DB128*'Summary all tools'!M$28</f>
        <v>1.9925351709869747</v>
      </c>
      <c r="AC128" s="29">
        <f>Baseline!DC128*'Summary all tools'!N$28</f>
        <v>1.1226668980074102</v>
      </c>
      <c r="AD128" s="29">
        <f>Baseline!DD128*'Summary all tools'!O$28</f>
        <v>1.8219323370204696</v>
      </c>
      <c r="AE128" s="29">
        <f>Baseline!DE128*'Summary all tools'!P$28</f>
        <v>0.87442298734906931</v>
      </c>
      <c r="AF128" s="29">
        <f t="shared" si="3"/>
        <v>1735.5502572124406</v>
      </c>
      <c r="AH128" s="6">
        <f>C128*'Summary all tools'!B$22</f>
        <v>11.522694970446885</v>
      </c>
      <c r="AI128" s="6">
        <f>D128*'Summary all tools'!C$22</f>
        <v>11.719724897221832</v>
      </c>
      <c r="AJ128" s="6">
        <f>E128*'Summary all tools'!D$22</f>
        <v>47.102749894748257</v>
      </c>
      <c r="AK128" s="6">
        <f>F128*'Summary all tools'!E$22</f>
        <v>35.85454704458126</v>
      </c>
      <c r="AL128" s="6">
        <f>G128*'Summary all tools'!F$22</f>
        <v>26.612483798061835</v>
      </c>
      <c r="AM128" s="6">
        <f>H128*'Summary all tools'!G$22</f>
        <v>43.376814778924555</v>
      </c>
      <c r="AN128" s="6">
        <f>I128*'Summary all tools'!H$22</f>
        <v>25.572729194976922</v>
      </c>
      <c r="AO128" s="6">
        <f>J128*'Summary all tools'!J$22</f>
        <v>6.013433492454662</v>
      </c>
      <c r="AP128" s="6">
        <f>K128*'Summary all tools'!K$22</f>
        <v>6.2090199021437895</v>
      </c>
      <c r="AQ128" s="6">
        <f>L128*'Summary all tools'!L$22</f>
        <v>38.991306762362626</v>
      </c>
      <c r="AR128" s="6">
        <f>M128*'Summary all tools'!M$22</f>
        <v>29.578229413794748</v>
      </c>
      <c r="AS128" s="6">
        <f>N128*'Summary all tools'!N$22</f>
        <v>23.310754536612983</v>
      </c>
      <c r="AT128" s="6">
        <f>O128*'Summary all tools'!O$22</f>
        <v>37.863088534406167</v>
      </c>
      <c r="AU128" s="6">
        <f>P128*'Summary all tools'!P$22</f>
        <v>23.503000010877308</v>
      </c>
      <c r="AV128" s="6"/>
      <c r="AW128" s="6">
        <f>R128*'Summary all tools'!B$29</f>
        <v>0.39392137074711053</v>
      </c>
      <c r="AX128" s="6">
        <f>S128*'Summary all tools'!C$29</f>
        <v>0.35566468116874861</v>
      </c>
      <c r="AY128" s="6">
        <f>T128*'Summary all tools'!D$29</f>
        <v>1.0475102293917105</v>
      </c>
      <c r="AZ128" s="6">
        <f>U128*'Summary all tools'!E$29</f>
        <v>0.46660534265825643</v>
      </c>
      <c r="BA128" s="6">
        <f>V128*'Summary all tools'!F$29</f>
        <v>0.25029015472265448</v>
      </c>
      <c r="BB128" s="6">
        <f>W128*'Summary all tools'!G$29</f>
        <v>0.36846751581908543</v>
      </c>
      <c r="BC128" s="6">
        <f>X128*'Summary all tools'!H$29</f>
        <v>0.45679651780371461</v>
      </c>
      <c r="BD128" s="6">
        <f>Y128*'Summary all tools'!J$29</f>
        <v>0.21062637840171344</v>
      </c>
      <c r="BE128" s="6">
        <f>Z128*'Summary all tools'!K$29</f>
        <v>0.19480049764292032</v>
      </c>
      <c r="BF128" s="6">
        <f>AA128*'Summary all tools'!L$29</f>
        <v>0.8180487582626268</v>
      </c>
      <c r="BG128" s="6">
        <f>AB128*'Summary all tools'!M$29</f>
        <v>0.5062007367588367</v>
      </c>
      <c r="BH128" s="6">
        <f>AC128*'Summary all tools'!N$29</f>
        <v>0.28521193461524286</v>
      </c>
      <c r="BI128" s="6">
        <f>AD128*'Summary all tools'!O$29</f>
        <v>0.43977677100494095</v>
      </c>
      <c r="BJ128" s="6">
        <f>AE128*'Summary all tools'!P$29</f>
        <v>0.21106761763598225</v>
      </c>
      <c r="BK128" s="6">
        <f t="shared" si="4"/>
        <v>373.23556573824749</v>
      </c>
      <c r="BM128" s="6">
        <f>C128*'Summary all tools'!B$23</f>
        <v>2.3776989621557068</v>
      </c>
      <c r="BN128" s="6">
        <f>D128*'Summary all tools'!C$23</f>
        <v>2.4183559311727589</v>
      </c>
      <c r="BO128" s="6">
        <f>E128*'Summary all tools'!D$23</f>
        <v>14.35666007065957</v>
      </c>
      <c r="BP128" s="6">
        <f>F128*'Summary all tools'!E$23</f>
        <v>10.92826947591689</v>
      </c>
      <c r="BQ128" s="6">
        <f>G128*'Summary all tools'!F$23</f>
        <v>8.1113392398202162</v>
      </c>
      <c r="BR128" s="6">
        <f>H128*'Summary all tools'!G$23</f>
        <v>9.5354204901946211</v>
      </c>
      <c r="BS128" s="6">
        <f>I128*'Summary all tools'!H$23</f>
        <v>5.6215913316544093</v>
      </c>
      <c r="BT128" s="6">
        <f>J128*'Summary all tools'!J$23</f>
        <v>1.0611941457272933</v>
      </c>
      <c r="BU128" s="6">
        <f>K128*'Summary all tools'!K$23</f>
        <v>1.0957093944959628</v>
      </c>
      <c r="BV128" s="6">
        <f>L128*'Summary all tools'!L$23</f>
        <v>8.233224137072586</v>
      </c>
      <c r="BW128" s="6">
        <f>M128*'Summary all tools'!M$23</f>
        <v>6.2456022268172182</v>
      </c>
      <c r="BX128" s="6">
        <f>N128*'Summary all tools'!N$23</f>
        <v>4.9221911969740564</v>
      </c>
      <c r="BY128" s="6">
        <f>O128*'Summary all tools'!O$23</f>
        <v>9.1393661979601095</v>
      </c>
      <c r="BZ128" s="6">
        <f>P128*'Summary all tools'!P$23</f>
        <v>5.6731379336600405</v>
      </c>
      <c r="CA128" s="6"/>
      <c r="CB128" s="6">
        <f>R128*'Summary all tools'!B$30</f>
        <v>8.1285362217657725E-2</v>
      </c>
      <c r="CC128" s="6">
        <f>S128*'Summary all tools'!C$30</f>
        <v>7.3391124685614803E-2</v>
      </c>
      <c r="CD128" s="6">
        <f>T128*'Summary all tools'!D$30</f>
        <v>0.31927537813651446</v>
      </c>
      <c r="CE128" s="6">
        <f>U128*'Summary all tools'!E$30</f>
        <v>0.14221875170063294</v>
      </c>
      <c r="CF128" s="6">
        <f>V128*'Summary all tools'!F$30</f>
        <v>7.6287067706562503E-2</v>
      </c>
      <c r="CG128" s="6">
        <f>W128*'Summary all tools'!G$30</f>
        <v>8.0999324598161018E-2</v>
      </c>
      <c r="CH128" s="6">
        <f>X128*'Summary all tools'!H$30</f>
        <v>0.10041647589650622</v>
      </c>
      <c r="CI128" s="6">
        <f>Y128*'Summary all tools'!J$30</f>
        <v>3.7169360894420023E-2</v>
      </c>
      <c r="CJ128" s="6">
        <f>Z128*'Summary all tools'!K$30</f>
        <v>3.4376558407574177E-2</v>
      </c>
      <c r="CK128" s="6">
        <f>AA128*'Summary all tools'!L$30</f>
        <v>0.17273539517099293</v>
      </c>
      <c r="CL128" s="6">
        <f>AB128*'Summary all tools'!M$30</f>
        <v>0.10688700816023244</v>
      </c>
      <c r="CM128" s="6">
        <f>AC128*'Summary all tools'!N$30</f>
        <v>6.0224034002421802E-2</v>
      </c>
      <c r="CN128" s="6">
        <f>AD128*'Summary all tools'!O$30</f>
        <v>0.10615301369084781</v>
      </c>
      <c r="CO128" s="6">
        <f>AE128*'Summary all tools'!P$30</f>
        <v>5.0947355981099167E-2</v>
      </c>
      <c r="CP128" s="6">
        <f t="shared" si="5"/>
        <v>91.162126945530659</v>
      </c>
      <c r="CR128" s="6"/>
      <c r="CS128" s="6"/>
      <c r="CT128" s="6"/>
      <c r="CU128" s="6"/>
      <c r="CV128" s="6"/>
      <c r="CW128" s="6"/>
      <c r="CX128" s="6"/>
      <c r="CY128" s="6"/>
      <c r="CZ128" s="6"/>
      <c r="DA128" s="6"/>
      <c r="DB128" s="6"/>
      <c r="DC128" s="6"/>
      <c r="DD128" s="6"/>
      <c r="DE128" s="6"/>
      <c r="DF128" s="6"/>
      <c r="DH128" s="6"/>
      <c r="DI128" s="6"/>
      <c r="DJ128" s="6"/>
      <c r="DK128" s="6"/>
      <c r="DL128" s="6"/>
      <c r="DM128" s="6"/>
      <c r="DN128" s="6"/>
      <c r="DO128" s="6"/>
      <c r="DP128" s="6"/>
      <c r="DQ128" s="6"/>
      <c r="DR128" s="6"/>
      <c r="DS128" s="6"/>
      <c r="DT128" s="6"/>
      <c r="DU128" s="6"/>
      <c r="DV128" s="6"/>
      <c r="DX128" s="6"/>
      <c r="DY128" s="6"/>
      <c r="DZ128" s="6"/>
      <c r="EA128" s="6"/>
      <c r="EB128" s="6"/>
      <c r="EC128" s="6"/>
      <c r="ED128" s="6"/>
      <c r="EE128" s="6"/>
      <c r="EF128" s="6"/>
      <c r="EG128" s="6"/>
      <c r="EH128" s="6"/>
      <c r="EI128" s="6"/>
      <c r="EJ128" s="6"/>
      <c r="EK128" s="6"/>
      <c r="EL128" s="6"/>
      <c r="EN128" s="1"/>
      <c r="EO128" s="1"/>
      <c r="EP128" s="1"/>
      <c r="EQ128" s="1"/>
      <c r="ER128" s="1"/>
      <c r="ES128" s="1"/>
      <c r="ET128" s="1"/>
      <c r="EU128" s="1"/>
      <c r="EV128" s="1"/>
      <c r="EW128" s="1"/>
      <c r="EX128" s="1"/>
      <c r="EY128" s="1"/>
      <c r="EZ128" s="1"/>
      <c r="FA128" s="1"/>
      <c r="FB128" s="2"/>
      <c r="FD128" s="2"/>
      <c r="FE128" s="2"/>
      <c r="FF128" s="2"/>
      <c r="FG128" s="2"/>
      <c r="FH128" s="2"/>
      <c r="FI128" s="2"/>
      <c r="FJ128" s="2"/>
      <c r="FK128" s="2"/>
      <c r="FL128" s="2"/>
      <c r="FM128" s="2"/>
      <c r="FN128" s="2"/>
      <c r="FO128" s="2"/>
      <c r="FP128" s="2"/>
      <c r="FQ128" s="2"/>
      <c r="FR128" s="2"/>
      <c r="FT128" s="2"/>
      <c r="FU128" s="2"/>
      <c r="FV128" s="2"/>
      <c r="FW128" s="2"/>
      <c r="FX128" s="2"/>
      <c r="FY128" s="2"/>
      <c r="FZ128" s="2"/>
      <c r="GA128" s="2"/>
      <c r="GB128" s="2"/>
      <c r="GC128" s="2"/>
      <c r="GD128" s="2"/>
      <c r="GE128" s="2"/>
      <c r="GF128" s="2"/>
      <c r="GG128" s="2"/>
      <c r="GH128" s="2"/>
      <c r="GJ128" s="6"/>
    </row>
    <row r="129" spans="1:192" x14ac:dyDescent="0.25">
      <c r="A129" s="8" t="s">
        <v>18</v>
      </c>
      <c r="B129" s="8" t="s">
        <v>296</v>
      </c>
      <c r="C129" s="22">
        <f>Baseline!CC129*'Summary all tools'!B$21</f>
        <v>155.94113622939267</v>
      </c>
      <c r="D129" s="22">
        <f>Baseline!CD129*'Summary all tools'!C$21</f>
        <v>137.815356617947</v>
      </c>
      <c r="E129" s="22">
        <f>Baseline!CE129*'Summary all tools'!D$21</f>
        <v>476.76036573793976</v>
      </c>
      <c r="F129" s="22">
        <f>Baseline!CF129*'Summary all tools'!E$21</f>
        <v>358.05826415904778</v>
      </c>
      <c r="G129" s="22">
        <f>Baseline!CG129*'Summary all tools'!F$21</f>
        <v>269.20959357340388</v>
      </c>
      <c r="H129" s="22">
        <f>Baseline!CH129*'Summary all tools'!G$21</f>
        <v>305.72282578460863</v>
      </c>
      <c r="I129" s="22">
        <f>Baseline!CI129*'Summary all tools'!H$21</f>
        <v>164.71049416674438</v>
      </c>
      <c r="J129" s="27">
        <f>Baseline!CJ129*'Summary all tools'!J$21</f>
        <v>98.896706258774543</v>
      </c>
      <c r="K129" s="27">
        <f>Baseline!CK129*'Summary all tools'!K$21</f>
        <v>93.414239913474049</v>
      </c>
      <c r="L129" s="27">
        <f>Baseline!CL129*'Summary all tools'!L$21</f>
        <v>283.09545146160696</v>
      </c>
      <c r="M129" s="27">
        <f>Baseline!CM129*'Summary all tools'!M$21</f>
        <v>220.75507953522316</v>
      </c>
      <c r="N129" s="27">
        <f>Baseline!CN129*'Summary all tools'!N$21</f>
        <v>164.91094830005784</v>
      </c>
      <c r="O129" s="27">
        <f>Baseline!CO129*'Summary all tools'!O$21</f>
        <v>254.77526014000702</v>
      </c>
      <c r="P129" s="27">
        <f>Baseline!CP129*'Summary all tools'!P$21</f>
        <v>153.57736453456903</v>
      </c>
      <c r="Q129" s="28"/>
      <c r="R129" s="29">
        <f>Baseline!CR129*'Summary all tools'!B$28</f>
        <v>22.500376827232408</v>
      </c>
      <c r="S129" s="29">
        <f>Baseline!CS129*'Summary all tools'!C$28</f>
        <v>17.442095758578787</v>
      </c>
      <c r="T129" s="29">
        <f>Baseline!CT129*'Summary all tools'!D$28</f>
        <v>43.923321057759345</v>
      </c>
      <c r="U129" s="29">
        <f>Baseline!CU129*'Summary all tools'!E$28</f>
        <v>25.49548299816983</v>
      </c>
      <c r="V129" s="29">
        <f>Baseline!CV129*'Summary all tools'!F$28</f>
        <v>9.5507339709611632</v>
      </c>
      <c r="W129" s="29">
        <f>Baseline!CW129*'Summary all tools'!G$28</f>
        <v>13.846601333519967</v>
      </c>
      <c r="X129" s="29">
        <f>Baseline!CX129*'Summary all tools'!H$28</f>
        <v>10.424714820680025</v>
      </c>
      <c r="Y129" s="29">
        <f>Baseline!CY129*'Summary all tools'!J$28</f>
        <v>13.474065251401411</v>
      </c>
      <c r="Z129" s="29">
        <f>Baseline!CZ129*'Summary all tools'!K$28</f>
        <v>10.304854683524324</v>
      </c>
      <c r="AA129" s="29">
        <f>Baseline!DA129*'Summary all tools'!L$28</f>
        <v>25.183985517938549</v>
      </c>
      <c r="AB129" s="29">
        <f>Baseline!DB129*'Summary all tools'!M$28</f>
        <v>15.307238760384342</v>
      </c>
      <c r="AC129" s="29">
        <f>Baseline!DC129*'Summary all tools'!N$28</f>
        <v>6.7814170432063134</v>
      </c>
      <c r="AD129" s="29">
        <f>Baseline!DD129*'Summary all tools'!O$28</f>
        <v>11.810312209416434</v>
      </c>
      <c r="AE129" s="29">
        <f>Baseline!DE129*'Summary all tools'!P$28</f>
        <v>8.7113210975490833</v>
      </c>
      <c r="AF129" s="29">
        <f t="shared" si="3"/>
        <v>3372.3996077431184</v>
      </c>
      <c r="AH129" s="6">
        <f>C129*'Summary all tools'!B$22</f>
        <v>26.769186873165502</v>
      </c>
      <c r="AI129" s="6">
        <f>D129*'Summary all tools'!C$22</f>
        <v>23.657677021609434</v>
      </c>
      <c r="AJ129" s="6">
        <f>E129*'Summary all tools'!D$22</f>
        <v>90.457457307003509</v>
      </c>
      <c r="AK129" s="6">
        <f>F129*'Summary all tools'!E$22</f>
        <v>67.935681049020104</v>
      </c>
      <c r="AL129" s="6">
        <f>G129*'Summary all tools'!F$22</f>
        <v>51.078103523998656</v>
      </c>
      <c r="AM129" s="6">
        <f>H129*'Summary all tools'!G$22</f>
        <v>74.582224586781493</v>
      </c>
      <c r="AN129" s="6">
        <f>I129*'Summary all tools'!H$22</f>
        <v>40.181739901876654</v>
      </c>
      <c r="AO129" s="6">
        <f>J129*'Summary all tools'!J$22</f>
        <v>12.736697018175509</v>
      </c>
      <c r="AP129" s="6">
        <f>K129*'Summary all tools'!K$22</f>
        <v>12.030621807038324</v>
      </c>
      <c r="AQ129" s="6">
        <f>L129*'Summary all tools'!L$22</f>
        <v>71.919998296420388</v>
      </c>
      <c r="AR129" s="6">
        <f>M129*'Summary all tools'!M$22</f>
        <v>56.082515145081992</v>
      </c>
      <c r="AS129" s="6">
        <f>N129*'Summary all tools'!N$22</f>
        <v>41.895392736148295</v>
      </c>
      <c r="AT129" s="6">
        <f>O129*'Summary all tools'!O$22</f>
        <v>61.497476585518939</v>
      </c>
      <c r="AU129" s="6">
        <f>P129*'Summary all tools'!P$22</f>
        <v>37.070398335930456</v>
      </c>
      <c r="AV129" s="6"/>
      <c r="AW129" s="6">
        <f>R129*'Summary all tools'!B$29</f>
        <v>3.8624625071270895</v>
      </c>
      <c r="AX129" s="6">
        <f>S129*'Summary all tools'!C$29</f>
        <v>2.9941472283118902</v>
      </c>
      <c r="AY129" s="6">
        <f>T129*'Summary all tools'!D$29</f>
        <v>8.3337295314267248</v>
      </c>
      <c r="AZ129" s="6">
        <f>U129*'Summary all tools'!E$29</f>
        <v>4.8373496006923915</v>
      </c>
      <c r="BA129" s="6">
        <f>V129*'Summary all tools'!F$29</f>
        <v>1.8120950744123843</v>
      </c>
      <c r="BB129" s="6">
        <f>W129*'Summary all tools'!G$29</f>
        <v>3.3779300834664907</v>
      </c>
      <c r="BC129" s="6">
        <f>X129*'Summary all tools'!H$29</f>
        <v>2.5431480950554848</v>
      </c>
      <c r="BD129" s="6">
        <f>Y129*'Summary all tools'!J$29</f>
        <v>1.7352962823774545</v>
      </c>
      <c r="BE129" s="6">
        <f>Z129*'Summary all tools'!K$29</f>
        <v>1.3271403759084357</v>
      </c>
      <c r="BF129" s="6">
        <f>AA129*'Summary all tools'!L$29</f>
        <v>6.3979558350228496</v>
      </c>
      <c r="BG129" s="6">
        <f>AB129*'Summary all tools'!M$29</f>
        <v>3.8887823166563456</v>
      </c>
      <c r="BH129" s="6">
        <f>AC129*'Summary all tools'!N$29</f>
        <v>1.7228093905311586</v>
      </c>
      <c r="BI129" s="6">
        <f>AD129*'Summary all tools'!O$29</f>
        <v>2.8507650160660361</v>
      </c>
      <c r="BJ129" s="6">
        <f>AE129*'Summary all tools'!P$29</f>
        <v>2.1027326787187444</v>
      </c>
      <c r="BK129" s="6">
        <f t="shared" si="4"/>
        <v>715.68151420354286</v>
      </c>
      <c r="BM129" s="6">
        <f>C129*'Summary all tools'!B$23</f>
        <v>5.523800465891294</v>
      </c>
      <c r="BN129" s="6">
        <f>D129*'Summary all tools'!C$23</f>
        <v>4.8817428774749621</v>
      </c>
      <c r="BO129" s="6">
        <f>E129*'Summary all tools'!D$23</f>
        <v>27.570937329874358</v>
      </c>
      <c r="BP129" s="6">
        <f>F129*'Summary all tools'!E$23</f>
        <v>20.706423333434213</v>
      </c>
      <c r="BQ129" s="6">
        <f>G129*'Summary all tools'!F$23</f>
        <v>15.568326074095481</v>
      </c>
      <c r="BR129" s="6">
        <f>H129*'Summary all tools'!G$23</f>
        <v>16.395230404852828</v>
      </c>
      <c r="BS129" s="6">
        <f>I129*'Summary all tools'!H$23</f>
        <v>8.8330548922228846</v>
      </c>
      <c r="BT129" s="6">
        <f>J129*'Summary all tools'!J$23</f>
        <v>2.2476524149721486</v>
      </c>
      <c r="BU129" s="6">
        <f>K129*'Summary all tools'!K$23</f>
        <v>2.1230509071244104</v>
      </c>
      <c r="BV129" s="6">
        <f>L129*'Summary all tools'!L$23</f>
        <v>15.186294460997134</v>
      </c>
      <c r="BW129" s="6">
        <f>M129*'Summary all tools'!M$23</f>
        <v>11.842124711909744</v>
      </c>
      <c r="BX129" s="6">
        <f>N129*'Summary all tools'!N$23</f>
        <v>8.8464375100233461</v>
      </c>
      <c r="BY129" s="6">
        <f>O129*'Summary all tools'!O$23</f>
        <v>14.844218486159743</v>
      </c>
      <c r="BZ129" s="6">
        <f>P129*'Summary all tools'!P$23</f>
        <v>8.9480271845349382</v>
      </c>
      <c r="CA129" s="6"/>
      <c r="CB129" s="6">
        <f>R129*'Summary all tools'!B$30</f>
        <v>0.7970160728992407</v>
      </c>
      <c r="CC129" s="6">
        <f>S129*'Summary all tools'!C$30</f>
        <v>0.61783990425483448</v>
      </c>
      <c r="CD129" s="6">
        <f>T129*'Summary all tools'!D$30</f>
        <v>2.5400750969074606</v>
      </c>
      <c r="CE129" s="6">
        <f>U129*'Summary all tools'!E$30</f>
        <v>1.4743976522658315</v>
      </c>
      <c r="CF129" s="6">
        <f>V129*'Summary all tools'!F$30</f>
        <v>0.55231664939281577</v>
      </c>
      <c r="CG129" s="6">
        <f>W129*'Summary all tools'!G$30</f>
        <v>0.74256221662409916</v>
      </c>
      <c r="CH129" s="6">
        <f>X129*'Summary all tools'!H$30</f>
        <v>0.5590541071027143</v>
      </c>
      <c r="CI129" s="6">
        <f>Y129*'Summary all tools'!J$30</f>
        <v>0.30622875571366842</v>
      </c>
      <c r="CJ129" s="6">
        <f>Z129*'Summary all tools'!K$30</f>
        <v>0.23420124280737101</v>
      </c>
      <c r="CK129" s="6">
        <f>AA129*'Summary all tools'!L$30</f>
        <v>1.3509627858813189</v>
      </c>
      <c r="CL129" s="6">
        <f>AB129*'Summary all tools'!M$30</f>
        <v>0.82113730192345158</v>
      </c>
      <c r="CM129" s="6">
        <f>AC129*'Summary all tools'!N$30</f>
        <v>0.36378046891693788</v>
      </c>
      <c r="CN129" s="6">
        <f>AD129*'Summary all tools'!O$30</f>
        <v>0.68811569353318103</v>
      </c>
      <c r="CO129" s="6">
        <f>AE129*'Summary all tools'!P$30</f>
        <v>0.50755616382866242</v>
      </c>
      <c r="CP129" s="6">
        <f t="shared" si="5"/>
        <v>175.07256516561904</v>
      </c>
      <c r="CR129" s="6"/>
      <c r="CS129" s="6"/>
      <c r="CT129" s="6"/>
      <c r="CU129" s="6"/>
      <c r="CV129" s="6"/>
      <c r="CW129" s="6"/>
      <c r="CX129" s="6"/>
      <c r="CY129" s="6"/>
      <c r="CZ129" s="6"/>
      <c r="DA129" s="6"/>
      <c r="DB129" s="6"/>
      <c r="DC129" s="6"/>
      <c r="DD129" s="6"/>
      <c r="DE129" s="6"/>
      <c r="DF129" s="6"/>
      <c r="DH129" s="6"/>
      <c r="DI129" s="6"/>
      <c r="DJ129" s="6"/>
      <c r="DK129" s="6"/>
      <c r="DL129" s="6"/>
      <c r="DM129" s="6"/>
      <c r="DN129" s="6"/>
      <c r="DO129" s="6"/>
      <c r="DP129" s="6"/>
      <c r="DQ129" s="6"/>
      <c r="DR129" s="6"/>
      <c r="DS129" s="6"/>
      <c r="DT129" s="6"/>
      <c r="DU129" s="6"/>
      <c r="DV129" s="6"/>
      <c r="DX129" s="6"/>
      <c r="DY129" s="6"/>
      <c r="DZ129" s="6"/>
      <c r="EA129" s="6"/>
      <c r="EB129" s="6"/>
      <c r="EC129" s="6"/>
      <c r="ED129" s="6"/>
      <c r="EE129" s="6"/>
      <c r="EF129" s="6"/>
      <c r="EG129" s="6"/>
      <c r="EH129" s="6"/>
      <c r="EI129" s="6"/>
      <c r="EJ129" s="6"/>
      <c r="EK129" s="6"/>
      <c r="EL129" s="6"/>
      <c r="EN129" s="1"/>
      <c r="EO129" s="1"/>
      <c r="EP129" s="1"/>
      <c r="EQ129" s="1"/>
      <c r="ER129" s="1"/>
      <c r="ES129" s="1"/>
      <c r="ET129" s="1"/>
      <c r="EU129" s="1"/>
      <c r="EV129" s="1"/>
      <c r="EW129" s="1"/>
      <c r="EX129" s="1"/>
      <c r="EY129" s="1"/>
      <c r="EZ129" s="1"/>
      <c r="FA129" s="1"/>
      <c r="FB129" s="2"/>
      <c r="FD129" s="2"/>
      <c r="FE129" s="2"/>
      <c r="FF129" s="2"/>
      <c r="FG129" s="2"/>
      <c r="FH129" s="2"/>
      <c r="FI129" s="2"/>
      <c r="FJ129" s="2"/>
      <c r="FK129" s="2"/>
      <c r="FL129" s="2"/>
      <c r="FM129" s="2"/>
      <c r="FN129" s="2"/>
      <c r="FO129" s="2"/>
      <c r="FP129" s="2"/>
      <c r="FQ129" s="2"/>
      <c r="FR129" s="2"/>
      <c r="FT129" s="2"/>
      <c r="FU129" s="2"/>
      <c r="FV129" s="2"/>
      <c r="FW129" s="2"/>
      <c r="FX129" s="2"/>
      <c r="FY129" s="2"/>
      <c r="FZ129" s="2"/>
      <c r="GA129" s="2"/>
      <c r="GB129" s="2"/>
      <c r="GC129" s="2"/>
      <c r="GD129" s="2"/>
      <c r="GE129" s="2"/>
      <c r="GF129" s="2"/>
      <c r="GG129" s="2"/>
      <c r="GH129" s="2"/>
      <c r="GJ129" s="6"/>
    </row>
    <row r="130" spans="1:192" x14ac:dyDescent="0.25">
      <c r="A130" s="8" t="s">
        <v>87</v>
      </c>
      <c r="B130" s="8" t="s">
        <v>297</v>
      </c>
      <c r="C130" s="22">
        <f>Baseline!CC130*'Summary all tools'!B$21</f>
        <v>84.150660906484802</v>
      </c>
      <c r="D130" s="22">
        <f>Baseline!CD130*'Summary all tools'!C$21</f>
        <v>87.577592065623023</v>
      </c>
      <c r="E130" s="22">
        <f>Baseline!CE130*'Summary all tools'!D$21</f>
        <v>313.47089779723279</v>
      </c>
      <c r="F130" s="22">
        <f>Baseline!CF130*'Summary all tools'!E$21</f>
        <v>231.79671469578039</v>
      </c>
      <c r="G130" s="22">
        <f>Baseline!CG130*'Summary all tools'!F$21</f>
        <v>185.34371207643983</v>
      </c>
      <c r="H130" s="22">
        <f>Baseline!CH130*'Summary all tools'!G$21</f>
        <v>252.95219541030772</v>
      </c>
      <c r="I130" s="22">
        <f>Baseline!CI130*'Summary all tools'!H$21</f>
        <v>157.58673164759546</v>
      </c>
      <c r="J130" s="27">
        <f>Baseline!CJ130*'Summary all tools'!J$21</f>
        <v>57.899916002736845</v>
      </c>
      <c r="K130" s="27">
        <f>Baseline!CK130*'Summary all tools'!K$21</f>
        <v>61.765247364358864</v>
      </c>
      <c r="L130" s="27">
        <f>Baseline!CL130*'Summary all tools'!L$21</f>
        <v>184.23908585769834</v>
      </c>
      <c r="M130" s="27">
        <f>Baseline!CM130*'Summary all tools'!M$21</f>
        <v>148.5991434693014</v>
      </c>
      <c r="N130" s="27">
        <f>Baseline!CN130*'Summary all tools'!N$21</f>
        <v>121.81170251885179</v>
      </c>
      <c r="O130" s="27">
        <f>Baseline!CO130*'Summary all tools'!O$21</f>
        <v>227.32453150018262</v>
      </c>
      <c r="P130" s="27">
        <f>Baseline!CP130*'Summary all tools'!P$21</f>
        <v>138.8699301568947</v>
      </c>
      <c r="Q130" s="28"/>
      <c r="R130" s="29">
        <f>Baseline!CR130*'Summary all tools'!B$28</f>
        <v>1.7949032935732219</v>
      </c>
      <c r="S130" s="29">
        <f>Baseline!CS130*'Summary all tools'!C$28</f>
        <v>1.6683652940137206</v>
      </c>
      <c r="T130" s="29">
        <f>Baseline!CT130*'Summary all tools'!D$28</f>
        <v>4.3646604981154127</v>
      </c>
      <c r="U130" s="29">
        <f>Baseline!CU130*'Summary all tools'!E$28</f>
        <v>2.4259999575682656</v>
      </c>
      <c r="V130" s="29">
        <f>Baseline!CV130*'Summary all tools'!F$28</f>
        <v>1.0493628426125399</v>
      </c>
      <c r="W130" s="29">
        <f>Baseline!CW130*'Summary all tools'!G$28</f>
        <v>0.87210574677663144</v>
      </c>
      <c r="X130" s="29">
        <f>Baseline!CX130*'Summary all tools'!H$28</f>
        <v>0.73215074438042138</v>
      </c>
      <c r="Y130" s="29">
        <f>Baseline!CY130*'Summary all tools'!J$28</f>
        <v>1.2571754982500161</v>
      </c>
      <c r="Z130" s="29">
        <f>Baseline!CZ130*'Summary all tools'!K$28</f>
        <v>1.0025238091602189</v>
      </c>
      <c r="AA130" s="29">
        <f>Baseline!DA130*'Summary all tools'!L$28</f>
        <v>2.7181051229371214</v>
      </c>
      <c r="AB130" s="29">
        <f>Baseline!DB130*'Summary all tools'!M$28</f>
        <v>1.4671930240720905</v>
      </c>
      <c r="AC130" s="29">
        <f>Baseline!DC130*'Summary all tools'!N$28</f>
        <v>0.89400101928700926</v>
      </c>
      <c r="AD130" s="29">
        <f>Baseline!DD130*'Summary all tools'!O$28</f>
        <v>1.0419490143046146</v>
      </c>
      <c r="AE130" s="29">
        <f>Baseline!DE130*'Summary all tools'!P$28</f>
        <v>0.38513847507855103</v>
      </c>
      <c r="AF130" s="29">
        <f t="shared" si="3"/>
        <v>2275.061695809618</v>
      </c>
      <c r="AH130" s="6">
        <f>C130*'Summary all tools'!B$22</f>
        <v>14.445481300023278</v>
      </c>
      <c r="AI130" s="6">
        <f>D130*'Summary all tools'!C$22</f>
        <v>15.033755586196868</v>
      </c>
      <c r="AJ130" s="6">
        <f>E130*'Summary all tools'!D$22</f>
        <v>59.475959815979188</v>
      </c>
      <c r="AK130" s="6">
        <f>F130*'Summary all tools'!E$22</f>
        <v>43.979623581005761</v>
      </c>
      <c r="AL130" s="6">
        <f>G130*'Summary all tools'!F$22</f>
        <v>35.165928477141279</v>
      </c>
      <c r="AM130" s="6">
        <f>H130*'Summary all tools'!G$22</f>
        <v>61.708632318813244</v>
      </c>
      <c r="AN130" s="6">
        <f>I130*'Summary all tools'!H$22</f>
        <v>38.443871442946531</v>
      </c>
      <c r="AO130" s="6">
        <f>J130*'Summary all tools'!J$22</f>
        <v>7.4568073639888359</v>
      </c>
      <c r="AP130" s="6">
        <f>K130*'Summary all tools'!K$22</f>
        <v>7.9546151908643985</v>
      </c>
      <c r="AQ130" s="6">
        <f>L130*'Summary all tools'!L$22</f>
        <v>46.80567869461769</v>
      </c>
      <c r="AR130" s="6">
        <f>M130*'Summary all tools'!M$22</f>
        <v>37.751401832788105</v>
      </c>
      <c r="AS130" s="6">
        <f>N130*'Summary all tools'!N$22</f>
        <v>30.946090417238661</v>
      </c>
      <c r="AT130" s="6">
        <f>O130*'Summary all tools'!O$22</f>
        <v>54.871438637975118</v>
      </c>
      <c r="AU130" s="6">
        <f>P130*'Summary all tools'!P$22</f>
        <v>33.520327968905619</v>
      </c>
      <c r="AV130" s="6"/>
      <c r="AW130" s="6">
        <f>R130*'Summary all tools'!B$29</f>
        <v>0.3081169141556212</v>
      </c>
      <c r="AX130" s="6">
        <f>S130*'Summary all tools'!C$29</f>
        <v>0.28639513221488938</v>
      </c>
      <c r="AY130" s="6">
        <f>T130*'Summary all tools'!D$29</f>
        <v>0.82812271959044859</v>
      </c>
      <c r="AZ130" s="6">
        <f>U130*'Summary all tools'!E$29</f>
        <v>0.46029368915525243</v>
      </c>
      <c r="BA130" s="6">
        <f>V130*'Summary all tools'!F$29</f>
        <v>0.19909938274389968</v>
      </c>
      <c r="BB130" s="6">
        <f>W130*'Summary all tools'!G$29</f>
        <v>0.21275345242079757</v>
      </c>
      <c r="BC130" s="6">
        <f>X130*'Summary all tools'!H$29</f>
        <v>0.17861090714643299</v>
      </c>
      <c r="BD130" s="6">
        <f>Y130*'Summary all tools'!J$29</f>
        <v>0.16190896568371418</v>
      </c>
      <c r="BE130" s="6">
        <f>Z130*'Summary all tools'!K$29</f>
        <v>0.1291129148160888</v>
      </c>
      <c r="BF130" s="6">
        <f>AA130*'Summary all tools'!L$29</f>
        <v>0.69053075491621196</v>
      </c>
      <c r="BG130" s="6">
        <f>AB130*'Summary all tools'!M$29</f>
        <v>0.37273830874705943</v>
      </c>
      <c r="BH130" s="6">
        <f>AC130*'Summary all tools'!N$29</f>
        <v>0.22711969214680092</v>
      </c>
      <c r="BI130" s="6">
        <f>AD130*'Summary all tools'!O$29</f>
        <v>0.25150493448732081</v>
      </c>
      <c r="BJ130" s="6">
        <f>AE130*'Summary all tools'!P$29</f>
        <v>9.2964459501719221E-2</v>
      </c>
      <c r="BK130" s="6">
        <f t="shared" si="4"/>
        <v>491.95888485621083</v>
      </c>
      <c r="BM130" s="6">
        <f>C130*'Summary all tools'!B$23</f>
        <v>2.980813601592105</v>
      </c>
      <c r="BN130" s="6">
        <f>D130*'Summary all tools'!C$23</f>
        <v>3.1022035336596714</v>
      </c>
      <c r="BO130" s="6">
        <f>E130*'Summary all tools'!D$23</f>
        <v>18.127946656240233</v>
      </c>
      <c r="BP130" s="6">
        <f>F130*'Summary all tools'!E$23</f>
        <v>13.404748283251758</v>
      </c>
      <c r="BQ130" s="6">
        <f>G130*'Summary all tools'!F$23</f>
        <v>10.71838230981361</v>
      </c>
      <c r="BR130" s="6">
        <f>H130*'Summary all tools'!G$23</f>
        <v>13.565259690773599</v>
      </c>
      <c r="BS130" s="6">
        <f>I130*'Summary all tools'!H$23</f>
        <v>8.4510234637511754</v>
      </c>
      <c r="BT130" s="6">
        <f>J130*'Summary all tools'!J$23</f>
        <v>1.3159071818803829</v>
      </c>
      <c r="BU130" s="6">
        <f>K130*'Summary all tools'!K$23</f>
        <v>1.4037556219172469</v>
      </c>
      <c r="BV130" s="6">
        <f>L130*'Summary all tools'!L$23</f>
        <v>9.8832708000587175</v>
      </c>
      <c r="BW130" s="6">
        <f>M130*'Summary all tools'!M$23</f>
        <v>7.9714115423815528</v>
      </c>
      <c r="BX130" s="6">
        <f>N130*'Summary all tools'!N$23</f>
        <v>6.5344334347157336</v>
      </c>
      <c r="BY130" s="6">
        <f>O130*'Summary all tools'!O$23</f>
        <v>13.244830016062959</v>
      </c>
      <c r="BZ130" s="6">
        <f>P130*'Summary all tools'!P$23</f>
        <v>8.091113647666873</v>
      </c>
      <c r="CA130" s="6"/>
      <c r="CB130" s="6">
        <f>R130*'Summary all tools'!B$30</f>
        <v>6.3579680698778979E-2</v>
      </c>
      <c r="CC130" s="6">
        <f>S130*'Summary all tools'!C$30</f>
        <v>5.9097408234818447E-2</v>
      </c>
      <c r="CD130" s="6">
        <f>T130*'Summary all tools'!D$30</f>
        <v>0.25240726727243123</v>
      </c>
      <c r="CE130" s="6">
        <f>U130*'Summary all tools'!E$30</f>
        <v>0.14029499429732009</v>
      </c>
      <c r="CF130" s="6">
        <f>V130*'Summary all tools'!F$30</f>
        <v>6.068440090481874E-2</v>
      </c>
      <c r="CG130" s="6">
        <f>W130*'Summary all tools'!G$30</f>
        <v>4.676907790284774E-2</v>
      </c>
      <c r="CH130" s="6">
        <f>X130*'Summary all tools'!H$30</f>
        <v>3.9263604588224491E-2</v>
      </c>
      <c r="CI130" s="6">
        <f>Y130*'Summary all tools'!J$30</f>
        <v>2.8572170414773092E-2</v>
      </c>
      <c r="CJ130" s="6">
        <f>Z130*'Summary all tools'!K$30</f>
        <v>2.2784632026368611E-2</v>
      </c>
      <c r="CK130" s="6">
        <f>AA130*'Summary all tools'!L$30</f>
        <v>0.14580928291059456</v>
      </c>
      <c r="CL130" s="6">
        <f>AB130*'Summary all tools'!M$30</f>
        <v>7.8705698659737644E-2</v>
      </c>
      <c r="CM130" s="6">
        <f>AC130*'Summary all tools'!N$30</f>
        <v>4.7957544556894223E-2</v>
      </c>
      <c r="CN130" s="6">
        <f>AD130*'Summary all tools'!O$30</f>
        <v>6.0708087634870532E-2</v>
      </c>
      <c r="CO130" s="6">
        <f>AE130*'Summary all tools'!P$30</f>
        <v>2.2439697121104638E-2</v>
      </c>
      <c r="CP130" s="6">
        <f t="shared" si="5"/>
        <v>119.86417333098919</v>
      </c>
      <c r="CR130" s="6"/>
      <c r="CS130" s="6"/>
      <c r="CT130" s="6"/>
      <c r="CU130" s="6"/>
      <c r="CV130" s="6"/>
      <c r="CW130" s="6"/>
      <c r="CX130" s="6"/>
      <c r="CY130" s="6"/>
      <c r="CZ130" s="6"/>
      <c r="DA130" s="6"/>
      <c r="DB130" s="6"/>
      <c r="DC130" s="6"/>
      <c r="DD130" s="6"/>
      <c r="DE130" s="6"/>
      <c r="DF130" s="6"/>
      <c r="DH130" s="6"/>
      <c r="DI130" s="6"/>
      <c r="DJ130" s="6"/>
      <c r="DK130" s="6"/>
      <c r="DL130" s="6"/>
      <c r="DM130" s="6"/>
      <c r="DN130" s="6"/>
      <c r="DO130" s="6"/>
      <c r="DP130" s="6"/>
      <c r="DQ130" s="6"/>
      <c r="DR130" s="6"/>
      <c r="DS130" s="6"/>
      <c r="DT130" s="6"/>
      <c r="DU130" s="6"/>
      <c r="DV130" s="6"/>
      <c r="DX130" s="6"/>
      <c r="DY130" s="6"/>
      <c r="DZ130" s="6"/>
      <c r="EA130" s="6"/>
      <c r="EB130" s="6"/>
      <c r="EC130" s="6"/>
      <c r="ED130" s="6"/>
      <c r="EE130" s="6"/>
      <c r="EF130" s="6"/>
      <c r="EG130" s="6"/>
      <c r="EH130" s="6"/>
      <c r="EI130" s="6"/>
      <c r="EJ130" s="6"/>
      <c r="EK130" s="6"/>
      <c r="EL130" s="6"/>
      <c r="EN130" s="1"/>
      <c r="EO130" s="1"/>
      <c r="EP130" s="1"/>
      <c r="EQ130" s="1"/>
      <c r="ER130" s="1"/>
      <c r="ES130" s="1"/>
      <c r="ET130" s="1"/>
      <c r="EU130" s="1"/>
      <c r="EV130" s="1"/>
      <c r="EW130" s="1"/>
      <c r="EX130" s="1"/>
      <c r="EY130" s="1"/>
      <c r="EZ130" s="1"/>
      <c r="FA130" s="1"/>
      <c r="FB130" s="2"/>
      <c r="FD130" s="2"/>
      <c r="FE130" s="2"/>
      <c r="FF130" s="2"/>
      <c r="FG130" s="2"/>
      <c r="FH130" s="2"/>
      <c r="FI130" s="2"/>
      <c r="FJ130" s="2"/>
      <c r="FK130" s="2"/>
      <c r="FL130" s="2"/>
      <c r="FM130" s="2"/>
      <c r="FN130" s="2"/>
      <c r="FO130" s="2"/>
      <c r="FP130" s="2"/>
      <c r="FQ130" s="2"/>
      <c r="FR130" s="2"/>
      <c r="FT130" s="2"/>
      <c r="FU130" s="2"/>
      <c r="FV130" s="2"/>
      <c r="FW130" s="2"/>
      <c r="FX130" s="2"/>
      <c r="FY130" s="2"/>
      <c r="FZ130" s="2"/>
      <c r="GA130" s="2"/>
      <c r="GB130" s="2"/>
      <c r="GC130" s="2"/>
      <c r="GD130" s="2"/>
      <c r="GE130" s="2"/>
      <c r="GF130" s="2"/>
      <c r="GG130" s="2"/>
      <c r="GH130" s="2"/>
      <c r="GJ130" s="6"/>
    </row>
    <row r="131" spans="1:192" x14ac:dyDescent="0.25">
      <c r="A131" s="8" t="s">
        <v>114</v>
      </c>
      <c r="B131" s="8" t="s">
        <v>298</v>
      </c>
      <c r="C131" s="22">
        <f>Baseline!CC131*'Summary all tools'!B$21</f>
        <v>111.43655189151852</v>
      </c>
      <c r="D131" s="22">
        <f>Baseline!CD131*'Summary all tools'!C$21</f>
        <v>117.76768756326594</v>
      </c>
      <c r="E131" s="22">
        <f>Baseline!CE131*'Summary all tools'!D$21</f>
        <v>415.76861008804968</v>
      </c>
      <c r="F131" s="22">
        <f>Baseline!CF131*'Summary all tools'!E$21</f>
        <v>291.76764667287085</v>
      </c>
      <c r="G131" s="22">
        <f>Baseline!CG131*'Summary all tools'!F$21</f>
        <v>211.53344477201765</v>
      </c>
      <c r="H131" s="22">
        <f>Baseline!CH131*'Summary all tools'!G$21</f>
        <v>258.98239598006506</v>
      </c>
      <c r="I131" s="22">
        <f>Baseline!CI131*'Summary all tools'!H$21</f>
        <v>164.92821782927319</v>
      </c>
      <c r="J131" s="27">
        <f>Baseline!CJ131*'Summary all tools'!J$21</f>
        <v>75.783587708373375</v>
      </c>
      <c r="K131" s="27">
        <f>Baseline!CK131*'Summary all tools'!K$21</f>
        <v>81.472902792050306</v>
      </c>
      <c r="L131" s="27">
        <f>Baseline!CL131*'Summary all tools'!L$21</f>
        <v>242.14444948051911</v>
      </c>
      <c r="M131" s="27">
        <f>Baseline!CM131*'Summary all tools'!M$21</f>
        <v>173.38757378876093</v>
      </c>
      <c r="N131" s="27">
        <f>Baseline!CN131*'Summary all tools'!N$21</f>
        <v>132.275632469621</v>
      </c>
      <c r="O131" s="27">
        <f>Baseline!CO131*'Summary all tools'!O$21</f>
        <v>227.44237555885354</v>
      </c>
      <c r="P131" s="27">
        <f>Baseline!CP131*'Summary all tools'!P$21</f>
        <v>149.4784282367475</v>
      </c>
      <c r="Q131" s="28"/>
      <c r="R131" s="29">
        <f>Baseline!CR131*'Summary all tools'!B$28</f>
        <v>4.148875447762312</v>
      </c>
      <c r="S131" s="29">
        <f>Baseline!CS131*'Summary all tools'!C$28</f>
        <v>3.715358400243248</v>
      </c>
      <c r="T131" s="29">
        <f>Baseline!CT131*'Summary all tools'!D$28</f>
        <v>12.609415940133632</v>
      </c>
      <c r="U131" s="29">
        <f>Baseline!CU131*'Summary all tools'!E$28</f>
        <v>5.9878433439500105</v>
      </c>
      <c r="V131" s="29">
        <f>Baseline!CV131*'Summary all tools'!F$28</f>
        <v>2.6029773279970754</v>
      </c>
      <c r="W131" s="29">
        <f>Baseline!CW131*'Summary all tools'!G$28</f>
        <v>2.5618407759403787</v>
      </c>
      <c r="X131" s="29">
        <f>Baseline!CX131*'Summary all tools'!H$28</f>
        <v>1.5896695694387781</v>
      </c>
      <c r="Y131" s="29">
        <f>Baseline!CY131*'Summary all tools'!J$28</f>
        <v>2.7483536839541602</v>
      </c>
      <c r="Z131" s="29">
        <f>Baseline!CZ131*'Summary all tools'!K$28</f>
        <v>2.6129708783350427</v>
      </c>
      <c r="AA131" s="29">
        <f>Baseline!DA131*'Summary all tools'!L$28</f>
        <v>6.7904644360546884</v>
      </c>
      <c r="AB131" s="29">
        <f>Baseline!DB131*'Summary all tools'!M$28</f>
        <v>3.8535793605308024</v>
      </c>
      <c r="AC131" s="29">
        <f>Baseline!DC131*'Summary all tools'!N$28</f>
        <v>1.7389288050613811</v>
      </c>
      <c r="AD131" s="29">
        <f>Baseline!DD131*'Summary all tools'!O$28</f>
        <v>2.0499386686007783</v>
      </c>
      <c r="AE131" s="29">
        <f>Baseline!DE131*'Summary all tools'!P$28</f>
        <v>1.387081484729644</v>
      </c>
      <c r="AF131" s="29">
        <f t="shared" si="3"/>
        <v>2708.5668029547178</v>
      </c>
      <c r="AH131" s="6">
        <f>C131*'Summary all tools'!B$22</f>
        <v>19.129435338326068</v>
      </c>
      <c r="AI131" s="6">
        <f>D131*'Summary all tools'!C$22</f>
        <v>20.216251543557913</v>
      </c>
      <c r="AJ131" s="6">
        <f>E131*'Summary all tools'!D$22</f>
        <v>78.885272349389538</v>
      </c>
      <c r="AK131" s="6">
        <f>F131*'Summary all tools'!E$22</f>
        <v>55.358123995112592</v>
      </c>
      <c r="AL131" s="6">
        <f>G131*'Summary all tools'!F$22</f>
        <v>40.135000567530312</v>
      </c>
      <c r="AM131" s="6">
        <f>H131*'Summary all tools'!G$22</f>
        <v>63.179722258017975</v>
      </c>
      <c r="AN131" s="6">
        <f>I131*'Summary all tools'!H$22</f>
        <v>40.234854402093987</v>
      </c>
      <c r="AO131" s="6">
        <f>J131*'Summary all tools'!J$22</f>
        <v>9.7600075078965709</v>
      </c>
      <c r="AP131" s="6">
        <f>K131*'Summary all tools'!K$22</f>
        <v>10.492722329279205</v>
      </c>
      <c r="AQ131" s="6">
        <f>L131*'Summary all tools'!L$22</f>
        <v>61.516454270860621</v>
      </c>
      <c r="AR131" s="6">
        <f>M131*'Summary all tools'!M$22</f>
        <v>44.048867430140682</v>
      </c>
      <c r="AS131" s="6">
        <f>N131*'Summary all tools'!N$22</f>
        <v>33.604436993800476</v>
      </c>
      <c r="AT131" s="6">
        <f>O131*'Summary all tools'!O$22</f>
        <v>54.899883755585343</v>
      </c>
      <c r="AU131" s="6">
        <f>P131*'Summary all tools'!P$22</f>
        <v>36.080999919214918</v>
      </c>
      <c r="AV131" s="6"/>
      <c r="AW131" s="6">
        <f>R131*'Summary all tools'!B$29</f>
        <v>0.7122047771363097</v>
      </c>
      <c r="AX131" s="6">
        <f>S131*'Summary all tools'!C$29</f>
        <v>0.6377863193878055</v>
      </c>
      <c r="AY131" s="6">
        <f>T131*'Summary all tools'!D$29</f>
        <v>2.39242979500911</v>
      </c>
      <c r="AZ131" s="6">
        <f>U131*'Summary all tools'!E$29</f>
        <v>1.1360950334200148</v>
      </c>
      <c r="BA131" s="6">
        <f>V131*'Summary all tools'!F$29</f>
        <v>0.4938722415692956</v>
      </c>
      <c r="BB131" s="6">
        <f>W131*'Summary all tools'!G$29</f>
        <v>0.62497062041868334</v>
      </c>
      <c r="BC131" s="6">
        <f>X131*'Summary all tools'!H$29</f>
        <v>0.38780582556235177</v>
      </c>
      <c r="BD131" s="6">
        <f>Y131*'Summary all tools'!J$29</f>
        <v>0.3539546411153085</v>
      </c>
      <c r="BE131" s="6">
        <f>Z131*'Summary all tools'!K$29</f>
        <v>0.33651897675527065</v>
      </c>
      <c r="BF131" s="6">
        <f>AA131*'Summary all tools'!L$29</f>
        <v>1.7251078678640959</v>
      </c>
      <c r="BG131" s="6">
        <f>AB131*'Summary all tools'!M$29</f>
        <v>0.97899637600529488</v>
      </c>
      <c r="BH131" s="6">
        <f>AC131*'Summary all tools'!N$29</f>
        <v>0.4417723988566869</v>
      </c>
      <c r="BI131" s="6">
        <f>AD131*'Summary all tools'!O$29</f>
        <v>0.49481278207604995</v>
      </c>
      <c r="BJ131" s="6">
        <f>AE131*'Summary all tools'!P$29</f>
        <v>0.33481277217612099</v>
      </c>
      <c r="BK131" s="6">
        <f t="shared" si="4"/>
        <v>578.59317308815855</v>
      </c>
      <c r="BM131" s="6">
        <f>C131*'Summary all tools'!B$23</f>
        <v>3.947343799972046</v>
      </c>
      <c r="BN131" s="6">
        <f>D131*'Summary all tools'!C$23</f>
        <v>4.1716074613690939</v>
      </c>
      <c r="BO131" s="6">
        <f>E131*'Summary all tools'!D$23</f>
        <v>24.043798764026263</v>
      </c>
      <c r="BP131" s="6">
        <f>F131*'Summary all tools'!E$23</f>
        <v>16.872852861524045</v>
      </c>
      <c r="BQ131" s="6">
        <f>G131*'Summary all tools'!F$23</f>
        <v>12.23292825517191</v>
      </c>
      <c r="BR131" s="6">
        <f>H131*'Summary all tools'!G$23</f>
        <v>13.888645841202226</v>
      </c>
      <c r="BS131" s="6">
        <f>I131*'Summary all tools'!H$23</f>
        <v>8.8447309245982471</v>
      </c>
      <c r="BT131" s="6">
        <f>J131*'Summary all tools'!J$23</f>
        <v>1.7223542660993949</v>
      </c>
      <c r="BU131" s="6">
        <f>K131*'Summary all tools'!K$23</f>
        <v>1.851656881637507</v>
      </c>
      <c r="BV131" s="6">
        <f>L131*'Summary all tools'!L$23</f>
        <v>12.989530184683717</v>
      </c>
      <c r="BW131" s="6">
        <f>M131*'Summary all tools'!M$23</f>
        <v>9.3011552740934516</v>
      </c>
      <c r="BX131" s="6">
        <f>N131*'Summary all tools'!N$23</f>
        <v>7.0957576122367545</v>
      </c>
      <c r="BY131" s="6">
        <f>O131*'Summary all tools'!O$23</f>
        <v>13.251696078934392</v>
      </c>
      <c r="BZ131" s="6">
        <f>P131*'Summary all tools'!P$23</f>
        <v>8.7092068770518765</v>
      </c>
      <c r="CA131" s="6"/>
      <c r="CB131" s="6">
        <f>R131*'Summary all tools'!B$30</f>
        <v>0.1469628905201909</v>
      </c>
      <c r="CC131" s="6">
        <f>S131*'Summary all tools'!C$30</f>
        <v>0.13160670082605511</v>
      </c>
      <c r="CD131" s="6">
        <f>T131*'Summary all tools'!D$30</f>
        <v>0.72919949231442049</v>
      </c>
      <c r="CE131" s="6">
        <f>U131*'Summary all tools'!E$30</f>
        <v>0.34627554100815522</v>
      </c>
      <c r="CF131" s="6">
        <f>V131*'Summary all tools'!F$30</f>
        <v>0.15052955308105243</v>
      </c>
      <c r="CG131" s="6">
        <f>W131*'Summary all tools'!G$30</f>
        <v>0.13738578293686574</v>
      </c>
      <c r="CH131" s="6">
        <f>X131*'Summary all tools'!H$30</f>
        <v>8.525041855034457E-2</v>
      </c>
      <c r="CI131" s="6">
        <f>Y131*'Summary all tools'!J$30</f>
        <v>6.2462583726230918E-2</v>
      </c>
      <c r="CJ131" s="6">
        <f>Z131*'Summary all tools'!K$30</f>
        <v>5.938570178034188E-2</v>
      </c>
      <c r="CK131" s="6">
        <f>AA131*'Summary all tools'!L$30</f>
        <v>0.36426580476811588</v>
      </c>
      <c r="CL131" s="6">
        <f>AB131*'Summary all tools'!M$30</f>
        <v>0.20672035031187502</v>
      </c>
      <c r="CM131" s="6">
        <f>AC131*'Summary all tools'!N$30</f>
        <v>9.328261808527652E-2</v>
      </c>
      <c r="CN131" s="6">
        <f>AD131*'Summary all tools'!O$30</f>
        <v>0.11943756808732241</v>
      </c>
      <c r="CO131" s="6">
        <f>AE131*'Summary all tools'!P$30</f>
        <v>8.0816876042511962E-2</v>
      </c>
      <c r="CP131" s="6">
        <f t="shared" si="5"/>
        <v>141.63684696463974</v>
      </c>
      <c r="CR131" s="6"/>
      <c r="CS131" s="6"/>
      <c r="CT131" s="6"/>
      <c r="CU131" s="6"/>
      <c r="CV131" s="6"/>
      <c r="CW131" s="6"/>
      <c r="CX131" s="6"/>
      <c r="CY131" s="6"/>
      <c r="CZ131" s="6"/>
      <c r="DA131" s="6"/>
      <c r="DB131" s="6"/>
      <c r="DC131" s="6"/>
      <c r="DD131" s="6"/>
      <c r="DE131" s="6"/>
      <c r="DF131" s="6"/>
      <c r="DH131" s="6"/>
      <c r="DI131" s="6"/>
      <c r="DJ131" s="6"/>
      <c r="DK131" s="6"/>
      <c r="DL131" s="6"/>
      <c r="DM131" s="6"/>
      <c r="DN131" s="6"/>
      <c r="DO131" s="6"/>
      <c r="DP131" s="6"/>
      <c r="DQ131" s="6"/>
      <c r="DR131" s="6"/>
      <c r="DS131" s="6"/>
      <c r="DT131" s="6"/>
      <c r="DU131" s="6"/>
      <c r="DV131" s="6"/>
      <c r="DX131" s="6"/>
      <c r="DY131" s="6"/>
      <c r="DZ131" s="6"/>
      <c r="EA131" s="6"/>
      <c r="EB131" s="6"/>
      <c r="EC131" s="6"/>
      <c r="ED131" s="6"/>
      <c r="EE131" s="6"/>
      <c r="EF131" s="6"/>
      <c r="EG131" s="6"/>
      <c r="EH131" s="6"/>
      <c r="EI131" s="6"/>
      <c r="EJ131" s="6"/>
      <c r="EK131" s="6"/>
      <c r="EL131" s="6"/>
      <c r="EN131" s="1"/>
      <c r="EO131" s="1"/>
      <c r="EP131" s="1"/>
      <c r="EQ131" s="1"/>
      <c r="ER131" s="1"/>
      <c r="ES131" s="1"/>
      <c r="ET131" s="1"/>
      <c r="EU131" s="1"/>
      <c r="EV131" s="1"/>
      <c r="EW131" s="1"/>
      <c r="EX131" s="1"/>
      <c r="EY131" s="1"/>
      <c r="EZ131" s="1"/>
      <c r="FA131" s="1"/>
      <c r="FB131" s="2"/>
      <c r="FD131" s="2"/>
      <c r="FE131" s="2"/>
      <c r="FF131" s="2"/>
      <c r="FG131" s="2"/>
      <c r="FH131" s="2"/>
      <c r="FI131" s="2"/>
      <c r="FJ131" s="2"/>
      <c r="FK131" s="2"/>
      <c r="FL131" s="2"/>
      <c r="FM131" s="2"/>
      <c r="FN131" s="2"/>
      <c r="FO131" s="2"/>
      <c r="FP131" s="2"/>
      <c r="FQ131" s="2"/>
      <c r="FR131" s="2"/>
      <c r="FT131" s="2"/>
      <c r="FU131" s="2"/>
      <c r="FV131" s="2"/>
      <c r="FW131" s="2"/>
      <c r="FX131" s="2"/>
      <c r="FY131" s="2"/>
      <c r="FZ131" s="2"/>
      <c r="GA131" s="2"/>
      <c r="GB131" s="2"/>
      <c r="GC131" s="2"/>
      <c r="GD131" s="2"/>
      <c r="GE131" s="2"/>
      <c r="GF131" s="2"/>
      <c r="GG131" s="2"/>
      <c r="GH131" s="2"/>
      <c r="GJ131" s="6"/>
    </row>
    <row r="132" spans="1:192" x14ac:dyDescent="0.25">
      <c r="A132" s="8" t="s">
        <v>29</v>
      </c>
      <c r="B132" s="8" t="s">
        <v>299</v>
      </c>
      <c r="C132" s="22">
        <f>Baseline!CC132*'Summary all tools'!B$21</f>
        <v>197.03176522547284</v>
      </c>
      <c r="D132" s="22">
        <f>Baseline!CD132*'Summary all tools'!C$21</f>
        <v>212.08588764455692</v>
      </c>
      <c r="E132" s="22">
        <f>Baseline!CE132*'Summary all tools'!D$21</f>
        <v>797.90340515325443</v>
      </c>
      <c r="F132" s="22">
        <f>Baseline!CF132*'Summary all tools'!E$21</f>
        <v>654.00062740434851</v>
      </c>
      <c r="G132" s="22">
        <f>Baseline!CG132*'Summary all tools'!F$21</f>
        <v>533.54845724463178</v>
      </c>
      <c r="H132" s="22">
        <f>Baseline!CH132*'Summary all tools'!G$21</f>
        <v>746.02360635078173</v>
      </c>
      <c r="I132" s="22">
        <f>Baseline!CI132*'Summary all tools'!H$21</f>
        <v>426.64341886687492</v>
      </c>
      <c r="J132" s="27">
        <f>Baseline!CJ132*'Summary all tools'!J$21</f>
        <v>146.56832533190257</v>
      </c>
      <c r="K132" s="27">
        <f>Baseline!CK132*'Summary all tools'!K$21</f>
        <v>159.04073162022473</v>
      </c>
      <c r="L132" s="27">
        <f>Baseline!CL132*'Summary all tools'!L$21</f>
        <v>493.39355937151436</v>
      </c>
      <c r="M132" s="27">
        <f>Baseline!CM132*'Summary all tools'!M$21</f>
        <v>423.28923850989082</v>
      </c>
      <c r="N132" s="27">
        <f>Baseline!CN132*'Summary all tools'!N$21</f>
        <v>352.13369305755299</v>
      </c>
      <c r="O132" s="27">
        <f>Baseline!CO132*'Summary all tools'!O$21</f>
        <v>648.63855742931639</v>
      </c>
      <c r="P132" s="27">
        <f>Baseline!CP132*'Summary all tools'!P$21</f>
        <v>386.9923253834736</v>
      </c>
      <c r="Q132" s="28"/>
      <c r="R132" s="29">
        <f>Baseline!CR132*'Summary all tools'!B$28</f>
        <v>2.2906675024759964</v>
      </c>
      <c r="S132" s="29">
        <f>Baseline!CS132*'Summary all tools'!C$28</f>
        <v>1.8691538083840378</v>
      </c>
      <c r="T132" s="29">
        <f>Baseline!CT132*'Summary all tools'!D$28</f>
        <v>4.5576430223096196</v>
      </c>
      <c r="U132" s="29">
        <f>Baseline!CU132*'Summary all tools'!E$28</f>
        <v>4.1365530018481591</v>
      </c>
      <c r="V132" s="29">
        <f>Baseline!CV132*'Summary all tools'!F$28</f>
        <v>1.8076759114817393</v>
      </c>
      <c r="W132" s="29">
        <f>Baseline!CW132*'Summary all tools'!G$28</f>
        <v>1.6611330740261165</v>
      </c>
      <c r="X132" s="29">
        <f>Baseline!CX132*'Summary all tools'!H$28</f>
        <v>0.73668905227778425</v>
      </c>
      <c r="Y132" s="29">
        <f>Baseline!CY132*'Summary all tools'!J$28</f>
        <v>1.6895706520521458</v>
      </c>
      <c r="Z132" s="29">
        <f>Baseline!CZ132*'Summary all tools'!K$28</f>
        <v>1.7270291019682831</v>
      </c>
      <c r="AA132" s="29">
        <f>Baseline!DA132*'Summary all tools'!L$28</f>
        <v>3.9642573752230779</v>
      </c>
      <c r="AB132" s="29">
        <f>Baseline!DB132*'Summary all tools'!M$28</f>
        <v>2.7375771403628804</v>
      </c>
      <c r="AC132" s="29">
        <f>Baseline!DC132*'Summary all tools'!N$28</f>
        <v>1.4382037851462628</v>
      </c>
      <c r="AD132" s="29">
        <f>Baseline!DD132*'Summary all tools'!O$28</f>
        <v>1.9748198537842456</v>
      </c>
      <c r="AE132" s="29">
        <f>Baseline!DE132*'Summary all tools'!P$28</f>
        <v>1.4658800203919453</v>
      </c>
      <c r="AF132" s="29">
        <f t="shared" si="3"/>
        <v>6209.3504518955306</v>
      </c>
      <c r="AH132" s="6">
        <f>C132*'Summary all tools'!B$22</f>
        <v>33.822891578214687</v>
      </c>
      <c r="AI132" s="6">
        <f>D132*'Summary all tools'!C$22</f>
        <v>36.407114227812222</v>
      </c>
      <c r="AJ132" s="6">
        <f>E132*'Summary all tools'!D$22</f>
        <v>151.38908012004566</v>
      </c>
      <c r="AK132" s="6">
        <f>F132*'Summary all tools'!E$22</f>
        <v>124.08588902018828</v>
      </c>
      <c r="AL132" s="6">
        <f>G132*'Summary all tools'!F$22</f>
        <v>101.23206596194443</v>
      </c>
      <c r="AM132" s="6">
        <f>H132*'Summary all tools'!G$22</f>
        <v>181.99524361028534</v>
      </c>
      <c r="AN132" s="6">
        <f>I132*'Summary all tools'!H$22</f>
        <v>104.0812546552208</v>
      </c>
      <c r="AO132" s="6">
        <f>J132*'Summary all tools'!J$22</f>
        <v>18.87622371698745</v>
      </c>
      <c r="AP132" s="6">
        <f>K132*'Summary all tools'!K$22</f>
        <v>20.482518466241064</v>
      </c>
      <c r="AQ132" s="6">
        <f>L132*'Summary all tools'!L$22</f>
        <v>125.34593461766204</v>
      </c>
      <c r="AR132" s="6">
        <f>M132*'Summary all tools'!M$22</f>
        <v>107.53603124087307</v>
      </c>
      <c r="AS132" s="6">
        <f>N132*'Summary all tools'!N$22</f>
        <v>89.459065746402629</v>
      </c>
      <c r="AT132" s="6">
        <f>O132*'Summary all tools'!O$22</f>
        <v>156.56792765535224</v>
      </c>
      <c r="AU132" s="6">
        <f>P132*'Summary all tools'!P$22</f>
        <v>93.411940609803978</v>
      </c>
      <c r="AV132" s="6"/>
      <c r="AW132" s="6">
        <f>R132*'Summary all tools'!B$29</f>
        <v>0.3932208519236724</v>
      </c>
      <c r="AX132" s="6">
        <f>S132*'Summary all tools'!C$29</f>
        <v>0.32086291533567951</v>
      </c>
      <c r="AY132" s="6">
        <f>T132*'Summary all tools'!D$29</f>
        <v>0.86473798733879714</v>
      </c>
      <c r="AZ132" s="6">
        <f>U132*'Summary all tools'!E$29</f>
        <v>0.78484306467814324</v>
      </c>
      <c r="BA132" s="6">
        <f>V132*'Summary all tools'!F$29</f>
        <v>0.34297684610309803</v>
      </c>
      <c r="BB132" s="6">
        <f>W132*'Summary all tools'!G$29</f>
        <v>0.4052396142734585</v>
      </c>
      <c r="BC132" s="6">
        <f>X132*'Summary all tools'!H$29</f>
        <v>0.17971804429910196</v>
      </c>
      <c r="BD132" s="6">
        <f>Y132*'Summary all tools'!J$29</f>
        <v>0.21759622034004908</v>
      </c>
      <c r="BE132" s="6">
        <f>Z132*'Summary all tools'!K$29</f>
        <v>0.2224204146474304</v>
      </c>
      <c r="BF132" s="6">
        <f>AA132*'Summary all tools'!L$29</f>
        <v>1.0071139688066726</v>
      </c>
      <c r="BG132" s="6">
        <f>AB132*'Summary all tools'!M$29</f>
        <v>0.69547759335129855</v>
      </c>
      <c r="BH132" s="6">
        <f>AC132*'Summary all tools'!N$29</f>
        <v>0.36537363367582182</v>
      </c>
      <c r="BI132" s="6">
        <f>AD132*'Summary all tools'!O$29</f>
        <v>0.47668065436171447</v>
      </c>
      <c r="BJ132" s="6">
        <f>AE132*'Summary all tools'!P$29</f>
        <v>0.35383310837046955</v>
      </c>
      <c r="BK132" s="6">
        <f t="shared" si="4"/>
        <v>1351.3232761445388</v>
      </c>
      <c r="BM132" s="6">
        <f>C132*'Summary all tools'!B$23</f>
        <v>6.9793268335998562</v>
      </c>
      <c r="BN132" s="6">
        <f>D132*'Summary all tools'!C$23</f>
        <v>7.512579126373951</v>
      </c>
      <c r="BO132" s="6">
        <f>E132*'Summary all tools'!D$23</f>
        <v>46.14256209138378</v>
      </c>
      <c r="BP132" s="6">
        <f>F132*'Summary all tools'!E$23</f>
        <v>37.820699050673824</v>
      </c>
      <c r="BQ132" s="6">
        <f>G132*'Summary all tools'!F$23</f>
        <v>30.854979008948813</v>
      </c>
      <c r="BR132" s="6">
        <f>H132*'Summary all tools'!G$23</f>
        <v>40.00757510398514</v>
      </c>
      <c r="BS132" s="6">
        <f>I132*'Summary all tools'!H$23</f>
        <v>22.879930980242502</v>
      </c>
      <c r="BT132" s="6">
        <f>J132*'Summary all tools'!J$23</f>
        <v>3.3310983029977859</v>
      </c>
      <c r="BU132" s="6">
        <f>K132*'Summary all tools'!K$23</f>
        <v>3.614562082277835</v>
      </c>
      <c r="BV132" s="6">
        <f>L132*'Summary all tools'!L$23</f>
        <v>26.467468265880832</v>
      </c>
      <c r="BW132" s="6">
        <f>M132*'Summary all tools'!M$23</f>
        <v>22.706811377554871</v>
      </c>
      <c r="BX132" s="6">
        <f>N132*'Summary all tools'!N$23</f>
        <v>18.889762886690594</v>
      </c>
      <c r="BY132" s="6">
        <f>O132*'Summary all tools'!O$23</f>
        <v>37.792258399567778</v>
      </c>
      <c r="BZ132" s="6">
        <f>P132*'Summary all tools'!P$23</f>
        <v>22.547709802366477</v>
      </c>
      <c r="CA132" s="6"/>
      <c r="CB132" s="6">
        <f>R132*'Summary all tools'!B$30</f>
        <v>8.1140810714408595E-2</v>
      </c>
      <c r="CC132" s="6">
        <f>S132*'Summary all tools'!C$30</f>
        <v>6.6209807926410069E-2</v>
      </c>
      <c r="CD132" s="6">
        <f>T132*'Summary all tools'!D$30</f>
        <v>0.26356740025052378</v>
      </c>
      <c r="CE132" s="6">
        <f>U132*'Summary all tools'!E$30</f>
        <v>0.23921586560395461</v>
      </c>
      <c r="CF132" s="6">
        <f>V132*'Summary all tools'!F$30</f>
        <v>0.10453746336704015</v>
      </c>
      <c r="CG132" s="6">
        <f>W132*'Summary all tools'!G$30</f>
        <v>8.9082846241148206E-2</v>
      </c>
      <c r="CH132" s="6">
        <f>X132*'Summary all tools'!H$30</f>
        <v>3.9506983876095685E-2</v>
      </c>
      <c r="CI132" s="6">
        <f>Y132*'Summary all tools'!J$30</f>
        <v>3.8399333001185136E-2</v>
      </c>
      <c r="CJ132" s="6">
        <f>Z132*'Summary all tools'!K$30</f>
        <v>3.9250661408370073E-2</v>
      </c>
      <c r="CK132" s="6">
        <f>AA132*'Summary all tools'!L$30</f>
        <v>0.21265753126196674</v>
      </c>
      <c r="CL132" s="6">
        <f>AB132*'Summary all tools'!M$30</f>
        <v>0.14685383445266464</v>
      </c>
      <c r="CM132" s="6">
        <f>AC132*'Summary all tools'!N$30</f>
        <v>7.7150607907643651E-2</v>
      </c>
      <c r="CN132" s="6">
        <f>AD132*'Summary all tools'!O$30</f>
        <v>0.11506084760455176</v>
      </c>
      <c r="CO132" s="6">
        <f>AE132*'Summary all tools'!P$30</f>
        <v>8.5407991675630582E-2</v>
      </c>
      <c r="CP132" s="6">
        <f t="shared" si="5"/>
        <v>329.14536529783555</v>
      </c>
      <c r="CR132" s="6"/>
      <c r="CS132" s="6"/>
      <c r="CT132" s="6"/>
      <c r="CU132" s="6"/>
      <c r="CV132" s="6"/>
      <c r="CW132" s="6"/>
      <c r="CX132" s="6"/>
      <c r="CY132" s="6"/>
      <c r="CZ132" s="6"/>
      <c r="DA132" s="6"/>
      <c r="DB132" s="6"/>
      <c r="DC132" s="6"/>
      <c r="DD132" s="6"/>
      <c r="DE132" s="6"/>
      <c r="DF132" s="6"/>
      <c r="DH132" s="6"/>
      <c r="DI132" s="6"/>
      <c r="DJ132" s="6"/>
      <c r="DK132" s="6"/>
      <c r="DL132" s="6"/>
      <c r="DM132" s="6"/>
      <c r="DN132" s="6"/>
      <c r="DO132" s="6"/>
      <c r="DP132" s="6"/>
      <c r="DQ132" s="6"/>
      <c r="DR132" s="6"/>
      <c r="DS132" s="6"/>
      <c r="DT132" s="6"/>
      <c r="DU132" s="6"/>
      <c r="DV132" s="6"/>
      <c r="DX132" s="6"/>
      <c r="DY132" s="6"/>
      <c r="DZ132" s="6"/>
      <c r="EA132" s="6"/>
      <c r="EB132" s="6"/>
      <c r="EC132" s="6"/>
      <c r="ED132" s="6"/>
      <c r="EE132" s="6"/>
      <c r="EF132" s="6"/>
      <c r="EG132" s="6"/>
      <c r="EH132" s="6"/>
      <c r="EI132" s="6"/>
      <c r="EJ132" s="6"/>
      <c r="EK132" s="6"/>
      <c r="EL132" s="6"/>
      <c r="EN132" s="1"/>
      <c r="EO132" s="1"/>
      <c r="EP132" s="1"/>
      <c r="EQ132" s="1"/>
      <c r="ER132" s="1"/>
      <c r="ES132" s="1"/>
      <c r="ET132" s="1"/>
      <c r="EU132" s="1"/>
      <c r="EV132" s="1"/>
      <c r="EW132" s="1"/>
      <c r="EX132" s="1"/>
      <c r="EY132" s="1"/>
      <c r="EZ132" s="1"/>
      <c r="FA132" s="1"/>
      <c r="FB132" s="2"/>
      <c r="FD132" s="2"/>
      <c r="FE132" s="2"/>
      <c r="FF132" s="2"/>
      <c r="FG132" s="2"/>
      <c r="FH132" s="2"/>
      <c r="FI132" s="2"/>
      <c r="FJ132" s="2"/>
      <c r="FK132" s="2"/>
      <c r="FL132" s="2"/>
      <c r="FM132" s="2"/>
      <c r="FN132" s="2"/>
      <c r="FO132" s="2"/>
      <c r="FP132" s="2"/>
      <c r="FQ132" s="2"/>
      <c r="FR132" s="2"/>
      <c r="FT132" s="2"/>
      <c r="FU132" s="2"/>
      <c r="FV132" s="2"/>
      <c r="FW132" s="2"/>
      <c r="FX132" s="2"/>
      <c r="FY132" s="2"/>
      <c r="FZ132" s="2"/>
      <c r="GA132" s="2"/>
      <c r="GB132" s="2"/>
      <c r="GC132" s="2"/>
      <c r="GD132" s="2"/>
      <c r="GE132" s="2"/>
      <c r="GF132" s="2"/>
      <c r="GG132" s="2"/>
      <c r="GH132" s="2"/>
      <c r="GJ132" s="6"/>
    </row>
    <row r="133" spans="1:192" x14ac:dyDescent="0.25">
      <c r="A133" s="8" t="s">
        <v>96</v>
      </c>
      <c r="B133" s="8" t="s">
        <v>300</v>
      </c>
      <c r="C133" s="22">
        <f>Baseline!CC133*'Summary all tools'!B$21</f>
        <v>94.933789663530419</v>
      </c>
      <c r="D133" s="22">
        <f>Baseline!CD133*'Summary all tools'!C$21</f>
        <v>96.391804770076959</v>
      </c>
      <c r="E133" s="22">
        <f>Baseline!CE133*'Summary all tools'!D$21</f>
        <v>347.23190600013891</v>
      </c>
      <c r="F133" s="22">
        <f>Baseline!CF133*'Summary all tools'!E$21</f>
        <v>284.94323006467823</v>
      </c>
      <c r="G133" s="22">
        <f>Baseline!CG133*'Summary all tools'!F$21</f>
        <v>191.31925902025728</v>
      </c>
      <c r="H133" s="22">
        <f>Baseline!CH133*'Summary all tools'!G$21</f>
        <v>248.69664811892656</v>
      </c>
      <c r="I133" s="22">
        <f>Baseline!CI133*'Summary all tools'!H$21</f>
        <v>146.13958024800428</v>
      </c>
      <c r="J133" s="27">
        <f>Baseline!CJ133*'Summary all tools'!J$21</f>
        <v>65.015274905018046</v>
      </c>
      <c r="K133" s="27">
        <f>Baseline!CK133*'Summary all tools'!K$21</f>
        <v>70.316775339154091</v>
      </c>
      <c r="L133" s="27">
        <f>Baseline!CL133*'Summary all tools'!L$21</f>
        <v>210.07176635617262</v>
      </c>
      <c r="M133" s="27">
        <f>Baseline!CM133*'Summary all tools'!M$21</f>
        <v>166.29290780158317</v>
      </c>
      <c r="N133" s="27">
        <f>Baseline!CN133*'Summary all tools'!N$21</f>
        <v>126.11940311647231</v>
      </c>
      <c r="O133" s="27">
        <f>Baseline!CO133*'Summary all tools'!O$21</f>
        <v>217.41831459618581</v>
      </c>
      <c r="P133" s="27">
        <f>Baseline!CP133*'Summary all tools'!P$21</f>
        <v>130.2228531089236</v>
      </c>
      <c r="Q133" s="28"/>
      <c r="R133" s="29">
        <f>Baseline!CR133*'Summary all tools'!B$28</f>
        <v>2.2427980376302377</v>
      </c>
      <c r="S133" s="29">
        <f>Baseline!CS133*'Summary all tools'!C$28</f>
        <v>1.6471446039830571</v>
      </c>
      <c r="T133" s="29">
        <f>Baseline!CT133*'Summary all tools'!D$28</f>
        <v>4.9586394485556271</v>
      </c>
      <c r="U133" s="29">
        <f>Baseline!CU133*'Summary all tools'!E$28</f>
        <v>3.0575130498743417</v>
      </c>
      <c r="V133" s="29">
        <f>Baseline!CV133*'Summary all tools'!F$28</f>
        <v>1.3462248266648684</v>
      </c>
      <c r="W133" s="29">
        <f>Baseline!CW133*'Summary all tools'!G$28</f>
        <v>1.2497319000951084</v>
      </c>
      <c r="X133" s="29">
        <f>Baseline!CX133*'Summary all tools'!H$28</f>
        <v>1.0241932912694121</v>
      </c>
      <c r="Y133" s="29">
        <f>Baseline!CY133*'Summary all tools'!J$28</f>
        <v>1.5878702587154307</v>
      </c>
      <c r="Z133" s="29">
        <f>Baseline!CZ133*'Summary all tools'!K$28</f>
        <v>1.2392748228690467</v>
      </c>
      <c r="AA133" s="29">
        <f>Baseline!DA133*'Summary all tools'!L$28</f>
        <v>3.0955159526035514</v>
      </c>
      <c r="AB133" s="29">
        <f>Baseline!DB133*'Summary all tools'!M$28</f>
        <v>1.875572060359038</v>
      </c>
      <c r="AC133" s="29">
        <f>Baseline!DC133*'Summary all tools'!N$28</f>
        <v>0.90757126408556543</v>
      </c>
      <c r="AD133" s="29">
        <f>Baseline!DD133*'Summary all tools'!O$28</f>
        <v>0.99342571943426938</v>
      </c>
      <c r="AE133" s="29">
        <f>Baseline!DE133*'Summary all tools'!P$28</f>
        <v>0.69891506364766354</v>
      </c>
      <c r="AF133" s="29">
        <f t="shared" si="3"/>
        <v>2421.0379034089092</v>
      </c>
      <c r="AH133" s="6">
        <f>C133*'Summary all tools'!B$22</f>
        <v>16.296536100279063</v>
      </c>
      <c r="AI133" s="6">
        <f>D133*'Summary all tools'!C$22</f>
        <v>16.546822072247544</v>
      </c>
      <c r="AJ133" s="6">
        <f>E133*'Summary all tools'!D$22</f>
        <v>65.881557213801528</v>
      </c>
      <c r="AK133" s="6">
        <f>F133*'Summary all tools'!E$22</f>
        <v>54.063302910257335</v>
      </c>
      <c r="AL133" s="6">
        <f>G133*'Summary all tools'!F$22</f>
        <v>36.299690470380199</v>
      </c>
      <c r="AM133" s="6">
        <f>H133*'Summary all tools'!G$22</f>
        <v>60.670475671494181</v>
      </c>
      <c r="AN133" s="6">
        <f>I133*'Summary all tools'!H$22</f>
        <v>35.651296127799149</v>
      </c>
      <c r="AO133" s="6">
        <f>J133*'Summary all tools'!J$22</f>
        <v>8.373179343828081</v>
      </c>
      <c r="AP133" s="6">
        <f>K133*'Summary all tools'!K$22</f>
        <v>9.0559483391334812</v>
      </c>
      <c r="AQ133" s="6">
        <f>L133*'Summary all tools'!L$22</f>
        <v>53.368434570242229</v>
      </c>
      <c r="AR133" s="6">
        <f>M133*'Summary all tools'!M$22</f>
        <v>42.246477589268594</v>
      </c>
      <c r="AS133" s="6">
        <f>N133*'Summary all tools'!N$22</f>
        <v>32.040455650034971</v>
      </c>
      <c r="AT133" s="6">
        <f>O133*'Summary all tools'!O$22</f>
        <v>52.480282833562093</v>
      </c>
      <c r="AU133" s="6">
        <f>P133*'Summary all tools'!P$22</f>
        <v>31.433102474567768</v>
      </c>
      <c r="AV133" s="6"/>
      <c r="AW133" s="6">
        <f>R133*'Summary all tools'!B$29</f>
        <v>0.38500347784933237</v>
      </c>
      <c r="AX133" s="6">
        <f>S133*'Summary all tools'!C$29</f>
        <v>0.28275234346303163</v>
      </c>
      <c r="AY133" s="6">
        <f>T133*'Summary all tools'!D$29</f>
        <v>0.94082048016779929</v>
      </c>
      <c r="AZ133" s="6">
        <f>U133*'Summary all tools'!E$29</f>
        <v>0.58011293733808167</v>
      </c>
      <c r="BA133" s="6">
        <f>V133*'Summary all tools'!F$29</f>
        <v>0.2554240736752057</v>
      </c>
      <c r="BB133" s="6">
        <f>W133*'Summary all tools'!G$29</f>
        <v>0.30487676216831244</v>
      </c>
      <c r="BC133" s="6">
        <f>X133*'Summary all tools'!H$29</f>
        <v>0.24985577662934133</v>
      </c>
      <c r="BD133" s="6">
        <f>Y133*'Summary all tools'!J$29</f>
        <v>0.20449844241032061</v>
      </c>
      <c r="BE133" s="6">
        <f>Z133*'Summary all tools'!K$29</f>
        <v>0.15960357567252872</v>
      </c>
      <c r="BF133" s="6">
        <f>AA133*'Summary all tools'!L$29</f>
        <v>0.78641144140029484</v>
      </c>
      <c r="BG133" s="6">
        <f>AB133*'Summary all tools'!M$29</f>
        <v>0.47648642424101062</v>
      </c>
      <c r="BH133" s="6">
        <f>AC133*'Summary all tools'!N$29</f>
        <v>0.23056719360878231</v>
      </c>
      <c r="BI133" s="6">
        <f>AD133*'Summary all tools'!O$29</f>
        <v>0.23979241503585813</v>
      </c>
      <c r="BJ133" s="6">
        <f>AE133*'Summary all tools'!P$29</f>
        <v>0.1687036360528843</v>
      </c>
      <c r="BK133" s="6">
        <f t="shared" si="4"/>
        <v>519.67247034660897</v>
      </c>
      <c r="BM133" s="6">
        <f>C133*'Summary all tools'!B$23</f>
        <v>3.3627772905337752</v>
      </c>
      <c r="BN133" s="6">
        <f>D133*'Summary all tools'!C$23</f>
        <v>3.4144236022098107</v>
      </c>
      <c r="BO133" s="6">
        <f>E133*'Summary all tools'!D$23</f>
        <v>20.080337643932658</v>
      </c>
      <c r="BP133" s="6">
        <f>F133*'Summary all tools'!E$23</f>
        <v>16.478198489770215</v>
      </c>
      <c r="BQ133" s="6">
        <f>G133*'Summary all tools'!F$23</f>
        <v>11.063946752958348</v>
      </c>
      <c r="BR133" s="6">
        <f>H133*'Summary all tools'!G$23</f>
        <v>13.337044220888806</v>
      </c>
      <c r="BS133" s="6">
        <f>I133*'Summary all tools'!H$23</f>
        <v>7.8371383729213653</v>
      </c>
      <c r="BT133" s="6">
        <f>J133*'Summary all tools'!J$23</f>
        <v>1.4776198842049557</v>
      </c>
      <c r="BU133" s="6">
        <f>K133*'Summary all tools'!K$23</f>
        <v>1.5981085304353202</v>
      </c>
      <c r="BV133" s="6">
        <f>L133*'Summary all tools'!L$23</f>
        <v>11.269032000887803</v>
      </c>
      <c r="BW133" s="6">
        <f>M133*'Summary all tools'!M$23</f>
        <v>8.9205709650646838</v>
      </c>
      <c r="BX133" s="6">
        <f>N133*'Summary all tools'!N$23</f>
        <v>6.7655145396488185</v>
      </c>
      <c r="BY133" s="6">
        <f>O133*'Summary all tools'!O$23</f>
        <v>12.667654477066712</v>
      </c>
      <c r="BZ133" s="6">
        <f>P133*'Summary all tools'!P$23</f>
        <v>7.5873005973094605</v>
      </c>
      <c r="CA133" s="6"/>
      <c r="CB133" s="6">
        <f>R133*'Summary all tools'!B$30</f>
        <v>7.9445162095893987E-2</v>
      </c>
      <c r="CC133" s="6">
        <f>S133*'Summary all tools'!C$30</f>
        <v>5.8345721666974777E-2</v>
      </c>
      <c r="CD133" s="6">
        <f>T133*'Summary all tools'!D$30</f>
        <v>0.28675692717443196</v>
      </c>
      <c r="CE133" s="6">
        <f>U133*'Summary all tools'!E$30</f>
        <v>0.17681524459962078</v>
      </c>
      <c r="CF133" s="6">
        <f>V133*'Summary all tools'!F$30</f>
        <v>7.7851858072237351E-2</v>
      </c>
      <c r="CG133" s="6">
        <f>W133*'Summary all tools'!G$30</f>
        <v>6.7020322718034209E-2</v>
      </c>
      <c r="CH133" s="6">
        <f>X133*'Summary all tools'!H$30</f>
        <v>5.4925192276277617E-2</v>
      </c>
      <c r="CI133" s="6">
        <f>Y133*'Summary all tools'!J$30</f>
        <v>3.6087960425350701E-2</v>
      </c>
      <c r="CJ133" s="6">
        <f>Z133*'Summary all tools'!K$30</f>
        <v>2.8165336883387425E-2</v>
      </c>
      <c r="CK133" s="6">
        <f>AA133*'Summary all tools'!L$30</f>
        <v>0.16605500555464395</v>
      </c>
      <c r="CL133" s="6">
        <f>AB133*'Summary all tools'!M$30</f>
        <v>0.10061267125407795</v>
      </c>
      <c r="CM133" s="6">
        <f>AC133*'Summary all tools'!N$30</f>
        <v>4.8685503032930129E-2</v>
      </c>
      <c r="CN133" s="6">
        <f>AD133*'Summary all tools'!O$30</f>
        <v>5.7880927767276102E-2</v>
      </c>
      <c r="CO133" s="6">
        <f>AE133*'Summary all tools'!P$30</f>
        <v>4.0721567323110004E-2</v>
      </c>
      <c r="CP133" s="6">
        <f t="shared" si="5"/>
        <v>127.139036768677</v>
      </c>
      <c r="CR133" s="6"/>
      <c r="CS133" s="6"/>
      <c r="CT133" s="6"/>
      <c r="CU133" s="6"/>
      <c r="CV133" s="6"/>
      <c r="CW133" s="6"/>
      <c r="CX133" s="6"/>
      <c r="CY133" s="6"/>
      <c r="CZ133" s="6"/>
      <c r="DA133" s="6"/>
      <c r="DB133" s="6"/>
      <c r="DC133" s="6"/>
      <c r="DD133" s="6"/>
      <c r="DE133" s="6"/>
      <c r="DF133" s="6"/>
      <c r="DH133" s="6"/>
      <c r="DI133" s="6"/>
      <c r="DJ133" s="6"/>
      <c r="DK133" s="6"/>
      <c r="DL133" s="6"/>
      <c r="DM133" s="6"/>
      <c r="DN133" s="6"/>
      <c r="DO133" s="6"/>
      <c r="DP133" s="6"/>
      <c r="DQ133" s="6"/>
      <c r="DR133" s="6"/>
      <c r="DS133" s="6"/>
      <c r="DT133" s="6"/>
      <c r="DU133" s="6"/>
      <c r="DV133" s="6"/>
      <c r="DX133" s="6"/>
      <c r="DY133" s="6"/>
      <c r="DZ133" s="6"/>
      <c r="EA133" s="6"/>
      <c r="EB133" s="6"/>
      <c r="EC133" s="6"/>
      <c r="ED133" s="6"/>
      <c r="EE133" s="6"/>
      <c r="EF133" s="6"/>
      <c r="EG133" s="6"/>
      <c r="EH133" s="6"/>
      <c r="EI133" s="6"/>
      <c r="EJ133" s="6"/>
      <c r="EK133" s="6"/>
      <c r="EL133" s="6"/>
      <c r="EN133" s="1"/>
      <c r="EO133" s="1"/>
      <c r="EP133" s="1"/>
      <c r="EQ133" s="1"/>
      <c r="ER133" s="1"/>
      <c r="ES133" s="1"/>
      <c r="ET133" s="1"/>
      <c r="EU133" s="1"/>
      <c r="EV133" s="1"/>
      <c r="EW133" s="1"/>
      <c r="EX133" s="1"/>
      <c r="EY133" s="1"/>
      <c r="EZ133" s="1"/>
      <c r="FA133" s="1"/>
      <c r="FB133" s="2"/>
      <c r="FD133" s="2"/>
      <c r="FE133" s="2"/>
      <c r="FF133" s="2"/>
      <c r="FG133" s="2"/>
      <c r="FH133" s="2"/>
      <c r="FI133" s="2"/>
      <c r="FJ133" s="2"/>
      <c r="FK133" s="2"/>
      <c r="FL133" s="2"/>
      <c r="FM133" s="2"/>
      <c r="FN133" s="2"/>
      <c r="FO133" s="2"/>
      <c r="FP133" s="2"/>
      <c r="FQ133" s="2"/>
      <c r="FR133" s="2"/>
      <c r="FT133" s="2"/>
      <c r="FU133" s="2"/>
      <c r="FV133" s="2"/>
      <c r="FW133" s="2"/>
      <c r="FX133" s="2"/>
      <c r="FY133" s="2"/>
      <c r="FZ133" s="2"/>
      <c r="GA133" s="2"/>
      <c r="GB133" s="2"/>
      <c r="GC133" s="2"/>
      <c r="GD133" s="2"/>
      <c r="GE133" s="2"/>
      <c r="GF133" s="2"/>
      <c r="GG133" s="2"/>
      <c r="GH133" s="2"/>
      <c r="GJ133" s="6"/>
    </row>
    <row r="134" spans="1:192" x14ac:dyDescent="0.25">
      <c r="A134" s="8" t="s">
        <v>132</v>
      </c>
      <c r="B134" s="8" t="s">
        <v>301</v>
      </c>
      <c r="C134" s="22">
        <f>Baseline!CC134*'Summary all tools'!B$21</f>
        <v>46.565412367325436</v>
      </c>
      <c r="D134" s="22">
        <f>Baseline!CD134*'Summary all tools'!C$21</f>
        <v>51.844185381460534</v>
      </c>
      <c r="E134" s="22">
        <f>Baseline!CE134*'Summary all tools'!D$21</f>
        <v>197.96761150585317</v>
      </c>
      <c r="F134" s="22">
        <f>Baseline!CF134*'Summary all tools'!E$21</f>
        <v>160.77337429314142</v>
      </c>
      <c r="G134" s="22">
        <f>Baseline!CG134*'Summary all tools'!F$21</f>
        <v>127.36515666943137</v>
      </c>
      <c r="H134" s="22">
        <f>Baseline!CH134*'Summary all tools'!G$21</f>
        <v>179.05782070423047</v>
      </c>
      <c r="I134" s="22">
        <f>Baseline!CI134*'Summary all tools'!H$21</f>
        <v>109.47545819119586</v>
      </c>
      <c r="J134" s="27">
        <f>Baseline!CJ134*'Summary all tools'!J$21</f>
        <v>32.312372551766934</v>
      </c>
      <c r="K134" s="27">
        <f>Baseline!CK134*'Summary all tools'!K$21</f>
        <v>36.549553667204499</v>
      </c>
      <c r="L134" s="27">
        <f>Baseline!CL134*'Summary all tools'!L$21</f>
        <v>122.59078576689809</v>
      </c>
      <c r="M134" s="27">
        <f>Baseline!CM134*'Summary all tools'!M$21</f>
        <v>99.510240154564144</v>
      </c>
      <c r="N134" s="27">
        <f>Baseline!CN134*'Summary all tools'!N$21</f>
        <v>84.097004965573831</v>
      </c>
      <c r="O134" s="27">
        <f>Baseline!CO134*'Summary all tools'!O$21</f>
        <v>157.40512978421276</v>
      </c>
      <c r="P134" s="27">
        <f>Baseline!CP134*'Summary all tools'!P$21</f>
        <v>96.116354390215221</v>
      </c>
      <c r="Q134" s="28"/>
      <c r="R134" s="29">
        <f>Baseline!CR134*'Summary all tools'!B$28</f>
        <v>0.75546989262766395</v>
      </c>
      <c r="S134" s="29">
        <f>Baseline!CS134*'Summary all tools'!C$28</f>
        <v>0.65754707022189185</v>
      </c>
      <c r="T134" s="29">
        <f>Baseline!CT134*'Summary all tools'!D$28</f>
        <v>2.4710983065968479</v>
      </c>
      <c r="U134" s="29">
        <f>Baseline!CU134*'Summary all tools'!E$28</f>
        <v>1.0683930853839079</v>
      </c>
      <c r="V134" s="29">
        <f>Baseline!CV134*'Summary all tools'!F$28</f>
        <v>0.58595429668078014</v>
      </c>
      <c r="W134" s="29">
        <f>Baseline!CW134*'Summary all tools'!G$28</f>
        <v>0.51147199439437396</v>
      </c>
      <c r="X134" s="29">
        <f>Baseline!CX134*'Summary all tools'!H$28</f>
        <v>0.26292514726195343</v>
      </c>
      <c r="Y134" s="29">
        <f>Baseline!CY134*'Summary all tools'!J$28</f>
        <v>0.79612310310637335</v>
      </c>
      <c r="Z134" s="29">
        <f>Baseline!CZ134*'Summary all tools'!K$28</f>
        <v>0.59694329950571745</v>
      </c>
      <c r="AA134" s="29">
        <f>Baseline!DA134*'Summary all tools'!L$28</f>
        <v>1.8766711913888048</v>
      </c>
      <c r="AB134" s="29">
        <f>Baseline!DB134*'Summary all tools'!M$28</f>
        <v>1.3044413503407284</v>
      </c>
      <c r="AC134" s="29">
        <f>Baseline!DC134*'Summary all tools'!N$28</f>
        <v>0.59990354584039918</v>
      </c>
      <c r="AD134" s="29">
        <f>Baseline!DD134*'Summary all tools'!O$28</f>
        <v>0.68562527874829038</v>
      </c>
      <c r="AE134" s="29">
        <f>Baseline!DE134*'Summary all tools'!P$28</f>
        <v>0.37202901892812079</v>
      </c>
      <c r="AF134" s="29">
        <f t="shared" ref="AF134:AF156" si="6">SUM(C134:AE134)</f>
        <v>1514.1750569740993</v>
      </c>
      <c r="AH134" s="6">
        <f>C134*'Summary all tools'!B$22</f>
        <v>7.9935176543365198</v>
      </c>
      <c r="AI134" s="6">
        <f>D134*'Summary all tools'!C$22</f>
        <v>8.8996830491335519</v>
      </c>
      <c r="AJ134" s="6">
        <f>E134*'Summary all tools'!D$22</f>
        <v>37.561106276614112</v>
      </c>
      <c r="AK134" s="6">
        <f>F134*'Summary all tools'!E$22</f>
        <v>30.50411000233742</v>
      </c>
      <c r="AL134" s="6">
        <f>G134*'Summary all tools'!F$22</f>
        <v>24.165448828768003</v>
      </c>
      <c r="AM134" s="6">
        <f>H134*'Summary all tools'!G$22</f>
        <v>43.681823768014162</v>
      </c>
      <c r="AN134" s="6">
        <f>I134*'Summary all tools'!H$22</f>
        <v>26.706946688073018</v>
      </c>
      <c r="AO134" s="6">
        <f>J134*'Summary all tools'!J$22</f>
        <v>4.1614419195457417</v>
      </c>
      <c r="AP134" s="6">
        <f>K134*'Summary all tools'!K$22</f>
        <v>4.7071394874430039</v>
      </c>
      <c r="AQ134" s="6">
        <f>L134*'Summary all tools'!L$22</f>
        <v>31.144015412440709</v>
      </c>
      <c r="AR134" s="6">
        <f>M134*'Summary all tools'!M$22</f>
        <v>25.280435504853845</v>
      </c>
      <c r="AS134" s="6">
        <f>N134*'Summary all tools'!N$22</f>
        <v>21.364724945707522</v>
      </c>
      <c r="AT134" s="6">
        <f>O134*'Summary all tools'!O$22</f>
        <v>37.994341672051355</v>
      </c>
      <c r="AU134" s="6">
        <f>P134*'Summary all tools'!P$22</f>
        <v>23.200499335569191</v>
      </c>
      <c r="AV134" s="6"/>
      <c r="AW134" s="6">
        <f>R134*'Summary all tools'!B$29</f>
        <v>0.12968556739929926</v>
      </c>
      <c r="AX134" s="6">
        <f>S134*'Summary all tools'!C$29</f>
        <v>0.11287592758577436</v>
      </c>
      <c r="AY134" s="6">
        <f>T134*'Summary all tools'!D$29</f>
        <v>0.46885036096574367</v>
      </c>
      <c r="AZ134" s="6">
        <f>U134*'Summary all tools'!E$29</f>
        <v>0.20271005908518588</v>
      </c>
      <c r="BA134" s="6">
        <f>V134*'Summary all tools'!F$29</f>
        <v>0.11117521418504729</v>
      </c>
      <c r="BB134" s="6">
        <f>W134*'Summary all tools'!G$29</f>
        <v>0.1247755023128231</v>
      </c>
      <c r="BC134" s="6">
        <f>X134*'Summary all tools'!H$29</f>
        <v>6.4141571151181076E-2</v>
      </c>
      <c r="BD134" s="6">
        <f>Y134*'Summary all tools'!J$29</f>
        <v>0.10253100570309354</v>
      </c>
      <c r="BE134" s="6">
        <f>Z134*'Summary all tools'!K$29</f>
        <v>7.6879061299978763E-2</v>
      </c>
      <c r="BF134" s="6">
        <f>AA134*'Summary all tools'!L$29</f>
        <v>0.47676565692164974</v>
      </c>
      <c r="BG134" s="6">
        <f>AB134*'Summary all tools'!M$29</f>
        <v>0.33139147665538743</v>
      </c>
      <c r="BH134" s="6">
        <f>AC134*'Summary all tools'!N$29</f>
        <v>0.15240464575500018</v>
      </c>
      <c r="BI134" s="6">
        <f>AD134*'Summary all tools'!O$29</f>
        <v>0.16549575693924251</v>
      </c>
      <c r="BJ134" s="6">
        <f>AE134*'Summary all tools'!P$29</f>
        <v>8.9800108017132604E-2</v>
      </c>
      <c r="BK134" s="6">
        <f t="shared" si="4"/>
        <v>329.97471645886469</v>
      </c>
      <c r="BM134" s="6">
        <f>C134*'Summary all tools'!B$23</f>
        <v>1.6494560239107103</v>
      </c>
      <c r="BN134" s="6">
        <f>D134*'Summary all tools'!C$23</f>
        <v>1.8364425339481933</v>
      </c>
      <c r="BO134" s="6">
        <f>E134*'Summary all tools'!D$23</f>
        <v>11.448419378831014</v>
      </c>
      <c r="BP134" s="6">
        <f>F134*'Summary all tools'!E$23</f>
        <v>9.2974855829042138</v>
      </c>
      <c r="BQ134" s="6">
        <f>G134*'Summary all tools'!F$23</f>
        <v>7.3654963895902474</v>
      </c>
      <c r="BR134" s="6">
        <f>H134*'Summary all tools'!G$23</f>
        <v>9.6024698800375958</v>
      </c>
      <c r="BS134" s="6">
        <f>I134*'Summary all tools'!H$23</f>
        <v>5.8709236253953616</v>
      </c>
      <c r="BT134" s="6">
        <f>J134*'Summary all tools'!J$23</f>
        <v>0.73437210344924853</v>
      </c>
      <c r="BU134" s="6">
        <f>K134*'Summary all tools'!K$23</f>
        <v>0.83067167425464772</v>
      </c>
      <c r="BV134" s="6">
        <f>L134*'Summary all tools'!L$23</f>
        <v>6.5762263619894723</v>
      </c>
      <c r="BW134" s="6">
        <f>M134*'Summary all tools'!M$23</f>
        <v>5.3380999273197363</v>
      </c>
      <c r="BX134" s="6">
        <f>N134*'Summary all tools'!N$23</f>
        <v>4.511276582161349</v>
      </c>
      <c r="BY134" s="6">
        <f>O134*'Summary all tools'!O$23</f>
        <v>9.1710479898054995</v>
      </c>
      <c r="BZ134" s="6">
        <f>P134*'Summary all tools'!P$23</f>
        <v>5.6001205292753218</v>
      </c>
      <c r="CA134" s="6"/>
      <c r="CB134" s="6">
        <f>R134*'Summary all tools'!B$30</f>
        <v>2.6760513907791914E-2</v>
      </c>
      <c r="CC134" s="6">
        <f>S134*'Summary all tools'!C$30</f>
        <v>2.3291858073255026E-2</v>
      </c>
      <c r="CD134" s="6">
        <f>T134*'Summary all tools'!D$30</f>
        <v>0.14290302097928489</v>
      </c>
      <c r="CE134" s="6">
        <f>U134*'Summary all tools'!E$30</f>
        <v>6.1784915269114879E-2</v>
      </c>
      <c r="CF134" s="6">
        <f>V134*'Summary all tools'!F$30</f>
        <v>3.3885596104346605E-2</v>
      </c>
      <c r="CG134" s="6">
        <f>W134*'Summary all tools'!G$30</f>
        <v>2.7429097491180939E-2</v>
      </c>
      <c r="CH134" s="6">
        <f>X134*'Summary all tools'!H$30</f>
        <v>1.4100086761682045E-2</v>
      </c>
      <c r="CI134" s="6">
        <f>Y134*'Summary all tools'!J$30</f>
        <v>1.8093706888781213E-2</v>
      </c>
      <c r="CJ134" s="6">
        <f>Z134*'Summary all tools'!K$30</f>
        <v>1.3566893170584488E-2</v>
      </c>
      <c r="CK134" s="6">
        <f>AA134*'Summary all tools'!L$30</f>
        <v>0.10067163273644399</v>
      </c>
      <c r="CL134" s="6">
        <f>AB134*'Summary all tools'!M$30</f>
        <v>6.9975092680221257E-2</v>
      </c>
      <c r="CM134" s="6">
        <f>AC134*'Summary all tools'!N$30</f>
        <v>3.2181060657430323E-2</v>
      </c>
      <c r="CN134" s="6">
        <f>AD134*'Summary all tools'!O$30</f>
        <v>3.9947251674989574E-2</v>
      </c>
      <c r="CO134" s="6">
        <f>AE134*'Summary all tools'!P$30</f>
        <v>2.1675888142066491E-2</v>
      </c>
      <c r="CP134" s="6">
        <f t="shared" si="5"/>
        <v>80.458775197409793</v>
      </c>
      <c r="CR134" s="6"/>
      <c r="CS134" s="6"/>
      <c r="CT134" s="6"/>
      <c r="CU134" s="6"/>
      <c r="CV134" s="6"/>
      <c r="CW134" s="6"/>
      <c r="CX134" s="6"/>
      <c r="CY134" s="6"/>
      <c r="CZ134" s="6"/>
      <c r="DA134" s="6"/>
      <c r="DB134" s="6"/>
      <c r="DC134" s="6"/>
      <c r="DD134" s="6"/>
      <c r="DE134" s="6"/>
      <c r="DF134" s="6"/>
      <c r="DH134" s="6"/>
      <c r="DI134" s="6"/>
      <c r="DJ134" s="6"/>
      <c r="DK134" s="6"/>
      <c r="DL134" s="6"/>
      <c r="DM134" s="6"/>
      <c r="DN134" s="6"/>
      <c r="DO134" s="6"/>
      <c r="DP134" s="6"/>
      <c r="DQ134" s="6"/>
      <c r="DR134" s="6"/>
      <c r="DS134" s="6"/>
      <c r="DT134" s="6"/>
      <c r="DU134" s="6"/>
      <c r="DV134" s="6"/>
      <c r="DX134" s="6"/>
      <c r="DY134" s="6"/>
      <c r="DZ134" s="6"/>
      <c r="EA134" s="6"/>
      <c r="EB134" s="6"/>
      <c r="EC134" s="6"/>
      <c r="ED134" s="6"/>
      <c r="EE134" s="6"/>
      <c r="EF134" s="6"/>
      <c r="EG134" s="6"/>
      <c r="EH134" s="6"/>
      <c r="EI134" s="6"/>
      <c r="EJ134" s="6"/>
      <c r="EK134" s="6"/>
      <c r="EL134" s="6"/>
      <c r="EN134" s="1"/>
      <c r="EO134" s="1"/>
      <c r="EP134" s="1"/>
      <c r="EQ134" s="1"/>
      <c r="ER134" s="1"/>
      <c r="ES134" s="1"/>
      <c r="ET134" s="1"/>
      <c r="EU134" s="1"/>
      <c r="EV134" s="1"/>
      <c r="EW134" s="1"/>
      <c r="EX134" s="1"/>
      <c r="EY134" s="1"/>
      <c r="EZ134" s="1"/>
      <c r="FA134" s="1"/>
      <c r="FB134" s="2"/>
      <c r="FD134" s="2"/>
      <c r="FE134" s="2"/>
      <c r="FF134" s="2"/>
      <c r="FG134" s="2"/>
      <c r="FH134" s="2"/>
      <c r="FI134" s="2"/>
      <c r="FJ134" s="2"/>
      <c r="FK134" s="2"/>
      <c r="FL134" s="2"/>
      <c r="FM134" s="2"/>
      <c r="FN134" s="2"/>
      <c r="FO134" s="2"/>
      <c r="FP134" s="2"/>
      <c r="FQ134" s="2"/>
      <c r="FR134" s="2"/>
      <c r="FT134" s="2"/>
      <c r="FU134" s="2"/>
      <c r="FV134" s="2"/>
      <c r="FW134" s="2"/>
      <c r="FX134" s="2"/>
      <c r="FY134" s="2"/>
      <c r="FZ134" s="2"/>
      <c r="GA134" s="2"/>
      <c r="GB134" s="2"/>
      <c r="GC134" s="2"/>
      <c r="GD134" s="2"/>
      <c r="GE134" s="2"/>
      <c r="GF134" s="2"/>
      <c r="GG134" s="2"/>
      <c r="GH134" s="2"/>
      <c r="GJ134" s="6"/>
    </row>
    <row r="135" spans="1:192" x14ac:dyDescent="0.25">
      <c r="A135" s="8" t="s">
        <v>13</v>
      </c>
      <c r="B135" s="8" t="s">
        <v>302</v>
      </c>
      <c r="C135" s="22">
        <f>Baseline!CC135*'Summary all tools'!B$21</f>
        <v>79.914505749092896</v>
      </c>
      <c r="D135" s="22">
        <f>Baseline!CD135*'Summary all tools'!C$21</f>
        <v>74.838719789639498</v>
      </c>
      <c r="E135" s="22">
        <f>Baseline!CE135*'Summary all tools'!D$21</f>
        <v>252.44073427863435</v>
      </c>
      <c r="F135" s="22">
        <f>Baseline!CF135*'Summary all tools'!E$21</f>
        <v>184.83088683547027</v>
      </c>
      <c r="G135" s="22">
        <f>Baseline!CG135*'Summary all tools'!F$21</f>
        <v>136.99919168688461</v>
      </c>
      <c r="H135" s="22">
        <f>Baseline!CH135*'Summary all tools'!G$21</f>
        <v>176.34857256151327</v>
      </c>
      <c r="I135" s="22">
        <f>Baseline!CI135*'Summary all tools'!H$21</f>
        <v>99.600798923086643</v>
      </c>
      <c r="J135" s="27">
        <f>Baseline!CJ135*'Summary all tools'!J$21</f>
        <v>47.062378702478547</v>
      </c>
      <c r="K135" s="27">
        <f>Baseline!CK135*'Summary all tools'!K$21</f>
        <v>44.211457744745296</v>
      </c>
      <c r="L135" s="27">
        <f>Baseline!CL135*'Summary all tools'!L$21</f>
        <v>142.58962913108928</v>
      </c>
      <c r="M135" s="27">
        <f>Baseline!CM135*'Summary all tools'!M$21</f>
        <v>109.44663200442901</v>
      </c>
      <c r="N135" s="27">
        <f>Baseline!CN135*'Summary all tools'!N$21</f>
        <v>86.611412264828815</v>
      </c>
      <c r="O135" s="27">
        <f>Baseline!CO135*'Summary all tools'!O$21</f>
        <v>148.99600014121174</v>
      </c>
      <c r="P135" s="27">
        <f>Baseline!CP135*'Summary all tools'!P$21</f>
        <v>87.999548664341177</v>
      </c>
      <c r="Q135" s="28"/>
      <c r="R135" s="29">
        <f>Baseline!CR135*'Summary all tools'!B$28</f>
        <v>4.9769735637108052</v>
      </c>
      <c r="S135" s="29">
        <f>Baseline!CS135*'Summary all tools'!C$28</f>
        <v>3.2383907596238037</v>
      </c>
      <c r="T135" s="29">
        <f>Baseline!CT135*'Summary all tools'!D$28</f>
        <v>9.4796937768054637</v>
      </c>
      <c r="U135" s="29">
        <f>Baseline!CU135*'Summary all tools'!E$28</f>
        <v>4.2081302705688417</v>
      </c>
      <c r="V135" s="29">
        <f>Baseline!CV135*'Summary all tools'!F$28</f>
        <v>2.2603488366850182</v>
      </c>
      <c r="W135" s="29">
        <f>Baseline!CW135*'Summary all tools'!G$28</f>
        <v>1.7844530489401798</v>
      </c>
      <c r="X135" s="29">
        <f>Baseline!CX135*'Summary all tools'!H$28</f>
        <v>1.0182829282871477</v>
      </c>
      <c r="Y135" s="29">
        <f>Baseline!CY135*'Summary all tools'!J$28</f>
        <v>2.709495216827698</v>
      </c>
      <c r="Z135" s="29">
        <f>Baseline!CZ135*'Summary all tools'!K$28</f>
        <v>2.2612146742118</v>
      </c>
      <c r="AA135" s="29">
        <f>Baseline!DA135*'Summary all tools'!L$28</f>
        <v>5.2352859596244201</v>
      </c>
      <c r="AB135" s="29">
        <f>Baseline!DB135*'Summary all tools'!M$28</f>
        <v>2.6224846974022342</v>
      </c>
      <c r="AC135" s="29">
        <f>Baseline!DC135*'Summary all tools'!N$28</f>
        <v>1.2482987355049366</v>
      </c>
      <c r="AD135" s="29">
        <f>Baseline!DD135*'Summary all tools'!O$28</f>
        <v>1.7472085844902574</v>
      </c>
      <c r="AE135" s="29">
        <f>Baseline!DE135*'Summary all tools'!P$28</f>
        <v>0.69392167463119514</v>
      </c>
      <c r="AF135" s="29">
        <f t="shared" si="6"/>
        <v>1715.3746512047589</v>
      </c>
      <c r="AH135" s="6">
        <f>C135*'Summary all tools'!B$22</f>
        <v>13.718293902432841</v>
      </c>
      <c r="AI135" s="6">
        <f>D135*'Summary all tools'!C$22</f>
        <v>12.846973696859097</v>
      </c>
      <c r="AJ135" s="6">
        <f>E135*'Summary all tools'!D$22</f>
        <v>47.8964875954264</v>
      </c>
      <c r="AK135" s="6">
        <f>F135*'Summary all tools'!E$22</f>
        <v>35.068628301466738</v>
      </c>
      <c r="AL135" s="6">
        <f>G135*'Summary all tools'!F$22</f>
        <v>25.99334891005218</v>
      </c>
      <c r="AM135" s="6">
        <f>H135*'Summary all tools'!G$22</f>
        <v>43.020892570211437</v>
      </c>
      <c r="AN135" s="6">
        <f>I135*'Summary all tools'!H$22</f>
        <v>24.297986698376555</v>
      </c>
      <c r="AO135" s="6">
        <f>J135*'Summary all tools'!J$22</f>
        <v>6.0610639238040553</v>
      </c>
      <c r="AP135" s="6">
        <f>K135*'Summary all tools'!K$22</f>
        <v>5.6938998610656819</v>
      </c>
      <c r="AQ135" s="6">
        <f>L135*'Summary all tools'!L$22</f>
        <v>36.224693230671463</v>
      </c>
      <c r="AR135" s="6">
        <f>M135*'Summary all tools'!M$22</f>
        <v>27.804761774404533</v>
      </c>
      <c r="AS135" s="6">
        <f>N135*'Summary all tools'!N$22</f>
        <v>22.003506557157927</v>
      </c>
      <c r="AT135" s="6">
        <f>O135*'Summary all tools'!O$22</f>
        <v>35.964551758223521</v>
      </c>
      <c r="AU135" s="6">
        <f>P135*'Summary all tools'!P$22</f>
        <v>21.241270367254767</v>
      </c>
      <c r="AV135" s="6"/>
      <c r="AW135" s="6">
        <f>R135*'Summary all tools'!B$29</f>
        <v>0.85435785971057421</v>
      </c>
      <c r="AX135" s="6">
        <f>S135*'Summary all tools'!C$29</f>
        <v>0.55590904048038048</v>
      </c>
      <c r="AY135" s="6">
        <f>T135*'Summary all tools'!D$29</f>
        <v>1.7986163631105883</v>
      </c>
      <c r="AZ135" s="6">
        <f>U135*'Summary all tools'!E$29</f>
        <v>0.79842367706699269</v>
      </c>
      <c r="BA135" s="6">
        <f>V135*'Summary all tools'!F$29</f>
        <v>0.42886410676544851</v>
      </c>
      <c r="BB135" s="6">
        <f>W135*'Summary all tools'!G$29</f>
        <v>0.43532398249644766</v>
      </c>
      <c r="BC135" s="6">
        <f>X135*'Summary all tools'!H$29</f>
        <v>0.24841392151694877</v>
      </c>
      <c r="BD135" s="6">
        <f>Y135*'Summary all tools'!J$29</f>
        <v>0.3489501415611429</v>
      </c>
      <c r="BE135" s="6">
        <f>Z135*'Summary all tools'!K$29</f>
        <v>0.2912170413757621</v>
      </c>
      <c r="BF135" s="6">
        <f>AA135*'Summary all tools'!L$29</f>
        <v>1.3300169796211836</v>
      </c>
      <c r="BG135" s="6">
        <f>AB135*'Summary all tools'!M$29</f>
        <v>0.66623852130360395</v>
      </c>
      <c r="BH135" s="6">
        <f>AC135*'Summary all tools'!N$29</f>
        <v>0.31712852491066706</v>
      </c>
      <c r="BI135" s="6">
        <f>AD135*'Summary all tools'!O$29</f>
        <v>0.42174000315282079</v>
      </c>
      <c r="BJ135" s="6">
        <f>AE135*'Summary all tools'!P$29</f>
        <v>0.16749833525580574</v>
      </c>
      <c r="BK135" s="6">
        <f t="shared" ref="BK135:BK157" si="7">SUM(AH135:BJ135)</f>
        <v>366.4990576457356</v>
      </c>
      <c r="BM135" s="6">
        <f>C135*'Summary all tools'!B$23</f>
        <v>2.8307590592321739</v>
      </c>
      <c r="BN135" s="6">
        <f>D135*'Summary all tools'!C$23</f>
        <v>2.6509628263360043</v>
      </c>
      <c r="BO135" s="6">
        <f>E135*'Summary all tools'!D$23</f>
        <v>14.598586972578595</v>
      </c>
      <c r="BP135" s="6">
        <f>F135*'Summary all tools'!E$23</f>
        <v>10.688725749419657</v>
      </c>
      <c r="BQ135" s="6">
        <f>G135*'Summary all tools'!F$23</f>
        <v>7.9226303184748081</v>
      </c>
      <c r="BR135" s="6">
        <f>H135*'Summary all tools'!G$23</f>
        <v>9.4571789701757893</v>
      </c>
      <c r="BS135" s="6">
        <f>I135*'Summary all tools'!H$23</f>
        <v>5.3413677655913974</v>
      </c>
      <c r="BT135" s="6">
        <f>J135*'Summary all tools'!J$23</f>
        <v>1.0695995159654215</v>
      </c>
      <c r="BU135" s="6">
        <f>K135*'Summary all tools'!K$23</f>
        <v>1.0048058578351204</v>
      </c>
      <c r="BV135" s="6">
        <f>L135*'Summary all tools'!L$23</f>
        <v>7.6490388096636961</v>
      </c>
      <c r="BW135" s="6">
        <f>M135*'Summary all tools'!M$23</f>
        <v>5.8711249961890051</v>
      </c>
      <c r="BX135" s="6">
        <f>N135*'Summary all tools'!N$23</f>
        <v>4.6461587550970922</v>
      </c>
      <c r="BY135" s="6">
        <f>O135*'Summary all tools'!O$23</f>
        <v>8.6810987002608506</v>
      </c>
      <c r="BZ135" s="6">
        <f>P135*'Summary all tools'!P$23</f>
        <v>5.127203192095978</v>
      </c>
      <c r="CA135" s="6"/>
      <c r="CB135" s="6">
        <f>R135*'Summary all tools'!B$30</f>
        <v>0.17629606628948358</v>
      </c>
      <c r="CC135" s="6">
        <f>S135*'Summary all tools'!C$30</f>
        <v>0.11471138930547535</v>
      </c>
      <c r="CD135" s="6">
        <f>T135*'Summary all tools'!D$30</f>
        <v>0.54820841204398063</v>
      </c>
      <c r="CE135" s="6">
        <f>U135*'Summary all tools'!E$30</f>
        <v>0.24335516184576148</v>
      </c>
      <c r="CF135" s="6">
        <f>V135*'Summary all tools'!F$30</f>
        <v>0.13071542980179768</v>
      </c>
      <c r="CG135" s="6">
        <f>W135*'Summary all tools'!G$30</f>
        <v>9.5696220290167375E-2</v>
      </c>
      <c r="CH135" s="6">
        <f>X135*'Summary all tools'!H$30</f>
        <v>5.4608232747260288E-2</v>
      </c>
      <c r="CI135" s="6">
        <f>Y135*'Summary all tools'!J$30</f>
        <v>6.157943674608405E-2</v>
      </c>
      <c r="CJ135" s="6">
        <f>Z135*'Summary all tools'!K$30</f>
        <v>5.1391242595722732E-2</v>
      </c>
      <c r="CK135" s="6">
        <f>AA135*'Summary all tools'!L$30</f>
        <v>0.28084023872479175</v>
      </c>
      <c r="CL135" s="6">
        <f>AB135*'Summary all tools'!M$30</f>
        <v>0.14067984712785264</v>
      </c>
      <c r="CM135" s="6">
        <f>AC135*'Summary all tools'!N$30</f>
        <v>6.6963393706236482E-2</v>
      </c>
      <c r="CN135" s="6">
        <f>AD135*'Summary all tools'!O$30</f>
        <v>0.10179931110585329</v>
      </c>
      <c r="CO135" s="6">
        <f>AE135*'Summary all tools'!P$30</f>
        <v>4.0430632647953109E-2</v>
      </c>
      <c r="CP135" s="6">
        <f t="shared" ref="CP135:CP157" si="8">SUM(BM135:CO135)</f>
        <v>89.646516503893977</v>
      </c>
      <c r="CR135" s="6"/>
      <c r="CS135" s="6"/>
      <c r="CT135" s="6"/>
      <c r="CU135" s="6"/>
      <c r="CV135" s="6"/>
      <c r="CW135" s="6"/>
      <c r="CX135" s="6"/>
      <c r="CY135" s="6"/>
      <c r="CZ135" s="6"/>
      <c r="DA135" s="6"/>
      <c r="DB135" s="6"/>
      <c r="DC135" s="6"/>
      <c r="DD135" s="6"/>
      <c r="DE135" s="6"/>
      <c r="DF135" s="6"/>
      <c r="DH135" s="6"/>
      <c r="DI135" s="6"/>
      <c r="DJ135" s="6"/>
      <c r="DK135" s="6"/>
      <c r="DL135" s="6"/>
      <c r="DM135" s="6"/>
      <c r="DN135" s="6"/>
      <c r="DO135" s="6"/>
      <c r="DP135" s="6"/>
      <c r="DQ135" s="6"/>
      <c r="DR135" s="6"/>
      <c r="DS135" s="6"/>
      <c r="DT135" s="6"/>
      <c r="DU135" s="6"/>
      <c r="DV135" s="6"/>
      <c r="DX135" s="6"/>
      <c r="DY135" s="6"/>
      <c r="DZ135" s="6"/>
      <c r="EA135" s="6"/>
      <c r="EB135" s="6"/>
      <c r="EC135" s="6"/>
      <c r="ED135" s="6"/>
      <c r="EE135" s="6"/>
      <c r="EF135" s="6"/>
      <c r="EG135" s="6"/>
      <c r="EH135" s="6"/>
      <c r="EI135" s="6"/>
      <c r="EJ135" s="6"/>
      <c r="EK135" s="6"/>
      <c r="EL135" s="6"/>
      <c r="EN135" s="1"/>
      <c r="EO135" s="1"/>
      <c r="EP135" s="1"/>
      <c r="EQ135" s="1"/>
      <c r="ER135" s="1"/>
      <c r="ES135" s="1"/>
      <c r="ET135" s="1"/>
      <c r="EU135" s="1"/>
      <c r="EV135" s="1"/>
      <c r="EW135" s="1"/>
      <c r="EX135" s="1"/>
      <c r="EY135" s="1"/>
      <c r="EZ135" s="1"/>
      <c r="FA135" s="1"/>
      <c r="FB135" s="2"/>
      <c r="FD135" s="2"/>
      <c r="FE135" s="2"/>
      <c r="FF135" s="2"/>
      <c r="FG135" s="2"/>
      <c r="FH135" s="2"/>
      <c r="FI135" s="2"/>
      <c r="FJ135" s="2"/>
      <c r="FK135" s="2"/>
      <c r="FL135" s="2"/>
      <c r="FM135" s="2"/>
      <c r="FN135" s="2"/>
      <c r="FO135" s="2"/>
      <c r="FP135" s="2"/>
      <c r="FQ135" s="2"/>
      <c r="FR135" s="2"/>
      <c r="FT135" s="2"/>
      <c r="FU135" s="2"/>
      <c r="FV135" s="2"/>
      <c r="FW135" s="2"/>
      <c r="FX135" s="2"/>
      <c r="FY135" s="2"/>
      <c r="FZ135" s="2"/>
      <c r="GA135" s="2"/>
      <c r="GB135" s="2"/>
      <c r="GC135" s="2"/>
      <c r="GD135" s="2"/>
      <c r="GE135" s="2"/>
      <c r="GF135" s="2"/>
      <c r="GG135" s="2"/>
      <c r="GH135" s="2"/>
      <c r="GJ135" s="6"/>
    </row>
    <row r="136" spans="1:192" x14ac:dyDescent="0.25">
      <c r="A136" s="8" t="s">
        <v>97</v>
      </c>
      <c r="B136" s="8" t="s">
        <v>303</v>
      </c>
      <c r="C136" s="22">
        <f>Baseline!CC136*'Summary all tools'!B$21</f>
        <v>58.937478179245332</v>
      </c>
      <c r="D136" s="22">
        <f>Baseline!CD136*'Summary all tools'!C$21</f>
        <v>62.397441399825823</v>
      </c>
      <c r="E136" s="22">
        <f>Baseline!CE136*'Summary all tools'!D$21</f>
        <v>220.56694370609878</v>
      </c>
      <c r="F136" s="22">
        <f>Baseline!CF136*'Summary all tools'!E$21</f>
        <v>163.69417955545492</v>
      </c>
      <c r="G136" s="22">
        <f>Baseline!CG136*'Summary all tools'!F$21</f>
        <v>124.10256507717119</v>
      </c>
      <c r="H136" s="22">
        <f>Baseline!CH136*'Summary all tools'!G$21</f>
        <v>167.70350134779838</v>
      </c>
      <c r="I136" s="22">
        <f>Baseline!CI136*'Summary all tools'!H$21</f>
        <v>97.771454016399289</v>
      </c>
      <c r="J136" s="27">
        <f>Baseline!CJ136*'Summary all tools'!J$21</f>
        <v>39.101924671788353</v>
      </c>
      <c r="K136" s="27">
        <f>Baseline!CK136*'Summary all tools'!K$21</f>
        <v>42.43692479305129</v>
      </c>
      <c r="L136" s="27">
        <f>Baseline!CL136*'Summary all tools'!L$21</f>
        <v>128.94907812258657</v>
      </c>
      <c r="M136" s="27">
        <f>Baseline!CM136*'Summary all tools'!M$21</f>
        <v>101.93711802403794</v>
      </c>
      <c r="N136" s="27">
        <f>Baseline!CN136*'Summary all tools'!N$21</f>
        <v>81.450635021032241</v>
      </c>
      <c r="O136" s="27">
        <f>Baseline!CO136*'Summary all tools'!O$21</f>
        <v>148.53952495777293</v>
      </c>
      <c r="P136" s="27">
        <f>Baseline!CP136*'Summary all tools'!P$21</f>
        <v>88.883265196893149</v>
      </c>
      <c r="Q136" s="28"/>
      <c r="R136" s="29">
        <f>Baseline!CR136*'Summary all tools'!B$28</f>
        <v>2.1617993926750221</v>
      </c>
      <c r="S136" s="29">
        <f>Baseline!CS136*'Summary all tools'!C$28</f>
        <v>1.3197232503859262</v>
      </c>
      <c r="T136" s="29">
        <f>Baseline!CT136*'Summary all tools'!D$28</f>
        <v>3.2182023580811454</v>
      </c>
      <c r="U136" s="29">
        <f>Baseline!CU136*'Summary all tools'!E$28</f>
        <v>2.4991477794725947</v>
      </c>
      <c r="V136" s="29">
        <f>Baseline!CV136*'Summary all tools'!F$28</f>
        <v>1.2551460437640576</v>
      </c>
      <c r="W136" s="29">
        <f>Baseline!CW136*'Summary all tools'!G$28</f>
        <v>0.95016148072407014</v>
      </c>
      <c r="X136" s="29">
        <f>Baseline!CX136*'Summary all tools'!H$28</f>
        <v>0.56083052017055046</v>
      </c>
      <c r="Y136" s="29">
        <f>Baseline!CY136*'Summary all tools'!J$28</f>
        <v>1.519781837829274</v>
      </c>
      <c r="Z136" s="29">
        <f>Baseline!CZ136*'Summary all tools'!K$28</f>
        <v>1.0773170753202865</v>
      </c>
      <c r="AA136" s="29">
        <f>Baseline!DA136*'Summary all tools'!L$28</f>
        <v>2.9791118091059641</v>
      </c>
      <c r="AB136" s="29">
        <f>Baseline!DB136*'Summary all tools'!M$28</f>
        <v>1.8153814977229477</v>
      </c>
      <c r="AC136" s="29">
        <f>Baseline!DC136*'Summary all tools'!N$28</f>
        <v>0.80061807743843139</v>
      </c>
      <c r="AD136" s="29">
        <f>Baseline!DD136*'Summary all tools'!O$28</f>
        <v>1.1667316638803962</v>
      </c>
      <c r="AE136" s="29">
        <f>Baseline!DE136*'Summary all tools'!P$28</f>
        <v>0.6060821522468256</v>
      </c>
      <c r="AF136" s="29">
        <f t="shared" si="6"/>
        <v>1548.4020690079738</v>
      </c>
      <c r="AH136" s="6">
        <f>C136*'Summary all tools'!B$22</f>
        <v>10.117332766464457</v>
      </c>
      <c r="AI136" s="6">
        <f>D136*'Summary all tools'!C$22</f>
        <v>10.711277406509611</v>
      </c>
      <c r="AJ136" s="6">
        <f>E136*'Summary all tools'!D$22</f>
        <v>41.848958779844601</v>
      </c>
      <c r="AK136" s="6">
        <f>F136*'Summary all tools'!E$22</f>
        <v>31.058284879917373</v>
      </c>
      <c r="AL136" s="6">
        <f>G136*'Summary all tools'!F$22</f>
        <v>23.546425602686149</v>
      </c>
      <c r="AM136" s="6">
        <f>H136*'Summary all tools'!G$22</f>
        <v>40.911895176329367</v>
      </c>
      <c r="AN136" s="6">
        <f>I136*'Summary all tools'!H$22</f>
        <v>23.851711179605296</v>
      </c>
      <c r="AO136" s="6">
        <f>J136*'Summary all tools'!J$22</f>
        <v>5.0358539350030451</v>
      </c>
      <c r="AP136" s="6">
        <f>K136*'Summary all tools'!K$22</f>
        <v>5.4653615263778175</v>
      </c>
      <c r="AQ136" s="6">
        <f>L136*'Summary all tools'!L$22</f>
        <v>32.759330575677353</v>
      </c>
      <c r="AR136" s="6">
        <f>M136*'Summary all tools'!M$22</f>
        <v>25.896980388697898</v>
      </c>
      <c r="AS136" s="6">
        <f>N136*'Summary all tools'!N$22</f>
        <v>20.692418411213655</v>
      </c>
      <c r="AT136" s="6">
        <f>O136*'Summary all tools'!O$22</f>
        <v>35.854368093255538</v>
      </c>
      <c r="AU136" s="6">
        <f>P136*'Summary all tools'!P$22</f>
        <v>21.454581254422486</v>
      </c>
      <c r="AV136" s="6"/>
      <c r="AW136" s="6">
        <f>R136*'Summary all tools'!B$29</f>
        <v>0.37109907830661143</v>
      </c>
      <c r="AX136" s="6">
        <f>S136*'Summary all tools'!C$29</f>
        <v>0.2265464980226522</v>
      </c>
      <c r="AY136" s="6">
        <f>T136*'Summary all tools'!D$29</f>
        <v>0.61060109717978839</v>
      </c>
      <c r="AZ136" s="6">
        <f>U136*'Summary all tools'!E$29</f>
        <v>0.47417228824301338</v>
      </c>
      <c r="BA136" s="6">
        <f>V136*'Summary all tools'!F$29</f>
        <v>0.23814336892729357</v>
      </c>
      <c r="BB136" s="6">
        <f>W136*'Summary all tools'!G$29</f>
        <v>0.23179544009251765</v>
      </c>
      <c r="BC136" s="6">
        <f>X136*'Summary all tools'!H$29</f>
        <v>0.13681669892699022</v>
      </c>
      <c r="BD136" s="6">
        <f>Y136*'Summary all tools'!J$29</f>
        <v>0.19572947911437619</v>
      </c>
      <c r="BE136" s="6">
        <f>Z136*'Summary all tools'!K$29</f>
        <v>0.13874538091246114</v>
      </c>
      <c r="BF136" s="6">
        <f>AA136*'Summary all tools'!L$29</f>
        <v>0.75683913368987543</v>
      </c>
      <c r="BG136" s="6">
        <f>AB136*'Summary all tools'!M$29</f>
        <v>0.46119509709358281</v>
      </c>
      <c r="BH136" s="6">
        <f>AC136*'Summary all tools'!N$29</f>
        <v>0.20339588809417639</v>
      </c>
      <c r="BI136" s="6">
        <f>AD136*'Summary all tools'!O$29</f>
        <v>0.28162488438492322</v>
      </c>
      <c r="BJ136" s="6">
        <f>AE136*'Summary all tools'!P$29</f>
        <v>0.14629569192164757</v>
      </c>
      <c r="BK136" s="6">
        <f t="shared" si="7"/>
        <v>333.67778000091454</v>
      </c>
      <c r="BM136" s="6">
        <f>C136*'Summary all tools'!B$23</f>
        <v>2.0877035867307612</v>
      </c>
      <c r="BN136" s="6">
        <f>D136*'Summary all tools'!C$23</f>
        <v>2.2102635918194435</v>
      </c>
      <c r="BO136" s="6">
        <f>E136*'Summary all tools'!D$23</f>
        <v>12.755333326733457</v>
      </c>
      <c r="BP136" s="6">
        <f>F136*'Summary all tools'!E$23</f>
        <v>9.4663950490159117</v>
      </c>
      <c r="BQ136" s="6">
        <f>G136*'Summary all tools'!F$23</f>
        <v>7.1768215021885871</v>
      </c>
      <c r="BR136" s="6">
        <f>H136*'Summary all tools'!G$23</f>
        <v>8.9935631637620581</v>
      </c>
      <c r="BS136" s="6">
        <f>I136*'Summary all tools'!H$23</f>
        <v>5.2432640955166807</v>
      </c>
      <c r="BT136" s="6">
        <f>J136*'Summary all tools'!J$23</f>
        <v>0.8886801061770081</v>
      </c>
      <c r="BU136" s="6">
        <f>K136*'Summary all tools'!K$23</f>
        <v>0.96447556347843844</v>
      </c>
      <c r="BV136" s="6">
        <f>L136*'Summary all tools'!L$23</f>
        <v>6.9173088466569714</v>
      </c>
      <c r="BW136" s="6">
        <f>M136*'Summary all tools'!M$23</f>
        <v>5.4682866956214689</v>
      </c>
      <c r="BX136" s="6">
        <f>N136*'Summary all tools'!N$23</f>
        <v>4.3693154414116488</v>
      </c>
      <c r="BY136" s="6">
        <f>O136*'Summary all tools'!O$23</f>
        <v>8.6545026431996117</v>
      </c>
      <c r="BZ136" s="6">
        <f>P136*'Summary all tools'!P$23</f>
        <v>5.1786920269295651</v>
      </c>
      <c r="CA136" s="6"/>
      <c r="CB136" s="6">
        <f>R136*'Summary all tools'!B$30</f>
        <v>7.6576000285491247E-2</v>
      </c>
      <c r="CC136" s="6">
        <f>S136*'Summary all tools'!C$30</f>
        <v>4.6747690068166328E-2</v>
      </c>
      <c r="CD136" s="6">
        <f>T136*'Summary all tools'!D$30</f>
        <v>0.18610786866096291</v>
      </c>
      <c r="CE136" s="6">
        <f>U136*'Summary all tools'!E$30</f>
        <v>0.14452511525215134</v>
      </c>
      <c r="CF136" s="6">
        <f>V136*'Summary all tools'!F$30</f>
        <v>7.2584793953866869E-2</v>
      </c>
      <c r="CG136" s="6">
        <f>W136*'Summary all tools'!G$30</f>
        <v>5.0955032089303444E-2</v>
      </c>
      <c r="CH136" s="6">
        <f>X136*'Summary all tools'!H$30</f>
        <v>3.0076084677915955E-2</v>
      </c>
      <c r="CI136" s="6">
        <f>Y136*'Summary all tools'!J$30</f>
        <v>3.4540496314301686E-2</v>
      </c>
      <c r="CJ136" s="6">
        <f>Z136*'Summary all tools'!K$30</f>
        <v>2.4484478984551968E-2</v>
      </c>
      <c r="CK136" s="6">
        <f>AA136*'Summary all tools'!L$30</f>
        <v>0.15981065372734424</v>
      </c>
      <c r="CL136" s="6">
        <f>AB136*'Summary all tools'!M$30</f>
        <v>9.7383825282708725E-2</v>
      </c>
      <c r="CM136" s="6">
        <f>AC136*'Summary all tools'!N$30</f>
        <v>4.2948135733033264E-2</v>
      </c>
      <c r="CN136" s="6">
        <f>AD136*'Summary all tools'!O$30</f>
        <v>6.7978420368774564E-2</v>
      </c>
      <c r="CO136" s="6">
        <f>AE136*'Summary all tools'!P$30</f>
        <v>3.5312753222466652E-2</v>
      </c>
      <c r="CP136" s="6">
        <f t="shared" si="8"/>
        <v>81.444636987862651</v>
      </c>
      <c r="CR136" s="6"/>
      <c r="CS136" s="6"/>
      <c r="CT136" s="6"/>
      <c r="CU136" s="6"/>
      <c r="CV136" s="6"/>
      <c r="CW136" s="6"/>
      <c r="CX136" s="6"/>
      <c r="CY136" s="6"/>
      <c r="CZ136" s="6"/>
      <c r="DA136" s="6"/>
      <c r="DB136" s="6"/>
      <c r="DC136" s="6"/>
      <c r="DD136" s="6"/>
      <c r="DE136" s="6"/>
      <c r="DF136" s="6"/>
      <c r="DH136" s="6"/>
      <c r="DI136" s="6"/>
      <c r="DJ136" s="6"/>
      <c r="DK136" s="6"/>
      <c r="DL136" s="6"/>
      <c r="DM136" s="6"/>
      <c r="DN136" s="6"/>
      <c r="DO136" s="6"/>
      <c r="DP136" s="6"/>
      <c r="DQ136" s="6"/>
      <c r="DR136" s="6"/>
      <c r="DS136" s="6"/>
      <c r="DT136" s="6"/>
      <c r="DU136" s="6"/>
      <c r="DV136" s="6"/>
      <c r="DX136" s="6"/>
      <c r="DY136" s="6"/>
      <c r="DZ136" s="6"/>
      <c r="EA136" s="6"/>
      <c r="EB136" s="6"/>
      <c r="EC136" s="6"/>
      <c r="ED136" s="6"/>
      <c r="EE136" s="6"/>
      <c r="EF136" s="6"/>
      <c r="EG136" s="6"/>
      <c r="EH136" s="6"/>
      <c r="EI136" s="6"/>
      <c r="EJ136" s="6"/>
      <c r="EK136" s="6"/>
      <c r="EL136" s="6"/>
      <c r="EN136" s="1"/>
      <c r="EO136" s="1"/>
      <c r="EP136" s="1"/>
      <c r="EQ136" s="1"/>
      <c r="ER136" s="1"/>
      <c r="ES136" s="1"/>
      <c r="ET136" s="1"/>
      <c r="EU136" s="1"/>
      <c r="EV136" s="1"/>
      <c r="EW136" s="1"/>
      <c r="EX136" s="1"/>
      <c r="EY136" s="1"/>
      <c r="EZ136" s="1"/>
      <c r="FA136" s="1"/>
      <c r="FB136" s="2"/>
      <c r="FD136" s="2"/>
      <c r="FE136" s="2"/>
      <c r="FF136" s="2"/>
      <c r="FG136" s="2"/>
      <c r="FH136" s="2"/>
      <c r="FI136" s="2"/>
      <c r="FJ136" s="2"/>
      <c r="FK136" s="2"/>
      <c r="FL136" s="2"/>
      <c r="FM136" s="2"/>
      <c r="FN136" s="2"/>
      <c r="FO136" s="2"/>
      <c r="FP136" s="2"/>
      <c r="FQ136" s="2"/>
      <c r="FR136" s="2"/>
      <c r="FT136" s="2"/>
      <c r="FU136" s="2"/>
      <c r="FV136" s="2"/>
      <c r="FW136" s="2"/>
      <c r="FX136" s="2"/>
      <c r="FY136" s="2"/>
      <c r="FZ136" s="2"/>
      <c r="GA136" s="2"/>
      <c r="GB136" s="2"/>
      <c r="GC136" s="2"/>
      <c r="GD136" s="2"/>
      <c r="GE136" s="2"/>
      <c r="GF136" s="2"/>
      <c r="GG136" s="2"/>
      <c r="GH136" s="2"/>
      <c r="GJ136" s="6"/>
    </row>
    <row r="137" spans="1:192" x14ac:dyDescent="0.25">
      <c r="A137" s="8" t="s">
        <v>128</v>
      </c>
      <c r="B137" s="8" t="s">
        <v>304</v>
      </c>
      <c r="C137" s="22">
        <f>Baseline!CC137*'Summary all tools'!B$21</f>
        <v>96.823546846744222</v>
      </c>
      <c r="D137" s="22">
        <f>Baseline!CD137*'Summary all tools'!C$21</f>
        <v>92.716069548762192</v>
      </c>
      <c r="E137" s="22">
        <f>Baseline!CE137*'Summary all tools'!D$21</f>
        <v>312.94030441285241</v>
      </c>
      <c r="F137" s="22">
        <f>Baseline!CF137*'Summary all tools'!E$21</f>
        <v>228.30724324383311</v>
      </c>
      <c r="G137" s="22">
        <f>Baseline!CG137*'Summary all tools'!F$21</f>
        <v>160.11101722547707</v>
      </c>
      <c r="H137" s="22">
        <f>Baseline!CH137*'Summary all tools'!G$21</f>
        <v>176.483645985838</v>
      </c>
      <c r="I137" s="22">
        <f>Baseline!CI137*'Summary all tools'!H$21</f>
        <v>98.475053929416475</v>
      </c>
      <c r="J137" s="27">
        <f>Baseline!CJ137*'Summary all tools'!J$21</f>
        <v>60.741527451381387</v>
      </c>
      <c r="K137" s="27">
        <f>Baseline!CK137*'Summary all tools'!K$21</f>
        <v>59.785579229070002</v>
      </c>
      <c r="L137" s="27">
        <f>Baseline!CL137*'Summary all tools'!L$21</f>
        <v>180.40808935098769</v>
      </c>
      <c r="M137" s="27">
        <f>Baseline!CM137*'Summary all tools'!M$21</f>
        <v>134.09866503848235</v>
      </c>
      <c r="N137" s="27">
        <f>Baseline!CN137*'Summary all tools'!N$21</f>
        <v>98.692518236532607</v>
      </c>
      <c r="O137" s="27">
        <f>Baseline!CO137*'Summary all tools'!O$21</f>
        <v>154.66607188554599</v>
      </c>
      <c r="P137" s="27">
        <f>Baseline!CP137*'Summary all tools'!P$21</f>
        <v>90.914087582097835</v>
      </c>
      <c r="Q137" s="28"/>
      <c r="R137" s="29">
        <f>Baseline!CR137*'Summary all tools'!B$28</f>
        <v>9.9025479877562077</v>
      </c>
      <c r="S137" s="29">
        <f>Baseline!CS137*'Summary all tools'!C$28</f>
        <v>7.1164172692994363</v>
      </c>
      <c r="T137" s="29">
        <f>Baseline!CT137*'Summary all tools'!D$28</f>
        <v>25.790729744809219</v>
      </c>
      <c r="U137" s="29">
        <f>Baseline!CU137*'Summary all tools'!E$28</f>
        <v>13.095545337579173</v>
      </c>
      <c r="V137" s="29">
        <f>Baseline!CV137*'Summary all tools'!F$28</f>
        <v>7.0728053519741998</v>
      </c>
      <c r="W137" s="29">
        <f>Baseline!CW137*'Summary all tools'!G$28</f>
        <v>6.2095276295595188</v>
      </c>
      <c r="X137" s="29">
        <f>Baseline!CX137*'Summary all tools'!H$28</f>
        <v>3.3989776678863102</v>
      </c>
      <c r="Y137" s="29">
        <f>Baseline!CY137*'Summary all tools'!J$28</f>
        <v>6.1386411293426679</v>
      </c>
      <c r="Z137" s="29">
        <f>Baseline!CZ137*'Summary all tools'!K$28</f>
        <v>4.3902150407170488</v>
      </c>
      <c r="AA137" s="29">
        <f>Baseline!DA137*'Summary all tools'!L$28</f>
        <v>10.962149564897508</v>
      </c>
      <c r="AB137" s="29">
        <f>Baseline!DB137*'Summary all tools'!M$28</f>
        <v>6.6573805338253651</v>
      </c>
      <c r="AC137" s="29">
        <f>Baseline!DC137*'Summary all tools'!N$28</f>
        <v>3.8043484683356139</v>
      </c>
      <c r="AD137" s="29">
        <f>Baseline!DD137*'Summary all tools'!O$28</f>
        <v>4.6690257022734354</v>
      </c>
      <c r="AE137" s="29">
        <f>Baseline!DE137*'Summary all tools'!P$28</f>
        <v>3.1164403544690744</v>
      </c>
      <c r="AF137" s="29">
        <f t="shared" si="6"/>
        <v>2057.4881717497456</v>
      </c>
      <c r="AH137" s="6">
        <f>C137*'Summary all tools'!B$22</f>
        <v>16.620935834727209</v>
      </c>
      <c r="AI137" s="6">
        <f>D137*'Summary all tools'!C$22</f>
        <v>15.915837551967353</v>
      </c>
      <c r="AJ137" s="6">
        <f>E137*'Summary all tools'!D$22</f>
        <v>59.375288426610069</v>
      </c>
      <c r="AK137" s="6">
        <f>F137*'Summary all tools'!E$22</f>
        <v>43.317553623911152</v>
      </c>
      <c r="AL137" s="6">
        <f>G137*'Summary all tools'!F$22</f>
        <v>30.37843861587999</v>
      </c>
      <c r="AM137" s="6">
        <f>H137*'Summary all tools'!G$22</f>
        <v>43.053844236292761</v>
      </c>
      <c r="AN137" s="6">
        <f>I137*'Summary all tools'!H$22</f>
        <v>24.023357004862905</v>
      </c>
      <c r="AO137" s="6">
        <f>J137*'Summary all tools'!J$22</f>
        <v>7.8227724747991179</v>
      </c>
      <c r="AP137" s="6">
        <f>K137*'Summary all tools'!K$22</f>
        <v>7.6996579310165911</v>
      </c>
      <c r="AQ137" s="6">
        <f>L137*'Summary all tools'!L$22</f>
        <v>45.832419460625417</v>
      </c>
      <c r="AR137" s="6">
        <f>M137*'Summary all tools'!M$22</f>
        <v>34.067575834675168</v>
      </c>
      <c r="AS137" s="6">
        <f>N137*'Summary all tools'!N$22</f>
        <v>25.072694410293202</v>
      </c>
      <c r="AT137" s="6">
        <f>O137*'Summary all tools'!O$22</f>
        <v>37.333189765476618</v>
      </c>
      <c r="AU137" s="6">
        <f>P137*'Summary all tools'!P$22</f>
        <v>21.944779761196031</v>
      </c>
      <c r="AV137" s="6"/>
      <c r="AW137" s="6">
        <f>R137*'Summary all tools'!B$29</f>
        <v>1.699892433865507</v>
      </c>
      <c r="AX137" s="6">
        <f>S137*'Summary all tools'!C$29</f>
        <v>1.2216193132584865</v>
      </c>
      <c r="AY137" s="6">
        <f>T137*'Summary all tools'!D$29</f>
        <v>4.8933678268254006</v>
      </c>
      <c r="AZ137" s="6">
        <f>U137*'Summary all tools'!E$29</f>
        <v>2.4846648723671985</v>
      </c>
      <c r="BA137" s="6">
        <f>V137*'Summary all tools'!F$29</f>
        <v>1.3419487737338962</v>
      </c>
      <c r="BB137" s="6">
        <f>W137*'Summary all tools'!G$29</f>
        <v>1.5148374448557396</v>
      </c>
      <c r="BC137" s="6">
        <f>X137*'Summary all tools'!H$29</f>
        <v>0.8291932901678486</v>
      </c>
      <c r="BD137" s="6">
        <f>Y137*'Summary all tools'!J$29</f>
        <v>0.79058256968807084</v>
      </c>
      <c r="BE137" s="6">
        <f>Z137*'Summary all tools'!K$29</f>
        <v>0.56540648251658965</v>
      </c>
      <c r="BF137" s="6">
        <f>AA137*'Summary all tools'!L$29</f>
        <v>2.7849185635518974</v>
      </c>
      <c r="BG137" s="6">
        <f>AB137*'Summary all tools'!M$29</f>
        <v>1.6912980910831645</v>
      </c>
      <c r="BH137" s="6">
        <f>AC137*'Summary all tools'!N$29</f>
        <v>0.96648933760348077</v>
      </c>
      <c r="BI137" s="6">
        <f>AD137*'Summary all tools'!O$29</f>
        <v>1.1270062039970361</v>
      </c>
      <c r="BJ137" s="6">
        <f>AE137*'Summary all tools'!P$29</f>
        <v>0.75224422349253528</v>
      </c>
      <c r="BK137" s="6">
        <f t="shared" si="7"/>
        <v>435.12181435934053</v>
      </c>
      <c r="BM137" s="6">
        <f>C137*'Summary all tools'!B$23</f>
        <v>3.4297169182770437</v>
      </c>
      <c r="BN137" s="6">
        <f>D137*'Summary all tools'!C$23</f>
        <v>3.2842204472313585</v>
      </c>
      <c r="BO137" s="6">
        <f>E137*'Summary all tools'!D$23</f>
        <v>18.097262568384576</v>
      </c>
      <c r="BP137" s="6">
        <f>F137*'Summary all tools'!E$23</f>
        <v>13.202952988109907</v>
      </c>
      <c r="BQ137" s="6">
        <f>G137*'Summary all tools'!F$23</f>
        <v>9.259181632922326</v>
      </c>
      <c r="BR137" s="6">
        <f>H137*'Summary all tools'!G$23</f>
        <v>9.4644226553919424</v>
      </c>
      <c r="BS137" s="6">
        <f>I137*'Summary all tools'!H$23</f>
        <v>5.2809965829655523</v>
      </c>
      <c r="BT137" s="6">
        <f>J137*'Summary all tools'!J$23</f>
        <v>1.380489260258668</v>
      </c>
      <c r="BU137" s="6">
        <f>K137*'Summary all tools'!K$23</f>
        <v>1.3587631642970455</v>
      </c>
      <c r="BV137" s="6">
        <f>L137*'Summary all tools'!L$23</f>
        <v>9.6777618781400285</v>
      </c>
      <c r="BW137" s="6">
        <f>M137*'Summary all tools'!M$23</f>
        <v>7.1935518694732439</v>
      </c>
      <c r="BX137" s="6">
        <f>N137*'Summary all tools'!N$23</f>
        <v>5.2942342778706761</v>
      </c>
      <c r="BY137" s="6">
        <f>O137*'Summary all tools'!O$23</f>
        <v>9.0114595985633219</v>
      </c>
      <c r="BZ137" s="6">
        <f>P137*'Summary all tools'!P$23</f>
        <v>5.2970158044266276</v>
      </c>
      <c r="CA137" s="6"/>
      <c r="CB137" s="6">
        <f>R137*'Summary all tools'!B$30</f>
        <v>0.35077145460716813</v>
      </c>
      <c r="CC137" s="6">
        <f>S137*'Summary all tools'!C$30</f>
        <v>0.25208017575175118</v>
      </c>
      <c r="CD137" s="6">
        <f>T137*'Summary all tools'!D$30</f>
        <v>1.4914717006419886</v>
      </c>
      <c r="CE137" s="6">
        <f>U137*'Summary all tools'!E$30</f>
        <v>0.75731223849548168</v>
      </c>
      <c r="CF137" s="6">
        <f>V137*'Summary all tools'!F$30</f>
        <v>0.40901863309012587</v>
      </c>
      <c r="CG137" s="6">
        <f>W137*'Summary all tools'!G$30</f>
        <v>0.33300305899846</v>
      </c>
      <c r="CH137" s="6">
        <f>X137*'Summary all tools'!H$30</f>
        <v>0.18227955947655292</v>
      </c>
      <c r="CI137" s="6">
        <f>Y137*'Summary all tools'!J$30</f>
        <v>0.13951457112142426</v>
      </c>
      <c r="CJ137" s="6">
        <f>Z137*'Summary all tools'!K$30</f>
        <v>9.9777614561751118E-2</v>
      </c>
      <c r="CK137" s="6">
        <f>AA137*'Summary all tools'!L$30</f>
        <v>0.58805053333964363</v>
      </c>
      <c r="CL137" s="6">
        <f>AB137*'Summary all tools'!M$30</f>
        <v>0.35712668855540924</v>
      </c>
      <c r="CM137" s="6">
        <f>AC137*'Summary all tools'!N$30</f>
        <v>0.20407942188440034</v>
      </c>
      <c r="CN137" s="6">
        <f>AD137*'Summary all tools'!O$30</f>
        <v>0.27203598027514664</v>
      </c>
      <c r="CO137" s="6">
        <f>AE137*'Summary all tools'!P$30</f>
        <v>0.18157619187750851</v>
      </c>
      <c r="CP137" s="6">
        <f t="shared" si="8"/>
        <v>106.85012746898914</v>
      </c>
      <c r="CR137" s="6"/>
      <c r="CS137" s="6"/>
      <c r="CT137" s="6"/>
      <c r="CU137" s="6"/>
      <c r="CV137" s="6"/>
      <c r="CW137" s="6"/>
      <c r="CX137" s="6"/>
      <c r="CY137" s="6"/>
      <c r="CZ137" s="6"/>
      <c r="DA137" s="6"/>
      <c r="DB137" s="6"/>
      <c r="DC137" s="6"/>
      <c r="DD137" s="6"/>
      <c r="DE137" s="6"/>
      <c r="DF137" s="6"/>
      <c r="DH137" s="6"/>
      <c r="DI137" s="6"/>
      <c r="DJ137" s="6"/>
      <c r="DK137" s="6"/>
      <c r="DL137" s="6"/>
      <c r="DM137" s="6"/>
      <c r="DN137" s="6"/>
      <c r="DO137" s="6"/>
      <c r="DP137" s="6"/>
      <c r="DQ137" s="6"/>
      <c r="DR137" s="6"/>
      <c r="DS137" s="6"/>
      <c r="DT137" s="6"/>
      <c r="DU137" s="6"/>
      <c r="DV137" s="6"/>
      <c r="DX137" s="6"/>
      <c r="DY137" s="6"/>
      <c r="DZ137" s="6"/>
      <c r="EA137" s="6"/>
      <c r="EB137" s="6"/>
      <c r="EC137" s="6"/>
      <c r="ED137" s="6"/>
      <c r="EE137" s="6"/>
      <c r="EF137" s="6"/>
      <c r="EG137" s="6"/>
      <c r="EH137" s="6"/>
      <c r="EI137" s="6"/>
      <c r="EJ137" s="6"/>
      <c r="EK137" s="6"/>
      <c r="EL137" s="6"/>
      <c r="EN137" s="1"/>
      <c r="EO137" s="1"/>
      <c r="EP137" s="1"/>
      <c r="EQ137" s="1"/>
      <c r="ER137" s="1"/>
      <c r="ES137" s="1"/>
      <c r="ET137" s="1"/>
      <c r="EU137" s="1"/>
      <c r="EV137" s="1"/>
      <c r="EW137" s="1"/>
      <c r="EX137" s="1"/>
      <c r="EY137" s="1"/>
      <c r="EZ137" s="1"/>
      <c r="FA137" s="1"/>
      <c r="FB137" s="2"/>
      <c r="FD137" s="2"/>
      <c r="FE137" s="2"/>
      <c r="FF137" s="2"/>
      <c r="FG137" s="2"/>
      <c r="FH137" s="2"/>
      <c r="FI137" s="2"/>
      <c r="FJ137" s="2"/>
      <c r="FK137" s="2"/>
      <c r="FL137" s="2"/>
      <c r="FM137" s="2"/>
      <c r="FN137" s="2"/>
      <c r="FO137" s="2"/>
      <c r="FP137" s="2"/>
      <c r="FQ137" s="2"/>
      <c r="FR137" s="2"/>
      <c r="FT137" s="2"/>
      <c r="FU137" s="2"/>
      <c r="FV137" s="2"/>
      <c r="FW137" s="2"/>
      <c r="FX137" s="2"/>
      <c r="FY137" s="2"/>
      <c r="FZ137" s="2"/>
      <c r="GA137" s="2"/>
      <c r="GB137" s="2"/>
      <c r="GC137" s="2"/>
      <c r="GD137" s="2"/>
      <c r="GE137" s="2"/>
      <c r="GF137" s="2"/>
      <c r="GG137" s="2"/>
      <c r="GH137" s="2"/>
      <c r="GJ137" s="6"/>
    </row>
    <row r="138" spans="1:192" x14ac:dyDescent="0.25">
      <c r="A138" s="8" t="s">
        <v>145</v>
      </c>
      <c r="B138" s="8" t="s">
        <v>305</v>
      </c>
      <c r="C138" s="22">
        <f>Baseline!CC138*'Summary all tools'!B$21</f>
        <v>194.69878569508089</v>
      </c>
      <c r="D138" s="22">
        <f>Baseline!CD138*'Summary all tools'!C$21</f>
        <v>209.00168609266177</v>
      </c>
      <c r="E138" s="22">
        <f>Baseline!CE138*'Summary all tools'!D$21</f>
        <v>749.09129705932139</v>
      </c>
      <c r="F138" s="22">
        <f>Baseline!CF138*'Summary all tools'!E$21</f>
        <v>569.35622709571135</v>
      </c>
      <c r="G138" s="22">
        <f>Baseline!CG138*'Summary all tools'!F$21</f>
        <v>422.13304846539074</v>
      </c>
      <c r="H138" s="22">
        <f>Baseline!CH138*'Summary all tools'!G$21</f>
        <v>536.58354315737233</v>
      </c>
      <c r="I138" s="22">
        <f>Baseline!CI138*'Summary all tools'!H$21</f>
        <v>311.35988831861522</v>
      </c>
      <c r="J138" s="27">
        <f>Baseline!CJ138*'Summary all tools'!J$21</f>
        <v>139.60926108824816</v>
      </c>
      <c r="K138" s="27">
        <f>Baseline!CK138*'Summary all tools'!K$21</f>
        <v>148.47179721881844</v>
      </c>
      <c r="L138" s="27">
        <f>Baseline!CL138*'Summary all tools'!L$21</f>
        <v>445.50012193730043</v>
      </c>
      <c r="M138" s="27">
        <f>Baseline!CM138*'Summary all tools'!M$21</f>
        <v>342.09192686820364</v>
      </c>
      <c r="N138" s="27">
        <f>Baseline!CN138*'Summary all tools'!N$21</f>
        <v>269.94182095546347</v>
      </c>
      <c r="O138" s="27">
        <f>Baseline!CO138*'Summary all tools'!O$21</f>
        <v>463.35649503930841</v>
      </c>
      <c r="P138" s="27">
        <f>Baseline!CP138*'Summary all tools'!P$21</f>
        <v>286.0504740770279</v>
      </c>
      <c r="Q138" s="28"/>
      <c r="R138" s="29">
        <f>Baseline!CR138*'Summary all tools'!B$28</f>
        <v>4.0338614411899414</v>
      </c>
      <c r="S138" s="29">
        <f>Baseline!CS138*'Summary all tools'!C$28</f>
        <v>3.3345131218621704</v>
      </c>
      <c r="T138" s="29">
        <f>Baseline!CT138*'Summary all tools'!D$28</f>
        <v>9.0447555991682762</v>
      </c>
      <c r="U138" s="29">
        <f>Baseline!CU138*'Summary all tools'!E$28</f>
        <v>4.6870571530127423</v>
      </c>
      <c r="V138" s="29">
        <f>Baseline!CV138*'Summary all tools'!F$28</f>
        <v>2.8829680220909273</v>
      </c>
      <c r="W138" s="29">
        <f>Baseline!CW138*'Summary all tools'!G$28</f>
        <v>2.7706551281792029</v>
      </c>
      <c r="X138" s="29">
        <f>Baseline!CX138*'Summary all tools'!H$28</f>
        <v>1.7082416324718286</v>
      </c>
      <c r="Y138" s="29">
        <f>Baseline!CY138*'Summary all tools'!J$28</f>
        <v>3.2592702378900036</v>
      </c>
      <c r="Z138" s="29">
        <f>Baseline!CZ138*'Summary all tools'!K$28</f>
        <v>2.5900964296622044</v>
      </c>
      <c r="AA138" s="29">
        <f>Baseline!DA138*'Summary all tools'!L$28</f>
        <v>6.3130895992352594</v>
      </c>
      <c r="AB138" s="29">
        <f>Baseline!DB138*'Summary all tools'!M$28</f>
        <v>3.7281366012674977</v>
      </c>
      <c r="AC138" s="29">
        <f>Baseline!DC138*'Summary all tools'!N$28</f>
        <v>1.930474385669728</v>
      </c>
      <c r="AD138" s="29">
        <f>Baseline!DD138*'Summary all tools'!O$28</f>
        <v>2.6794077231311104</v>
      </c>
      <c r="AE138" s="29">
        <f>Baseline!DE138*'Summary all tools'!P$28</f>
        <v>1.6590650985617861</v>
      </c>
      <c r="AF138" s="29">
        <f t="shared" si="6"/>
        <v>5137.8679652419169</v>
      </c>
      <c r="AH138" s="6">
        <f>C138*'Summary all tools'!B$22</f>
        <v>33.422407353651487</v>
      </c>
      <c r="AI138" s="6">
        <f>D138*'Summary all tools'!C$22</f>
        <v>35.877673634435126</v>
      </c>
      <c r="AJ138" s="6">
        <f>E138*'Summary all tools'!D$22</f>
        <v>142.127783457649</v>
      </c>
      <c r="AK138" s="6">
        <f>F138*'Summary all tools'!E$22</f>
        <v>108.02600280178538</v>
      </c>
      <c r="AL138" s="6">
        <f>G138*'Summary all tools'!F$22</f>
        <v>80.092820111692063</v>
      </c>
      <c r="AM138" s="6">
        <f>H138*'Summary all tools'!G$22</f>
        <v>130.90155837277644</v>
      </c>
      <c r="AN138" s="6">
        <f>I138*'Summary all tools'!H$22</f>
        <v>75.95740703461486</v>
      </c>
      <c r="AO138" s="6">
        <f>J138*'Summary all tools'!J$22</f>
        <v>17.979980594698628</v>
      </c>
      <c r="AP138" s="6">
        <f>K138*'Summary all tools'!K$22</f>
        <v>19.121367823635708</v>
      </c>
      <c r="AQ138" s="6">
        <f>L138*'Summary all tools'!L$22</f>
        <v>113.17867470269474</v>
      </c>
      <c r="AR138" s="6">
        <f>M138*'Summary all tools'!M$22</f>
        <v>86.907969275221774</v>
      </c>
      <c r="AS138" s="6">
        <f>N138*'Summary all tools'!N$22</f>
        <v>68.578337105082312</v>
      </c>
      <c r="AT138" s="6">
        <f>O138*'Summary all tools'!O$22</f>
        <v>111.8446712163848</v>
      </c>
      <c r="AU138" s="6">
        <f>P138*'Summary all tools'!P$22</f>
        <v>69.046666156523983</v>
      </c>
      <c r="AV138" s="6"/>
      <c r="AW138" s="6">
        <f>R138*'Summary all tools'!B$29</f>
        <v>0.69246122832415891</v>
      </c>
      <c r="AX138" s="6">
        <f>S138*'Summary all tools'!C$29</f>
        <v>0.57240960947497754</v>
      </c>
      <c r="AY138" s="6">
        <f>T138*'Summary all tools'!D$29</f>
        <v>1.7160939798291985</v>
      </c>
      <c r="AZ138" s="6">
        <f>U138*'Summary all tools'!E$29</f>
        <v>0.88929219537343773</v>
      </c>
      <c r="BA138" s="6">
        <f>V138*'Summary all tools'!F$29</f>
        <v>0.54699588203414606</v>
      </c>
      <c r="BB138" s="6">
        <f>W138*'Summary all tools'!G$29</f>
        <v>0.67591166113309686</v>
      </c>
      <c r="BC138" s="6">
        <f>X138*'Summary all tools'!H$29</f>
        <v>0.4167319229584272</v>
      </c>
      <c r="BD138" s="6">
        <f>Y138*'Summary all tools'!J$29</f>
        <v>0.41975450033431866</v>
      </c>
      <c r="BE138" s="6">
        <f>Z138*'Summary all tools'!K$29</f>
        <v>0.33357302503225361</v>
      </c>
      <c r="BF138" s="6">
        <f>AA138*'Summary all tools'!L$29</f>
        <v>1.6038314670121963</v>
      </c>
      <c r="BG138" s="6">
        <f>AB138*'Summary all tools'!M$29</f>
        <v>0.94712782076735003</v>
      </c>
      <c r="BH138" s="6">
        <f>AC138*'Summary all tools'!N$29</f>
        <v>0.49043428218937418</v>
      </c>
      <c r="BI138" s="6">
        <f>AD138*'Summary all tools'!O$29</f>
        <v>0.64675358834199215</v>
      </c>
      <c r="BJ138" s="6">
        <f>AE138*'Summary all tools'!P$29</f>
        <v>0.40046398930801735</v>
      </c>
      <c r="BK138" s="6">
        <f t="shared" si="7"/>
        <v>1103.4151547929594</v>
      </c>
      <c r="BM138" s="6">
        <f>C138*'Summary all tools'!B$23</f>
        <v>6.8966872317058634</v>
      </c>
      <c r="BN138" s="6">
        <f>D138*'Summary all tools'!C$23</f>
        <v>7.4033294801215348</v>
      </c>
      <c r="BO138" s="6">
        <f>E138*'Summary all tools'!D$23</f>
        <v>43.319769615516307</v>
      </c>
      <c r="BP138" s="6">
        <f>F138*'Summary all tools'!E$23</f>
        <v>32.925733730681159</v>
      </c>
      <c r="BQ138" s="6">
        <f>G138*'Summary all tools'!F$23</f>
        <v>24.411852705276008</v>
      </c>
      <c r="BR138" s="6">
        <f>H138*'Summary all tools'!G$23</f>
        <v>28.77577360780861</v>
      </c>
      <c r="BS138" s="6">
        <f>I138*'Summary all tools'!H$23</f>
        <v>16.697533442954128</v>
      </c>
      <c r="BT138" s="6">
        <f>J138*'Summary all tools'!J$23</f>
        <v>3.1729377520056401</v>
      </c>
      <c r="BU138" s="6">
        <f>K138*'Summary all tools'!K$23</f>
        <v>3.374359027700419</v>
      </c>
      <c r="BV138" s="6">
        <f>L138*'Summary all tools'!L$23</f>
        <v>23.898285893397695</v>
      </c>
      <c r="BW138" s="6">
        <f>M138*'Summary all tools'!M$23</f>
        <v>18.35108514576396</v>
      </c>
      <c r="BX138" s="6">
        <f>N138*'Summary all tools'!N$23</f>
        <v>14.480684727367979</v>
      </c>
      <c r="BY138" s="6">
        <f>O138*'Summary all tools'!O$23</f>
        <v>26.996989603954951</v>
      </c>
      <c r="BZ138" s="6">
        <f>P138*'Summary all tools'!P$23</f>
        <v>16.666436658471305</v>
      </c>
      <c r="CA138" s="6"/>
      <c r="CB138" s="6">
        <f>R138*'Summary all tools'!B$30</f>
        <v>0.14288882489228677</v>
      </c>
      <c r="CC138" s="6">
        <f>S138*'Summary all tools'!C$30</f>
        <v>0.11811626862182076</v>
      </c>
      <c r="CD138" s="6">
        <f>T138*'Summary all tools'!D$30</f>
        <v>0.52305604179725573</v>
      </c>
      <c r="CE138" s="6">
        <f>U138*'Summary all tools'!E$30</f>
        <v>0.27105138831587655</v>
      </c>
      <c r="CF138" s="6">
        <f>V138*'Summary all tools'!F$30</f>
        <v>0.16672134760629792</v>
      </c>
      <c r="CG138" s="6">
        <f>W138*'Summary all tools'!G$30</f>
        <v>0.14858402895598249</v>
      </c>
      <c r="CH138" s="6">
        <f>X138*'Summary all tools'!H$30</f>
        <v>9.160917271930942E-2</v>
      </c>
      <c r="CI138" s="6">
        <f>Y138*'Summary all tools'!J$30</f>
        <v>7.407432358840918E-2</v>
      </c>
      <c r="CJ138" s="6">
        <f>Z138*'Summary all tools'!K$30</f>
        <v>5.8865827946868288E-2</v>
      </c>
      <c r="CK138" s="6">
        <f>AA138*'Summary all tools'!L$30</f>
        <v>0.3386576404448064</v>
      </c>
      <c r="CL138" s="6">
        <f>AB138*'Summary all tools'!M$30</f>
        <v>0.19999113346880301</v>
      </c>
      <c r="CM138" s="6">
        <f>AC138*'Summary all tools'!N$30</f>
        <v>0.1035578364782344</v>
      </c>
      <c r="CN138" s="6">
        <f>AD138*'Summary all tools'!O$30</f>
        <v>0.15611293511703259</v>
      </c>
      <c r="CO138" s="6">
        <f>AE138*'Summary all tools'!P$30</f>
        <v>9.6663721557107632E-2</v>
      </c>
      <c r="CP138" s="6">
        <f t="shared" si="8"/>
        <v>269.8614091142357</v>
      </c>
      <c r="CR138" s="6"/>
      <c r="CS138" s="6"/>
      <c r="CT138" s="6"/>
      <c r="CU138" s="6"/>
      <c r="CV138" s="6"/>
      <c r="CW138" s="6"/>
      <c r="CX138" s="6"/>
      <c r="CY138" s="6"/>
      <c r="CZ138" s="6"/>
      <c r="DA138" s="6"/>
      <c r="DB138" s="6"/>
      <c r="DC138" s="6"/>
      <c r="DD138" s="6"/>
      <c r="DE138" s="6"/>
      <c r="DF138" s="6"/>
      <c r="DH138" s="6"/>
      <c r="DI138" s="6"/>
      <c r="DJ138" s="6"/>
      <c r="DK138" s="6"/>
      <c r="DL138" s="6"/>
      <c r="DM138" s="6"/>
      <c r="DN138" s="6"/>
      <c r="DO138" s="6"/>
      <c r="DP138" s="6"/>
      <c r="DQ138" s="6"/>
      <c r="DR138" s="6"/>
      <c r="DS138" s="6"/>
      <c r="DT138" s="6"/>
      <c r="DU138" s="6"/>
      <c r="DV138" s="6"/>
      <c r="DX138" s="6"/>
      <c r="DY138" s="6"/>
      <c r="DZ138" s="6"/>
      <c r="EA138" s="6"/>
      <c r="EB138" s="6"/>
      <c r="EC138" s="6"/>
      <c r="ED138" s="6"/>
      <c r="EE138" s="6"/>
      <c r="EF138" s="6"/>
      <c r="EG138" s="6"/>
      <c r="EH138" s="6"/>
      <c r="EI138" s="6"/>
      <c r="EJ138" s="6"/>
      <c r="EK138" s="6"/>
      <c r="EL138" s="6"/>
      <c r="EN138" s="1"/>
      <c r="EO138" s="1"/>
      <c r="EP138" s="1"/>
      <c r="EQ138" s="1"/>
      <c r="ER138" s="1"/>
      <c r="ES138" s="1"/>
      <c r="ET138" s="1"/>
      <c r="EU138" s="1"/>
      <c r="EV138" s="1"/>
      <c r="EW138" s="1"/>
      <c r="EX138" s="1"/>
      <c r="EY138" s="1"/>
      <c r="EZ138" s="1"/>
      <c r="FA138" s="1"/>
      <c r="FB138" s="2"/>
      <c r="FD138" s="2"/>
      <c r="FE138" s="2"/>
      <c r="FF138" s="2"/>
      <c r="FG138" s="2"/>
      <c r="FH138" s="2"/>
      <c r="FI138" s="2"/>
      <c r="FJ138" s="2"/>
      <c r="FK138" s="2"/>
      <c r="FL138" s="2"/>
      <c r="FM138" s="2"/>
      <c r="FN138" s="2"/>
      <c r="FO138" s="2"/>
      <c r="FP138" s="2"/>
      <c r="FQ138" s="2"/>
      <c r="FR138" s="2"/>
      <c r="FT138" s="2"/>
      <c r="FU138" s="2"/>
      <c r="FV138" s="2"/>
      <c r="FW138" s="2"/>
      <c r="FX138" s="2"/>
      <c r="FY138" s="2"/>
      <c r="FZ138" s="2"/>
      <c r="GA138" s="2"/>
      <c r="GB138" s="2"/>
      <c r="GC138" s="2"/>
      <c r="GD138" s="2"/>
      <c r="GE138" s="2"/>
      <c r="GF138" s="2"/>
      <c r="GG138" s="2"/>
      <c r="GH138" s="2"/>
      <c r="GJ138" s="6"/>
    </row>
    <row r="139" spans="1:192" x14ac:dyDescent="0.25">
      <c r="A139" s="8" t="s">
        <v>95</v>
      </c>
      <c r="B139" s="8" t="s">
        <v>306</v>
      </c>
      <c r="C139" s="22">
        <f>Baseline!CC139*'Summary all tools'!B$21</f>
        <v>72.161363707400042</v>
      </c>
      <c r="D139" s="22">
        <f>Baseline!CD139*'Summary all tools'!C$21</f>
        <v>68.000024515655667</v>
      </c>
      <c r="E139" s="22">
        <f>Baseline!CE139*'Summary all tools'!D$21</f>
        <v>227.72627521726338</v>
      </c>
      <c r="F139" s="22">
        <f>Baseline!CF139*'Summary all tools'!E$21</f>
        <v>168.86088683274539</v>
      </c>
      <c r="G139" s="22">
        <f>Baseline!CG139*'Summary all tools'!F$21</f>
        <v>124.4378628126437</v>
      </c>
      <c r="H139" s="22">
        <f>Baseline!CH139*'Summary all tools'!G$21</f>
        <v>150.35942503325717</v>
      </c>
      <c r="I139" s="22">
        <f>Baseline!CI139*'Summary all tools'!H$21</f>
        <v>76.112019645112113</v>
      </c>
      <c r="J139" s="27">
        <f>Baseline!CJ139*'Summary all tools'!J$21</f>
        <v>46.234551839735872</v>
      </c>
      <c r="K139" s="27">
        <f>Baseline!CK139*'Summary all tools'!K$21</f>
        <v>46.371696469408491</v>
      </c>
      <c r="L139" s="27">
        <f>Baseline!CL139*'Summary all tools'!L$21</f>
        <v>137.75812985693409</v>
      </c>
      <c r="M139" s="27">
        <f>Baseline!CM139*'Summary all tools'!M$21</f>
        <v>103.85285821992328</v>
      </c>
      <c r="N139" s="27">
        <f>Baseline!CN139*'Summary all tools'!N$21</f>
        <v>83.28568643181579</v>
      </c>
      <c r="O139" s="27">
        <f>Baseline!CO139*'Summary all tools'!O$21</f>
        <v>122.14437038258129</v>
      </c>
      <c r="P139" s="27">
        <f>Baseline!CP139*'Summary all tools'!P$21</f>
        <v>71.477647090934866</v>
      </c>
      <c r="Q139" s="28"/>
      <c r="R139" s="29">
        <f>Baseline!CR139*'Summary all tools'!B$28</f>
        <v>12.077586865674789</v>
      </c>
      <c r="S139" s="29">
        <f>Baseline!CS139*'Summary all tools'!C$28</f>
        <v>9.5646467638928847</v>
      </c>
      <c r="T139" s="29">
        <f>Baseline!CT139*'Summary all tools'!D$28</f>
        <v>23.559477250199812</v>
      </c>
      <c r="U139" s="29">
        <f>Baseline!CU139*'Summary all tools'!E$28</f>
        <v>16.551830309625181</v>
      </c>
      <c r="V139" s="29">
        <f>Baseline!CV139*'Summary all tools'!F$28</f>
        <v>6.7399200538629769</v>
      </c>
      <c r="W139" s="29">
        <f>Baseline!CW139*'Summary all tools'!G$28</f>
        <v>8.132648146452901</v>
      </c>
      <c r="X139" s="29">
        <f>Baseline!CX139*'Summary all tools'!H$28</f>
        <v>5.3760505238774012</v>
      </c>
      <c r="Y139" s="29">
        <f>Baseline!CY139*'Summary all tools'!J$28</f>
        <v>7.3400980764409711</v>
      </c>
      <c r="Z139" s="29">
        <f>Baseline!CZ139*'Summary all tools'!K$28</f>
        <v>5.4403893764075031</v>
      </c>
      <c r="AA139" s="29">
        <f>Baseline!DA139*'Summary all tools'!L$28</f>
        <v>14.748029452387083</v>
      </c>
      <c r="AB139" s="29">
        <f>Baseline!DB139*'Summary all tools'!M$28</f>
        <v>9.9875899332476266</v>
      </c>
      <c r="AC139" s="29">
        <f>Baseline!DC139*'Summary all tools'!N$28</f>
        <v>5.5118322832557229</v>
      </c>
      <c r="AD139" s="29">
        <f>Baseline!DD139*'Summary all tools'!O$28</f>
        <v>7.741287450256273</v>
      </c>
      <c r="AE139" s="29">
        <f>Baseline!DE139*'Summary all tools'!P$28</f>
        <v>4.6924644115766334</v>
      </c>
      <c r="AF139" s="29">
        <f t="shared" si="6"/>
        <v>1636.2466489525684</v>
      </c>
      <c r="AH139" s="6">
        <f>C139*'Summary all tools'!B$22</f>
        <v>12.387373061488292</v>
      </c>
      <c r="AI139" s="6">
        <f>D139*'Summary all tools'!C$22</f>
        <v>11.673028731570319</v>
      </c>
      <c r="AJ139" s="6">
        <f>E139*'Summary all tools'!D$22</f>
        <v>43.207324472671154</v>
      </c>
      <c r="AK139" s="6">
        <f>F139*'Summary all tools'!E$22</f>
        <v>32.038582816869173</v>
      </c>
      <c r="AL139" s="6">
        <f>G139*'Summary all tools'!F$22</f>
        <v>23.610042846843378</v>
      </c>
      <c r="AM139" s="6">
        <f>H139*'Summary all tools'!G$22</f>
        <v>36.680743015473887</v>
      </c>
      <c r="AN139" s="6">
        <f>I139*'Summary all tools'!H$22</f>
        <v>18.56781131195164</v>
      </c>
      <c r="AO139" s="6">
        <f>J139*'Summary all tools'!J$22</f>
        <v>5.9544498581478011</v>
      </c>
      <c r="AP139" s="6">
        <f>K139*'Summary all tools'!K$22</f>
        <v>5.9721124240904873</v>
      </c>
      <c r="AQ139" s="6">
        <f>L139*'Summary all tools'!L$22</f>
        <v>34.997257686326371</v>
      </c>
      <c r="AR139" s="6">
        <f>M139*'Summary all tools'!M$22</f>
        <v>26.383671470850953</v>
      </c>
      <c r="AS139" s="6">
        <f>N139*'Summary all tools'!N$22</f>
        <v>21.158610621847938</v>
      </c>
      <c r="AT139" s="6">
        <f>O139*'Summary all tools'!O$22</f>
        <v>29.483123885450656</v>
      </c>
      <c r="AU139" s="6">
        <f>P139*'Summary all tools'!P$22</f>
        <v>17.253225159880831</v>
      </c>
      <c r="AV139" s="6"/>
      <c r="AW139" s="6">
        <f>R139*'Summary all tools'!B$29</f>
        <v>2.0732642303474433</v>
      </c>
      <c r="AX139" s="6">
        <f>S139*'Summary all tools'!C$29</f>
        <v>1.6418875916219393</v>
      </c>
      <c r="AY139" s="6">
        <f>T139*'Summary all tools'!D$29</f>
        <v>4.4700242735921671</v>
      </c>
      <c r="AZ139" s="6">
        <f>U139*'Summary all tools'!E$29</f>
        <v>3.1404382393830752</v>
      </c>
      <c r="BA139" s="6">
        <f>V139*'Summary all tools'!F$29</f>
        <v>1.2787892499856979</v>
      </c>
      <c r="BB139" s="6">
        <f>W139*'Summary all tools'!G$29</f>
        <v>1.9839898737929265</v>
      </c>
      <c r="BC139" s="6">
        <f>X139*'Summary all tools'!H$29</f>
        <v>1.3115075936272946</v>
      </c>
      <c r="BD139" s="6">
        <f>Y139*'Summary all tools'!J$29</f>
        <v>0.94531566135982203</v>
      </c>
      <c r="BE139" s="6">
        <f>Z139*'Summary all tools'!K$29</f>
        <v>0.70065620756763292</v>
      </c>
      <c r="BF139" s="6">
        <f>AA139*'Summary all tools'!L$29</f>
        <v>3.7467159843614954</v>
      </c>
      <c r="BG139" s="6">
        <f>AB139*'Summary all tools'!M$29</f>
        <v>2.5373330700861882</v>
      </c>
      <c r="BH139" s="6">
        <f>AC139*'Summary all tools'!N$29</f>
        <v>1.4002731812724558</v>
      </c>
      <c r="BI139" s="6">
        <f>AD139*'Summary all tools'!O$29</f>
        <v>1.8685866259239281</v>
      </c>
      <c r="BJ139" s="6">
        <f>AE139*'Summary all tools'!P$29</f>
        <v>1.132663823484015</v>
      </c>
      <c r="BK139" s="6">
        <f t="shared" si="7"/>
        <v>347.59880296986893</v>
      </c>
      <c r="BM139" s="6">
        <f>C139*'Summary all tools'!B$23</f>
        <v>2.5561245999896474</v>
      </c>
      <c r="BN139" s="6">
        <f>D139*'Summary all tools'!C$23</f>
        <v>2.4087202144510185</v>
      </c>
      <c r="BO139" s="6">
        <f>E139*'Summary all tools'!D$23</f>
        <v>13.169355746807303</v>
      </c>
      <c r="BP139" s="6">
        <f>F139*'Summary all tools'!E$23</f>
        <v>9.7651844887032748</v>
      </c>
      <c r="BQ139" s="6">
        <f>G139*'Summary all tools'!F$23</f>
        <v>7.1962116896200703</v>
      </c>
      <c r="BR139" s="6">
        <f>H139*'Summary all tools'!G$23</f>
        <v>8.0634391973671029</v>
      </c>
      <c r="BS139" s="6">
        <f>I139*'Summary all tools'!H$23</f>
        <v>4.0817171418514384</v>
      </c>
      <c r="BT139" s="6">
        <f>J139*'Summary all tools'!J$23</f>
        <v>1.0507852690849062</v>
      </c>
      <c r="BU139" s="6">
        <f>K139*'Summary all tools'!K$23</f>
        <v>1.0539021924865566</v>
      </c>
      <c r="BV139" s="6">
        <f>L139*'Summary all tools'!L$23</f>
        <v>7.3898591927302704</v>
      </c>
      <c r="BW139" s="6">
        <f>M139*'Summary all tools'!M$23</f>
        <v>5.5710541352792848</v>
      </c>
      <c r="BX139" s="6">
        <f>N139*'Summary all tools'!N$23</f>
        <v>4.4677544340953812</v>
      </c>
      <c r="BY139" s="6">
        <f>O139*'Summary all tools'!O$23</f>
        <v>7.1166161102811927</v>
      </c>
      <c r="BZ139" s="6">
        <f>P139*'Summary all tools'!P$23</f>
        <v>4.1645715903160623</v>
      </c>
      <c r="CA139" s="6"/>
      <c r="CB139" s="6">
        <f>R139*'Summary all tools'!B$30</f>
        <v>0.42781642848439311</v>
      </c>
      <c r="CC139" s="6">
        <f>S139*'Summary all tools'!C$30</f>
        <v>0.33880220144579704</v>
      </c>
      <c r="CD139" s="6">
        <f>T139*'Summary all tools'!D$30</f>
        <v>1.3624389053072015</v>
      </c>
      <c r="CE139" s="6">
        <f>U139*'Summary all tools'!E$30</f>
        <v>0.95718836748319758</v>
      </c>
      <c r="CF139" s="6">
        <f>V139*'Summary all tools'!F$30</f>
        <v>0.38976795633125727</v>
      </c>
      <c r="CG139" s="6">
        <f>W139*'Summary all tools'!G$30</f>
        <v>0.43613570501482435</v>
      </c>
      <c r="CH139" s="6">
        <f>X139*'Summary all tools'!H$30</f>
        <v>0.28830554859910351</v>
      </c>
      <c r="CI139" s="6">
        <f>Y139*'Summary all tools'!J$30</f>
        <v>0.1668204108282039</v>
      </c>
      <c r="CJ139" s="6">
        <f>Z139*'Summary all tools'!K$30</f>
        <v>0.12364521310017053</v>
      </c>
      <c r="CK139" s="6">
        <f>AA139*'Summary all tools'!L$30</f>
        <v>0.7911392317576067</v>
      </c>
      <c r="CL139" s="6">
        <f>AB139*'Summary all tools'!M$30</f>
        <v>0.53577152475923506</v>
      </c>
      <c r="CM139" s="6">
        <f>AC139*'Summary all tools'!N$30</f>
        <v>0.29567521357545884</v>
      </c>
      <c r="CN139" s="6">
        <f>AD139*'Summary all tools'!O$30</f>
        <v>0.45103815108508605</v>
      </c>
      <c r="CO139" s="6">
        <f>AE139*'Summary all tools'!P$30</f>
        <v>0.27340161256510709</v>
      </c>
      <c r="CP139" s="6">
        <f t="shared" si="8"/>
        <v>84.89324247340015</v>
      </c>
      <c r="CR139" s="6"/>
      <c r="CS139" s="6"/>
      <c r="CT139" s="6"/>
      <c r="CU139" s="6"/>
      <c r="CV139" s="6"/>
      <c r="CW139" s="6"/>
      <c r="CX139" s="6"/>
      <c r="CY139" s="6"/>
      <c r="CZ139" s="6"/>
      <c r="DA139" s="6"/>
      <c r="DB139" s="6"/>
      <c r="DC139" s="6"/>
      <c r="DD139" s="6"/>
      <c r="DE139" s="6"/>
      <c r="DF139" s="6"/>
      <c r="DH139" s="6"/>
      <c r="DI139" s="6"/>
      <c r="DJ139" s="6"/>
      <c r="DK139" s="6"/>
      <c r="DL139" s="6"/>
      <c r="DM139" s="6"/>
      <c r="DN139" s="6"/>
      <c r="DO139" s="6"/>
      <c r="DP139" s="6"/>
      <c r="DQ139" s="6"/>
      <c r="DR139" s="6"/>
      <c r="DS139" s="6"/>
      <c r="DT139" s="6"/>
      <c r="DU139" s="6"/>
      <c r="DV139" s="6"/>
      <c r="DX139" s="6"/>
      <c r="DY139" s="6"/>
      <c r="DZ139" s="6"/>
      <c r="EA139" s="6"/>
      <c r="EB139" s="6"/>
      <c r="EC139" s="6"/>
      <c r="ED139" s="6"/>
      <c r="EE139" s="6"/>
      <c r="EF139" s="6"/>
      <c r="EG139" s="6"/>
      <c r="EH139" s="6"/>
      <c r="EI139" s="6"/>
      <c r="EJ139" s="6"/>
      <c r="EK139" s="6"/>
      <c r="EL139" s="6"/>
      <c r="EN139" s="1"/>
      <c r="EO139" s="1"/>
      <c r="EP139" s="1"/>
      <c r="EQ139" s="1"/>
      <c r="ER139" s="1"/>
      <c r="ES139" s="1"/>
      <c r="ET139" s="1"/>
      <c r="EU139" s="1"/>
      <c r="EV139" s="1"/>
      <c r="EW139" s="1"/>
      <c r="EX139" s="1"/>
      <c r="EY139" s="1"/>
      <c r="EZ139" s="1"/>
      <c r="FA139" s="1"/>
      <c r="FB139" s="2"/>
      <c r="FD139" s="2"/>
      <c r="FE139" s="2"/>
      <c r="FF139" s="2"/>
      <c r="FG139" s="2"/>
      <c r="FH139" s="2"/>
      <c r="FI139" s="2"/>
      <c r="FJ139" s="2"/>
      <c r="FK139" s="2"/>
      <c r="FL139" s="2"/>
      <c r="FM139" s="2"/>
      <c r="FN139" s="2"/>
      <c r="FO139" s="2"/>
      <c r="FP139" s="2"/>
      <c r="FQ139" s="2"/>
      <c r="FR139" s="2"/>
      <c r="FT139" s="2"/>
      <c r="FU139" s="2"/>
      <c r="FV139" s="2"/>
      <c r="FW139" s="2"/>
      <c r="FX139" s="2"/>
      <c r="FY139" s="2"/>
      <c r="FZ139" s="2"/>
      <c r="GA139" s="2"/>
      <c r="GB139" s="2"/>
      <c r="GC139" s="2"/>
      <c r="GD139" s="2"/>
      <c r="GE139" s="2"/>
      <c r="GF139" s="2"/>
      <c r="GG139" s="2"/>
      <c r="GH139" s="2"/>
      <c r="GJ139" s="6"/>
    </row>
    <row r="140" spans="1:192" x14ac:dyDescent="0.25">
      <c r="A140" s="8" t="s">
        <v>76</v>
      </c>
      <c r="B140" s="8" t="s">
        <v>307</v>
      </c>
      <c r="C140" s="22">
        <f>Baseline!CC140*'Summary all tools'!B$21</f>
        <v>51.926430496424508</v>
      </c>
      <c r="D140" s="22">
        <f>Baseline!CD140*'Summary all tools'!C$21</f>
        <v>52.185957790562718</v>
      </c>
      <c r="E140" s="22">
        <f>Baseline!CE140*'Summary all tools'!D$21</f>
        <v>188.99330838041564</v>
      </c>
      <c r="F140" s="22">
        <f>Baseline!CF140*'Summary all tools'!E$21</f>
        <v>138.18286942015891</v>
      </c>
      <c r="G140" s="22">
        <f>Baseline!CG140*'Summary all tools'!F$21</f>
        <v>104.59351225795221</v>
      </c>
      <c r="H140" s="22">
        <f>Baseline!CH140*'Summary all tools'!G$21</f>
        <v>110.27611054308562</v>
      </c>
      <c r="I140" s="22">
        <f>Baseline!CI140*'Summary all tools'!H$21</f>
        <v>58.042488947006547</v>
      </c>
      <c r="J140" s="27">
        <f>Baseline!CJ140*'Summary all tools'!J$21</f>
        <v>34.91934433434588</v>
      </c>
      <c r="K140" s="27">
        <f>Baseline!CK140*'Summary all tools'!K$21</f>
        <v>37.372659773963399</v>
      </c>
      <c r="L140" s="27">
        <f>Baseline!CL140*'Summary all tools'!L$21</f>
        <v>109.4071567574215</v>
      </c>
      <c r="M140" s="27">
        <f>Baseline!CM140*'Summary all tools'!M$21</f>
        <v>77.701027687439307</v>
      </c>
      <c r="N140" s="27">
        <f>Baseline!CN140*'Summary all tools'!N$21</f>
        <v>62.577330944381828</v>
      </c>
      <c r="O140" s="27">
        <f>Baseline!CO140*'Summary all tools'!O$21</f>
        <v>91.856295903583955</v>
      </c>
      <c r="P140" s="27">
        <f>Baseline!CP140*'Summary all tools'!P$21</f>
        <v>56.518927038127053</v>
      </c>
      <c r="Q140" s="28"/>
      <c r="R140" s="29">
        <f>Baseline!CR140*'Summary all tools'!B$28</f>
        <v>36.001817182040469</v>
      </c>
      <c r="S140" s="29">
        <f>Baseline!CS140*'Summary all tools'!C$28</f>
        <v>24.56346919625787</v>
      </c>
      <c r="T140" s="29">
        <f>Baseline!CT140*'Summary all tools'!D$28</f>
        <v>82.814044635721245</v>
      </c>
      <c r="U140" s="29">
        <f>Baseline!CU140*'Summary all tools'!E$28</f>
        <v>55.026392644098991</v>
      </c>
      <c r="V140" s="29">
        <f>Baseline!CV140*'Summary all tools'!F$28</f>
        <v>23.387754520313159</v>
      </c>
      <c r="W140" s="29">
        <f>Baseline!CW140*'Summary all tools'!G$28</f>
        <v>21.034607992981346</v>
      </c>
      <c r="X140" s="29">
        <f>Baseline!CX140*'Summary all tools'!H$28</f>
        <v>17.979577884158896</v>
      </c>
      <c r="Y140" s="29">
        <f>Baseline!CY140*'Summary all tools'!J$28</f>
        <v>20.795941076758108</v>
      </c>
      <c r="Z140" s="29">
        <f>Baseline!CZ140*'Summary all tools'!K$28</f>
        <v>16.171769094789038</v>
      </c>
      <c r="AA140" s="29">
        <f>Baseline!DA140*'Summary all tools'!L$28</f>
        <v>48.877413384243248</v>
      </c>
      <c r="AB140" s="29">
        <f>Baseline!DB140*'Summary all tools'!M$28</f>
        <v>34.432893823587293</v>
      </c>
      <c r="AC140" s="29">
        <f>Baseline!DC140*'Summary all tools'!N$28</f>
        <v>16.511119665169328</v>
      </c>
      <c r="AD140" s="29">
        <f>Baseline!DD140*'Summary all tools'!O$28</f>
        <v>21.852909106094565</v>
      </c>
      <c r="AE140" s="29">
        <f>Baseline!DE140*'Summary all tools'!P$28</f>
        <v>14.056637245853327</v>
      </c>
      <c r="AF140" s="29">
        <f t="shared" si="6"/>
        <v>1608.0597677269361</v>
      </c>
      <c r="AH140" s="6">
        <f>C140*'Summary all tools'!B$22</f>
        <v>8.9138014203671503</v>
      </c>
      <c r="AI140" s="6">
        <f>D140*'Summary all tools'!C$22</f>
        <v>8.9583524272628097</v>
      </c>
      <c r="AJ140" s="6">
        <f>E140*'Summary all tools'!D$22</f>
        <v>35.858379497778664</v>
      </c>
      <c r="AK140" s="6">
        <f>F140*'Summary all tools'!E$22</f>
        <v>26.217932339627289</v>
      </c>
      <c r="AL140" s="6">
        <f>G140*'Summary all tools'!F$22</f>
        <v>19.84490291054064</v>
      </c>
      <c r="AM140" s="6">
        <f>H140*'Summary all tools'!G$22</f>
        <v>26.902268818081879</v>
      </c>
      <c r="AN140" s="6">
        <f>I140*'Summary all tools'!H$22</f>
        <v>14.159681846167739</v>
      </c>
      <c r="AO140" s="6">
        <f>J140*'Summary all tools'!J$22</f>
        <v>4.4971882854839391</v>
      </c>
      <c r="AP140" s="6">
        <f>K140*'Summary all tools'!K$22</f>
        <v>4.8131455769498315</v>
      </c>
      <c r="AQ140" s="6">
        <f>L140*'Summary all tools'!L$22</f>
        <v>27.794733143838862</v>
      </c>
      <c r="AR140" s="6">
        <f>M140*'Summary all tools'!M$22</f>
        <v>19.739835981323143</v>
      </c>
      <c r="AS140" s="6">
        <f>N140*'Summary all tools'!N$22</f>
        <v>15.897682254088904</v>
      </c>
      <c r="AT140" s="6">
        <f>O140*'Summary all tools'!O$22</f>
        <v>22.172209356037506</v>
      </c>
      <c r="AU140" s="6">
        <f>P140*'Summary all tools'!P$22</f>
        <v>13.642499629892738</v>
      </c>
      <c r="AV140" s="6"/>
      <c r="AW140" s="6">
        <f>R140*'Summary all tools'!B$29</f>
        <v>6.1801484535927784</v>
      </c>
      <c r="AX140" s="6">
        <f>S140*'Summary all tools'!C$29</f>
        <v>4.2166173279679722</v>
      </c>
      <c r="AY140" s="6">
        <f>T140*'Summary all tools'!D$29</f>
        <v>15.712606259669007</v>
      </c>
      <c r="AZ140" s="6">
        <f>U140*'Summary all tools'!E$29</f>
        <v>10.440355199530153</v>
      </c>
      <c r="BA140" s="6">
        <f>V140*'Summary all tools'!F$29</f>
        <v>4.4374427030093839</v>
      </c>
      <c r="BB140" s="6">
        <f>W140*'Summary all tools'!G$29</f>
        <v>5.1314711402436091</v>
      </c>
      <c r="BC140" s="6">
        <f>X140*'Summary all tools'!H$29</f>
        <v>4.3861851410356092</v>
      </c>
      <c r="BD140" s="6">
        <f>Y140*'Summary all tools'!J$29</f>
        <v>2.6782651386733929</v>
      </c>
      <c r="BE140" s="6">
        <f>Z140*'Summary all tools'!K$29</f>
        <v>2.0827278379652547</v>
      </c>
      <c r="BF140" s="6">
        <f>AA140*'Summary all tools'!L$29</f>
        <v>12.417237610774347</v>
      </c>
      <c r="BG140" s="6">
        <f>AB140*'Summary all tools'!M$29</f>
        <v>8.7476278843323989</v>
      </c>
      <c r="BH140" s="6">
        <f>AC140*'Summary all tools'!N$29</f>
        <v>4.1946265546128556</v>
      </c>
      <c r="BI140" s="6">
        <f>AD140*'Summary all tools'!O$29</f>
        <v>5.274840129057309</v>
      </c>
      <c r="BJ140" s="6">
        <f>AE140*'Summary all tools'!P$29</f>
        <v>3.392981404171493</v>
      </c>
      <c r="BK140" s="6">
        <f t="shared" si="7"/>
        <v>338.70574627207662</v>
      </c>
      <c r="BM140" s="6">
        <f>C140*'Summary all tools'!B$23</f>
        <v>1.8393558486471897</v>
      </c>
      <c r="BN140" s="6">
        <f>D140*'Summary all tools'!C$23</f>
        <v>1.8485489135621673</v>
      </c>
      <c r="BO140" s="6">
        <f>E140*'Summary all tools'!D$23</f>
        <v>10.929437586651716</v>
      </c>
      <c r="BP140" s="6">
        <f>F140*'Summary all tools'!E$23</f>
        <v>7.9910821172151669</v>
      </c>
      <c r="BQ140" s="6">
        <f>G140*'Summary all tools'!F$23</f>
        <v>6.0486176679387569</v>
      </c>
      <c r="BR140" s="6">
        <f>H140*'Summary all tools'!G$23</f>
        <v>5.9138608177679988</v>
      </c>
      <c r="BS140" s="6">
        <f>I140*'Summary all tools'!H$23</f>
        <v>3.1126886817006665</v>
      </c>
      <c r="BT140" s="6">
        <f>J140*'Summary all tools'!J$23</f>
        <v>0.79362146214422458</v>
      </c>
      <c r="BU140" s="6">
        <f>K140*'Summary all tools'!K$23</f>
        <v>0.84937863122644086</v>
      </c>
      <c r="BV140" s="6">
        <f>L140*'Summary all tools'!L$23</f>
        <v>5.8690073969062144</v>
      </c>
      <c r="BW140" s="6">
        <f>M140*'Summary all tools'!M$23</f>
        <v>4.1681725378889505</v>
      </c>
      <c r="BX140" s="6">
        <f>N140*'Summary all tools'!N$23</f>
        <v>3.3568811134131953</v>
      </c>
      <c r="BY140" s="6">
        <f>O140*'Summary all tools'!O$23</f>
        <v>5.351912603181467</v>
      </c>
      <c r="BZ140" s="6">
        <f>P140*'Summary all tools'!P$23</f>
        <v>3.2930171520430744</v>
      </c>
      <c r="CA140" s="6"/>
      <c r="CB140" s="6">
        <f>R140*'Summary all tools'!B$30</f>
        <v>1.2752687285191449</v>
      </c>
      <c r="CC140" s="6">
        <f>S140*'Summary all tools'!C$30</f>
        <v>0.87009563910450227</v>
      </c>
      <c r="CD140" s="6">
        <f>T140*'Summary all tools'!D$30</f>
        <v>4.7891162914744578</v>
      </c>
      <c r="CE140" s="6">
        <f>U140*'Summary all tools'!E$30</f>
        <v>3.1821630573910396</v>
      </c>
      <c r="CF140" s="6">
        <f>V140*'Summary all tools'!F$30</f>
        <v>1.3525082211227233</v>
      </c>
      <c r="CG140" s="6">
        <f>W140*'Summary all tools'!G$30</f>
        <v>1.1280389144501037</v>
      </c>
      <c r="CH140" s="6">
        <f>X140*'Summary all tools'!H$30</f>
        <v>0.96420449221041393</v>
      </c>
      <c r="CI140" s="6">
        <f>Y140*'Summary all tools'!J$30</f>
        <v>0.47263502447177519</v>
      </c>
      <c r="CJ140" s="6">
        <f>Z140*'Summary all tools'!K$30</f>
        <v>0.3675402066997509</v>
      </c>
      <c r="CK140" s="6">
        <f>AA140*'Summary all tools'!L$30</f>
        <v>2.6219665074543443</v>
      </c>
      <c r="CL140" s="6">
        <f>AB140*'Summary all tools'!M$30</f>
        <v>1.8471086767713831</v>
      </c>
      <c r="CM140" s="6">
        <f>AC140*'Summary all tools'!N$30</f>
        <v>0.88571795774693762</v>
      </c>
      <c r="CN140" s="6">
        <f>AD140*'Summary all tools'!O$30</f>
        <v>1.2732372725310745</v>
      </c>
      <c r="CO140" s="6">
        <f>AE140*'Summary all tools'!P$30</f>
        <v>0.81899551135173965</v>
      </c>
      <c r="CP140" s="6">
        <f t="shared" si="8"/>
        <v>83.214179031586625</v>
      </c>
      <c r="CR140" s="6"/>
      <c r="CS140" s="6"/>
      <c r="CT140" s="6"/>
      <c r="CU140" s="6"/>
      <c r="CV140" s="6"/>
      <c r="CW140" s="6"/>
      <c r="CX140" s="6"/>
      <c r="CY140" s="6"/>
      <c r="CZ140" s="6"/>
      <c r="DA140" s="6"/>
      <c r="DB140" s="6"/>
      <c r="DC140" s="6"/>
      <c r="DD140" s="6"/>
      <c r="DE140" s="6"/>
      <c r="DF140" s="6"/>
      <c r="DH140" s="6"/>
      <c r="DI140" s="6"/>
      <c r="DJ140" s="6"/>
      <c r="DK140" s="6"/>
      <c r="DL140" s="6"/>
      <c r="DM140" s="6"/>
      <c r="DN140" s="6"/>
      <c r="DO140" s="6"/>
      <c r="DP140" s="6"/>
      <c r="DQ140" s="6"/>
      <c r="DR140" s="6"/>
      <c r="DS140" s="6"/>
      <c r="DT140" s="6"/>
      <c r="DU140" s="6"/>
      <c r="DV140" s="6"/>
      <c r="DX140" s="6"/>
      <c r="DY140" s="6"/>
      <c r="DZ140" s="6"/>
      <c r="EA140" s="6"/>
      <c r="EB140" s="6"/>
      <c r="EC140" s="6"/>
      <c r="ED140" s="6"/>
      <c r="EE140" s="6"/>
      <c r="EF140" s="6"/>
      <c r="EG140" s="6"/>
      <c r="EH140" s="6"/>
      <c r="EI140" s="6"/>
      <c r="EJ140" s="6"/>
      <c r="EK140" s="6"/>
      <c r="EL140" s="6"/>
      <c r="EN140" s="1"/>
      <c r="EO140" s="1"/>
      <c r="EP140" s="1"/>
      <c r="EQ140" s="1"/>
      <c r="ER140" s="1"/>
      <c r="ES140" s="1"/>
      <c r="ET140" s="1"/>
      <c r="EU140" s="1"/>
      <c r="EV140" s="1"/>
      <c r="EW140" s="1"/>
      <c r="EX140" s="1"/>
      <c r="EY140" s="1"/>
      <c r="EZ140" s="1"/>
      <c r="FA140" s="1"/>
      <c r="FB140" s="2"/>
      <c r="FD140" s="2"/>
      <c r="FE140" s="2"/>
      <c r="FF140" s="2"/>
      <c r="FG140" s="2"/>
      <c r="FH140" s="2"/>
      <c r="FI140" s="2"/>
      <c r="FJ140" s="2"/>
      <c r="FK140" s="2"/>
      <c r="FL140" s="2"/>
      <c r="FM140" s="2"/>
      <c r="FN140" s="2"/>
      <c r="FO140" s="2"/>
      <c r="FP140" s="2"/>
      <c r="FQ140" s="2"/>
      <c r="FR140" s="2"/>
      <c r="FT140" s="2"/>
      <c r="FU140" s="2"/>
      <c r="FV140" s="2"/>
      <c r="FW140" s="2"/>
      <c r="FX140" s="2"/>
      <c r="FY140" s="2"/>
      <c r="FZ140" s="2"/>
      <c r="GA140" s="2"/>
      <c r="GB140" s="2"/>
      <c r="GC140" s="2"/>
      <c r="GD140" s="2"/>
      <c r="GE140" s="2"/>
      <c r="GF140" s="2"/>
      <c r="GG140" s="2"/>
      <c r="GH140" s="2"/>
      <c r="GJ140" s="6"/>
    </row>
    <row r="141" spans="1:192" x14ac:dyDescent="0.25">
      <c r="A141" s="8" t="s">
        <v>7</v>
      </c>
      <c r="B141" s="8" t="s">
        <v>308</v>
      </c>
      <c r="C141" s="22">
        <f>Baseline!CC141*'Summary all tools'!B$21</f>
        <v>59.288957210112144</v>
      </c>
      <c r="D141" s="22">
        <f>Baseline!CD141*'Summary all tools'!C$21</f>
        <v>62.397977678313303</v>
      </c>
      <c r="E141" s="22">
        <f>Baseline!CE141*'Summary all tools'!D$21</f>
        <v>213.7336589474597</v>
      </c>
      <c r="F141" s="22">
        <f>Baseline!CF141*'Summary all tools'!E$21</f>
        <v>160.5108579914081</v>
      </c>
      <c r="G141" s="22">
        <f>Baseline!CG141*'Summary all tools'!F$21</f>
        <v>119.02224615405615</v>
      </c>
      <c r="H141" s="22">
        <f>Baseline!CH141*'Summary all tools'!G$21</f>
        <v>147.06117574820118</v>
      </c>
      <c r="I141" s="22">
        <f>Baseline!CI141*'Summary all tools'!H$21</f>
        <v>80.357760465951273</v>
      </c>
      <c r="J141" s="27">
        <f>Baseline!CJ141*'Summary all tools'!J$21</f>
        <v>40.934259023191828</v>
      </c>
      <c r="K141" s="27">
        <f>Baseline!CK141*'Summary all tools'!K$21</f>
        <v>41.73465418414677</v>
      </c>
      <c r="L141" s="27">
        <f>Baseline!CL141*'Summary all tools'!L$21</f>
        <v>127.02327213289347</v>
      </c>
      <c r="M141" s="27">
        <f>Baseline!CM141*'Summary all tools'!M$21</f>
        <v>97.354559160405046</v>
      </c>
      <c r="N141" s="27">
        <f>Baseline!CN141*'Summary all tools'!N$21</f>
        <v>74.677589700738281</v>
      </c>
      <c r="O141" s="27">
        <f>Baseline!CO141*'Summary all tools'!O$21</f>
        <v>123.73159839747684</v>
      </c>
      <c r="P141" s="27">
        <f>Baseline!CP141*'Summary all tools'!P$21</f>
        <v>73.251666542138054</v>
      </c>
      <c r="Q141" s="28"/>
      <c r="R141" s="29">
        <f>Baseline!CR141*'Summary all tools'!B$28</f>
        <v>11.460216532029353</v>
      </c>
      <c r="S141" s="29">
        <f>Baseline!CS141*'Summary all tools'!C$28</f>
        <v>9.553154328451118</v>
      </c>
      <c r="T141" s="29">
        <f>Baseline!CT141*'Summary all tools'!D$28</f>
        <v>29.742253635083184</v>
      </c>
      <c r="U141" s="29">
        <f>Baseline!CU141*'Summary all tools'!E$28</f>
        <v>21.021718189837209</v>
      </c>
      <c r="V141" s="29">
        <f>Baseline!CV141*'Summary all tools'!F$28</f>
        <v>8.325748568991612</v>
      </c>
      <c r="W141" s="29">
        <f>Baseline!CW141*'Summary all tools'!G$28</f>
        <v>10.712763887423209</v>
      </c>
      <c r="X141" s="29">
        <f>Baseline!CX141*'Summary all tools'!H$28</f>
        <v>7.1540684834974195</v>
      </c>
      <c r="Y141" s="29">
        <f>Baseline!CY141*'Summary all tools'!J$28</f>
        <v>7.3937352681635531</v>
      </c>
      <c r="Z141" s="29">
        <f>Baseline!CZ141*'Summary all tools'!K$28</f>
        <v>6.5336431946576896</v>
      </c>
      <c r="AA141" s="29">
        <f>Baseline!DA141*'Summary all tools'!L$28</f>
        <v>19.11932081675819</v>
      </c>
      <c r="AB141" s="29">
        <f>Baseline!DB141*'Summary all tools'!M$28</f>
        <v>11.798341127635295</v>
      </c>
      <c r="AC141" s="29">
        <f>Baseline!DC141*'Summary all tools'!N$28</f>
        <v>6.0842040860900681</v>
      </c>
      <c r="AD141" s="29">
        <f>Baseline!DD141*'Summary all tools'!O$28</f>
        <v>8.6427444850774879</v>
      </c>
      <c r="AE141" s="29">
        <f>Baseline!DE141*'Summary all tools'!P$28</f>
        <v>5.5167493170970987</v>
      </c>
      <c r="AF141" s="29">
        <f t="shared" si="6"/>
        <v>1584.1388952572845</v>
      </c>
      <c r="AH141" s="6">
        <f>C141*'Summary all tools'!B$22</f>
        <v>10.177668403915709</v>
      </c>
      <c r="AI141" s="6">
        <f>D141*'Summary all tools'!C$22</f>
        <v>10.711369465214545</v>
      </c>
      <c r="AJ141" s="6">
        <f>E141*'Summary all tools'!D$22</f>
        <v>40.552455108939718</v>
      </c>
      <c r="AK141" s="6">
        <f>F141*'Summary all tools'!E$22</f>
        <v>30.454301841124863</v>
      </c>
      <c r="AL141" s="6">
        <f>G141*'Summary all tools'!F$22</f>
        <v>22.582518438586352</v>
      </c>
      <c r="AM141" s="6">
        <f>H141*'Summary all tools'!G$22</f>
        <v>35.876122790307754</v>
      </c>
      <c r="AN141" s="6">
        <f>I141*'Summary all tools'!H$22</f>
        <v>19.603575634175286</v>
      </c>
      <c r="AO141" s="6">
        <f>J141*'Summary all tools'!J$22</f>
        <v>5.2718363893504625</v>
      </c>
      <c r="AP141" s="6">
        <f>K141*'Summary all tools'!K$22</f>
        <v>5.3749175843219321</v>
      </c>
      <c r="AQ141" s="6">
        <f>L141*'Summary all tools'!L$22</f>
        <v>32.270082292870704</v>
      </c>
      <c r="AR141" s="6">
        <f>M141*'Summary all tools'!M$22</f>
        <v>24.732787802896421</v>
      </c>
      <c r="AS141" s="6">
        <f>N141*'Summary all tools'!N$22</f>
        <v>18.971735845025616</v>
      </c>
      <c r="AT141" s="6">
        <f>O141*'Summary all tools'!O$22</f>
        <v>29.866247889046136</v>
      </c>
      <c r="AU141" s="6">
        <f>P141*'Summary all tools'!P$22</f>
        <v>17.681436751550564</v>
      </c>
      <c r="AV141" s="6"/>
      <c r="AW141" s="6">
        <f>R141*'Summary all tools'!B$29</f>
        <v>1.9672851267516329</v>
      </c>
      <c r="AX141" s="6">
        <f>S141*'Summary all tools'!C$29</f>
        <v>1.6399147757286661</v>
      </c>
      <c r="AY141" s="6">
        <f>T141*'Summary all tools'!D$29</f>
        <v>5.6431046533101297</v>
      </c>
      <c r="AZ141" s="6">
        <f>U141*'Summary all tools'!E$29</f>
        <v>3.9885261282862019</v>
      </c>
      <c r="BA141" s="6">
        <f>V141*'Summary all tools'!F$29</f>
        <v>1.5796741924272584</v>
      </c>
      <c r="BB141" s="6">
        <f>W141*'Summary all tools'!G$29</f>
        <v>2.6134187401495108</v>
      </c>
      <c r="BC141" s="6">
        <f>X141*'Summary all tools'!H$29</f>
        <v>1.7452617120624621</v>
      </c>
      <c r="BD141" s="6">
        <f>Y141*'Summary all tools'!J$29</f>
        <v>0.95222348150591207</v>
      </c>
      <c r="BE141" s="6">
        <f>Z141*'Summary all tools'!K$29</f>
        <v>0.84145404779682365</v>
      </c>
      <c r="BF141" s="6">
        <f>AA141*'Summary all tools'!L$29</f>
        <v>4.8572363613424141</v>
      </c>
      <c r="BG141" s="6">
        <f>AB141*'Summary all tools'!M$29</f>
        <v>2.9973518451786019</v>
      </c>
      <c r="BH141" s="6">
        <f>AC141*'Summary all tools'!N$29</f>
        <v>1.5456834267293593</v>
      </c>
      <c r="BI141" s="6">
        <f>AD141*'Summary all tools'!O$29</f>
        <v>2.0861797032945661</v>
      </c>
      <c r="BJ141" s="6">
        <f>AE141*'Summary all tools'!P$29</f>
        <v>1.3316291455061964</v>
      </c>
      <c r="BK141" s="6">
        <f t="shared" si="7"/>
        <v>337.91599957739578</v>
      </c>
      <c r="BM141" s="6">
        <f>C141*'Summary all tools'!B$23</f>
        <v>2.1001537976334004</v>
      </c>
      <c r="BN141" s="6">
        <f>D141*'Summary all tools'!C$23</f>
        <v>2.2102825880601444</v>
      </c>
      <c r="BO141" s="6">
        <f>E141*'Summary all tools'!D$23</f>
        <v>12.360166111971353</v>
      </c>
      <c r="BP141" s="6">
        <f>F141*'Summary all tools'!E$23</f>
        <v>9.282304328288058</v>
      </c>
      <c r="BQ141" s="6">
        <f>G141*'Summary all tools'!F$23</f>
        <v>6.8830278802540592</v>
      </c>
      <c r="BR141" s="6">
        <f>H141*'Summary all tools'!G$23</f>
        <v>7.8865614754555837</v>
      </c>
      <c r="BS141" s="6">
        <f>I141*'Summary all tools'!H$23</f>
        <v>4.3094067126850844</v>
      </c>
      <c r="BT141" s="6">
        <f>J141*'Summary all tools'!J$23</f>
        <v>0.93032406870890516</v>
      </c>
      <c r="BU141" s="6">
        <f>K141*'Summary all tools'!K$23</f>
        <v>0.9485148678215175</v>
      </c>
      <c r="BV141" s="6">
        <f>L141*'Summary all tools'!L$23</f>
        <v>6.8140014403272815</v>
      </c>
      <c r="BW141" s="6">
        <f>M141*'Summary all tools'!M$23</f>
        <v>5.2224611695358982</v>
      </c>
      <c r="BX141" s="6">
        <f>N141*'Summary all tools'!N$23</f>
        <v>4.0059840628938552</v>
      </c>
      <c r="BY141" s="6">
        <f>O141*'Summary all tools'!O$23</f>
        <v>7.2090943180456186</v>
      </c>
      <c r="BZ141" s="6">
        <f>P141*'Summary all tools'!P$23</f>
        <v>4.2679330089949641</v>
      </c>
      <c r="CA141" s="6"/>
      <c r="CB141" s="6">
        <f>R141*'Summary all tools'!B$30</f>
        <v>0.40594772456779726</v>
      </c>
      <c r="CC141" s="6">
        <f>S141*'Summary all tools'!C$30</f>
        <v>0.33839511245194698</v>
      </c>
      <c r="CD141" s="6">
        <f>T141*'Summary all tools'!D$30</f>
        <v>1.7199873772075394</v>
      </c>
      <c r="CE141" s="6">
        <f>U141*'Summary all tools'!E$30</f>
        <v>1.2156809089639451</v>
      </c>
      <c r="CF141" s="6">
        <f>V141*'Summary all tools'!F$30</f>
        <v>0.48147603810282874</v>
      </c>
      <c r="CG141" s="6">
        <f>W141*'Summary all tools'!G$30</f>
        <v>0.57450153339493548</v>
      </c>
      <c r="CH141" s="6">
        <f>X141*'Summary all tools'!H$30</f>
        <v>0.38365666946200672</v>
      </c>
      <c r="CI141" s="6">
        <f>Y141*'Summary all tools'!J$30</f>
        <v>0.16803943791280804</v>
      </c>
      <c r="CJ141" s="6">
        <f>Z141*'Summary all tools'!K$30</f>
        <v>0.14849189078767477</v>
      </c>
      <c r="CK141" s="6">
        <f>AA141*'Summary all tools'!L$30</f>
        <v>1.02563158227549</v>
      </c>
      <c r="CL141" s="6">
        <f>AB141*'Summary all tools'!M$30</f>
        <v>0.63290696332456542</v>
      </c>
      <c r="CM141" s="6">
        <f>AC141*'Summary all tools'!N$30</f>
        <v>0.32637936899066156</v>
      </c>
      <c r="CN141" s="6">
        <f>AD141*'Summary all tools'!O$30</f>
        <v>0.50356061803661945</v>
      </c>
      <c r="CO141" s="6">
        <f>AE141*'Summary all tools'!P$30</f>
        <v>0.3214277247773577</v>
      </c>
      <c r="CP141" s="6">
        <f t="shared" si="8"/>
        <v>82.676298780931916</v>
      </c>
      <c r="CR141" s="6"/>
      <c r="CS141" s="6"/>
      <c r="CT141" s="6"/>
      <c r="CU141" s="6"/>
      <c r="CV141" s="6"/>
      <c r="CW141" s="6"/>
      <c r="CX141" s="6"/>
      <c r="CY141" s="6"/>
      <c r="CZ141" s="6"/>
      <c r="DA141" s="6"/>
      <c r="DB141" s="6"/>
      <c r="DC141" s="6"/>
      <c r="DD141" s="6"/>
      <c r="DE141" s="6"/>
      <c r="DF141" s="6"/>
      <c r="DH141" s="6"/>
      <c r="DI141" s="6"/>
      <c r="DJ141" s="6"/>
      <c r="DK141" s="6"/>
      <c r="DL141" s="6"/>
      <c r="DM141" s="6"/>
      <c r="DN141" s="6"/>
      <c r="DO141" s="6"/>
      <c r="DP141" s="6"/>
      <c r="DQ141" s="6"/>
      <c r="DR141" s="6"/>
      <c r="DS141" s="6"/>
      <c r="DT141" s="6"/>
      <c r="DU141" s="6"/>
      <c r="DV141" s="6"/>
      <c r="DX141" s="6"/>
      <c r="DY141" s="6"/>
      <c r="DZ141" s="6"/>
      <c r="EA141" s="6"/>
      <c r="EB141" s="6"/>
      <c r="EC141" s="6"/>
      <c r="ED141" s="6"/>
      <c r="EE141" s="6"/>
      <c r="EF141" s="6"/>
      <c r="EG141" s="6"/>
      <c r="EH141" s="6"/>
      <c r="EI141" s="6"/>
      <c r="EJ141" s="6"/>
      <c r="EK141" s="6"/>
      <c r="EL141" s="6"/>
      <c r="EN141" s="1"/>
      <c r="EO141" s="1"/>
      <c r="EP141" s="1"/>
      <c r="EQ141" s="1"/>
      <c r="ER141" s="1"/>
      <c r="ES141" s="1"/>
      <c r="ET141" s="1"/>
      <c r="EU141" s="1"/>
      <c r="EV141" s="1"/>
      <c r="EW141" s="1"/>
      <c r="EX141" s="1"/>
      <c r="EY141" s="1"/>
      <c r="EZ141" s="1"/>
      <c r="FA141" s="1"/>
      <c r="FB141" s="2"/>
      <c r="FD141" s="2"/>
      <c r="FE141" s="2"/>
      <c r="FF141" s="2"/>
      <c r="FG141" s="2"/>
      <c r="FH141" s="2"/>
      <c r="FI141" s="2"/>
      <c r="FJ141" s="2"/>
      <c r="FK141" s="2"/>
      <c r="FL141" s="2"/>
      <c r="FM141" s="2"/>
      <c r="FN141" s="2"/>
      <c r="FO141" s="2"/>
      <c r="FP141" s="2"/>
      <c r="FQ141" s="2"/>
      <c r="FR141" s="2"/>
      <c r="FT141" s="2"/>
      <c r="FU141" s="2"/>
      <c r="FV141" s="2"/>
      <c r="FW141" s="2"/>
      <c r="FX141" s="2"/>
      <c r="FY141" s="2"/>
      <c r="FZ141" s="2"/>
      <c r="GA141" s="2"/>
      <c r="GB141" s="2"/>
      <c r="GC141" s="2"/>
      <c r="GD141" s="2"/>
      <c r="GE141" s="2"/>
      <c r="GF141" s="2"/>
      <c r="GG141" s="2"/>
      <c r="GH141" s="2"/>
      <c r="GJ141" s="6"/>
    </row>
    <row r="142" spans="1:192" x14ac:dyDescent="0.25">
      <c r="A142" s="8" t="s">
        <v>25</v>
      </c>
      <c r="B142" s="8" t="s">
        <v>309</v>
      </c>
      <c r="C142" s="22">
        <f>Baseline!CC142*'Summary all tools'!B$21</f>
        <v>115.08771381621652</v>
      </c>
      <c r="D142" s="22">
        <f>Baseline!CD142*'Summary all tools'!C$21</f>
        <v>115.89735331970066</v>
      </c>
      <c r="E142" s="22">
        <f>Baseline!CE142*'Summary all tools'!D$21</f>
        <v>421.6623857052179</v>
      </c>
      <c r="F142" s="22">
        <f>Baseline!CF142*'Summary all tools'!E$21</f>
        <v>310.37593639522981</v>
      </c>
      <c r="G142" s="22">
        <f>Baseline!CG142*'Summary all tools'!F$21</f>
        <v>220.55404002426508</v>
      </c>
      <c r="H142" s="22">
        <f>Baseline!CH142*'Summary all tools'!G$21</f>
        <v>272.89545814205621</v>
      </c>
      <c r="I142" s="22">
        <f>Baseline!CI142*'Summary all tools'!H$21</f>
        <v>150.32384725350573</v>
      </c>
      <c r="J142" s="27">
        <f>Baseline!CJ142*'Summary all tools'!J$21</f>
        <v>79.503372286228341</v>
      </c>
      <c r="K142" s="27">
        <f>Baseline!CK142*'Summary all tools'!K$21</f>
        <v>80.859576681523123</v>
      </c>
      <c r="L142" s="27">
        <f>Baseline!CL142*'Summary all tools'!L$21</f>
        <v>247.57172346491134</v>
      </c>
      <c r="M142" s="27">
        <f>Baseline!CM142*'Summary all tools'!M$21</f>
        <v>183.1542177031661</v>
      </c>
      <c r="N142" s="27">
        <f>Baseline!CN142*'Summary all tools'!N$21</f>
        <v>140.91861772783497</v>
      </c>
      <c r="O142" s="27">
        <f>Baseline!CO142*'Summary all tools'!O$21</f>
        <v>230.82857680899585</v>
      </c>
      <c r="P142" s="27">
        <f>Baseline!CP142*'Summary all tools'!P$21</f>
        <v>136.75725671222162</v>
      </c>
      <c r="Q142" s="28"/>
      <c r="R142" s="29">
        <f>Baseline!CR142*'Summary all tools'!B$28</f>
        <v>5.5046167375223671</v>
      </c>
      <c r="S142" s="29">
        <f>Baseline!CS142*'Summary all tools'!C$28</f>
        <v>4.6073994925349426</v>
      </c>
      <c r="T142" s="29">
        <f>Baseline!CT142*'Summary all tools'!D$28</f>
        <v>14.026979789699313</v>
      </c>
      <c r="U142" s="29">
        <f>Baseline!CU142*'Summary all tools'!E$28</f>
        <v>9.6087723988789548</v>
      </c>
      <c r="V142" s="29">
        <f>Baseline!CV142*'Summary all tools'!F$28</f>
        <v>3.5639558984654389</v>
      </c>
      <c r="W142" s="29">
        <f>Baseline!CW142*'Summary all tools'!G$28</f>
        <v>4.4118099066299097</v>
      </c>
      <c r="X142" s="29">
        <f>Baseline!CX142*'Summary all tools'!H$28</f>
        <v>2.6684706613048355</v>
      </c>
      <c r="Y142" s="29">
        <f>Baseline!CY142*'Summary all tools'!J$28</f>
        <v>4.3591712209177862</v>
      </c>
      <c r="Z142" s="29">
        <f>Baseline!CZ142*'Summary all tools'!K$28</f>
        <v>2.8624258516244256</v>
      </c>
      <c r="AA142" s="29">
        <f>Baseline!DA142*'Summary all tools'!L$28</f>
        <v>9.2627900705625361</v>
      </c>
      <c r="AB142" s="29">
        <f>Baseline!DB142*'Summary all tools'!M$28</f>
        <v>5.5573866737031832</v>
      </c>
      <c r="AC142" s="29">
        <f>Baseline!DC142*'Summary all tools'!N$28</f>
        <v>2.4372439210980352</v>
      </c>
      <c r="AD142" s="29">
        <f>Baseline!DD142*'Summary all tools'!O$28</f>
        <v>3.700361923837701</v>
      </c>
      <c r="AE142" s="29">
        <f>Baseline!DE142*'Summary all tools'!P$28</f>
        <v>1.6785267622261444</v>
      </c>
      <c r="AF142" s="29">
        <f t="shared" si="6"/>
        <v>2780.6399873500782</v>
      </c>
      <c r="AH142" s="6">
        <f>C142*'Summary all tools'!B$22</f>
        <v>19.756201554282402</v>
      </c>
      <c r="AI142" s="6">
        <f>D142*'Summary all tools'!C$22</f>
        <v>19.895185992210195</v>
      </c>
      <c r="AJ142" s="6">
        <f>E142*'Summary all tools'!D$22</f>
        <v>80.003519574999103</v>
      </c>
      <c r="AK142" s="6">
        <f>F142*'Summary all tools'!E$22</f>
        <v>58.888741668230736</v>
      </c>
      <c r="AL142" s="6">
        <f>G142*'Summary all tools'!F$22</f>
        <v>41.846510517924237</v>
      </c>
      <c r="AM142" s="6">
        <f>H142*'Summary all tools'!G$22</f>
        <v>66.57386570868249</v>
      </c>
      <c r="AN142" s="6">
        <f>I142*'Summary all tools'!H$22</f>
        <v>36.672063683294773</v>
      </c>
      <c r="AO142" s="6">
        <f>J142*'Summary all tools'!J$22</f>
        <v>10.239070673226378</v>
      </c>
      <c r="AP142" s="6">
        <f>K142*'Summary all tools'!K$22</f>
        <v>10.41373336049919</v>
      </c>
      <c r="AQ142" s="6">
        <f>L142*'Summary all tools'!L$22</f>
        <v>62.895245536126261</v>
      </c>
      <c r="AR142" s="6">
        <f>M142*'Summary all tools'!M$22</f>
        <v>46.530069477221346</v>
      </c>
      <c r="AS142" s="6">
        <f>N142*'Summary all tools'!N$22</f>
        <v>35.800175151504632</v>
      </c>
      <c r="AT142" s="6">
        <f>O142*'Summary all tools'!O$22</f>
        <v>55.717242678033486</v>
      </c>
      <c r="AU142" s="6">
        <f>P142*'Summary all tools'!P$22</f>
        <v>33.010372309846602</v>
      </c>
      <c r="AV142" s="6"/>
      <c r="AW142" s="6">
        <f>R142*'Summary all tools'!B$29</f>
        <v>0.94493420834852626</v>
      </c>
      <c r="AX142" s="6">
        <f>S142*'Summary all tools'!C$29</f>
        <v>0.79091598918174766</v>
      </c>
      <c r="AY142" s="6">
        <f>T142*'Summary all tools'!D$29</f>
        <v>2.6613892778376864</v>
      </c>
      <c r="AZ142" s="6">
        <f>U142*'Summary all tools'!E$29</f>
        <v>1.823106913887365</v>
      </c>
      <c r="BA142" s="6">
        <f>V142*'Summary all tools'!F$29</f>
        <v>0.67620215877316969</v>
      </c>
      <c r="BB142" s="6">
        <f>W142*'Summary all tools'!G$29</f>
        <v>1.0762774956237005</v>
      </c>
      <c r="BC142" s="6">
        <f>X142*'Summary all tools'!H$29</f>
        <v>0.65098337899339842</v>
      </c>
      <c r="BD142" s="6">
        <f>Y142*'Summary all tools'!J$29</f>
        <v>0.56140841481516945</v>
      </c>
      <c r="BE142" s="6">
        <f>Z142*'Summary all tools'!K$29</f>
        <v>0.36864575361829721</v>
      </c>
      <c r="BF142" s="6">
        <f>AA142*'Summary all tools'!L$29</f>
        <v>2.3531986920153809</v>
      </c>
      <c r="BG142" s="6">
        <f>AB142*'Summary all tools'!M$29</f>
        <v>1.4118462096148774</v>
      </c>
      <c r="BH142" s="6">
        <f>AC142*'Summary all tools'!N$29</f>
        <v>0.61917836457045228</v>
      </c>
      <c r="BI142" s="6">
        <f>AD142*'Summary all tools'!O$29</f>
        <v>0.89319080920220373</v>
      </c>
      <c r="BJ142" s="6">
        <f>AE142*'Summary all tools'!P$29</f>
        <v>0.40516163226148316</v>
      </c>
      <c r="BK142" s="6">
        <f t="shared" si="7"/>
        <v>593.47843718482522</v>
      </c>
      <c r="BM142" s="6">
        <f>C142*'Summary all tools'!B$23</f>
        <v>4.0766765112011303</v>
      </c>
      <c r="BN142" s="6">
        <f>D142*'Summary all tools'!C$23</f>
        <v>4.1053558396624217</v>
      </c>
      <c r="BO142" s="6">
        <f>E142*'Summary all tools'!D$23</f>
        <v>24.38463439101</v>
      </c>
      <c r="BP142" s="6">
        <f>F142*'Summary all tools'!E$23</f>
        <v>17.94896578244019</v>
      </c>
      <c r="BQ142" s="6">
        <f>G142*'Summary all tools'!F$23</f>
        <v>12.754587109915263</v>
      </c>
      <c r="BR142" s="6">
        <f>H142*'Summary all tools'!G$23</f>
        <v>14.634772203201752</v>
      </c>
      <c r="BS142" s="6">
        <f>I142*'Summary all tools'!H$23</f>
        <v>8.0615312407242818</v>
      </c>
      <c r="BT142" s="6">
        <f>J142*'Summary all tools'!J$23</f>
        <v>1.8068948246870078</v>
      </c>
      <c r="BU142" s="6">
        <f>K142*'Summary all tools'!K$23</f>
        <v>1.8377176518527982</v>
      </c>
      <c r="BV142" s="6">
        <f>L142*'Summary all tools'!L$23</f>
        <v>13.280669376154151</v>
      </c>
      <c r="BW142" s="6">
        <f>M142*'Summary all tools'!M$23</f>
        <v>9.8250744314451453</v>
      </c>
      <c r="BX142" s="6">
        <f>N142*'Summary all tools'!N$23</f>
        <v>7.5593995339830498</v>
      </c>
      <c r="BY142" s="6">
        <f>O142*'Summary all tools'!O$23</f>
        <v>13.448989611939115</v>
      </c>
      <c r="BZ142" s="6">
        <f>P142*'Summary all tools'!P$23</f>
        <v>7.9680209023767654</v>
      </c>
      <c r="CA142" s="6"/>
      <c r="CB142" s="6">
        <f>R142*'Summary all tools'!B$30</f>
        <v>0.19498642394493401</v>
      </c>
      <c r="CC142" s="6">
        <f>S142*'Summary all tools'!C$30</f>
        <v>0.16320488665655111</v>
      </c>
      <c r="CD142" s="6">
        <f>T142*'Summary all tools'!D$30</f>
        <v>0.81117686892997976</v>
      </c>
      <c r="CE142" s="6">
        <f>U142*'Summary all tools'!E$30</f>
        <v>0.55567299772594347</v>
      </c>
      <c r="CF142" s="6">
        <f>V142*'Summary all tools'!F$30</f>
        <v>0.20610271277675377</v>
      </c>
      <c r="CG142" s="6">
        <f>W142*'Summary all tools'!G$30</f>
        <v>0.23659548395176172</v>
      </c>
      <c r="CH142" s="6">
        <f>X142*'Summary all tools'!H$30</f>
        <v>0.14310410486492808</v>
      </c>
      <c r="CI142" s="6">
        <f>Y142*'Summary all tools'!J$30</f>
        <v>9.9072073202676955E-2</v>
      </c>
      <c r="CJ142" s="6">
        <f>Z142*'Summary all tools'!K$30</f>
        <v>6.5055132991464218E-2</v>
      </c>
      <c r="CK142" s="6">
        <f>AA142*'Summary all tools'!L$30</f>
        <v>0.4968905604653992</v>
      </c>
      <c r="CL142" s="6">
        <f>AB142*'Summary all tools'!M$30</f>
        <v>0.29811892075533269</v>
      </c>
      <c r="CM142" s="6">
        <f>AC142*'Summary all tools'!N$30</f>
        <v>0.13074284192125088</v>
      </c>
      <c r="CN142" s="6">
        <f>AD142*'Summary all tools'!O$30</f>
        <v>0.21559778153156642</v>
      </c>
      <c r="CO142" s="6">
        <f>AE142*'Summary all tools'!P$30</f>
        <v>9.779763537346145E-2</v>
      </c>
      <c r="CP142" s="6">
        <f t="shared" si="8"/>
        <v>145.40740783568509</v>
      </c>
      <c r="CR142" s="6"/>
      <c r="CS142" s="6"/>
      <c r="CT142" s="6"/>
      <c r="CU142" s="6"/>
      <c r="CV142" s="6"/>
      <c r="CW142" s="6"/>
      <c r="CX142" s="6"/>
      <c r="CY142" s="6"/>
      <c r="CZ142" s="6"/>
      <c r="DA142" s="6"/>
      <c r="DB142" s="6"/>
      <c r="DC142" s="6"/>
      <c r="DD142" s="6"/>
      <c r="DE142" s="6"/>
      <c r="DF142" s="6"/>
      <c r="DH142" s="6"/>
      <c r="DI142" s="6"/>
      <c r="DJ142" s="6"/>
      <c r="DK142" s="6"/>
      <c r="DL142" s="6"/>
      <c r="DM142" s="6"/>
      <c r="DN142" s="6"/>
      <c r="DO142" s="6"/>
      <c r="DP142" s="6"/>
      <c r="DQ142" s="6"/>
      <c r="DR142" s="6"/>
      <c r="DS142" s="6"/>
      <c r="DT142" s="6"/>
      <c r="DU142" s="6"/>
      <c r="DV142" s="6"/>
      <c r="DX142" s="6"/>
      <c r="DY142" s="6"/>
      <c r="DZ142" s="6"/>
      <c r="EA142" s="6"/>
      <c r="EB142" s="6"/>
      <c r="EC142" s="6"/>
      <c r="ED142" s="6"/>
      <c r="EE142" s="6"/>
      <c r="EF142" s="6"/>
      <c r="EG142" s="6"/>
      <c r="EH142" s="6"/>
      <c r="EI142" s="6"/>
      <c r="EJ142" s="6"/>
      <c r="EK142" s="6"/>
      <c r="EL142" s="6"/>
      <c r="EN142" s="1"/>
      <c r="EO142" s="1"/>
      <c r="EP142" s="1"/>
      <c r="EQ142" s="1"/>
      <c r="ER142" s="1"/>
      <c r="ES142" s="1"/>
      <c r="ET142" s="1"/>
      <c r="EU142" s="1"/>
      <c r="EV142" s="1"/>
      <c r="EW142" s="1"/>
      <c r="EX142" s="1"/>
      <c r="EY142" s="1"/>
      <c r="EZ142" s="1"/>
      <c r="FA142" s="1"/>
      <c r="FB142" s="2"/>
      <c r="FD142" s="2"/>
      <c r="FE142" s="2"/>
      <c r="FF142" s="2"/>
      <c r="FG142" s="2"/>
      <c r="FH142" s="2"/>
      <c r="FI142" s="2"/>
      <c r="FJ142" s="2"/>
      <c r="FK142" s="2"/>
      <c r="FL142" s="2"/>
      <c r="FM142" s="2"/>
      <c r="FN142" s="2"/>
      <c r="FO142" s="2"/>
      <c r="FP142" s="2"/>
      <c r="FQ142" s="2"/>
      <c r="FR142" s="2"/>
      <c r="FT142" s="2"/>
      <c r="FU142" s="2"/>
      <c r="FV142" s="2"/>
      <c r="FW142" s="2"/>
      <c r="FX142" s="2"/>
      <c r="FY142" s="2"/>
      <c r="FZ142" s="2"/>
      <c r="GA142" s="2"/>
      <c r="GB142" s="2"/>
      <c r="GC142" s="2"/>
      <c r="GD142" s="2"/>
      <c r="GE142" s="2"/>
      <c r="GF142" s="2"/>
      <c r="GG142" s="2"/>
      <c r="GH142" s="2"/>
      <c r="GJ142" s="6"/>
    </row>
    <row r="143" spans="1:192" x14ac:dyDescent="0.25">
      <c r="A143" s="8" t="s">
        <v>117</v>
      </c>
      <c r="B143" s="8" t="s">
        <v>310</v>
      </c>
      <c r="C143" s="22">
        <f>Baseline!CC143*'Summary all tools'!B$21</f>
        <v>74.077250274972741</v>
      </c>
      <c r="D143" s="22">
        <f>Baseline!CD143*'Summary all tools'!C$21</f>
        <v>70.511180463048973</v>
      </c>
      <c r="E143" s="22">
        <f>Baseline!CE143*'Summary all tools'!D$21</f>
        <v>252.58618801573439</v>
      </c>
      <c r="F143" s="22">
        <f>Baseline!CF143*'Summary all tools'!E$21</f>
        <v>186.59968616137448</v>
      </c>
      <c r="G143" s="22">
        <f>Baseline!CG143*'Summary all tools'!F$21</f>
        <v>138.04297194634944</v>
      </c>
      <c r="H143" s="22">
        <f>Baseline!CH143*'Summary all tools'!G$21</f>
        <v>170.98557901045024</v>
      </c>
      <c r="I143" s="22">
        <f>Baseline!CI143*'Summary all tools'!H$21</f>
        <v>95.188390665663363</v>
      </c>
      <c r="J143" s="27">
        <f>Baseline!CJ143*'Summary all tools'!J$21</f>
        <v>49.792555212736879</v>
      </c>
      <c r="K143" s="27">
        <f>Baseline!CK143*'Summary all tools'!K$21</f>
        <v>49.417773026808995</v>
      </c>
      <c r="L143" s="27">
        <f>Baseline!CL143*'Summary all tools'!L$21</f>
        <v>142.10481137550056</v>
      </c>
      <c r="M143" s="27">
        <f>Baseline!CM143*'Summary all tools'!M$21</f>
        <v>106.43673662549504</v>
      </c>
      <c r="N143" s="27">
        <f>Baseline!CN143*'Summary all tools'!N$21</f>
        <v>85.89789288657947</v>
      </c>
      <c r="O143" s="27">
        <f>Baseline!CO143*'Summary all tools'!O$21</f>
        <v>154.26134984016105</v>
      </c>
      <c r="P143" s="27">
        <f>Baseline!CP143*'Summary all tools'!P$21</f>
        <v>93.138747937519284</v>
      </c>
      <c r="Q143" s="28"/>
      <c r="R143" s="29">
        <f>Baseline!CR143*'Summary all tools'!B$28</f>
        <v>5.4434155646779656</v>
      </c>
      <c r="S143" s="29">
        <f>Baseline!CS143*'Summary all tools'!C$28</f>
        <v>4.2583675271464925</v>
      </c>
      <c r="T143" s="29">
        <f>Baseline!CT143*'Summary all tools'!D$28</f>
        <v>14.526952729147169</v>
      </c>
      <c r="U143" s="29">
        <f>Baseline!CU143*'Summary all tools'!E$28</f>
        <v>7.2260468967070564</v>
      </c>
      <c r="V143" s="29">
        <f>Baseline!CV143*'Summary all tools'!F$28</f>
        <v>2.9052940578005</v>
      </c>
      <c r="W143" s="29">
        <f>Baseline!CW143*'Summary all tools'!G$28</f>
        <v>4.4903524868861817</v>
      </c>
      <c r="X143" s="29">
        <f>Baseline!CX143*'Summary all tools'!H$28</f>
        <v>3.1438938709064748</v>
      </c>
      <c r="Y143" s="29">
        <f>Baseline!CY143*'Summary all tools'!J$28</f>
        <v>3.9499876834342493</v>
      </c>
      <c r="Z143" s="29">
        <f>Baseline!CZ143*'Summary all tools'!K$28</f>
        <v>3.3910033253539966</v>
      </c>
      <c r="AA143" s="29">
        <f>Baseline!DA143*'Summary all tools'!L$28</f>
        <v>7.6950036199381726</v>
      </c>
      <c r="AB143" s="29">
        <f>Baseline!DB143*'Summary all tools'!M$28</f>
        <v>5.7835912977920181</v>
      </c>
      <c r="AC143" s="29">
        <f>Baseline!DC143*'Summary all tools'!N$28</f>
        <v>2.4215277778413991</v>
      </c>
      <c r="AD143" s="29">
        <f>Baseline!DD143*'Summary all tools'!O$28</f>
        <v>3.5923875990174485</v>
      </c>
      <c r="AE143" s="29">
        <f>Baseline!DE143*'Summary all tools'!P$28</f>
        <v>2.6942073456036817</v>
      </c>
      <c r="AF143" s="29">
        <f t="shared" si="6"/>
        <v>1740.563145224648</v>
      </c>
      <c r="AH143" s="6">
        <f>C143*'Summary all tools'!B$22</f>
        <v>12.716258221589326</v>
      </c>
      <c r="AI143" s="6">
        <f>D143*'Summary all tools'!C$22</f>
        <v>12.104099098561541</v>
      </c>
      <c r="AJ143" s="6">
        <f>E143*'Summary all tools'!D$22</f>
        <v>47.924085055616921</v>
      </c>
      <c r="AK143" s="6">
        <f>F143*'Summary all tools'!E$22</f>
        <v>35.404228953295224</v>
      </c>
      <c r="AL143" s="6">
        <f>G143*'Summary all tools'!F$22</f>
        <v>26.191389089235891</v>
      </c>
      <c r="AM143" s="6">
        <f>H143*'Summary all tools'!G$22</f>
        <v>41.712570273842751</v>
      </c>
      <c r="AN143" s="6">
        <f>I143*'Summary all tools'!H$22</f>
        <v>23.22156323284322</v>
      </c>
      <c r="AO143" s="6">
        <f>J143*'Summary all tools'!J$22</f>
        <v>6.4126775652767192</v>
      </c>
      <c r="AP143" s="6">
        <f>K143*'Summary all tools'!K$22</f>
        <v>6.3644101625435825</v>
      </c>
      <c r="AQ143" s="6">
        <f>L143*'Summary all tools'!L$22</f>
        <v>36.101525966852876</v>
      </c>
      <c r="AR143" s="6">
        <f>M143*'Summary all tools'!M$22</f>
        <v>27.040102118420297</v>
      </c>
      <c r="AS143" s="6">
        <f>N143*'Summary all tools'!N$22</f>
        <v>21.822237970173529</v>
      </c>
      <c r="AT143" s="6">
        <f>O143*'Summary all tools'!O$22</f>
        <v>37.235498237280254</v>
      </c>
      <c r="AU143" s="6">
        <f>P143*'Summary all tools'!P$22</f>
        <v>22.48176674353914</v>
      </c>
      <c r="AV143" s="6"/>
      <c r="AW143" s="6">
        <f>R143*'Summary all tools'!B$29</f>
        <v>0.93442828494471897</v>
      </c>
      <c r="AX143" s="6">
        <f>S143*'Summary all tools'!C$29</f>
        <v>0.7310004201913598</v>
      </c>
      <c r="AY143" s="6">
        <f>T143*'Summary all tools'!D$29</f>
        <v>2.7562509401630755</v>
      </c>
      <c r="AZ143" s="6">
        <f>U143*'Summary all tools'!E$29</f>
        <v>1.3710238426500716</v>
      </c>
      <c r="BA143" s="6">
        <f>V143*'Summary all tools'!F$29</f>
        <v>0.55123188101218057</v>
      </c>
      <c r="BB143" s="6">
        <f>W143*'Summary all tools'!G$29</f>
        <v>1.0954382512698151</v>
      </c>
      <c r="BC143" s="6">
        <f>X143*'Summary all tools'!H$29</f>
        <v>0.76696464568906642</v>
      </c>
      <c r="BD143" s="6">
        <f>Y143*'Summary all tools'!J$29</f>
        <v>0.50871053498774421</v>
      </c>
      <c r="BE143" s="6">
        <f>Z143*'Summary all tools'!K$29</f>
        <v>0.43672012523498438</v>
      </c>
      <c r="BF143" s="6">
        <f>AA143*'Summary all tools'!L$29</f>
        <v>1.9549047657940093</v>
      </c>
      <c r="BG143" s="6">
        <f>AB143*'Summary all tools'!M$29</f>
        <v>1.4693131738317777</v>
      </c>
      <c r="BH143" s="6">
        <f>AC143*'Summary all tools'!N$29</f>
        <v>0.61518570064594247</v>
      </c>
      <c r="BI143" s="6">
        <f>AD143*'Summary all tools'!O$29</f>
        <v>0.86712804114214281</v>
      </c>
      <c r="BJ143" s="6">
        <f>AE143*'Summary all tools'!P$29</f>
        <v>0.65032591100778525</v>
      </c>
      <c r="BK143" s="6">
        <f t="shared" si="7"/>
        <v>371.44103920763598</v>
      </c>
      <c r="BM143" s="6">
        <f>C143*'Summary all tools'!B$23</f>
        <v>2.6239897917565278</v>
      </c>
      <c r="BN143" s="6">
        <f>D143*'Summary all tools'!C$23</f>
        <v>2.497671242560318</v>
      </c>
      <c r="BO143" s="6">
        <f>E143*'Summary all tools'!D$23</f>
        <v>14.606998527225706</v>
      </c>
      <c r="BP143" s="6">
        <f>F143*'Summary all tools'!E$23</f>
        <v>10.791014989189296</v>
      </c>
      <c r="BQ143" s="6">
        <f>G143*'Summary all tools'!F$23</f>
        <v>7.9829918799383366</v>
      </c>
      <c r="BR143" s="6">
        <f>H143*'Summary all tools'!G$23</f>
        <v>9.1695736377843975</v>
      </c>
      <c r="BS143" s="6">
        <f>I143*'Summary all tools'!H$23</f>
        <v>5.1047401934267418</v>
      </c>
      <c r="BT143" s="6">
        <f>J143*'Summary all tools'!J$23</f>
        <v>1.1316489821076563</v>
      </c>
      <c r="BU143" s="6">
        <f>K143*'Summary all tools'!K$23</f>
        <v>1.12313120515475</v>
      </c>
      <c r="BV143" s="6">
        <f>L143*'Summary all tools'!L$23</f>
        <v>7.6230313794549893</v>
      </c>
      <c r="BW143" s="6">
        <f>M143*'Summary all tools'!M$23</f>
        <v>5.7096629971166371</v>
      </c>
      <c r="BX143" s="6">
        <f>N143*'Summary all tools'!N$23</f>
        <v>4.6078829180047691</v>
      </c>
      <c r="BY143" s="6">
        <f>O143*'Summary all tools'!O$23</f>
        <v>8.9878788848607503</v>
      </c>
      <c r="BZ143" s="6">
        <f>P143*'Summary all tools'!P$23</f>
        <v>5.4266333518887571</v>
      </c>
      <c r="CA143" s="6"/>
      <c r="CB143" s="6">
        <f>R143*'Summary all tools'!B$30</f>
        <v>0.1928185349885928</v>
      </c>
      <c r="CC143" s="6">
        <f>S143*'Summary all tools'!C$30</f>
        <v>0.15084135654742345</v>
      </c>
      <c r="CD143" s="6">
        <f>T143*'Summary all tools'!D$30</f>
        <v>0.84009018381682776</v>
      </c>
      <c r="CE143" s="6">
        <f>U143*'Summary all tools'!E$30</f>
        <v>0.41788055478033009</v>
      </c>
      <c r="CF143" s="6">
        <f>V143*'Summary all tools'!F$30</f>
        <v>0.16801245688384958</v>
      </c>
      <c r="CG143" s="6">
        <f>W143*'Summary all tools'!G$30</f>
        <v>0.24080754661534728</v>
      </c>
      <c r="CH143" s="6">
        <f>X143*'Summary all tools'!H$30</f>
        <v>0.16859998676785512</v>
      </c>
      <c r="CI143" s="6">
        <f>Y143*'Summary all tools'!J$30</f>
        <v>8.9772447350778398E-2</v>
      </c>
      <c r="CJ143" s="6">
        <f>Z143*'Summary all tools'!K$30</f>
        <v>7.706825739440902E-2</v>
      </c>
      <c r="CK143" s="6">
        <f>AA143*'Summary all tools'!L$30</f>
        <v>0.41278865572542828</v>
      </c>
      <c r="CL143" s="6">
        <f>AB143*'Summary all tools'!M$30</f>
        <v>0.31025337933499691</v>
      </c>
      <c r="CM143" s="6">
        <f>AC143*'Summary all tools'!N$30</f>
        <v>0.12989976945910339</v>
      </c>
      <c r="CN143" s="6">
        <f>AD143*'Summary all tools'!O$30</f>
        <v>0.2093067685515517</v>
      </c>
      <c r="CO143" s="6">
        <f>AE143*'Summary all tools'!P$30</f>
        <v>0.15697521989843091</v>
      </c>
      <c r="CP143" s="6">
        <f t="shared" si="8"/>
        <v>90.951965098584523</v>
      </c>
      <c r="CR143" s="6"/>
      <c r="CS143" s="6"/>
      <c r="CT143" s="6"/>
      <c r="CU143" s="6"/>
      <c r="CV143" s="6"/>
      <c r="CW143" s="6"/>
      <c r="CX143" s="6"/>
      <c r="CY143" s="6"/>
      <c r="CZ143" s="6"/>
      <c r="DA143" s="6"/>
      <c r="DB143" s="6"/>
      <c r="DC143" s="6"/>
      <c r="DD143" s="6"/>
      <c r="DE143" s="6"/>
      <c r="DF143" s="6"/>
      <c r="DH143" s="6"/>
      <c r="DI143" s="6"/>
      <c r="DJ143" s="6"/>
      <c r="DK143" s="6"/>
      <c r="DL143" s="6"/>
      <c r="DM143" s="6"/>
      <c r="DN143" s="6"/>
      <c r="DO143" s="6"/>
      <c r="DP143" s="6"/>
      <c r="DQ143" s="6"/>
      <c r="DR143" s="6"/>
      <c r="DS143" s="6"/>
      <c r="DT143" s="6"/>
      <c r="DU143" s="6"/>
      <c r="DV143" s="6"/>
      <c r="DX143" s="6"/>
      <c r="DY143" s="6"/>
      <c r="DZ143" s="6"/>
      <c r="EA143" s="6"/>
      <c r="EB143" s="6"/>
      <c r="EC143" s="6"/>
      <c r="ED143" s="6"/>
      <c r="EE143" s="6"/>
      <c r="EF143" s="6"/>
      <c r="EG143" s="6"/>
      <c r="EH143" s="6"/>
      <c r="EI143" s="6"/>
      <c r="EJ143" s="6"/>
      <c r="EK143" s="6"/>
      <c r="EL143" s="6"/>
      <c r="EN143" s="1"/>
      <c r="EO143" s="1"/>
      <c r="EP143" s="1"/>
      <c r="EQ143" s="1"/>
      <c r="ER143" s="1"/>
      <c r="ES143" s="1"/>
      <c r="ET143" s="1"/>
      <c r="EU143" s="1"/>
      <c r="EV143" s="1"/>
      <c r="EW143" s="1"/>
      <c r="EX143" s="1"/>
      <c r="EY143" s="1"/>
      <c r="EZ143" s="1"/>
      <c r="FA143" s="1"/>
      <c r="FB143" s="2"/>
      <c r="FD143" s="2"/>
      <c r="FE143" s="2"/>
      <c r="FF143" s="2"/>
      <c r="FG143" s="2"/>
      <c r="FH143" s="2"/>
      <c r="FI143" s="2"/>
      <c r="FJ143" s="2"/>
      <c r="FK143" s="2"/>
      <c r="FL143" s="2"/>
      <c r="FM143" s="2"/>
      <c r="FN143" s="2"/>
      <c r="FO143" s="2"/>
      <c r="FP143" s="2"/>
      <c r="FQ143" s="2"/>
      <c r="FR143" s="2"/>
      <c r="FT143" s="2"/>
      <c r="FU143" s="2"/>
      <c r="FV143" s="2"/>
      <c r="FW143" s="2"/>
      <c r="FX143" s="2"/>
      <c r="FY143" s="2"/>
      <c r="FZ143" s="2"/>
      <c r="GA143" s="2"/>
      <c r="GB143" s="2"/>
      <c r="GC143" s="2"/>
      <c r="GD143" s="2"/>
      <c r="GE143" s="2"/>
      <c r="GF143" s="2"/>
      <c r="GG143" s="2"/>
      <c r="GH143" s="2"/>
      <c r="GJ143" s="6"/>
    </row>
    <row r="144" spans="1:192" x14ac:dyDescent="0.25">
      <c r="A144" s="8" t="s">
        <v>131</v>
      </c>
      <c r="B144" s="8" t="s">
        <v>311</v>
      </c>
      <c r="C144" s="22">
        <f>Baseline!CC144*'Summary all tools'!B$21</f>
        <v>64.00990222795852</v>
      </c>
      <c r="D144" s="22">
        <f>Baseline!CD144*'Summary all tools'!C$21</f>
        <v>64.295789162463677</v>
      </c>
      <c r="E144" s="22">
        <f>Baseline!CE144*'Summary all tools'!D$21</f>
        <v>212.73958104944231</v>
      </c>
      <c r="F144" s="22">
        <f>Baseline!CF144*'Summary all tools'!E$21</f>
        <v>156.27375016348225</v>
      </c>
      <c r="G144" s="22">
        <f>Baseline!CG144*'Summary all tools'!F$21</f>
        <v>115.48950376356329</v>
      </c>
      <c r="H144" s="22">
        <f>Baseline!CH144*'Summary all tools'!G$21</f>
        <v>135.77876400339679</v>
      </c>
      <c r="I144" s="22">
        <f>Baseline!CI144*'Summary all tools'!H$21</f>
        <v>65.83610246732222</v>
      </c>
      <c r="J144" s="27">
        <f>Baseline!CJ144*'Summary all tools'!J$21</f>
        <v>43.406643050882181</v>
      </c>
      <c r="K144" s="27">
        <f>Baseline!CK144*'Summary all tools'!K$21</f>
        <v>43.312231246426656</v>
      </c>
      <c r="L144" s="27">
        <f>Baseline!CL144*'Summary all tools'!L$21</f>
        <v>123.05502981027597</v>
      </c>
      <c r="M144" s="27">
        <f>Baseline!CM144*'Summary all tools'!M$21</f>
        <v>88.671324111851405</v>
      </c>
      <c r="N144" s="27">
        <f>Baseline!CN144*'Summary all tools'!N$21</f>
        <v>68.785295846254257</v>
      </c>
      <c r="O144" s="27">
        <f>Baseline!CO144*'Summary all tools'!O$21</f>
        <v>114.3760717378964</v>
      </c>
      <c r="P144" s="27">
        <f>Baseline!CP144*'Summary all tools'!P$21</f>
        <v>63.642336034473686</v>
      </c>
      <c r="Q144" s="28"/>
      <c r="R144" s="29">
        <f>Baseline!CR144*'Summary all tools'!B$28</f>
        <v>12.775162356675018</v>
      </c>
      <c r="S144" s="29">
        <f>Baseline!CS144*'Summary all tools'!C$28</f>
        <v>8.7151604248471219</v>
      </c>
      <c r="T144" s="29">
        <f>Baseline!CT144*'Summary all tools'!D$28</f>
        <v>20.26782275118607</v>
      </c>
      <c r="U144" s="29">
        <f>Baseline!CU144*'Summary all tools'!E$28</f>
        <v>9.1217911794382331</v>
      </c>
      <c r="V144" s="29">
        <f>Baseline!CV144*'Summary all tools'!F$28</f>
        <v>3.3847077444296505</v>
      </c>
      <c r="W144" s="29">
        <f>Baseline!CW144*'Summary all tools'!G$28</f>
        <v>3.5391435492255585</v>
      </c>
      <c r="X144" s="29">
        <f>Baseline!CX144*'Summary all tools'!H$28</f>
        <v>2.2937248505564236</v>
      </c>
      <c r="Y144" s="29">
        <f>Baseline!CY144*'Summary all tools'!J$28</f>
        <v>8.3127894363577894</v>
      </c>
      <c r="Z144" s="29">
        <f>Baseline!CZ144*'Summary all tools'!K$28</f>
        <v>4.8057715322143713</v>
      </c>
      <c r="AA144" s="29">
        <f>Baseline!DA144*'Summary all tools'!L$28</f>
        <v>8.970686042637567</v>
      </c>
      <c r="AB144" s="29">
        <f>Baseline!DB144*'Summary all tools'!M$28</f>
        <v>4.2803738773505522</v>
      </c>
      <c r="AC144" s="29">
        <f>Baseline!DC144*'Summary all tools'!N$28</f>
        <v>2.2858182216172169</v>
      </c>
      <c r="AD144" s="29">
        <f>Baseline!DD144*'Summary all tools'!O$28</f>
        <v>4.1919945593243808</v>
      </c>
      <c r="AE144" s="29">
        <f>Baseline!DE144*'Summary all tools'!P$28</f>
        <v>1.8536602728487483</v>
      </c>
      <c r="AF144" s="29">
        <f t="shared" si="6"/>
        <v>1454.4709314743989</v>
      </c>
      <c r="AH144" s="6">
        <f>C144*'Summary all tools'!B$22</f>
        <v>10.988075859295332</v>
      </c>
      <c r="AI144" s="6">
        <f>D144*'Summary all tools'!C$22</f>
        <v>11.037151818079597</v>
      </c>
      <c r="AJ144" s="6">
        <f>E144*'Summary all tools'!D$22</f>
        <v>40.363845137386065</v>
      </c>
      <c r="AK144" s="6">
        <f>F144*'Summary all tools'!E$22</f>
        <v>29.650380147977138</v>
      </c>
      <c r="AL144" s="6">
        <f>G144*'Summary all tools'!F$22</f>
        <v>21.912238530838518</v>
      </c>
      <c r="AM144" s="6">
        <f>H144*'Summary all tools'!G$22</f>
        <v>33.123736328904371</v>
      </c>
      <c r="AN144" s="6">
        <f>I144*'Summary all tools'!H$22</f>
        <v>16.060962957327821</v>
      </c>
      <c r="AO144" s="6">
        <f>J144*'Summary all tools'!J$22</f>
        <v>5.5902494838257351</v>
      </c>
      <c r="AP144" s="6">
        <f>K144*'Summary all tools'!K$22</f>
        <v>5.5780903877973724</v>
      </c>
      <c r="AQ144" s="6">
        <f>L144*'Summary all tools'!L$22</f>
        <v>31.261955953825169</v>
      </c>
      <c r="AR144" s="6">
        <f>M144*'Summary all tools'!M$22</f>
        <v>22.526824242990589</v>
      </c>
      <c r="AS144" s="6">
        <f>N144*'Summary all tools'!N$22</f>
        <v>17.474806940698194</v>
      </c>
      <c r="AT144" s="6">
        <f>O144*'Summary all tools'!O$22</f>
        <v>27.608017316043959</v>
      </c>
      <c r="AU144" s="6">
        <f>P144*'Summary all tools'!P$22</f>
        <v>15.361943180735029</v>
      </c>
      <c r="AV144" s="6"/>
      <c r="AW144" s="6">
        <f>R144*'Summary all tools'!B$29</f>
        <v>2.1930115217180552</v>
      </c>
      <c r="AX144" s="6">
        <f>S144*'Summary all tools'!C$29</f>
        <v>1.4960629612135388</v>
      </c>
      <c r="AY144" s="6">
        <f>T144*'Summary all tools'!D$29</f>
        <v>3.8454868377818925</v>
      </c>
      <c r="AZ144" s="6">
        <f>U144*'Summary all tools'!E$29</f>
        <v>1.730710217281328</v>
      </c>
      <c r="BA144" s="6">
        <f>V144*'Summary all tools'!F$29</f>
        <v>0.64219276242589851</v>
      </c>
      <c r="BB144" s="6">
        <f>W144*'Summary all tools'!G$29</f>
        <v>0.86338728014756005</v>
      </c>
      <c r="BC144" s="6">
        <f>X144*'Summary all tools'!H$29</f>
        <v>0.55956273956791824</v>
      </c>
      <c r="BD144" s="6">
        <f>Y144*'Summary all tools'!J$29</f>
        <v>1.0705865183188061</v>
      </c>
      <c r="BE144" s="6">
        <f>Z144*'Summary all tools'!K$29</f>
        <v>0.6189251215730629</v>
      </c>
      <c r="BF144" s="6">
        <f>AA144*'Summary all tools'!L$29</f>
        <v>2.2789900776336327</v>
      </c>
      <c r="BG144" s="6">
        <f>AB144*'Summary all tools'!M$29</f>
        <v>1.087422918233794</v>
      </c>
      <c r="BH144" s="6">
        <f>AC144*'Summary all tools'!N$29</f>
        <v>0.58070888018817957</v>
      </c>
      <c r="BI144" s="6">
        <f>AD144*'Summary all tools'!O$29</f>
        <v>1.0118607556989885</v>
      </c>
      <c r="BJ144" s="6">
        <f>AE144*'Summary all tools'!P$29</f>
        <v>0.4474352382738358</v>
      </c>
      <c r="BK144" s="6">
        <f t="shared" si="7"/>
        <v>306.96462211578137</v>
      </c>
      <c r="BM144" s="6">
        <f>C144*'Summary all tools'!B$23</f>
        <v>2.2673807328704654</v>
      </c>
      <c r="BN144" s="6">
        <f>D144*'Summary all tools'!C$23</f>
        <v>2.2775075180164248</v>
      </c>
      <c r="BO144" s="6">
        <f>E144*'Summary all tools'!D$23</f>
        <v>12.302678826121094</v>
      </c>
      <c r="BP144" s="6">
        <f>F144*'Summary all tools'!E$23</f>
        <v>9.0372734012670044</v>
      </c>
      <c r="BQ144" s="6">
        <f>G144*'Summary all tools'!F$23</f>
        <v>6.6787302371391375</v>
      </c>
      <c r="BR144" s="6">
        <f>H144*'Summary all tools'!G$23</f>
        <v>7.2815110033367363</v>
      </c>
      <c r="BS144" s="6">
        <f>I144*'Summary all tools'!H$23</f>
        <v>3.5306427190677532</v>
      </c>
      <c r="BT144" s="6">
        <f>J144*'Summary all tools'!J$23</f>
        <v>0.98651461479277691</v>
      </c>
      <c r="BU144" s="6">
        <f>K144*'Summary all tools'!K$23</f>
        <v>0.98436889196424215</v>
      </c>
      <c r="BV144" s="6">
        <f>L144*'Summary all tools'!L$23</f>
        <v>6.6011301416443589</v>
      </c>
      <c r="BW144" s="6">
        <f>M144*'Summary all tools'!M$23</f>
        <v>4.7566600991175347</v>
      </c>
      <c r="BX144" s="6">
        <f>N144*'Summary all tools'!N$23</f>
        <v>3.6898994735338824</v>
      </c>
      <c r="BY144" s="6">
        <f>O144*'Summary all tools'!O$23</f>
        <v>6.6640041797347482</v>
      </c>
      <c r="BZ144" s="6">
        <f>P144*'Summary all tools'!P$23</f>
        <v>3.7080552505222482</v>
      </c>
      <c r="CA144" s="6"/>
      <c r="CB144" s="6">
        <f>R144*'Summary all tools'!B$30</f>
        <v>0.45252618702118597</v>
      </c>
      <c r="CC144" s="6">
        <f>S144*'Summary all tools'!C$30</f>
        <v>0.30871140469485719</v>
      </c>
      <c r="CD144" s="6">
        <f>T144*'Summary all tools'!D$30</f>
        <v>1.1720833169951659</v>
      </c>
      <c r="CE144" s="6">
        <f>U144*'Summary all tools'!E$30</f>
        <v>0.52751099088369247</v>
      </c>
      <c r="CF144" s="6">
        <f>V144*'Summary all tools'!F$30</f>
        <v>0.19573683512296222</v>
      </c>
      <c r="CG144" s="6">
        <f>W144*'Summary all tools'!G$30</f>
        <v>0.1897963417565757</v>
      </c>
      <c r="CH144" s="6">
        <f>X144*'Summary all tools'!H$30</f>
        <v>0.12300732637053376</v>
      </c>
      <c r="CI144" s="6">
        <f>Y144*'Summary all tools'!J$30</f>
        <v>0.18892703264449523</v>
      </c>
      <c r="CJ144" s="6">
        <f>Z144*'Summary all tools'!K$30</f>
        <v>0.10922208027759935</v>
      </c>
      <c r="CK144" s="6">
        <f>AA144*'Summary all tools'!L$30</f>
        <v>0.48122101240869541</v>
      </c>
      <c r="CL144" s="6">
        <f>AB144*'Summary all tools'!M$30</f>
        <v>0.22961519787406809</v>
      </c>
      <c r="CM144" s="6">
        <f>AC144*'Summary all tools'!N$30</f>
        <v>0.12261980338634867</v>
      </c>
      <c r="CN144" s="6">
        <f>AD144*'Summary all tools'!O$30</f>
        <v>0.24424225137561792</v>
      </c>
      <c r="CO144" s="6">
        <f>AE144*'Summary all tools'!P$30</f>
        <v>0.1080016092385121</v>
      </c>
      <c r="CP144" s="6">
        <f t="shared" si="8"/>
        <v>75.219578479178764</v>
      </c>
      <c r="CR144" s="6"/>
      <c r="CS144" s="6"/>
      <c r="CT144" s="6"/>
      <c r="CU144" s="6"/>
      <c r="CV144" s="6"/>
      <c r="CW144" s="6"/>
      <c r="CX144" s="6"/>
      <c r="CY144" s="6"/>
      <c r="CZ144" s="6"/>
      <c r="DA144" s="6"/>
      <c r="DB144" s="6"/>
      <c r="DC144" s="6"/>
      <c r="DD144" s="6"/>
      <c r="DE144" s="6"/>
      <c r="DF144" s="6"/>
      <c r="DH144" s="6"/>
      <c r="DI144" s="6"/>
      <c r="DJ144" s="6"/>
      <c r="DK144" s="6"/>
      <c r="DL144" s="6"/>
      <c r="DM144" s="6"/>
      <c r="DN144" s="6"/>
      <c r="DO144" s="6"/>
      <c r="DP144" s="6"/>
      <c r="DQ144" s="6"/>
      <c r="DR144" s="6"/>
      <c r="DS144" s="6"/>
      <c r="DT144" s="6"/>
      <c r="DU144" s="6"/>
      <c r="DV144" s="6"/>
      <c r="DX144" s="6"/>
      <c r="DY144" s="6"/>
      <c r="DZ144" s="6"/>
      <c r="EA144" s="6"/>
      <c r="EB144" s="6"/>
      <c r="EC144" s="6"/>
      <c r="ED144" s="6"/>
      <c r="EE144" s="6"/>
      <c r="EF144" s="6"/>
      <c r="EG144" s="6"/>
      <c r="EH144" s="6"/>
      <c r="EI144" s="6"/>
      <c r="EJ144" s="6"/>
      <c r="EK144" s="6"/>
      <c r="EL144" s="6"/>
      <c r="EN144" s="1"/>
      <c r="EO144" s="1"/>
      <c r="EP144" s="1"/>
      <c r="EQ144" s="1"/>
      <c r="ER144" s="1"/>
      <c r="ES144" s="1"/>
      <c r="ET144" s="1"/>
      <c r="EU144" s="1"/>
      <c r="EV144" s="1"/>
      <c r="EW144" s="1"/>
      <c r="EX144" s="1"/>
      <c r="EY144" s="1"/>
      <c r="EZ144" s="1"/>
      <c r="FA144" s="1"/>
      <c r="FB144" s="2"/>
      <c r="FD144" s="2"/>
      <c r="FE144" s="2"/>
      <c r="FF144" s="2"/>
      <c r="FG144" s="2"/>
      <c r="FH144" s="2"/>
      <c r="FI144" s="2"/>
      <c r="FJ144" s="2"/>
      <c r="FK144" s="2"/>
      <c r="FL144" s="2"/>
      <c r="FM144" s="2"/>
      <c r="FN144" s="2"/>
      <c r="FO144" s="2"/>
      <c r="FP144" s="2"/>
      <c r="FQ144" s="2"/>
      <c r="FR144" s="2"/>
      <c r="FT144" s="2"/>
      <c r="FU144" s="2"/>
      <c r="FV144" s="2"/>
      <c r="FW144" s="2"/>
      <c r="FX144" s="2"/>
      <c r="FY144" s="2"/>
      <c r="FZ144" s="2"/>
      <c r="GA144" s="2"/>
      <c r="GB144" s="2"/>
      <c r="GC144" s="2"/>
      <c r="GD144" s="2"/>
      <c r="GE144" s="2"/>
      <c r="GF144" s="2"/>
      <c r="GG144" s="2"/>
      <c r="GH144" s="2"/>
      <c r="GJ144" s="6"/>
    </row>
    <row r="145" spans="1:192" x14ac:dyDescent="0.25">
      <c r="A145" s="8" t="s">
        <v>78</v>
      </c>
      <c r="B145" s="8" t="s">
        <v>312</v>
      </c>
      <c r="C145" s="22">
        <f>Baseline!CC145*'Summary all tools'!B$21</f>
        <v>105.49885415406054</v>
      </c>
      <c r="D145" s="22">
        <f>Baseline!CD145*'Summary all tools'!C$21</f>
        <v>108.17664736049561</v>
      </c>
      <c r="E145" s="22">
        <f>Baseline!CE145*'Summary all tools'!D$21</f>
        <v>375.99296822656135</v>
      </c>
      <c r="F145" s="22">
        <f>Baseline!CF145*'Summary all tools'!E$21</f>
        <v>277.3667488604421</v>
      </c>
      <c r="G145" s="22">
        <f>Baseline!CG145*'Summary all tools'!F$21</f>
        <v>201.29433824320063</v>
      </c>
      <c r="H145" s="22">
        <f>Baseline!CH145*'Summary all tools'!G$21</f>
        <v>245.38054171329972</v>
      </c>
      <c r="I145" s="22">
        <f>Baseline!CI145*'Summary all tools'!H$21</f>
        <v>130.86582123890821</v>
      </c>
      <c r="J145" s="27">
        <f>Baseline!CJ145*'Summary all tools'!J$21</f>
        <v>69.966369822140962</v>
      </c>
      <c r="K145" s="27">
        <f>Baseline!CK145*'Summary all tools'!K$21</f>
        <v>73.744428878108479</v>
      </c>
      <c r="L145" s="27">
        <f>Baseline!CL145*'Summary all tools'!L$21</f>
        <v>221.92993114200601</v>
      </c>
      <c r="M145" s="27">
        <f>Baseline!CM145*'Summary all tools'!M$21</f>
        <v>170.00805179468054</v>
      </c>
      <c r="N145" s="27">
        <f>Baseline!CN145*'Summary all tools'!N$21</f>
        <v>122.36789164884247</v>
      </c>
      <c r="O145" s="27">
        <f>Baseline!CO145*'Summary all tools'!O$21</f>
        <v>210.01442357425069</v>
      </c>
      <c r="P145" s="27">
        <f>Baseline!CP145*'Summary all tools'!P$21</f>
        <v>118.73194805509863</v>
      </c>
      <c r="Q145" s="28"/>
      <c r="R145" s="29">
        <f>Baseline!CR145*'Summary all tools'!B$28</f>
        <v>10.149316333271161</v>
      </c>
      <c r="S145" s="29">
        <f>Baseline!CS145*'Summary all tools'!C$28</f>
        <v>8.4149328466456357</v>
      </c>
      <c r="T145" s="29">
        <f>Baseline!CT145*'Summary all tools'!D$28</f>
        <v>24.759826293792017</v>
      </c>
      <c r="U145" s="29">
        <f>Baseline!CU145*'Summary all tools'!E$28</f>
        <v>16.254759197796666</v>
      </c>
      <c r="V145" s="29">
        <f>Baseline!CV145*'Summary all tools'!F$28</f>
        <v>7.7759074150731333</v>
      </c>
      <c r="W145" s="29">
        <f>Baseline!CW145*'Summary all tools'!G$28</f>
        <v>7.9769726401289418</v>
      </c>
      <c r="X145" s="29">
        <f>Baseline!CX145*'Summary all tools'!H$28</f>
        <v>5.6448233460348627</v>
      </c>
      <c r="Y145" s="29">
        <f>Baseline!CY145*'Summary all tools'!J$28</f>
        <v>6.5844344062539966</v>
      </c>
      <c r="Z145" s="29">
        <f>Baseline!CZ145*'Summary all tools'!K$28</f>
        <v>5.4291844395666891</v>
      </c>
      <c r="AA145" s="29">
        <f>Baseline!DA145*'Summary all tools'!L$28</f>
        <v>14.789861141638982</v>
      </c>
      <c r="AB145" s="29">
        <f>Baseline!DB145*'Summary all tools'!M$28</f>
        <v>10.041309753076508</v>
      </c>
      <c r="AC145" s="29">
        <f>Baseline!DC145*'Summary all tools'!N$28</f>
        <v>5.3394530345643654</v>
      </c>
      <c r="AD145" s="29">
        <f>Baseline!DD145*'Summary all tools'!O$28</f>
        <v>8.27880792947815</v>
      </c>
      <c r="AE145" s="29">
        <f>Baseline!DE145*'Summary all tools'!P$28</f>
        <v>4.5353559314488985</v>
      </c>
      <c r="AF145" s="29">
        <f t="shared" si="6"/>
        <v>2567.3139094208659</v>
      </c>
      <c r="AH145" s="6">
        <f>C145*'Summary all tools'!B$22</f>
        <v>18.110157525083963</v>
      </c>
      <c r="AI145" s="6">
        <f>D145*'Summary all tools'!C$22</f>
        <v>18.569833198123224</v>
      </c>
      <c r="AJ145" s="6">
        <f>E145*'Summary all tools'!D$22</f>
        <v>71.338496895487921</v>
      </c>
      <c r="AK145" s="6">
        <f>F145*'Summary all tools'!E$22</f>
        <v>52.625789907244375</v>
      </c>
      <c r="AL145" s="6">
        <f>G145*'Summary all tools'!F$22</f>
        <v>38.192298094226494</v>
      </c>
      <c r="AM145" s="6">
        <f>H145*'Summary all tools'!G$22</f>
        <v>59.861499135105717</v>
      </c>
      <c r="AN145" s="6">
        <f>I145*'Summary all tools'!H$22</f>
        <v>31.925205601920826</v>
      </c>
      <c r="AO145" s="6">
        <f>J145*'Summary all tools'!J$22</f>
        <v>9.0108203558817905</v>
      </c>
      <c r="AP145" s="6">
        <f>K145*'Summary all tools'!K$22</f>
        <v>9.4973885676351824</v>
      </c>
      <c r="AQ145" s="6">
        <f>L145*'Summary all tools'!L$22</f>
        <v>56.380984531015692</v>
      </c>
      <c r="AR145" s="6">
        <f>M145*'Summary all tools'!M$22</f>
        <v>43.190304656340906</v>
      </c>
      <c r="AS145" s="6">
        <f>N145*'Summary all tools'!N$22</f>
        <v>31.087389477590545</v>
      </c>
      <c r="AT145" s="6">
        <f>O145*'Summary all tools'!O$22</f>
        <v>50.693136724819134</v>
      </c>
      <c r="AU145" s="6">
        <f>P145*'Summary all tools'!P$22</f>
        <v>28.659435737437601</v>
      </c>
      <c r="AV145" s="6"/>
      <c r="AW145" s="6">
        <f>R145*'Summary all tools'!B$29</f>
        <v>1.7422532125233874</v>
      </c>
      <c r="AX145" s="6">
        <f>S145*'Summary all tools'!C$29</f>
        <v>1.4445252570536105</v>
      </c>
      <c r="AY145" s="6">
        <f>T145*'Summary all tools'!D$29</f>
        <v>4.6977708107779526</v>
      </c>
      <c r="AZ145" s="6">
        <f>U145*'Summary all tools'!E$29</f>
        <v>3.0840738698873467</v>
      </c>
      <c r="BA145" s="6">
        <f>V145*'Summary all tools'!F$29</f>
        <v>1.4753508545817771</v>
      </c>
      <c r="BB145" s="6">
        <f>W145*'Summary all tools'!G$29</f>
        <v>1.9460122529021184</v>
      </c>
      <c r="BC145" s="6">
        <f>X145*'Summary all tools'!H$29</f>
        <v>1.3770757268980949</v>
      </c>
      <c r="BD145" s="6">
        <f>Y145*'Summary all tools'!J$29</f>
        <v>0.84799534019937828</v>
      </c>
      <c r="BE145" s="6">
        <f>Z145*'Summary all tools'!K$29</f>
        <v>0.69921314751995234</v>
      </c>
      <c r="BF145" s="6">
        <f>AA145*'Summary all tools'!L$29</f>
        <v>3.7573432657402672</v>
      </c>
      <c r="BG145" s="6">
        <f>AB145*'Summary all tools'!M$29</f>
        <v>2.5509805141925135</v>
      </c>
      <c r="BH145" s="6">
        <f>AC145*'Summary all tools'!N$29</f>
        <v>1.3564804774045098</v>
      </c>
      <c r="BI145" s="6">
        <f>AD145*'Summary all tools'!O$29</f>
        <v>1.9983329484947259</v>
      </c>
      <c r="BJ145" s="6">
        <f>AE145*'Summary all tools'!P$29</f>
        <v>1.0947410869014582</v>
      </c>
      <c r="BK145" s="6">
        <f t="shared" si="7"/>
        <v>547.21488917299018</v>
      </c>
      <c r="BM145" s="6">
        <f>C145*'Summary all tools'!B$23</f>
        <v>3.737016632160183</v>
      </c>
      <c r="BN145" s="6">
        <f>D145*'Summary all tools'!C$23</f>
        <v>3.8318703424698719</v>
      </c>
      <c r="BO145" s="6">
        <f>E145*'Summary all tools'!D$23</f>
        <v>21.743582957871318</v>
      </c>
      <c r="BP145" s="6">
        <f>F145*'Summary all tools'!E$23</f>
        <v>16.040052403235443</v>
      </c>
      <c r="BQ145" s="6">
        <f>G145*'Summary all tools'!F$23</f>
        <v>11.640803186253967</v>
      </c>
      <c r="BR145" s="6">
        <f>H145*'Summary all tools'!G$23</f>
        <v>13.159208861596515</v>
      </c>
      <c r="BS145" s="6">
        <f>I145*'Summary all tools'!H$23</f>
        <v>7.018040886629147</v>
      </c>
      <c r="BT145" s="6">
        <f>J145*'Summary all tools'!J$23</f>
        <v>1.5901447686850219</v>
      </c>
      <c r="BU145" s="6">
        <f>K145*'Summary all tools'!K$23</f>
        <v>1.6760097472297382</v>
      </c>
      <c r="BV145" s="6">
        <f>L145*'Summary all tools'!L$23</f>
        <v>11.905148128063075</v>
      </c>
      <c r="BW145" s="6">
        <f>M145*'Summary all tools'!M$23</f>
        <v>9.1198651266377215</v>
      </c>
      <c r="BX145" s="6">
        <f>N145*'Summary all tools'!N$23</f>
        <v>6.56426949128406</v>
      </c>
      <c r="BY145" s="6">
        <f>O145*'Summary all tools'!O$23</f>
        <v>12.236274381852894</v>
      </c>
      <c r="BZ145" s="6">
        <f>P145*'Summary all tools'!P$23</f>
        <v>6.9177948331745931</v>
      </c>
      <c r="CA145" s="6"/>
      <c r="CB145" s="6">
        <f>R145*'Summary all tools'!B$30</f>
        <v>0.3595125676635561</v>
      </c>
      <c r="CC145" s="6">
        <f>S145*'Summary all tools'!C$30</f>
        <v>0.29807664034439585</v>
      </c>
      <c r="CD145" s="6">
        <f>T145*'Summary all tools'!D$30</f>
        <v>1.4318548019151978</v>
      </c>
      <c r="CE145" s="6">
        <f>U145*'Summary all tools'!E$30</f>
        <v>0.94000881650675971</v>
      </c>
      <c r="CF145" s="6">
        <f>V145*'Summary all tools'!F$30</f>
        <v>0.44967885636225396</v>
      </c>
      <c r="CG145" s="6">
        <f>W145*'Summary all tools'!G$30</f>
        <v>0.4277871762845174</v>
      </c>
      <c r="CH145" s="6">
        <f>X145*'Summary all tools'!H$30</f>
        <v>0.30271923306811566</v>
      </c>
      <c r="CI145" s="6">
        <f>Y145*'Summary all tools'!J$30</f>
        <v>0.14964623650577266</v>
      </c>
      <c r="CJ145" s="6">
        <f>Z145*'Summary all tools'!K$30</f>
        <v>0.12339055544469749</v>
      </c>
      <c r="CK145" s="6">
        <f>AA145*'Summary all tools'!L$30</f>
        <v>0.79338323937941901</v>
      </c>
      <c r="CL145" s="6">
        <f>AB145*'Summary all tools'!M$30</f>
        <v>0.53865325598487335</v>
      </c>
      <c r="CM145" s="6">
        <f>AC145*'Summary all tools'!N$30</f>
        <v>0.28642814861529492</v>
      </c>
      <c r="CN145" s="6">
        <f>AD145*'Summary all tools'!O$30</f>
        <v>0.48235622894700281</v>
      </c>
      <c r="CO145" s="6">
        <f>AE145*'Summary all tools'!P$30</f>
        <v>0.26424784856242095</v>
      </c>
      <c r="CP145" s="6">
        <f t="shared" si="8"/>
        <v>134.0278253527278</v>
      </c>
      <c r="CR145" s="6"/>
      <c r="CS145" s="6"/>
      <c r="CT145" s="6"/>
      <c r="CU145" s="6"/>
      <c r="CV145" s="6"/>
      <c r="CW145" s="6"/>
      <c r="CX145" s="6"/>
      <c r="CY145" s="6"/>
      <c r="CZ145" s="6"/>
      <c r="DA145" s="6"/>
      <c r="DB145" s="6"/>
      <c r="DC145" s="6"/>
      <c r="DD145" s="6"/>
      <c r="DE145" s="6"/>
      <c r="DF145" s="6"/>
      <c r="DH145" s="6"/>
      <c r="DI145" s="6"/>
      <c r="DJ145" s="6"/>
      <c r="DK145" s="6"/>
      <c r="DL145" s="6"/>
      <c r="DM145" s="6"/>
      <c r="DN145" s="6"/>
      <c r="DO145" s="6"/>
      <c r="DP145" s="6"/>
      <c r="DQ145" s="6"/>
      <c r="DR145" s="6"/>
      <c r="DS145" s="6"/>
      <c r="DT145" s="6"/>
      <c r="DU145" s="6"/>
      <c r="DV145" s="6"/>
      <c r="DX145" s="6"/>
      <c r="DY145" s="6"/>
      <c r="DZ145" s="6"/>
      <c r="EA145" s="6"/>
      <c r="EB145" s="6"/>
      <c r="EC145" s="6"/>
      <c r="ED145" s="6"/>
      <c r="EE145" s="6"/>
      <c r="EF145" s="6"/>
      <c r="EG145" s="6"/>
      <c r="EH145" s="6"/>
      <c r="EI145" s="6"/>
      <c r="EJ145" s="6"/>
      <c r="EK145" s="6"/>
      <c r="EL145" s="6"/>
      <c r="EN145" s="1"/>
      <c r="EO145" s="1"/>
      <c r="EP145" s="1"/>
      <c r="EQ145" s="1"/>
      <c r="ER145" s="1"/>
      <c r="ES145" s="1"/>
      <c r="ET145" s="1"/>
      <c r="EU145" s="1"/>
      <c r="EV145" s="1"/>
      <c r="EW145" s="1"/>
      <c r="EX145" s="1"/>
      <c r="EY145" s="1"/>
      <c r="EZ145" s="1"/>
      <c r="FA145" s="1"/>
      <c r="FB145" s="2"/>
      <c r="FD145" s="2"/>
      <c r="FE145" s="2"/>
      <c r="FF145" s="2"/>
      <c r="FG145" s="2"/>
      <c r="FH145" s="2"/>
      <c r="FI145" s="2"/>
      <c r="FJ145" s="2"/>
      <c r="FK145" s="2"/>
      <c r="FL145" s="2"/>
      <c r="FM145" s="2"/>
      <c r="FN145" s="2"/>
      <c r="FO145" s="2"/>
      <c r="FP145" s="2"/>
      <c r="FQ145" s="2"/>
      <c r="FR145" s="2"/>
      <c r="FT145" s="2"/>
      <c r="FU145" s="2"/>
      <c r="FV145" s="2"/>
      <c r="FW145" s="2"/>
      <c r="FX145" s="2"/>
      <c r="FY145" s="2"/>
      <c r="FZ145" s="2"/>
      <c r="GA145" s="2"/>
      <c r="GB145" s="2"/>
      <c r="GC145" s="2"/>
      <c r="GD145" s="2"/>
      <c r="GE145" s="2"/>
      <c r="GF145" s="2"/>
      <c r="GG145" s="2"/>
      <c r="GH145" s="2"/>
      <c r="GJ145" s="6"/>
    </row>
    <row r="146" spans="1:192" x14ac:dyDescent="0.25">
      <c r="A146" s="8" t="s">
        <v>14</v>
      </c>
      <c r="B146" s="8" t="s">
        <v>313</v>
      </c>
      <c r="C146" s="22">
        <f>Baseline!CC146*'Summary all tools'!B$21</f>
        <v>52.412888637540412</v>
      </c>
      <c r="D146" s="22">
        <f>Baseline!CD146*'Summary all tools'!C$21</f>
        <v>50.474686764924115</v>
      </c>
      <c r="E146" s="22">
        <f>Baseline!CE146*'Summary all tools'!D$21</f>
        <v>178.53716647255999</v>
      </c>
      <c r="F146" s="22">
        <f>Baseline!CF146*'Summary all tools'!E$21</f>
        <v>129.46588235674187</v>
      </c>
      <c r="G146" s="22">
        <f>Baseline!CG146*'Summary all tools'!F$21</f>
        <v>86.389830583095616</v>
      </c>
      <c r="H146" s="22">
        <f>Baseline!CH146*'Summary all tools'!G$21</f>
        <v>90.105221091326669</v>
      </c>
      <c r="I146" s="22">
        <f>Baseline!CI146*'Summary all tools'!H$21</f>
        <v>46.949447996798739</v>
      </c>
      <c r="J146" s="27">
        <f>Baseline!CJ146*'Summary all tools'!J$21</f>
        <v>35.011561354023776</v>
      </c>
      <c r="K146" s="27">
        <f>Baseline!CK146*'Summary all tools'!K$21</f>
        <v>35.010631706125025</v>
      </c>
      <c r="L146" s="27">
        <f>Baseline!CL146*'Summary all tools'!L$21</f>
        <v>103.0345518222982</v>
      </c>
      <c r="M146" s="27">
        <f>Baseline!CM146*'Summary all tools'!M$21</f>
        <v>74.853252068728551</v>
      </c>
      <c r="N146" s="27">
        <f>Baseline!CN146*'Summary all tools'!N$21</f>
        <v>51.858551891146881</v>
      </c>
      <c r="O146" s="27">
        <f>Baseline!CO146*'Summary all tools'!O$21</f>
        <v>78.900951589781485</v>
      </c>
      <c r="P146" s="27">
        <f>Baseline!CP146*'Summary all tools'!P$21</f>
        <v>44.9787551481487</v>
      </c>
      <c r="Q146" s="28"/>
      <c r="R146" s="29">
        <f>Baseline!CR146*'Summary all tools'!B$28</f>
        <v>5.1978699027525295</v>
      </c>
      <c r="S146" s="29">
        <f>Baseline!CS146*'Summary all tools'!C$28</f>
        <v>3.3430829021620667</v>
      </c>
      <c r="T146" s="29">
        <f>Baseline!CT146*'Summary all tools'!D$28</f>
        <v>9.5636579897765337</v>
      </c>
      <c r="U146" s="29">
        <f>Baseline!CU146*'Summary all tools'!E$28</f>
        <v>5.1786352942696752</v>
      </c>
      <c r="V146" s="29">
        <f>Baseline!CV146*'Summary all tools'!F$28</f>
        <v>2.4190362081370838</v>
      </c>
      <c r="W146" s="29">
        <f>Baseline!CW146*'Summary all tools'!G$28</f>
        <v>2.8930728677691628</v>
      </c>
      <c r="X146" s="29">
        <f>Baseline!CX146*'Summary all tools'!H$28</f>
        <v>1.5194999681922972</v>
      </c>
      <c r="Y146" s="29">
        <f>Baseline!CY146*'Summary all tools'!J$28</f>
        <v>3.3016166806724176</v>
      </c>
      <c r="Z146" s="29">
        <f>Baseline!CZ146*'Summary all tools'!K$28</f>
        <v>2.0409423552188088</v>
      </c>
      <c r="AA146" s="29">
        <f>Baseline!DA146*'Summary all tools'!L$28</f>
        <v>5.3655096148308248</v>
      </c>
      <c r="AB146" s="29">
        <f>Baseline!DB146*'Summary all tools'!M$28</f>
        <v>3.9277943097561439</v>
      </c>
      <c r="AC146" s="29">
        <f>Baseline!DC146*'Summary all tools'!N$28</f>
        <v>1.8355368742307976</v>
      </c>
      <c r="AD146" s="29">
        <f>Baseline!DD146*'Summary all tools'!O$28</f>
        <v>2.4553477735788949</v>
      </c>
      <c r="AE146" s="29">
        <f>Baseline!DE146*'Summary all tools'!P$28</f>
        <v>0.9480299679937666</v>
      </c>
      <c r="AF146" s="29">
        <f t="shared" si="6"/>
        <v>1107.9730121925816</v>
      </c>
      <c r="AH146" s="6">
        <f>C146*'Summary all tools'!B$22</f>
        <v>8.9973078587603439</v>
      </c>
      <c r="AI146" s="6">
        <f>D146*'Summary all tools'!C$22</f>
        <v>8.6645920059679007</v>
      </c>
      <c r="AJ146" s="6">
        <f>E146*'Summary all tools'!D$22</f>
        <v>33.874498122149134</v>
      </c>
      <c r="AK146" s="6">
        <f>F146*'Summary all tools'!E$22</f>
        <v>24.564027061837962</v>
      </c>
      <c r="AL146" s="6">
        <f>G146*'Summary all tools'!F$22</f>
        <v>16.391052976129902</v>
      </c>
      <c r="AM146" s="6">
        <f>H146*'Summary all tools'!G$22</f>
        <v>21.981505040155401</v>
      </c>
      <c r="AN146" s="6">
        <f>I146*'Summary all tools'!H$22</f>
        <v>11.453493097010838</v>
      </c>
      <c r="AO146" s="6">
        <f>J146*'Summary all tools'!J$22</f>
        <v>4.5090647198363953</v>
      </c>
      <c r="AP146" s="6">
        <f>K146*'Summary all tools'!K$22</f>
        <v>4.5089449924554952</v>
      </c>
      <c r="AQ146" s="6">
        <f>L146*'Summary all tools'!L$22</f>
        <v>26.175781890077779</v>
      </c>
      <c r="AR146" s="6">
        <f>M146*'Summary all tools'!M$22</f>
        <v>19.016362620699255</v>
      </c>
      <c r="AS146" s="6">
        <f>N146*'Summary all tools'!N$22</f>
        <v>13.174591624167881</v>
      </c>
      <c r="AT146" s="6">
        <f>O146*'Summary all tools'!O$22</f>
        <v>19.045057280292085</v>
      </c>
      <c r="AU146" s="6">
        <f>P146*'Summary all tools'!P$22</f>
        <v>10.856940897828997</v>
      </c>
      <c r="AV146" s="6"/>
      <c r="AW146" s="6">
        <f>R146*'Summary all tools'!B$29</f>
        <v>0.89227739475043422</v>
      </c>
      <c r="AX146" s="6">
        <f>S146*'Summary all tools'!C$29</f>
        <v>0.57388071617495973</v>
      </c>
      <c r="AY146" s="6">
        <f>T146*'Summary all tools'!D$29</f>
        <v>1.8145471949413565</v>
      </c>
      <c r="AZ146" s="6">
        <f>U146*'Summary all tools'!E$29</f>
        <v>0.98256108247351859</v>
      </c>
      <c r="BA146" s="6">
        <f>V146*'Summary all tools'!F$29</f>
        <v>0.45897243195323484</v>
      </c>
      <c r="BB146" s="6">
        <f>W146*'Summary all tools'!G$29</f>
        <v>0.70577592568080527</v>
      </c>
      <c r="BC146" s="6">
        <f>X146*'Summary all tools'!H$29</f>
        <v>0.37068768940127544</v>
      </c>
      <c r="BD146" s="6">
        <f>Y146*'Summary all tools'!J$29</f>
        <v>0.42520820887447802</v>
      </c>
      <c r="BE146" s="6">
        <f>Z146*'Summary all tools'!K$29</f>
        <v>0.26284863665696778</v>
      </c>
      <c r="BF146" s="6">
        <f>AA146*'Summary all tools'!L$29</f>
        <v>1.3631001146989241</v>
      </c>
      <c r="BG146" s="6">
        <f>AB146*'Summary all tools'!M$29</f>
        <v>0.99785057869310934</v>
      </c>
      <c r="BH146" s="6">
        <f>AC146*'Summary all tools'!N$29</f>
        <v>0.46631554193515201</v>
      </c>
      <c r="BI146" s="6">
        <f>AD146*'Summary all tools'!O$29</f>
        <v>0.59267015224318154</v>
      </c>
      <c r="BJ146" s="6">
        <f>AE146*'Summary all tools'!P$29</f>
        <v>0.22883481986056436</v>
      </c>
      <c r="BK146" s="6">
        <f t="shared" si="7"/>
        <v>233.34875067570732</v>
      </c>
      <c r="BM146" s="6">
        <f>C146*'Summary all tools'!B$23</f>
        <v>1.8565873359346741</v>
      </c>
      <c r="BN146" s="6">
        <f>D146*'Summary all tools'!C$23</f>
        <v>1.7879316837711541</v>
      </c>
      <c r="BO146" s="6">
        <f>E146*'Summary all tools'!D$23</f>
        <v>10.324761413942715</v>
      </c>
      <c r="BP146" s="6">
        <f>F146*'Summary all tools'!E$23</f>
        <v>7.4869808510396529</v>
      </c>
      <c r="BQ146" s="6">
        <f>G146*'Summary all tools'!F$23</f>
        <v>4.9959031331354833</v>
      </c>
      <c r="BR146" s="6">
        <f>H146*'Summary all tools'!G$23</f>
        <v>4.8321411941720926</v>
      </c>
      <c r="BS146" s="6">
        <f>I146*'Summary all tools'!H$23</f>
        <v>2.5177937411532447</v>
      </c>
      <c r="BT146" s="6">
        <f>J146*'Summary all tools'!J$23</f>
        <v>0.79571730350054037</v>
      </c>
      <c r="BU146" s="6">
        <f>K146*'Summary all tools'!K$23</f>
        <v>0.7956961751392051</v>
      </c>
      <c r="BV146" s="6">
        <f>L146*'Summary all tools'!L$23</f>
        <v>5.5271571321678179</v>
      </c>
      <c r="BW146" s="6">
        <f>M146*'Summary all tools'!M$23</f>
        <v>4.0154072466018356</v>
      </c>
      <c r="BX146" s="6">
        <f>N146*'Summary all tools'!N$23</f>
        <v>2.7818858808003895</v>
      </c>
      <c r="BY146" s="6">
        <f>O146*'Summary all tools'!O$23</f>
        <v>4.5970827917946409</v>
      </c>
      <c r="BZ146" s="6">
        <f>P146*'Summary all tools'!P$23</f>
        <v>2.6206409063725165</v>
      </c>
      <c r="CA146" s="6"/>
      <c r="CB146" s="6">
        <f>R146*'Summary all tools'!B$30</f>
        <v>0.18412073225008962</v>
      </c>
      <c r="CC146" s="6">
        <f>S146*'Summary all tools'!C$30</f>
        <v>0.11841983032181709</v>
      </c>
      <c r="CD146" s="6">
        <f>T146*'Summary all tools'!D$30</f>
        <v>0.5530640422937696</v>
      </c>
      <c r="CE146" s="6">
        <f>U146*'Summary all tools'!E$30</f>
        <v>0.29947923404158616</v>
      </c>
      <c r="CF146" s="6">
        <f>V146*'Summary all tools'!F$30</f>
        <v>0.13989228234191062</v>
      </c>
      <c r="CG146" s="6">
        <f>W146*'Summary all tools'!G$30</f>
        <v>0.15514901814534943</v>
      </c>
      <c r="CH146" s="6">
        <f>X146*'Summary all tools'!H$30</f>
        <v>8.1487379997694162E-2</v>
      </c>
      <c r="CI146" s="6">
        <f>Y146*'Summary all tools'!J$30</f>
        <v>7.5036742742554952E-2</v>
      </c>
      <c r="CJ146" s="6">
        <f>Z146*'Summary all tools'!K$30</f>
        <v>4.6385053527700205E-2</v>
      </c>
      <c r="CK146" s="6">
        <f>AA146*'Summary all tools'!L$30</f>
        <v>0.28782592063363738</v>
      </c>
      <c r="CL146" s="6">
        <f>AB146*'Summary all tools'!M$30</f>
        <v>0.21070151661647329</v>
      </c>
      <c r="CM146" s="6">
        <f>AC146*'Summary all tools'!N$30</f>
        <v>9.8465034751247238E-2</v>
      </c>
      <c r="CN146" s="6">
        <f>AD146*'Summary all tools'!O$30</f>
        <v>0.14305831261042312</v>
      </c>
      <c r="CO146" s="6">
        <f>AE146*'Summary all tools'!P$30</f>
        <v>5.5235991000825879E-2</v>
      </c>
      <c r="CP146" s="6">
        <f t="shared" si="8"/>
        <v>57.384007880801036</v>
      </c>
      <c r="CR146" s="6"/>
      <c r="CS146" s="6"/>
      <c r="CT146" s="6"/>
      <c r="CU146" s="6"/>
      <c r="CV146" s="6"/>
      <c r="CW146" s="6"/>
      <c r="CX146" s="6"/>
      <c r="CY146" s="6"/>
      <c r="CZ146" s="6"/>
      <c r="DA146" s="6"/>
      <c r="DB146" s="6"/>
      <c r="DC146" s="6"/>
      <c r="DD146" s="6"/>
      <c r="DE146" s="6"/>
      <c r="DF146" s="6"/>
      <c r="DH146" s="6"/>
      <c r="DI146" s="6"/>
      <c r="DJ146" s="6"/>
      <c r="DK146" s="6"/>
      <c r="DL146" s="6"/>
      <c r="DM146" s="6"/>
      <c r="DN146" s="6"/>
      <c r="DO146" s="6"/>
      <c r="DP146" s="6"/>
      <c r="DQ146" s="6"/>
      <c r="DR146" s="6"/>
      <c r="DS146" s="6"/>
      <c r="DT146" s="6"/>
      <c r="DU146" s="6"/>
      <c r="DV146" s="6"/>
      <c r="DX146" s="6"/>
      <c r="DY146" s="6"/>
      <c r="DZ146" s="6"/>
      <c r="EA146" s="6"/>
      <c r="EB146" s="6"/>
      <c r="EC146" s="6"/>
      <c r="ED146" s="6"/>
      <c r="EE146" s="6"/>
      <c r="EF146" s="6"/>
      <c r="EG146" s="6"/>
      <c r="EH146" s="6"/>
      <c r="EI146" s="6"/>
      <c r="EJ146" s="6"/>
      <c r="EK146" s="6"/>
      <c r="EL146" s="6"/>
      <c r="EN146" s="1"/>
      <c r="EO146" s="1"/>
      <c r="EP146" s="1"/>
      <c r="EQ146" s="1"/>
      <c r="ER146" s="1"/>
      <c r="ES146" s="1"/>
      <c r="ET146" s="1"/>
      <c r="EU146" s="1"/>
      <c r="EV146" s="1"/>
      <c r="EW146" s="1"/>
      <c r="EX146" s="1"/>
      <c r="EY146" s="1"/>
      <c r="EZ146" s="1"/>
      <c r="FA146" s="1"/>
      <c r="FB146" s="2"/>
      <c r="FD146" s="2"/>
      <c r="FE146" s="2"/>
      <c r="FF146" s="2"/>
      <c r="FG146" s="2"/>
      <c r="FH146" s="2"/>
      <c r="FI146" s="2"/>
      <c r="FJ146" s="2"/>
      <c r="FK146" s="2"/>
      <c r="FL146" s="2"/>
      <c r="FM146" s="2"/>
      <c r="FN146" s="2"/>
      <c r="FO146" s="2"/>
      <c r="FP146" s="2"/>
      <c r="FQ146" s="2"/>
      <c r="FR146" s="2"/>
      <c r="FT146" s="2"/>
      <c r="FU146" s="2"/>
      <c r="FV146" s="2"/>
      <c r="FW146" s="2"/>
      <c r="FX146" s="2"/>
      <c r="FY146" s="2"/>
      <c r="FZ146" s="2"/>
      <c r="GA146" s="2"/>
      <c r="GB146" s="2"/>
      <c r="GC146" s="2"/>
      <c r="GD146" s="2"/>
      <c r="GE146" s="2"/>
      <c r="GF146" s="2"/>
      <c r="GG146" s="2"/>
      <c r="GH146" s="2"/>
      <c r="GJ146" s="6"/>
    </row>
    <row r="147" spans="1:192" x14ac:dyDescent="0.25">
      <c r="A147" s="8" t="s">
        <v>141</v>
      </c>
      <c r="B147" s="8" t="s">
        <v>314</v>
      </c>
      <c r="C147" s="22">
        <f>Baseline!CC147*'Summary all tools'!B$21</f>
        <v>68.900500689110999</v>
      </c>
      <c r="D147" s="22">
        <f>Baseline!CD147*'Summary all tools'!C$21</f>
        <v>70.915739198502436</v>
      </c>
      <c r="E147" s="22">
        <f>Baseline!CE147*'Summary all tools'!D$21</f>
        <v>248.01609734021909</v>
      </c>
      <c r="F147" s="22">
        <f>Baseline!CF147*'Summary all tools'!E$21</f>
        <v>186.33959452094268</v>
      </c>
      <c r="G147" s="22">
        <f>Baseline!CG147*'Summary all tools'!F$21</f>
        <v>131.85471398917451</v>
      </c>
      <c r="H147" s="22">
        <f>Baseline!CH147*'Summary all tools'!G$21</f>
        <v>156.95586699052572</v>
      </c>
      <c r="I147" s="22">
        <f>Baseline!CI147*'Summary all tools'!H$21</f>
        <v>87.974015650545894</v>
      </c>
      <c r="J147" s="27">
        <f>Baseline!CJ147*'Summary all tools'!J$21</f>
        <v>48.350779390212203</v>
      </c>
      <c r="K147" s="27">
        <f>Baseline!CK147*'Summary all tools'!K$21</f>
        <v>47.766954156648872</v>
      </c>
      <c r="L147" s="27">
        <f>Baseline!CL147*'Summary all tools'!L$21</f>
        <v>142.45950037454867</v>
      </c>
      <c r="M147" s="27">
        <f>Baseline!CM147*'Summary all tools'!M$21</f>
        <v>106.10205716787259</v>
      </c>
      <c r="N147" s="27">
        <f>Baseline!CN147*'Summary all tools'!N$21</f>
        <v>83.186418439007696</v>
      </c>
      <c r="O147" s="27">
        <f>Baseline!CO147*'Summary all tools'!O$21</f>
        <v>136.94075652832191</v>
      </c>
      <c r="P147" s="27">
        <f>Baseline!CP147*'Summary all tools'!P$21</f>
        <v>81.217384595868225</v>
      </c>
      <c r="Q147" s="28"/>
      <c r="R147" s="29">
        <f>Baseline!CR147*'Summary all tools'!B$28</f>
        <v>2.6517853480814129</v>
      </c>
      <c r="S147" s="29">
        <f>Baseline!CS147*'Summary all tools'!C$28</f>
        <v>2.3747227177436794</v>
      </c>
      <c r="T147" s="29">
        <f>Baseline!CT147*'Summary all tools'!D$28</f>
        <v>6.011407427269357</v>
      </c>
      <c r="U147" s="29">
        <f>Baseline!CU147*'Summary all tools'!E$28</f>
        <v>4.2587315694738948</v>
      </c>
      <c r="V147" s="29">
        <f>Baseline!CV147*'Summary all tools'!F$28</f>
        <v>1.464131540210821</v>
      </c>
      <c r="W147" s="29">
        <f>Baseline!CW147*'Summary all tools'!G$28</f>
        <v>1.7875529296143204</v>
      </c>
      <c r="X147" s="29">
        <f>Baseline!CX147*'Summary all tools'!H$28</f>
        <v>1.4341818038621781</v>
      </c>
      <c r="Y147" s="29">
        <f>Baseline!CY147*'Summary all tools'!J$28</f>
        <v>2.1346396940697656</v>
      </c>
      <c r="Z147" s="29">
        <f>Baseline!CZ147*'Summary all tools'!K$28</f>
        <v>1.5454951811857707</v>
      </c>
      <c r="AA147" s="29">
        <f>Baseline!DA147*'Summary all tools'!L$28</f>
        <v>4.0244332993764473</v>
      </c>
      <c r="AB147" s="29">
        <f>Baseline!DB147*'Summary all tools'!M$28</f>
        <v>2.8132254864514619</v>
      </c>
      <c r="AC147" s="29">
        <f>Baseline!DC147*'Summary all tools'!N$28</f>
        <v>1.2162758873907633</v>
      </c>
      <c r="AD147" s="29">
        <f>Baseline!DD147*'Summary all tools'!O$28</f>
        <v>1.210890933932107</v>
      </c>
      <c r="AE147" s="29">
        <f>Baseline!DE147*'Summary all tools'!P$28</f>
        <v>0.96862077761606513</v>
      </c>
      <c r="AF147" s="29">
        <f t="shared" si="6"/>
        <v>1630.8764736277797</v>
      </c>
      <c r="AH147" s="6">
        <f>C147*'Summary all tools'!B$22</f>
        <v>11.827606385324232</v>
      </c>
      <c r="AI147" s="6">
        <f>D147*'Summary all tools'!C$22</f>
        <v>12.173546510914587</v>
      </c>
      <c r="AJ147" s="6">
        <f>E147*'Summary all tools'!D$22</f>
        <v>47.056985330307974</v>
      </c>
      <c r="AK147" s="6">
        <f>F147*'Summary all tools'!E$22</f>
        <v>35.354880831783795</v>
      </c>
      <c r="AL147" s="6">
        <f>G147*'Summary all tools'!F$22</f>
        <v>25.017268671110433</v>
      </c>
      <c r="AM147" s="6">
        <f>H147*'Summary all tools'!G$22</f>
        <v>38.289969654891657</v>
      </c>
      <c r="AN147" s="6">
        <f>I147*'Summary all tools'!H$22</f>
        <v>21.461589517273026</v>
      </c>
      <c r="AO147" s="6">
        <f>J147*'Summary all tools'!J$22</f>
        <v>6.2269943154061167</v>
      </c>
      <c r="AP147" s="6">
        <f>K147*'Summary all tools'!K$22</f>
        <v>6.1518047019926572</v>
      </c>
      <c r="AQ147" s="6">
        <f>L147*'Summary all tools'!L$22</f>
        <v>36.191634204465295</v>
      </c>
      <c r="AR147" s="6">
        <f>M147*'Summary all tools'!M$22</f>
        <v>26.955077276453459</v>
      </c>
      <c r="AS147" s="6">
        <f>N147*'Summary all tools'!N$22</f>
        <v>21.133391728938189</v>
      </c>
      <c r="AT147" s="6">
        <f>O147*'Summary all tools'!O$22</f>
        <v>33.05466536890529</v>
      </c>
      <c r="AU147" s="6">
        <f>P147*'Summary all tools'!P$22</f>
        <v>19.604196281761297</v>
      </c>
      <c r="AV147" s="6"/>
      <c r="AW147" s="6">
        <f>R147*'Summary all tools'!B$29</f>
        <v>0.45521110879871668</v>
      </c>
      <c r="AX147" s="6">
        <f>S147*'Summary all tools'!C$29</f>
        <v>0.40764994882248451</v>
      </c>
      <c r="AY147" s="6">
        <f>T147*'Summary all tools'!D$29</f>
        <v>1.140565931619657</v>
      </c>
      <c r="AZ147" s="6">
        <f>U147*'Summary all tools'!E$29</f>
        <v>0.80802444333097934</v>
      </c>
      <c r="BA147" s="6">
        <f>V147*'Summary all tools'!F$29</f>
        <v>0.27779493810367756</v>
      </c>
      <c r="BB147" s="6">
        <f>W147*'Summary all tools'!G$29</f>
        <v>0.43608020995848829</v>
      </c>
      <c r="BC147" s="6">
        <f>X147*'Summary all tools'!H$29</f>
        <v>0.34987400472768171</v>
      </c>
      <c r="BD147" s="6">
        <f>Y147*'Summary all tools'!J$29</f>
        <v>0.27491571817565164</v>
      </c>
      <c r="BE147" s="6">
        <f>Z147*'Summary all tools'!K$29</f>
        <v>0.19904104606180378</v>
      </c>
      <c r="BF147" s="6">
        <f>AA147*'Summary all tools'!L$29</f>
        <v>1.0224015770683079</v>
      </c>
      <c r="BG147" s="6">
        <f>AB147*'Summary all tools'!M$29</f>
        <v>0.71469594848108997</v>
      </c>
      <c r="BH147" s="6">
        <f>AC147*'Summary all tools'!N$29</f>
        <v>0.30899316572376678</v>
      </c>
      <c r="BI147" s="6">
        <f>AD147*'Summary all tools'!O$29</f>
        <v>0.2922840185353362</v>
      </c>
      <c r="BJ147" s="6">
        <f>AE147*'Summary all tools'!P$29</f>
        <v>0.23380501528663641</v>
      </c>
      <c r="BK147" s="6">
        <f t="shared" si="7"/>
        <v>347.42094785422222</v>
      </c>
      <c r="BM147" s="6">
        <f>C147*'Summary all tools'!B$23</f>
        <v>2.4406171906224605</v>
      </c>
      <c r="BN147" s="6">
        <f>D147*'Summary all tools'!C$23</f>
        <v>2.5120016609823752</v>
      </c>
      <c r="BO147" s="6">
        <f>E147*'Summary all tools'!D$23</f>
        <v>14.342711282182909</v>
      </c>
      <c r="BP147" s="6">
        <f>F147*'Summary all tools'!E$23</f>
        <v>10.775973952153279</v>
      </c>
      <c r="BQ147" s="6">
        <f>G147*'Summary all tools'!F$23</f>
        <v>7.6251264100302345</v>
      </c>
      <c r="BR147" s="6">
        <f>H147*'Summary all tools'!G$23</f>
        <v>8.4171916051701494</v>
      </c>
      <c r="BS147" s="6">
        <f>I147*'Summary all tools'!H$23</f>
        <v>4.7178494197453631</v>
      </c>
      <c r="BT147" s="6">
        <f>J147*'Summary all tools'!J$23</f>
        <v>1.09888134977755</v>
      </c>
      <c r="BU147" s="6">
        <f>K147*'Summary all tools'!K$23</f>
        <v>1.0856125944692925</v>
      </c>
      <c r="BV147" s="6">
        <f>L147*'Summary all tools'!L$23</f>
        <v>7.6420582184727524</v>
      </c>
      <c r="BW147" s="6">
        <f>M147*'Summary all tools'!M$23</f>
        <v>5.6917095444304122</v>
      </c>
      <c r="BX147" s="6">
        <f>N147*'Summary all tools'!N$23</f>
        <v>4.4624293292180237</v>
      </c>
      <c r="BY147" s="6">
        <f>O147*'Summary all tools'!O$23</f>
        <v>7.9787123304254148</v>
      </c>
      <c r="BZ147" s="6">
        <f>P147*'Summary all tools'!P$23</f>
        <v>4.7320473783561745</v>
      </c>
      <c r="CA147" s="6"/>
      <c r="CB147" s="6">
        <f>R147*'Summary all tools'!B$30</f>
        <v>9.3932451021957408E-2</v>
      </c>
      <c r="CC147" s="6">
        <f>S147*'Summary all tools'!C$30</f>
        <v>8.4118243407814264E-2</v>
      </c>
      <c r="CD147" s="6">
        <f>T147*'Summary all tools'!D$30</f>
        <v>0.34763824628133383</v>
      </c>
      <c r="CE147" s="6">
        <f>U147*'Summary all tools'!E$30</f>
        <v>0.24628142279608617</v>
      </c>
      <c r="CF147" s="6">
        <f>V147*'Summary all tools'!F$30</f>
        <v>8.4670374969956511E-2</v>
      </c>
      <c r="CG147" s="6">
        <f>W147*'Summary all tools'!G$30</f>
        <v>9.5862459947771123E-2</v>
      </c>
      <c r="CH147" s="6">
        <f>X147*'Summary all tools'!H$30</f>
        <v>7.6911957935826586E-2</v>
      </c>
      <c r="CI147" s="6">
        <f>Y147*'Summary all tools'!J$30</f>
        <v>4.8514538501585582E-2</v>
      </c>
      <c r="CJ147" s="6">
        <f>Z147*'Summary all tools'!K$30</f>
        <v>3.5124890481494787E-2</v>
      </c>
      <c r="CK147" s="6">
        <f>AA147*'Summary all tools'!L$30</f>
        <v>0.21588559197059889</v>
      </c>
      <c r="CL147" s="6">
        <f>AB147*'Summary all tools'!M$30</f>
        <v>0.15091189350397519</v>
      </c>
      <c r="CM147" s="6">
        <f>AC147*'Summary all tools'!N$30</f>
        <v>6.5245568858006531E-2</v>
      </c>
      <c r="CN147" s="6">
        <f>AD147*'Summary all tools'!O$30</f>
        <v>7.055131481887425E-2</v>
      </c>
      <c r="CO147" s="6">
        <f>AE147*'Summary all tools'!P$30</f>
        <v>5.6435693345050171E-2</v>
      </c>
      <c r="CP147" s="6">
        <f t="shared" si="8"/>
        <v>85.195006913876711</v>
      </c>
      <c r="CR147" s="6"/>
      <c r="CS147" s="6"/>
      <c r="CT147" s="6"/>
      <c r="CU147" s="6"/>
      <c r="CV147" s="6"/>
      <c r="CW147" s="6"/>
      <c r="CX147" s="6"/>
      <c r="CY147" s="6"/>
      <c r="CZ147" s="6"/>
      <c r="DA147" s="6"/>
      <c r="DB147" s="6"/>
      <c r="DC147" s="6"/>
      <c r="DD147" s="6"/>
      <c r="DE147" s="6"/>
      <c r="DF147" s="6"/>
      <c r="DH147" s="6"/>
      <c r="DI147" s="6"/>
      <c r="DJ147" s="6"/>
      <c r="DK147" s="6"/>
      <c r="DL147" s="6"/>
      <c r="DM147" s="6"/>
      <c r="DN147" s="6"/>
      <c r="DO147" s="6"/>
      <c r="DP147" s="6"/>
      <c r="DQ147" s="6"/>
      <c r="DR147" s="6"/>
      <c r="DS147" s="6"/>
      <c r="DT147" s="6"/>
      <c r="DU147" s="6"/>
      <c r="DV147" s="6"/>
      <c r="DX147" s="6"/>
      <c r="DY147" s="6"/>
      <c r="DZ147" s="6"/>
      <c r="EA147" s="6"/>
      <c r="EB147" s="6"/>
      <c r="EC147" s="6"/>
      <c r="ED147" s="6"/>
      <c r="EE147" s="6"/>
      <c r="EF147" s="6"/>
      <c r="EG147" s="6"/>
      <c r="EH147" s="6"/>
      <c r="EI147" s="6"/>
      <c r="EJ147" s="6"/>
      <c r="EK147" s="6"/>
      <c r="EL147" s="6"/>
      <c r="EN147" s="1"/>
      <c r="EO147" s="1"/>
      <c r="EP147" s="1"/>
      <c r="EQ147" s="1"/>
      <c r="ER147" s="1"/>
      <c r="ES147" s="1"/>
      <c r="ET147" s="1"/>
      <c r="EU147" s="1"/>
      <c r="EV147" s="1"/>
      <c r="EW147" s="1"/>
      <c r="EX147" s="1"/>
      <c r="EY147" s="1"/>
      <c r="EZ147" s="1"/>
      <c r="FA147" s="1"/>
      <c r="FB147" s="2"/>
      <c r="FD147" s="2"/>
      <c r="FE147" s="2"/>
      <c r="FF147" s="2"/>
      <c r="FG147" s="2"/>
      <c r="FH147" s="2"/>
      <c r="FI147" s="2"/>
      <c r="FJ147" s="2"/>
      <c r="FK147" s="2"/>
      <c r="FL147" s="2"/>
      <c r="FM147" s="2"/>
      <c r="FN147" s="2"/>
      <c r="FO147" s="2"/>
      <c r="FP147" s="2"/>
      <c r="FQ147" s="2"/>
      <c r="FR147" s="2"/>
      <c r="FT147" s="2"/>
      <c r="FU147" s="2"/>
      <c r="FV147" s="2"/>
      <c r="FW147" s="2"/>
      <c r="FX147" s="2"/>
      <c r="FY147" s="2"/>
      <c r="FZ147" s="2"/>
      <c r="GA147" s="2"/>
      <c r="GB147" s="2"/>
      <c r="GC147" s="2"/>
      <c r="GD147" s="2"/>
      <c r="GE147" s="2"/>
      <c r="GF147" s="2"/>
      <c r="GG147" s="2"/>
      <c r="GH147" s="2"/>
      <c r="GJ147" s="6"/>
    </row>
    <row r="148" spans="1:192" x14ac:dyDescent="0.25">
      <c r="A148" s="8" t="s">
        <v>99</v>
      </c>
      <c r="B148" s="8" t="s">
        <v>315</v>
      </c>
      <c r="C148" s="22">
        <f>Baseline!CC148*'Summary all tools'!B$21</f>
        <v>58.390119005183038</v>
      </c>
      <c r="D148" s="22">
        <f>Baseline!CD148*'Summary all tools'!C$21</f>
        <v>52.386365597998406</v>
      </c>
      <c r="E148" s="22">
        <f>Baseline!CE148*'Summary all tools'!D$21</f>
        <v>169.49227449730492</v>
      </c>
      <c r="F148" s="22">
        <f>Baseline!CF148*'Summary all tools'!E$21</f>
        <v>128.28044419646585</v>
      </c>
      <c r="G148" s="22">
        <f>Baseline!CG148*'Summary all tools'!F$21</f>
        <v>86.975784056329019</v>
      </c>
      <c r="H148" s="22">
        <f>Baseline!CH148*'Summary all tools'!G$21</f>
        <v>91.453633308476199</v>
      </c>
      <c r="I148" s="22">
        <f>Baseline!CI148*'Summary all tools'!H$21</f>
        <v>50.502813598745306</v>
      </c>
      <c r="J148" s="27">
        <f>Baseline!CJ148*'Summary all tools'!J$21</f>
        <v>34.370107645441607</v>
      </c>
      <c r="K148" s="27">
        <f>Baseline!CK148*'Summary all tools'!K$21</f>
        <v>33.280650032732169</v>
      </c>
      <c r="L148" s="27">
        <f>Baseline!CL148*'Summary all tools'!L$21</f>
        <v>93.867054785302798</v>
      </c>
      <c r="M148" s="27">
        <f>Baseline!CM148*'Summary all tools'!M$21</f>
        <v>69.132688759792359</v>
      </c>
      <c r="N148" s="27">
        <f>Baseline!CN148*'Summary all tools'!N$21</f>
        <v>51.037998674279912</v>
      </c>
      <c r="O148" s="27">
        <f>Baseline!CO148*'Summary all tools'!O$21</f>
        <v>80.395468930233889</v>
      </c>
      <c r="P148" s="27">
        <f>Baseline!CP148*'Summary all tools'!P$21</f>
        <v>49.800790434601701</v>
      </c>
      <c r="Q148" s="28"/>
      <c r="R148" s="29">
        <f>Baseline!CR148*'Summary all tools'!B$28</f>
        <v>15.709538842873997</v>
      </c>
      <c r="S148" s="29">
        <f>Baseline!CS148*'Summary all tools'!C$28</f>
        <v>10.492262065407406</v>
      </c>
      <c r="T148" s="29">
        <f>Baseline!CT148*'Summary all tools'!D$28</f>
        <v>30.032517881803351</v>
      </c>
      <c r="U148" s="29">
        <f>Baseline!CU148*'Summary all tools'!E$28</f>
        <v>17.895707339011533</v>
      </c>
      <c r="V148" s="29">
        <f>Baseline!CV148*'Summary all tools'!F$28</f>
        <v>6.6881684915720854</v>
      </c>
      <c r="W148" s="29">
        <f>Baseline!CW148*'Summary all tools'!G$28</f>
        <v>9.3723162811535783</v>
      </c>
      <c r="X148" s="29">
        <f>Baseline!CX148*'Summary all tools'!H$28</f>
        <v>6.4997926385628926</v>
      </c>
      <c r="Y148" s="29">
        <f>Baseline!CY148*'Summary all tools'!J$28</f>
        <v>9.5171173250648931</v>
      </c>
      <c r="Z148" s="29">
        <f>Baseline!CZ148*'Summary all tools'!K$28</f>
        <v>7.22769983237069</v>
      </c>
      <c r="AA148" s="29">
        <f>Baseline!DA148*'Summary all tools'!L$28</f>
        <v>19.799406397759601</v>
      </c>
      <c r="AB148" s="29">
        <f>Baseline!DB148*'Summary all tools'!M$28</f>
        <v>11.095665024055227</v>
      </c>
      <c r="AC148" s="29">
        <f>Baseline!DC148*'Summary all tools'!N$28</f>
        <v>5.304017756239686</v>
      </c>
      <c r="AD148" s="29">
        <f>Baseline!DD148*'Summary all tools'!O$28</f>
        <v>8.7231576120050072</v>
      </c>
      <c r="AE148" s="29">
        <f>Baseline!DE148*'Summary all tools'!P$28</f>
        <v>5.1849477090367451</v>
      </c>
      <c r="AF148" s="29">
        <f t="shared" si="6"/>
        <v>1212.9085087198043</v>
      </c>
      <c r="AH148" s="6">
        <f>C148*'Summary all tools'!B$22</f>
        <v>10.02337192732025</v>
      </c>
      <c r="AI148" s="6">
        <f>D148*'Summary all tools'!C$22</f>
        <v>8.9927548574220708</v>
      </c>
      <c r="AJ148" s="6">
        <f>E148*'Summary all tools'!D$22</f>
        <v>32.158378267194955</v>
      </c>
      <c r="AK148" s="6">
        <f>F148*'Summary all tools'!E$22</f>
        <v>24.339109620122173</v>
      </c>
      <c r="AL148" s="6">
        <f>G148*'Summary all tools'!F$22</f>
        <v>16.502228034079319</v>
      </c>
      <c r="AM148" s="6">
        <f>H148*'Summary all tools'!G$22</f>
        <v>22.310455234034151</v>
      </c>
      <c r="AN148" s="6">
        <f>I148*'Summary all tools'!H$22</f>
        <v>12.32034990000937</v>
      </c>
      <c r="AO148" s="6">
        <f>J148*'Summary all tools'!J$22</f>
        <v>4.4264532573674797</v>
      </c>
      <c r="AP148" s="6">
        <f>K148*'Summary all tools'!K$22</f>
        <v>4.286144322397325</v>
      </c>
      <c r="AQ148" s="6">
        <f>L148*'Summary all tools'!L$22</f>
        <v>23.846792258209515</v>
      </c>
      <c r="AR148" s="6">
        <f>M148*'Summary all tools'!M$22</f>
        <v>17.563061618125385</v>
      </c>
      <c r="AS148" s="6">
        <f>N148*'Summary all tools'!N$22</f>
        <v>12.966131242150057</v>
      </c>
      <c r="AT148" s="6">
        <f>O148*'Summary all tools'!O$22</f>
        <v>19.40580284522887</v>
      </c>
      <c r="AU148" s="6">
        <f>P148*'Summary all tools'!P$22</f>
        <v>12.020880449731445</v>
      </c>
      <c r="AV148" s="6"/>
      <c r="AW148" s="6">
        <f>R148*'Summary all tools'!B$29</f>
        <v>2.6967328258884518</v>
      </c>
      <c r="AX148" s="6">
        <f>S148*'Summary all tools'!C$29</f>
        <v>1.8011240057783831</v>
      </c>
      <c r="AY148" s="6">
        <f>T148*'Summary all tools'!D$29</f>
        <v>5.6981775318301349</v>
      </c>
      <c r="AZ148" s="6">
        <f>U148*'Summary all tools'!E$29</f>
        <v>3.3954168570444234</v>
      </c>
      <c r="BA148" s="6">
        <f>V148*'Summary all tools'!F$29</f>
        <v>1.268970240116341</v>
      </c>
      <c r="BB148" s="6">
        <f>W148*'Summary all tools'!G$29</f>
        <v>2.2864115428261096</v>
      </c>
      <c r="BC148" s="6">
        <f>X148*'Summary all tools'!H$29</f>
        <v>1.5856486773360581</v>
      </c>
      <c r="BD148" s="6">
        <f>Y148*'Summary all tools'!J$29</f>
        <v>1.2256893524704786</v>
      </c>
      <c r="BE148" s="6">
        <f>Z148*'Summary all tools'!K$29</f>
        <v>0.9308401299265282</v>
      </c>
      <c r="BF148" s="6">
        <f>AA148*'Summary all tools'!L$29</f>
        <v>5.0300111395118012</v>
      </c>
      <c r="BG148" s="6">
        <f>AB148*'Summary all tools'!M$29</f>
        <v>2.8188379767589695</v>
      </c>
      <c r="BH148" s="6">
        <f>AC148*'Summary all tools'!N$29</f>
        <v>1.3474781951580579</v>
      </c>
      <c r="BI148" s="6">
        <f>AD148*'Summary all tools'!O$29</f>
        <v>2.105589768415002</v>
      </c>
      <c r="BJ148" s="6">
        <f>AE148*'Summary all tools'!P$29</f>
        <v>1.2515391021812834</v>
      </c>
      <c r="BK148" s="6">
        <f t="shared" si="7"/>
        <v>254.60438117863436</v>
      </c>
      <c r="BM148" s="6">
        <f>C148*'Summary all tools'!B$23</f>
        <v>2.0683148421454485</v>
      </c>
      <c r="BN148" s="6">
        <f>D148*'Summary all tools'!C$23</f>
        <v>1.8556478277220145</v>
      </c>
      <c r="BO148" s="6">
        <f>E148*'Summary all tools'!D$23</f>
        <v>9.8016974855491465</v>
      </c>
      <c r="BP148" s="6">
        <f>F148*'Summary all tools'!E$23</f>
        <v>7.4184272472290189</v>
      </c>
      <c r="BQ148" s="6">
        <f>G148*'Summary all tools'!F$23</f>
        <v>5.0297886816200661</v>
      </c>
      <c r="BR148" s="6">
        <f>H148*'Summary all tools'!G$23</f>
        <v>4.9044535212747489</v>
      </c>
      <c r="BS148" s="6">
        <f>I148*'Summary all tools'!H$23</f>
        <v>2.7083527797434392</v>
      </c>
      <c r="BT148" s="6">
        <f>J148*'Summary all tools'!J$23</f>
        <v>0.78113881012367292</v>
      </c>
      <c r="BU148" s="6">
        <f>K148*'Summary all tools'!K$23</f>
        <v>0.75637840983482207</v>
      </c>
      <c r="BV148" s="6">
        <f>L148*'Summary all tools'!L$23</f>
        <v>5.0353784449605756</v>
      </c>
      <c r="BW148" s="6">
        <f>M148*'Summary all tools'!M$23</f>
        <v>3.7085349233491853</v>
      </c>
      <c r="BX148" s="6">
        <f>N148*'Summary all tools'!N$23</f>
        <v>2.7378683499360683</v>
      </c>
      <c r="BY148" s="6">
        <f>O148*'Summary all tools'!O$23</f>
        <v>4.684159307469038</v>
      </c>
      <c r="BZ148" s="6">
        <f>P148*'Summary all tools'!P$23</f>
        <v>2.9015918326937973</v>
      </c>
      <c r="CA148" s="6"/>
      <c r="CB148" s="6">
        <f>R148*'Summary all tools'!B$30</f>
        <v>0.55646867835793457</v>
      </c>
      <c r="CC148" s="6">
        <f>S148*'Summary all tools'!C$30</f>
        <v>0.37166050912887272</v>
      </c>
      <c r="CD148" s="6">
        <f>T148*'Summary all tools'!D$30</f>
        <v>1.7367732888112397</v>
      </c>
      <c r="CE148" s="6">
        <f>U148*'Summary all tools'!E$30</f>
        <v>1.0349044530032661</v>
      </c>
      <c r="CF148" s="6">
        <f>V148*'Summary all tools'!F$30</f>
        <v>0.38677517592587107</v>
      </c>
      <c r="CG148" s="6">
        <f>W148*'Summary all tools'!G$30</f>
        <v>0.50261633053504995</v>
      </c>
      <c r="CH148" s="6">
        <f>X148*'Summary all tools'!H$30</f>
        <v>0.34856932131094376</v>
      </c>
      <c r="CI148" s="6">
        <f>Y148*'Summary all tools'!J$30</f>
        <v>0.21629812102420212</v>
      </c>
      <c r="CJ148" s="6">
        <f>Z148*'Summary all tools'!K$30</f>
        <v>0.16426590528115206</v>
      </c>
      <c r="CK148" s="6">
        <f>AA148*'Summary all tools'!L$30</f>
        <v>1.0621139059526912</v>
      </c>
      <c r="CL148" s="6">
        <f>AB148*'Summary all tools'!M$30</f>
        <v>0.59521279987340792</v>
      </c>
      <c r="CM148" s="6">
        <f>AC148*'Summary all tools'!N$30</f>
        <v>0.28452726830030706</v>
      </c>
      <c r="CN148" s="6">
        <f>AD148*'Summary all tools'!O$30</f>
        <v>0.50824580616913839</v>
      </c>
      <c r="CO148" s="6">
        <f>AE148*'Summary all tools'!P$30</f>
        <v>0.30209564535410288</v>
      </c>
      <c r="CP148" s="6">
        <f t="shared" si="8"/>
        <v>62.462259672679231</v>
      </c>
      <c r="CR148" s="6"/>
      <c r="CS148" s="6"/>
      <c r="CT148" s="6"/>
      <c r="CU148" s="6"/>
      <c r="CV148" s="6"/>
      <c r="CW148" s="6"/>
      <c r="CX148" s="6"/>
      <c r="CY148" s="6"/>
      <c r="CZ148" s="6"/>
      <c r="DA148" s="6"/>
      <c r="DB148" s="6"/>
      <c r="DC148" s="6"/>
      <c r="DD148" s="6"/>
      <c r="DE148" s="6"/>
      <c r="DF148" s="6"/>
      <c r="DH148" s="6"/>
      <c r="DI148" s="6"/>
      <c r="DJ148" s="6"/>
      <c r="DK148" s="6"/>
      <c r="DL148" s="6"/>
      <c r="DM148" s="6"/>
      <c r="DN148" s="6"/>
      <c r="DO148" s="6"/>
      <c r="DP148" s="6"/>
      <c r="DQ148" s="6"/>
      <c r="DR148" s="6"/>
      <c r="DS148" s="6"/>
      <c r="DT148" s="6"/>
      <c r="DU148" s="6"/>
      <c r="DV148" s="6"/>
      <c r="DX148" s="6"/>
      <c r="DY148" s="6"/>
      <c r="DZ148" s="6"/>
      <c r="EA148" s="6"/>
      <c r="EB148" s="6"/>
      <c r="EC148" s="6"/>
      <c r="ED148" s="6"/>
      <c r="EE148" s="6"/>
      <c r="EF148" s="6"/>
      <c r="EG148" s="6"/>
      <c r="EH148" s="6"/>
      <c r="EI148" s="6"/>
      <c r="EJ148" s="6"/>
      <c r="EK148" s="6"/>
      <c r="EL148" s="6"/>
      <c r="EN148" s="1"/>
      <c r="EO148" s="1"/>
      <c r="EP148" s="1"/>
      <c r="EQ148" s="1"/>
      <c r="ER148" s="1"/>
      <c r="ES148" s="1"/>
      <c r="ET148" s="1"/>
      <c r="EU148" s="1"/>
      <c r="EV148" s="1"/>
      <c r="EW148" s="1"/>
      <c r="EX148" s="1"/>
      <c r="EY148" s="1"/>
      <c r="EZ148" s="1"/>
      <c r="FA148" s="1"/>
      <c r="FB148" s="2"/>
      <c r="FD148" s="2"/>
      <c r="FE148" s="2"/>
      <c r="FF148" s="2"/>
      <c r="FG148" s="2"/>
      <c r="FH148" s="2"/>
      <c r="FI148" s="2"/>
      <c r="FJ148" s="2"/>
      <c r="FK148" s="2"/>
      <c r="FL148" s="2"/>
      <c r="FM148" s="2"/>
      <c r="FN148" s="2"/>
      <c r="FO148" s="2"/>
      <c r="FP148" s="2"/>
      <c r="FQ148" s="2"/>
      <c r="FR148" s="2"/>
      <c r="FT148" s="2"/>
      <c r="FU148" s="2"/>
      <c r="FV148" s="2"/>
      <c r="FW148" s="2"/>
      <c r="FX148" s="2"/>
      <c r="FY148" s="2"/>
      <c r="FZ148" s="2"/>
      <c r="GA148" s="2"/>
      <c r="GB148" s="2"/>
      <c r="GC148" s="2"/>
      <c r="GD148" s="2"/>
      <c r="GE148" s="2"/>
      <c r="GF148" s="2"/>
      <c r="GG148" s="2"/>
      <c r="GH148" s="2"/>
      <c r="GJ148" s="6"/>
    </row>
    <row r="149" spans="1:192" x14ac:dyDescent="0.25">
      <c r="A149" s="8" t="s">
        <v>111</v>
      </c>
      <c r="B149" s="8" t="s">
        <v>316</v>
      </c>
      <c r="C149" s="22">
        <f>Baseline!CC149*'Summary all tools'!B$21</f>
        <v>35.822583590784966</v>
      </c>
      <c r="D149" s="22">
        <f>Baseline!CD149*'Summary all tools'!C$21</f>
        <v>33.232570227146319</v>
      </c>
      <c r="E149" s="22">
        <f>Baseline!CE149*'Summary all tools'!D$21</f>
        <v>107.45237553083106</v>
      </c>
      <c r="F149" s="22">
        <f>Baseline!CF149*'Summary all tools'!E$21</f>
        <v>73.799344867583727</v>
      </c>
      <c r="G149" s="22">
        <f>Baseline!CG149*'Summary all tools'!F$21</f>
        <v>62.607924550698613</v>
      </c>
      <c r="H149" s="22">
        <f>Baseline!CH149*'Summary all tools'!G$21</f>
        <v>52.913453348926097</v>
      </c>
      <c r="I149" s="22">
        <f>Baseline!CI149*'Summary all tools'!H$21</f>
        <v>25.284819120309781</v>
      </c>
      <c r="J149" s="27">
        <f>Baseline!CJ149*'Summary all tools'!J$21</f>
        <v>22.068839084093032</v>
      </c>
      <c r="K149" s="27">
        <f>Baseline!CK149*'Summary all tools'!K$21</f>
        <v>21.322686638082242</v>
      </c>
      <c r="L149" s="27">
        <f>Baseline!CL149*'Summary all tools'!L$21</f>
        <v>58.363540825881188</v>
      </c>
      <c r="M149" s="27">
        <f>Baseline!CM149*'Summary all tools'!M$21</f>
        <v>45.342533548907276</v>
      </c>
      <c r="N149" s="27">
        <f>Baseline!CN149*'Summary all tools'!N$21</f>
        <v>32.98075115114036</v>
      </c>
      <c r="O149" s="27">
        <f>Baseline!CO149*'Summary all tools'!O$21</f>
        <v>43.518320350320771</v>
      </c>
      <c r="P149" s="27">
        <f>Baseline!CP149*'Summary all tools'!P$21</f>
        <v>23.875733038755495</v>
      </c>
      <c r="Q149" s="28"/>
      <c r="R149" s="29">
        <f>Baseline!CR149*'Summary all tools'!B$28</f>
        <v>36.407328445356661</v>
      </c>
      <c r="S149" s="29">
        <f>Baseline!CS149*'Summary all tools'!C$28</f>
        <v>23.846176610851806</v>
      </c>
      <c r="T149" s="29">
        <f>Baseline!CT149*'Summary all tools'!D$28</f>
        <v>69.09985591018706</v>
      </c>
      <c r="U149" s="29">
        <f>Baseline!CU149*'Summary all tools'!E$28</f>
        <v>50.872847883339446</v>
      </c>
      <c r="V149" s="29">
        <f>Baseline!CV149*'Summary all tools'!F$28</f>
        <v>30.181509444759097</v>
      </c>
      <c r="W149" s="29">
        <f>Baseline!CW149*'Summary all tools'!G$28</f>
        <v>23.531862418994773</v>
      </c>
      <c r="X149" s="29">
        <f>Baseline!CX149*'Summary all tools'!H$28</f>
        <v>16.128522495347106</v>
      </c>
      <c r="Y149" s="29">
        <f>Baseline!CY149*'Summary all tools'!J$28</f>
        <v>20.886579847445191</v>
      </c>
      <c r="Z149" s="29">
        <f>Baseline!CZ149*'Summary all tools'!K$28</f>
        <v>15.67351572846454</v>
      </c>
      <c r="AA149" s="29">
        <f>Baseline!DA149*'Summary all tools'!L$28</f>
        <v>43.185324645473365</v>
      </c>
      <c r="AB149" s="29">
        <f>Baseline!DB149*'Summary all tools'!M$28</f>
        <v>30.716710843372574</v>
      </c>
      <c r="AC149" s="29">
        <f>Baseline!DC149*'Summary all tools'!N$28</f>
        <v>17.955079629714479</v>
      </c>
      <c r="AD149" s="29">
        <f>Baseline!DD149*'Summary all tools'!O$28</f>
        <v>23.498412774195316</v>
      </c>
      <c r="AE149" s="29">
        <f>Baseline!DE149*'Summary all tools'!P$28</f>
        <v>13.577302733837749</v>
      </c>
      <c r="AF149" s="29">
        <f t="shared" si="6"/>
        <v>1054.1465052848</v>
      </c>
      <c r="AH149" s="6">
        <f>C149*'Summary all tools'!B$22</f>
        <v>6.1493808343854308</v>
      </c>
      <c r="AI149" s="6">
        <f>D149*'Summary all tools'!C$22</f>
        <v>5.704773635722665</v>
      </c>
      <c r="AJ149" s="6">
        <f>E149*'Summary all tools'!D$22</f>
        <v>20.387325311892571</v>
      </c>
      <c r="AK149" s="6">
        <f>F149*'Summary all tools'!E$22</f>
        <v>14.00221488065916</v>
      </c>
      <c r="AL149" s="6">
        <f>G149*'Summary all tools'!F$22</f>
        <v>11.878826490450939</v>
      </c>
      <c r="AM149" s="6">
        <f>H149*'Summary all tools'!G$22</f>
        <v>12.90843446577377</v>
      </c>
      <c r="AN149" s="6">
        <f>I149*'Summary all tools'!H$22</f>
        <v>6.1683260104225752</v>
      </c>
      <c r="AO149" s="6">
        <f>J149*'Summary all tools'!J$22</f>
        <v>2.8421989729513752</v>
      </c>
      <c r="AP149" s="6">
        <f>K149*'Summary all tools'!K$22</f>
        <v>2.7461035821772586</v>
      </c>
      <c r="AQ149" s="6">
        <f>L149*'Summary all tools'!L$22</f>
        <v>14.827174845441474</v>
      </c>
      <c r="AR149" s="6">
        <f>M149*'Summary all tools'!M$22</f>
        <v>11.519206397546281</v>
      </c>
      <c r="AS149" s="6">
        <f>N149*'Summary all tools'!N$22</f>
        <v>8.3787130960893013</v>
      </c>
      <c r="AT149" s="6">
        <f>O149*'Summary all tools'!O$22</f>
        <v>10.504422153525704</v>
      </c>
      <c r="AU149" s="6">
        <f>P149*'Summary all tools'!P$22</f>
        <v>5.7631079748720166</v>
      </c>
      <c r="AV149" s="6"/>
      <c r="AW149" s="6">
        <f>R149*'Summary all tools'!B$29</f>
        <v>6.2497593789031871</v>
      </c>
      <c r="AX149" s="6">
        <f>S149*'Summary all tools'!C$29</f>
        <v>4.0934853582661139</v>
      </c>
      <c r="AY149" s="6">
        <f>T149*'Summary all tools'!D$29</f>
        <v>13.110563954369473</v>
      </c>
      <c r="AZ149" s="6">
        <f>U149*'Summary all tools'!E$29</f>
        <v>9.6522882273782447</v>
      </c>
      <c r="BA149" s="6">
        <f>V149*'Summary all tools'!F$29</f>
        <v>5.7264462364325253</v>
      </c>
      <c r="BB149" s="6">
        <f>W149*'Summary all tools'!G$29</f>
        <v>5.7406856795024055</v>
      </c>
      <c r="BC149" s="6">
        <f>X149*'Summary all tools'!H$29</f>
        <v>3.9346132691067601</v>
      </c>
      <c r="BD149" s="6">
        <f>Y149*'Summary all tools'!J$29</f>
        <v>2.689938313686123</v>
      </c>
      <c r="BE149" s="6">
        <f>Z149*'Summary all tools'!K$29</f>
        <v>2.0185588438174027</v>
      </c>
      <c r="BF149" s="6">
        <f>AA149*'Summary all tools'!L$29</f>
        <v>10.971170532402645</v>
      </c>
      <c r="BG149" s="6">
        <f>AB149*'Summary all tools'!M$29</f>
        <v>7.8035368640551779</v>
      </c>
      <c r="BH149" s="6">
        <f>AC149*'Summary all tools'!N$29</f>
        <v>4.5614625375084348</v>
      </c>
      <c r="BI149" s="6">
        <f>AD149*'Summary all tools'!O$29</f>
        <v>5.6720306696333527</v>
      </c>
      <c r="BJ149" s="6">
        <f>AE149*'Summary all tools'!P$29</f>
        <v>3.2772799702366981</v>
      </c>
      <c r="BK149" s="6">
        <f t="shared" si="7"/>
        <v>219.28202848720912</v>
      </c>
      <c r="BM149" s="6">
        <f>C149*'Summary all tools'!B$23</f>
        <v>1.268919854714454</v>
      </c>
      <c r="BN149" s="6">
        <f>D149*'Summary all tools'!C$23</f>
        <v>1.1771755121332483</v>
      </c>
      <c r="BO149" s="6">
        <f>E149*'Summary all tools'!D$23</f>
        <v>6.2139450436932844</v>
      </c>
      <c r="BP149" s="6">
        <f>F149*'Summary all tools'!E$23</f>
        <v>4.2677983711598122</v>
      </c>
      <c r="BQ149" s="6">
        <f>G149*'Summary all tools'!F$23</f>
        <v>3.6206012248292243</v>
      </c>
      <c r="BR149" s="6">
        <f>H149*'Summary all tools'!G$23</f>
        <v>2.8376299903209579</v>
      </c>
      <c r="BS149" s="6">
        <f>I149*'Summary all tools'!H$23</f>
        <v>1.3559682178084109</v>
      </c>
      <c r="BT149" s="6">
        <f>J149*'Summary all tools'!J$23</f>
        <v>0.501564524638478</v>
      </c>
      <c r="BU149" s="6">
        <f>K149*'Summary all tools'!K$23</f>
        <v>0.48460651450186915</v>
      </c>
      <c r="BV149" s="6">
        <f>L149*'Summary all tools'!L$23</f>
        <v>3.1308377163681205</v>
      </c>
      <c r="BW149" s="6">
        <f>M149*'Summary all tools'!M$23</f>
        <v>2.4323423867328802</v>
      </c>
      <c r="BX149" s="6">
        <f>N149*'Summary all tools'!N$23</f>
        <v>1.7692103350308088</v>
      </c>
      <c r="BY149" s="6">
        <f>O149*'Summary all tools'!O$23</f>
        <v>2.5355501749889631</v>
      </c>
      <c r="BZ149" s="6">
        <f>P149*'Summary all tools'!P$23</f>
        <v>1.3910950284173833</v>
      </c>
      <c r="CA149" s="6"/>
      <c r="CB149" s="6">
        <f>R149*'Summary all tools'!B$30</f>
        <v>1.2896328877101815</v>
      </c>
      <c r="CC149" s="6">
        <f>S149*'Summary all tools'!C$30</f>
        <v>0.84468745488030927</v>
      </c>
      <c r="CD149" s="6">
        <f>T149*'Summary all tools'!D$30</f>
        <v>3.9960280545852163</v>
      </c>
      <c r="CE149" s="6">
        <f>U149*'Summary all tools'!E$30</f>
        <v>2.9419645624543276</v>
      </c>
      <c r="CF149" s="6">
        <f>V149*'Summary all tools'!F$30</f>
        <v>1.7453894350770367</v>
      </c>
      <c r="CG149" s="6">
        <f>W149*'Summary all tools'!G$30</f>
        <v>1.2619610760975115</v>
      </c>
      <c r="CH149" s="6">
        <f>X149*'Summary all tools'!H$30</f>
        <v>0.86493653760536526</v>
      </c>
      <c r="CI149" s="6">
        <f>Y149*'Summary all tools'!J$30</f>
        <v>0.47469499653284525</v>
      </c>
      <c r="CJ149" s="6">
        <f>Z149*'Summary all tools'!K$30</f>
        <v>0.3562162665560123</v>
      </c>
      <c r="CK149" s="6">
        <f>AA149*'Summary all tools'!L$30</f>
        <v>2.3166216662045427</v>
      </c>
      <c r="CL149" s="6">
        <f>AB149*'Summary all tools'!M$30</f>
        <v>1.64775878005946</v>
      </c>
      <c r="CM149" s="6">
        <f>AC149*'Summary all tools'!N$30</f>
        <v>0.9631773485575581</v>
      </c>
      <c r="CN149" s="6">
        <f>AD149*'Summary all tools'!O$30</f>
        <v>1.3691108512908092</v>
      </c>
      <c r="CO149" s="6">
        <f>AE149*'Summary all tools'!P$30</f>
        <v>0.79106757902265123</v>
      </c>
      <c r="CP149" s="6">
        <f t="shared" si="8"/>
        <v>53.850492391971727</v>
      </c>
      <c r="CR149" s="6"/>
      <c r="CS149" s="6"/>
      <c r="CT149" s="6"/>
      <c r="CU149" s="6"/>
      <c r="CV149" s="6"/>
      <c r="CW149" s="6"/>
      <c r="CX149" s="6"/>
      <c r="CY149" s="6"/>
      <c r="CZ149" s="6"/>
      <c r="DA149" s="6"/>
      <c r="DB149" s="6"/>
      <c r="DC149" s="6"/>
      <c r="DD149" s="6"/>
      <c r="DE149" s="6"/>
      <c r="DF149" s="6"/>
      <c r="DH149" s="6"/>
      <c r="DI149" s="6"/>
      <c r="DJ149" s="6"/>
      <c r="DK149" s="6"/>
      <c r="DL149" s="6"/>
      <c r="DM149" s="6"/>
      <c r="DN149" s="6"/>
      <c r="DO149" s="6"/>
      <c r="DP149" s="6"/>
      <c r="DQ149" s="6"/>
      <c r="DR149" s="6"/>
      <c r="DS149" s="6"/>
      <c r="DT149" s="6"/>
      <c r="DU149" s="6"/>
      <c r="DV149" s="6"/>
      <c r="DX149" s="6"/>
      <c r="DY149" s="6"/>
      <c r="DZ149" s="6"/>
      <c r="EA149" s="6"/>
      <c r="EB149" s="6"/>
      <c r="EC149" s="6"/>
      <c r="ED149" s="6"/>
      <c r="EE149" s="6"/>
      <c r="EF149" s="6"/>
      <c r="EG149" s="6"/>
      <c r="EH149" s="6"/>
      <c r="EI149" s="6"/>
      <c r="EJ149" s="6"/>
      <c r="EK149" s="6"/>
      <c r="EL149" s="6"/>
      <c r="EN149" s="1"/>
      <c r="EO149" s="1"/>
      <c r="EP149" s="1"/>
      <c r="EQ149" s="1"/>
      <c r="ER149" s="1"/>
      <c r="ES149" s="1"/>
      <c r="ET149" s="1"/>
      <c r="EU149" s="1"/>
      <c r="EV149" s="1"/>
      <c r="EW149" s="1"/>
      <c r="EX149" s="1"/>
      <c r="EY149" s="1"/>
      <c r="EZ149" s="1"/>
      <c r="FA149" s="1"/>
      <c r="FB149" s="2"/>
      <c r="FD149" s="2"/>
      <c r="FE149" s="2"/>
      <c r="FF149" s="2"/>
      <c r="FG149" s="2"/>
      <c r="FH149" s="2"/>
      <c r="FI149" s="2"/>
      <c r="FJ149" s="2"/>
      <c r="FK149" s="2"/>
      <c r="FL149" s="2"/>
      <c r="FM149" s="2"/>
      <c r="FN149" s="2"/>
      <c r="FO149" s="2"/>
      <c r="FP149" s="2"/>
      <c r="FQ149" s="2"/>
      <c r="FR149" s="2"/>
      <c r="FT149" s="2"/>
      <c r="FU149" s="2"/>
      <c r="FV149" s="2"/>
      <c r="FW149" s="2"/>
      <c r="FX149" s="2"/>
      <c r="FY149" s="2"/>
      <c r="FZ149" s="2"/>
      <c r="GA149" s="2"/>
      <c r="GB149" s="2"/>
      <c r="GC149" s="2"/>
      <c r="GD149" s="2"/>
      <c r="GE149" s="2"/>
      <c r="GF149" s="2"/>
      <c r="GG149" s="2"/>
      <c r="GH149" s="2"/>
      <c r="GJ149" s="6"/>
    </row>
    <row r="150" spans="1:192" x14ac:dyDescent="0.25">
      <c r="A150" s="8" t="s">
        <v>146</v>
      </c>
      <c r="B150" s="8" t="s">
        <v>317</v>
      </c>
      <c r="C150" s="22">
        <f>Baseline!CC150*'Summary all tools'!B$21</f>
        <v>62.047356773971494</v>
      </c>
      <c r="D150" s="22">
        <f>Baseline!CD150*'Summary all tools'!C$21</f>
        <v>59.870490855070265</v>
      </c>
      <c r="E150" s="22">
        <f>Baseline!CE150*'Summary all tools'!D$21</f>
        <v>215.87358215462828</v>
      </c>
      <c r="F150" s="22">
        <f>Baseline!CF150*'Summary all tools'!E$21</f>
        <v>145.92688173165953</v>
      </c>
      <c r="G150" s="22">
        <f>Baseline!CG150*'Summary all tools'!F$21</f>
        <v>107.22104538765974</v>
      </c>
      <c r="H150" s="22">
        <f>Baseline!CH150*'Summary all tools'!G$21</f>
        <v>133.03836193800254</v>
      </c>
      <c r="I150" s="22">
        <f>Baseline!CI150*'Summary all tools'!H$21</f>
        <v>75.555904110154557</v>
      </c>
      <c r="J150" s="27">
        <f>Baseline!CJ150*'Summary all tools'!J$21</f>
        <v>41.332484919997697</v>
      </c>
      <c r="K150" s="27">
        <f>Baseline!CK150*'Summary all tools'!K$21</f>
        <v>42.12515134219187</v>
      </c>
      <c r="L150" s="27">
        <f>Baseline!CL150*'Summary all tools'!L$21</f>
        <v>121.09572203838367</v>
      </c>
      <c r="M150" s="27">
        <f>Baseline!CM150*'Summary all tools'!M$21</f>
        <v>88.284911461832493</v>
      </c>
      <c r="N150" s="27">
        <f>Baseline!CN150*'Summary all tools'!N$21</f>
        <v>66.234326994759556</v>
      </c>
      <c r="O150" s="27">
        <f>Baseline!CO150*'Summary all tools'!O$21</f>
        <v>115.92157306498419</v>
      </c>
      <c r="P150" s="27">
        <f>Baseline!CP150*'Summary all tools'!P$21</f>
        <v>72.259301977289553</v>
      </c>
      <c r="Q150" s="28"/>
      <c r="R150" s="29">
        <f>Baseline!CR150*'Summary all tools'!B$28</f>
        <v>7.9112533027292633</v>
      </c>
      <c r="S150" s="29">
        <f>Baseline!CS150*'Summary all tools'!C$28</f>
        <v>6.3156993674033872</v>
      </c>
      <c r="T150" s="29">
        <f>Baseline!CT150*'Summary all tools'!D$28</f>
        <v>18.712406303590438</v>
      </c>
      <c r="U150" s="29">
        <f>Baseline!CU150*'Summary all tools'!E$28</f>
        <v>13.086371675204363</v>
      </c>
      <c r="V150" s="29">
        <f>Baseline!CV150*'Summary all tools'!F$28</f>
        <v>5.591847877536007</v>
      </c>
      <c r="W150" s="29">
        <f>Baseline!CW150*'Summary all tools'!G$28</f>
        <v>6.10001222859837</v>
      </c>
      <c r="X150" s="29">
        <f>Baseline!CX150*'Summary all tools'!H$28</f>
        <v>5.3186350719363444</v>
      </c>
      <c r="Y150" s="29">
        <f>Baseline!CY150*'Summary all tools'!J$28</f>
        <v>5.9965461403916729</v>
      </c>
      <c r="Z150" s="29">
        <f>Baseline!CZ150*'Summary all tools'!K$28</f>
        <v>4.1181240554631353</v>
      </c>
      <c r="AA150" s="29">
        <f>Baseline!DA150*'Summary all tools'!L$28</f>
        <v>10.734941972087892</v>
      </c>
      <c r="AB150" s="29">
        <f>Baseline!DB150*'Summary all tools'!M$28</f>
        <v>7.1725724829231714</v>
      </c>
      <c r="AC150" s="29">
        <f>Baseline!DC150*'Summary all tools'!N$28</f>
        <v>4.7080683671675265</v>
      </c>
      <c r="AD150" s="29">
        <f>Baseline!DD150*'Summary all tools'!O$28</f>
        <v>6.0832487770836012</v>
      </c>
      <c r="AE150" s="29">
        <f>Baseline!DE150*'Summary all tools'!P$28</f>
        <v>3.8639932305062077</v>
      </c>
      <c r="AF150" s="29">
        <f t="shared" si="6"/>
        <v>1452.5008156032068</v>
      </c>
      <c r="AH150" s="6">
        <f>C150*'Summary all tools'!B$22</f>
        <v>10.651181135586388</v>
      </c>
      <c r="AI150" s="6">
        <f>D150*'Summary all tools'!C$22</f>
        <v>10.277495705366286</v>
      </c>
      <c r="AJ150" s="6">
        <f>E150*'Summary all tools'!D$22</f>
        <v>40.95847042829854</v>
      </c>
      <c r="AK150" s="6">
        <f>F150*'Summary all tools'!E$22</f>
        <v>27.687231621601416</v>
      </c>
      <c r="AL150" s="6">
        <f>G150*'Summary all tools'!F$22</f>
        <v>20.343434212603405</v>
      </c>
      <c r="AM150" s="6">
        <f>H150*'Summary all tools'!G$22</f>
        <v>32.455205015369707</v>
      </c>
      <c r="AN150" s="6">
        <f>I150*'Summary all tools'!H$22</f>
        <v>18.432144851267989</v>
      </c>
      <c r="AO150" s="6">
        <f>J150*'Summary all tools'!J$22</f>
        <v>5.3231230578784912</v>
      </c>
      <c r="AP150" s="6">
        <f>K150*'Summary all tools'!K$22</f>
        <v>5.4252088849792557</v>
      </c>
      <c r="AQ150" s="6">
        <f>L150*'Summary all tools'!L$22</f>
        <v>30.764196590722975</v>
      </c>
      <c r="AR150" s="6">
        <f>M150*'Summary all tools'!M$22</f>
        <v>22.428656656801572</v>
      </c>
      <c r="AS150" s="6">
        <f>N150*'Summary all tools'!N$22</f>
        <v>16.826736918709159</v>
      </c>
      <c r="AT150" s="6">
        <f>O150*'Summary all tools'!O$22</f>
        <v>27.981069360513427</v>
      </c>
      <c r="AU150" s="6">
        <f>P150*'Summary all tools'!P$22</f>
        <v>17.441900477276789</v>
      </c>
      <c r="AV150" s="6"/>
      <c r="AW150" s="6">
        <f>R150*'Summary all tools'!B$29</f>
        <v>1.3580625560543422</v>
      </c>
      <c r="AX150" s="6">
        <f>S150*'Summary all tools'!C$29</f>
        <v>1.084166376420745</v>
      </c>
      <c r="AY150" s="6">
        <f>T150*'Summary all tools'!D$29</f>
        <v>3.550372086191298</v>
      </c>
      <c r="AZ150" s="6">
        <f>U150*'Summary all tools'!E$29</f>
        <v>2.4829243204416334</v>
      </c>
      <c r="BA150" s="6">
        <f>V150*'Summary all tools'!F$29</f>
        <v>1.0609613906695996</v>
      </c>
      <c r="BB150" s="6">
        <f>W150*'Summary all tools'!G$29</f>
        <v>1.4881207539798338</v>
      </c>
      <c r="BC150" s="6">
        <f>X150*'Summary all tools'!H$29</f>
        <v>1.2975008797994028</v>
      </c>
      <c r="BD150" s="6">
        <f>Y150*'Summary all tools'!J$29</f>
        <v>0.77228245747468516</v>
      </c>
      <c r="BE150" s="6">
        <f>Z150*'Summary all tools'!K$29</f>
        <v>0.5303644616884341</v>
      </c>
      <c r="BF150" s="6">
        <f>AA150*'Summary all tools'!L$29</f>
        <v>2.7271967965526929</v>
      </c>
      <c r="BG150" s="6">
        <f>AB150*'Summary all tools'!M$29</f>
        <v>1.8221818757223844</v>
      </c>
      <c r="BH150" s="6">
        <f>AC150*'Summary all tools'!N$29</f>
        <v>1.1960780973269727</v>
      </c>
      <c r="BI150" s="6">
        <f>AD150*'Summary all tools'!O$29</f>
        <v>1.4683703944684556</v>
      </c>
      <c r="BJ150" s="6">
        <f>AE150*'Summary all tools'!P$29</f>
        <v>0.93268802115667082</v>
      </c>
      <c r="BK150" s="6">
        <f t="shared" si="7"/>
        <v>308.76732538492246</v>
      </c>
      <c r="BM150" s="6">
        <f>C150*'Summary all tools'!B$23</f>
        <v>2.1978627740098897</v>
      </c>
      <c r="BN150" s="6">
        <f>D150*'Summary all tools'!C$23</f>
        <v>2.1207530820597098</v>
      </c>
      <c r="BO150" s="6">
        <f>E150*'Summary all tools'!D$23</f>
        <v>12.483917356570446</v>
      </c>
      <c r="BP150" s="6">
        <f>F150*'Summary all tools'!E$23</f>
        <v>8.4389164874059119</v>
      </c>
      <c r="BQ150" s="6">
        <f>G150*'Summary all tools'!F$23</f>
        <v>6.2005672771291209</v>
      </c>
      <c r="BR150" s="6">
        <f>H150*'Summary all tools'!G$23</f>
        <v>7.1345493783786846</v>
      </c>
      <c r="BS150" s="6">
        <f>I150*'Summary all tools'!H$23</f>
        <v>4.0518939112701178</v>
      </c>
      <c r="BT150" s="6">
        <f>J150*'Summary all tools'!J$23</f>
        <v>0.939374657272675</v>
      </c>
      <c r="BU150" s="6">
        <f>K150*'Summary all tools'!K$23</f>
        <v>0.95738980323163347</v>
      </c>
      <c r="BV150" s="6">
        <f>L150*'Summary all tools'!L$23</f>
        <v>6.4960255749335367</v>
      </c>
      <c r="BW150" s="6">
        <f>M150*'Summary all tools'!M$23</f>
        <v>4.735931485300731</v>
      </c>
      <c r="BX150" s="6">
        <f>N150*'Summary all tools'!N$23</f>
        <v>3.5530560027553202</v>
      </c>
      <c r="BY150" s="6">
        <f>O150*'Summary all tools'!O$23</f>
        <v>6.7540512249515166</v>
      </c>
      <c r="BZ150" s="6">
        <f>P150*'Summary all tools'!P$23</f>
        <v>4.2101139083081902</v>
      </c>
      <c r="CA150" s="6"/>
      <c r="CB150" s="6">
        <f>R150*'Summary all tools'!B$30</f>
        <v>0.28023513061438809</v>
      </c>
      <c r="CC150" s="6">
        <f>S150*'Summary all tools'!C$30</f>
        <v>0.22371687132491563</v>
      </c>
      <c r="CD150" s="6">
        <f>T150*'Summary all tools'!D$30</f>
        <v>1.0821339577774847</v>
      </c>
      <c r="CE150" s="6">
        <f>U150*'Summary all tools'!E$30</f>
        <v>0.7567817278058403</v>
      </c>
      <c r="CF150" s="6">
        <f>V150*'Summary all tools'!F$30</f>
        <v>0.32337521838902183</v>
      </c>
      <c r="CG150" s="6">
        <f>W150*'Summary all tools'!G$30</f>
        <v>0.32712999333177378</v>
      </c>
      <c r="CH150" s="6">
        <f>X150*'Summary all tools'!H$30</f>
        <v>0.28522648650762727</v>
      </c>
      <c r="CI150" s="6">
        <f>Y150*'Summary all tools'!J$30</f>
        <v>0.1362851395543562</v>
      </c>
      <c r="CJ150" s="6">
        <f>Z150*'Summary all tools'!K$30</f>
        <v>9.3593728533253082E-2</v>
      </c>
      <c r="CK150" s="6">
        <f>AA150*'Summary all tools'!L$30</f>
        <v>0.57586227178204275</v>
      </c>
      <c r="CL150" s="6">
        <f>AB150*'Summary all tools'!M$30</f>
        <v>0.38476350363859119</v>
      </c>
      <c r="CM150" s="6">
        <f>AC150*'Summary all tools'!N$30</f>
        <v>0.25255832333995842</v>
      </c>
      <c r="CN150" s="6">
        <f>AD150*'Summary all tools'!O$30</f>
        <v>0.35443423314755823</v>
      </c>
      <c r="CO150" s="6">
        <f>AE150*'Summary all tools'!P$30</f>
        <v>0.22513159131367916</v>
      </c>
      <c r="CP150" s="6">
        <f t="shared" si="8"/>
        <v>75.575631100637978</v>
      </c>
      <c r="CR150" s="6"/>
      <c r="CS150" s="6"/>
      <c r="CT150" s="6"/>
      <c r="CU150" s="6"/>
      <c r="CV150" s="6"/>
      <c r="CW150" s="6"/>
      <c r="CX150" s="6"/>
      <c r="CY150" s="6"/>
      <c r="CZ150" s="6"/>
      <c r="DA150" s="6"/>
      <c r="DB150" s="6"/>
      <c r="DC150" s="6"/>
      <c r="DD150" s="6"/>
      <c r="DE150" s="6"/>
      <c r="DF150" s="6"/>
      <c r="DH150" s="6"/>
      <c r="DI150" s="6"/>
      <c r="DJ150" s="6"/>
      <c r="DK150" s="6"/>
      <c r="DL150" s="6"/>
      <c r="DM150" s="6"/>
      <c r="DN150" s="6"/>
      <c r="DO150" s="6"/>
      <c r="DP150" s="6"/>
      <c r="DQ150" s="6"/>
      <c r="DR150" s="6"/>
      <c r="DS150" s="6"/>
      <c r="DT150" s="6"/>
      <c r="DU150" s="6"/>
      <c r="DV150" s="6"/>
      <c r="DX150" s="6"/>
      <c r="DY150" s="6"/>
      <c r="DZ150" s="6"/>
      <c r="EA150" s="6"/>
      <c r="EB150" s="6"/>
      <c r="EC150" s="6"/>
      <c r="ED150" s="6"/>
      <c r="EE150" s="6"/>
      <c r="EF150" s="6"/>
      <c r="EG150" s="6"/>
      <c r="EH150" s="6"/>
      <c r="EI150" s="6"/>
      <c r="EJ150" s="6"/>
      <c r="EK150" s="6"/>
      <c r="EL150" s="6"/>
      <c r="EN150" s="1"/>
      <c r="EO150" s="1"/>
      <c r="EP150" s="1"/>
      <c r="EQ150" s="1"/>
      <c r="ER150" s="1"/>
      <c r="ES150" s="1"/>
      <c r="ET150" s="1"/>
      <c r="EU150" s="1"/>
      <c r="EV150" s="1"/>
      <c r="EW150" s="1"/>
      <c r="EX150" s="1"/>
      <c r="EY150" s="1"/>
      <c r="EZ150" s="1"/>
      <c r="FA150" s="1"/>
      <c r="FB150" s="2"/>
      <c r="FD150" s="2"/>
      <c r="FE150" s="2"/>
      <c r="FF150" s="2"/>
      <c r="FG150" s="2"/>
      <c r="FH150" s="2"/>
      <c r="FI150" s="2"/>
      <c r="FJ150" s="2"/>
      <c r="FK150" s="2"/>
      <c r="FL150" s="2"/>
      <c r="FM150" s="2"/>
      <c r="FN150" s="2"/>
      <c r="FO150" s="2"/>
      <c r="FP150" s="2"/>
      <c r="FQ150" s="2"/>
      <c r="FR150" s="2"/>
      <c r="FT150" s="2"/>
      <c r="FU150" s="2"/>
      <c r="FV150" s="2"/>
      <c r="FW150" s="2"/>
      <c r="FX150" s="2"/>
      <c r="FY150" s="2"/>
      <c r="FZ150" s="2"/>
      <c r="GA150" s="2"/>
      <c r="GB150" s="2"/>
      <c r="GC150" s="2"/>
      <c r="GD150" s="2"/>
      <c r="GE150" s="2"/>
      <c r="GF150" s="2"/>
      <c r="GG150" s="2"/>
      <c r="GH150" s="2"/>
      <c r="GJ150" s="6"/>
    </row>
    <row r="151" spans="1:192" x14ac:dyDescent="0.25">
      <c r="A151" s="8" t="s">
        <v>148</v>
      </c>
      <c r="B151" s="8" t="s">
        <v>318</v>
      </c>
      <c r="C151" s="22">
        <f>Baseline!CC151*'Summary all tools'!B$21</f>
        <v>67.407627325324725</v>
      </c>
      <c r="D151" s="22">
        <f>Baseline!CD151*'Summary all tools'!C$21</f>
        <v>67.53021747972366</v>
      </c>
      <c r="E151" s="22">
        <f>Baseline!CE151*'Summary all tools'!D$21</f>
        <v>238.48195702260381</v>
      </c>
      <c r="F151" s="22">
        <f>Baseline!CF151*'Summary all tools'!E$21</f>
        <v>181.15815475873839</v>
      </c>
      <c r="G151" s="22">
        <f>Baseline!CG151*'Summary all tools'!F$21</f>
        <v>121.44007864305483</v>
      </c>
      <c r="H151" s="22">
        <f>Baseline!CH151*'Summary all tools'!G$21</f>
        <v>142.33795622947949</v>
      </c>
      <c r="I151" s="22">
        <f>Baseline!CI151*'Summary all tools'!H$21</f>
        <v>83.754104102428613</v>
      </c>
      <c r="J151" s="27">
        <f>Baseline!CJ151*'Summary all tools'!J$21</f>
        <v>47.46074392907277</v>
      </c>
      <c r="K151" s="27">
        <f>Baseline!CK151*'Summary all tools'!K$21</f>
        <v>46.313582635290302</v>
      </c>
      <c r="L151" s="27">
        <f>Baseline!CL151*'Summary all tools'!L$21</f>
        <v>142.29907115985577</v>
      </c>
      <c r="M151" s="27">
        <f>Baseline!CM151*'Summary all tools'!M$21</f>
        <v>102.22087860928971</v>
      </c>
      <c r="N151" s="27">
        <f>Baseline!CN151*'Summary all tools'!N$21</f>
        <v>74.912075237201435</v>
      </c>
      <c r="O151" s="27">
        <f>Baseline!CO151*'Summary all tools'!O$21</f>
        <v>131.73872470297525</v>
      </c>
      <c r="P151" s="27">
        <f>Baseline!CP151*'Summary all tools'!P$21</f>
        <v>77.913155743501662</v>
      </c>
      <c r="Q151" s="28"/>
      <c r="R151" s="29">
        <f>Baseline!CR151*'Summary all tools'!B$28</f>
        <v>8.8127489268511212</v>
      </c>
      <c r="S151" s="29">
        <f>Baseline!CS151*'Summary all tools'!C$28</f>
        <v>5.399207678314351</v>
      </c>
      <c r="T151" s="29">
        <f>Baseline!CT151*'Summary all tools'!D$28</f>
        <v>17.082590700959368</v>
      </c>
      <c r="U151" s="29">
        <f>Baseline!CU151*'Summary all tools'!E$28</f>
        <v>10.528061320778729</v>
      </c>
      <c r="V151" s="29">
        <f>Baseline!CV151*'Summary all tools'!F$28</f>
        <v>3.7668534171143104</v>
      </c>
      <c r="W151" s="29">
        <f>Baseline!CW151*'Summary all tools'!G$28</f>
        <v>4.9153269852896289</v>
      </c>
      <c r="X151" s="29">
        <f>Baseline!CX151*'Summary all tools'!H$28</f>
        <v>4.0644903404694048</v>
      </c>
      <c r="Y151" s="29">
        <f>Baseline!CY151*'Summary all tools'!J$28</f>
        <v>5.4675180141260613</v>
      </c>
      <c r="Z151" s="29">
        <f>Baseline!CZ151*'Summary all tools'!K$28</f>
        <v>3.9639162404358745</v>
      </c>
      <c r="AA151" s="29">
        <f>Baseline!DA151*'Summary all tools'!L$28</f>
        <v>10.645954794959836</v>
      </c>
      <c r="AB151" s="29">
        <f>Baseline!DB151*'Summary all tools'!M$28</f>
        <v>6.2839735867971029</v>
      </c>
      <c r="AC151" s="29">
        <f>Baseline!DC151*'Summary all tools'!N$28</f>
        <v>2.9443534725961906</v>
      </c>
      <c r="AD151" s="29">
        <f>Baseline!DD151*'Summary all tools'!O$28</f>
        <v>4.6649177838824611</v>
      </c>
      <c r="AE151" s="29">
        <f>Baseline!DE151*'Summary all tools'!P$28</f>
        <v>2.7981363464367752</v>
      </c>
      <c r="AF151" s="29">
        <f t="shared" si="6"/>
        <v>1616.3063771875513</v>
      </c>
      <c r="AH151" s="6">
        <f>C151*'Summary all tools'!B$22</f>
        <v>11.57133657083231</v>
      </c>
      <c r="AI151" s="6">
        <f>D151*'Summary all tools'!C$22</f>
        <v>11.592380657282265</v>
      </c>
      <c r="AJ151" s="6">
        <f>E151*'Summary all tools'!D$22</f>
        <v>45.248038629369923</v>
      </c>
      <c r="AK151" s="6">
        <f>F151*'Summary all tools'!E$22</f>
        <v>34.37178764753191</v>
      </c>
      <c r="AL151" s="6">
        <f>G151*'Summary all tools'!F$22</f>
        <v>23.041262484582202</v>
      </c>
      <c r="AM151" s="6">
        <f>H151*'Summary all tools'!G$22</f>
        <v>34.723875757349361</v>
      </c>
      <c r="AN151" s="6">
        <f>I151*'Summary all tools'!H$22</f>
        <v>20.432126342548305</v>
      </c>
      <c r="AO151" s="6">
        <f>J151*'Summary all tools'!J$22</f>
        <v>6.1123685363199778</v>
      </c>
      <c r="AP151" s="6">
        <f>K151*'Summary all tools'!K$22</f>
        <v>5.9646280666661751</v>
      </c>
      <c r="AQ151" s="6">
        <f>L151*'Summary all tools'!L$22</f>
        <v>36.150877389801416</v>
      </c>
      <c r="AR151" s="6">
        <f>M151*'Summary all tools'!M$22</f>
        <v>25.969069363291212</v>
      </c>
      <c r="AS151" s="6">
        <f>N151*'Summary all tools'!N$22</f>
        <v>19.031306563297125</v>
      </c>
      <c r="AT151" s="6">
        <f>O151*'Summary all tools'!O$22</f>
        <v>31.799002514511269</v>
      </c>
      <c r="AU151" s="6">
        <f>P151*'Summary all tools'!P$22</f>
        <v>18.806623800155574</v>
      </c>
      <c r="AV151" s="6"/>
      <c r="AW151" s="6">
        <f>R151*'Summary all tools'!B$29</f>
        <v>1.5128152108763506</v>
      </c>
      <c r="AX151" s="6">
        <f>S151*'Summary all tools'!C$29</f>
        <v>0.92683946521472516</v>
      </c>
      <c r="AY151" s="6">
        <f>T151*'Summary all tools'!D$29</f>
        <v>3.2411413155816344</v>
      </c>
      <c r="AZ151" s="6">
        <f>U151*'Summary all tools'!E$29</f>
        <v>1.9975269042673092</v>
      </c>
      <c r="BA151" s="6">
        <f>V151*'Summary all tools'!F$29</f>
        <v>0.7146986340463799</v>
      </c>
      <c r="BB151" s="6">
        <f>W151*'Summary all tools'!G$29</f>
        <v>1.1991123665480483</v>
      </c>
      <c r="BC151" s="6">
        <f>X151*'Summary all tools'!H$29</f>
        <v>0.99154759094521761</v>
      </c>
      <c r="BD151" s="6">
        <f>Y151*'Summary all tools'!J$29</f>
        <v>0.70415004727381092</v>
      </c>
      <c r="BE151" s="6">
        <f>Z151*'Summary all tools'!K$29</f>
        <v>0.51050436429855961</v>
      </c>
      <c r="BF151" s="6">
        <f>AA151*'Summary all tools'!L$29</f>
        <v>2.7045897302985007</v>
      </c>
      <c r="BG151" s="6">
        <f>AB151*'Summary all tools'!M$29</f>
        <v>1.5964345853097903</v>
      </c>
      <c r="BH151" s="6">
        <f>AC151*'Summary all tools'!N$29</f>
        <v>0.74800882755227105</v>
      </c>
      <c r="BI151" s="6">
        <f>AD151*'Summary all tools'!O$29</f>
        <v>1.12601463748887</v>
      </c>
      <c r="BJ151" s="6">
        <f>AE151*'Summary all tools'!P$29</f>
        <v>0.67541222155370439</v>
      </c>
      <c r="BK151" s="6">
        <f t="shared" si="7"/>
        <v>343.46348022479418</v>
      </c>
      <c r="BM151" s="6">
        <f>C151*'Summary all tools'!B$23</f>
        <v>2.3877361177907943</v>
      </c>
      <c r="BN151" s="6">
        <f>D151*'Summary all tools'!C$23</f>
        <v>2.3920785483280862</v>
      </c>
      <c r="BO151" s="6">
        <f>E151*'Summary all tools'!D$23</f>
        <v>13.791354239773709</v>
      </c>
      <c r="BP151" s="6">
        <f>F151*'Summary all tools'!E$23</f>
        <v>10.476332536405273</v>
      </c>
      <c r="BQ151" s="6">
        <f>G151*'Summary all tools'!F$23</f>
        <v>7.022850551807589</v>
      </c>
      <c r="BR151" s="6">
        <f>H151*'Summary all tools'!G$23</f>
        <v>7.6332657914862816</v>
      </c>
      <c r="BS151" s="6">
        <f>I151*'Summary all tools'!H$23</f>
        <v>4.4915450149567393</v>
      </c>
      <c r="BT151" s="6">
        <f>J151*'Summary all tools'!J$23</f>
        <v>1.0786532711152903</v>
      </c>
      <c r="BU151" s="6">
        <f>K151*'Summary all tools'!K$23</f>
        <v>1.0525814235293252</v>
      </c>
      <c r="BV151" s="6">
        <f>L151*'Summary all tools'!L$23</f>
        <v>7.6334521978465144</v>
      </c>
      <c r="BW151" s="6">
        <f>M151*'Summary all tools'!M$23</f>
        <v>5.4835086703363913</v>
      </c>
      <c r="BX151" s="6">
        <f>N151*'Summary all tools'!N$23</f>
        <v>4.0185627404571616</v>
      </c>
      <c r="BY151" s="6">
        <f>O151*'Summary all tools'!O$23</f>
        <v>7.6756212966061677</v>
      </c>
      <c r="BZ151" s="6">
        <f>P151*'Summary all tools'!P$23</f>
        <v>4.539529882796173</v>
      </c>
      <c r="CA151" s="6"/>
      <c r="CB151" s="6">
        <f>R151*'Summary all tools'!B$30</f>
        <v>0.31216821811734219</v>
      </c>
      <c r="CC151" s="6">
        <f>S151*'Summary all tools'!C$30</f>
        <v>0.19125258806018139</v>
      </c>
      <c r="CD151" s="6">
        <f>T151*'Summary all tools'!D$30</f>
        <v>0.98788211331084064</v>
      </c>
      <c r="CE151" s="6">
        <f>U151*'Summary all tools'!E$30</f>
        <v>0.60883525506777569</v>
      </c>
      <c r="CF151" s="6">
        <f>V151*'Summary all tools'!F$30</f>
        <v>0.21783622750043768</v>
      </c>
      <c r="CG151" s="6">
        <f>W151*'Summary all tools'!G$30</f>
        <v>0.26359797712909683</v>
      </c>
      <c r="CH151" s="6">
        <f>X151*'Summary all tools'!H$30</f>
        <v>0.21796951352675042</v>
      </c>
      <c r="CI151" s="6">
        <f>Y151*'Summary all tools'!J$30</f>
        <v>0.12426177304831958</v>
      </c>
      <c r="CJ151" s="6">
        <f>Z151*'Summary all tools'!K$30</f>
        <v>9.0089005464451699E-2</v>
      </c>
      <c r="CK151" s="6">
        <f>AA151*'Summary all tools'!L$30</f>
        <v>0.57108866815067949</v>
      </c>
      <c r="CL151" s="6">
        <f>AB151*'Summary all tools'!M$30</f>
        <v>0.33709574908931828</v>
      </c>
      <c r="CM151" s="6">
        <f>AC151*'Summary all tools'!N$30</f>
        <v>0.15794608709271063</v>
      </c>
      <c r="CN151" s="6">
        <f>AD151*'Summary all tools'!O$30</f>
        <v>0.27179663663524445</v>
      </c>
      <c r="CO151" s="6">
        <f>AE151*'Summary all tools'!P$30</f>
        <v>0.16303053623710106</v>
      </c>
      <c r="CP151" s="6">
        <f t="shared" si="8"/>
        <v>84.191922631665747</v>
      </c>
      <c r="CR151" s="6"/>
      <c r="CS151" s="6"/>
      <c r="CT151" s="6"/>
      <c r="CU151" s="6"/>
      <c r="CV151" s="6"/>
      <c r="CW151" s="6"/>
      <c r="CX151" s="6"/>
      <c r="CY151" s="6"/>
      <c r="CZ151" s="6"/>
      <c r="DA151" s="6"/>
      <c r="DB151" s="6"/>
      <c r="DC151" s="6"/>
      <c r="DD151" s="6"/>
      <c r="DE151" s="6"/>
      <c r="DF151" s="6"/>
      <c r="DH151" s="6"/>
      <c r="DI151" s="6"/>
      <c r="DJ151" s="6"/>
      <c r="DK151" s="6"/>
      <c r="DL151" s="6"/>
      <c r="DM151" s="6"/>
      <c r="DN151" s="6"/>
      <c r="DO151" s="6"/>
      <c r="DP151" s="6"/>
      <c r="DQ151" s="6"/>
      <c r="DR151" s="6"/>
      <c r="DS151" s="6"/>
      <c r="DT151" s="6"/>
      <c r="DU151" s="6"/>
      <c r="DV151" s="6"/>
      <c r="DX151" s="6"/>
      <c r="DY151" s="6"/>
      <c r="DZ151" s="6"/>
      <c r="EA151" s="6"/>
      <c r="EB151" s="6"/>
      <c r="EC151" s="6"/>
      <c r="ED151" s="6"/>
      <c r="EE151" s="6"/>
      <c r="EF151" s="6"/>
      <c r="EG151" s="6"/>
      <c r="EH151" s="6"/>
      <c r="EI151" s="6"/>
      <c r="EJ151" s="6"/>
      <c r="EK151" s="6"/>
      <c r="EL151" s="6"/>
      <c r="EN151" s="1"/>
      <c r="EO151" s="1"/>
      <c r="EP151" s="1"/>
      <c r="EQ151" s="1"/>
      <c r="ER151" s="1"/>
      <c r="ES151" s="1"/>
      <c r="ET151" s="1"/>
      <c r="EU151" s="1"/>
      <c r="EV151" s="1"/>
      <c r="EW151" s="1"/>
      <c r="EX151" s="1"/>
      <c r="EY151" s="1"/>
      <c r="EZ151" s="1"/>
      <c r="FA151" s="1"/>
      <c r="FB151" s="2"/>
      <c r="FD151" s="2"/>
      <c r="FE151" s="2"/>
      <c r="FF151" s="2"/>
      <c r="FG151" s="2"/>
      <c r="FH151" s="2"/>
      <c r="FI151" s="2"/>
      <c r="FJ151" s="2"/>
      <c r="FK151" s="2"/>
      <c r="FL151" s="2"/>
      <c r="FM151" s="2"/>
      <c r="FN151" s="2"/>
      <c r="FO151" s="2"/>
      <c r="FP151" s="2"/>
      <c r="FQ151" s="2"/>
      <c r="FR151" s="2"/>
      <c r="FT151" s="2"/>
      <c r="FU151" s="2"/>
      <c r="FV151" s="2"/>
      <c r="FW151" s="2"/>
      <c r="FX151" s="2"/>
      <c r="FY151" s="2"/>
      <c r="FZ151" s="2"/>
      <c r="GA151" s="2"/>
      <c r="GB151" s="2"/>
      <c r="GC151" s="2"/>
      <c r="GD151" s="2"/>
      <c r="GE151" s="2"/>
      <c r="GF151" s="2"/>
      <c r="GG151" s="2"/>
      <c r="GH151" s="2"/>
      <c r="GJ151" s="6"/>
    </row>
    <row r="152" spans="1:192" x14ac:dyDescent="0.25">
      <c r="A152" s="8" t="s">
        <v>81</v>
      </c>
      <c r="B152" s="8" t="s">
        <v>319</v>
      </c>
      <c r="C152" s="22">
        <f>Baseline!CC152*'Summary all tools'!B$21</f>
        <v>101.81791562411608</v>
      </c>
      <c r="D152" s="22">
        <f>Baseline!CD152*'Summary all tools'!C$21</f>
        <v>92.864447166671781</v>
      </c>
      <c r="E152" s="22">
        <f>Baseline!CE152*'Summary all tools'!D$21</f>
        <v>307.82405987961528</v>
      </c>
      <c r="F152" s="22">
        <f>Baseline!CF152*'Summary all tools'!E$21</f>
        <v>246.86762315320351</v>
      </c>
      <c r="G152" s="22">
        <f>Baseline!CG152*'Summary all tools'!F$21</f>
        <v>183.52444789737112</v>
      </c>
      <c r="H152" s="22">
        <f>Baseline!CH152*'Summary all tools'!G$21</f>
        <v>194.87507233225969</v>
      </c>
      <c r="I152" s="22">
        <f>Baseline!CI152*'Summary all tools'!H$21</f>
        <v>97.479689412667483</v>
      </c>
      <c r="J152" s="27">
        <f>Baseline!CJ152*'Summary all tools'!J$21</f>
        <v>67.497905194705822</v>
      </c>
      <c r="K152" s="27">
        <f>Baseline!CK152*'Summary all tools'!K$21</f>
        <v>64.004631772681151</v>
      </c>
      <c r="L152" s="27">
        <f>Baseline!CL152*'Summary all tools'!L$21</f>
        <v>186.15783460186279</v>
      </c>
      <c r="M152" s="27">
        <f>Baseline!CM152*'Summary all tools'!M$21</f>
        <v>148.10981592468633</v>
      </c>
      <c r="N152" s="27">
        <f>Baseline!CN152*'Summary all tools'!N$21</f>
        <v>117.72636215163581</v>
      </c>
      <c r="O152" s="27">
        <f>Baseline!CO152*'Summary all tools'!O$21</f>
        <v>174.53477444807908</v>
      </c>
      <c r="P152" s="27">
        <f>Baseline!CP152*'Summary all tools'!P$21</f>
        <v>89.975319262403616</v>
      </c>
      <c r="Q152" s="28"/>
      <c r="R152" s="29">
        <f>Baseline!CR152*'Summary all tools'!B$28</f>
        <v>23.517796922267269</v>
      </c>
      <c r="S152" s="29">
        <f>Baseline!CS152*'Summary all tools'!C$28</f>
        <v>15.295177784254285</v>
      </c>
      <c r="T152" s="29">
        <f>Baseline!CT152*'Summary all tools'!D$28</f>
        <v>44.657277479687934</v>
      </c>
      <c r="U152" s="29">
        <f>Baseline!CU152*'Summary all tools'!E$28</f>
        <v>26.73670910558512</v>
      </c>
      <c r="V152" s="29">
        <f>Baseline!CV152*'Summary all tools'!F$28</f>
        <v>10.377424247833044</v>
      </c>
      <c r="W152" s="29">
        <f>Baseline!CW152*'Summary all tools'!G$28</f>
        <v>9.6852677005468788</v>
      </c>
      <c r="X152" s="29">
        <f>Baseline!CX152*'Summary all tools'!H$28</f>
        <v>6.9042416764932799</v>
      </c>
      <c r="Y152" s="29">
        <f>Baseline!CY152*'Summary all tools'!J$28</f>
        <v>14.601762022500289</v>
      </c>
      <c r="Z152" s="29">
        <f>Baseline!CZ152*'Summary all tools'!K$28</f>
        <v>10.106426592120384</v>
      </c>
      <c r="AA152" s="29">
        <f>Baseline!DA152*'Summary all tools'!L$28</f>
        <v>25.229599644630397</v>
      </c>
      <c r="AB152" s="29">
        <f>Baseline!DB152*'Summary all tools'!M$28</f>
        <v>15.543928896646261</v>
      </c>
      <c r="AC152" s="29">
        <f>Baseline!DC152*'Summary all tools'!N$28</f>
        <v>8.0685903291685364</v>
      </c>
      <c r="AD152" s="29">
        <f>Baseline!DD152*'Summary all tools'!O$28</f>
        <v>9.7464280428537826</v>
      </c>
      <c r="AE152" s="29">
        <f>Baseline!DE152*'Summary all tools'!P$28</f>
        <v>5.787411578645739</v>
      </c>
      <c r="AF152" s="29">
        <f t="shared" si="6"/>
        <v>2299.5179408451932</v>
      </c>
      <c r="AH152" s="6">
        <f>C152*'Summary all tools'!B$22</f>
        <v>17.478279793785596</v>
      </c>
      <c r="AI152" s="6">
        <f>D152*'Summary all tools'!C$22</f>
        <v>15.941308369210688</v>
      </c>
      <c r="AJ152" s="6">
        <f>E152*'Summary all tools'!D$22</f>
        <v>58.404564967412384</v>
      </c>
      <c r="AK152" s="6">
        <f>F152*'Summary all tools'!E$22</f>
        <v>46.839081196059404</v>
      </c>
      <c r="AL152" s="6">
        <f>G152*'Summary all tools'!F$22</f>
        <v>34.820752947389451</v>
      </c>
      <c r="AM152" s="6">
        <f>H152*'Summary all tools'!G$22</f>
        <v>47.540501347091748</v>
      </c>
      <c r="AN152" s="6">
        <f>I152*'Summary all tools'!H$22</f>
        <v>23.78053411539312</v>
      </c>
      <c r="AO152" s="6">
        <f>J152*'Summary all tools'!J$22</f>
        <v>8.6929120326515079</v>
      </c>
      <c r="AP152" s="6">
        <f>K152*'Summary all tools'!K$22</f>
        <v>8.2430207586028761</v>
      </c>
      <c r="AQ152" s="6">
        <f>L152*'Summary all tools'!L$22</f>
        <v>47.293134094197931</v>
      </c>
      <c r="AR152" s="6">
        <f>M152*'Summary all tools'!M$22</f>
        <v>37.627088863457757</v>
      </c>
      <c r="AS152" s="6">
        <f>N152*'Summary all tools'!N$22</f>
        <v>29.908215485891283</v>
      </c>
      <c r="AT152" s="6">
        <f>O152*'Summary all tools'!O$22</f>
        <v>42.129083487467362</v>
      </c>
      <c r="AU152" s="6">
        <f>P152*'Summary all tools'!P$22</f>
        <v>21.718180511614666</v>
      </c>
      <c r="AV152" s="6"/>
      <c r="AW152" s="6">
        <f>R152*'Summary all tools'!B$29</f>
        <v>4.0371150030050087</v>
      </c>
      <c r="AX152" s="6">
        <f>S152*'Summary all tools'!C$29</f>
        <v>2.6256027259074117</v>
      </c>
      <c r="AY152" s="6">
        <f>T152*'Summary all tools'!D$29</f>
        <v>8.4729857206425443</v>
      </c>
      <c r="AZ152" s="6">
        <f>U152*'Summary all tools'!E$29</f>
        <v>5.0728518900785282</v>
      </c>
      <c r="BA152" s="6">
        <f>V152*'Summary all tools'!F$29</f>
        <v>1.9689459911418121</v>
      </c>
      <c r="BB152" s="6">
        <f>W152*'Summary all tools'!G$29</f>
        <v>2.3627572098074405</v>
      </c>
      <c r="BC152" s="6">
        <f>X152*'Summary all tools'!H$29</f>
        <v>1.6843155299121357</v>
      </c>
      <c r="BD152" s="6">
        <f>Y152*'Summary all tools'!J$29</f>
        <v>1.880529957443219</v>
      </c>
      <c r="BE152" s="6">
        <f>Z152*'Summary all tools'!K$29</f>
        <v>1.3015852429245949</v>
      </c>
      <c r="BF152" s="6">
        <f>AA152*'Summary all tools'!L$29</f>
        <v>6.409544039273511</v>
      </c>
      <c r="BG152" s="6">
        <f>AB152*'Summary all tools'!M$29</f>
        <v>3.9489131103828048</v>
      </c>
      <c r="BH152" s="6">
        <f>AC152*'Summary all tools'!N$29</f>
        <v>2.0498139399001039</v>
      </c>
      <c r="BI152" s="6">
        <f>AD152*'Summary all tools'!O$29</f>
        <v>2.3525860793095337</v>
      </c>
      <c r="BJ152" s="6">
        <f>AE152*'Summary all tools'!P$29</f>
        <v>1.3969614155351784</v>
      </c>
      <c r="BK152" s="6">
        <f t="shared" si="7"/>
        <v>485.98116582548965</v>
      </c>
      <c r="BM152" s="6">
        <f>C152*'Summary all tools'!B$23</f>
        <v>3.6066291637970278</v>
      </c>
      <c r="BN152" s="6">
        <f>D152*'Summary all tools'!C$23</f>
        <v>3.2894763301545864</v>
      </c>
      <c r="BO152" s="6">
        <f>E152*'Summary all tools'!D$23</f>
        <v>17.801391377053775</v>
      </c>
      <c r="BP152" s="6">
        <f>F152*'Summary all tools'!E$23</f>
        <v>14.276295296059201</v>
      </c>
      <c r="BQ152" s="6">
        <f>G152*'Summary all tools'!F$23</f>
        <v>10.613174699718018</v>
      </c>
      <c r="BR152" s="6">
        <f>H152*'Summary all tools'!G$23</f>
        <v>10.450713658196891</v>
      </c>
      <c r="BS152" s="6">
        <f>I152*'Summary all tools'!H$23</f>
        <v>5.227617413297625</v>
      </c>
      <c r="BT152" s="6">
        <f>J152*'Summary all tools'!J$23</f>
        <v>1.5340432998796778</v>
      </c>
      <c r="BU152" s="6">
        <f>K152*'Summary all tools'!K$23</f>
        <v>1.4546507221063898</v>
      </c>
      <c r="BV152" s="6">
        <f>L152*'Summary all tools'!L$23</f>
        <v>9.9861996294521536</v>
      </c>
      <c r="BW152" s="6">
        <f>M152*'Summary all tools'!M$23</f>
        <v>7.9451621902918781</v>
      </c>
      <c r="BX152" s="6">
        <f>N152*'Summary all tools'!N$23</f>
        <v>6.3152805607658884</v>
      </c>
      <c r="BY152" s="6">
        <f>O152*'Summary all tools'!O$23</f>
        <v>10.169089117664535</v>
      </c>
      <c r="BZ152" s="6">
        <f>P152*'Summary all tools'!P$23</f>
        <v>5.2423194338380226</v>
      </c>
      <c r="CA152" s="6"/>
      <c r="CB152" s="6">
        <f>R152*'Summary all tools'!B$30</f>
        <v>0.83305547681055725</v>
      </c>
      <c r="CC152" s="6">
        <f>S152*'Summary all tools'!C$30</f>
        <v>0.54179103867930711</v>
      </c>
      <c r="CD152" s="6">
        <f>T152*'Summary all tools'!D$30</f>
        <v>2.5825196203328304</v>
      </c>
      <c r="CE152" s="6">
        <f>U152*'Summary all tools'!E$30</f>
        <v>1.5461774596472226</v>
      </c>
      <c r="CF152" s="6">
        <f>V152*'Summary all tools'!F$30</f>
        <v>0.60012394935486735</v>
      </c>
      <c r="CG152" s="6">
        <f>W152*'Summary all tools'!G$30</f>
        <v>0.51939921422491153</v>
      </c>
      <c r="CH152" s="6">
        <f>X152*'Summary all tools'!H$30</f>
        <v>0.37025901735137462</v>
      </c>
      <c r="CI152" s="6">
        <f>Y152*'Summary all tools'!J$30</f>
        <v>0.33185822778409746</v>
      </c>
      <c r="CJ152" s="6">
        <f>Z152*'Summary all tools'!K$30</f>
        <v>0.22969151345728145</v>
      </c>
      <c r="CK152" s="6">
        <f>AA152*'Summary all tools'!L$30</f>
        <v>1.3534096975358412</v>
      </c>
      <c r="CL152" s="6">
        <f>AB152*'Summary all tools'!M$30</f>
        <v>0.8338342424314289</v>
      </c>
      <c r="CM152" s="6">
        <f>AC152*'Summary all tools'!N$30</f>
        <v>0.43282923830559961</v>
      </c>
      <c r="CN152" s="6">
        <f>AD152*'Summary all tools'!O$30</f>
        <v>0.56786560535057706</v>
      </c>
      <c r="CO152" s="6">
        <f>AE152*'Summary all tools'!P$30</f>
        <v>0.33719758306021547</v>
      </c>
      <c r="CP152" s="6">
        <f t="shared" si="8"/>
        <v>118.9920547766018</v>
      </c>
      <c r="CR152" s="6"/>
      <c r="CS152" s="6"/>
      <c r="CT152" s="6"/>
      <c r="CU152" s="6"/>
      <c r="CV152" s="6"/>
      <c r="CW152" s="6"/>
      <c r="CX152" s="6"/>
      <c r="CY152" s="6"/>
      <c r="CZ152" s="6"/>
      <c r="DA152" s="6"/>
      <c r="DB152" s="6"/>
      <c r="DC152" s="6"/>
      <c r="DD152" s="6"/>
      <c r="DE152" s="6"/>
      <c r="DF152" s="6"/>
      <c r="DH152" s="6"/>
      <c r="DI152" s="6"/>
      <c r="DJ152" s="6"/>
      <c r="DK152" s="6"/>
      <c r="DL152" s="6"/>
      <c r="DM152" s="6"/>
      <c r="DN152" s="6"/>
      <c r="DO152" s="6"/>
      <c r="DP152" s="6"/>
      <c r="DQ152" s="6"/>
      <c r="DR152" s="6"/>
      <c r="DS152" s="6"/>
      <c r="DT152" s="6"/>
      <c r="DU152" s="6"/>
      <c r="DV152" s="6"/>
      <c r="DX152" s="6"/>
      <c r="DY152" s="6"/>
      <c r="DZ152" s="6"/>
      <c r="EA152" s="6"/>
      <c r="EB152" s="6"/>
      <c r="EC152" s="6"/>
      <c r="ED152" s="6"/>
      <c r="EE152" s="6"/>
      <c r="EF152" s="6"/>
      <c r="EG152" s="6"/>
      <c r="EH152" s="6"/>
      <c r="EI152" s="6"/>
      <c r="EJ152" s="6"/>
      <c r="EK152" s="6"/>
      <c r="EL152" s="6"/>
      <c r="EN152" s="1"/>
      <c r="EO152" s="1"/>
      <c r="EP152" s="1"/>
      <c r="EQ152" s="1"/>
      <c r="ER152" s="1"/>
      <c r="ES152" s="1"/>
      <c r="ET152" s="1"/>
      <c r="EU152" s="1"/>
      <c r="EV152" s="1"/>
      <c r="EW152" s="1"/>
      <c r="EX152" s="1"/>
      <c r="EY152" s="1"/>
      <c r="EZ152" s="1"/>
      <c r="FA152" s="1"/>
      <c r="FB152" s="2"/>
      <c r="FD152" s="2"/>
      <c r="FE152" s="2"/>
      <c r="FF152" s="2"/>
      <c r="FG152" s="2"/>
      <c r="FH152" s="2"/>
      <c r="FI152" s="2"/>
      <c r="FJ152" s="2"/>
      <c r="FK152" s="2"/>
      <c r="FL152" s="2"/>
      <c r="FM152" s="2"/>
      <c r="FN152" s="2"/>
      <c r="FO152" s="2"/>
      <c r="FP152" s="2"/>
      <c r="FQ152" s="2"/>
      <c r="FR152" s="2"/>
      <c r="FT152" s="2"/>
      <c r="FU152" s="2"/>
      <c r="FV152" s="2"/>
      <c r="FW152" s="2"/>
      <c r="FX152" s="2"/>
      <c r="FY152" s="2"/>
      <c r="FZ152" s="2"/>
      <c r="GA152" s="2"/>
      <c r="GB152" s="2"/>
      <c r="GC152" s="2"/>
      <c r="GD152" s="2"/>
      <c r="GE152" s="2"/>
      <c r="GF152" s="2"/>
      <c r="GG152" s="2"/>
      <c r="GH152" s="2"/>
      <c r="GJ152" s="6"/>
    </row>
    <row r="153" spans="1:192" x14ac:dyDescent="0.25">
      <c r="A153" s="8" t="s">
        <v>17</v>
      </c>
      <c r="B153" s="8" t="s">
        <v>320</v>
      </c>
      <c r="C153" s="22">
        <f>Baseline!CC153*'Summary all tools'!B$21</f>
        <v>128.52321593746757</v>
      </c>
      <c r="D153" s="22">
        <f>Baseline!CD153*'Summary all tools'!C$21</f>
        <v>120.56269469084462</v>
      </c>
      <c r="E153" s="22">
        <f>Baseline!CE153*'Summary all tools'!D$21</f>
        <v>378.41881000352237</v>
      </c>
      <c r="F153" s="22">
        <f>Baseline!CF153*'Summary all tools'!E$21</f>
        <v>248.04824634934201</v>
      </c>
      <c r="G153" s="22">
        <f>Baseline!CG153*'Summary all tools'!F$21</f>
        <v>171.70055458858405</v>
      </c>
      <c r="H153" s="22">
        <f>Baseline!CH153*'Summary all tools'!G$21</f>
        <v>209.02402007748438</v>
      </c>
      <c r="I153" s="22">
        <f>Baseline!CI153*'Summary all tools'!H$21</f>
        <v>108.05795216790995</v>
      </c>
      <c r="J153" s="27">
        <f>Baseline!CJ153*'Summary all tools'!J$21</f>
        <v>80.739121722829779</v>
      </c>
      <c r="K153" s="27">
        <f>Baseline!CK153*'Summary all tools'!K$21</f>
        <v>78.238155733076965</v>
      </c>
      <c r="L153" s="27">
        <f>Baseline!CL153*'Summary all tools'!L$21</f>
        <v>223.0643357455489</v>
      </c>
      <c r="M153" s="27">
        <f>Baseline!CM153*'Summary all tools'!M$21</f>
        <v>144.95115069791692</v>
      </c>
      <c r="N153" s="27">
        <f>Baseline!CN153*'Summary all tools'!N$21</f>
        <v>103.97689951125082</v>
      </c>
      <c r="O153" s="27">
        <f>Baseline!CO153*'Summary all tools'!O$21</f>
        <v>164.2071127847976</v>
      </c>
      <c r="P153" s="27">
        <f>Baseline!CP153*'Summary all tools'!P$21</f>
        <v>99.860176838488954</v>
      </c>
      <c r="Q153" s="28"/>
      <c r="R153" s="29">
        <f>Baseline!CR153*'Summary all tools'!B$28</f>
        <v>7.1274701484759539</v>
      </c>
      <c r="S153" s="29">
        <f>Baseline!CS153*'Summary all tools'!C$28</f>
        <v>5.3110241063567347</v>
      </c>
      <c r="T153" s="29">
        <f>Baseline!CT153*'Summary all tools'!D$28</f>
        <v>15.811937378892305</v>
      </c>
      <c r="U153" s="29">
        <f>Baseline!CU153*'Summary all tools'!E$28</f>
        <v>8.6575280787513833</v>
      </c>
      <c r="V153" s="29">
        <f>Baseline!CV153*'Summary all tools'!F$28</f>
        <v>4.1681418889946009</v>
      </c>
      <c r="W153" s="29">
        <f>Baseline!CW153*'Summary all tools'!G$28</f>
        <v>4.5488959335974837</v>
      </c>
      <c r="X153" s="29">
        <f>Baseline!CX153*'Summary all tools'!H$28</f>
        <v>3.0748197771356494</v>
      </c>
      <c r="Y153" s="29">
        <f>Baseline!CY153*'Summary all tools'!J$28</f>
        <v>4.9198766702552117</v>
      </c>
      <c r="Z153" s="29">
        <f>Baseline!CZ153*'Summary all tools'!K$28</f>
        <v>3.7198628086786805</v>
      </c>
      <c r="AA153" s="29">
        <f>Baseline!DA153*'Summary all tools'!L$28</f>
        <v>10.266430775666713</v>
      </c>
      <c r="AB153" s="29">
        <f>Baseline!DB153*'Summary all tools'!M$28</f>
        <v>6.3032739640380413</v>
      </c>
      <c r="AC153" s="29">
        <f>Baseline!DC153*'Summary all tools'!N$28</f>
        <v>3.3193360866870987</v>
      </c>
      <c r="AD153" s="29">
        <f>Baseline!DD153*'Summary all tools'!O$28</f>
        <v>3.7495008681121087</v>
      </c>
      <c r="AE153" s="29">
        <f>Baseline!DE153*'Summary all tools'!P$28</f>
        <v>2.1993456418276458</v>
      </c>
      <c r="AF153" s="29">
        <f t="shared" si="6"/>
        <v>2342.5498909765352</v>
      </c>
      <c r="AH153" s="6">
        <f>C153*'Summary all tools'!B$22</f>
        <v>22.06256840343449</v>
      </c>
      <c r="AI153" s="6">
        <f>D153*'Summary all tools'!C$22</f>
        <v>20.696048407420196</v>
      </c>
      <c r="AJ153" s="6">
        <f>E153*'Summary all tools'!D$22</f>
        <v>71.798760572468183</v>
      </c>
      <c r="AK153" s="6">
        <f>F153*'Summary all tools'!E$22</f>
        <v>47.063085077328047</v>
      </c>
      <c r="AL153" s="6">
        <f>G153*'Summary all tools'!F$22</f>
        <v>32.577363183798923</v>
      </c>
      <c r="AM153" s="6">
        <f>H153*'Summary all tools'!G$22</f>
        <v>50.992189966326372</v>
      </c>
      <c r="AN153" s="6">
        <f>I153*'Summary all tools'!H$22</f>
        <v>26.361140802266149</v>
      </c>
      <c r="AO153" s="6">
        <f>J153*'Summary all tools'!J$22</f>
        <v>10.398220221879592</v>
      </c>
      <c r="AP153" s="6">
        <f>K153*'Summary all tools'!K$22</f>
        <v>10.076126117138699</v>
      </c>
      <c r="AQ153" s="6">
        <f>L153*'Summary all tools'!L$22</f>
        <v>56.669178413089845</v>
      </c>
      <c r="AR153" s="6">
        <f>M153*'Summary all tools'!M$22</f>
        <v>36.824634438438402</v>
      </c>
      <c r="AS153" s="6">
        <f>N153*'Summary all tools'!N$22</f>
        <v>26.415183985145703</v>
      </c>
      <c r="AT153" s="6">
        <f>O153*'Summary all tools'!O$22</f>
        <v>39.636199637709765</v>
      </c>
      <c r="AU153" s="6">
        <f>P153*'Summary all tools'!P$22</f>
        <v>24.104180616186991</v>
      </c>
      <c r="AV153" s="6"/>
      <c r="AW153" s="6">
        <f>R153*'Summary all tools'!B$29</f>
        <v>1.2235166739890604</v>
      </c>
      <c r="AX153" s="6">
        <f>S153*'Summary all tools'!C$29</f>
        <v>0.911701685832355</v>
      </c>
      <c r="AY153" s="6">
        <f>T153*'Summary all tools'!D$29</f>
        <v>3.0000556950205022</v>
      </c>
      <c r="AZ153" s="6">
        <f>U153*'Summary all tools'!E$29</f>
        <v>1.6426239109781702</v>
      </c>
      <c r="BA153" s="6">
        <f>V153*'Summary all tools'!F$29</f>
        <v>0.79083653774296514</v>
      </c>
      <c r="BB153" s="6">
        <f>W153*'Summary all tools'!G$29</f>
        <v>1.1097201436326143</v>
      </c>
      <c r="BC153" s="6">
        <f>X153*'Summary all tools'!H$29</f>
        <v>0.75011376266611007</v>
      </c>
      <c r="BD153" s="6">
        <f>Y153*'Summary all tools'!J$29</f>
        <v>0.63362048026014084</v>
      </c>
      <c r="BE153" s="6">
        <f>Z153*'Summary all tools'!K$29</f>
        <v>0.47907324051164824</v>
      </c>
      <c r="BF153" s="6">
        <f>AA153*'Summary all tools'!L$29</f>
        <v>2.6081721909841544</v>
      </c>
      <c r="BG153" s="6">
        <f>AB153*'Summary all tools'!M$29</f>
        <v>1.6013378187991378</v>
      </c>
      <c r="BH153" s="6">
        <f>AC153*'Summary all tools'!N$29</f>
        <v>0.84327262931018387</v>
      </c>
      <c r="BI153" s="6">
        <f>AD153*'Summary all tools'!O$29</f>
        <v>0.90505193368223313</v>
      </c>
      <c r="BJ153" s="6">
        <f>AE153*'Summary all tools'!P$29</f>
        <v>0.5308765342342594</v>
      </c>
      <c r="BK153" s="6">
        <f t="shared" si="7"/>
        <v>492.7048530802748</v>
      </c>
      <c r="BM153" s="6">
        <f>C153*'Summary all tools'!B$23</f>
        <v>4.5525934800737833</v>
      </c>
      <c r="BN153" s="6">
        <f>D153*'Summary all tools'!C$23</f>
        <v>4.2706131634359137</v>
      </c>
      <c r="BO153" s="6">
        <f>E153*'Summary all tools'!D$23</f>
        <v>21.88386880462215</v>
      </c>
      <c r="BP153" s="6">
        <f>F153*'Summary all tools'!E$23</f>
        <v>14.344570451651357</v>
      </c>
      <c r="BQ153" s="6">
        <f>G153*'Summary all tools'!F$23</f>
        <v>9.9294017923222739</v>
      </c>
      <c r="BR153" s="6">
        <f>H153*'Summary all tools'!G$23</f>
        <v>11.209490035701055</v>
      </c>
      <c r="BS153" s="6">
        <f>I153*'Summary all tools'!H$23</f>
        <v>5.7949059522223001</v>
      </c>
      <c r="BT153" s="6">
        <f>J153*'Summary all tools'!J$23</f>
        <v>1.8349800391552222</v>
      </c>
      <c r="BU153" s="6">
        <f>K153*'Summary all tools'!K$23</f>
        <v>1.7781399030244764</v>
      </c>
      <c r="BV153" s="6">
        <f>L153*'Summary all tools'!L$23</f>
        <v>11.966001816309809</v>
      </c>
      <c r="BW153" s="6">
        <f>M153*'Summary all tools'!M$23</f>
        <v>7.7757196224591061</v>
      </c>
      <c r="BX153" s="6">
        <f>N153*'Summary all tools'!N$23</f>
        <v>5.5777081721622404</v>
      </c>
      <c r="BY153" s="6">
        <f>O153*'Summary all tools'!O$23</f>
        <v>9.567358533240288</v>
      </c>
      <c r="BZ153" s="6">
        <f>P153*'Summary all tools'!P$23</f>
        <v>5.8182504935623767</v>
      </c>
      <c r="CA153" s="6"/>
      <c r="CB153" s="6">
        <f>R153*'Summary all tools'!B$30</f>
        <v>0.25247169463266322</v>
      </c>
      <c r="CC153" s="6">
        <f>S153*'Summary all tools'!C$30</f>
        <v>0.18812891929873993</v>
      </c>
      <c r="CD153" s="6">
        <f>T153*'Summary all tools'!D$30</f>
        <v>0.91440053718090641</v>
      </c>
      <c r="CE153" s="6">
        <f>U153*'Summary all tools'!E$30</f>
        <v>0.50066276738718196</v>
      </c>
      <c r="CF153" s="6">
        <f>V153*'Summary all tools'!F$30</f>
        <v>0.24104264335316405</v>
      </c>
      <c r="CG153" s="6">
        <f>W153*'Summary all tools'!G$30</f>
        <v>0.24394710053992816</v>
      </c>
      <c r="CH153" s="6">
        <f>X153*'Summary all tools'!H$30</f>
        <v>0.16489569782746386</v>
      </c>
      <c r="CI153" s="6">
        <f>Y153*'Summary all tools'!J$30</f>
        <v>0.11181537886943663</v>
      </c>
      <c r="CJ153" s="6">
        <f>Z153*'Summary all tools'!K$30</f>
        <v>8.4542336560879103E-2</v>
      </c>
      <c r="CK153" s="6">
        <f>AA153*'Summary all tools'!L$30</f>
        <v>0.55072958614406453</v>
      </c>
      <c r="CL153" s="6">
        <f>AB153*'Summary all tools'!M$30</f>
        <v>0.33813109321256701</v>
      </c>
      <c r="CM153" s="6">
        <f>AC153*'Summary all tools'!N$30</f>
        <v>0.17806155120892331</v>
      </c>
      <c r="CN153" s="6">
        <f>AD153*'Summary all tools'!O$30</f>
        <v>0.21846081157847008</v>
      </c>
      <c r="CO153" s="6">
        <f>AE153*'Summary all tools'!P$30</f>
        <v>0.12814261171171779</v>
      </c>
      <c r="CP153" s="6">
        <f t="shared" si="8"/>
        <v>120.41903498944845</v>
      </c>
      <c r="CR153" s="6"/>
      <c r="CS153" s="6"/>
      <c r="CT153" s="6"/>
      <c r="CU153" s="6"/>
      <c r="CV153" s="6"/>
      <c r="CW153" s="6"/>
      <c r="CX153" s="6"/>
      <c r="CY153" s="6"/>
      <c r="CZ153" s="6"/>
      <c r="DA153" s="6"/>
      <c r="DB153" s="6"/>
      <c r="DC153" s="6"/>
      <c r="DD153" s="6"/>
      <c r="DE153" s="6"/>
      <c r="DF153" s="6"/>
      <c r="DH153" s="6"/>
      <c r="DI153" s="6"/>
      <c r="DJ153" s="6"/>
      <c r="DK153" s="6"/>
      <c r="DL153" s="6"/>
      <c r="DM153" s="6"/>
      <c r="DN153" s="6"/>
      <c r="DO153" s="6"/>
      <c r="DP153" s="6"/>
      <c r="DQ153" s="6"/>
      <c r="DR153" s="6"/>
      <c r="DS153" s="6"/>
      <c r="DT153" s="6"/>
      <c r="DU153" s="6"/>
      <c r="DV153" s="6"/>
      <c r="DX153" s="6"/>
      <c r="DY153" s="6"/>
      <c r="DZ153" s="6"/>
      <c r="EA153" s="6"/>
      <c r="EB153" s="6"/>
      <c r="EC153" s="6"/>
      <c r="ED153" s="6"/>
      <c r="EE153" s="6"/>
      <c r="EF153" s="6"/>
      <c r="EG153" s="6"/>
      <c r="EH153" s="6"/>
      <c r="EI153" s="6"/>
      <c r="EJ153" s="6"/>
      <c r="EK153" s="6"/>
      <c r="EL153" s="6"/>
      <c r="EN153" s="1"/>
      <c r="EO153" s="1"/>
      <c r="EP153" s="1"/>
      <c r="EQ153" s="1"/>
      <c r="ER153" s="1"/>
      <c r="ES153" s="1"/>
      <c r="ET153" s="1"/>
      <c r="EU153" s="1"/>
      <c r="EV153" s="1"/>
      <c r="EW153" s="1"/>
      <c r="EX153" s="1"/>
      <c r="EY153" s="1"/>
      <c r="EZ153" s="1"/>
      <c r="FA153" s="1"/>
      <c r="FB153" s="2"/>
      <c r="FD153" s="2"/>
      <c r="FE153" s="2"/>
      <c r="FF153" s="2"/>
      <c r="FG153" s="2"/>
      <c r="FH153" s="2"/>
      <c r="FI153" s="2"/>
      <c r="FJ153" s="2"/>
      <c r="FK153" s="2"/>
      <c r="FL153" s="2"/>
      <c r="FM153" s="2"/>
      <c r="FN153" s="2"/>
      <c r="FO153" s="2"/>
      <c r="FP153" s="2"/>
      <c r="FQ153" s="2"/>
      <c r="FR153" s="2"/>
      <c r="FT153" s="2"/>
      <c r="FU153" s="2"/>
      <c r="FV153" s="2"/>
      <c r="FW153" s="2"/>
      <c r="FX153" s="2"/>
      <c r="FY153" s="2"/>
      <c r="FZ153" s="2"/>
      <c r="GA153" s="2"/>
      <c r="GB153" s="2"/>
      <c r="GC153" s="2"/>
      <c r="GD153" s="2"/>
      <c r="GE153" s="2"/>
      <c r="GF153" s="2"/>
      <c r="GG153" s="2"/>
      <c r="GH153" s="2"/>
      <c r="GJ153" s="6"/>
    </row>
    <row r="154" spans="1:192" x14ac:dyDescent="0.25">
      <c r="A154" s="8" t="s">
        <v>98</v>
      </c>
      <c r="B154" s="8" t="s">
        <v>321</v>
      </c>
      <c r="C154" s="22">
        <f>Baseline!CC154*'Summary all tools'!B$21</f>
        <v>78.417329693595235</v>
      </c>
      <c r="D154" s="22">
        <f>Baseline!CD154*'Summary all tools'!C$21</f>
        <v>77.17555061917281</v>
      </c>
      <c r="E154" s="22">
        <f>Baseline!CE154*'Summary all tools'!D$21</f>
        <v>265.72755559410308</v>
      </c>
      <c r="F154" s="22">
        <f>Baseline!CF154*'Summary all tools'!E$21</f>
        <v>200.07140872184951</v>
      </c>
      <c r="G154" s="22">
        <f>Baseline!CG154*'Summary all tools'!F$21</f>
        <v>127.70052788410113</v>
      </c>
      <c r="H154" s="22">
        <f>Baseline!CH154*'Summary all tools'!G$21</f>
        <v>159.68135865291546</v>
      </c>
      <c r="I154" s="22">
        <f>Baseline!CI154*'Summary all tools'!H$21</f>
        <v>87.757533676980927</v>
      </c>
      <c r="J154" s="27">
        <f>Baseline!CJ154*'Summary all tools'!J$21</f>
        <v>50.25628820070358</v>
      </c>
      <c r="K154" s="27">
        <f>Baseline!CK154*'Summary all tools'!K$21</f>
        <v>51.402600085169098</v>
      </c>
      <c r="L154" s="27">
        <f>Baseline!CL154*'Summary all tools'!L$21</f>
        <v>154.03736654358414</v>
      </c>
      <c r="M154" s="27">
        <f>Baseline!CM154*'Summary all tools'!M$21</f>
        <v>113.8271271646141</v>
      </c>
      <c r="N154" s="27">
        <f>Baseline!CN154*'Summary all tools'!N$21</f>
        <v>78.67397712238936</v>
      </c>
      <c r="O154" s="27">
        <f>Baseline!CO154*'Summary all tools'!O$21</f>
        <v>137.19434070593593</v>
      </c>
      <c r="P154" s="27">
        <f>Baseline!CP154*'Summary all tools'!P$21</f>
        <v>78.008900677970843</v>
      </c>
      <c r="Q154" s="28"/>
      <c r="R154" s="29">
        <f>Baseline!CR154*'Summary all tools'!B$28</f>
        <v>5.9973016940220019</v>
      </c>
      <c r="S154" s="29">
        <f>Baseline!CS154*'Summary all tools'!C$28</f>
        <v>3.6966832194436052</v>
      </c>
      <c r="T154" s="29">
        <f>Baseline!CT154*'Summary all tools'!D$28</f>
        <v>12.1033441417862</v>
      </c>
      <c r="U154" s="29">
        <f>Baseline!CU154*'Summary all tools'!E$28</f>
        <v>5.4310102192446017</v>
      </c>
      <c r="V154" s="29">
        <f>Baseline!CV154*'Summary all tools'!F$28</f>
        <v>2.6932038664218445</v>
      </c>
      <c r="W154" s="29">
        <f>Baseline!CW154*'Summary all tools'!G$28</f>
        <v>2.7604490192658262</v>
      </c>
      <c r="X154" s="29">
        <f>Baseline!CX154*'Summary all tools'!H$28</f>
        <v>2.5709602577750754</v>
      </c>
      <c r="Y154" s="29">
        <f>Baseline!CY154*'Summary all tools'!J$28</f>
        <v>3.8724085494543981</v>
      </c>
      <c r="Z154" s="29">
        <f>Baseline!CZ154*'Summary all tools'!K$28</f>
        <v>2.323764352202232</v>
      </c>
      <c r="AA154" s="29">
        <f>Baseline!DA154*'Summary all tools'!L$28</f>
        <v>7.3192701165417944</v>
      </c>
      <c r="AB154" s="29">
        <f>Baseline!DB154*'Summary all tools'!M$28</f>
        <v>4.2688367923850334</v>
      </c>
      <c r="AC154" s="29">
        <f>Baseline!DC154*'Summary all tools'!N$28</f>
        <v>2.1981469838198864</v>
      </c>
      <c r="AD154" s="29">
        <f>Baseline!DD154*'Summary all tools'!O$28</f>
        <v>3.0015837614425682</v>
      </c>
      <c r="AE154" s="29">
        <f>Baseline!DE154*'Summary all tools'!P$28</f>
        <v>1.5553921914319337</v>
      </c>
      <c r="AF154" s="29">
        <f t="shared" si="6"/>
        <v>1719.7242205083221</v>
      </c>
      <c r="AH154" s="6">
        <f>C154*'Summary all tools'!B$22</f>
        <v>13.461285478737057</v>
      </c>
      <c r="AI154" s="6">
        <f>D154*'Summary all tools'!C$22</f>
        <v>13.248119043618221</v>
      </c>
      <c r="AJ154" s="6">
        <f>E154*'Summary all tools'!D$22</f>
        <v>50.417443946379528</v>
      </c>
      <c r="AK154" s="6">
        <f>F154*'Summary all tools'!E$22</f>
        <v>37.960267281858386</v>
      </c>
      <c r="AL154" s="6">
        <f>G154*'Summary all tools'!F$22</f>
        <v>24.229080014397354</v>
      </c>
      <c r="AM154" s="6">
        <f>H154*'Summary all tools'!G$22</f>
        <v>38.954863519954145</v>
      </c>
      <c r="AN154" s="6">
        <f>I154*'Summary all tools'!H$22</f>
        <v>21.408777931713541</v>
      </c>
      <c r="AO154" s="6">
        <f>J154*'Summary all tools'!J$22</f>
        <v>6.4724007531209153</v>
      </c>
      <c r="AP154" s="6">
        <f>K154*'Summary all tools'!K$22</f>
        <v>6.6200318291505651</v>
      </c>
      <c r="AQ154" s="6">
        <f>L154*'Summary all tools'!L$22</f>
        <v>39.132974698825521</v>
      </c>
      <c r="AR154" s="6">
        <f>M154*'Summary all tools'!M$22</f>
        <v>28.917620362670178</v>
      </c>
      <c r="AS154" s="6">
        <f>N154*'Summary all tools'!N$22</f>
        <v>19.987012406598915</v>
      </c>
      <c r="AT154" s="6">
        <f>O154*'Summary all tools'!O$22</f>
        <v>33.115875342812124</v>
      </c>
      <c r="AU154" s="6">
        <f>P154*'Summary all tools'!P$22</f>
        <v>18.829734646406756</v>
      </c>
      <c r="AV154" s="6"/>
      <c r="AW154" s="6">
        <f>R154*'Summary all tools'!B$29</f>
        <v>1.0295095551045943</v>
      </c>
      <c r="AX154" s="6">
        <f>S154*'Summary all tools'!C$29</f>
        <v>0.6345804981606189</v>
      </c>
      <c r="AY154" s="6">
        <f>T154*'Summary all tools'!D$29</f>
        <v>2.2964109742700263</v>
      </c>
      <c r="AZ154" s="6">
        <f>U154*'Summary all tools'!E$29</f>
        <v>1.0304450838332837</v>
      </c>
      <c r="BA154" s="6">
        <f>V154*'Summary all tools'!F$29</f>
        <v>0.51099124691044739</v>
      </c>
      <c r="BB154" s="6">
        <f>W154*'Summary all tools'!G$29</f>
        <v>0.67342184276516481</v>
      </c>
      <c r="BC154" s="6">
        <f>X154*'Summary all tools'!H$29</f>
        <v>0.6271953520544874</v>
      </c>
      <c r="BD154" s="6">
        <f>Y154*'Summary all tools'!J$29</f>
        <v>0.49871928288427853</v>
      </c>
      <c r="BE154" s="6">
        <f>Z154*'Summary all tools'!K$29</f>
        <v>0.29927268172301474</v>
      </c>
      <c r="BF154" s="6">
        <f>AA154*'Summary all tools'!L$29</f>
        <v>1.8594502016720549</v>
      </c>
      <c r="BG154" s="6">
        <f>AB154*'Summary all tools'!M$29</f>
        <v>1.0844919381464002</v>
      </c>
      <c r="BH154" s="6">
        <f>AC154*'Summary all tools'!N$29</f>
        <v>0.55843612645626661</v>
      </c>
      <c r="BI154" s="6">
        <f>AD154*'Summary all tools'!O$29</f>
        <v>0.72452021827924062</v>
      </c>
      <c r="BJ154" s="6">
        <f>AE154*'Summary all tools'!P$29</f>
        <v>0.37543949448357022</v>
      </c>
      <c r="BK154" s="6">
        <f t="shared" si="7"/>
        <v>364.95837175298669</v>
      </c>
      <c r="BM154" s="6">
        <f>C154*'Summary all tools'!B$23</f>
        <v>2.7777255749774881</v>
      </c>
      <c r="BN154" s="6">
        <f>D154*'Summary all tools'!C$23</f>
        <v>2.7337388502704267</v>
      </c>
      <c r="BO154" s="6">
        <f>E154*'Summary all tools'!D$23</f>
        <v>15.366960654889651</v>
      </c>
      <c r="BP154" s="6">
        <f>F154*'Summary all tools'!E$23</f>
        <v>11.570081466045878</v>
      </c>
      <c r="BQ154" s="6">
        <f>G154*'Summary all tools'!F$23</f>
        <v>7.3848908263060435</v>
      </c>
      <c r="BR154" s="6">
        <f>H154*'Summary all tools'!G$23</f>
        <v>8.5633536186106092</v>
      </c>
      <c r="BS154" s="6">
        <f>I154*'Summary all tools'!H$23</f>
        <v>4.706239976368062</v>
      </c>
      <c r="BT154" s="6">
        <f>J154*'Summary all tools'!J$23</f>
        <v>1.1421883681978087</v>
      </c>
      <c r="BU154" s="6">
        <f>K154*'Summary all tools'!K$23</f>
        <v>1.1682409110265704</v>
      </c>
      <c r="BV154" s="6">
        <f>L154*'Summary all tools'!L$23</f>
        <v>8.2631380838157487</v>
      </c>
      <c r="BW154" s="6">
        <f>M154*'Summary all tools'!M$23</f>
        <v>6.1061110725956951</v>
      </c>
      <c r="BX154" s="6">
        <f>N154*'Summary all tools'!N$23</f>
        <v>4.2203651695208864</v>
      </c>
      <c r="BY154" s="6">
        <f>O154*'Summary all tools'!O$23</f>
        <v>7.9934871517132704</v>
      </c>
      <c r="BZ154" s="6">
        <f>P154*'Summary all tools'!P$23</f>
        <v>4.5451083629257685</v>
      </c>
      <c r="CA154" s="6"/>
      <c r="CB154" s="6">
        <f>R154*'Summary all tools'!B$30</f>
        <v>0.21243847962475756</v>
      </c>
      <c r="CC154" s="6">
        <f>S154*'Summary all tools'!C$30</f>
        <v>0.13094518216012771</v>
      </c>
      <c r="CD154" s="6">
        <f>T154*'Summary all tools'!D$30</f>
        <v>0.69993348188367233</v>
      </c>
      <c r="CE154" s="6">
        <f>U154*'Summary all tools'!E$30</f>
        <v>0.31407401527795292</v>
      </c>
      <c r="CF154" s="6">
        <f>V154*'Summary all tools'!F$30</f>
        <v>0.15574733210626651</v>
      </c>
      <c r="CG154" s="6">
        <f>W154*'Summary all tools'!G$30</f>
        <v>0.1480366981940664</v>
      </c>
      <c r="CH154" s="6">
        <f>X154*'Summary all tools'!H$30</f>
        <v>0.13787484032232267</v>
      </c>
      <c r="CI154" s="6">
        <f>Y154*'Summary all tools'!J$30</f>
        <v>8.8009285214872682E-2</v>
      </c>
      <c r="CJ154" s="6">
        <f>Z154*'Summary all tools'!K$30</f>
        <v>5.2812826186414363E-2</v>
      </c>
      <c r="CK154" s="6">
        <f>AA154*'Summary all tools'!L$30</f>
        <v>0.39263291111003551</v>
      </c>
      <c r="CL154" s="6">
        <f>AB154*'Summary all tools'!M$30</f>
        <v>0.22899630566437931</v>
      </c>
      <c r="CM154" s="6">
        <f>AC154*'Summary all tools'!N$30</f>
        <v>0.1179167916421599</v>
      </c>
      <c r="CN154" s="6">
        <f>AD154*'Summary all tools'!O$30</f>
        <v>0.17488419061912705</v>
      </c>
      <c r="CO154" s="6">
        <f>AE154*'Summary all tools'!P$30</f>
        <v>9.0623326254654885E-2</v>
      </c>
      <c r="CP154" s="6">
        <f t="shared" si="8"/>
        <v>89.486555753524712</v>
      </c>
      <c r="CR154" s="6"/>
      <c r="CS154" s="6"/>
      <c r="CT154" s="6"/>
      <c r="CU154" s="6"/>
      <c r="CV154" s="6"/>
      <c r="CW154" s="6"/>
      <c r="CX154" s="6"/>
      <c r="CY154" s="6"/>
      <c r="CZ154" s="6"/>
      <c r="DA154" s="6"/>
      <c r="DB154" s="6"/>
      <c r="DC154" s="6"/>
      <c r="DD154" s="6"/>
      <c r="DE154" s="6"/>
      <c r="DF154" s="6"/>
      <c r="DH154" s="6"/>
      <c r="DI154" s="6"/>
      <c r="DJ154" s="6"/>
      <c r="DK154" s="6"/>
      <c r="DL154" s="6"/>
      <c r="DM154" s="6"/>
      <c r="DN154" s="6"/>
      <c r="DO154" s="6"/>
      <c r="DP154" s="6"/>
      <c r="DQ154" s="6"/>
      <c r="DR154" s="6"/>
      <c r="DS154" s="6"/>
      <c r="DT154" s="6"/>
      <c r="DU154" s="6"/>
      <c r="DV154" s="6"/>
      <c r="DX154" s="6"/>
      <c r="DY154" s="6"/>
      <c r="DZ154" s="6"/>
      <c r="EA154" s="6"/>
      <c r="EB154" s="6"/>
      <c r="EC154" s="6"/>
      <c r="ED154" s="6"/>
      <c r="EE154" s="6"/>
      <c r="EF154" s="6"/>
      <c r="EG154" s="6"/>
      <c r="EH154" s="6"/>
      <c r="EI154" s="6"/>
      <c r="EJ154" s="6"/>
      <c r="EK154" s="6"/>
      <c r="EL154" s="6"/>
      <c r="EN154" s="1"/>
      <c r="EO154" s="1"/>
      <c r="EP154" s="1"/>
      <c r="EQ154" s="1"/>
      <c r="ER154" s="1"/>
      <c r="ES154" s="1"/>
      <c r="ET154" s="1"/>
      <c r="EU154" s="1"/>
      <c r="EV154" s="1"/>
      <c r="EW154" s="1"/>
      <c r="EX154" s="1"/>
      <c r="EY154" s="1"/>
      <c r="EZ154" s="1"/>
      <c r="FA154" s="1"/>
      <c r="FB154" s="2"/>
      <c r="FD154" s="2"/>
      <c r="FE154" s="2"/>
      <c r="FF154" s="2"/>
      <c r="FG154" s="2"/>
      <c r="FH154" s="2"/>
      <c r="FI154" s="2"/>
      <c r="FJ154" s="2"/>
      <c r="FK154" s="2"/>
      <c r="FL154" s="2"/>
      <c r="FM154" s="2"/>
      <c r="FN154" s="2"/>
      <c r="FO154" s="2"/>
      <c r="FP154" s="2"/>
      <c r="FQ154" s="2"/>
      <c r="FR154" s="2"/>
      <c r="FT154" s="2"/>
      <c r="FU154" s="2"/>
      <c r="FV154" s="2"/>
      <c r="FW154" s="2"/>
      <c r="FX154" s="2"/>
      <c r="FY154" s="2"/>
      <c r="FZ154" s="2"/>
      <c r="GA154" s="2"/>
      <c r="GB154" s="2"/>
      <c r="GC154" s="2"/>
      <c r="GD154" s="2"/>
      <c r="GE154" s="2"/>
      <c r="GF154" s="2"/>
      <c r="GG154" s="2"/>
      <c r="GH154" s="2"/>
      <c r="GJ154" s="6"/>
    </row>
    <row r="155" spans="1:192" x14ac:dyDescent="0.25">
      <c r="A155" s="8" t="s">
        <v>116</v>
      </c>
      <c r="B155" s="8" t="s">
        <v>322</v>
      </c>
      <c r="C155" s="22">
        <f>Baseline!CC155*'Summary all tools'!B$21</f>
        <v>87.167604453223163</v>
      </c>
      <c r="D155" s="22">
        <f>Baseline!CD155*'Summary all tools'!C$21</f>
        <v>76.318930376927611</v>
      </c>
      <c r="E155" s="22">
        <f>Baseline!CE155*'Summary all tools'!D$21</f>
        <v>283.54511028840949</v>
      </c>
      <c r="F155" s="22">
        <f>Baseline!CF155*'Summary all tools'!E$21</f>
        <v>211.35674758392187</v>
      </c>
      <c r="G155" s="22">
        <f>Baseline!CG155*'Summary all tools'!F$21</f>
        <v>148.70691771969675</v>
      </c>
      <c r="H155" s="22">
        <f>Baseline!CH155*'Summary all tools'!G$21</f>
        <v>172.03799527114376</v>
      </c>
      <c r="I155" s="22">
        <f>Baseline!CI155*'Summary all tools'!H$21</f>
        <v>94.914571082457812</v>
      </c>
      <c r="J155" s="27">
        <f>Baseline!CJ155*'Summary all tools'!J$21</f>
        <v>51.695547486774323</v>
      </c>
      <c r="K155" s="27">
        <f>Baseline!CK155*'Summary all tools'!K$21</f>
        <v>50.418512434179632</v>
      </c>
      <c r="L155" s="27">
        <f>Baseline!CL155*'Summary all tools'!L$21</f>
        <v>159.41402405373523</v>
      </c>
      <c r="M155" s="27">
        <f>Baseline!CM155*'Summary all tools'!M$21</f>
        <v>120.6940111152196</v>
      </c>
      <c r="N155" s="27">
        <f>Baseline!CN155*'Summary all tools'!N$21</f>
        <v>91.59368404260043</v>
      </c>
      <c r="O155" s="27">
        <f>Baseline!CO155*'Summary all tools'!O$21</f>
        <v>146.89678024773818</v>
      </c>
      <c r="P155" s="27">
        <f>Baseline!CP155*'Summary all tools'!P$21</f>
        <v>89.142137363957076</v>
      </c>
      <c r="Q155" s="28"/>
      <c r="R155" s="29">
        <f>Baseline!CR155*'Summary all tools'!B$28</f>
        <v>11.176005801683354</v>
      </c>
      <c r="S155" s="29">
        <f>Baseline!CS155*'Summary all tools'!C$28</f>
        <v>7.7211098562889671</v>
      </c>
      <c r="T155" s="29">
        <f>Baseline!CT155*'Summary all tools'!D$28</f>
        <v>22.451063075011586</v>
      </c>
      <c r="U155" s="29">
        <f>Baseline!CU155*'Summary all tools'!E$28</f>
        <v>12.966168168611786</v>
      </c>
      <c r="V155" s="29">
        <f>Baseline!CV155*'Summary all tools'!F$28</f>
        <v>4.9067893888055574</v>
      </c>
      <c r="W155" s="29">
        <f>Baseline!CW155*'Summary all tools'!G$28</f>
        <v>5.6641502128582957</v>
      </c>
      <c r="X155" s="29">
        <f>Baseline!CX155*'Summary all tools'!H$28</f>
        <v>4.5611121115139914</v>
      </c>
      <c r="Y155" s="29">
        <f>Baseline!CY155*'Summary all tools'!J$28</f>
        <v>6.2191359622548195</v>
      </c>
      <c r="Z155" s="29">
        <f>Baseline!CZ155*'Summary all tools'!K$28</f>
        <v>4.0672352461227526</v>
      </c>
      <c r="AA155" s="29">
        <f>Baseline!DA155*'Summary all tools'!L$28</f>
        <v>11.500152886047546</v>
      </c>
      <c r="AB155" s="29">
        <f>Baseline!DB155*'Summary all tools'!M$28</f>
        <v>7.6195110915802582</v>
      </c>
      <c r="AC155" s="29">
        <f>Baseline!DC155*'Summary all tools'!N$28</f>
        <v>4.209809953159052</v>
      </c>
      <c r="AD155" s="29">
        <f>Baseline!DD155*'Summary all tools'!O$28</f>
        <v>5.5944334533601223</v>
      </c>
      <c r="AE155" s="29">
        <f>Baseline!DE155*'Summary all tools'!P$28</f>
        <v>3.6711669100005526</v>
      </c>
      <c r="AF155" s="29">
        <f t="shared" si="6"/>
        <v>1896.2304176372832</v>
      </c>
      <c r="AH155" s="6">
        <f>C155*'Summary all tools'!B$22</f>
        <v>14.963376241288991</v>
      </c>
      <c r="AI155" s="6">
        <f>D155*'Summary all tools'!C$22</f>
        <v>13.101069792224632</v>
      </c>
      <c r="AJ155" s="6">
        <f>E155*'Summary all tools'!D$22</f>
        <v>53.798032621322655</v>
      </c>
      <c r="AK155" s="6">
        <f>F155*'Summary all tools'!E$22</f>
        <v>40.101475175117081</v>
      </c>
      <c r="AL155" s="6">
        <f>G155*'Summary all tools'!F$22</f>
        <v>28.214697838954805</v>
      </c>
      <c r="AM155" s="6">
        <f>H155*'Summary all tools'!G$22</f>
        <v>41.969311149216985</v>
      </c>
      <c r="AN155" s="6">
        <f>I155*'Summary all tools'!H$22</f>
        <v>23.154763923375619</v>
      </c>
      <c r="AO155" s="6">
        <f>J155*'Summary all tools'!J$22</f>
        <v>6.6577599035997235</v>
      </c>
      <c r="AP155" s="6">
        <f>K155*'Summary all tools'!K$22</f>
        <v>6.4932932680382862</v>
      </c>
      <c r="AQ155" s="6">
        <f>L155*'Summary all tools'!L$22</f>
        <v>40.498906920533948</v>
      </c>
      <c r="AR155" s="6">
        <f>M155*'Summary all tools'!M$22</f>
        <v>30.662142499919145</v>
      </c>
      <c r="AS155" s="6">
        <f>N155*'Summary all tools'!N$22</f>
        <v>23.269245642401525</v>
      </c>
      <c r="AT155" s="6">
        <f>O155*'Summary all tools'!O$22</f>
        <v>35.457843508074731</v>
      </c>
      <c r="AU155" s="6">
        <f>P155*'Summary all tools'!P$22</f>
        <v>21.517067639575846</v>
      </c>
      <c r="AV155" s="6"/>
      <c r="AW155" s="6">
        <f>R155*'Summary all tools'!B$29</f>
        <v>1.9184969087358348</v>
      </c>
      <c r="AX155" s="6">
        <f>S155*'Summary all tools'!C$29</f>
        <v>1.3254221279188145</v>
      </c>
      <c r="AY155" s="6">
        <f>T155*'Summary all tools'!D$29</f>
        <v>4.2597208693329325</v>
      </c>
      <c r="AZ155" s="6">
        <f>U155*'Summary all tools'!E$29</f>
        <v>2.4601176772154911</v>
      </c>
      <c r="BA155" s="6">
        <f>V155*'Summary all tools'!F$29</f>
        <v>0.93098278202158713</v>
      </c>
      <c r="BB155" s="6">
        <f>W155*'Summary all tools'!G$29</f>
        <v>1.3817905882051784</v>
      </c>
      <c r="BC155" s="6">
        <f>X155*'Summary all tools'!H$29</f>
        <v>1.1127003258372723</v>
      </c>
      <c r="BD155" s="6">
        <f>Y155*'Summary all tools'!J$29</f>
        <v>0.80094932847221156</v>
      </c>
      <c r="BE155" s="6">
        <f>Z155*'Summary all tools'!K$29</f>
        <v>0.52381059987944534</v>
      </c>
      <c r="BF155" s="6">
        <f>AA155*'Summary all tools'!L$29</f>
        <v>2.92159754493718</v>
      </c>
      <c r="BG155" s="6">
        <f>AB155*'Summary all tools'!M$29</f>
        <v>1.9357259959378994</v>
      </c>
      <c r="BH155" s="6">
        <f>AC155*'Summary all tools'!N$29</f>
        <v>1.0694962532823098</v>
      </c>
      <c r="BI155" s="6">
        <f>AD155*'Summary all tools'!O$29</f>
        <v>1.3503804887420985</v>
      </c>
      <c r="BJ155" s="6">
        <f>AE155*'Summary all tools'!P$29</f>
        <v>0.88614373689668513</v>
      </c>
      <c r="BK155" s="6">
        <f t="shared" si="7"/>
        <v>402.7363213510589</v>
      </c>
      <c r="BM155" s="6">
        <f>C155*'Summary all tools'!B$23</f>
        <v>3.0876808116945536</v>
      </c>
      <c r="BN155" s="6">
        <f>D155*'Summary all tools'!C$23</f>
        <v>2.7033953539511146</v>
      </c>
      <c r="BO155" s="6">
        <f>E155*'Summary all tools'!D$23</f>
        <v>16.397345559238754</v>
      </c>
      <c r="BP155" s="6">
        <f>F155*'Summary all tools'!E$23</f>
        <v>12.222709899265137</v>
      </c>
      <c r="BQ155" s="6">
        <f>G155*'Summary all tools'!F$23</f>
        <v>8.5996853002293765</v>
      </c>
      <c r="BR155" s="6">
        <f>H155*'Summary all tools'!G$23</f>
        <v>9.2260123646985619</v>
      </c>
      <c r="BS155" s="6">
        <f>I155*'Summary all tools'!H$23</f>
        <v>5.0900558624661913</v>
      </c>
      <c r="BT155" s="6">
        <f>J155*'Summary all tools'!J$23</f>
        <v>1.1748988065175983</v>
      </c>
      <c r="BU155" s="6">
        <f>K155*'Summary all tools'!K$23</f>
        <v>1.1458752825949916</v>
      </c>
      <c r="BV155" s="6">
        <f>L155*'Summary all tools'!L$23</f>
        <v>8.55156201907689</v>
      </c>
      <c r="BW155" s="6">
        <f>M155*'Summary all tools'!M$23</f>
        <v>6.4744763047638045</v>
      </c>
      <c r="BX155" s="6">
        <f>N155*'Summary all tools'!N$23</f>
        <v>4.913426370706298</v>
      </c>
      <c r="BY155" s="6">
        <f>O155*'Summary all tools'!O$23</f>
        <v>8.5587898122939006</v>
      </c>
      <c r="BZ155" s="6">
        <f>P155*'Summary all tools'!P$23</f>
        <v>5.1937749474838251</v>
      </c>
      <c r="CA155" s="6"/>
      <c r="CB155" s="6">
        <f>R155*'Summary all tools'!B$30</f>
        <v>0.39588031450104527</v>
      </c>
      <c r="CC155" s="6">
        <f>S155*'Summary all tools'!C$30</f>
        <v>0.27349980417372366</v>
      </c>
      <c r="CD155" s="6">
        <f>T155*'Summary all tools'!D$30</f>
        <v>1.2983395800364075</v>
      </c>
      <c r="CE155" s="6">
        <f>U155*'Summary all tools'!E$30</f>
        <v>0.74983038791842027</v>
      </c>
      <c r="CF155" s="6">
        <f>V155*'Summary all tools'!F$30</f>
        <v>0.28375845068466182</v>
      </c>
      <c r="CG155" s="6">
        <f>W155*'Summary all tools'!G$30</f>
        <v>0.30375568964855215</v>
      </c>
      <c r="CH155" s="6">
        <f>X155*'Summary all tools'!H$30</f>
        <v>0.24460222680043486</v>
      </c>
      <c r="CI155" s="6">
        <f>Y155*'Summary all tools'!J$30</f>
        <v>0.14134399914215498</v>
      </c>
      <c r="CJ155" s="6">
        <f>Z155*'Summary all tools'!K$30</f>
        <v>9.2437164684608011E-2</v>
      </c>
      <c r="CK155" s="6">
        <f>AA155*'Summary all tools'!L$30</f>
        <v>0.61691103538514169</v>
      </c>
      <c r="CL155" s="6">
        <f>AB155*'Summary all tools'!M$30</f>
        <v>0.40873895531756443</v>
      </c>
      <c r="CM155" s="6">
        <f>AC155*'Summary all tools'!N$30</f>
        <v>0.22582988615124469</v>
      </c>
      <c r="CN155" s="6">
        <f>AD155*'Summary all tools'!O$30</f>
        <v>0.32595391107567895</v>
      </c>
      <c r="CO155" s="6">
        <f>AE155*'Summary all tools'!P$30</f>
        <v>0.21389676407851022</v>
      </c>
      <c r="CP155" s="6">
        <f t="shared" si="8"/>
        <v>98.914466864579168</v>
      </c>
      <c r="CR155" s="6"/>
      <c r="CS155" s="6"/>
      <c r="CT155" s="6"/>
      <c r="CU155" s="6"/>
      <c r="CV155" s="6"/>
      <c r="CW155" s="6"/>
      <c r="CX155" s="6"/>
      <c r="CY155" s="6"/>
      <c r="CZ155" s="6"/>
      <c r="DA155" s="6"/>
      <c r="DB155" s="6"/>
      <c r="DC155" s="6"/>
      <c r="DD155" s="6"/>
      <c r="DE155" s="6"/>
      <c r="DF155" s="6"/>
      <c r="DH155" s="6"/>
      <c r="DI155" s="6"/>
      <c r="DJ155" s="6"/>
      <c r="DK155" s="6"/>
      <c r="DL155" s="6"/>
      <c r="DM155" s="6"/>
      <c r="DN155" s="6"/>
      <c r="DO155" s="6"/>
      <c r="DP155" s="6"/>
      <c r="DQ155" s="6"/>
      <c r="DR155" s="6"/>
      <c r="DS155" s="6"/>
      <c r="DT155" s="6"/>
      <c r="DU155" s="6"/>
      <c r="DV155" s="6"/>
      <c r="DX155" s="6"/>
      <c r="DY155" s="6"/>
      <c r="DZ155" s="6"/>
      <c r="EA155" s="6"/>
      <c r="EB155" s="6"/>
      <c r="EC155" s="6"/>
      <c r="ED155" s="6"/>
      <c r="EE155" s="6"/>
      <c r="EF155" s="6"/>
      <c r="EG155" s="6"/>
      <c r="EH155" s="6"/>
      <c r="EI155" s="6"/>
      <c r="EJ155" s="6"/>
      <c r="EK155" s="6"/>
      <c r="EL155" s="6"/>
      <c r="EN155" s="1"/>
      <c r="EO155" s="1"/>
      <c r="EP155" s="1"/>
      <c r="EQ155" s="1"/>
      <c r="ER155" s="1"/>
      <c r="ES155" s="1"/>
      <c r="ET155" s="1"/>
      <c r="EU155" s="1"/>
      <c r="EV155" s="1"/>
      <c r="EW155" s="1"/>
      <c r="EX155" s="1"/>
      <c r="EY155" s="1"/>
      <c r="EZ155" s="1"/>
      <c r="FA155" s="1"/>
      <c r="FB155" s="2"/>
      <c r="FD155" s="2"/>
      <c r="FE155" s="2"/>
      <c r="FF155" s="2"/>
      <c r="FG155" s="2"/>
      <c r="FH155" s="2"/>
      <c r="FI155" s="2"/>
      <c r="FJ155" s="2"/>
      <c r="FK155" s="2"/>
      <c r="FL155" s="2"/>
      <c r="FM155" s="2"/>
      <c r="FN155" s="2"/>
      <c r="FO155" s="2"/>
      <c r="FP155" s="2"/>
      <c r="FQ155" s="2"/>
      <c r="FR155" s="2"/>
      <c r="FT155" s="2"/>
      <c r="FU155" s="2"/>
      <c r="FV155" s="2"/>
      <c r="FW155" s="2"/>
      <c r="FX155" s="2"/>
      <c r="FY155" s="2"/>
      <c r="FZ155" s="2"/>
      <c r="GA155" s="2"/>
      <c r="GB155" s="2"/>
      <c r="GC155" s="2"/>
      <c r="GD155" s="2"/>
      <c r="GE155" s="2"/>
      <c r="GF155" s="2"/>
      <c r="GG155" s="2"/>
      <c r="GH155" s="2"/>
      <c r="GJ155" s="6"/>
    </row>
    <row r="156" spans="1:192" x14ac:dyDescent="0.25">
      <c r="A156" s="8" t="s">
        <v>60</v>
      </c>
      <c r="B156" s="8" t="s">
        <v>323</v>
      </c>
      <c r="C156" s="22">
        <f>Baseline!CC156*'Summary all tools'!B$21</f>
        <v>46.973084541600358</v>
      </c>
      <c r="D156" s="22">
        <f>Baseline!CD156*'Summary all tools'!C$21</f>
        <v>53.779707884649987</v>
      </c>
      <c r="E156" s="22">
        <f>Baseline!CE156*'Summary all tools'!D$21</f>
        <v>205.1344419020534</v>
      </c>
      <c r="F156" s="22">
        <f>Baseline!CF156*'Summary all tools'!E$21</f>
        <v>170.65739851538902</v>
      </c>
      <c r="G156" s="22">
        <f>Baseline!CG156*'Summary all tools'!F$21</f>
        <v>140.06627033944633</v>
      </c>
      <c r="H156" s="22">
        <f>Baseline!CH156*'Summary all tools'!G$21</f>
        <v>200.44555494492874</v>
      </c>
      <c r="I156" s="22">
        <f>Baseline!CI156*'Summary all tools'!H$21</f>
        <v>121.98013678597805</v>
      </c>
      <c r="J156" s="27">
        <f>Baseline!CJ156*'Summary all tools'!J$21</f>
        <v>34.186850582276833</v>
      </c>
      <c r="K156" s="27">
        <f>Baseline!CK156*'Summary all tools'!K$21</f>
        <v>40.858236796363371</v>
      </c>
      <c r="L156" s="27">
        <f>Baseline!CL156*'Summary all tools'!L$21</f>
        <v>124.92545647273775</v>
      </c>
      <c r="M156" s="27">
        <f>Baseline!CM156*'Summary all tools'!M$21</f>
        <v>108.08893554476343</v>
      </c>
      <c r="N156" s="27">
        <f>Baseline!CN156*'Summary all tools'!N$21</f>
        <v>92.492986710115204</v>
      </c>
      <c r="O156" s="27">
        <f>Baseline!CO156*'Summary all tools'!O$21</f>
        <v>172.91467500938168</v>
      </c>
      <c r="P156" s="27">
        <f>Baseline!CP156*'Summary all tools'!P$21</f>
        <v>107.73748793660066</v>
      </c>
      <c r="Q156" s="28"/>
      <c r="R156" s="29">
        <f>Baseline!CR156*'Summary all tools'!B$28</f>
        <v>0.82464564353923642</v>
      </c>
      <c r="S156" s="29">
        <f>Baseline!CS156*'Summary all tools'!C$28</f>
        <v>0.71354991069651952</v>
      </c>
      <c r="T156" s="29">
        <f>Baseline!CT156*'Summary all tools'!D$28</f>
        <v>2.5325239740994254</v>
      </c>
      <c r="U156" s="29">
        <f>Baseline!CU156*'Summary all tools'!E$28</f>
        <v>1.9907427548684449</v>
      </c>
      <c r="V156" s="29">
        <f>Baseline!CV156*'Summary all tools'!F$28</f>
        <v>0.76137241609071116</v>
      </c>
      <c r="W156" s="29">
        <f>Baseline!CW156*'Summary all tools'!G$28</f>
        <v>0.59593072185793217</v>
      </c>
      <c r="X156" s="29">
        <f>Baseline!CX156*'Summary all tools'!H$28</f>
        <v>0.61450950521903291</v>
      </c>
      <c r="Y156" s="29">
        <f>Baseline!CY156*'Summary all tools'!J$28</f>
        <v>0.96993942852676884</v>
      </c>
      <c r="Z156" s="29">
        <f>Baseline!CZ156*'Summary all tools'!K$28</f>
        <v>0.60725236451715014</v>
      </c>
      <c r="AA156" s="29">
        <f>Baseline!DA156*'Summary all tools'!L$28</f>
        <v>1.8826225948528836</v>
      </c>
      <c r="AB156" s="29">
        <f>Baseline!DB156*'Summary all tools'!M$28</f>
        <v>0.93435512488621142</v>
      </c>
      <c r="AC156" s="29">
        <f>Baseline!DC156*'Summary all tools'!N$28</f>
        <v>0.31320027579614834</v>
      </c>
      <c r="AD156" s="29">
        <f>Baseline!DD156*'Summary all tools'!O$28</f>
        <v>0.34520797566257078</v>
      </c>
      <c r="AE156" s="29">
        <f>Baseline!DE156*'Summary all tools'!P$28</f>
        <v>0.31452026733084054</v>
      </c>
      <c r="AF156" s="29">
        <f t="shared" si="6"/>
        <v>1633.6415969242287</v>
      </c>
      <c r="AH156" s="6">
        <f>C156*'Summary all tools'!B$22</f>
        <v>8.0634995262147751</v>
      </c>
      <c r="AI156" s="6">
        <f>D156*'Summary all tools'!C$22</f>
        <v>9.2319389556756111</v>
      </c>
      <c r="AJ156" s="6">
        <f>E156*'Summary all tools'!D$22</f>
        <v>38.92089475984379</v>
      </c>
      <c r="AK156" s="6">
        <f>F156*'Summary all tools'!E$22</f>
        <v>32.37944143371903</v>
      </c>
      <c r="AL156" s="6">
        <f>G156*'Summary all tools'!F$22</f>
        <v>26.575276763559668</v>
      </c>
      <c r="AM156" s="6">
        <f>H156*'Summary all tools'!G$22</f>
        <v>48.899441374577783</v>
      </c>
      <c r="AN156" s="6">
        <f>I156*'Summary all tools'!H$22</f>
        <v>29.757509710143964</v>
      </c>
      <c r="AO156" s="6">
        <f>J156*'Summary all tools'!J$22</f>
        <v>4.4028519689295917</v>
      </c>
      <c r="AP156" s="6">
        <f>K156*'Summary all tools'!K$22</f>
        <v>5.2620456480164943</v>
      </c>
      <c r="AQ156" s="6">
        <f>L156*'Summary all tools'!L$22</f>
        <v>31.737135197021431</v>
      </c>
      <c r="AR156" s="6">
        <f>M156*'Summary all tools'!M$22</f>
        <v>27.459840912687874</v>
      </c>
      <c r="AS156" s="6">
        <f>N156*'Summary all tools'!N$22</f>
        <v>23.497712210768132</v>
      </c>
      <c r="AT156" s="6">
        <f>O156*'Summary all tools'!O$22</f>
        <v>41.738025002264543</v>
      </c>
      <c r="AU156" s="6">
        <f>P156*'Summary all tools'!P$22</f>
        <v>26.00560053642085</v>
      </c>
      <c r="AV156" s="6"/>
      <c r="AW156" s="6">
        <f>R156*'Summary all tools'!B$29</f>
        <v>0.1415604238228117</v>
      </c>
      <c r="AX156" s="6">
        <f>S156*'Summary all tools'!C$29</f>
        <v>0.12248949420675949</v>
      </c>
      <c r="AY156" s="6">
        <f>T156*'Summary all tools'!D$29</f>
        <v>0.4805048735783185</v>
      </c>
      <c r="AZ156" s="6">
        <f>U156*'Summary all tools'!E$29</f>
        <v>0.37771077610239495</v>
      </c>
      <c r="BA156" s="6">
        <f>V156*'Summary all tools'!F$29</f>
        <v>0.1444579243005118</v>
      </c>
      <c r="BB156" s="6">
        <f>W156*'Summary all tools'!G$29</f>
        <v>0.14537952415461647</v>
      </c>
      <c r="BC156" s="6">
        <f>X156*'Summary all tools'!H$29</f>
        <v>0.14991188770853381</v>
      </c>
      <c r="BD156" s="6">
        <f>Y156*'Summary all tools'!J$29</f>
        <v>0.12491644155268992</v>
      </c>
      <c r="BE156" s="6">
        <f>Z156*'Summary all tools'!K$29</f>
        <v>7.8206743915087515E-2</v>
      </c>
      <c r="BF156" s="6">
        <f>AA156*'Summary all tools'!L$29</f>
        <v>0.47827760253853618</v>
      </c>
      <c r="BG156" s="6">
        <f>AB156*'Summary all tools'!M$29</f>
        <v>0.23737159549234721</v>
      </c>
      <c r="BH156" s="6">
        <f>AC156*'Summary all tools'!N$29</f>
        <v>7.9568086259952667E-2</v>
      </c>
      <c r="BI156" s="6">
        <f>AD156*'Summary all tools'!O$29</f>
        <v>8.3326063090965366E-2</v>
      </c>
      <c r="BJ156" s="6">
        <f>AE156*'Summary all tools'!P$29</f>
        <v>7.5918685217789106E-2</v>
      </c>
      <c r="BK156" s="6">
        <f t="shared" si="7"/>
        <v>356.65081412178478</v>
      </c>
      <c r="BM156" s="6">
        <f>C156*'Summary all tools'!B$23</f>
        <v>1.6638967276316203</v>
      </c>
      <c r="BN156" s="6">
        <f>D156*'Summary all tools'!C$23</f>
        <v>1.9050032765679834</v>
      </c>
      <c r="BO156" s="6">
        <f>E156*'Summary all tools'!D$23</f>
        <v>11.86287545762362</v>
      </c>
      <c r="BP156" s="6">
        <f>F156*'Summary all tools'!E$23</f>
        <v>9.8690763274006645</v>
      </c>
      <c r="BQ156" s="6">
        <f>G156*'Summary all tools'!F$23</f>
        <v>8.0999987395781172</v>
      </c>
      <c r="BR156" s="6">
        <f>H156*'Summary all tools'!G$23</f>
        <v>10.749446164239082</v>
      </c>
      <c r="BS156" s="6">
        <f>I156*'Summary all tools'!H$23</f>
        <v>6.5415215311092325</v>
      </c>
      <c r="BT156" s="6">
        <f>J156*'Summary all tools'!J$23</f>
        <v>0.77697387686992803</v>
      </c>
      <c r="BU156" s="6">
        <f>K156*'Summary all tools'!K$23</f>
        <v>0.92859629082644024</v>
      </c>
      <c r="BV156" s="6">
        <f>L156*'Summary all tools'!L$23</f>
        <v>6.7014667945901829</v>
      </c>
      <c r="BW156" s="6">
        <f>M156*'Summary all tools'!M$23</f>
        <v>5.7982931010854877</v>
      </c>
      <c r="BX156" s="6">
        <f>N156*'Summary all tools'!N$23</f>
        <v>4.9616683154211598</v>
      </c>
      <c r="BY156" s="6">
        <f>O156*'Summary all tools'!O$23</f>
        <v>10.074695690201787</v>
      </c>
      <c r="BZ156" s="6">
        <f>P156*'Summary all tools'!P$23</f>
        <v>6.2772139225843429</v>
      </c>
      <c r="CA156" s="6"/>
      <c r="CB156" s="6">
        <f>R156*'Summary all tools'!B$30</f>
        <v>2.9210881106294481E-2</v>
      </c>
      <c r="CC156" s="6">
        <f>S156*'Summary all tools'!C$30</f>
        <v>2.5275609915680529E-2</v>
      </c>
      <c r="CD156" s="6">
        <f>T156*'Summary all tools'!D$30</f>
        <v>0.14645525256325462</v>
      </c>
      <c r="CE156" s="6">
        <f>U156*'Summary all tools'!E$30</f>
        <v>0.11512417490792176</v>
      </c>
      <c r="CF156" s="6">
        <f>V156*'Summary all tools'!F$30</f>
        <v>4.4029983776525852E-2</v>
      </c>
      <c r="CG156" s="6">
        <f>W156*'Summary all tools'!G$30</f>
        <v>3.1958429878816551E-2</v>
      </c>
      <c r="CH156" s="6">
        <f>X156*'Summary all tools'!H$30</f>
        <v>3.295476841868631E-2</v>
      </c>
      <c r="CI156" s="6">
        <f>Y156*'Summary all tools'!J$30</f>
        <v>2.204407792106293E-2</v>
      </c>
      <c r="CJ156" s="6">
        <f>Z156*'Summary all tools'!K$30</f>
        <v>1.3801190102662503E-2</v>
      </c>
      <c r="CK156" s="6">
        <f>AA156*'Summary all tools'!L$30</f>
        <v>0.10099088818542797</v>
      </c>
      <c r="CL156" s="6">
        <f>AB156*'Summary all tools'!M$30</f>
        <v>5.0122289088025511E-2</v>
      </c>
      <c r="CM156" s="6">
        <f>AC156*'Summary all tools'!N$30</f>
        <v>1.6801229369631441E-2</v>
      </c>
      <c r="CN156" s="6">
        <f>AD156*'Summary all tools'!O$30</f>
        <v>2.0113187642646812E-2</v>
      </c>
      <c r="CO156" s="6">
        <f>AE156*'Summary all tools'!P$30</f>
        <v>1.832519988015599E-2</v>
      </c>
      <c r="CP156" s="6">
        <f t="shared" si="8"/>
        <v>86.877933378486446</v>
      </c>
      <c r="CR156" s="6"/>
      <c r="CS156" s="6"/>
      <c r="CT156" s="6"/>
      <c r="CU156" s="6"/>
      <c r="CV156" s="6"/>
      <c r="CW156" s="6"/>
      <c r="CX156" s="6"/>
      <c r="CY156" s="6"/>
      <c r="CZ156" s="6"/>
      <c r="DA156" s="6"/>
      <c r="DB156" s="6"/>
      <c r="DC156" s="6"/>
      <c r="DD156" s="6"/>
      <c r="DE156" s="6"/>
      <c r="DF156" s="6"/>
      <c r="DH156" s="6"/>
      <c r="DI156" s="6"/>
      <c r="DJ156" s="6"/>
      <c r="DK156" s="6"/>
      <c r="DL156" s="6"/>
      <c r="DM156" s="6"/>
      <c r="DN156" s="6"/>
      <c r="DO156" s="6"/>
      <c r="DP156" s="6"/>
      <c r="DQ156" s="6"/>
      <c r="DR156" s="6"/>
      <c r="DS156" s="6"/>
      <c r="DT156" s="6"/>
      <c r="DU156" s="6"/>
      <c r="DV156" s="6"/>
      <c r="DX156" s="6"/>
      <c r="DY156" s="6"/>
      <c r="DZ156" s="6"/>
      <c r="EA156" s="6"/>
      <c r="EB156" s="6"/>
      <c r="EC156" s="6"/>
      <c r="ED156" s="6"/>
      <c r="EE156" s="6"/>
      <c r="EF156" s="6"/>
      <c r="EG156" s="6"/>
      <c r="EH156" s="6"/>
      <c r="EI156" s="6"/>
      <c r="EJ156" s="6"/>
      <c r="EK156" s="6"/>
      <c r="EL156" s="6"/>
      <c r="EN156" s="1"/>
      <c r="EO156" s="1"/>
      <c r="EP156" s="1"/>
      <c r="EQ156" s="1"/>
      <c r="ER156" s="1"/>
      <c r="ES156" s="1"/>
      <c r="ET156" s="1"/>
      <c r="EU156" s="1"/>
      <c r="EV156" s="1"/>
      <c r="EW156" s="1"/>
      <c r="EX156" s="1"/>
      <c r="EY156" s="1"/>
      <c r="EZ156" s="1"/>
      <c r="FA156" s="1"/>
      <c r="FB156" s="2"/>
      <c r="FD156" s="2"/>
      <c r="FE156" s="2"/>
      <c r="FF156" s="2"/>
      <c r="FG156" s="2"/>
      <c r="FH156" s="2"/>
      <c r="FI156" s="2"/>
      <c r="FJ156" s="2"/>
      <c r="FK156" s="2"/>
      <c r="FL156" s="2"/>
      <c r="FM156" s="2"/>
      <c r="FN156" s="2"/>
      <c r="FO156" s="2"/>
      <c r="FP156" s="2"/>
      <c r="FQ156" s="2"/>
      <c r="FR156" s="2"/>
      <c r="FT156" s="2"/>
      <c r="FU156" s="2"/>
      <c r="FV156" s="2"/>
      <c r="FW156" s="2"/>
      <c r="FX156" s="2"/>
      <c r="FY156" s="2"/>
      <c r="FZ156" s="2"/>
      <c r="GA156" s="2"/>
      <c r="GB156" s="2"/>
      <c r="GC156" s="2"/>
      <c r="GD156" s="2"/>
      <c r="GE156" s="2"/>
      <c r="GF156" s="2"/>
      <c r="GG156" s="2"/>
      <c r="GH156" s="2"/>
      <c r="GJ156" s="6"/>
    </row>
    <row r="157" spans="1:192" x14ac:dyDescent="0.25">
      <c r="A157" s="8" t="s">
        <v>324</v>
      </c>
      <c r="B157" s="8" t="s">
        <v>152</v>
      </c>
      <c r="C157" s="22">
        <f>Baseline!CC157*'Summary all tools'!B$21</f>
        <v>19989.280733954693</v>
      </c>
      <c r="D157" s="22">
        <f>Baseline!CD157*'Summary all tools'!C$21</f>
        <v>20271.640982869685</v>
      </c>
      <c r="E157" s="22">
        <f>Baseline!CE157*'Summary all tools'!D$21</f>
        <v>71550.281184069099</v>
      </c>
      <c r="F157" s="22">
        <f>Baseline!CF157*'Summary all tools'!E$21</f>
        <v>54572.502734478549</v>
      </c>
      <c r="G157" s="22">
        <f>Baseline!CG157*'Summary all tools'!F$21</f>
        <v>41067.313837334877</v>
      </c>
      <c r="H157" s="22">
        <f>Baseline!CH157*'Summary all tools'!G$21</f>
        <v>50492.335685042264</v>
      </c>
      <c r="I157" s="22">
        <f>Baseline!CI157*'Summary all tools'!H$21</f>
        <v>28526.767472132422</v>
      </c>
      <c r="J157" s="27">
        <f>Baseline!CJ157*'Summary all tools'!J$21</f>
        <v>13532.265829774953</v>
      </c>
      <c r="K157" s="27">
        <f>Baseline!CK157*'Summary all tools'!K$21</f>
        <v>14025.111698891471</v>
      </c>
      <c r="L157" s="27">
        <f>Baseline!CL157*'Summary all tools'!L$21</f>
        <v>42784.597105673391</v>
      </c>
      <c r="M157" s="27">
        <f>Baseline!CM157*'Summary all tools'!M$21</f>
        <v>33068.144856941428</v>
      </c>
      <c r="N157" s="27">
        <f>Baseline!CN157*'Summary all tools'!N$21</f>
        <v>25854.389756703764</v>
      </c>
      <c r="O157" s="27">
        <f>Baseline!CO157*'Summary all tools'!O$21</f>
        <v>43867.770844040286</v>
      </c>
      <c r="P157" s="27">
        <f>Baseline!CP157*'Summary all tools'!P$21</f>
        <v>26407.863742122045</v>
      </c>
      <c r="Q157" s="28"/>
      <c r="R157" s="29">
        <f>Baseline!CR157*'Summary all tools'!B$28</f>
        <v>2662.7525205485576</v>
      </c>
      <c r="S157" s="29">
        <f>Baseline!CS157*'Summary all tools'!C$28</f>
        <v>2110.3902810545483</v>
      </c>
      <c r="T157" s="29">
        <f>Baseline!CT157*'Summary all tools'!D$28</f>
        <v>6688.4455328536869</v>
      </c>
      <c r="U157" s="29">
        <f>Baseline!CU157*'Summary all tools'!E$28</f>
        <v>4233.7895193477534</v>
      </c>
      <c r="V157" s="29">
        <f>Baseline!CV157*'Summary all tools'!F$28</f>
        <v>1834.8173084323628</v>
      </c>
      <c r="W157" s="29">
        <f>Baseline!CW157*'Summary all tools'!G$28</f>
        <v>2103.1905769578375</v>
      </c>
      <c r="X157" s="29">
        <f>Baseline!CX157*'Summary all tools'!H$28</f>
        <v>1626.5514920626099</v>
      </c>
      <c r="Y157" s="29">
        <f>Baseline!CY157*'Summary all tools'!J$28</f>
        <v>1840.9724084878915</v>
      </c>
      <c r="Z157" s="29">
        <f>Baseline!CZ157*'Summary all tools'!K$28</f>
        <v>1538.7089029700264</v>
      </c>
      <c r="AA157" s="29">
        <f>Baseline!DA157*'Summary all tools'!L$28</f>
        <v>4213.6807232878009</v>
      </c>
      <c r="AB157" s="29">
        <f>Baseline!DB157*'Summary all tools'!M$28</f>
        <v>2718.3884785197256</v>
      </c>
      <c r="AC157" s="29">
        <f>Baseline!DC157*'Summary all tools'!N$28</f>
        <v>1397.9162774577298</v>
      </c>
      <c r="AD157" s="29">
        <f>Baseline!DD157*'Summary all tools'!O$28</f>
        <v>2124.0473180179329</v>
      </c>
      <c r="AE157" s="29">
        <f>Baseline!DE157*'Summary all tools'!P$28</f>
        <v>1386.5490839612751</v>
      </c>
      <c r="AF157" s="29">
        <f>SUM(C157:AE157)</f>
        <v>522490.46688798856</v>
      </c>
      <c r="AH157" s="6">
        <f>C157*'Summary all tools'!B$22</f>
        <v>3431.4024148205604</v>
      </c>
      <c r="AI157" s="6">
        <f>D157*'Summary all tools'!C$22</f>
        <v>3479.8729752610088</v>
      </c>
      <c r="AJ157" s="6">
        <f>E157*'Summary all tools'!D$22</f>
        <v>13575.491946555019</v>
      </c>
      <c r="AK157" s="6">
        <f>F157*'Summary all tools'!E$22</f>
        <v>10354.237036041413</v>
      </c>
      <c r="AL157" s="6">
        <f>G157*'Summary all tools'!F$22</f>
        <v>7791.84901916945</v>
      </c>
      <c r="AM157" s="6">
        <f>H157*'Summary all tools'!G$22</f>
        <v>12317.793773848376</v>
      </c>
      <c r="AN157" s="6">
        <f>I157*'Summary all tools'!H$22</f>
        <v>6959.2114127599598</v>
      </c>
      <c r="AO157" s="6">
        <f>J157*'Summary all tools'!J$22</f>
        <v>1742.7918114104107</v>
      </c>
      <c r="AP157" s="6">
        <f>K157*'Summary all tools'!K$22</f>
        <v>1806.2643854632954</v>
      </c>
      <c r="AQ157" s="6">
        <f>L157*'Summary all tools'!L$22</f>
        <v>10869.366268749009</v>
      </c>
      <c r="AR157" s="6">
        <f>M157*'Summary all tools'!M$22</f>
        <v>8400.9153432108269</v>
      </c>
      <c r="AS157" s="6">
        <f>N157*'Summary all tools'!N$22</f>
        <v>6568.2710819156318</v>
      </c>
      <c r="AT157" s="6">
        <f>O157*'Summary all tools'!O$22</f>
        <v>10588.77227269938</v>
      </c>
      <c r="AU157" s="6">
        <f>P157*'Summary all tools'!P$22</f>
        <v>6374.3119377535977</v>
      </c>
      <c r="AV157" s="6"/>
      <c r="AW157" s="6">
        <f>R157*'Summary all tools'!B$29</f>
        <v>457.09375693340365</v>
      </c>
      <c r="AX157" s="6">
        <f>S157*'Summary all tools'!C$29</f>
        <v>362.27408094396878</v>
      </c>
      <c r="AY157" s="6">
        <f>T157*'Summary all tools'!D$29</f>
        <v>1269.0228041541757</v>
      </c>
      <c r="AZ157" s="6">
        <f>U157*'Summary all tools'!E$29</f>
        <v>803.29209853771533</v>
      </c>
      <c r="BA157" s="6">
        <f>V157*'Summary all tools'!F$29</f>
        <v>348.12648087215717</v>
      </c>
      <c r="BB157" s="6">
        <f>W157*'Summary all tools'!G$29</f>
        <v>513.08119227572899</v>
      </c>
      <c r="BC157" s="6">
        <f>X157*'Summary all tools'!H$29</f>
        <v>396.80330826343379</v>
      </c>
      <c r="BD157" s="6">
        <f>Y157*'Summary all tools'!J$29</f>
        <v>237.09493139616782</v>
      </c>
      <c r="BE157" s="6">
        <f>Z157*'Summary all tools'!K$29</f>
        <v>198.16705568553371</v>
      </c>
      <c r="BF157" s="6">
        <f>AA157*'Summary all tools'!L$29</f>
        <v>1070.4796169486215</v>
      </c>
      <c r="BG157" s="6">
        <f>AB157*'Summary all tools'!M$29</f>
        <v>690.6027410004566</v>
      </c>
      <c r="BH157" s="6">
        <f>AC157*'Summary all tools'!N$29</f>
        <v>355.13864943511152</v>
      </c>
      <c r="BI157" s="6">
        <f>AD157*'Summary all tools'!O$29</f>
        <v>512.70107676294936</v>
      </c>
      <c r="BJ157" s="6">
        <f>AE157*'Summary all tools'!P$29</f>
        <v>334.68426164582502</v>
      </c>
      <c r="BK157" s="6">
        <f t="shared" si="7"/>
        <v>111809.1137345132</v>
      </c>
      <c r="BM157" s="6">
        <f>C157*'Summary all tools'!B$23</f>
        <v>708.06716496297281</v>
      </c>
      <c r="BN157" s="6">
        <f>D157*'Summary all tools'!C$23</f>
        <v>718.06902664116058</v>
      </c>
      <c r="BO157" s="6">
        <f>E157*'Summary all tools'!D$23</f>
        <v>4137.7355590527286</v>
      </c>
      <c r="BP157" s="6">
        <f>F157*'Summary all tools'!E$23</f>
        <v>3155.9147130400197</v>
      </c>
      <c r="BQ157" s="6">
        <f>G157*'Summary all tools'!F$23</f>
        <v>2374.9128859797297</v>
      </c>
      <c r="BR157" s="6">
        <f>H157*'Summary all tools'!G$23</f>
        <v>2707.7908726994274</v>
      </c>
      <c r="BS157" s="6">
        <f>I157*'Summary all tools'!H$23</f>
        <v>1529.8266467705084</v>
      </c>
      <c r="BT157" s="6">
        <f>J157*'Summary all tools'!J$23</f>
        <v>307.55149613124894</v>
      </c>
      <c r="BU157" s="6">
        <f>K157*'Summary all tools'!K$23</f>
        <v>318.75253861116983</v>
      </c>
      <c r="BV157" s="6">
        <f>L157*'Summary all tools'!L$23</f>
        <v>2295.1251483812648</v>
      </c>
      <c r="BW157" s="6">
        <f>M157*'Summary all tools'!M$23</f>
        <v>1773.8984589249956</v>
      </c>
      <c r="BX157" s="6">
        <f>N157*'Summary all tools'!N$23</f>
        <v>1386.9257663009105</v>
      </c>
      <c r="BY157" s="6">
        <f>O157*'Summary all tools'!O$23</f>
        <v>2555.910548582609</v>
      </c>
      <c r="BZ157" s="6">
        <f>P157*'Summary all tools'!P$23</f>
        <v>1538.6270194577648</v>
      </c>
      <c r="CA157" s="6"/>
      <c r="CB157" s="6">
        <f>R157*'Summary all tools'!B$14</f>
        <v>49.864279411021677</v>
      </c>
      <c r="CC157" s="6">
        <f>S157*'Summary all tools'!C$14</f>
        <v>39.520417248212517</v>
      </c>
      <c r="CD157" s="6">
        <f>T157*'Summary all tools'!D$14</f>
        <v>446.87851944910835</v>
      </c>
      <c r="CE157" s="6">
        <f>U157*'Summary all tools'!E$14</f>
        <v>282.87433646156063</v>
      </c>
      <c r="CF157" s="6">
        <f>V157*'Summary all tools'!F$14</f>
        <v>122.59058374988622</v>
      </c>
      <c r="CG157" s="6">
        <f>W157*'Summary all tools'!G$14</f>
        <v>151.6163262501953</v>
      </c>
      <c r="CH157" s="6">
        <f>X157*'Summary all tools'!H$14</f>
        <v>117.25602253316411</v>
      </c>
      <c r="CI157" s="6">
        <f>Y157*'Summary all tools'!J$14</f>
        <v>30.903613571739186</v>
      </c>
      <c r="CJ157" s="6">
        <f>Z157*'Summary all tools'!K$14</f>
        <v>25.829645853213872</v>
      </c>
      <c r="CK157" s="6">
        <f>AA157*'Summary all tools'!L$14</f>
        <v>215.91318357919874</v>
      </c>
      <c r="CL157" s="6">
        <f>AB157*'Summary all tools'!M$14</f>
        <v>139.29292443976175</v>
      </c>
      <c r="CM157" s="6">
        <f>AC157*'Summary all tools'!N$14</f>
        <v>71.630617900155883</v>
      </c>
      <c r="CN157" s="6">
        <f>AD157*'Summary all tools'!O$14</f>
        <v>143.2641886053151</v>
      </c>
      <c r="CO157" s="6">
        <f>AE157*'Summary all tools'!P$14</f>
        <v>93.520905956332328</v>
      </c>
      <c r="CP157" s="6">
        <f t="shared" si="8"/>
        <v>27440.063410545372</v>
      </c>
      <c r="CR157" s="6"/>
      <c r="CS157" s="6"/>
      <c r="CT157" s="6"/>
      <c r="CU157" s="6"/>
      <c r="CV157" s="6"/>
      <c r="CW157" s="6"/>
      <c r="CX157" s="6"/>
      <c r="CY157" s="6"/>
      <c r="CZ157" s="6"/>
      <c r="DA157" s="6"/>
      <c r="DB157" s="6"/>
      <c r="DC157" s="6"/>
      <c r="DD157" s="6"/>
      <c r="DE157" s="6"/>
      <c r="DF157" s="6"/>
      <c r="DH157" s="6"/>
      <c r="DI157" s="6"/>
      <c r="DJ157" s="6"/>
      <c r="DK157" s="6"/>
      <c r="DL157" s="6"/>
      <c r="DM157" s="6"/>
      <c r="DN157" s="6"/>
      <c r="DO157" s="6"/>
      <c r="DP157" s="6"/>
      <c r="DQ157" s="6"/>
      <c r="DR157" s="6"/>
      <c r="DS157" s="6"/>
      <c r="DT157" s="6"/>
      <c r="DU157" s="6"/>
      <c r="DV157" s="6"/>
      <c r="DX157" s="6"/>
      <c r="DY157" s="6"/>
      <c r="DZ157" s="6"/>
      <c r="EA157" s="6"/>
      <c r="EB157" s="6"/>
      <c r="EC157" s="6"/>
      <c r="ED157" s="6"/>
      <c r="EE157" s="6"/>
      <c r="EF157" s="6"/>
      <c r="EG157" s="6"/>
      <c r="EH157" s="6"/>
      <c r="EI157" s="6"/>
      <c r="EJ157" s="6"/>
      <c r="EK157" s="6"/>
      <c r="EL157" s="6"/>
      <c r="EN157" s="1"/>
      <c r="EO157" s="1"/>
      <c r="EP157" s="1"/>
      <c r="EQ157" s="1"/>
      <c r="ER157" s="1"/>
      <c r="ES157" s="1"/>
      <c r="ET157" s="1"/>
      <c r="EU157" s="1"/>
      <c r="EV157" s="1"/>
      <c r="EW157" s="1"/>
      <c r="EX157" s="1"/>
      <c r="EY157" s="1"/>
      <c r="EZ157" s="1"/>
      <c r="FA157" s="1"/>
      <c r="FB157" s="2"/>
      <c r="FD157" s="2"/>
      <c r="FE157" s="2"/>
      <c r="FF157" s="2"/>
      <c r="FG157" s="2"/>
      <c r="FH157" s="2"/>
      <c r="FI157" s="2"/>
      <c r="FJ157" s="2"/>
      <c r="FK157" s="2"/>
      <c r="FL157" s="2"/>
      <c r="FM157" s="2"/>
      <c r="FN157" s="2"/>
      <c r="FO157" s="2"/>
      <c r="FP157" s="2"/>
      <c r="FQ157" s="2"/>
      <c r="FR157" s="2"/>
      <c r="FT157" s="2"/>
      <c r="FU157" s="2"/>
      <c r="FV157" s="2"/>
      <c r="FW157" s="2"/>
      <c r="FX157" s="2"/>
      <c r="FY157" s="2"/>
      <c r="FZ157" s="2"/>
      <c r="GA157" s="2"/>
      <c r="GB157" s="2"/>
      <c r="GC157" s="2"/>
      <c r="GD157" s="2"/>
      <c r="GE157" s="2"/>
      <c r="GF157" s="2"/>
      <c r="GG157" s="2"/>
      <c r="GH157" s="2"/>
      <c r="GJ157" s="6"/>
    </row>
    <row r="158" spans="1:192" x14ac:dyDescent="0.25">
      <c r="AF158" s="34">
        <f>AF157/Baseline!DF157</f>
        <v>0.33353028746087865</v>
      </c>
      <c r="BK158" s="11">
        <f>BK157/AF157</f>
        <v>0.21399263875657051</v>
      </c>
      <c r="CR158" s="6"/>
      <c r="CS158" s="6"/>
      <c r="CT158" s="6"/>
      <c r="CU158" s="6"/>
      <c r="CV158" s="6"/>
      <c r="CW158" s="6"/>
      <c r="CX158" s="6"/>
      <c r="CY158" s="6"/>
      <c r="CZ158" s="6"/>
      <c r="DA158" s="6"/>
      <c r="DB158" s="6"/>
      <c r="DC158" s="6"/>
      <c r="DD158" s="6"/>
      <c r="DE158" s="6"/>
      <c r="DF158" s="6"/>
    </row>
    <row r="159" spans="1:192" x14ac:dyDescent="0.25">
      <c r="B159" t="s">
        <v>546</v>
      </c>
      <c r="C159" s="22" t="e">
        <f>Baseline!CC159*'Summary all tools'!B$21</f>
        <v>#REF!</v>
      </c>
      <c r="D159" s="22" t="e">
        <f>Baseline!CD159*'Summary all tools'!C$21</f>
        <v>#REF!</v>
      </c>
      <c r="E159" s="22" t="e">
        <f>Baseline!CE159*'Summary all tools'!D$21</f>
        <v>#REF!</v>
      </c>
      <c r="F159" s="22" t="e">
        <f>Baseline!CF159*'Summary all tools'!E$21</f>
        <v>#REF!</v>
      </c>
      <c r="G159" s="22" t="e">
        <f>Baseline!CG159*'Summary all tools'!F$21</f>
        <v>#REF!</v>
      </c>
      <c r="H159" s="22" t="e">
        <f>Baseline!CH159*'Summary all tools'!G$21</f>
        <v>#REF!</v>
      </c>
      <c r="I159" s="22" t="e">
        <f>Baseline!CI159*'Summary all tools'!H$21</f>
        <v>#REF!</v>
      </c>
      <c r="J159" s="27" t="e">
        <f>Baseline!CJ159*'Summary all tools'!J$21</f>
        <v>#REF!</v>
      </c>
      <c r="K159" s="27" t="e">
        <f>Baseline!CK159*'Summary all tools'!K$21</f>
        <v>#REF!</v>
      </c>
      <c r="L159" s="27" t="e">
        <f>Baseline!CL159*'Summary all tools'!L$21</f>
        <v>#REF!</v>
      </c>
      <c r="M159" s="27" t="e">
        <f>Baseline!CM159*'Summary all tools'!M$21</f>
        <v>#REF!</v>
      </c>
      <c r="N159" s="27" t="e">
        <f>Baseline!CN159*'Summary all tools'!N$21</f>
        <v>#REF!</v>
      </c>
      <c r="O159" s="27" t="e">
        <f>Baseline!CO159*'Summary all tools'!O$21</f>
        <v>#REF!</v>
      </c>
      <c r="P159" s="27" t="e">
        <f>Baseline!CP159*'Summary all tools'!P$21</f>
        <v>#REF!</v>
      </c>
      <c r="Q159" s="28"/>
      <c r="R159" s="29" t="e">
        <f>Baseline!CR159*'Summary all tools'!B$28</f>
        <v>#REF!</v>
      </c>
      <c r="S159" s="29" t="e">
        <f>Baseline!CS159*'Summary all tools'!C$28</f>
        <v>#REF!</v>
      </c>
      <c r="T159" s="29" t="e">
        <f>Baseline!CT159*'Summary all tools'!D$28</f>
        <v>#REF!</v>
      </c>
      <c r="U159" s="29" t="e">
        <f>Baseline!CU159*'Summary all tools'!E$28</f>
        <v>#REF!</v>
      </c>
      <c r="V159" s="29" t="e">
        <f>Baseline!CV159*'Summary all tools'!F$28</f>
        <v>#REF!</v>
      </c>
      <c r="W159" s="29" t="e">
        <f>Baseline!CW159*'Summary all tools'!G$28</f>
        <v>#REF!</v>
      </c>
      <c r="X159" s="29" t="e">
        <f>Baseline!CX159*'Summary all tools'!H$28</f>
        <v>#REF!</v>
      </c>
      <c r="Y159" s="29" t="e">
        <f>Baseline!CY159*'Summary all tools'!J$28</f>
        <v>#REF!</v>
      </c>
      <c r="Z159" s="29" t="e">
        <f>Baseline!CZ159*'Summary all tools'!K$28</f>
        <v>#REF!</v>
      </c>
      <c r="AA159" s="29" t="e">
        <f>Baseline!DA159*'Summary all tools'!L$28</f>
        <v>#REF!</v>
      </c>
      <c r="AB159" s="29" t="e">
        <f>Baseline!DB159*'Summary all tools'!M$28</f>
        <v>#REF!</v>
      </c>
      <c r="AC159" s="29" t="e">
        <f>Baseline!DC159*'Summary all tools'!N$28</f>
        <v>#REF!</v>
      </c>
      <c r="AD159" s="29" t="e">
        <f>Baseline!DD159*'Summary all tools'!O$28</f>
        <v>#REF!</v>
      </c>
      <c r="AE159" s="29" t="e">
        <f>Baseline!DE159*'Summary all tools'!P$28</f>
        <v>#REF!</v>
      </c>
      <c r="AF159" s="29" t="e">
        <f>SUM(C159:AE159)</f>
        <v>#REF!</v>
      </c>
      <c r="AG159" s="37"/>
      <c r="AH159" s="6" t="e">
        <f>C159*'Summary all tools'!B$22</f>
        <v>#REF!</v>
      </c>
      <c r="AI159" s="6" t="e">
        <f>D159*'Summary all tools'!C$22</f>
        <v>#REF!</v>
      </c>
      <c r="AJ159" s="6" t="e">
        <f>E159*'Summary all tools'!D$22</f>
        <v>#REF!</v>
      </c>
      <c r="AK159" s="6" t="e">
        <f>F159*'Summary all tools'!E$22</f>
        <v>#REF!</v>
      </c>
      <c r="AL159" s="6" t="e">
        <f>G159*'Summary all tools'!F$22</f>
        <v>#REF!</v>
      </c>
      <c r="AM159" s="6" t="e">
        <f>H159*'Summary all tools'!G$22</f>
        <v>#REF!</v>
      </c>
      <c r="AN159" s="6" t="e">
        <f>I159*'Summary all tools'!H$22</f>
        <v>#REF!</v>
      </c>
      <c r="AO159" s="6" t="e">
        <f>J159*'Summary all tools'!J$22</f>
        <v>#REF!</v>
      </c>
      <c r="AP159" s="6" t="e">
        <f>K159*'Summary all tools'!K$22</f>
        <v>#REF!</v>
      </c>
      <c r="AQ159" s="6" t="e">
        <f>L159*'Summary all tools'!L$22</f>
        <v>#REF!</v>
      </c>
      <c r="AR159" s="6" t="e">
        <f>M159*'Summary all tools'!M$22</f>
        <v>#REF!</v>
      </c>
      <c r="AS159" s="6" t="e">
        <f>N159*'Summary all tools'!N$22</f>
        <v>#REF!</v>
      </c>
      <c r="AT159" s="6" t="e">
        <f>O159*'Summary all tools'!O$22</f>
        <v>#REF!</v>
      </c>
      <c r="AU159" s="6" t="e">
        <f>P159*'Summary all tools'!P$22</f>
        <v>#REF!</v>
      </c>
      <c r="AV159" s="6"/>
      <c r="AW159" s="6" t="e">
        <f>R159*'Summary all tools'!B$29</f>
        <v>#REF!</v>
      </c>
      <c r="AX159" s="6" t="e">
        <f>S159*'Summary all tools'!C$29</f>
        <v>#REF!</v>
      </c>
      <c r="AY159" s="6" t="e">
        <f>T159*'Summary all tools'!D$29</f>
        <v>#REF!</v>
      </c>
      <c r="AZ159" s="6" t="e">
        <f>U159*'Summary all tools'!E$29</f>
        <v>#REF!</v>
      </c>
      <c r="BA159" s="6" t="e">
        <f>V159*'Summary all tools'!F$29</f>
        <v>#REF!</v>
      </c>
      <c r="BB159" s="6" t="e">
        <f>W159*'Summary all tools'!G$29</f>
        <v>#REF!</v>
      </c>
      <c r="BC159" s="6" t="e">
        <f>X159*'Summary all tools'!H$29</f>
        <v>#REF!</v>
      </c>
      <c r="BD159" s="6" t="e">
        <f>Y159*'Summary all tools'!J$29</f>
        <v>#REF!</v>
      </c>
      <c r="BE159" s="6" t="e">
        <f>Z159*'Summary all tools'!K$29</f>
        <v>#REF!</v>
      </c>
      <c r="BF159" s="6" t="e">
        <f>AA159*'Summary all tools'!L$29</f>
        <v>#REF!</v>
      </c>
      <c r="BG159" s="6" t="e">
        <f>AB159*'Summary all tools'!M$29</f>
        <v>#REF!</v>
      </c>
      <c r="BH159" s="6" t="e">
        <f>AC159*'Summary all tools'!N$29</f>
        <v>#REF!</v>
      </c>
      <c r="BI159" s="6" t="e">
        <f>AD159*'Summary all tools'!O$29</f>
        <v>#REF!</v>
      </c>
      <c r="BJ159" s="6" t="e">
        <f>AE159*'Summary all tools'!P$29</f>
        <v>#REF!</v>
      </c>
      <c r="BK159" s="6" t="e">
        <f t="shared" ref="BK159" si="9">SUM(AH159:BJ159)</f>
        <v>#REF!</v>
      </c>
      <c r="BL159" s="37"/>
      <c r="BM159" s="6" t="e">
        <f>C159*'Summary all tools'!B$23</f>
        <v>#REF!</v>
      </c>
      <c r="BN159" s="6" t="e">
        <f>D159*'Summary all tools'!C$23</f>
        <v>#REF!</v>
      </c>
      <c r="BO159" s="6" t="e">
        <f>E159*'Summary all tools'!D$23</f>
        <v>#REF!</v>
      </c>
      <c r="BP159" s="6" t="e">
        <f>F159*'Summary all tools'!E$23</f>
        <v>#REF!</v>
      </c>
      <c r="BQ159" s="6" t="e">
        <f>G159*'Summary all tools'!F$23</f>
        <v>#REF!</v>
      </c>
      <c r="BR159" s="6" t="e">
        <f>H159*'Summary all tools'!G$23</f>
        <v>#REF!</v>
      </c>
      <c r="BS159" s="6" t="e">
        <f>I159*'Summary all tools'!H$23</f>
        <v>#REF!</v>
      </c>
      <c r="BT159" s="6" t="e">
        <f>J159*'Summary all tools'!J$23</f>
        <v>#REF!</v>
      </c>
      <c r="BU159" s="6" t="e">
        <f>K159*'Summary all tools'!K$23</f>
        <v>#REF!</v>
      </c>
      <c r="BV159" s="6" t="e">
        <f>L159*'Summary all tools'!L$23</f>
        <v>#REF!</v>
      </c>
      <c r="BW159" s="6" t="e">
        <f>M159*'Summary all tools'!M$23</f>
        <v>#REF!</v>
      </c>
      <c r="BX159" s="6" t="e">
        <f>N159*'Summary all tools'!N$23</f>
        <v>#REF!</v>
      </c>
      <c r="BY159" s="6" t="e">
        <f>O159*'Summary all tools'!O$23</f>
        <v>#REF!</v>
      </c>
      <c r="BZ159" s="6" t="e">
        <f>P159*'Summary all tools'!P$23</f>
        <v>#REF!</v>
      </c>
      <c r="CA159" s="6"/>
      <c r="CB159" s="6" t="e">
        <f>R159*'Summary all tools'!B$14</f>
        <v>#REF!</v>
      </c>
      <c r="CC159" s="6" t="e">
        <f>S159*'Summary all tools'!C$14</f>
        <v>#REF!</v>
      </c>
      <c r="CD159" s="6" t="e">
        <f>T159*'Summary all tools'!D$14</f>
        <v>#REF!</v>
      </c>
      <c r="CE159" s="6" t="e">
        <f>U159*'Summary all tools'!E$14</f>
        <v>#REF!</v>
      </c>
      <c r="CF159" s="6" t="e">
        <f>V159*'Summary all tools'!F$14</f>
        <v>#REF!</v>
      </c>
      <c r="CG159" s="6" t="e">
        <f>W159*'Summary all tools'!G$14</f>
        <v>#REF!</v>
      </c>
      <c r="CH159" s="6" t="e">
        <f>X159*'Summary all tools'!H$14</f>
        <v>#REF!</v>
      </c>
      <c r="CI159" s="6" t="e">
        <f>Y159*'Summary all tools'!J$14</f>
        <v>#REF!</v>
      </c>
      <c r="CJ159" s="6" t="e">
        <f>Z159*'Summary all tools'!K$14</f>
        <v>#REF!</v>
      </c>
      <c r="CK159" s="6" t="e">
        <f>AA159*'Summary all tools'!L$14</f>
        <v>#REF!</v>
      </c>
      <c r="CL159" s="6" t="e">
        <f>AB159*'Summary all tools'!M$14</f>
        <v>#REF!</v>
      </c>
      <c r="CM159" s="6" t="e">
        <f>AC159*'Summary all tools'!N$14</f>
        <v>#REF!</v>
      </c>
      <c r="CN159" s="6" t="e">
        <f>AD159*'Summary all tools'!O$14</f>
        <v>#REF!</v>
      </c>
      <c r="CO159" s="6" t="e">
        <f>AE159*'Summary all tools'!P$14</f>
        <v>#REF!</v>
      </c>
      <c r="CP159" s="6" t="e">
        <f t="shared" ref="CP159" si="10">SUM(BM159:CO159)</f>
        <v>#REF!</v>
      </c>
    </row>
    <row r="161" spans="1:94" x14ac:dyDescent="0.25">
      <c r="A161" s="37"/>
      <c r="B161" s="5" t="s">
        <v>550</v>
      </c>
    </row>
    <row r="162" spans="1:94" x14ac:dyDescent="0.25">
      <c r="A162" s="37" t="str">
        <f>Lookups!E1</f>
        <v>E92000001</v>
      </c>
      <c r="B162" s="37" t="str">
        <f>Lookups!F1</f>
        <v>England</v>
      </c>
      <c r="C162" s="22">
        <f>Baseline!CC162*'Summary all tools'!B$21</f>
        <v>0</v>
      </c>
      <c r="D162" s="22">
        <f>Baseline!CD162*'Summary all tools'!C$21</f>
        <v>0</v>
      </c>
      <c r="E162" s="22">
        <f>Baseline!CE162*'Summary all tools'!D$21</f>
        <v>0</v>
      </c>
      <c r="F162" s="22">
        <f>Baseline!CF162*'Summary all tools'!E$21</f>
        <v>0</v>
      </c>
      <c r="G162" s="22">
        <f>Baseline!CG162*'Summary all tools'!F$21</f>
        <v>0</v>
      </c>
      <c r="H162" s="22">
        <f>Baseline!CH162*'Summary all tools'!G$21</f>
        <v>0</v>
      </c>
      <c r="I162" s="22">
        <f>Baseline!CI162*'Summary all tools'!H$21</f>
        <v>0</v>
      </c>
      <c r="J162" s="27">
        <f>Baseline!CJ162*'Summary all tools'!J$21</f>
        <v>0</v>
      </c>
      <c r="K162" s="27">
        <f>Baseline!CK162*'Summary all tools'!K$21</f>
        <v>0</v>
      </c>
      <c r="L162" s="27">
        <f>Baseline!CL162*'Summary all tools'!L$21</f>
        <v>0</v>
      </c>
      <c r="M162" s="27">
        <f>Baseline!CM162*'Summary all tools'!M$21</f>
        <v>0</v>
      </c>
      <c r="N162" s="27">
        <f>Baseline!CN162*'Summary all tools'!N$21</f>
        <v>0</v>
      </c>
      <c r="O162" s="27">
        <f>Baseline!CO162*'Summary all tools'!O$21</f>
        <v>0</v>
      </c>
      <c r="P162" s="27">
        <f>Baseline!CP162*'Summary all tools'!P$21</f>
        <v>0</v>
      </c>
      <c r="Q162" s="28"/>
      <c r="R162" s="29">
        <f>Baseline!CR162*'Summary all tools'!B$28</f>
        <v>0</v>
      </c>
      <c r="S162" s="29">
        <f>Baseline!CS162*'Summary all tools'!C$28</f>
        <v>0</v>
      </c>
      <c r="T162" s="29">
        <f>Baseline!CT162*'Summary all tools'!D$28</f>
        <v>0</v>
      </c>
      <c r="U162" s="29">
        <f>Baseline!CU162*'Summary all tools'!E$28</f>
        <v>0</v>
      </c>
      <c r="V162" s="29">
        <f>Baseline!CV162*'Summary all tools'!F$28</f>
        <v>0</v>
      </c>
      <c r="W162" s="29">
        <f>Baseline!CW162*'Summary all tools'!G$28</f>
        <v>0</v>
      </c>
      <c r="X162" s="29">
        <f>Baseline!CX162*'Summary all tools'!H$28</f>
        <v>0</v>
      </c>
      <c r="Y162" s="29">
        <f>Baseline!CY162*'Summary all tools'!J$28</f>
        <v>0</v>
      </c>
      <c r="Z162" s="29">
        <f>Baseline!CZ162*'Summary all tools'!K$28</f>
        <v>0</v>
      </c>
      <c r="AA162" s="29">
        <f>Baseline!DA162*'Summary all tools'!L$28</f>
        <v>0</v>
      </c>
      <c r="AB162" s="29">
        <f>Baseline!DB162*'Summary all tools'!M$28</f>
        <v>0</v>
      </c>
      <c r="AC162" s="29">
        <f>Baseline!DC162*'Summary all tools'!N$28</f>
        <v>0</v>
      </c>
      <c r="AD162" s="29">
        <f>Baseline!DD162*'Summary all tools'!O$28</f>
        <v>0</v>
      </c>
      <c r="AE162" s="29">
        <f>Baseline!DE162*'Summary all tools'!P$28</f>
        <v>0</v>
      </c>
      <c r="AF162" s="29">
        <f>SUM(C162:AE162)</f>
        <v>0</v>
      </c>
      <c r="AG162" s="37"/>
      <c r="AH162" s="6">
        <f>C162*'Summary all tools'!B$22</f>
        <v>0</v>
      </c>
      <c r="AI162" s="6">
        <f>D162*'Summary all tools'!C$22</f>
        <v>0</v>
      </c>
      <c r="AJ162" s="6">
        <f>E162*'Summary all tools'!D$22</f>
        <v>0</v>
      </c>
      <c r="AK162" s="6">
        <f>F162*'Summary all tools'!E$22</f>
        <v>0</v>
      </c>
      <c r="AL162" s="6">
        <f>G162*'Summary all tools'!F$22</f>
        <v>0</v>
      </c>
      <c r="AM162" s="6">
        <f>H162*'Summary all tools'!G$22</f>
        <v>0</v>
      </c>
      <c r="AN162" s="6">
        <f>I162*'Summary all tools'!H$22</f>
        <v>0</v>
      </c>
      <c r="AO162" s="6">
        <f>J162*'Summary all tools'!J$22</f>
        <v>0</v>
      </c>
      <c r="AP162" s="6">
        <f>K162*'Summary all tools'!K$22</f>
        <v>0</v>
      </c>
      <c r="AQ162" s="6">
        <f>L162*'Summary all tools'!L$22</f>
        <v>0</v>
      </c>
      <c r="AR162" s="6">
        <f>M162*'Summary all tools'!M$22</f>
        <v>0</v>
      </c>
      <c r="AS162" s="6">
        <f>N162*'Summary all tools'!N$22</f>
        <v>0</v>
      </c>
      <c r="AT162" s="6">
        <f>O162*'Summary all tools'!O$22</f>
        <v>0</v>
      </c>
      <c r="AU162" s="6">
        <f>P162*'Summary all tools'!P$22</f>
        <v>0</v>
      </c>
      <c r="AV162" s="6"/>
      <c r="AW162" s="6">
        <f>R162*'Summary all tools'!B$29</f>
        <v>0</v>
      </c>
      <c r="AX162" s="6">
        <f>S162*'Summary all tools'!C$29</f>
        <v>0</v>
      </c>
      <c r="AY162" s="6">
        <f>T162*'Summary all tools'!D$29</f>
        <v>0</v>
      </c>
      <c r="AZ162" s="6">
        <f>U162*'Summary all tools'!E$29</f>
        <v>0</v>
      </c>
      <c r="BA162" s="6">
        <f>V162*'Summary all tools'!F$29</f>
        <v>0</v>
      </c>
      <c r="BB162" s="6">
        <f>W162*'Summary all tools'!G$29</f>
        <v>0</v>
      </c>
      <c r="BC162" s="6">
        <f>X162*'Summary all tools'!H$29</f>
        <v>0</v>
      </c>
      <c r="BD162" s="6">
        <f>Y162*'Summary all tools'!J$29</f>
        <v>0</v>
      </c>
      <c r="BE162" s="6">
        <f>Z162*'Summary all tools'!K$29</f>
        <v>0</v>
      </c>
      <c r="BF162" s="6">
        <f>AA162*'Summary all tools'!L$29</f>
        <v>0</v>
      </c>
      <c r="BG162" s="6">
        <f>AB162*'Summary all tools'!M$29</f>
        <v>0</v>
      </c>
      <c r="BH162" s="6">
        <f>AC162*'Summary all tools'!N$29</f>
        <v>0</v>
      </c>
      <c r="BI162" s="6">
        <f>AD162*'Summary all tools'!O$29</f>
        <v>0</v>
      </c>
      <c r="BJ162" s="6">
        <f>AE162*'Summary all tools'!P$29</f>
        <v>0</v>
      </c>
      <c r="BK162" s="6">
        <f t="shared" ref="BK162" si="11">SUM(AH162:BJ162)</f>
        <v>0</v>
      </c>
      <c r="BL162" s="37"/>
      <c r="BM162" s="6">
        <f>C162*'Summary all tools'!B$23</f>
        <v>0</v>
      </c>
      <c r="BN162" s="6">
        <f>D162*'Summary all tools'!C$23</f>
        <v>0</v>
      </c>
      <c r="BO162" s="6">
        <f>E162*'Summary all tools'!D$23</f>
        <v>0</v>
      </c>
      <c r="BP162" s="6">
        <f>F162*'Summary all tools'!E$23</f>
        <v>0</v>
      </c>
      <c r="BQ162" s="6">
        <f>G162*'Summary all tools'!F$23</f>
        <v>0</v>
      </c>
      <c r="BR162" s="6">
        <f>H162*'Summary all tools'!G$23</f>
        <v>0</v>
      </c>
      <c r="BS162" s="6">
        <f>I162*'Summary all tools'!H$23</f>
        <v>0</v>
      </c>
      <c r="BT162" s="6">
        <f>J162*'Summary all tools'!J$23</f>
        <v>0</v>
      </c>
      <c r="BU162" s="6">
        <f>K162*'Summary all tools'!K$23</f>
        <v>0</v>
      </c>
      <c r="BV162" s="6">
        <f>L162*'Summary all tools'!L$23</f>
        <v>0</v>
      </c>
      <c r="BW162" s="6">
        <f>M162*'Summary all tools'!M$23</f>
        <v>0</v>
      </c>
      <c r="BX162" s="6">
        <f>N162*'Summary all tools'!N$23</f>
        <v>0</v>
      </c>
      <c r="BY162" s="6">
        <f>O162*'Summary all tools'!O$23</f>
        <v>0</v>
      </c>
      <c r="BZ162" s="6">
        <f>P162*'Summary all tools'!P$23</f>
        <v>0</v>
      </c>
      <c r="CA162" s="6"/>
      <c r="CB162" s="6">
        <f>R162*'Summary all tools'!B$14</f>
        <v>0</v>
      </c>
      <c r="CC162" s="6">
        <f>S162*'Summary all tools'!C$14</f>
        <v>0</v>
      </c>
      <c r="CD162" s="6">
        <f>T162*'Summary all tools'!D$14</f>
        <v>0</v>
      </c>
      <c r="CE162" s="6">
        <f>U162*'Summary all tools'!E$14</f>
        <v>0</v>
      </c>
      <c r="CF162" s="6">
        <f>V162*'Summary all tools'!F$14</f>
        <v>0</v>
      </c>
      <c r="CG162" s="6">
        <f>W162*'Summary all tools'!G$14</f>
        <v>0</v>
      </c>
      <c r="CH162" s="6">
        <f>X162*'Summary all tools'!H$14</f>
        <v>0</v>
      </c>
      <c r="CI162" s="6">
        <f>Y162*'Summary all tools'!J$14</f>
        <v>0</v>
      </c>
      <c r="CJ162" s="6">
        <f>Z162*'Summary all tools'!K$14</f>
        <v>0</v>
      </c>
      <c r="CK162" s="6">
        <f>AA162*'Summary all tools'!L$14</f>
        <v>0</v>
      </c>
      <c r="CL162" s="6">
        <f>AB162*'Summary all tools'!M$14</f>
        <v>0</v>
      </c>
      <c r="CM162" s="6">
        <f>AC162*'Summary all tools'!N$14</f>
        <v>0</v>
      </c>
      <c r="CN162" s="6">
        <f>AD162*'Summary all tools'!O$14</f>
        <v>0</v>
      </c>
      <c r="CO162" s="6">
        <f>AE162*'Summary all tools'!P$14</f>
        <v>0</v>
      </c>
      <c r="CP162" s="6">
        <f t="shared" ref="CP162" si="12">SUM(BM162:CO162)</f>
        <v>0</v>
      </c>
    </row>
    <row r="163" spans="1:94" s="37" customFormat="1" x14ac:dyDescent="0.25">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f>VLOOKUP($A162,$A$6:$CP$157,32,FALSE)</f>
        <v>522490.46688798856</v>
      </c>
      <c r="BK163" s="18">
        <f>VLOOKUP($A162,$A$6:$CP$157,63,FALSE)</f>
        <v>111809.1137345132</v>
      </c>
      <c r="CP163" s="18">
        <f>VLOOKUP($A162,$A$6:$CP$157,94,FALSE)</f>
        <v>27440.063410545372</v>
      </c>
    </row>
    <row r="164" spans="1:94" s="37" customFormat="1" x14ac:dyDescent="0.25">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f>IF(AF162=0,AF163,AF162)</f>
        <v>522490.46688798856</v>
      </c>
      <c r="BK164" s="18">
        <f>IF(BK162=0,BK163,BK162)</f>
        <v>111809.1137345132</v>
      </c>
      <c r="CP164" s="18">
        <f>IF(CP162=0,CP163,CP162)</f>
        <v>27440.063410545372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J164"/>
  <sheetViews>
    <sheetView workbookViewId="0">
      <pane xSplit="2" ySplit="5" topLeftCell="CP157" activePane="bottomRight" state="frozen"/>
      <selection activeCell="H9" sqref="H9"/>
      <selection pane="topRight" activeCell="H9" sqref="H9"/>
      <selection pane="bottomLeft" activeCell="H9" sqref="H9"/>
      <selection pane="bottomRight" activeCell="H9" sqref="H9"/>
    </sheetView>
  </sheetViews>
  <sheetFormatPr defaultRowHeight="15" x14ac:dyDescent="0.25"/>
  <cols>
    <col min="1" max="1" width="10" bestFit="1" customWidth="1"/>
    <col min="2" max="2" width="30.85546875" bestFit="1" customWidth="1"/>
    <col min="3" max="16" width="7.85546875" style="18" customWidth="1"/>
    <col min="17" max="17" width="1.42578125" style="18" customWidth="1"/>
    <col min="18" max="31" width="7.28515625" style="18" customWidth="1"/>
    <col min="32" max="32" width="8" style="18" bestFit="1" customWidth="1"/>
    <col min="33" max="33" width="2" customWidth="1"/>
    <col min="34" max="47" width="7.140625" customWidth="1"/>
    <col min="48" max="48" width="1.85546875" customWidth="1"/>
    <col min="49" max="63" width="7.140625" customWidth="1"/>
    <col min="64" max="64" width="2.7109375" customWidth="1"/>
    <col min="65" max="78" width="9.140625" customWidth="1"/>
    <col min="79" max="79" width="1.42578125" customWidth="1"/>
    <col min="80" max="95" width="9.140625" customWidth="1"/>
  </cols>
  <sheetData>
    <row r="1" spans="1:192" x14ac:dyDescent="0.25">
      <c r="A1" s="5" t="s">
        <v>523</v>
      </c>
    </row>
    <row r="2" spans="1:192" ht="15.75" x14ac:dyDescent="0.25">
      <c r="C2" s="26" t="s">
        <v>517</v>
      </c>
      <c r="AH2" s="25" t="s">
        <v>518</v>
      </c>
      <c r="BM2" s="25" t="s">
        <v>519</v>
      </c>
      <c r="CB2" s="25"/>
    </row>
    <row r="3" spans="1:192" x14ac:dyDescent="0.25">
      <c r="C3" s="18" t="s">
        <v>511</v>
      </c>
      <c r="R3" s="18" t="s">
        <v>353</v>
      </c>
      <c r="AH3" t="s">
        <v>511</v>
      </c>
      <c r="AW3" t="s">
        <v>353</v>
      </c>
      <c r="BM3" t="s">
        <v>511</v>
      </c>
      <c r="CB3" t="s">
        <v>353</v>
      </c>
    </row>
    <row r="4" spans="1:192" x14ac:dyDescent="0.25">
      <c r="C4" s="18" t="s">
        <v>0</v>
      </c>
      <c r="J4" s="18" t="s">
        <v>1</v>
      </c>
      <c r="R4" s="18" t="s">
        <v>0</v>
      </c>
      <c r="Y4" s="18" t="s">
        <v>1</v>
      </c>
      <c r="AH4" t="s">
        <v>0</v>
      </c>
      <c r="AO4" t="s">
        <v>1</v>
      </c>
      <c r="AW4" t="s">
        <v>0</v>
      </c>
      <c r="BD4" t="s">
        <v>1</v>
      </c>
      <c r="BM4" t="s">
        <v>0</v>
      </c>
      <c r="BT4" t="s">
        <v>1</v>
      </c>
      <c r="CB4" t="s">
        <v>0</v>
      </c>
      <c r="CI4" t="s">
        <v>1</v>
      </c>
    </row>
    <row r="5" spans="1:192" x14ac:dyDescent="0.25">
      <c r="A5" t="s">
        <v>325</v>
      </c>
      <c r="B5" t="s">
        <v>326</v>
      </c>
      <c r="C5" s="19" t="s">
        <v>160</v>
      </c>
      <c r="D5" s="19" t="s">
        <v>161</v>
      </c>
      <c r="E5" s="19" t="s">
        <v>162</v>
      </c>
      <c r="F5" s="19" t="s">
        <v>163</v>
      </c>
      <c r="G5" s="19" t="s">
        <v>164</v>
      </c>
      <c r="H5" s="19" t="s">
        <v>165</v>
      </c>
      <c r="I5" s="19" t="s">
        <v>166</v>
      </c>
      <c r="J5" s="19" t="s">
        <v>160</v>
      </c>
      <c r="K5" s="19" t="s">
        <v>161</v>
      </c>
      <c r="L5" s="19" t="s">
        <v>162</v>
      </c>
      <c r="M5" s="19" t="s">
        <v>163</v>
      </c>
      <c r="N5" s="19" t="s">
        <v>164</v>
      </c>
      <c r="O5" s="19" t="s">
        <v>165</v>
      </c>
      <c r="P5" s="19" t="s">
        <v>166</v>
      </c>
      <c r="R5" s="19" t="s">
        <v>160</v>
      </c>
      <c r="S5" s="19" t="s">
        <v>161</v>
      </c>
      <c r="T5" s="19" t="s">
        <v>162</v>
      </c>
      <c r="U5" s="19" t="s">
        <v>163</v>
      </c>
      <c r="V5" s="19" t="s">
        <v>164</v>
      </c>
      <c r="W5" s="19" t="s">
        <v>165</v>
      </c>
      <c r="X5" s="19" t="s">
        <v>166</v>
      </c>
      <c r="Y5" s="19" t="s">
        <v>160</v>
      </c>
      <c r="Z5" s="19" t="s">
        <v>161</v>
      </c>
      <c r="AA5" s="19" t="s">
        <v>162</v>
      </c>
      <c r="AB5" s="19" t="s">
        <v>163</v>
      </c>
      <c r="AC5" s="19" t="s">
        <v>164</v>
      </c>
      <c r="AD5" s="19" t="s">
        <v>165</v>
      </c>
      <c r="AE5" s="19" t="s">
        <v>166</v>
      </c>
      <c r="AF5" s="19" t="s">
        <v>2</v>
      </c>
      <c r="AH5" s="7" t="s">
        <v>160</v>
      </c>
      <c r="AI5" s="7" t="s">
        <v>161</v>
      </c>
      <c r="AJ5" s="7" t="s">
        <v>162</v>
      </c>
      <c r="AK5" s="7" t="s">
        <v>163</v>
      </c>
      <c r="AL5" s="7" t="s">
        <v>164</v>
      </c>
      <c r="AM5" s="7" t="s">
        <v>165</v>
      </c>
      <c r="AN5" s="7" t="s">
        <v>166</v>
      </c>
      <c r="AO5" s="7" t="s">
        <v>160</v>
      </c>
      <c r="AP5" s="7" t="s">
        <v>161</v>
      </c>
      <c r="AQ5" s="7" t="s">
        <v>162</v>
      </c>
      <c r="AR5" s="7" t="s">
        <v>163</v>
      </c>
      <c r="AS5" s="7" t="s">
        <v>164</v>
      </c>
      <c r="AT5" s="7" t="s">
        <v>165</v>
      </c>
      <c r="AU5" s="7" t="s">
        <v>166</v>
      </c>
      <c r="AV5" s="7"/>
      <c r="AW5" s="7" t="s">
        <v>160</v>
      </c>
      <c r="AX5" s="7" t="s">
        <v>161</v>
      </c>
      <c r="AY5" s="7" t="s">
        <v>162</v>
      </c>
      <c r="AZ5" s="7" t="s">
        <v>163</v>
      </c>
      <c r="BA5" s="7" t="s">
        <v>164</v>
      </c>
      <c r="BB5" s="7" t="s">
        <v>165</v>
      </c>
      <c r="BC5" s="7" t="s">
        <v>166</v>
      </c>
      <c r="BD5" s="7" t="s">
        <v>160</v>
      </c>
      <c r="BE5" s="7" t="s">
        <v>161</v>
      </c>
      <c r="BF5" s="7" t="s">
        <v>162</v>
      </c>
      <c r="BG5" s="7" t="s">
        <v>163</v>
      </c>
      <c r="BH5" s="7" t="s">
        <v>164</v>
      </c>
      <c r="BI5" s="7" t="s">
        <v>165</v>
      </c>
      <c r="BJ5" s="7" t="s">
        <v>166</v>
      </c>
      <c r="BK5" s="7" t="s">
        <v>2</v>
      </c>
      <c r="BM5" s="7" t="s">
        <v>160</v>
      </c>
      <c r="BN5" s="7" t="s">
        <v>161</v>
      </c>
      <c r="BO5" s="7" t="s">
        <v>162</v>
      </c>
      <c r="BP5" s="7" t="s">
        <v>163</v>
      </c>
      <c r="BQ5" s="7" t="s">
        <v>164</v>
      </c>
      <c r="BR5" s="7" t="s">
        <v>165</v>
      </c>
      <c r="BS5" s="7" t="s">
        <v>166</v>
      </c>
      <c r="BT5" s="7" t="s">
        <v>160</v>
      </c>
      <c r="BU5" s="7" t="s">
        <v>161</v>
      </c>
      <c r="BV5" s="7" t="s">
        <v>162</v>
      </c>
      <c r="BW5" s="7" t="s">
        <v>163</v>
      </c>
      <c r="BX5" s="7" t="s">
        <v>164</v>
      </c>
      <c r="BY5" s="7" t="s">
        <v>165</v>
      </c>
      <c r="BZ5" s="7" t="s">
        <v>166</v>
      </c>
      <c r="CA5" s="7"/>
      <c r="CB5" s="7" t="s">
        <v>160</v>
      </c>
      <c r="CC5" s="7" t="s">
        <v>161</v>
      </c>
      <c r="CD5" s="7" t="s">
        <v>162</v>
      </c>
      <c r="CE5" s="7" t="s">
        <v>163</v>
      </c>
      <c r="CF5" s="7" t="s">
        <v>164</v>
      </c>
      <c r="CG5" s="7" t="s">
        <v>165</v>
      </c>
      <c r="CH5" s="7" t="s">
        <v>166</v>
      </c>
      <c r="CI5" s="7" t="s">
        <v>160</v>
      </c>
      <c r="CJ5" s="7" t="s">
        <v>161</v>
      </c>
      <c r="CK5" s="7" t="s">
        <v>162</v>
      </c>
      <c r="CL5" s="7" t="s">
        <v>163</v>
      </c>
      <c r="CM5" s="7" t="s">
        <v>164</v>
      </c>
      <c r="CN5" s="7" t="s">
        <v>165</v>
      </c>
      <c r="CO5" s="7" t="s">
        <v>166</v>
      </c>
      <c r="CP5" s="7" t="s">
        <v>2</v>
      </c>
      <c r="CR5" s="7"/>
      <c r="CS5" s="7"/>
      <c r="CT5" s="7"/>
      <c r="CU5" s="7"/>
      <c r="CV5" s="7"/>
      <c r="CW5" s="7"/>
      <c r="CX5" s="7"/>
      <c r="CY5" s="7"/>
      <c r="CZ5" s="7"/>
      <c r="DA5" s="7"/>
      <c r="DB5" s="7"/>
      <c r="DC5" s="7"/>
      <c r="DD5" s="7"/>
      <c r="DE5" s="7"/>
      <c r="DF5" s="7"/>
      <c r="DH5" s="7"/>
      <c r="DI5" s="7"/>
      <c r="DJ5" s="7"/>
      <c r="DK5" s="7"/>
      <c r="DL5" s="7"/>
      <c r="DM5" s="7"/>
      <c r="DN5" s="7"/>
      <c r="DO5" s="7"/>
      <c r="DP5" s="7"/>
      <c r="DQ5" s="7"/>
      <c r="DR5" s="7"/>
      <c r="DS5" s="7"/>
      <c r="DT5" s="7"/>
      <c r="DU5" s="7"/>
      <c r="DV5" s="7"/>
      <c r="DX5" s="7"/>
      <c r="DY5" s="7"/>
      <c r="DZ5" s="7"/>
      <c r="EA5" s="7"/>
      <c r="EB5" s="7"/>
      <c r="EC5" s="7"/>
      <c r="ED5" s="7"/>
      <c r="EE5" s="7"/>
      <c r="EF5" s="7"/>
      <c r="EG5" s="7"/>
      <c r="EH5" s="7"/>
      <c r="EI5" s="7"/>
      <c r="EJ5" s="7"/>
      <c r="EK5" s="7"/>
      <c r="EL5" s="7"/>
      <c r="EN5" s="7"/>
      <c r="EO5" s="7"/>
      <c r="EP5" s="7"/>
      <c r="EQ5" s="7"/>
      <c r="ER5" s="7"/>
      <c r="ES5" s="7"/>
      <c r="ET5" s="7"/>
      <c r="EU5" s="7"/>
      <c r="EV5" s="7"/>
      <c r="EW5" s="7"/>
      <c r="EX5" s="7"/>
      <c r="EY5" s="7"/>
      <c r="EZ5" s="7"/>
      <c r="FA5" s="7"/>
      <c r="FB5" s="7"/>
      <c r="FD5" s="7"/>
      <c r="FE5" s="7"/>
      <c r="FF5" s="7"/>
      <c r="FG5" s="7"/>
      <c r="FH5" s="7"/>
      <c r="FI5" s="7"/>
      <c r="FJ5" s="7"/>
      <c r="FK5" s="7"/>
      <c r="FL5" s="7"/>
      <c r="FM5" s="7"/>
      <c r="FN5" s="7"/>
      <c r="FO5" s="7"/>
      <c r="FP5" s="7"/>
      <c r="FQ5" s="7"/>
      <c r="FR5" s="7"/>
      <c r="FT5" s="7"/>
      <c r="FU5" s="7"/>
      <c r="FV5" s="7"/>
      <c r="FW5" s="7"/>
      <c r="FX5" s="7"/>
      <c r="FY5" s="7"/>
      <c r="FZ5" s="7"/>
      <c r="GA5" s="7"/>
      <c r="GB5" s="7"/>
      <c r="GC5" s="7"/>
      <c r="GD5" s="7"/>
      <c r="GE5" s="7"/>
      <c r="GF5" s="7"/>
      <c r="GG5" s="7"/>
      <c r="GH5" s="7"/>
    </row>
    <row r="6" spans="1:192" x14ac:dyDescent="0.25">
      <c r="A6" s="8" t="s">
        <v>20</v>
      </c>
      <c r="B6" s="8" t="s">
        <v>171</v>
      </c>
      <c r="C6" s="22">
        <f>Baseline!CC6*'Summary all tools'!B$37</f>
        <v>335.92084804807519</v>
      </c>
      <c r="D6" s="22">
        <f>Baseline!CD6*'Summary all tools'!C$37</f>
        <v>343.47136259165103</v>
      </c>
      <c r="E6" s="22">
        <f>Baseline!CE6*'Summary all tools'!D$37</f>
        <v>844.75094906374864</v>
      </c>
      <c r="F6" s="22">
        <f>Baseline!CF6*'Summary all tools'!E$37</f>
        <v>626.12040628109287</v>
      </c>
      <c r="G6" s="22">
        <f>Baseline!CG6*'Summary all tools'!F$37</f>
        <v>452.23590341946368</v>
      </c>
      <c r="H6" s="22">
        <f>Baseline!CH6*'Summary all tools'!G$37</f>
        <v>547.61436835083782</v>
      </c>
      <c r="I6" s="22">
        <f>Baseline!CI6*'Summary all tools'!H$37</f>
        <v>319.71576297425497</v>
      </c>
      <c r="J6" s="27">
        <f>Baseline!CJ6*'Summary all tools'!J$37</f>
        <v>257.42301895639633</v>
      </c>
      <c r="K6" s="27">
        <f>Baseline!CK6*'Summary all tools'!K$37</f>
        <v>274.9054347823913</v>
      </c>
      <c r="L6" s="27">
        <f>Baseline!CL6*'Summary all tools'!L$37</f>
        <v>539.22192453787011</v>
      </c>
      <c r="M6" s="27">
        <f>Baseline!CM6*'Summary all tools'!M$37</f>
        <v>411.16761550475309</v>
      </c>
      <c r="N6" s="27">
        <f>Baseline!CN6*'Summary all tools'!N$37</f>
        <v>311.30892976313629</v>
      </c>
      <c r="O6" s="27">
        <f>Baseline!CO6*'Summary all tools'!O$37</f>
        <v>547.16399901947909</v>
      </c>
      <c r="P6" s="27">
        <f>Baseline!CP6*'Summary all tools'!P$37</f>
        <v>336.10944072248992</v>
      </c>
      <c r="Q6" s="28"/>
      <c r="R6" s="29">
        <f>Baseline!CR6*'Summary all tools'!B$44</f>
        <v>44.053246598033191</v>
      </c>
      <c r="S6" s="29">
        <f>Baseline!CS6*'Summary all tools'!C$44</f>
        <v>32.699242243288637</v>
      </c>
      <c r="T6" s="29">
        <f>Baseline!CT6*'Summary all tools'!D$44</f>
        <v>69.02933319515104</v>
      </c>
      <c r="U6" s="29">
        <f>Baseline!CU6*'Summary all tools'!E$44</f>
        <v>44.858630082255196</v>
      </c>
      <c r="V6" s="29">
        <f>Baseline!CV6*'Summary all tools'!F$44</f>
        <v>17.128989240101433</v>
      </c>
      <c r="W6" s="29">
        <f>Baseline!CW6*'Summary all tools'!G$44</f>
        <v>22.15506454299933</v>
      </c>
      <c r="X6" s="29">
        <f>Baseline!CX6*'Summary all tools'!H$44</f>
        <v>16.940003537871323</v>
      </c>
      <c r="Y6" s="29">
        <f>Baseline!CY6*'Summary all tools'!J$44</f>
        <v>33.128429308693249</v>
      </c>
      <c r="Z6" s="29">
        <f>Baseline!CZ6*'Summary all tools'!K$44</f>
        <v>25.298229385124451</v>
      </c>
      <c r="AA6" s="29">
        <f>Baseline!DA6*'Summary all tools'!L$44</f>
        <v>47.19268164024475</v>
      </c>
      <c r="AB6" s="29">
        <f>Baseline!DB6*'Summary all tools'!M$44</f>
        <v>30.368853411021302</v>
      </c>
      <c r="AC6" s="29">
        <f>Baseline!DC6*'Summary all tools'!N$44</f>
        <v>15.565446488156814</v>
      </c>
      <c r="AD6" s="29">
        <f>Baseline!DD6*'Summary all tools'!O$44</f>
        <v>21.762714410730471</v>
      </c>
      <c r="AE6" s="29">
        <f>Baseline!DE6*'Summary all tools'!P$44</f>
        <v>16.006796137377986</v>
      </c>
      <c r="AF6" s="29">
        <f t="shared" ref="AF6:AF69" si="0">SUM(C6:AE6)</f>
        <v>6583.3176242366899</v>
      </c>
      <c r="AH6" s="6">
        <f>C6*'Summary all tools'!B$38</f>
        <v>63.159826671268711</v>
      </c>
      <c r="AI6" s="6">
        <f>D6*'Summary all tools'!C$38</f>
        <v>64.579474164486797</v>
      </c>
      <c r="AJ6" s="6">
        <f>E6*'Summary all tools'!D$38</f>
        <v>159.63016760476941</v>
      </c>
      <c r="AK6" s="6">
        <f>F6*'Summary all tools'!E$38</f>
        <v>118.31618006015957</v>
      </c>
      <c r="AL6" s="6">
        <f>G6*'Summary all tools'!F$38</f>
        <v>85.45772353349021</v>
      </c>
      <c r="AM6" s="6">
        <f>H6*'Summary all tools'!G$38</f>
        <v>132.0955176890653</v>
      </c>
      <c r="AN6" s="6">
        <f>I6*'Summary all tools'!H$38</f>
        <v>77.121824525213071</v>
      </c>
      <c r="AO6" s="6">
        <f>J6*'Summary all tools'!J$38</f>
        <v>31.445047864238891</v>
      </c>
      <c r="AP6" s="6">
        <f>K6*'Summary all tools'!K$38</f>
        <v>33.580581060374918</v>
      </c>
      <c r="AQ6" s="6">
        <f>L6*'Summary all tools'!L$38</f>
        <v>132.03626418429357</v>
      </c>
      <c r="AR6" s="6">
        <f>M6*'Summary all tools'!M$38</f>
        <v>100.68031998390832</v>
      </c>
      <c r="AS6" s="6">
        <f>N6*'Summary all tools'!N$38</f>
        <v>76.22848074725934</v>
      </c>
      <c r="AT6" s="6">
        <f>O6*'Summary all tools'!O$38</f>
        <v>121.87529894282899</v>
      </c>
      <c r="AU6" s="6">
        <f>P6*'Summary all tools'!P$38</f>
        <v>74.865010561672975</v>
      </c>
      <c r="AV6" s="6"/>
      <c r="AW6" s="6">
        <f>R6*'Summary all tools'!B$45</f>
        <v>8.2828899593639775</v>
      </c>
      <c r="AX6" s="6">
        <f>S6*'Summary all tools'!C$45</f>
        <v>6.1481104384219902</v>
      </c>
      <c r="AY6" s="6">
        <f>T6*'Summary all tools'!D$45</f>
        <v>13.044275404248026</v>
      </c>
      <c r="AZ6" s="6">
        <f>U6*'Summary all tools'!E$45</f>
        <v>8.4768068582665332</v>
      </c>
      <c r="BA6" s="6">
        <f>V6*'Summary all tools'!F$45</f>
        <v>3.2368160418501537</v>
      </c>
      <c r="BB6" s="6">
        <f>W6*'Summary all tools'!G$45</f>
        <v>5.3442438500210958</v>
      </c>
      <c r="BC6" s="6">
        <f>X6*'Summary all tools'!H$45</f>
        <v>4.0862670271575006</v>
      </c>
      <c r="BD6" s="6">
        <f>Y6*'Summary all tools'!J$45</f>
        <v>4.0467439528217426</v>
      </c>
      <c r="BE6" s="6">
        <f>Z6*'Summary all tools'!K$45</f>
        <v>3.0902599041870449</v>
      </c>
      <c r="BF6" s="6">
        <f>AA6*'Summary all tools'!L$45</f>
        <v>11.555808651432157</v>
      </c>
      <c r="BG6" s="6">
        <f>AB6*'Summary all tools'!M$45</f>
        <v>7.4362516980150764</v>
      </c>
      <c r="BH6" s="6">
        <f>AC6*'Summary all tools'!N$45</f>
        <v>3.8114240373629666</v>
      </c>
      <c r="BI6" s="6">
        <f>AD6*'Summary all tools'!O$45</f>
        <v>4.8474266022037114</v>
      </c>
      <c r="BJ6" s="6">
        <f>AE6*'Summary all tools'!P$45</f>
        <v>3.5653534732836336</v>
      </c>
      <c r="BK6" s="6">
        <f>SUM(AH6:BJ6)</f>
        <v>1358.0443954916657</v>
      </c>
      <c r="BM6" s="6">
        <f>C6*'Summary all tools'!B$39</f>
        <v>14.532349499583953</v>
      </c>
      <c r="BN6" s="6">
        <f>D6*'Summary all tools'!C$39</f>
        <v>14.858994055545637</v>
      </c>
      <c r="BO6" s="6">
        <f>E6*'Summary all tools'!D$39</f>
        <v>47.095856902028238</v>
      </c>
      <c r="BP6" s="6">
        <f>F6*'Summary all tools'!E$39</f>
        <v>34.906947533276892</v>
      </c>
      <c r="BQ6" s="6">
        <f>G6*'Summary all tools'!F$39</f>
        <v>25.212682408948972</v>
      </c>
      <c r="BR6" s="6">
        <f>H6*'Summary all tools'!G$39</f>
        <v>27.33010710808248</v>
      </c>
      <c r="BS6" s="6">
        <f>I6*'Summary all tools'!H$39</f>
        <v>15.956239556940636</v>
      </c>
      <c r="BT6" s="6">
        <f>J6*'Summary all tools'!J$39</f>
        <v>6.9285698683916204</v>
      </c>
      <c r="BU6" s="6">
        <f>K6*'Summary all tools'!K$39</f>
        <v>7.3991110810995586</v>
      </c>
      <c r="BV6" s="6">
        <f>L6*'Summary all tools'!L$39</f>
        <v>26.141408009642021</v>
      </c>
      <c r="BW6" s="6">
        <f>M6*'Summary all tools'!M$39</f>
        <v>19.933351943122787</v>
      </c>
      <c r="BX6" s="6">
        <f>N6*'Summary all tools'!N$39</f>
        <v>15.092215986873494</v>
      </c>
      <c r="BY6" s="6">
        <f>O6*'Summary all tools'!O$39</f>
        <v>27.536678422229141</v>
      </c>
      <c r="BZ6" s="6">
        <f>P6*'Summary all tools'!P$39</f>
        <v>16.915106988829873</v>
      </c>
      <c r="CA6" s="6"/>
      <c r="CB6" s="6">
        <f>R6*'Summary all tools'!B$46</f>
        <v>1.9057976897651632</v>
      </c>
      <c r="CC6" s="6">
        <f>S6*'Summary all tools'!C$46</f>
        <v>1.4146094814068297</v>
      </c>
      <c r="CD6" s="6">
        <f>T6*'Summary all tools'!D$46</f>
        <v>3.848466345973796</v>
      </c>
      <c r="CE6" s="6">
        <f>U6*'Summary all tools'!E$46</f>
        <v>2.5009212780600021</v>
      </c>
      <c r="CF6" s="6">
        <f>V6*'Summary all tools'!F$46</f>
        <v>0.95496125458311976</v>
      </c>
      <c r="CG6" s="6">
        <f>W6*'Summary all tools'!G$46</f>
        <v>1.1057056241422956</v>
      </c>
      <c r="CH6" s="6">
        <f>X6*'Summary all tools'!H$46</f>
        <v>0.84543455734293116</v>
      </c>
      <c r="CI6" s="6">
        <f>Y6*'Summary all tools'!I$46</f>
        <v>0</v>
      </c>
      <c r="CJ6" s="6">
        <f>Z6*'Summary all tools'!J$46</f>
        <v>0.68090472465138274</v>
      </c>
      <c r="CK6" s="6">
        <f>AA6*'Summary all tools'!K$46</f>
        <v>1.2701964002550348</v>
      </c>
      <c r="CL6" s="6">
        <f>AB6*'Summary all tools'!L$46</f>
        <v>1.4722780207479513</v>
      </c>
      <c r="CM6" s="6">
        <f>AC6*'Summary all tools'!M$46</f>
        <v>0.7546107993436747</v>
      </c>
      <c r="CN6" s="6">
        <f>AD6*'Summary all tools'!N$46</f>
        <v>1.0550535334700886</v>
      </c>
      <c r="CO6" s="6">
        <f>AE6*'Summary all tools'!O$46</f>
        <v>0.80556103580467031</v>
      </c>
      <c r="CP6" s="6">
        <f>SUM(BM6:CO6)</f>
        <v>318.45412011014218</v>
      </c>
      <c r="CR6" s="6"/>
      <c r="CS6" s="6"/>
      <c r="CT6" s="6"/>
      <c r="CU6" s="6"/>
      <c r="CV6" s="6"/>
      <c r="CW6" s="6"/>
      <c r="CX6" s="6"/>
      <c r="CY6" s="6"/>
      <c r="CZ6" s="6"/>
      <c r="DA6" s="6"/>
      <c r="DB6" s="6"/>
      <c r="DC6" s="6"/>
      <c r="DD6" s="6"/>
      <c r="DE6" s="6"/>
      <c r="DF6" s="6"/>
      <c r="DH6" s="6"/>
      <c r="DI6" s="6"/>
      <c r="DJ6" s="6"/>
      <c r="DK6" s="6"/>
      <c r="DL6" s="6"/>
      <c r="DM6" s="6"/>
      <c r="DN6" s="6"/>
      <c r="DO6" s="6"/>
      <c r="DP6" s="6"/>
      <c r="DQ6" s="6"/>
      <c r="DR6" s="6"/>
      <c r="DS6" s="6"/>
      <c r="DT6" s="6"/>
      <c r="DU6" s="6"/>
      <c r="DV6" s="6"/>
      <c r="DX6" s="6"/>
      <c r="DY6" s="6"/>
      <c r="DZ6" s="6"/>
      <c r="EA6" s="6"/>
      <c r="EB6" s="6"/>
      <c r="EC6" s="6"/>
      <c r="ED6" s="6"/>
      <c r="EE6" s="6"/>
      <c r="EF6" s="6"/>
      <c r="EG6" s="6"/>
      <c r="EH6" s="6"/>
      <c r="EI6" s="6"/>
      <c r="EJ6" s="6"/>
      <c r="EK6" s="6"/>
      <c r="EL6" s="6"/>
      <c r="EN6" s="1"/>
      <c r="EO6" s="1"/>
      <c r="EP6" s="1"/>
      <c r="EQ6" s="1"/>
      <c r="ER6" s="1"/>
      <c r="ES6" s="1"/>
      <c r="ET6" s="1"/>
      <c r="EU6" s="1"/>
      <c r="EV6" s="1"/>
      <c r="EW6" s="1"/>
      <c r="EX6" s="1"/>
      <c r="EY6" s="1"/>
      <c r="EZ6" s="1"/>
      <c r="FA6" s="1"/>
      <c r="FB6" s="2"/>
      <c r="FD6" s="2"/>
      <c r="FE6" s="2"/>
      <c r="FF6" s="2"/>
      <c r="FG6" s="2"/>
      <c r="FH6" s="2"/>
      <c r="FI6" s="2"/>
      <c r="FJ6" s="2"/>
      <c r="FK6" s="2"/>
      <c r="FL6" s="2"/>
      <c r="FM6" s="2"/>
      <c r="FN6" s="2"/>
      <c r="FO6" s="2"/>
      <c r="FP6" s="2"/>
      <c r="FQ6" s="2"/>
      <c r="FR6" s="2"/>
      <c r="FT6" s="2"/>
      <c r="FU6" s="2"/>
      <c r="FV6" s="2"/>
      <c r="FW6" s="2"/>
      <c r="FX6" s="2"/>
      <c r="FY6" s="2"/>
      <c r="FZ6" s="2"/>
      <c r="GA6" s="2"/>
      <c r="GB6" s="2"/>
      <c r="GC6" s="2"/>
      <c r="GD6" s="2"/>
      <c r="GE6" s="2"/>
      <c r="GF6" s="2"/>
      <c r="GG6" s="2"/>
      <c r="GH6" s="2"/>
      <c r="GJ6" s="6"/>
    </row>
    <row r="7" spans="1:192" x14ac:dyDescent="0.25">
      <c r="A7" s="8" t="s">
        <v>23</v>
      </c>
      <c r="B7" s="8" t="s">
        <v>172</v>
      </c>
      <c r="C7" s="22">
        <f>Baseline!CC7*'Summary all tools'!B$37</f>
        <v>429.54384706220713</v>
      </c>
      <c r="D7" s="22">
        <f>Baseline!CD7*'Summary all tools'!C$37</f>
        <v>423.2597483104027</v>
      </c>
      <c r="E7" s="22">
        <f>Baseline!CE7*'Summary all tools'!D$37</f>
        <v>1000.9544166455246</v>
      </c>
      <c r="F7" s="22">
        <f>Baseline!CF7*'Summary all tools'!E$37</f>
        <v>751.8275387262139</v>
      </c>
      <c r="G7" s="22">
        <f>Baseline!CG7*'Summary all tools'!F$37</f>
        <v>555.59855776829693</v>
      </c>
      <c r="H7" s="22">
        <f>Baseline!CH7*'Summary all tools'!G$37</f>
        <v>730.03224416880425</v>
      </c>
      <c r="I7" s="22">
        <f>Baseline!CI7*'Summary all tools'!H$37</f>
        <v>411.12484866828157</v>
      </c>
      <c r="J7" s="27">
        <f>Baseline!CJ7*'Summary all tools'!J$37</f>
        <v>318.18188074762406</v>
      </c>
      <c r="K7" s="27">
        <f>Baseline!CK7*'Summary all tools'!K$37</f>
        <v>321.42944537048049</v>
      </c>
      <c r="L7" s="27">
        <f>Baseline!CL7*'Summary all tools'!L$37</f>
        <v>647.40693862640398</v>
      </c>
      <c r="M7" s="27">
        <f>Baseline!CM7*'Summary all tools'!M$37</f>
        <v>488.78784085456846</v>
      </c>
      <c r="N7" s="27">
        <f>Baseline!CN7*'Summary all tools'!N$37</f>
        <v>395.53663819616821</v>
      </c>
      <c r="O7" s="27">
        <f>Baseline!CO7*'Summary all tools'!O$37</f>
        <v>693.81307196588341</v>
      </c>
      <c r="P7" s="27">
        <f>Baseline!CP7*'Summary all tools'!P$37</f>
        <v>409.19711927048593</v>
      </c>
      <c r="Q7" s="28"/>
      <c r="R7" s="29">
        <f>Baseline!CR7*'Summary all tools'!B$44</f>
        <v>24.497131158142604</v>
      </c>
      <c r="S7" s="29">
        <f>Baseline!CS7*'Summary all tools'!C$44</f>
        <v>17.631830131110281</v>
      </c>
      <c r="T7" s="29">
        <f>Baseline!CT7*'Summary all tools'!D$44</f>
        <v>35.398335880328709</v>
      </c>
      <c r="U7" s="29">
        <f>Baseline!CU7*'Summary all tools'!E$44</f>
        <v>18.520297784277755</v>
      </c>
      <c r="V7" s="29">
        <f>Baseline!CV7*'Summary all tools'!F$44</f>
        <v>8.4231381802408336</v>
      </c>
      <c r="W7" s="29">
        <f>Baseline!CW7*'Summary all tools'!G$44</f>
        <v>9.7503454757809607</v>
      </c>
      <c r="X7" s="29">
        <f>Baseline!CX7*'Summary all tools'!H$44</f>
        <v>6.2021544469379419</v>
      </c>
      <c r="Y7" s="29">
        <f>Baseline!CY7*'Summary all tools'!J$44</f>
        <v>19.839901942434434</v>
      </c>
      <c r="Z7" s="29">
        <f>Baseline!CZ7*'Summary all tools'!K$44</f>
        <v>14.132946938001098</v>
      </c>
      <c r="AA7" s="29">
        <f>Baseline!DA7*'Summary all tools'!L$44</f>
        <v>24.653026447112989</v>
      </c>
      <c r="AB7" s="29">
        <f>Baseline!DB7*'Summary all tools'!M$44</f>
        <v>14.592756124461102</v>
      </c>
      <c r="AC7" s="29">
        <f>Baseline!DC7*'Summary all tools'!N$44</f>
        <v>6.8687623325125235</v>
      </c>
      <c r="AD7" s="29">
        <f>Baseline!DD7*'Summary all tools'!O$44</f>
        <v>8.1280819115028518</v>
      </c>
      <c r="AE7" s="29">
        <f>Baseline!DE7*'Summary all tools'!P$44</f>
        <v>5.8501502882683702</v>
      </c>
      <c r="AF7" s="29">
        <f t="shared" si="0"/>
        <v>7791.1829954224568</v>
      </c>
      <c r="AH7" s="6">
        <f>C7*'Summary all tools'!B$38</f>
        <v>80.762819830331793</v>
      </c>
      <c r="AI7" s="6">
        <f>D7*'Summary all tools'!C$38</f>
        <v>79.581283792138947</v>
      </c>
      <c r="AJ7" s="6">
        <f>E7*'Summary all tools'!D$38</f>
        <v>189.14748953043363</v>
      </c>
      <c r="AK7" s="6">
        <f>F7*'Summary all tools'!E$38</f>
        <v>142.07069687197236</v>
      </c>
      <c r="AL7" s="6">
        <f>G7*'Summary all tools'!F$38</f>
        <v>104.98986831067583</v>
      </c>
      <c r="AM7" s="6">
        <f>H7*'Summary all tools'!G$38</f>
        <v>176.09835095014594</v>
      </c>
      <c r="AN7" s="6">
        <f>I7*'Summary all tools'!H$38</f>
        <v>99.171520797062371</v>
      </c>
      <c r="AO7" s="6">
        <f>J7*'Summary all tools'!J$38</f>
        <v>38.866937813891965</v>
      </c>
      <c r="AP7" s="6">
        <f>K7*'Summary all tools'!K$38</f>
        <v>39.263638254365112</v>
      </c>
      <c r="AQ7" s="6">
        <f>L7*'Summary all tools'!L$38</f>
        <v>158.52692498822381</v>
      </c>
      <c r="AR7" s="6">
        <f>M7*'Summary all tools'!M$38</f>
        <v>119.68675149931093</v>
      </c>
      <c r="AS7" s="6">
        <f>N7*'Summary all tools'!N$38</f>
        <v>96.852849780162799</v>
      </c>
      <c r="AT7" s="6">
        <f>O7*'Summary all tools'!O$38</f>
        <v>154.53991071747078</v>
      </c>
      <c r="AU7" s="6">
        <f>P7*'Summary all tools'!P$38</f>
        <v>91.144558719148307</v>
      </c>
      <c r="AV7" s="6"/>
      <c r="AW7" s="6">
        <f>R7*'Summary all tools'!B$45</f>
        <v>4.6059497851416209</v>
      </c>
      <c r="AX7" s="6">
        <f>S7*'Summary all tools'!C$45</f>
        <v>3.3151361145016001</v>
      </c>
      <c r="AY7" s="6">
        <f>T7*'Summary all tools'!D$45</f>
        <v>6.6891221557898151</v>
      </c>
      <c r="AZ7" s="6">
        <f>U7*'Summary all tools'!E$45</f>
        <v>3.4997276329445053</v>
      </c>
      <c r="BA7" s="6">
        <f>V7*'Summary all tools'!F$45</f>
        <v>1.5916962993178101</v>
      </c>
      <c r="BB7" s="6">
        <f>W7*'Summary all tools'!G$45</f>
        <v>2.3519779752114887</v>
      </c>
      <c r="BC7" s="6">
        <f>X7*'Summary all tools'!H$45</f>
        <v>1.496083466405548</v>
      </c>
      <c r="BD7" s="6">
        <f>Y7*'Summary all tools'!J$45</f>
        <v>2.4235076906907485</v>
      </c>
      <c r="BE7" s="6">
        <f>Z7*'Summary all tools'!K$45</f>
        <v>1.7263848226543783</v>
      </c>
      <c r="BF7" s="6">
        <f>AA7*'Summary all tools'!L$45</f>
        <v>6.0366490396381849</v>
      </c>
      <c r="BG7" s="6">
        <f>AB7*'Summary all tools'!M$45</f>
        <v>3.5732467749296699</v>
      </c>
      <c r="BH7" s="6">
        <f>AC7*'Summary all tools'!N$45</f>
        <v>1.6819155095223763</v>
      </c>
      <c r="BI7" s="6">
        <f>AD7*'Summary all tools'!O$45</f>
        <v>1.8104488134661525</v>
      </c>
      <c r="BJ7" s="6">
        <f>AE7*'Summary all tools'!P$45</f>
        <v>1.303062366166021</v>
      </c>
      <c r="BK7" s="6">
        <f t="shared" ref="BK7:BK70" si="1">SUM(AH7:BJ7)</f>
        <v>1612.8085103017145</v>
      </c>
      <c r="BM7" s="6">
        <f>C7*'Summary all tools'!B$39</f>
        <v>18.582595713173689</v>
      </c>
      <c r="BN7" s="6">
        <f>D7*'Summary all tools'!C$39</f>
        <v>18.310737863677989</v>
      </c>
      <c r="BO7" s="6">
        <f>E7*'Summary all tools'!D$39</f>
        <v>55.804383557115514</v>
      </c>
      <c r="BP7" s="6">
        <f>F7*'Summary all tools'!E$39</f>
        <v>41.915267710675067</v>
      </c>
      <c r="BQ7" s="6">
        <f>G7*'Summary all tools'!F$39</f>
        <v>30.975271706565849</v>
      </c>
      <c r="BR7" s="6">
        <f>H7*'Summary all tools'!G$39</f>
        <v>36.434141575892262</v>
      </c>
      <c r="BS7" s="6">
        <f>I7*'Summary all tools'!H$39</f>
        <v>20.518245682150837</v>
      </c>
      <c r="BT7" s="6">
        <f>J7*'Summary all tools'!J$39</f>
        <v>8.5639015522134851</v>
      </c>
      <c r="BU7" s="6">
        <f>K7*'Summary all tools'!K$39</f>
        <v>8.6513101238431602</v>
      </c>
      <c r="BV7" s="6">
        <f>L7*'Summary all tools'!L$39</f>
        <v>31.386203269480557</v>
      </c>
      <c r="BW7" s="6">
        <f>M7*'Summary all tools'!M$39</f>
        <v>23.696370263286394</v>
      </c>
      <c r="BX7" s="6">
        <f>N7*'Summary all tools'!N$39</f>
        <v>19.175564218220153</v>
      </c>
      <c r="BY7" s="6">
        <f>O7*'Summary all tools'!O$39</f>
        <v>34.916967275077077</v>
      </c>
      <c r="BZ7" s="6">
        <f>P7*'Summary all tools'!P$39</f>
        <v>20.593331258719701</v>
      </c>
      <c r="CA7" s="6"/>
      <c r="CB7" s="6">
        <f>R7*'Summary all tools'!B$46</f>
        <v>1.0597760567582493</v>
      </c>
      <c r="CC7" s="6">
        <f>S7*'Summary all tools'!C$46</f>
        <v>0.7627746812127576</v>
      </c>
      <c r="CD7" s="6">
        <f>T7*'Summary all tools'!D$46</f>
        <v>1.9734987726709081</v>
      </c>
      <c r="CE7" s="6">
        <f>U7*'Summary all tools'!E$46</f>
        <v>1.0325283389121989</v>
      </c>
      <c r="CF7" s="6">
        <f>V7*'Summary all tools'!F$46</f>
        <v>0.46959983986084458</v>
      </c>
      <c r="CG7" s="6">
        <f>W7*'Summary all tools'!G$46</f>
        <v>0.48661613280237698</v>
      </c>
      <c r="CH7" s="6">
        <f>X7*'Summary all tools'!H$46</f>
        <v>0.30953451029080303</v>
      </c>
      <c r="CI7" s="6">
        <f>Y7*'Summary all tools'!I$46</f>
        <v>0</v>
      </c>
      <c r="CJ7" s="6">
        <f>Z7*'Summary all tools'!J$46</f>
        <v>0.3803898761780834</v>
      </c>
      <c r="CK7" s="6">
        <f>AA7*'Summary all tools'!K$46</f>
        <v>0.66353901410449045</v>
      </c>
      <c r="CL7" s="6">
        <f>AB7*'Summary all tools'!L$46</f>
        <v>0.70745489839211595</v>
      </c>
      <c r="CM7" s="6">
        <f>AC7*'Summary all tools'!M$46</f>
        <v>0.33299669483832284</v>
      </c>
      <c r="CN7" s="6">
        <f>AD7*'Summary all tools'!N$46</f>
        <v>0.39404834246398379</v>
      </c>
      <c r="CO7" s="6">
        <f>AE7*'Summary all tools'!O$46</f>
        <v>0.29441576474043984</v>
      </c>
      <c r="CP7" s="6">
        <f t="shared" ref="CP7:CP70" si="2">SUM(BM7:CO7)</f>
        <v>378.39146469331735</v>
      </c>
      <c r="CR7" s="6"/>
      <c r="CS7" s="6"/>
      <c r="CT7" s="6"/>
      <c r="CU7" s="6"/>
      <c r="CV7" s="6"/>
      <c r="CW7" s="6"/>
      <c r="CX7" s="6"/>
      <c r="CY7" s="6"/>
      <c r="CZ7" s="6"/>
      <c r="DA7" s="6"/>
      <c r="DB7" s="6"/>
      <c r="DC7" s="6"/>
      <c r="DD7" s="6"/>
      <c r="DE7" s="6"/>
      <c r="DF7" s="6"/>
      <c r="DH7" s="6"/>
      <c r="DI7" s="6"/>
      <c r="DJ7" s="6"/>
      <c r="DK7" s="6"/>
      <c r="DL7" s="6"/>
      <c r="DM7" s="6"/>
      <c r="DN7" s="6"/>
      <c r="DO7" s="6"/>
      <c r="DP7" s="6"/>
      <c r="DQ7" s="6"/>
      <c r="DR7" s="6"/>
      <c r="DS7" s="6"/>
      <c r="DT7" s="6"/>
      <c r="DU7" s="6"/>
      <c r="DV7" s="6"/>
      <c r="DX7" s="6"/>
      <c r="DY7" s="6"/>
      <c r="DZ7" s="6"/>
      <c r="EA7" s="6"/>
      <c r="EB7" s="6"/>
      <c r="EC7" s="6"/>
      <c r="ED7" s="6"/>
      <c r="EE7" s="6"/>
      <c r="EF7" s="6"/>
      <c r="EG7" s="6"/>
      <c r="EH7" s="6"/>
      <c r="EI7" s="6"/>
      <c r="EJ7" s="6"/>
      <c r="EK7" s="6"/>
      <c r="EL7" s="6"/>
      <c r="EN7" s="1"/>
      <c r="EO7" s="1"/>
      <c r="EP7" s="1"/>
      <c r="EQ7" s="1"/>
      <c r="ER7" s="1"/>
      <c r="ES7" s="1"/>
      <c r="ET7" s="1"/>
      <c r="EU7" s="1"/>
      <c r="EV7" s="1"/>
      <c r="EW7" s="1"/>
      <c r="EX7" s="1"/>
      <c r="EY7" s="1"/>
      <c r="EZ7" s="1"/>
      <c r="FA7" s="1"/>
      <c r="FB7" s="2"/>
      <c r="FD7" s="2"/>
      <c r="FE7" s="2"/>
      <c r="FF7" s="2"/>
      <c r="FG7" s="2"/>
      <c r="FH7" s="2"/>
      <c r="FI7" s="2"/>
      <c r="FJ7" s="2"/>
      <c r="FK7" s="2"/>
      <c r="FL7" s="2"/>
      <c r="FM7" s="2"/>
      <c r="FN7" s="2"/>
      <c r="FO7" s="2"/>
      <c r="FP7" s="2"/>
      <c r="FQ7" s="2"/>
      <c r="FR7" s="2"/>
      <c r="FT7" s="2"/>
      <c r="FU7" s="2"/>
      <c r="FV7" s="2"/>
      <c r="FW7" s="2"/>
      <c r="FX7" s="2"/>
      <c r="FY7" s="2"/>
      <c r="FZ7" s="2"/>
      <c r="GA7" s="2"/>
      <c r="GB7" s="2"/>
      <c r="GC7" s="2"/>
      <c r="GD7" s="2"/>
      <c r="GE7" s="2"/>
      <c r="GF7" s="2"/>
      <c r="GG7" s="2"/>
      <c r="GH7" s="2"/>
      <c r="GJ7" s="6"/>
    </row>
    <row r="8" spans="1:192" x14ac:dyDescent="0.25">
      <c r="A8" s="8" t="s">
        <v>33</v>
      </c>
      <c r="B8" s="8" t="s">
        <v>173</v>
      </c>
      <c r="C8" s="22">
        <f>Baseline!CC8*'Summary all tools'!B$37</f>
        <v>298.59287304106169</v>
      </c>
      <c r="D8" s="22">
        <f>Baseline!CD8*'Summary all tools'!C$37</f>
        <v>341.8873693005292</v>
      </c>
      <c r="E8" s="22">
        <f>Baseline!CE8*'Summary all tools'!D$37</f>
        <v>880.54822602665183</v>
      </c>
      <c r="F8" s="22">
        <f>Baseline!CF8*'Summary all tools'!E$37</f>
        <v>704.67625401113162</v>
      </c>
      <c r="G8" s="22">
        <f>Baseline!CG8*'Summary all tools'!F$37</f>
        <v>543.58920788797548</v>
      </c>
      <c r="H8" s="22">
        <f>Baseline!CH8*'Summary all tools'!G$37</f>
        <v>736.69217125210764</v>
      </c>
      <c r="I8" s="22">
        <f>Baseline!CI8*'Summary all tools'!H$37</f>
        <v>424.6345402033408</v>
      </c>
      <c r="J8" s="27">
        <f>Baseline!CJ8*'Summary all tools'!J$37</f>
        <v>241.15979439441315</v>
      </c>
      <c r="K8" s="27">
        <f>Baseline!CK8*'Summary all tools'!K$37</f>
        <v>273.54086329665091</v>
      </c>
      <c r="L8" s="27">
        <f>Baseline!CL8*'Summary all tools'!L$37</f>
        <v>579.23519467624692</v>
      </c>
      <c r="M8" s="27">
        <f>Baseline!CM8*'Summary all tools'!M$37</f>
        <v>473.36264858503046</v>
      </c>
      <c r="N8" s="27">
        <f>Baseline!CN8*'Summary all tools'!N$37</f>
        <v>373.33756471705328</v>
      </c>
      <c r="O8" s="27">
        <f>Baseline!CO8*'Summary all tools'!O$37</f>
        <v>679.68624218264677</v>
      </c>
      <c r="P8" s="27">
        <f>Baseline!CP8*'Summary all tools'!P$37</f>
        <v>409.92580612016332</v>
      </c>
      <c r="Q8" s="28"/>
      <c r="R8" s="29">
        <f>Baseline!CR8*'Summary all tools'!B$44</f>
        <v>3.7147118933420793</v>
      </c>
      <c r="S8" s="29">
        <f>Baseline!CS8*'Summary all tools'!C$44</f>
        <v>2.9702885489029072</v>
      </c>
      <c r="T8" s="29">
        <f>Baseline!CT8*'Summary all tools'!D$44</f>
        <v>5.139672229295595</v>
      </c>
      <c r="U8" s="29">
        <f>Baseline!CU8*'Summary all tools'!E$44</f>
        <v>3.2465685805556506</v>
      </c>
      <c r="V8" s="29">
        <f>Baseline!CV8*'Summary all tools'!F$44</f>
        <v>1.8332565371149514</v>
      </c>
      <c r="W8" s="29">
        <f>Baseline!CW8*'Summary all tools'!G$44</f>
        <v>1.9940832522173635</v>
      </c>
      <c r="X8" s="29">
        <f>Baseline!CX8*'Summary all tools'!H$44</f>
        <v>1.3020202194019732</v>
      </c>
      <c r="Y8" s="29">
        <f>Baseline!CY8*'Summary all tools'!J$44</f>
        <v>3.3880565248182877</v>
      </c>
      <c r="Z8" s="29">
        <f>Baseline!CZ8*'Summary all tools'!K$44</f>
        <v>2.4472549697636974</v>
      </c>
      <c r="AA8" s="29">
        <f>Baseline!DA8*'Summary all tools'!L$44</f>
        <v>4.4099336238178353</v>
      </c>
      <c r="AB8" s="29">
        <f>Baseline!DB8*'Summary all tools'!M$44</f>
        <v>2.3411180448716826</v>
      </c>
      <c r="AC8" s="29">
        <f>Baseline!DC8*'Summary all tools'!N$44</f>
        <v>1.2630757594698636</v>
      </c>
      <c r="AD8" s="29">
        <f>Baseline!DD8*'Summary all tools'!O$44</f>
        <v>1.4290380913169971</v>
      </c>
      <c r="AE8" s="29">
        <f>Baseline!DE8*'Summary all tools'!P$44</f>
        <v>0.92606125866516609</v>
      </c>
      <c r="AF8" s="29">
        <f t="shared" si="0"/>
        <v>6997.2738952285581</v>
      </c>
      <c r="AH8" s="6">
        <f>C8*'Summary all tools'!B$38</f>
        <v>56.141422052645545</v>
      </c>
      <c r="AI8" s="6">
        <f>D8*'Summary all tools'!C$38</f>
        <v>64.281651798601999</v>
      </c>
      <c r="AJ8" s="6">
        <f>E8*'Summary all tools'!D$38</f>
        <v>166.39467651442601</v>
      </c>
      <c r="AK8" s="6">
        <f>F8*'Summary all tools'!E$38</f>
        <v>133.16065363355892</v>
      </c>
      <c r="AL8" s="6">
        <f>G8*'Summary all tools'!F$38</f>
        <v>102.72049585676533</v>
      </c>
      <c r="AM8" s="6">
        <f>H8*'Summary all tools'!G$38</f>
        <v>177.70485831497237</v>
      </c>
      <c r="AN8" s="6">
        <f>I8*'Summary all tools'!H$38</f>
        <v>102.43032808971529</v>
      </c>
      <c r="AO8" s="6">
        <f>J8*'Summary all tools'!J$38</f>
        <v>29.458442793520447</v>
      </c>
      <c r="AP8" s="6">
        <f>K8*'Summary all tools'!K$38</f>
        <v>33.413894274332101</v>
      </c>
      <c r="AQ8" s="6">
        <f>L8*'Summary all tools'!L$38</f>
        <v>141.83409039730614</v>
      </c>
      <c r="AR8" s="6">
        <f>M8*'Summary all tools'!M$38</f>
        <v>115.90967072994172</v>
      </c>
      <c r="AS8" s="6">
        <f>N8*'Summary all tools'!N$38</f>
        <v>91.417086512474839</v>
      </c>
      <c r="AT8" s="6">
        <f>O8*'Summary all tools'!O$38</f>
        <v>151.39330091486727</v>
      </c>
      <c r="AU8" s="6">
        <f>P8*'Summary all tools'!P$38</f>
        <v>91.306866414463215</v>
      </c>
      <c r="AV8" s="6"/>
      <c r="AW8" s="6">
        <f>R8*'Summary all tools'!B$45</f>
        <v>0.69844000656847749</v>
      </c>
      <c r="AX8" s="6">
        <f>S8*'Summary all tools'!C$45</f>
        <v>0.55847355411984778</v>
      </c>
      <c r="AY8" s="6">
        <f>T8*'Summary all tools'!D$45</f>
        <v>0.97122914192088128</v>
      </c>
      <c r="AZ8" s="6">
        <f>U8*'Summary all tools'!E$45</f>
        <v>0.61349476698293404</v>
      </c>
      <c r="BA8" s="6">
        <f>V8*'Summary all tools'!F$45</f>
        <v>0.34642523764730893</v>
      </c>
      <c r="BB8" s="6">
        <f>W8*'Summary all tools'!G$45</f>
        <v>0.48101268838145272</v>
      </c>
      <c r="BC8" s="6">
        <f>X8*'Summary all tools'!H$45</f>
        <v>0.31407326919030965</v>
      </c>
      <c r="BD8" s="6">
        <f>Y8*'Summary all tools'!J$45</f>
        <v>0.4138619771517163</v>
      </c>
      <c r="BE8" s="6">
        <f>Z8*'Summary all tools'!K$45</f>
        <v>0.29894004806637298</v>
      </c>
      <c r="BF8" s="6">
        <f>AA8*'Summary all tools'!L$45</f>
        <v>1.0798358421509571</v>
      </c>
      <c r="BG8" s="6">
        <f>AB8*'Summary all tools'!M$45</f>
        <v>0.57325651386340293</v>
      </c>
      <c r="BH8" s="6">
        <f>AC8*'Summary all tools'!N$45</f>
        <v>0.30928231415120733</v>
      </c>
      <c r="BI8" s="6">
        <f>AD8*'Summary all tools'!O$45</f>
        <v>0.31830391782363682</v>
      </c>
      <c r="BJ8" s="6">
        <f>AE8*'Summary all tools'!P$45</f>
        <v>0.20627086749391865</v>
      </c>
      <c r="BK8" s="6">
        <f t="shared" si="1"/>
        <v>1464.7503384431038</v>
      </c>
      <c r="BM8" s="6">
        <f>C8*'Summary all tools'!B$39</f>
        <v>12.917495339546763</v>
      </c>
      <c r="BN8" s="6">
        <f>D8*'Summary all tools'!C$39</f>
        <v>14.790468555430548</v>
      </c>
      <c r="BO8" s="6">
        <f>E8*'Summary all tools'!D$39</f>
        <v>49.091597108293385</v>
      </c>
      <c r="BP8" s="6">
        <f>F8*'Summary all tools'!E$39</f>
        <v>39.286528245925766</v>
      </c>
      <c r="BQ8" s="6">
        <f>G8*'Summary all tools'!F$39</f>
        <v>30.305736355256848</v>
      </c>
      <c r="BR8" s="6">
        <f>H8*'Summary all tools'!G$39</f>
        <v>36.76652240999428</v>
      </c>
      <c r="BS8" s="6">
        <f>I8*'Summary all tools'!H$39</f>
        <v>21.1924816737342</v>
      </c>
      <c r="BT8" s="6">
        <f>J8*'Summary all tools'!J$39</f>
        <v>6.4908433273858614</v>
      </c>
      <c r="BU8" s="6">
        <f>K8*'Summary all tools'!K$39</f>
        <v>7.3623834841748694</v>
      </c>
      <c r="BV8" s="6">
        <f>L8*'Summary all tools'!L$39</f>
        <v>28.081246085372694</v>
      </c>
      <c r="BW8" s="6">
        <f>M8*'Summary all tools'!M$39</f>
        <v>22.94855897002202</v>
      </c>
      <c r="BX8" s="6">
        <f>N8*'Summary all tools'!N$39</f>
        <v>18.099356054483273</v>
      </c>
      <c r="BY8" s="6">
        <f>O8*'Summary all tools'!O$39</f>
        <v>34.206017779928167</v>
      </c>
      <c r="BZ8" s="6">
        <f>P8*'Summary all tools'!P$39</f>
        <v>20.630003290297129</v>
      </c>
      <c r="CA8" s="6"/>
      <c r="CB8" s="6">
        <f>R8*'Summary all tools'!B$46</f>
        <v>0.16070301036088863</v>
      </c>
      <c r="CC8" s="6">
        <f>S8*'Summary all tools'!C$46</f>
        <v>0.12849833988598269</v>
      </c>
      <c r="CD8" s="6">
        <f>T8*'Summary all tools'!D$46</f>
        <v>0.28654275926237177</v>
      </c>
      <c r="CE8" s="6">
        <f>U8*'Summary all tools'!E$46</f>
        <v>0.18100000889248052</v>
      </c>
      <c r="CF8" s="6">
        <f>V8*'Summary all tools'!F$46</f>
        <v>0.10220620365370914</v>
      </c>
      <c r="CG8" s="6">
        <f>W8*'Summary all tools'!G$46</f>
        <v>9.9519866561679882E-2</v>
      </c>
      <c r="CH8" s="6">
        <f>X8*'Summary all tools'!H$46</f>
        <v>6.4980676384201991E-2</v>
      </c>
      <c r="CI8" s="6">
        <f>Y8*'Summary all tools'!I$46</f>
        <v>0</v>
      </c>
      <c r="CJ8" s="6">
        <f>Z8*'Summary all tools'!J$46</f>
        <v>6.5868146184116086E-2</v>
      </c>
      <c r="CK8" s="6">
        <f>AA8*'Summary all tools'!K$46</f>
        <v>0.11869386565141173</v>
      </c>
      <c r="CL8" s="6">
        <f>AB8*'Summary all tools'!L$46</f>
        <v>0.1134970950266469</v>
      </c>
      <c r="CM8" s="6">
        <f>AC8*'Summary all tools'!M$46</f>
        <v>6.1233746761480655E-2</v>
      </c>
      <c r="CN8" s="6">
        <f>AD8*'Summary all tools'!N$46</f>
        <v>6.9279578790224186E-2</v>
      </c>
      <c r="CO8" s="6">
        <f>AE8*'Summary all tools'!O$46</f>
        <v>4.6605133241303789E-2</v>
      </c>
      <c r="CP8" s="6">
        <f t="shared" si="2"/>
        <v>343.66786711050241</v>
      </c>
      <c r="CR8" s="6"/>
      <c r="CS8" s="6"/>
      <c r="CT8" s="6"/>
      <c r="CU8" s="6"/>
      <c r="CV8" s="6"/>
      <c r="CW8" s="6"/>
      <c r="CX8" s="6"/>
      <c r="CY8" s="6"/>
      <c r="CZ8" s="6"/>
      <c r="DA8" s="6"/>
      <c r="DB8" s="6"/>
      <c r="DC8" s="6"/>
      <c r="DD8" s="6"/>
      <c r="DE8" s="6"/>
      <c r="DF8" s="6"/>
      <c r="DH8" s="6"/>
      <c r="DI8" s="6"/>
      <c r="DJ8" s="6"/>
      <c r="DK8" s="6"/>
      <c r="DL8" s="6"/>
      <c r="DM8" s="6"/>
      <c r="DN8" s="6"/>
      <c r="DO8" s="6"/>
      <c r="DP8" s="6"/>
      <c r="DQ8" s="6"/>
      <c r="DR8" s="6"/>
      <c r="DS8" s="6"/>
      <c r="DT8" s="6"/>
      <c r="DU8" s="6"/>
      <c r="DV8" s="6"/>
      <c r="DX8" s="6"/>
      <c r="DY8" s="6"/>
      <c r="DZ8" s="6"/>
      <c r="EA8" s="6"/>
      <c r="EB8" s="6"/>
      <c r="EC8" s="6"/>
      <c r="ED8" s="6"/>
      <c r="EE8" s="6"/>
      <c r="EF8" s="6"/>
      <c r="EG8" s="6"/>
      <c r="EH8" s="6"/>
      <c r="EI8" s="6"/>
      <c r="EJ8" s="6"/>
      <c r="EK8" s="6"/>
      <c r="EL8" s="6"/>
      <c r="EN8" s="1"/>
      <c r="EO8" s="1"/>
      <c r="EP8" s="1"/>
      <c r="EQ8" s="1"/>
      <c r="ER8" s="1"/>
      <c r="ES8" s="1"/>
      <c r="ET8" s="1"/>
      <c r="EU8" s="1"/>
      <c r="EV8" s="1"/>
      <c r="EW8" s="1"/>
      <c r="EX8" s="1"/>
      <c r="EY8" s="1"/>
      <c r="EZ8" s="1"/>
      <c r="FA8" s="1"/>
      <c r="FB8" s="2"/>
      <c r="FD8" s="2"/>
      <c r="FE8" s="2"/>
      <c r="FF8" s="2"/>
      <c r="FG8" s="2"/>
      <c r="FH8" s="2"/>
      <c r="FI8" s="2"/>
      <c r="FJ8" s="2"/>
      <c r="FK8" s="2"/>
      <c r="FL8" s="2"/>
      <c r="FM8" s="2"/>
      <c r="FN8" s="2"/>
      <c r="FO8" s="2"/>
      <c r="FP8" s="2"/>
      <c r="FQ8" s="2"/>
      <c r="FR8" s="2"/>
      <c r="FT8" s="2"/>
      <c r="FU8" s="2"/>
      <c r="FV8" s="2"/>
      <c r="FW8" s="2"/>
      <c r="FX8" s="2"/>
      <c r="FY8" s="2"/>
      <c r="FZ8" s="2"/>
      <c r="GA8" s="2"/>
      <c r="GB8" s="2"/>
      <c r="GC8" s="2"/>
      <c r="GD8" s="2"/>
      <c r="GE8" s="2"/>
      <c r="GF8" s="2"/>
      <c r="GG8" s="2"/>
      <c r="GH8" s="2"/>
      <c r="GJ8" s="6"/>
    </row>
    <row r="9" spans="1:192" x14ac:dyDescent="0.25">
      <c r="A9" s="8" t="s">
        <v>36</v>
      </c>
      <c r="B9" s="8" t="s">
        <v>174</v>
      </c>
      <c r="C9" s="22">
        <f>Baseline!CC9*'Summary all tools'!B$37</f>
        <v>523.07518962504594</v>
      </c>
      <c r="D9" s="22">
        <f>Baseline!CD9*'Summary all tools'!C$37</f>
        <v>568.05580333357761</v>
      </c>
      <c r="E9" s="22">
        <f>Baseline!CE9*'Summary all tools'!D$37</f>
        <v>1369.5675044744344</v>
      </c>
      <c r="F9" s="22">
        <f>Baseline!CF9*'Summary all tools'!E$37</f>
        <v>1052.7249288142546</v>
      </c>
      <c r="G9" s="22">
        <f>Baseline!CG9*'Summary all tools'!F$37</f>
        <v>799.71405725540001</v>
      </c>
      <c r="H9" s="22">
        <f>Baseline!CH9*'Summary all tools'!G$37</f>
        <v>1042.8932086644045</v>
      </c>
      <c r="I9" s="22">
        <f>Baseline!CI9*'Summary all tools'!H$37</f>
        <v>607.70584696788148</v>
      </c>
      <c r="J9" s="27">
        <f>Baseline!CJ9*'Summary all tools'!J$37</f>
        <v>402.2443964846575</v>
      </c>
      <c r="K9" s="27">
        <f>Baseline!CK9*'Summary all tools'!K$37</f>
        <v>443.97976639541673</v>
      </c>
      <c r="L9" s="27">
        <f>Baseline!CL9*'Summary all tools'!L$37</f>
        <v>891.86374527502505</v>
      </c>
      <c r="M9" s="27">
        <f>Baseline!CM9*'Summary all tools'!M$37</f>
        <v>690.28588206043275</v>
      </c>
      <c r="N9" s="27">
        <f>Baseline!CN9*'Summary all tools'!N$37</f>
        <v>546.30774998001471</v>
      </c>
      <c r="O9" s="27">
        <f>Baseline!CO9*'Summary all tools'!O$37</f>
        <v>1002.8628589826598</v>
      </c>
      <c r="P9" s="27">
        <f>Baseline!CP9*'Summary all tools'!P$37</f>
        <v>606.80869772968595</v>
      </c>
      <c r="Q9" s="28"/>
      <c r="R9" s="29">
        <f>Baseline!CR9*'Summary all tools'!B$44</f>
        <v>9.8321736861627738</v>
      </c>
      <c r="S9" s="29">
        <f>Baseline!CS9*'Summary all tools'!C$44</f>
        <v>9.3179448802107867</v>
      </c>
      <c r="T9" s="29">
        <f>Baseline!CT9*'Summary all tools'!D$44</f>
        <v>18.489084909227557</v>
      </c>
      <c r="U9" s="29">
        <f>Baseline!CU9*'Summary all tools'!E$44</f>
        <v>11.975020672300948</v>
      </c>
      <c r="V9" s="29">
        <f>Baseline!CV9*'Summary all tools'!F$44</f>
        <v>4.6362803068238909</v>
      </c>
      <c r="W9" s="29">
        <f>Baseline!CW9*'Summary all tools'!G$44</f>
        <v>4.7159253621775399</v>
      </c>
      <c r="X9" s="29">
        <f>Baseline!CX9*'Summary all tools'!H$44</f>
        <v>4.424216545034044</v>
      </c>
      <c r="Y9" s="29">
        <f>Baseline!CY9*'Summary all tools'!J$44</f>
        <v>8.1516939527707049</v>
      </c>
      <c r="Z9" s="29">
        <f>Baseline!CZ9*'Summary all tools'!K$44</f>
        <v>7.5926549683996649</v>
      </c>
      <c r="AA9" s="29">
        <f>Baseline!DA9*'Summary all tools'!L$44</f>
        <v>12.623906230554963</v>
      </c>
      <c r="AB9" s="29">
        <f>Baseline!DB9*'Summary all tools'!M$44</f>
        <v>7.5976637591757941</v>
      </c>
      <c r="AC9" s="29">
        <f>Baseline!DC9*'Summary all tools'!N$44</f>
        <v>4.0378399376495784</v>
      </c>
      <c r="AD9" s="29">
        <f>Baseline!DD9*'Summary all tools'!O$44</f>
        <v>5.5161493450884151</v>
      </c>
      <c r="AE9" s="29">
        <f>Baseline!DE9*'Summary all tools'!P$44</f>
        <v>2.9528403782466461</v>
      </c>
      <c r="AF9" s="29">
        <f t="shared" si="0"/>
        <v>10659.953030976716</v>
      </c>
      <c r="AH9" s="6">
        <f>C9*'Summary all tools'!B$38</f>
        <v>98.348579746472865</v>
      </c>
      <c r="AI9" s="6">
        <f>D9*'Summary all tools'!C$38</f>
        <v>106.80583323909197</v>
      </c>
      <c r="AJ9" s="6">
        <f>E9*'Summary all tools'!D$38</f>
        <v>258.80324908495766</v>
      </c>
      <c r="AK9" s="6">
        <f>F9*'Summary all tools'!E$38</f>
        <v>198.93041495198943</v>
      </c>
      <c r="AL9" s="6">
        <f>G9*'Summary all tools'!F$38</f>
        <v>151.1196751386378</v>
      </c>
      <c r="AM9" s="6">
        <f>H9*'Summary all tools'!G$38</f>
        <v>251.56666123975006</v>
      </c>
      <c r="AN9" s="6">
        <f>I9*'Summary all tools'!H$38</f>
        <v>146.59078193957214</v>
      </c>
      <c r="AO9" s="6">
        <f>J9*'Summary all tools'!J$38</f>
        <v>49.135443877007852</v>
      </c>
      <c r="AP9" s="6">
        <f>K9*'Summary all tools'!K$38</f>
        <v>54.233553244988791</v>
      </c>
      <c r="AQ9" s="6">
        <f>L9*'Summary all tools'!L$38</f>
        <v>218.38569933603736</v>
      </c>
      <c r="AR9" s="6">
        <f>M9*'Summary all tools'!M$38</f>
        <v>169.02645263271071</v>
      </c>
      <c r="AS9" s="6">
        <f>N9*'Summary all tools'!N$38</f>
        <v>133.7713307264128</v>
      </c>
      <c r="AT9" s="6">
        <f>O9*'Summary all tools'!O$38</f>
        <v>223.37765451710689</v>
      </c>
      <c r="AU9" s="6">
        <f>P9*'Summary all tools'!P$38</f>
        <v>135.1605580218033</v>
      </c>
      <c r="AV9" s="6"/>
      <c r="AW9" s="6">
        <f>R9*'Summary all tools'!B$45</f>
        <v>1.848644969278525</v>
      </c>
      <c r="AX9" s="6">
        <f>S9*'Summary all tools'!C$45</f>
        <v>1.7519596862958717</v>
      </c>
      <c r="AY9" s="6">
        <f>T9*'Summary all tools'!D$45</f>
        <v>3.4938294253352544</v>
      </c>
      <c r="AZ9" s="6">
        <f>U9*'Summary all tools'!E$45</f>
        <v>2.2628853617845688</v>
      </c>
      <c r="BA9" s="6">
        <f>V9*'Summary all tools'!F$45</f>
        <v>0.87610461197024236</v>
      </c>
      <c r="BB9" s="6">
        <f>W9*'Summary all tools'!G$45</f>
        <v>1.1375753415234178</v>
      </c>
      <c r="BC9" s="6">
        <f>X9*'Summary all tools'!H$45</f>
        <v>1.0672093514361234</v>
      </c>
      <c r="BD9" s="6">
        <f>Y9*'Summary all tools'!J$45</f>
        <v>0.99575557601132836</v>
      </c>
      <c r="BE9" s="6">
        <f>Z9*'Summary all tools'!K$45</f>
        <v>0.92746717005296109</v>
      </c>
      <c r="BF9" s="6">
        <f>AA9*'Summary all tools'!L$45</f>
        <v>3.091145486199983</v>
      </c>
      <c r="BG9" s="6">
        <f>AB9*'Summary all tools'!M$45</f>
        <v>1.860397535114533</v>
      </c>
      <c r="BH9" s="6">
        <f>AC9*'Summary all tools'!N$45</f>
        <v>0.98872333723876282</v>
      </c>
      <c r="BI9" s="6">
        <f>AD9*'Summary all tools'!O$45</f>
        <v>1.2286670023076713</v>
      </c>
      <c r="BJ9" s="6">
        <f>AE9*'Summary all tools'!P$45</f>
        <v>0.65771561081169472</v>
      </c>
      <c r="BK9" s="6">
        <f t="shared" si="1"/>
        <v>2217.4439681619006</v>
      </c>
      <c r="BM9" s="6">
        <f>C9*'Summary all tools'!B$39</f>
        <v>22.628876755825615</v>
      </c>
      <c r="BN9" s="6">
        <f>D9*'Summary all tools'!C$39</f>
        <v>24.57479348864063</v>
      </c>
      <c r="BO9" s="6">
        <f>E9*'Summary all tools'!D$39</f>
        <v>76.354995848046514</v>
      </c>
      <c r="BP9" s="6">
        <f>F9*'Summary all tools'!E$39</f>
        <v>58.690650374034142</v>
      </c>
      <c r="BQ9" s="6">
        <f>G9*'Summary all tools'!F$39</f>
        <v>44.584997323511153</v>
      </c>
      <c r="BR9" s="6">
        <f>H9*'Summary all tools'!G$39</f>
        <v>52.048274739258638</v>
      </c>
      <c r="BS9" s="6">
        <f>I9*'Summary all tools'!H$39</f>
        <v>30.329127297842515</v>
      </c>
      <c r="BT9" s="6">
        <f>J9*'Summary all tools'!J$39</f>
        <v>10.826453735611899</v>
      </c>
      <c r="BU9" s="6">
        <f>K9*'Summary all tools'!K$39</f>
        <v>11.94976596923482</v>
      </c>
      <c r="BV9" s="6">
        <f>L9*'Summary all tools'!L$39</f>
        <v>43.23743711686646</v>
      </c>
      <c r="BW9" s="6">
        <f>M9*'Summary all tools'!M$39</f>
        <v>33.464968809831994</v>
      </c>
      <c r="BX9" s="6">
        <f>N9*'Summary all tools'!N$39</f>
        <v>26.484927895497837</v>
      </c>
      <c r="BY9" s="6">
        <f>O9*'Summary all tools'!O$39</f>
        <v>50.470265037337953</v>
      </c>
      <c r="BZ9" s="6">
        <f>P9*'Summary all tools'!P$39</f>
        <v>30.538368758064344</v>
      </c>
      <c r="CA9" s="6"/>
      <c r="CB9" s="6">
        <f>R9*'Summary all tools'!B$46</f>
        <v>0.42535193983399688</v>
      </c>
      <c r="CC9" s="6">
        <f>S9*'Summary all tools'!C$46</f>
        <v>0.40310576852825369</v>
      </c>
      <c r="CD9" s="6">
        <f>T9*'Summary all tools'!D$46</f>
        <v>1.0307881844933204</v>
      </c>
      <c r="CE9" s="6">
        <f>U9*'Summary all tools'!E$46</f>
        <v>0.66762145766936032</v>
      </c>
      <c r="CF9" s="6">
        <f>V9*'Summary all tools'!F$46</f>
        <v>0.25847806874898455</v>
      </c>
      <c r="CG9" s="6">
        <f>W9*'Summary all tools'!G$46</f>
        <v>0.23536041548760364</v>
      </c>
      <c r="CH9" s="6">
        <f>X9*'Summary all tools'!H$46</f>
        <v>0.2208019347798876</v>
      </c>
      <c r="CI9" s="6">
        <f>Y9*'Summary all tools'!I$46</f>
        <v>0</v>
      </c>
      <c r="CJ9" s="6">
        <f>Z9*'Summary all tools'!J$46</f>
        <v>0.20435717306251686</v>
      </c>
      <c r="CK9" s="6">
        <f>AA9*'Summary all tools'!K$46</f>
        <v>0.33977387370023715</v>
      </c>
      <c r="CL9" s="6">
        <f>AB9*'Summary all tools'!L$46</f>
        <v>0.3683337401736827</v>
      </c>
      <c r="CM9" s="6">
        <f>AC9*'Summary all tools'!M$46</f>
        <v>0.19575394931908391</v>
      </c>
      <c r="CN9" s="6">
        <f>AD9*'Summary all tools'!N$46</f>
        <v>0.26742219503715409</v>
      </c>
      <c r="CO9" s="6">
        <f>AE9*'Summary all tools'!O$46</f>
        <v>0.1486052007691695</v>
      </c>
      <c r="CP9" s="6">
        <f t="shared" si="2"/>
        <v>520.94965705120774</v>
      </c>
      <c r="CR9" s="6"/>
      <c r="CS9" s="6"/>
      <c r="CT9" s="6"/>
      <c r="CU9" s="6"/>
      <c r="CV9" s="6"/>
      <c r="CW9" s="6"/>
      <c r="CX9" s="6"/>
      <c r="CY9" s="6"/>
      <c r="CZ9" s="6"/>
      <c r="DA9" s="6"/>
      <c r="DB9" s="6"/>
      <c r="DC9" s="6"/>
      <c r="DD9" s="6"/>
      <c r="DE9" s="6"/>
      <c r="DF9" s="6"/>
      <c r="DH9" s="6"/>
      <c r="DI9" s="6"/>
      <c r="DJ9" s="6"/>
      <c r="DK9" s="6"/>
      <c r="DL9" s="6"/>
      <c r="DM9" s="6"/>
      <c r="DN9" s="6"/>
      <c r="DO9" s="6"/>
      <c r="DP9" s="6"/>
      <c r="DQ9" s="6"/>
      <c r="DR9" s="6"/>
      <c r="DS9" s="6"/>
      <c r="DT9" s="6"/>
      <c r="DU9" s="6"/>
      <c r="DV9" s="6"/>
      <c r="DX9" s="6"/>
      <c r="DY9" s="6"/>
      <c r="DZ9" s="6"/>
      <c r="EA9" s="6"/>
      <c r="EB9" s="6"/>
      <c r="EC9" s="6"/>
      <c r="ED9" s="6"/>
      <c r="EE9" s="6"/>
      <c r="EF9" s="6"/>
      <c r="EG9" s="6"/>
      <c r="EH9" s="6"/>
      <c r="EI9" s="6"/>
      <c r="EJ9" s="6"/>
      <c r="EK9" s="6"/>
      <c r="EL9" s="6"/>
      <c r="EN9" s="1"/>
      <c r="EO9" s="1"/>
      <c r="EP9" s="1"/>
      <c r="EQ9" s="1"/>
      <c r="ER9" s="1"/>
      <c r="ES9" s="1"/>
      <c r="ET9" s="1"/>
      <c r="EU9" s="1"/>
      <c r="EV9" s="1"/>
      <c r="EW9" s="1"/>
      <c r="EX9" s="1"/>
      <c r="EY9" s="1"/>
      <c r="EZ9" s="1"/>
      <c r="FA9" s="1"/>
      <c r="FB9" s="2"/>
      <c r="FD9" s="2"/>
      <c r="FE9" s="2"/>
      <c r="FF9" s="2"/>
      <c r="FG9" s="2"/>
      <c r="FH9" s="2"/>
      <c r="FI9" s="2"/>
      <c r="FJ9" s="2"/>
      <c r="FK9" s="2"/>
      <c r="FL9" s="2"/>
      <c r="FM9" s="2"/>
      <c r="FN9" s="2"/>
      <c r="FO9" s="2"/>
      <c r="FP9" s="2"/>
      <c r="FQ9" s="2"/>
      <c r="FR9" s="2"/>
      <c r="FT9" s="2"/>
      <c r="FU9" s="2"/>
      <c r="FV9" s="2"/>
      <c r="FW9" s="2"/>
      <c r="FX9" s="2"/>
      <c r="FY9" s="2"/>
      <c r="FZ9" s="2"/>
      <c r="GA9" s="2"/>
      <c r="GB9" s="2"/>
      <c r="GC9" s="2"/>
      <c r="GD9" s="2"/>
      <c r="GE9" s="2"/>
      <c r="GF9" s="2"/>
      <c r="GG9" s="2"/>
      <c r="GH9" s="2"/>
      <c r="GJ9" s="6"/>
    </row>
    <row r="10" spans="1:192" x14ac:dyDescent="0.25">
      <c r="A10" s="8" t="s">
        <v>37</v>
      </c>
      <c r="B10" s="8" t="s">
        <v>175</v>
      </c>
      <c r="C10" s="22">
        <f>Baseline!CC10*'Summary all tools'!B$37</f>
        <v>436.27613048093821</v>
      </c>
      <c r="D10" s="22">
        <f>Baseline!CD10*'Summary all tools'!C$37</f>
        <v>482.93727071545044</v>
      </c>
      <c r="E10" s="22">
        <f>Baseline!CE10*'Summary all tools'!D$37</f>
        <v>1233.5872901008474</v>
      </c>
      <c r="F10" s="22">
        <f>Baseline!CF10*'Summary all tools'!E$37</f>
        <v>997.82090231351276</v>
      </c>
      <c r="G10" s="22">
        <f>Baseline!CG10*'Summary all tools'!F$37</f>
        <v>810.05393517392292</v>
      </c>
      <c r="H10" s="22">
        <f>Baseline!CH10*'Summary all tools'!G$37</f>
        <v>1138.2997412825084</v>
      </c>
      <c r="I10" s="22">
        <f>Baseline!CI10*'Summary all tools'!H$37</f>
        <v>677.9694060245298</v>
      </c>
      <c r="J10" s="27">
        <f>Baseline!CJ10*'Summary all tools'!J$37</f>
        <v>348.12225003105084</v>
      </c>
      <c r="K10" s="27">
        <f>Baseline!CK10*'Summary all tools'!K$37</f>
        <v>395.26263087495931</v>
      </c>
      <c r="L10" s="27">
        <f>Baseline!CL10*'Summary all tools'!L$37</f>
        <v>859.64178889184063</v>
      </c>
      <c r="M10" s="27">
        <f>Baseline!CM10*'Summary all tools'!M$37</f>
        <v>702.8084677616082</v>
      </c>
      <c r="N10" s="27">
        <f>Baseline!CN10*'Summary all tools'!N$37</f>
        <v>598.52805740199483</v>
      </c>
      <c r="O10" s="27">
        <f>Baseline!CO10*'Summary all tools'!O$37</f>
        <v>1121.7586416086838</v>
      </c>
      <c r="P10" s="27">
        <f>Baseline!CP10*'Summary all tools'!P$37</f>
        <v>690.81983813239208</v>
      </c>
      <c r="Q10" s="28"/>
      <c r="R10" s="29">
        <f>Baseline!CR10*'Summary all tools'!B$44</f>
        <v>6.0508101395315457</v>
      </c>
      <c r="S10" s="29">
        <f>Baseline!CS10*'Summary all tools'!C$44</f>
        <v>5.0275384565362256</v>
      </c>
      <c r="T10" s="29">
        <f>Baseline!CT10*'Summary all tools'!D$44</f>
        <v>9.6608377692247238</v>
      </c>
      <c r="U10" s="29">
        <f>Baseline!CU10*'Summary all tools'!E$44</f>
        <v>4.8933647661430273</v>
      </c>
      <c r="V10" s="29">
        <f>Baseline!CV10*'Summary all tools'!F$44</f>
        <v>1.8357337379840699</v>
      </c>
      <c r="W10" s="29">
        <f>Baseline!CW10*'Summary all tools'!G$44</f>
        <v>2.4166696558161189</v>
      </c>
      <c r="X10" s="29">
        <f>Baseline!CX10*'Summary all tools'!H$44</f>
        <v>2.0279370700340449</v>
      </c>
      <c r="Y10" s="29">
        <f>Baseline!CY10*'Summary all tools'!J$44</f>
        <v>5.8808554168181901</v>
      </c>
      <c r="Z10" s="29">
        <f>Baseline!CZ10*'Summary all tools'!K$44</f>
        <v>4.2938764932099636</v>
      </c>
      <c r="AA10" s="29">
        <f>Baseline!DA10*'Summary all tools'!L$44</f>
        <v>8.3364015547119177</v>
      </c>
      <c r="AB10" s="29">
        <f>Baseline!DB10*'Summary all tools'!M$44</f>
        <v>5.6550675432243951</v>
      </c>
      <c r="AC10" s="29">
        <f>Baseline!DC10*'Summary all tools'!N$44</f>
        <v>3.0923848574107726</v>
      </c>
      <c r="AD10" s="29">
        <f>Baseline!DD10*'Summary all tools'!O$44</f>
        <v>3.7047085509650839</v>
      </c>
      <c r="AE10" s="29">
        <f>Baseline!DE10*'Summary all tools'!P$44</f>
        <v>1.7488224346422767</v>
      </c>
      <c r="AF10" s="29">
        <f t="shared" si="0"/>
        <v>10558.511359240492</v>
      </c>
      <c r="AH10" s="6">
        <f>C10*'Summary all tools'!B$38</f>
        <v>82.028623534685551</v>
      </c>
      <c r="AI10" s="6">
        <f>D10*'Summary all tools'!C$38</f>
        <v>90.801849568795177</v>
      </c>
      <c r="AJ10" s="6">
        <f>E10*'Summary all tools'!D$38</f>
        <v>233.10745740168596</v>
      </c>
      <c r="AK10" s="6">
        <f>F10*'Summary all tools'!E$38</f>
        <v>188.55535830102767</v>
      </c>
      <c r="AL10" s="6">
        <f>G10*'Summary all tools'!F$38</f>
        <v>153.07357225704413</v>
      </c>
      <c r="AM10" s="6">
        <f>H10*'Summary all tools'!G$38</f>
        <v>274.58062151084539</v>
      </c>
      <c r="AN10" s="6">
        <f>I10*'Summary all tools'!H$38</f>
        <v>163.53975505767309</v>
      </c>
      <c r="AO10" s="6">
        <f>J10*'Summary all tools'!J$38</f>
        <v>42.524250003792957</v>
      </c>
      <c r="AP10" s="6">
        <f>K10*'Summary all tools'!K$38</f>
        <v>48.282598802531261</v>
      </c>
      <c r="AQ10" s="6">
        <f>L10*'Summary all tools'!L$38</f>
        <v>210.49568865223378</v>
      </c>
      <c r="AR10" s="6">
        <f>M10*'Summary all tools'!M$38</f>
        <v>172.09278832617849</v>
      </c>
      <c r="AS10" s="6">
        <f>N10*'Summary all tools'!N$38</f>
        <v>146.55822605241943</v>
      </c>
      <c r="AT10" s="6">
        <f>O10*'Summary all tools'!O$38</f>
        <v>249.86049892308986</v>
      </c>
      <c r="AU10" s="6">
        <f>P10*'Summary all tools'!P$38</f>
        <v>153.87319786919079</v>
      </c>
      <c r="AV10" s="6"/>
      <c r="AW10" s="6">
        <f>R10*'Summary all tools'!B$45</f>
        <v>1.1376731210766466</v>
      </c>
      <c r="AX10" s="6">
        <f>S10*'Summary all tools'!C$45</f>
        <v>0.94527761329216886</v>
      </c>
      <c r="AY10" s="6">
        <f>T10*'Summary all tools'!D$45</f>
        <v>1.8255808460624185</v>
      </c>
      <c r="AZ10" s="6">
        <f>U10*'Summary all tools'!E$45</f>
        <v>0.92468512599651109</v>
      </c>
      <c r="BA10" s="6">
        <f>V10*'Summary all tools'!F$45</f>
        <v>0.34689334720121512</v>
      </c>
      <c r="BB10" s="6">
        <f>W10*'Summary all tools'!G$45</f>
        <v>0.58294896503512661</v>
      </c>
      <c r="BC10" s="6">
        <f>X10*'Summary all tools'!H$45</f>
        <v>0.48917890506366518</v>
      </c>
      <c r="BD10" s="6">
        <f>Y10*'Summary all tools'!J$45</f>
        <v>0.71836536147468577</v>
      </c>
      <c r="BE10" s="6">
        <f>Z10*'Summary all tools'!K$45</f>
        <v>0.52451079316643445</v>
      </c>
      <c r="BF10" s="6">
        <f>AA10*'Summary all tools'!L$45</f>
        <v>2.0412881374725975</v>
      </c>
      <c r="BG10" s="6">
        <f>AB10*'Summary all tools'!M$45</f>
        <v>1.3847248380286521</v>
      </c>
      <c r="BH10" s="6">
        <f>AC10*'Summary all tools'!N$45</f>
        <v>0.75721502671192298</v>
      </c>
      <c r="BI10" s="6">
        <f>AD10*'Summary all tools'!O$45</f>
        <v>0.82518671358868134</v>
      </c>
      <c r="BJ10" s="6">
        <f>AE10*'Summary all tools'!P$45</f>
        <v>0.38953267649534401</v>
      </c>
      <c r="BK10" s="6">
        <f t="shared" si="1"/>
        <v>2222.2675477318598</v>
      </c>
      <c r="BM10" s="6">
        <f>C10*'Summary all tools'!B$39</f>
        <v>18.873842583201988</v>
      </c>
      <c r="BN10" s="6">
        <f>D10*'Summary all tools'!C$39</f>
        <v>20.892460962731633</v>
      </c>
      <c r="BO10" s="6">
        <f>E10*'Summary all tools'!D$39</f>
        <v>68.773939295528464</v>
      </c>
      <c r="BP10" s="6">
        <f>F10*'Summary all tools'!E$39</f>
        <v>55.629686455272129</v>
      </c>
      <c r="BQ10" s="6">
        <f>G10*'Summary all tools'!F$39</f>
        <v>45.16145765347575</v>
      </c>
      <c r="BR10" s="6">
        <f>H10*'Summary all tools'!G$39</f>
        <v>56.809783760864562</v>
      </c>
      <c r="BS10" s="6">
        <f>I10*'Summary all tools'!H$39</f>
        <v>33.835811391242707</v>
      </c>
      <c r="BT10" s="6">
        <f>J10*'Summary all tools'!J$39</f>
        <v>9.3697500008357366</v>
      </c>
      <c r="BU10" s="6">
        <f>K10*'Summary all tools'!K$39</f>
        <v>10.638538719201804</v>
      </c>
      <c r="BV10" s="6">
        <f>L10*'Summary all tools'!L$39</f>
        <v>41.675320907657024</v>
      </c>
      <c r="BW10" s="6">
        <f>M10*'Summary all tools'!M$39</f>
        <v>34.072062118270246</v>
      </c>
      <c r="BX10" s="6">
        <f>N10*'Summary all tools'!N$39</f>
        <v>29.016561533868281</v>
      </c>
      <c r="BY10" s="6">
        <f>O10*'Summary all tools'!O$39</f>
        <v>56.45383657676507</v>
      </c>
      <c r="BZ10" s="6">
        <f>P10*'Summary all tools'!P$39</f>
        <v>34.766329225674902</v>
      </c>
      <c r="CA10" s="6"/>
      <c r="CB10" s="6">
        <f>R10*'Summary all tools'!B$46</f>
        <v>0.2617654968848922</v>
      </c>
      <c r="CC10" s="6">
        <f>S10*'Summary all tools'!C$46</f>
        <v>0.21749750394333089</v>
      </c>
      <c r="CD10" s="6">
        <f>T10*'Summary all tools'!D$46</f>
        <v>0.5386030446457446</v>
      </c>
      <c r="CE10" s="6">
        <f>U10*'Summary all tools'!E$46</f>
        <v>0.27281082909834953</v>
      </c>
      <c r="CF10" s="6">
        <f>V10*'Summary all tools'!F$46</f>
        <v>0.10234431050967525</v>
      </c>
      <c r="CG10" s="6">
        <f>W10*'Summary all tools'!G$46</f>
        <v>0.12061013069692275</v>
      </c>
      <c r="CH10" s="6">
        <f>X10*'Summary all tools'!H$46</f>
        <v>0.10120942863386176</v>
      </c>
      <c r="CI10" s="6">
        <f>Y10*'Summary all tools'!I$46</f>
        <v>0</v>
      </c>
      <c r="CJ10" s="6">
        <f>Z10*'Summary all tools'!J$46</f>
        <v>0.11557017476548556</v>
      </c>
      <c r="CK10" s="6">
        <f>AA10*'Summary all tools'!K$46</f>
        <v>0.22437519712475143</v>
      </c>
      <c r="CL10" s="6">
        <f>AB10*'Summary all tools'!L$46</f>
        <v>0.27415693101909561</v>
      </c>
      <c r="CM10" s="6">
        <f>AC10*'Summary all tools'!M$46</f>
        <v>0.14991841132887065</v>
      </c>
      <c r="CN10" s="6">
        <f>AD10*'Summary all tools'!N$46</f>
        <v>0.17960378348967951</v>
      </c>
      <c r="CO10" s="6">
        <f>AE10*'Summary all tools'!O$46</f>
        <v>8.8011567074261818E-2</v>
      </c>
      <c r="CP10" s="6">
        <f t="shared" si="2"/>
        <v>518.61585799380532</v>
      </c>
      <c r="CR10" s="6"/>
      <c r="CS10" s="6"/>
      <c r="CT10" s="6"/>
      <c r="CU10" s="6"/>
      <c r="CV10" s="6"/>
      <c r="CW10" s="6"/>
      <c r="CX10" s="6"/>
      <c r="CY10" s="6"/>
      <c r="CZ10" s="6"/>
      <c r="DA10" s="6"/>
      <c r="DB10" s="6"/>
      <c r="DC10" s="6"/>
      <c r="DD10" s="6"/>
      <c r="DE10" s="6"/>
      <c r="DF10" s="6"/>
      <c r="DH10" s="6"/>
      <c r="DI10" s="6"/>
      <c r="DJ10" s="6"/>
      <c r="DK10" s="6"/>
      <c r="DL10" s="6"/>
      <c r="DM10" s="6"/>
      <c r="DN10" s="6"/>
      <c r="DO10" s="6"/>
      <c r="DP10" s="6"/>
      <c r="DQ10" s="6"/>
      <c r="DR10" s="6"/>
      <c r="DS10" s="6"/>
      <c r="DT10" s="6"/>
      <c r="DU10" s="6"/>
      <c r="DV10" s="6"/>
      <c r="DX10" s="6"/>
      <c r="DY10" s="6"/>
      <c r="DZ10" s="6"/>
      <c r="EA10" s="6"/>
      <c r="EB10" s="6"/>
      <c r="EC10" s="6"/>
      <c r="ED10" s="6"/>
      <c r="EE10" s="6"/>
      <c r="EF10" s="6"/>
      <c r="EG10" s="6"/>
      <c r="EH10" s="6"/>
      <c r="EI10" s="6"/>
      <c r="EJ10" s="6"/>
      <c r="EK10" s="6"/>
      <c r="EL10" s="6"/>
      <c r="EN10" s="1"/>
      <c r="EO10" s="1"/>
      <c r="EP10" s="1"/>
      <c r="EQ10" s="1"/>
      <c r="ER10" s="1"/>
      <c r="ES10" s="1"/>
      <c r="ET10" s="1"/>
      <c r="EU10" s="1"/>
      <c r="EV10" s="1"/>
      <c r="EW10" s="1"/>
      <c r="EX10" s="1"/>
      <c r="EY10" s="1"/>
      <c r="EZ10" s="1"/>
      <c r="FA10" s="1"/>
      <c r="FB10" s="2"/>
      <c r="FD10" s="2"/>
      <c r="FE10" s="2"/>
      <c r="FF10" s="2"/>
      <c r="FG10" s="2"/>
      <c r="FH10" s="2"/>
      <c r="FI10" s="2"/>
      <c r="FJ10" s="2"/>
      <c r="FK10" s="2"/>
      <c r="FL10" s="2"/>
      <c r="FM10" s="2"/>
      <c r="FN10" s="2"/>
      <c r="FO10" s="2"/>
      <c r="FP10" s="2"/>
      <c r="FQ10" s="2"/>
      <c r="FR10" s="2"/>
      <c r="FT10" s="2"/>
      <c r="FU10" s="2"/>
      <c r="FV10" s="2"/>
      <c r="FW10" s="2"/>
      <c r="FX10" s="2"/>
      <c r="FY10" s="2"/>
      <c r="FZ10" s="2"/>
      <c r="GA10" s="2"/>
      <c r="GB10" s="2"/>
      <c r="GC10" s="2"/>
      <c r="GD10" s="2"/>
      <c r="GE10" s="2"/>
      <c r="GF10" s="2"/>
      <c r="GG10" s="2"/>
      <c r="GH10" s="2"/>
      <c r="GJ10" s="6"/>
    </row>
    <row r="11" spans="1:192" x14ac:dyDescent="0.25">
      <c r="A11" s="8" t="s">
        <v>39</v>
      </c>
      <c r="B11" s="8" t="s">
        <v>176</v>
      </c>
      <c r="C11" s="22">
        <f>Baseline!CC11*'Summary all tools'!B$37</f>
        <v>234.36573019621034</v>
      </c>
      <c r="D11" s="22">
        <f>Baseline!CD11*'Summary all tools'!C$37</f>
        <v>262.30376567260663</v>
      </c>
      <c r="E11" s="22">
        <f>Baseline!CE11*'Summary all tools'!D$37</f>
        <v>693.97709204348052</v>
      </c>
      <c r="F11" s="22">
        <f>Baseline!CF11*'Summary all tools'!E$37</f>
        <v>561.82681447713821</v>
      </c>
      <c r="G11" s="22">
        <f>Baseline!CG11*'Summary all tools'!F$37</f>
        <v>451.8051416954749</v>
      </c>
      <c r="H11" s="22">
        <f>Baseline!CH11*'Summary all tools'!G$37</f>
        <v>671.02150789554696</v>
      </c>
      <c r="I11" s="22">
        <f>Baseline!CI11*'Summary all tools'!H$37</f>
        <v>415.38742943907488</v>
      </c>
      <c r="J11" s="27">
        <f>Baseline!CJ11*'Summary all tools'!J$37</f>
        <v>187.17436353303742</v>
      </c>
      <c r="K11" s="27">
        <f>Baseline!CK11*'Summary all tools'!K$37</f>
        <v>211.51109371102518</v>
      </c>
      <c r="L11" s="27">
        <f>Baseline!CL11*'Summary all tools'!L$37</f>
        <v>469.99313529349672</v>
      </c>
      <c r="M11" s="27">
        <f>Baseline!CM11*'Summary all tools'!M$37</f>
        <v>393.72071942903</v>
      </c>
      <c r="N11" s="27">
        <f>Baseline!CN11*'Summary all tools'!N$37</f>
        <v>339.85412445145141</v>
      </c>
      <c r="O11" s="27">
        <f>Baseline!CO11*'Summary all tools'!O$37</f>
        <v>686.03133576403025</v>
      </c>
      <c r="P11" s="27">
        <f>Baseline!CP11*'Summary all tools'!P$37</f>
        <v>421.14768597870642</v>
      </c>
      <c r="Q11" s="28"/>
      <c r="R11" s="29">
        <f>Baseline!CR11*'Summary all tools'!B$44</f>
        <v>3.9010484846826832</v>
      </c>
      <c r="S11" s="29">
        <f>Baseline!CS11*'Summary all tools'!C$44</f>
        <v>3.1673611213434629</v>
      </c>
      <c r="T11" s="29">
        <f>Baseline!CT11*'Summary all tools'!D$44</f>
        <v>6.9141629096582911</v>
      </c>
      <c r="U11" s="29">
        <f>Baseline!CU11*'Summary all tools'!E$44</f>
        <v>3.6327805724024027</v>
      </c>
      <c r="V11" s="29">
        <f>Baseline!CV11*'Summary all tools'!F$44</f>
        <v>1.7504041691599856</v>
      </c>
      <c r="W11" s="29">
        <f>Baseline!CW11*'Summary all tools'!G$44</f>
        <v>1.8034281827656888</v>
      </c>
      <c r="X11" s="29">
        <f>Baseline!CX11*'Summary all tools'!H$44</f>
        <v>1.3088368770586623</v>
      </c>
      <c r="Y11" s="29">
        <f>Baseline!CY11*'Summary all tools'!J$44</f>
        <v>2.9055948129677285</v>
      </c>
      <c r="Z11" s="29">
        <f>Baseline!CZ11*'Summary all tools'!K$44</f>
        <v>2.4120909170736557</v>
      </c>
      <c r="AA11" s="29">
        <f>Baseline!DA11*'Summary all tools'!L$44</f>
        <v>5.5530177665437668</v>
      </c>
      <c r="AB11" s="29">
        <f>Baseline!DB11*'Summary all tools'!M$44</f>
        <v>3.0948463010714091</v>
      </c>
      <c r="AC11" s="29">
        <f>Baseline!DC11*'Summary all tools'!N$44</f>
        <v>1.8659274011956242</v>
      </c>
      <c r="AD11" s="29">
        <f>Baseline!DD11*'Summary all tools'!O$44</f>
        <v>1.7120706477316281</v>
      </c>
      <c r="AE11" s="29">
        <f>Baseline!DE11*'Summary all tools'!P$44</f>
        <v>1.4572584289920638</v>
      </c>
      <c r="AF11" s="29">
        <f t="shared" si="0"/>
        <v>6041.5987681729594</v>
      </c>
      <c r="AH11" s="6">
        <f>C11*'Summary all tools'!B$38</f>
        <v>44.065436792299117</v>
      </c>
      <c r="AI11" s="6">
        <f>D11*'Summary all tools'!C$38</f>
        <v>49.318345292852825</v>
      </c>
      <c r="AJ11" s="6">
        <f>E11*'Summary all tools'!D$38</f>
        <v>131.13886363732436</v>
      </c>
      <c r="AK11" s="6">
        <f>F11*'Summary all tools'!E$38</f>
        <v>106.16680414415406</v>
      </c>
      <c r="AL11" s="6">
        <f>G11*'Summary all tools'!F$38</f>
        <v>85.37632372414491</v>
      </c>
      <c r="AM11" s="6">
        <f>H11*'Summary all tools'!G$38</f>
        <v>161.86378332785375</v>
      </c>
      <c r="AN11" s="6">
        <f>I11*'Summary all tools'!H$38</f>
        <v>100.19974037301159</v>
      </c>
      <c r="AO11" s="6">
        <f>J11*'Summary all tools'!J$38</f>
        <v>22.863949168631901</v>
      </c>
      <c r="AP11" s="6">
        <f>K11*'Summary all tools'!K$38</f>
        <v>25.836758859110738</v>
      </c>
      <c r="AQ11" s="6">
        <f>L11*'Summary all tools'!L$38</f>
        <v>115.08459680974694</v>
      </c>
      <c r="AR11" s="6">
        <f>M11*'Summary all tools'!M$38</f>
        <v>96.408195883197152</v>
      </c>
      <c r="AS11" s="6">
        <f>N11*'Summary all tools'!N$38</f>
        <v>83.218183308572321</v>
      </c>
      <c r="AT11" s="6">
        <f>O11*'Summary all tools'!O$38</f>
        <v>152.80660694091634</v>
      </c>
      <c r="AU11" s="6">
        <f>P11*'Summary all tools'!P$38</f>
        <v>93.806427724986804</v>
      </c>
      <c r="AV11" s="6"/>
      <c r="AW11" s="6">
        <f>R11*'Summary all tools'!B$45</f>
        <v>0.7334750062714529</v>
      </c>
      <c r="AX11" s="6">
        <f>S11*'Summary all tools'!C$45</f>
        <v>0.59552713263196555</v>
      </c>
      <c r="AY11" s="6">
        <f>T11*'Summary all tools'!D$45</f>
        <v>1.3065495639143014</v>
      </c>
      <c r="AZ11" s="6">
        <f>U11*'Summary all tools'!E$45</f>
        <v>0.6864761410290926</v>
      </c>
      <c r="BA11" s="6">
        <f>V11*'Summary all tools'!F$45</f>
        <v>0.33076886295159352</v>
      </c>
      <c r="BB11" s="6">
        <f>W11*'Summary all tools'!G$45</f>
        <v>0.43502287957656632</v>
      </c>
      <c r="BC11" s="6">
        <f>X11*'Summary all tools'!H$45</f>
        <v>0.31571758309825404</v>
      </c>
      <c r="BD11" s="6">
        <f>Y11*'Summary all tools'!J$45</f>
        <v>0.35492773077659623</v>
      </c>
      <c r="BE11" s="6">
        <f>Z11*'Summary all tools'!K$45</f>
        <v>0.29464464618498071</v>
      </c>
      <c r="BF11" s="6">
        <f>AA11*'Summary all tools'!L$45</f>
        <v>1.3597364785785064</v>
      </c>
      <c r="BG11" s="6">
        <f>AB11*'Summary all tools'!M$45</f>
        <v>0.75781774668798674</v>
      </c>
      <c r="BH11" s="6">
        <f>AC11*'Summary all tools'!N$45</f>
        <v>0.45689923217444206</v>
      </c>
      <c r="BI11" s="6">
        <f>AD11*'Summary all tools'!O$45</f>
        <v>0.38134658416389483</v>
      </c>
      <c r="BJ11" s="6">
        <f>AE11*'Summary all tools'!P$45</f>
        <v>0.32458971531137304</v>
      </c>
      <c r="BK11" s="6">
        <f t="shared" si="1"/>
        <v>1276.4875152901534</v>
      </c>
      <c r="BM11" s="6">
        <f>C11*'Summary all tools'!B$39</f>
        <v>10.138950058405106</v>
      </c>
      <c r="BN11" s="6">
        <f>D11*'Summary all tools'!C$39</f>
        <v>11.347583872691802</v>
      </c>
      <c r="BO11" s="6">
        <f>E11*'Summary all tools'!D$39</f>
        <v>38.690037408527374</v>
      </c>
      <c r="BP11" s="6">
        <f>F11*'Summary all tools'!E$39</f>
        <v>31.322504328244207</v>
      </c>
      <c r="BQ11" s="6">
        <f>G11*'Summary all tools'!F$39</f>
        <v>25.188666937247721</v>
      </c>
      <c r="BR11" s="6">
        <f>H11*'Summary all tools'!G$39</f>
        <v>33.489058619555948</v>
      </c>
      <c r="BS11" s="6">
        <f>I11*'Summary all tools'!H$39</f>
        <v>20.730980766829983</v>
      </c>
      <c r="BT11" s="6">
        <f>J11*'Summary all tools'!J$39</f>
        <v>5.0378193083426224</v>
      </c>
      <c r="BU11" s="6">
        <f>K11*'Summary all tools'!K$39</f>
        <v>5.6928451723464333</v>
      </c>
      <c r="BV11" s="6">
        <f>L11*'Summary all tools'!L$39</f>
        <v>22.785205408641172</v>
      </c>
      <c r="BW11" s="6">
        <f>M11*'Summary all tools'!M$39</f>
        <v>19.08752871512964</v>
      </c>
      <c r="BX11" s="6">
        <f>N11*'Summary all tools'!N$39</f>
        <v>16.476083272502574</v>
      </c>
      <c r="BY11" s="6">
        <f>O11*'Summary all tools'!O$39</f>
        <v>34.525342154014567</v>
      </c>
      <c r="BZ11" s="6">
        <f>P11*'Summary all tools'!P$39</f>
        <v>21.194757728658104</v>
      </c>
      <c r="CA11" s="6"/>
      <c r="CB11" s="6">
        <f>R11*'Summary all tools'!B$46</f>
        <v>0.16876416073502457</v>
      </c>
      <c r="CC11" s="6">
        <f>S11*'Summary all tools'!C$46</f>
        <v>0.13702394202151422</v>
      </c>
      <c r="CD11" s="6">
        <f>T11*'Summary all tools'!D$46</f>
        <v>0.38547269742813245</v>
      </c>
      <c r="CE11" s="6">
        <f>U11*'Summary all tools'!E$46</f>
        <v>0.20253178073839687</v>
      </c>
      <c r="CF11" s="6">
        <f>V11*'Summary all tools'!F$46</f>
        <v>9.7587086895656483E-2</v>
      </c>
      <c r="CG11" s="6">
        <f>W11*'Summary all tools'!G$46</f>
        <v>9.0004733705496484E-2</v>
      </c>
      <c r="CH11" s="6">
        <f>X11*'Summary all tools'!H$46</f>
        <v>6.5320879261707723E-2</v>
      </c>
      <c r="CI11" s="6">
        <f>Y11*'Summary all tools'!I$46</f>
        <v>0</v>
      </c>
      <c r="CJ11" s="6">
        <f>Z11*'Summary all tools'!J$46</f>
        <v>6.4921701701775414E-2</v>
      </c>
      <c r="CK11" s="6">
        <f>AA11*'Summary all tools'!K$46</f>
        <v>0.14946010551774114</v>
      </c>
      <c r="CL11" s="6">
        <f>AB11*'Summary all tools'!L$46</f>
        <v>0.15003774179393028</v>
      </c>
      <c r="CM11" s="6">
        <f>AC11*'Summary all tools'!M$46</f>
        <v>9.0459915094939877E-2</v>
      </c>
      <c r="CN11" s="6">
        <f>AD11*'Summary all tools'!N$46</f>
        <v>8.3000959914680414E-2</v>
      </c>
      <c r="CO11" s="6">
        <f>AE11*'Summary all tools'!O$46</f>
        <v>7.3338262036879251E-2</v>
      </c>
      <c r="CP11" s="6">
        <f t="shared" si="2"/>
        <v>297.46528771798313</v>
      </c>
      <c r="CR11" s="6"/>
      <c r="CS11" s="6"/>
      <c r="CT11" s="6"/>
      <c r="CU11" s="6"/>
      <c r="CV11" s="6"/>
      <c r="CW11" s="6"/>
      <c r="CX11" s="6"/>
      <c r="CY11" s="6"/>
      <c r="CZ11" s="6"/>
      <c r="DA11" s="6"/>
      <c r="DB11" s="6"/>
      <c r="DC11" s="6"/>
      <c r="DD11" s="6"/>
      <c r="DE11" s="6"/>
      <c r="DF11" s="6"/>
      <c r="DH11" s="6"/>
      <c r="DI11" s="6"/>
      <c r="DJ11" s="6"/>
      <c r="DK11" s="6"/>
      <c r="DL11" s="6"/>
      <c r="DM11" s="6"/>
      <c r="DN11" s="6"/>
      <c r="DO11" s="6"/>
      <c r="DP11" s="6"/>
      <c r="DQ11" s="6"/>
      <c r="DR11" s="6"/>
      <c r="DS11" s="6"/>
      <c r="DT11" s="6"/>
      <c r="DU11" s="6"/>
      <c r="DV11" s="6"/>
      <c r="DX11" s="6"/>
      <c r="DY11" s="6"/>
      <c r="DZ11" s="6"/>
      <c r="EA11" s="6"/>
      <c r="EB11" s="6"/>
      <c r="EC11" s="6"/>
      <c r="ED11" s="6"/>
      <c r="EE11" s="6"/>
      <c r="EF11" s="6"/>
      <c r="EG11" s="6"/>
      <c r="EH11" s="6"/>
      <c r="EI11" s="6"/>
      <c r="EJ11" s="6"/>
      <c r="EK11" s="6"/>
      <c r="EL11" s="6"/>
      <c r="EN11" s="1"/>
      <c r="EO11" s="1"/>
      <c r="EP11" s="1"/>
      <c r="EQ11" s="1"/>
      <c r="ER11" s="1"/>
      <c r="ES11" s="1"/>
      <c r="ET11" s="1"/>
      <c r="EU11" s="1"/>
      <c r="EV11" s="1"/>
      <c r="EW11" s="1"/>
      <c r="EX11" s="1"/>
      <c r="EY11" s="1"/>
      <c r="EZ11" s="1"/>
      <c r="FA11" s="1"/>
      <c r="FB11" s="2"/>
      <c r="FD11" s="2"/>
      <c r="FE11" s="2"/>
      <c r="FF11" s="2"/>
      <c r="FG11" s="2"/>
      <c r="FH11" s="2"/>
      <c r="FI11" s="2"/>
      <c r="FJ11" s="2"/>
      <c r="FK11" s="2"/>
      <c r="FL11" s="2"/>
      <c r="FM11" s="2"/>
      <c r="FN11" s="2"/>
      <c r="FO11" s="2"/>
      <c r="FP11" s="2"/>
      <c r="FQ11" s="2"/>
      <c r="FR11" s="2"/>
      <c r="FT11" s="2"/>
      <c r="FU11" s="2"/>
      <c r="FV11" s="2"/>
      <c r="FW11" s="2"/>
      <c r="FX11" s="2"/>
      <c r="FY11" s="2"/>
      <c r="FZ11" s="2"/>
      <c r="GA11" s="2"/>
      <c r="GB11" s="2"/>
      <c r="GC11" s="2"/>
      <c r="GD11" s="2"/>
      <c r="GE11" s="2"/>
      <c r="GF11" s="2"/>
      <c r="GG11" s="2"/>
      <c r="GH11" s="2"/>
      <c r="GJ11" s="6"/>
    </row>
    <row r="12" spans="1:192" x14ac:dyDescent="0.25">
      <c r="A12" s="8" t="s">
        <v>43</v>
      </c>
      <c r="B12" s="8" t="s">
        <v>177</v>
      </c>
      <c r="C12" s="22">
        <f>Baseline!CC12*'Summary all tools'!B$37</f>
        <v>313.3057174416349</v>
      </c>
      <c r="D12" s="22">
        <f>Baseline!CD12*'Summary all tools'!C$37</f>
        <v>351.84253947810589</v>
      </c>
      <c r="E12" s="22">
        <f>Baseline!CE12*'Summary all tools'!D$37</f>
        <v>890.5988868780945</v>
      </c>
      <c r="F12" s="22">
        <f>Baseline!CF12*'Summary all tools'!E$37</f>
        <v>695.32545435800864</v>
      </c>
      <c r="G12" s="22">
        <f>Baseline!CG12*'Summary all tools'!F$37</f>
        <v>541.90713393224951</v>
      </c>
      <c r="H12" s="22">
        <f>Baseline!CH12*'Summary all tools'!G$37</f>
        <v>780.90401964903197</v>
      </c>
      <c r="I12" s="22">
        <f>Baseline!CI12*'Summary all tools'!H$37</f>
        <v>455.49623475587208</v>
      </c>
      <c r="J12" s="27">
        <f>Baseline!CJ12*'Summary all tools'!J$37</f>
        <v>252.79111010848169</v>
      </c>
      <c r="K12" s="27">
        <f>Baseline!CK12*'Summary all tools'!K$37</f>
        <v>280.97777166178554</v>
      </c>
      <c r="L12" s="27">
        <f>Baseline!CL12*'Summary all tools'!L$37</f>
        <v>599.43812477456038</v>
      </c>
      <c r="M12" s="27">
        <f>Baseline!CM12*'Summary all tools'!M$37</f>
        <v>485.27278467219747</v>
      </c>
      <c r="N12" s="27">
        <f>Baseline!CN12*'Summary all tools'!N$37</f>
        <v>404.9892781994223</v>
      </c>
      <c r="O12" s="27">
        <f>Baseline!CO12*'Summary all tools'!O$37</f>
        <v>795.64959468349139</v>
      </c>
      <c r="P12" s="27">
        <f>Baseline!CP12*'Summary all tools'!P$37</f>
        <v>476.041624271996</v>
      </c>
      <c r="Q12" s="28"/>
      <c r="R12" s="29">
        <f>Baseline!CR12*'Summary all tools'!B$44</f>
        <v>10.538613705048322</v>
      </c>
      <c r="S12" s="29">
        <f>Baseline!CS12*'Summary all tools'!C$44</f>
        <v>7.7372995941688458</v>
      </c>
      <c r="T12" s="29">
        <f>Baseline!CT12*'Summary all tools'!D$44</f>
        <v>18.514582403116037</v>
      </c>
      <c r="U12" s="29">
        <f>Baseline!CU12*'Summary all tools'!E$44</f>
        <v>11.03973832783522</v>
      </c>
      <c r="V12" s="29">
        <f>Baseline!CV12*'Summary all tools'!F$44</f>
        <v>4.4120791555786587</v>
      </c>
      <c r="W12" s="29">
        <f>Baseline!CW12*'Summary all tools'!G$44</f>
        <v>6.3864260735029337</v>
      </c>
      <c r="X12" s="29">
        <f>Baseline!CX12*'Summary all tools'!H$44</f>
        <v>4.1847444179690285</v>
      </c>
      <c r="Y12" s="29">
        <f>Baseline!CY12*'Summary all tools'!J$44</f>
        <v>8.2728114619861017</v>
      </c>
      <c r="Z12" s="29">
        <f>Baseline!CZ12*'Summary all tools'!K$44</f>
        <v>7.5932164723831894</v>
      </c>
      <c r="AA12" s="29">
        <f>Baseline!DA12*'Summary all tools'!L$44</f>
        <v>14.820156844166714</v>
      </c>
      <c r="AB12" s="29">
        <f>Baseline!DB12*'Summary all tools'!M$44</f>
        <v>9.1900156833763234</v>
      </c>
      <c r="AC12" s="29">
        <f>Baseline!DC12*'Summary all tools'!N$44</f>
        <v>5.546431811391666</v>
      </c>
      <c r="AD12" s="29">
        <f>Baseline!DD12*'Summary all tools'!O$44</f>
        <v>7.2951631801147103</v>
      </c>
      <c r="AE12" s="29">
        <f>Baseline!DE12*'Summary all tools'!P$44</f>
        <v>3.9897471375231759</v>
      </c>
      <c r="AF12" s="29">
        <f t="shared" si="0"/>
        <v>7444.0613011330915</v>
      </c>
      <c r="AH12" s="6">
        <f>C12*'Summary all tools'!B$38</f>
        <v>58.907730567229187</v>
      </c>
      <c r="AI12" s="6">
        <f>D12*'Summary all tools'!C$38</f>
        <v>66.15342256410311</v>
      </c>
      <c r="AJ12" s="6">
        <f>E12*'Summary all tools'!D$38</f>
        <v>168.29392111194039</v>
      </c>
      <c r="AK12" s="6">
        <f>F12*'Summary all tools'!E$38</f>
        <v>131.39365980239367</v>
      </c>
      <c r="AL12" s="6">
        <f>G12*'Summary all tools'!F$38</f>
        <v>102.40263915855888</v>
      </c>
      <c r="AM12" s="6">
        <f>H12*'Summary all tools'!G$38</f>
        <v>188.36963875082932</v>
      </c>
      <c r="AN12" s="6">
        <f>I12*'Summary all tools'!H$38</f>
        <v>109.87478490876397</v>
      </c>
      <c r="AO12" s="6">
        <f>J12*'Summary all tools'!J$38</f>
        <v>30.879245334162359</v>
      </c>
      <c r="AP12" s="6">
        <f>K12*'Summary all tools'!K$38</f>
        <v>34.322336496988292</v>
      </c>
      <c r="AQ12" s="6">
        <f>L12*'Summary all tools'!L$38</f>
        <v>146.78106917240672</v>
      </c>
      <c r="AR12" s="6">
        <f>M12*'Summary all tools'!M$38</f>
        <v>118.8260393034633</v>
      </c>
      <c r="AS12" s="6">
        <f>N12*'Summary all tools'!N$38</f>
        <v>99.167464998708169</v>
      </c>
      <c r="AT12" s="6">
        <f>O12*'Summary all tools'!O$38</f>
        <v>177.22297588942632</v>
      </c>
      <c r="AU12" s="6">
        <f>P12*'Summary all tools'!P$38</f>
        <v>106.03350251724795</v>
      </c>
      <c r="AV12" s="6"/>
      <c r="AW12" s="6">
        <f>R12*'Summary all tools'!B$45</f>
        <v>1.9814697981205662</v>
      </c>
      <c r="AX12" s="6">
        <f>S12*'Summary all tools'!C$45</f>
        <v>1.4547668122147748</v>
      </c>
      <c r="AY12" s="6">
        <f>T12*'Summary all tools'!D$45</f>
        <v>3.4986476137343687</v>
      </c>
      <c r="AZ12" s="6">
        <f>U12*'Summary all tools'!E$45</f>
        <v>2.086147735659003</v>
      </c>
      <c r="BA12" s="6">
        <f>V12*'Summary all tools'!F$45</f>
        <v>0.83373796249784515</v>
      </c>
      <c r="BB12" s="6">
        <f>W12*'Summary all tools'!G$45</f>
        <v>1.5405334613532955</v>
      </c>
      <c r="BC12" s="6">
        <f>X12*'Summary all tools'!H$45</f>
        <v>1.009443893798444</v>
      </c>
      <c r="BD12" s="6">
        <f>Y12*'Summary all tools'!J$45</f>
        <v>1.0105504684413664</v>
      </c>
      <c r="BE12" s="6">
        <f>Z12*'Summary all tools'!K$45</f>
        <v>0.9275357595664766</v>
      </c>
      <c r="BF12" s="6">
        <f>AA12*'Summary all tools'!L$45</f>
        <v>3.6289291204286611</v>
      </c>
      <c r="BG12" s="6">
        <f>AB12*'Summary all tools'!M$45</f>
        <v>2.250307866595024</v>
      </c>
      <c r="BH12" s="6">
        <f>AC12*'Summary all tools'!N$45</f>
        <v>1.3581238124853874</v>
      </c>
      <c r="BI12" s="6">
        <f>AD12*'Summary all tools'!O$45</f>
        <v>1.6249245107618042</v>
      </c>
      <c r="BJ12" s="6">
        <f>AE12*'Summary all tools'!P$45</f>
        <v>0.88867620304570272</v>
      </c>
      <c r="BK12" s="6">
        <f t="shared" si="1"/>
        <v>1562.7222255949248</v>
      </c>
      <c r="BM12" s="6">
        <f>C12*'Summary all tools'!B$39</f>
        <v>13.55399110396424</v>
      </c>
      <c r="BN12" s="6">
        <f>D12*'Summary all tools'!C$39</f>
        <v>15.221141474926378</v>
      </c>
      <c r="BO12" s="6">
        <f>E12*'Summary all tools'!D$39</f>
        <v>49.651933247311604</v>
      </c>
      <c r="BP12" s="6">
        <f>F12*'Summary all tools'!E$39</f>
        <v>38.765210190147194</v>
      </c>
      <c r="BQ12" s="6">
        <f>G12*'Summary all tools'!F$39</f>
        <v>30.21195875795992</v>
      </c>
      <c r="BR12" s="6">
        <f>H12*'Summary all tools'!G$39</f>
        <v>38.973028707068138</v>
      </c>
      <c r="BS12" s="6">
        <f>I12*'Summary all tools'!H$39</f>
        <v>22.732714119054613</v>
      </c>
      <c r="BT12" s="6">
        <f>J12*'Summary all tools'!J$39</f>
        <v>6.8039015143069612</v>
      </c>
      <c r="BU12" s="6">
        <f>K12*'Summary all tools'!K$39</f>
        <v>7.5625487196753873</v>
      </c>
      <c r="BV12" s="6">
        <f>L12*'Summary all tools'!L$39</f>
        <v>29.060681480442945</v>
      </c>
      <c r="BW12" s="6">
        <f>M12*'Summary all tools'!M$39</f>
        <v>23.525960801692403</v>
      </c>
      <c r="BX12" s="6">
        <f>N12*'Summary all tools'!N$39</f>
        <v>19.633826962831485</v>
      </c>
      <c r="BY12" s="6">
        <f>O12*'Summary all tools'!O$39</f>
        <v>40.042011288824355</v>
      </c>
      <c r="BZ12" s="6">
        <f>P12*'Summary all tools'!P$39</f>
        <v>23.957360401386563</v>
      </c>
      <c r="CA12" s="6"/>
      <c r="CB12" s="6">
        <f>R12*'Summary all tools'!B$46</f>
        <v>0.45591340487729848</v>
      </c>
      <c r="CC12" s="6">
        <f>S12*'Summary all tools'!C$46</f>
        <v>0.33472510723525789</v>
      </c>
      <c r="CD12" s="6">
        <f>T12*'Summary all tools'!D$46</f>
        <v>1.0322096997042391</v>
      </c>
      <c r="CE12" s="6">
        <f>U12*'Summary all tools'!E$46</f>
        <v>0.61547836921616539</v>
      </c>
      <c r="CF12" s="6">
        <f>V12*'Summary all tools'!F$46</f>
        <v>0.2459785914201717</v>
      </c>
      <c r="CG12" s="6">
        <f>W12*'Summary all tools'!G$46</f>
        <v>0.31873106096964732</v>
      </c>
      <c r="CH12" s="6">
        <f>X12*'Summary all tools'!H$46</f>
        <v>0.20885046078588498</v>
      </c>
      <c r="CI12" s="6">
        <f>Y12*'Summary all tools'!I$46</f>
        <v>0</v>
      </c>
      <c r="CJ12" s="6">
        <f>Z12*'Summary all tools'!J$46</f>
        <v>0.2043722860061728</v>
      </c>
      <c r="CK12" s="6">
        <f>AA12*'Summary all tools'!K$46</f>
        <v>0.398886209056247</v>
      </c>
      <c r="CL12" s="6">
        <f>AB12*'Summary all tools'!L$46</f>
        <v>0.44553075211109539</v>
      </c>
      <c r="CM12" s="6">
        <f>AC12*'Summary all tools'!M$46</f>
        <v>0.26889028502227469</v>
      </c>
      <c r="CN12" s="6">
        <f>AD12*'Summary all tools'!N$46</f>
        <v>0.35366855187080354</v>
      </c>
      <c r="CO12" s="6">
        <f>AE12*'Summary all tools'!O$46</f>
        <v>0.20078876554170688</v>
      </c>
      <c r="CP12" s="6">
        <f t="shared" si="2"/>
        <v>364.78029231340912</v>
      </c>
      <c r="CR12" s="6"/>
      <c r="CS12" s="6"/>
      <c r="CT12" s="6"/>
      <c r="CU12" s="6"/>
      <c r="CV12" s="6"/>
      <c r="CW12" s="6"/>
      <c r="CX12" s="6"/>
      <c r="CY12" s="6"/>
      <c r="CZ12" s="6"/>
      <c r="DA12" s="6"/>
      <c r="DB12" s="6"/>
      <c r="DC12" s="6"/>
      <c r="DD12" s="6"/>
      <c r="DE12" s="6"/>
      <c r="DF12" s="6"/>
      <c r="DH12" s="6"/>
      <c r="DI12" s="6"/>
      <c r="DJ12" s="6"/>
      <c r="DK12" s="6"/>
      <c r="DL12" s="6"/>
      <c r="DM12" s="6"/>
      <c r="DN12" s="6"/>
      <c r="DO12" s="6"/>
      <c r="DP12" s="6"/>
      <c r="DQ12" s="6"/>
      <c r="DR12" s="6"/>
      <c r="DS12" s="6"/>
      <c r="DT12" s="6"/>
      <c r="DU12" s="6"/>
      <c r="DV12" s="6"/>
      <c r="DX12" s="6"/>
      <c r="DY12" s="6"/>
      <c r="DZ12" s="6"/>
      <c r="EA12" s="6"/>
      <c r="EB12" s="6"/>
      <c r="EC12" s="6"/>
      <c r="ED12" s="6"/>
      <c r="EE12" s="6"/>
      <c r="EF12" s="6"/>
      <c r="EG12" s="6"/>
      <c r="EH12" s="6"/>
      <c r="EI12" s="6"/>
      <c r="EJ12" s="6"/>
      <c r="EK12" s="6"/>
      <c r="EL12" s="6"/>
      <c r="EN12" s="1"/>
      <c r="EO12" s="1"/>
      <c r="EP12" s="1"/>
      <c r="EQ12" s="1"/>
      <c r="ER12" s="1"/>
      <c r="ES12" s="1"/>
      <c r="ET12" s="1"/>
      <c r="EU12" s="1"/>
      <c r="EV12" s="1"/>
      <c r="EW12" s="1"/>
      <c r="EX12" s="1"/>
      <c r="EY12" s="1"/>
      <c r="EZ12" s="1"/>
      <c r="FA12" s="1"/>
      <c r="FB12" s="2"/>
      <c r="FD12" s="2"/>
      <c r="FE12" s="2"/>
      <c r="FF12" s="2"/>
      <c r="FG12" s="2"/>
      <c r="FH12" s="2"/>
      <c r="FI12" s="2"/>
      <c r="FJ12" s="2"/>
      <c r="FK12" s="2"/>
      <c r="FL12" s="2"/>
      <c r="FM12" s="2"/>
      <c r="FN12" s="2"/>
      <c r="FO12" s="2"/>
      <c r="FP12" s="2"/>
      <c r="FQ12" s="2"/>
      <c r="FR12" s="2"/>
      <c r="FT12" s="2"/>
      <c r="FU12" s="2"/>
      <c r="FV12" s="2"/>
      <c r="FW12" s="2"/>
      <c r="FX12" s="2"/>
      <c r="FY12" s="2"/>
      <c r="FZ12" s="2"/>
      <c r="GA12" s="2"/>
      <c r="GB12" s="2"/>
      <c r="GC12" s="2"/>
      <c r="GD12" s="2"/>
      <c r="GE12" s="2"/>
      <c r="GF12" s="2"/>
      <c r="GG12" s="2"/>
      <c r="GH12" s="2"/>
      <c r="GJ12" s="6"/>
    </row>
    <row r="13" spans="1:192" x14ac:dyDescent="0.25">
      <c r="A13" s="8" t="s">
        <v>45</v>
      </c>
      <c r="B13" s="8" t="s">
        <v>178</v>
      </c>
      <c r="C13" s="22">
        <f>Baseline!CC13*'Summary all tools'!B$37</f>
        <v>909.66040043909447</v>
      </c>
      <c r="D13" s="22">
        <f>Baseline!CD13*'Summary all tools'!C$37</f>
        <v>946.12095231001911</v>
      </c>
      <c r="E13" s="22">
        <f>Baseline!CE13*'Summary all tools'!D$37</f>
        <v>2278.4003271104853</v>
      </c>
      <c r="F13" s="22">
        <f>Baseline!CF13*'Summary all tools'!E$37</f>
        <v>1747.2072407482883</v>
      </c>
      <c r="G13" s="22">
        <f>Baseline!CG13*'Summary all tools'!F$37</f>
        <v>1295.0923615287541</v>
      </c>
      <c r="H13" s="22">
        <f>Baseline!CH13*'Summary all tools'!G$37</f>
        <v>1745.1684454446593</v>
      </c>
      <c r="I13" s="22">
        <f>Baseline!CI13*'Summary all tools'!H$37</f>
        <v>998.4500757410816</v>
      </c>
      <c r="J13" s="27">
        <f>Baseline!CJ13*'Summary all tools'!J$37</f>
        <v>715.06931627640847</v>
      </c>
      <c r="K13" s="27">
        <f>Baseline!CK13*'Summary all tools'!K$37</f>
        <v>758.19190901661068</v>
      </c>
      <c r="L13" s="27">
        <f>Baseline!CL13*'Summary all tools'!L$37</f>
        <v>1535.6963678566688</v>
      </c>
      <c r="M13" s="27">
        <f>Baseline!CM13*'Summary all tools'!M$37</f>
        <v>1179.1520870644631</v>
      </c>
      <c r="N13" s="27">
        <f>Baseline!CN13*'Summary all tools'!N$37</f>
        <v>934.54895559427757</v>
      </c>
      <c r="O13" s="27">
        <f>Baseline!CO13*'Summary all tools'!O$37</f>
        <v>1775.1195957914902</v>
      </c>
      <c r="P13" s="27">
        <f>Baseline!CP13*'Summary all tools'!P$37</f>
        <v>1039.9494513548379</v>
      </c>
      <c r="Q13" s="28"/>
      <c r="R13" s="29">
        <f>Baseline!CR13*'Summary all tools'!B$44</f>
        <v>45.847138784452731</v>
      </c>
      <c r="S13" s="29">
        <f>Baseline!CS13*'Summary all tools'!C$44</f>
        <v>38.84959527208467</v>
      </c>
      <c r="T13" s="29">
        <f>Baseline!CT13*'Summary all tools'!D$44</f>
        <v>75.778054791649268</v>
      </c>
      <c r="U13" s="29">
        <f>Baseline!CU13*'Summary all tools'!E$44</f>
        <v>43.428123318042189</v>
      </c>
      <c r="V13" s="29">
        <f>Baseline!CV13*'Summary all tools'!F$44</f>
        <v>22.497127340309653</v>
      </c>
      <c r="W13" s="29">
        <f>Baseline!CW13*'Summary all tools'!G$44</f>
        <v>26.874586262862898</v>
      </c>
      <c r="X13" s="29">
        <f>Baseline!CX13*'Summary all tools'!H$44</f>
        <v>15.490865629538924</v>
      </c>
      <c r="Y13" s="29">
        <f>Baseline!CY13*'Summary all tools'!J$44</f>
        <v>37.916831712058432</v>
      </c>
      <c r="Z13" s="29">
        <f>Baseline!CZ13*'Summary all tools'!K$44</f>
        <v>30.814498571943609</v>
      </c>
      <c r="AA13" s="29">
        <f>Baseline!DA13*'Summary all tools'!L$44</f>
        <v>52.673643535180425</v>
      </c>
      <c r="AB13" s="29">
        <f>Baseline!DB13*'Summary all tools'!M$44</f>
        <v>34.934686382102385</v>
      </c>
      <c r="AC13" s="29">
        <f>Baseline!DC13*'Summary all tools'!N$44</f>
        <v>17.528252298299567</v>
      </c>
      <c r="AD13" s="29">
        <f>Baseline!DD13*'Summary all tools'!O$44</f>
        <v>27.580074459205939</v>
      </c>
      <c r="AE13" s="29">
        <f>Baseline!DE13*'Summary all tools'!P$44</f>
        <v>13.453551311200764</v>
      </c>
      <c r="AF13" s="29">
        <f t="shared" si="0"/>
        <v>18341.494515946069</v>
      </c>
      <c r="AH13" s="6">
        <f>C13*'Summary all tools'!B$38</f>
        <v>171.03431821899778</v>
      </c>
      <c r="AI13" s="6">
        <f>D13*'Summary all tools'!C$38</f>
        <v>177.88962996843952</v>
      </c>
      <c r="AJ13" s="6">
        <f>E13*'Summary all tools'!D$38</f>
        <v>430.54278481782643</v>
      </c>
      <c r="AK13" s="6">
        <f>F13*'Summary all tools'!E$38</f>
        <v>330.16474854515781</v>
      </c>
      <c r="AL13" s="6">
        <f>G13*'Summary all tools'!F$38</f>
        <v>244.72989460813312</v>
      </c>
      <c r="AM13" s="6">
        <f>H13*'Summary all tools'!G$38</f>
        <v>420.96946789376716</v>
      </c>
      <c r="AN13" s="6">
        <f>I13*'Summary all tools'!H$38</f>
        <v>240.84609035898549</v>
      </c>
      <c r="AO13" s="6">
        <f>J13*'Summary all tools'!J$38</f>
        <v>87.348011719064388</v>
      </c>
      <c r="AP13" s="6">
        <f>K13*'Summary all tools'!K$38</f>
        <v>92.615574807412074</v>
      </c>
      <c r="AQ13" s="6">
        <f>L13*'Summary all tools'!L$38</f>
        <v>376.03740149653845</v>
      </c>
      <c r="AR13" s="6">
        <f>M13*'Summary all tools'!M$38</f>
        <v>288.73239272408381</v>
      </c>
      <c r="AS13" s="6">
        <f>N13*'Summary all tools'!N$38</f>
        <v>228.83778863360288</v>
      </c>
      <c r="AT13" s="6">
        <f>O13*'Summary all tools'!O$38</f>
        <v>395.39010567955842</v>
      </c>
      <c r="AU13" s="6">
        <f>P13*'Summary all tools'!P$38</f>
        <v>231.63832141081667</v>
      </c>
      <c r="AV13" s="6"/>
      <c r="AW13" s="6">
        <f>R13*'Summary all tools'!B$45</f>
        <v>8.6201775085576688</v>
      </c>
      <c r="AX13" s="6">
        <f>S13*'Summary all tools'!C$45</f>
        <v>7.3044996102255704</v>
      </c>
      <c r="AY13" s="6">
        <f>T13*'Summary all tools'!D$45</f>
        <v>14.319561997013535</v>
      </c>
      <c r="AZ13" s="6">
        <f>U13*'Summary all tools'!E$45</f>
        <v>8.2064880917896623</v>
      </c>
      <c r="BA13" s="6">
        <f>V13*'Summary all tools'!F$45</f>
        <v>4.2512177251054624</v>
      </c>
      <c r="BB13" s="6">
        <f>W13*'Summary all tools'!G$45</f>
        <v>6.4826867048125845</v>
      </c>
      <c r="BC13" s="6">
        <f>X13*'Summary all tools'!H$45</f>
        <v>3.736706034482125</v>
      </c>
      <c r="BD13" s="6">
        <f>Y13*'Summary all tools'!J$45</f>
        <v>4.6316626729015473</v>
      </c>
      <c r="BE13" s="6">
        <f>Z13*'Summary all tools'!K$45</f>
        <v>3.7640898876701301</v>
      </c>
      <c r="BF13" s="6">
        <f>AA13*'Summary all tools'!L$45</f>
        <v>12.897901210750835</v>
      </c>
      <c r="BG13" s="6">
        <f>AB13*'Summary all tools'!M$45</f>
        <v>8.5542617435221935</v>
      </c>
      <c r="BH13" s="6">
        <f>AC13*'Summary all tools'!N$45</f>
        <v>4.2920453450232294</v>
      </c>
      <c r="BI13" s="6">
        <f>AD13*'Summary all tools'!O$45</f>
        <v>6.1431852709694494</v>
      </c>
      <c r="BJ13" s="6">
        <f>AE13*'Summary all tools'!P$45</f>
        <v>2.9966437682916895</v>
      </c>
      <c r="BK13" s="6">
        <f t="shared" si="1"/>
        <v>3812.9776584535007</v>
      </c>
      <c r="BM13" s="6">
        <f>C13*'Summary all tools'!B$39</f>
        <v>39.353028970742862</v>
      </c>
      <c r="BN13" s="6">
        <f>D13*'Summary all tools'!C$39</f>
        <v>40.930357337871044</v>
      </c>
      <c r="BO13" s="6">
        <f>E13*'Summary all tools'!D$39</f>
        <v>127.02349241519724</v>
      </c>
      <c r="BP13" s="6">
        <f>F13*'Summary all tools'!E$39</f>
        <v>97.408854384440957</v>
      </c>
      <c r="BQ13" s="6">
        <f>G13*'Summary all tools'!F$39</f>
        <v>72.202919216685231</v>
      </c>
      <c r="BR13" s="6">
        <f>H13*'Summary all tools'!G$39</f>
        <v>87.097131288365617</v>
      </c>
      <c r="BS13" s="6">
        <f>I13*'Summary all tools'!H$39</f>
        <v>49.830225591514242</v>
      </c>
      <c r="BT13" s="6">
        <f>J13*'Summary all tools'!J$39</f>
        <v>19.246172073692154</v>
      </c>
      <c r="BU13" s="6">
        <f>K13*'Summary all tools'!K$39</f>
        <v>20.406821567734863</v>
      </c>
      <c r="BV13" s="6">
        <f>L13*'Summary all tools'!L$39</f>
        <v>74.450358014415329</v>
      </c>
      <c r="BW13" s="6">
        <f>M13*'Summary all tools'!M$39</f>
        <v>57.165138156781694</v>
      </c>
      <c r="BX13" s="6">
        <f>N13*'Summary all tools'!N$39</f>
        <v>45.306810501283792</v>
      </c>
      <c r="BY13" s="6">
        <f>O13*'Summary all tools'!O$39</f>
        <v>89.335002956887664</v>
      </c>
      <c r="BZ13" s="6">
        <f>P13*'Summary all tools'!P$39</f>
        <v>52.336691866879072</v>
      </c>
      <c r="CA13" s="6"/>
      <c r="CB13" s="6">
        <f>R13*'Summary all tools'!B$46</f>
        <v>1.9834036745353929</v>
      </c>
      <c r="CC13" s="6">
        <f>S13*'Summary all tools'!C$46</f>
        <v>1.6806813262465916</v>
      </c>
      <c r="CD13" s="6">
        <f>T13*'Summary all tools'!D$46</f>
        <v>4.2247154960133102</v>
      </c>
      <c r="CE13" s="6">
        <f>U13*'Summary all tools'!E$46</f>
        <v>2.4211688469565775</v>
      </c>
      <c r="CF13" s="6">
        <f>V13*'Summary all tools'!F$46</f>
        <v>1.2542412543013011</v>
      </c>
      <c r="CG13" s="6">
        <f>W13*'Summary all tools'!G$46</f>
        <v>1.3412455251336382</v>
      </c>
      <c r="CH13" s="6">
        <f>X13*'Summary all tools'!H$46</f>
        <v>0.77311159334112922</v>
      </c>
      <c r="CI13" s="6">
        <f>Y13*'Summary all tools'!I$46</f>
        <v>0</v>
      </c>
      <c r="CJ13" s="6">
        <f>Z13*'Summary all tools'!J$46</f>
        <v>0.82937573796121522</v>
      </c>
      <c r="CK13" s="6">
        <f>AA13*'Summary all tools'!K$46</f>
        <v>1.4177171137833242</v>
      </c>
      <c r="CL13" s="6">
        <f>AB13*'Summary all tools'!L$46</f>
        <v>1.6936290029121124</v>
      </c>
      <c r="CM13" s="6">
        <f>AC13*'Summary all tools'!M$46</f>
        <v>0.84976736696768651</v>
      </c>
      <c r="CN13" s="6">
        <f>AD13*'Summary all tools'!N$46</f>
        <v>1.3370783838070259</v>
      </c>
      <c r="CO13" s="6">
        <f>AE13*'Summary all tools'!O$46</f>
        <v>0.67706595601569541</v>
      </c>
      <c r="CP13" s="6">
        <f t="shared" si="2"/>
        <v>892.57620562046657</v>
      </c>
      <c r="CR13" s="6"/>
      <c r="CS13" s="6"/>
      <c r="CT13" s="6"/>
      <c r="CU13" s="6"/>
      <c r="CV13" s="6"/>
      <c r="CW13" s="6"/>
      <c r="CX13" s="6"/>
      <c r="CY13" s="6"/>
      <c r="CZ13" s="6"/>
      <c r="DA13" s="6"/>
      <c r="DB13" s="6"/>
      <c r="DC13" s="6"/>
      <c r="DD13" s="6"/>
      <c r="DE13" s="6"/>
      <c r="DF13" s="6"/>
      <c r="DH13" s="6"/>
      <c r="DI13" s="6"/>
      <c r="DJ13" s="6"/>
      <c r="DK13" s="6"/>
      <c r="DL13" s="6"/>
      <c r="DM13" s="6"/>
      <c r="DN13" s="6"/>
      <c r="DO13" s="6"/>
      <c r="DP13" s="6"/>
      <c r="DQ13" s="6"/>
      <c r="DR13" s="6"/>
      <c r="DS13" s="6"/>
      <c r="DT13" s="6"/>
      <c r="DU13" s="6"/>
      <c r="DV13" s="6"/>
      <c r="DX13" s="6"/>
      <c r="DY13" s="6"/>
      <c r="DZ13" s="6"/>
      <c r="EA13" s="6"/>
      <c r="EB13" s="6"/>
      <c r="EC13" s="6"/>
      <c r="ED13" s="6"/>
      <c r="EE13" s="6"/>
      <c r="EF13" s="6"/>
      <c r="EG13" s="6"/>
      <c r="EH13" s="6"/>
      <c r="EI13" s="6"/>
      <c r="EJ13" s="6"/>
      <c r="EK13" s="6"/>
      <c r="EL13" s="6"/>
      <c r="EN13" s="1"/>
      <c r="EO13" s="1"/>
      <c r="EP13" s="1"/>
      <c r="EQ13" s="1"/>
      <c r="ER13" s="1"/>
      <c r="ES13" s="1"/>
      <c r="ET13" s="1"/>
      <c r="EU13" s="1"/>
      <c r="EV13" s="1"/>
      <c r="EW13" s="1"/>
      <c r="EX13" s="1"/>
      <c r="EY13" s="1"/>
      <c r="EZ13" s="1"/>
      <c r="FA13" s="1"/>
      <c r="FB13" s="2"/>
      <c r="FD13" s="2"/>
      <c r="FE13" s="2"/>
      <c r="FF13" s="2"/>
      <c r="FG13" s="2"/>
      <c r="FH13" s="2"/>
      <c r="FI13" s="2"/>
      <c r="FJ13" s="2"/>
      <c r="FK13" s="2"/>
      <c r="FL13" s="2"/>
      <c r="FM13" s="2"/>
      <c r="FN13" s="2"/>
      <c r="FO13" s="2"/>
      <c r="FP13" s="2"/>
      <c r="FQ13" s="2"/>
      <c r="FR13" s="2"/>
      <c r="FT13" s="2"/>
      <c r="FU13" s="2"/>
      <c r="FV13" s="2"/>
      <c r="FW13" s="2"/>
      <c r="FX13" s="2"/>
      <c r="FY13" s="2"/>
      <c r="FZ13" s="2"/>
      <c r="GA13" s="2"/>
      <c r="GB13" s="2"/>
      <c r="GC13" s="2"/>
      <c r="GD13" s="2"/>
      <c r="GE13" s="2"/>
      <c r="GF13" s="2"/>
      <c r="GG13" s="2"/>
      <c r="GH13" s="2"/>
      <c r="GJ13" s="6"/>
    </row>
    <row r="14" spans="1:192" x14ac:dyDescent="0.25">
      <c r="A14" s="8" t="s">
        <v>46</v>
      </c>
      <c r="B14" s="8" t="s">
        <v>179</v>
      </c>
      <c r="C14" s="22">
        <f>Baseline!CC14*'Summary all tools'!B$37</f>
        <v>399.37631660074726</v>
      </c>
      <c r="D14" s="22">
        <f>Baseline!CD14*'Summary all tools'!C$37</f>
        <v>426.35700456826976</v>
      </c>
      <c r="E14" s="22">
        <f>Baseline!CE14*'Summary all tools'!D$37</f>
        <v>1010.6319743267798</v>
      </c>
      <c r="F14" s="22">
        <f>Baseline!CF14*'Summary all tools'!E$37</f>
        <v>781.02782068850945</v>
      </c>
      <c r="G14" s="22">
        <f>Baseline!CG14*'Summary all tools'!F$37</f>
        <v>597.59365331931804</v>
      </c>
      <c r="H14" s="22">
        <f>Baseline!CH14*'Summary all tools'!G$37</f>
        <v>756.31390043511544</v>
      </c>
      <c r="I14" s="22">
        <f>Baseline!CI14*'Summary all tools'!H$37</f>
        <v>447.60964372812543</v>
      </c>
      <c r="J14" s="27">
        <f>Baseline!CJ14*'Summary all tools'!J$37</f>
        <v>301.22182581583428</v>
      </c>
      <c r="K14" s="27">
        <f>Baseline!CK14*'Summary all tools'!K$37</f>
        <v>325.0850943730332</v>
      </c>
      <c r="L14" s="27">
        <f>Baseline!CL14*'Summary all tools'!L$37</f>
        <v>685.94799680420192</v>
      </c>
      <c r="M14" s="27">
        <f>Baseline!CM14*'Summary all tools'!M$37</f>
        <v>532.68852824815508</v>
      </c>
      <c r="N14" s="27">
        <f>Baseline!CN14*'Summary all tools'!N$37</f>
        <v>422.75219370641014</v>
      </c>
      <c r="O14" s="27">
        <f>Baseline!CO14*'Summary all tools'!O$37</f>
        <v>753.23117108515908</v>
      </c>
      <c r="P14" s="27">
        <f>Baseline!CP14*'Summary all tools'!P$37</f>
        <v>459.59351800395189</v>
      </c>
      <c r="Q14" s="28"/>
      <c r="R14" s="29">
        <f>Baseline!CR14*'Summary all tools'!B$44</f>
        <v>13.787551245021165</v>
      </c>
      <c r="S14" s="29">
        <f>Baseline!CS14*'Summary all tools'!C$44</f>
        <v>12.231873733260169</v>
      </c>
      <c r="T14" s="29">
        <f>Baseline!CT14*'Summary all tools'!D$44</f>
        <v>25.263247514986162</v>
      </c>
      <c r="U14" s="29">
        <f>Baseline!CU14*'Summary all tools'!E$44</f>
        <v>14.24209431547815</v>
      </c>
      <c r="V14" s="29">
        <f>Baseline!CV14*'Summary all tools'!F$44</f>
        <v>6.2503258374575674</v>
      </c>
      <c r="W14" s="29">
        <f>Baseline!CW14*'Summary all tools'!G$44</f>
        <v>7.6286673003929906</v>
      </c>
      <c r="X14" s="29">
        <f>Baseline!CX14*'Summary all tools'!H$44</f>
        <v>6.8362200133022801</v>
      </c>
      <c r="Y14" s="29">
        <f>Baseline!CY14*'Summary all tools'!J$44</f>
        <v>11.315400124675422</v>
      </c>
      <c r="Z14" s="29">
        <f>Baseline!CZ14*'Summary all tools'!K$44</f>
        <v>9.4839134722045699</v>
      </c>
      <c r="AA14" s="29">
        <f>Baseline!DA14*'Summary all tools'!L$44</f>
        <v>19.107468149741216</v>
      </c>
      <c r="AB14" s="29">
        <f>Baseline!DB14*'Summary all tools'!M$44</f>
        <v>10.294473262848014</v>
      </c>
      <c r="AC14" s="29">
        <f>Baseline!DC14*'Summary all tools'!N$44</f>
        <v>5.3467815392884921</v>
      </c>
      <c r="AD14" s="29">
        <f>Baseline!DD14*'Summary all tools'!O$44</f>
        <v>8.8150357236243497</v>
      </c>
      <c r="AE14" s="29">
        <f>Baseline!DE14*'Summary all tools'!P$44</f>
        <v>7.2565543579990868</v>
      </c>
      <c r="AF14" s="29">
        <f t="shared" si="0"/>
        <v>8057.2902482938916</v>
      </c>
      <c r="AH14" s="6">
        <f>C14*'Summary all tools'!B$38</f>
        <v>75.090721756879262</v>
      </c>
      <c r="AI14" s="6">
        <f>D14*'Summary all tools'!C$38</f>
        <v>80.163629810673015</v>
      </c>
      <c r="AJ14" s="6">
        <f>E14*'Summary all tools'!D$38</f>
        <v>190.97622989038913</v>
      </c>
      <c r="AK14" s="6">
        <f>F14*'Summary all tools'!E$38</f>
        <v>147.58859052916671</v>
      </c>
      <c r="AL14" s="6">
        <f>G14*'Summary all tools'!F$38</f>
        <v>112.92556124930776</v>
      </c>
      <c r="AM14" s="6">
        <f>H14*'Summary all tools'!G$38</f>
        <v>182.43801110311011</v>
      </c>
      <c r="AN14" s="6">
        <f>I14*'Summary all tools'!H$38</f>
        <v>107.97238171260696</v>
      </c>
      <c r="AO14" s="6">
        <f>J14*'Summary all tools'!J$38</f>
        <v>36.795212677296526</v>
      </c>
      <c r="AP14" s="6">
        <f>K14*'Summary all tools'!K$38</f>
        <v>39.710187511405714</v>
      </c>
      <c r="AQ14" s="6">
        <f>L14*'Summary all tools'!L$38</f>
        <v>167.96425887235182</v>
      </c>
      <c r="AR14" s="6">
        <f>M14*'Summary all tools'!M$38</f>
        <v>130.43646788656551</v>
      </c>
      <c r="AS14" s="6">
        <f>N14*'Summary all tools'!N$38</f>
        <v>103.51697101438802</v>
      </c>
      <c r="AT14" s="6">
        <f>O14*'Summary all tools'!O$38</f>
        <v>167.77469700778474</v>
      </c>
      <c r="AU14" s="6">
        <f>P14*'Summary all tools'!P$38</f>
        <v>102.36985163368547</v>
      </c>
      <c r="AV14" s="6"/>
      <c r="AW14" s="6">
        <f>R14*'Summary all tools'!B$45</f>
        <v>2.5923349262685385</v>
      </c>
      <c r="AX14" s="6">
        <f>S14*'Summary all tools'!C$45</f>
        <v>2.2998364922768704</v>
      </c>
      <c r="AY14" s="6">
        <f>T14*'Summary all tools'!D$45</f>
        <v>4.7739235327614695</v>
      </c>
      <c r="AZ14" s="6">
        <f>U14*'Summary all tools'!E$45</f>
        <v>2.691287775577444</v>
      </c>
      <c r="BA14" s="6">
        <f>V14*'Summary all tools'!F$45</f>
        <v>1.1811061735101742</v>
      </c>
      <c r="BB14" s="6">
        <f>W14*'Summary all tools'!G$45</f>
        <v>1.8401868441798248</v>
      </c>
      <c r="BC14" s="6">
        <f>X14*'Summary all tools'!H$45</f>
        <v>1.649032738883452</v>
      </c>
      <c r="BD14" s="6">
        <f>Y14*'Summary all tools'!J$45</f>
        <v>1.3822124375897513</v>
      </c>
      <c r="BE14" s="6">
        <f>Z14*'Summary all tools'!K$45</f>
        <v>1.1584904655487984</v>
      </c>
      <c r="BF14" s="6">
        <f>AA14*'Summary all tools'!L$45</f>
        <v>4.6787391196572576</v>
      </c>
      <c r="BG14" s="6">
        <f>AB14*'Summary all tools'!M$45</f>
        <v>2.5207502319874346</v>
      </c>
      <c r="BH14" s="6">
        <f>AC14*'Summary all tools'!N$45</f>
        <v>1.3092365642629176</v>
      </c>
      <c r="BI14" s="6">
        <f>AD14*'Summary all tools'!O$45</f>
        <v>1.9634608927737369</v>
      </c>
      <c r="BJ14" s="6">
        <f>AE14*'Summary all tools'!P$45</f>
        <v>1.6163247824434126</v>
      </c>
      <c r="BK14" s="6">
        <f t="shared" si="1"/>
        <v>1677.3796956333317</v>
      </c>
      <c r="BM14" s="6">
        <f>C14*'Summary all tools'!B$39</f>
        <v>17.277511200697887</v>
      </c>
      <c r="BN14" s="6">
        <f>D14*'Summary all tools'!C$39</f>
        <v>18.444728982986714</v>
      </c>
      <c r="BO14" s="6">
        <f>E14*'Summary all tools'!D$39</f>
        <v>56.343918756481266</v>
      </c>
      <c r="BP14" s="6">
        <f>F14*'Summary all tools'!E$39</f>
        <v>43.54321770270446</v>
      </c>
      <c r="BQ14" s="6">
        <f>G14*'Summary all tools'!F$39</f>
        <v>33.316547573553528</v>
      </c>
      <c r="BR14" s="6">
        <f>H14*'Summary all tools'!G$39</f>
        <v>37.745795400643466</v>
      </c>
      <c r="BS14" s="6">
        <f>I14*'Summary all tools'!H$39</f>
        <v>22.339113457780751</v>
      </c>
      <c r="BT14" s="6">
        <f>J14*'Summary all tools'!J$39</f>
        <v>8.1074197424551677</v>
      </c>
      <c r="BU14" s="6">
        <f>K14*'Summary all tools'!K$39</f>
        <v>8.7497023330215971</v>
      </c>
      <c r="BV14" s="6">
        <f>L14*'Summary all tools'!L$39</f>
        <v>33.254668702915296</v>
      </c>
      <c r="BW14" s="6">
        <f>M14*'Summary all tools'!M$39</f>
        <v>25.824669816467669</v>
      </c>
      <c r="BX14" s="6">
        <f>N14*'Summary all tools'!N$39</f>
        <v>20.494970771305013</v>
      </c>
      <c r="BY14" s="6">
        <f>O14*'Summary all tools'!O$39</f>
        <v>37.90725371724006</v>
      </c>
      <c r="BZ14" s="6">
        <f>P14*'Summary all tools'!P$39</f>
        <v>23.129589908866169</v>
      </c>
      <c r="CA14" s="6"/>
      <c r="CB14" s="6">
        <f>R14*'Summary all tools'!B$46</f>
        <v>0.59646644321223019</v>
      </c>
      <c r="CC14" s="6">
        <f>S14*'Summary all tools'!C$46</f>
        <v>0.52916591857697903</v>
      </c>
      <c r="CD14" s="6">
        <f>T14*'Summary all tools'!D$46</f>
        <v>1.4084557006594398</v>
      </c>
      <c r="CE14" s="6">
        <f>U14*'Summary all tools'!E$46</f>
        <v>0.79401347416104706</v>
      </c>
      <c r="CF14" s="6">
        <f>V14*'Summary all tools'!F$46</f>
        <v>0.34846300150144888</v>
      </c>
      <c r="CG14" s="6">
        <f>W14*'Summary all tools'!G$46</f>
        <v>0.38072831258892931</v>
      </c>
      <c r="CH14" s="6">
        <f>X14*'Summary all tools'!H$46</f>
        <v>0.34117918735519698</v>
      </c>
      <c r="CI14" s="6">
        <f>Y14*'Summary all tools'!I$46</f>
        <v>0</v>
      </c>
      <c r="CJ14" s="6">
        <f>Z14*'Summary all tools'!J$46</f>
        <v>0.25526061105312509</v>
      </c>
      <c r="CK14" s="6">
        <f>AA14*'Summary all tools'!K$46</f>
        <v>0.5142796810489354</v>
      </c>
      <c r="CL14" s="6">
        <f>AB14*'Summary all tools'!L$46</f>
        <v>0.49907471035992834</v>
      </c>
      <c r="CM14" s="6">
        <f>AC14*'Summary all tools'!M$46</f>
        <v>0.25921126607889977</v>
      </c>
      <c r="CN14" s="6">
        <f>AD14*'Summary all tools'!N$46</f>
        <v>0.42735177296124621</v>
      </c>
      <c r="CO14" s="6">
        <f>AE14*'Summary all tools'!O$46</f>
        <v>0.3651947207194321</v>
      </c>
      <c r="CP14" s="6">
        <f t="shared" si="2"/>
        <v>393.19795286739594</v>
      </c>
      <c r="CR14" s="6"/>
      <c r="CS14" s="6"/>
      <c r="CT14" s="6"/>
      <c r="CU14" s="6"/>
      <c r="CV14" s="6"/>
      <c r="CW14" s="6"/>
      <c r="CX14" s="6"/>
      <c r="CY14" s="6"/>
      <c r="CZ14" s="6"/>
      <c r="DA14" s="6"/>
      <c r="DB14" s="6"/>
      <c r="DC14" s="6"/>
      <c r="DD14" s="6"/>
      <c r="DE14" s="6"/>
      <c r="DF14" s="6"/>
      <c r="DH14" s="6"/>
      <c r="DI14" s="6"/>
      <c r="DJ14" s="6"/>
      <c r="DK14" s="6"/>
      <c r="DL14" s="6"/>
      <c r="DM14" s="6"/>
      <c r="DN14" s="6"/>
      <c r="DO14" s="6"/>
      <c r="DP14" s="6"/>
      <c r="DQ14" s="6"/>
      <c r="DR14" s="6"/>
      <c r="DS14" s="6"/>
      <c r="DT14" s="6"/>
      <c r="DU14" s="6"/>
      <c r="DV14" s="6"/>
      <c r="DX14" s="6"/>
      <c r="DY14" s="6"/>
      <c r="DZ14" s="6"/>
      <c r="EA14" s="6"/>
      <c r="EB14" s="6"/>
      <c r="EC14" s="6"/>
      <c r="ED14" s="6"/>
      <c r="EE14" s="6"/>
      <c r="EF14" s="6"/>
      <c r="EG14" s="6"/>
      <c r="EH14" s="6"/>
      <c r="EI14" s="6"/>
      <c r="EJ14" s="6"/>
      <c r="EK14" s="6"/>
      <c r="EL14" s="6"/>
      <c r="EN14" s="1"/>
      <c r="EO14" s="1"/>
      <c r="EP14" s="1"/>
      <c r="EQ14" s="1"/>
      <c r="ER14" s="1"/>
      <c r="ES14" s="1"/>
      <c r="ET14" s="1"/>
      <c r="EU14" s="1"/>
      <c r="EV14" s="1"/>
      <c r="EW14" s="1"/>
      <c r="EX14" s="1"/>
      <c r="EY14" s="1"/>
      <c r="EZ14" s="1"/>
      <c r="FA14" s="1"/>
      <c r="FB14" s="2"/>
      <c r="FD14" s="2"/>
      <c r="FE14" s="2"/>
      <c r="FF14" s="2"/>
      <c r="FG14" s="2"/>
      <c r="FH14" s="2"/>
      <c r="FI14" s="2"/>
      <c r="FJ14" s="2"/>
      <c r="FK14" s="2"/>
      <c r="FL14" s="2"/>
      <c r="FM14" s="2"/>
      <c r="FN14" s="2"/>
      <c r="FO14" s="2"/>
      <c r="FP14" s="2"/>
      <c r="FQ14" s="2"/>
      <c r="FR14" s="2"/>
      <c r="FT14" s="2"/>
      <c r="FU14" s="2"/>
      <c r="FV14" s="2"/>
      <c r="FW14" s="2"/>
      <c r="FX14" s="2"/>
      <c r="FY14" s="2"/>
      <c r="FZ14" s="2"/>
      <c r="GA14" s="2"/>
      <c r="GB14" s="2"/>
      <c r="GC14" s="2"/>
      <c r="GD14" s="2"/>
      <c r="GE14" s="2"/>
      <c r="GF14" s="2"/>
      <c r="GG14" s="2"/>
      <c r="GH14" s="2"/>
      <c r="GJ14" s="6"/>
    </row>
    <row r="15" spans="1:192" x14ac:dyDescent="0.25">
      <c r="A15" s="8" t="s">
        <v>51</v>
      </c>
      <c r="B15" s="8" t="s">
        <v>180</v>
      </c>
      <c r="C15" s="22">
        <f>Baseline!CC15*'Summary all tools'!B$37</f>
        <v>873.4747685544055</v>
      </c>
      <c r="D15" s="22">
        <f>Baseline!CD15*'Summary all tools'!C$37</f>
        <v>897.61135160307583</v>
      </c>
      <c r="E15" s="22">
        <f>Baseline!CE15*'Summary all tools'!D$37</f>
        <v>2266.0031317468315</v>
      </c>
      <c r="F15" s="22">
        <f>Baseline!CF15*'Summary all tools'!E$37</f>
        <v>1739.3385041217223</v>
      </c>
      <c r="G15" s="22">
        <f>Baseline!CG15*'Summary all tools'!F$37</f>
        <v>1241.8019668572185</v>
      </c>
      <c r="H15" s="22">
        <f>Baseline!CH15*'Summary all tools'!G$37</f>
        <v>1654.3180042657739</v>
      </c>
      <c r="I15" s="22">
        <f>Baseline!CI15*'Summary all tools'!H$37</f>
        <v>965.28203824574405</v>
      </c>
      <c r="J15" s="27">
        <f>Baseline!CJ15*'Summary all tools'!J$37</f>
        <v>698.5053582305718</v>
      </c>
      <c r="K15" s="27">
        <f>Baseline!CK15*'Summary all tools'!K$37</f>
        <v>720.18854836011724</v>
      </c>
      <c r="L15" s="27">
        <f>Baseline!CL15*'Summary all tools'!L$37</f>
        <v>1517.3455436336458</v>
      </c>
      <c r="M15" s="27">
        <f>Baseline!CM15*'Summary all tools'!M$37</f>
        <v>1143.8603650345224</v>
      </c>
      <c r="N15" s="27">
        <f>Baseline!CN15*'Summary all tools'!N$37</f>
        <v>884.60482913394446</v>
      </c>
      <c r="O15" s="27">
        <f>Baseline!CO15*'Summary all tools'!O$37</f>
        <v>1661.1913165344695</v>
      </c>
      <c r="P15" s="27">
        <f>Baseline!CP15*'Summary all tools'!P$37</f>
        <v>1007.71047766939</v>
      </c>
      <c r="Q15" s="28"/>
      <c r="R15" s="29">
        <f>Baseline!CR15*'Summary all tools'!B$44</f>
        <v>36.905254290437213</v>
      </c>
      <c r="S15" s="29">
        <f>Baseline!CS15*'Summary all tools'!C$44</f>
        <v>29.149956374865393</v>
      </c>
      <c r="T15" s="29">
        <f>Baseline!CT15*'Summary all tools'!D$44</f>
        <v>58.435755689636544</v>
      </c>
      <c r="U15" s="29">
        <f>Baseline!CU15*'Summary all tools'!E$44</f>
        <v>32.765057987905969</v>
      </c>
      <c r="V15" s="29">
        <f>Baseline!CV15*'Summary all tools'!F$44</f>
        <v>17.033878145812729</v>
      </c>
      <c r="W15" s="29">
        <f>Baseline!CW15*'Summary all tools'!G$44</f>
        <v>22.83113030143349</v>
      </c>
      <c r="X15" s="29">
        <f>Baseline!CX15*'Summary all tools'!H$44</f>
        <v>13.243031856200352</v>
      </c>
      <c r="Y15" s="29">
        <f>Baseline!CY15*'Summary all tools'!J$44</f>
        <v>29.546259413012852</v>
      </c>
      <c r="Z15" s="29">
        <f>Baseline!CZ15*'Summary all tools'!K$44</f>
        <v>23.06458641410914</v>
      </c>
      <c r="AA15" s="29">
        <f>Baseline!DA15*'Summary all tools'!L$44</f>
        <v>39.785948467077851</v>
      </c>
      <c r="AB15" s="29">
        <f>Baseline!DB15*'Summary all tools'!M$44</f>
        <v>24.925056925435264</v>
      </c>
      <c r="AC15" s="29">
        <f>Baseline!DC15*'Summary all tools'!N$44</f>
        <v>14.378313521717871</v>
      </c>
      <c r="AD15" s="29">
        <f>Baseline!DD15*'Summary all tools'!O$44</f>
        <v>19.829515356989173</v>
      </c>
      <c r="AE15" s="29">
        <f>Baseline!DE15*'Summary all tools'!P$44</f>
        <v>10.284520783091139</v>
      </c>
      <c r="AF15" s="29">
        <f t="shared" si="0"/>
        <v>17643.41446951915</v>
      </c>
      <c r="AH15" s="6">
        <f>C15*'Summary all tools'!B$38</f>
        <v>164.23069691621933</v>
      </c>
      <c r="AI15" s="6">
        <f>D15*'Summary all tools'!C$38</f>
        <v>168.76885645781624</v>
      </c>
      <c r="AJ15" s="6">
        <f>E15*'Summary all tools'!D$38</f>
        <v>428.20012231366184</v>
      </c>
      <c r="AK15" s="6">
        <f>F15*'Summary all tools'!E$38</f>
        <v>328.67781591971516</v>
      </c>
      <c r="AL15" s="6">
        <f>G15*'Summary all tools'!F$38</f>
        <v>234.65976134273731</v>
      </c>
      <c r="AM15" s="6">
        <f>H15*'Summary all tools'!G$38</f>
        <v>399.05452783120791</v>
      </c>
      <c r="AN15" s="6">
        <f>I15*'Summary all tools'!H$38</f>
        <v>232.84529758053529</v>
      </c>
      <c r="AO15" s="6">
        <f>J15*'Summary all tools'!J$38</f>
        <v>85.324671088206486</v>
      </c>
      <c r="AP15" s="6">
        <f>K15*'Summary all tools'!K$38</f>
        <v>87.973342346266904</v>
      </c>
      <c r="AQ15" s="6">
        <f>L15*'Summary all tools'!L$38</f>
        <v>371.54393755367823</v>
      </c>
      <c r="AR15" s="6">
        <f>M15*'Summary all tools'!M$38</f>
        <v>280.09070565348208</v>
      </c>
      <c r="AS15" s="6">
        <f>N15*'Summary all tools'!N$38</f>
        <v>216.60824904019347</v>
      </c>
      <c r="AT15" s="6">
        <f>O15*'Summary all tools'!O$38</f>
        <v>370.01372288139629</v>
      </c>
      <c r="AU15" s="6">
        <f>P15*'Summary all tools'!P$38</f>
        <v>224.45741301303283</v>
      </c>
      <c r="AV15" s="6"/>
      <c r="AW15" s="6">
        <f>R15*'Summary all tools'!B$45</f>
        <v>6.9389246835597422</v>
      </c>
      <c r="AX15" s="6">
        <f>S15*'Summary all tools'!C$45</f>
        <v>5.4807738275537261</v>
      </c>
      <c r="AY15" s="6">
        <f>T15*'Summary all tools'!D$45</f>
        <v>11.042437401445405</v>
      </c>
      <c r="AZ15" s="6">
        <f>U15*'Summary all tools'!E$45</f>
        <v>6.1915191737709643</v>
      </c>
      <c r="BA15" s="6">
        <f>V15*'Summary all tools'!F$45</f>
        <v>3.2188431707463021</v>
      </c>
      <c r="BB15" s="6">
        <f>W15*'Summary all tools'!G$45</f>
        <v>5.5073244072773946</v>
      </c>
      <c r="BC15" s="6">
        <f>X15*'Summary all tools'!H$45</f>
        <v>3.1944836547766098</v>
      </c>
      <c r="BD15" s="6">
        <f>Y15*'Summary all tools'!J$45</f>
        <v>3.6091704044881121</v>
      </c>
      <c r="BE15" s="6">
        <f>Z15*'Summary all tools'!K$45</f>
        <v>2.8174132472721309</v>
      </c>
      <c r="BF15" s="6">
        <f>AA15*'Summary all tools'!L$45</f>
        <v>9.7421632236558739</v>
      </c>
      <c r="BG15" s="6">
        <f>AB15*'Summary all tools'!M$45</f>
        <v>6.1032596251271229</v>
      </c>
      <c r="BH15" s="6">
        <f>AC15*'Summary all tools'!N$45</f>
        <v>3.520737411234121</v>
      </c>
      <c r="BI15" s="6">
        <f>AD15*'Summary all tools'!O$45</f>
        <v>4.4168258810069085</v>
      </c>
      <c r="BJ15" s="6">
        <f>AE15*'Summary all tools'!P$45</f>
        <v>2.2907739675291543</v>
      </c>
      <c r="BK15" s="6">
        <f t="shared" si="1"/>
        <v>3666.5237700175935</v>
      </c>
      <c r="BM15" s="6">
        <f>C15*'Summary all tools'!B$39</f>
        <v>37.787593980723038</v>
      </c>
      <c r="BN15" s="6">
        <f>D15*'Summary all tools'!C$39</f>
        <v>38.831772282329403</v>
      </c>
      <c r="BO15" s="6">
        <f>E15*'Summary all tools'!D$39</f>
        <v>126.33233422297477</v>
      </c>
      <c r="BP15" s="6">
        <f>F15*'Summary all tools'!E$39</f>
        <v>96.970163081903536</v>
      </c>
      <c r="BQ15" s="6">
        <f>G15*'Summary all tools'!F$39</f>
        <v>69.231917166335535</v>
      </c>
      <c r="BR15" s="6">
        <f>H15*'Summary all tools'!G$39</f>
        <v>82.56300575818095</v>
      </c>
      <c r="BS15" s="6">
        <f>I15*'Summary all tools'!H$39</f>
        <v>48.174889154593508</v>
      </c>
      <c r="BT15" s="6">
        <f>J15*'Summary all tools'!J$39</f>
        <v>18.800351256723467</v>
      </c>
      <c r="BU15" s="6">
        <f>K15*'Summary all tools'!K$39</f>
        <v>19.383956788160507</v>
      </c>
      <c r="BV15" s="6">
        <f>L15*'Summary all tools'!L$39</f>
        <v>73.560712468681274</v>
      </c>
      <c r="BW15" s="6">
        <f>M15*'Summary all tools'!M$39</f>
        <v>55.454200112602152</v>
      </c>
      <c r="BX15" s="6">
        <f>N15*'Summary all tools'!N$39</f>
        <v>42.885525816682602</v>
      </c>
      <c r="BY15" s="6">
        <f>O15*'Summary all tools'!O$39</f>
        <v>83.6014269271774</v>
      </c>
      <c r="BZ15" s="6">
        <f>P15*'Summary all tools'!P$39</f>
        <v>50.714227207965571</v>
      </c>
      <c r="CA15" s="6"/>
      <c r="CB15" s="6">
        <f>R15*'Summary all tools'!B$46</f>
        <v>1.5965667413500293</v>
      </c>
      <c r="CC15" s="6">
        <f>S15*'Summary all tools'!C$46</f>
        <v>1.2610630045698841</v>
      </c>
      <c r="CD15" s="6">
        <f>T15*'Summary all tools'!D$46</f>
        <v>3.2578619662649482</v>
      </c>
      <c r="CE15" s="6">
        <f>U15*'Summary all tools'!E$46</f>
        <v>1.8266904394665886</v>
      </c>
      <c r="CF15" s="6">
        <f>V15*'Summary all tools'!F$46</f>
        <v>0.94965869944378478</v>
      </c>
      <c r="CG15" s="6">
        <f>W15*'Summary all tools'!G$46</f>
        <v>1.1394464290918747</v>
      </c>
      <c r="CH15" s="6">
        <f>X15*'Summary all tools'!H$46</f>
        <v>0.66092765271240206</v>
      </c>
      <c r="CI15" s="6">
        <f>Y15*'Summary all tools'!I$46</f>
        <v>0</v>
      </c>
      <c r="CJ15" s="6">
        <f>Z15*'Summary all tools'!J$46</f>
        <v>0.62078596973792721</v>
      </c>
      <c r="CK15" s="6">
        <f>AA15*'Summary all tools'!K$46</f>
        <v>1.0708433334824268</v>
      </c>
      <c r="CL15" s="6">
        <f>AB15*'Summary all tools'!L$46</f>
        <v>1.2083634828271821</v>
      </c>
      <c r="CM15" s="6">
        <f>AC15*'Summary all tools'!M$46</f>
        <v>0.69705874920407096</v>
      </c>
      <c r="CN15" s="6">
        <f>AD15*'Summary all tools'!N$46</f>
        <v>0.9613322975039944</v>
      </c>
      <c r="CO15" s="6">
        <f>AE15*'Summary all tools'!O$46</f>
        <v>0.5175807290651645</v>
      </c>
      <c r="CP15" s="6">
        <f t="shared" si="2"/>
        <v>860.06025571975397</v>
      </c>
      <c r="CR15" s="6"/>
      <c r="CS15" s="6"/>
      <c r="CT15" s="6"/>
      <c r="CU15" s="6"/>
      <c r="CV15" s="6"/>
      <c r="CW15" s="6"/>
      <c r="CX15" s="6"/>
      <c r="CY15" s="6"/>
      <c r="CZ15" s="6"/>
      <c r="DA15" s="6"/>
      <c r="DB15" s="6"/>
      <c r="DC15" s="6"/>
      <c r="DD15" s="6"/>
      <c r="DE15" s="6"/>
      <c r="DF15" s="6"/>
      <c r="DH15" s="6"/>
      <c r="DI15" s="6"/>
      <c r="DJ15" s="6"/>
      <c r="DK15" s="6"/>
      <c r="DL15" s="6"/>
      <c r="DM15" s="6"/>
      <c r="DN15" s="6"/>
      <c r="DO15" s="6"/>
      <c r="DP15" s="6"/>
      <c r="DQ15" s="6"/>
      <c r="DR15" s="6"/>
      <c r="DS15" s="6"/>
      <c r="DT15" s="6"/>
      <c r="DU15" s="6"/>
      <c r="DV15" s="6"/>
      <c r="DX15" s="6"/>
      <c r="DY15" s="6"/>
      <c r="DZ15" s="6"/>
      <c r="EA15" s="6"/>
      <c r="EB15" s="6"/>
      <c r="EC15" s="6"/>
      <c r="ED15" s="6"/>
      <c r="EE15" s="6"/>
      <c r="EF15" s="6"/>
      <c r="EG15" s="6"/>
      <c r="EH15" s="6"/>
      <c r="EI15" s="6"/>
      <c r="EJ15" s="6"/>
      <c r="EK15" s="6"/>
      <c r="EL15" s="6"/>
      <c r="EN15" s="1"/>
      <c r="EO15" s="1"/>
      <c r="EP15" s="1"/>
      <c r="EQ15" s="1"/>
      <c r="ER15" s="1"/>
      <c r="ES15" s="1"/>
      <c r="ET15" s="1"/>
      <c r="EU15" s="1"/>
      <c r="EV15" s="1"/>
      <c r="EW15" s="1"/>
      <c r="EX15" s="1"/>
      <c r="EY15" s="1"/>
      <c r="EZ15" s="1"/>
      <c r="FA15" s="1"/>
      <c r="FB15" s="2"/>
      <c r="FD15" s="2"/>
      <c r="FE15" s="2"/>
      <c r="FF15" s="2"/>
      <c r="FG15" s="2"/>
      <c r="FH15" s="2"/>
      <c r="FI15" s="2"/>
      <c r="FJ15" s="2"/>
      <c r="FK15" s="2"/>
      <c r="FL15" s="2"/>
      <c r="FM15" s="2"/>
      <c r="FN15" s="2"/>
      <c r="FO15" s="2"/>
      <c r="FP15" s="2"/>
      <c r="FQ15" s="2"/>
      <c r="FR15" s="2"/>
      <c r="FT15" s="2"/>
      <c r="FU15" s="2"/>
      <c r="FV15" s="2"/>
      <c r="FW15" s="2"/>
      <c r="FX15" s="2"/>
      <c r="FY15" s="2"/>
      <c r="FZ15" s="2"/>
      <c r="GA15" s="2"/>
      <c r="GB15" s="2"/>
      <c r="GC15" s="2"/>
      <c r="GD15" s="2"/>
      <c r="GE15" s="2"/>
      <c r="GF15" s="2"/>
      <c r="GG15" s="2"/>
      <c r="GH15" s="2"/>
      <c r="GJ15" s="6"/>
    </row>
    <row r="16" spans="1:192" x14ac:dyDescent="0.25">
      <c r="A16" s="8" t="s">
        <v>57</v>
      </c>
      <c r="B16" s="8" t="s">
        <v>181</v>
      </c>
      <c r="C16" s="22">
        <f>Baseline!CC16*'Summary all tools'!B$37</f>
        <v>754.70941717586607</v>
      </c>
      <c r="D16" s="22">
        <f>Baseline!CD16*'Summary all tools'!C$37</f>
        <v>744.3725317985253</v>
      </c>
      <c r="E16" s="22">
        <f>Baseline!CE16*'Summary all tools'!D$37</f>
        <v>1780.6097525332357</v>
      </c>
      <c r="F16" s="22">
        <f>Baseline!CF16*'Summary all tools'!E$37</f>
        <v>1308.4965024879939</v>
      </c>
      <c r="G16" s="22">
        <f>Baseline!CG16*'Summary all tools'!F$37</f>
        <v>908.21112039868456</v>
      </c>
      <c r="H16" s="22">
        <f>Baseline!CH16*'Summary all tools'!G$37</f>
        <v>1085.0527520260662</v>
      </c>
      <c r="I16" s="22">
        <f>Baseline!CI16*'Summary all tools'!H$37</f>
        <v>611.92746558553711</v>
      </c>
      <c r="J16" s="27">
        <f>Baseline!CJ16*'Summary all tools'!J$37</f>
        <v>589.11873571298122</v>
      </c>
      <c r="K16" s="27">
        <f>Baseline!CK16*'Summary all tools'!K$37</f>
        <v>580.55839414469131</v>
      </c>
      <c r="L16" s="27">
        <f>Baseline!CL16*'Summary all tools'!L$37</f>
        <v>1178.9864954353518</v>
      </c>
      <c r="M16" s="27">
        <f>Baseline!CM16*'Summary all tools'!M$37</f>
        <v>860.36390171851713</v>
      </c>
      <c r="N16" s="27">
        <f>Baseline!CN16*'Summary all tools'!N$37</f>
        <v>622.81884508353676</v>
      </c>
      <c r="O16" s="27">
        <f>Baseline!CO16*'Summary all tools'!O$37</f>
        <v>1090.1833884304531</v>
      </c>
      <c r="P16" s="27">
        <f>Baseline!CP16*'Summary all tools'!P$37</f>
        <v>649.40238401229476</v>
      </c>
      <c r="Q16" s="28"/>
      <c r="R16" s="29">
        <f>Baseline!CR16*'Summary all tools'!B$44</f>
        <v>86.281202386353954</v>
      </c>
      <c r="S16" s="29">
        <f>Baseline!CS16*'Summary all tools'!C$44</f>
        <v>68.254122519763143</v>
      </c>
      <c r="T16" s="29">
        <f>Baseline!CT16*'Summary all tools'!D$44</f>
        <v>134.5221849188485</v>
      </c>
      <c r="U16" s="29">
        <f>Baseline!CU16*'Summary all tools'!E$44</f>
        <v>89.09691533716331</v>
      </c>
      <c r="V16" s="29">
        <f>Baseline!CV16*'Summary all tools'!F$44</f>
        <v>41.478926353905727</v>
      </c>
      <c r="W16" s="29">
        <f>Baseline!CW16*'Summary all tools'!G$44</f>
        <v>45.512407613551325</v>
      </c>
      <c r="X16" s="29">
        <f>Baseline!CX16*'Summary all tools'!H$44</f>
        <v>30.509501123458353</v>
      </c>
      <c r="Y16" s="29">
        <f>Baseline!CY16*'Summary all tools'!J$44</f>
        <v>70.454594549621675</v>
      </c>
      <c r="Z16" s="29">
        <f>Baseline!CZ16*'Summary all tools'!K$44</f>
        <v>54.890931053170284</v>
      </c>
      <c r="AA16" s="29">
        <f>Baseline!DA16*'Summary all tools'!L$44</f>
        <v>95.360459784030127</v>
      </c>
      <c r="AB16" s="29">
        <f>Baseline!DB16*'Summary all tools'!M$44</f>
        <v>63.736177383663787</v>
      </c>
      <c r="AC16" s="29">
        <f>Baseline!DC16*'Summary all tools'!N$44</f>
        <v>33.018633335730165</v>
      </c>
      <c r="AD16" s="29">
        <f>Baseline!DD16*'Summary all tools'!O$44</f>
        <v>50.306224962044766</v>
      </c>
      <c r="AE16" s="29">
        <f>Baseline!DE16*'Summary all tools'!P$44</f>
        <v>26.23589470808896</v>
      </c>
      <c r="AF16" s="29">
        <f t="shared" si="0"/>
        <v>13654.469862573131</v>
      </c>
      <c r="AH16" s="6">
        <f>C16*'Summary all tools'!B$38</f>
        <v>141.90043950228431</v>
      </c>
      <c r="AI16" s="6">
        <f>D16*'Summary all tools'!C$38</f>
        <v>139.95689865762623</v>
      </c>
      <c r="AJ16" s="6">
        <f>E16*'Summary all tools'!D$38</f>
        <v>336.47672553738374</v>
      </c>
      <c r="AK16" s="6">
        <f>F16*'Summary all tools'!E$38</f>
        <v>247.26283673775472</v>
      </c>
      <c r="AL16" s="6">
        <f>G16*'Summary all tools'!F$38</f>
        <v>171.62205444153548</v>
      </c>
      <c r="AM16" s="6">
        <f>H16*'Summary all tools'!G$38</f>
        <v>261.73638473087181</v>
      </c>
      <c r="AN16" s="6">
        <f>I16*'Summary all tools'!H$38</f>
        <v>147.60912062645582</v>
      </c>
      <c r="AO16" s="6">
        <f>J16*'Summary all tools'!J$38</f>
        <v>71.962744114008061</v>
      </c>
      <c r="AP16" s="6">
        <f>K16*'Summary all tools'!K$38</f>
        <v>70.917070920366015</v>
      </c>
      <c r="AQ16" s="6">
        <f>L16*'Summary all tools'!L$38</f>
        <v>288.69184522574761</v>
      </c>
      <c r="AR16" s="6">
        <f>M16*'Summary all tools'!M$38</f>
        <v>210.67250839122275</v>
      </c>
      <c r="AS16" s="6">
        <f>N16*'Summary all tools'!N$38</f>
        <v>152.50617570656857</v>
      </c>
      <c r="AT16" s="6">
        <f>O16*'Summary all tools'!O$38</f>
        <v>242.82742761871231</v>
      </c>
      <c r="AU16" s="6">
        <f>P16*'Summary all tools'!P$38</f>
        <v>144.64787491047386</v>
      </c>
      <c r="AV16" s="6"/>
      <c r="AW16" s="6">
        <f>R16*'Summary all tools'!B$45</f>
        <v>16.222588801427616</v>
      </c>
      <c r="AX16" s="6">
        <f>S16*'Summary all tools'!C$45</f>
        <v>12.833137844814035</v>
      </c>
      <c r="AY16" s="6">
        <f>T16*'Summary all tools'!D$45</f>
        <v>25.4202720327871</v>
      </c>
      <c r="AZ16" s="6">
        <f>U16*'Summary all tools'!E$45</f>
        <v>16.836388931083679</v>
      </c>
      <c r="BA16" s="6">
        <f>V16*'Summary all tools'!F$45</f>
        <v>7.8381539236840636</v>
      </c>
      <c r="BB16" s="6">
        <f>W16*'Summary all tools'!G$45</f>
        <v>10.978501282011919</v>
      </c>
      <c r="BC16" s="6">
        <f>X16*'Summary all tools'!H$45</f>
        <v>7.3595007331077911</v>
      </c>
      <c r="BD16" s="6">
        <f>Y16*'Summary all tools'!J$45</f>
        <v>8.6062548207612402</v>
      </c>
      <c r="BE16" s="6">
        <f>Z16*'Summary all tools'!K$45</f>
        <v>6.7051033791657284</v>
      </c>
      <c r="BF16" s="6">
        <f>AA16*'Summary all tools'!L$45</f>
        <v>23.350383743336874</v>
      </c>
      <c r="BG16" s="6">
        <f>AB16*'Summary all tools'!M$45</f>
        <v>15.606722153107484</v>
      </c>
      <c r="BH16" s="6">
        <f>AC16*'Summary all tools'!N$45</f>
        <v>8.0850885242790369</v>
      </c>
      <c r="BI16" s="6">
        <f>AD16*'Summary all tools'!O$45</f>
        <v>11.205207610371575</v>
      </c>
      <c r="BJ16" s="6">
        <f>AE16*'Summary all tools'!P$45</f>
        <v>5.8437826982602621</v>
      </c>
      <c r="BK16" s="6">
        <f t="shared" si="1"/>
        <v>2805.6811935992096</v>
      </c>
      <c r="BM16" s="6">
        <f>C16*'Summary all tools'!B$39</f>
        <v>32.649658646543294</v>
      </c>
      <c r="BN16" s="6">
        <f>D16*'Summary all tools'!C$39</f>
        <v>32.202472257506919</v>
      </c>
      <c r="BO16" s="6">
        <f>E16*'Summary all tools'!D$39</f>
        <v>99.27108362127781</v>
      </c>
      <c r="BP16" s="6">
        <f>F16*'Summary all tools'!E$39</f>
        <v>72.950215807722671</v>
      </c>
      <c r="BQ16" s="6">
        <f>G16*'Summary all tools'!F$39</f>
        <v>50.633835937720086</v>
      </c>
      <c r="BR16" s="6">
        <f>H16*'Summary all tools'!G$39</f>
        <v>54.152355461559679</v>
      </c>
      <c r="BS16" s="6">
        <f>I16*'Summary all tools'!H$39</f>
        <v>30.539818060646031</v>
      </c>
      <c r="BT16" s="6">
        <f>J16*'Summary all tools'!J$39</f>
        <v>15.856197855628896</v>
      </c>
      <c r="BU16" s="6">
        <f>K16*'Summary all tools'!K$39</f>
        <v>15.625795287538276</v>
      </c>
      <c r="BV16" s="6">
        <f>L16*'Summary all tools'!L$39</f>
        <v>57.157110296372849</v>
      </c>
      <c r="BW16" s="6">
        <f>M16*'Summary all tools'!M$39</f>
        <v>41.71032884255753</v>
      </c>
      <c r="BX16" s="6">
        <f>N16*'Summary all tools'!N$39</f>
        <v>30.194175727139417</v>
      </c>
      <c r="BY16" s="6">
        <f>O16*'Summary all tools'!O$39</f>
        <v>54.864774441047963</v>
      </c>
      <c r="BZ16" s="6">
        <f>P16*'Summary all tools'!P$39</f>
        <v>32.681946632492</v>
      </c>
      <c r="CA16" s="6"/>
      <c r="CB16" s="6">
        <f>R16*'Summary all tools'!B$46</f>
        <v>3.7326310516559116</v>
      </c>
      <c r="CC16" s="6">
        <f>S16*'Summary all tools'!C$46</f>
        <v>2.9527573802226987</v>
      </c>
      <c r="CD16" s="6">
        <f>T16*'Summary all tools'!D$46</f>
        <v>7.4997696991142062</v>
      </c>
      <c r="CE16" s="6">
        <f>U16*'Summary all tools'!E$46</f>
        <v>4.9672576038911469</v>
      </c>
      <c r="CF16" s="6">
        <f>V16*'Summary all tools'!F$46</f>
        <v>2.3124988284161057</v>
      </c>
      <c r="CG16" s="6">
        <f>W16*'Summary all tools'!G$46</f>
        <v>2.2714140583472937</v>
      </c>
      <c r="CH16" s="6">
        <f>X16*'Summary all tools'!H$46</f>
        <v>1.5226553240912672</v>
      </c>
      <c r="CI16" s="6">
        <f>Y16*'Summary all tools'!I$46</f>
        <v>0</v>
      </c>
      <c r="CJ16" s="6">
        <f>Z16*'Summary all tools'!J$46</f>
        <v>1.4773956598161775</v>
      </c>
      <c r="CK16" s="6">
        <f>AA16*'Summary all tools'!K$46</f>
        <v>2.5666376339386994</v>
      </c>
      <c r="CL16" s="6">
        <f>AB16*'Summary all tools'!L$46</f>
        <v>3.0899215001118847</v>
      </c>
      <c r="CM16" s="6">
        <f>AC16*'Summary all tools'!M$46</f>
        <v>1.6007390031290714</v>
      </c>
      <c r="CN16" s="6">
        <f>AD16*'Summary all tools'!N$46</f>
        <v>2.4388391723587848</v>
      </c>
      <c r="CO16" s="6">
        <f>AE16*'Summary all tools'!O$46</f>
        <v>1.3203525761759587</v>
      </c>
      <c r="CP16" s="6">
        <f t="shared" si="2"/>
        <v>658.24263836702278</v>
      </c>
      <c r="CR16" s="6"/>
      <c r="CS16" s="6"/>
      <c r="CT16" s="6"/>
      <c r="CU16" s="6"/>
      <c r="CV16" s="6"/>
      <c r="CW16" s="6"/>
      <c r="CX16" s="6"/>
      <c r="CY16" s="6"/>
      <c r="CZ16" s="6"/>
      <c r="DA16" s="6"/>
      <c r="DB16" s="6"/>
      <c r="DC16" s="6"/>
      <c r="DD16" s="6"/>
      <c r="DE16" s="6"/>
      <c r="DF16" s="6"/>
      <c r="DH16" s="6"/>
      <c r="DI16" s="6"/>
      <c r="DJ16" s="6"/>
      <c r="DK16" s="6"/>
      <c r="DL16" s="6"/>
      <c r="DM16" s="6"/>
      <c r="DN16" s="6"/>
      <c r="DO16" s="6"/>
      <c r="DP16" s="6"/>
      <c r="DQ16" s="6"/>
      <c r="DR16" s="6"/>
      <c r="DS16" s="6"/>
      <c r="DT16" s="6"/>
      <c r="DU16" s="6"/>
      <c r="DV16" s="6"/>
      <c r="DX16" s="6"/>
      <c r="DY16" s="6"/>
      <c r="DZ16" s="6"/>
      <c r="EA16" s="6"/>
      <c r="EB16" s="6"/>
      <c r="EC16" s="6"/>
      <c r="ED16" s="6"/>
      <c r="EE16" s="6"/>
      <c r="EF16" s="6"/>
      <c r="EG16" s="6"/>
      <c r="EH16" s="6"/>
      <c r="EI16" s="6"/>
      <c r="EJ16" s="6"/>
      <c r="EK16" s="6"/>
      <c r="EL16" s="6"/>
      <c r="EN16" s="1"/>
      <c r="EO16" s="1"/>
      <c r="EP16" s="1"/>
      <c r="EQ16" s="1"/>
      <c r="ER16" s="1"/>
      <c r="ES16" s="1"/>
      <c r="ET16" s="1"/>
      <c r="EU16" s="1"/>
      <c r="EV16" s="1"/>
      <c r="EW16" s="1"/>
      <c r="EX16" s="1"/>
      <c r="EY16" s="1"/>
      <c r="EZ16" s="1"/>
      <c r="FA16" s="1"/>
      <c r="FB16" s="2"/>
      <c r="FD16" s="2"/>
      <c r="FE16" s="2"/>
      <c r="FF16" s="2"/>
      <c r="FG16" s="2"/>
      <c r="FH16" s="2"/>
      <c r="FI16" s="2"/>
      <c r="FJ16" s="2"/>
      <c r="FK16" s="2"/>
      <c r="FL16" s="2"/>
      <c r="FM16" s="2"/>
      <c r="FN16" s="2"/>
      <c r="FO16" s="2"/>
      <c r="FP16" s="2"/>
      <c r="FQ16" s="2"/>
      <c r="FR16" s="2"/>
      <c r="FT16" s="2"/>
      <c r="FU16" s="2"/>
      <c r="FV16" s="2"/>
      <c r="FW16" s="2"/>
      <c r="FX16" s="2"/>
      <c r="FY16" s="2"/>
      <c r="FZ16" s="2"/>
      <c r="GA16" s="2"/>
      <c r="GB16" s="2"/>
      <c r="GC16" s="2"/>
      <c r="GD16" s="2"/>
      <c r="GE16" s="2"/>
      <c r="GF16" s="2"/>
      <c r="GG16" s="2"/>
      <c r="GH16" s="2"/>
      <c r="GJ16" s="6"/>
    </row>
    <row r="17" spans="1:192" x14ac:dyDescent="0.25">
      <c r="A17" s="8" t="s">
        <v>63</v>
      </c>
      <c r="B17" s="8" t="s">
        <v>182</v>
      </c>
      <c r="C17" s="22">
        <f>Baseline!CC17*'Summary all tools'!B$37</f>
        <v>938.35483729003488</v>
      </c>
      <c r="D17" s="22">
        <f>Baseline!CD17*'Summary all tools'!C$37</f>
        <v>998.79467974409476</v>
      </c>
      <c r="E17" s="22">
        <f>Baseline!CE17*'Summary all tools'!D$37</f>
        <v>2402.3997515651613</v>
      </c>
      <c r="F17" s="22">
        <f>Baseline!CF17*'Summary all tools'!E$37</f>
        <v>1801.0388896375748</v>
      </c>
      <c r="G17" s="22">
        <f>Baseline!CG17*'Summary all tools'!F$37</f>
        <v>1358.433717904689</v>
      </c>
      <c r="H17" s="22">
        <f>Baseline!CH17*'Summary all tools'!G$37</f>
        <v>1835.3592010371892</v>
      </c>
      <c r="I17" s="22">
        <f>Baseline!CI17*'Summary all tools'!H$37</f>
        <v>1042.4034675165087</v>
      </c>
      <c r="J17" s="27">
        <f>Baseline!CJ17*'Summary all tools'!J$37</f>
        <v>738.12370698992243</v>
      </c>
      <c r="K17" s="27">
        <f>Baseline!CK17*'Summary all tools'!K$37</f>
        <v>783.86350740063449</v>
      </c>
      <c r="L17" s="27">
        <f>Baseline!CL17*'Summary all tools'!L$37</f>
        <v>1577.9527783929354</v>
      </c>
      <c r="M17" s="27">
        <f>Baseline!CM17*'Summary all tools'!M$37</f>
        <v>1218.2264831435759</v>
      </c>
      <c r="N17" s="27">
        <f>Baseline!CN17*'Summary all tools'!N$37</f>
        <v>957.58205058053068</v>
      </c>
      <c r="O17" s="27">
        <f>Baseline!CO17*'Summary all tools'!O$37</f>
        <v>1818.740762432167</v>
      </c>
      <c r="P17" s="27">
        <f>Baseline!CP17*'Summary all tools'!P$37</f>
        <v>1075.5712073552329</v>
      </c>
      <c r="Q17" s="28"/>
      <c r="R17" s="29">
        <f>Baseline!CR17*'Summary all tools'!B$44</f>
        <v>53.047278953977809</v>
      </c>
      <c r="S17" s="29">
        <f>Baseline!CS17*'Summary all tools'!C$44</f>
        <v>43.875493476764923</v>
      </c>
      <c r="T17" s="29">
        <f>Baseline!CT17*'Summary all tools'!D$44</f>
        <v>85.286083953609563</v>
      </c>
      <c r="U17" s="29">
        <f>Baseline!CU17*'Summary all tools'!E$44</f>
        <v>50.543736898426566</v>
      </c>
      <c r="V17" s="29">
        <f>Baseline!CV17*'Summary all tools'!F$44</f>
        <v>23.190268066528734</v>
      </c>
      <c r="W17" s="29">
        <f>Baseline!CW17*'Summary all tools'!G$44</f>
        <v>30.440787665192079</v>
      </c>
      <c r="X17" s="29">
        <f>Baseline!CX17*'Summary all tools'!H$44</f>
        <v>16.225176069351509</v>
      </c>
      <c r="Y17" s="29">
        <f>Baseline!CY17*'Summary all tools'!J$44</f>
        <v>41.569278647352199</v>
      </c>
      <c r="Z17" s="29">
        <f>Baseline!CZ17*'Summary all tools'!K$44</f>
        <v>33.749493354083974</v>
      </c>
      <c r="AA17" s="29">
        <f>Baseline!DA17*'Summary all tools'!L$44</f>
        <v>55.35424502017986</v>
      </c>
      <c r="AB17" s="29">
        <f>Baseline!DB17*'Summary all tools'!M$44</f>
        <v>37.4678798745568</v>
      </c>
      <c r="AC17" s="29">
        <f>Baseline!DC17*'Summary all tools'!N$44</f>
        <v>19.155598779953575</v>
      </c>
      <c r="AD17" s="29">
        <f>Baseline!DD17*'Summary all tools'!O$44</f>
        <v>28.322161172655619</v>
      </c>
      <c r="AE17" s="29">
        <f>Baseline!DE17*'Summary all tools'!P$44</f>
        <v>13.239799524363852</v>
      </c>
      <c r="AF17" s="29">
        <f t="shared" si="0"/>
        <v>19078.312322447244</v>
      </c>
      <c r="AH17" s="6">
        <f>C17*'Summary all tools'!B$38</f>
        <v>176.42944528082185</v>
      </c>
      <c r="AI17" s="6">
        <f>D17*'Summary all tools'!C$38</f>
        <v>187.79334244772497</v>
      </c>
      <c r="AJ17" s="6">
        <f>E17*'Summary all tools'!D$38</f>
        <v>453.97460094130395</v>
      </c>
      <c r="AK17" s="6">
        <f>F17*'Summary all tools'!E$38</f>
        <v>340.33716107001123</v>
      </c>
      <c r="AL17" s="6">
        <f>G17*'Summary all tools'!F$38</f>
        <v>256.69932932236497</v>
      </c>
      <c r="AM17" s="6">
        <f>H17*'Summary all tools'!G$38</f>
        <v>442.72527862357339</v>
      </c>
      <c r="AN17" s="6">
        <f>I17*'Summary all tools'!H$38</f>
        <v>251.44852589815969</v>
      </c>
      <c r="AO17" s="6">
        <f>J17*'Summary all tools'!J$38</f>
        <v>90.164179528789688</v>
      </c>
      <c r="AP17" s="6">
        <f>K17*'Summary all tools'!K$38</f>
        <v>95.751442932996753</v>
      </c>
      <c r="AQ17" s="6">
        <f>L17*'Summary all tools'!L$38</f>
        <v>386.38449298364401</v>
      </c>
      <c r="AR17" s="6">
        <f>M17*'Summary all tools'!M$38</f>
        <v>298.30032208445817</v>
      </c>
      <c r="AS17" s="6">
        <f>N17*'Summary all tools'!N$38</f>
        <v>234.47777409449313</v>
      </c>
      <c r="AT17" s="6">
        <f>O17*'Summary all tools'!O$38</f>
        <v>405.10628352403347</v>
      </c>
      <c r="AU17" s="6">
        <f>P17*'Summary all tools'!P$38</f>
        <v>239.572710678379</v>
      </c>
      <c r="AV17" s="6"/>
      <c r="AW17" s="6">
        <f>R17*'Summary all tools'!B$45</f>
        <v>9.9739476236264437</v>
      </c>
      <c r="AX17" s="6">
        <f>S17*'Summary all tools'!C$45</f>
        <v>8.2494688234183631</v>
      </c>
      <c r="AY17" s="6">
        <f>T17*'Summary all tools'!D$45</f>
        <v>16.116267038182091</v>
      </c>
      <c r="AZ17" s="6">
        <f>U17*'Summary all tools'!E$45</f>
        <v>9.5511052120266164</v>
      </c>
      <c r="BA17" s="6">
        <f>V17*'Summary all tools'!F$45</f>
        <v>4.382198543088176</v>
      </c>
      <c r="BB17" s="6">
        <f>W17*'Summary all tools'!G$45</f>
        <v>7.3429256752450396</v>
      </c>
      <c r="BC17" s="6">
        <f>X17*'Summary all tools'!H$45</f>
        <v>3.9138363716273048</v>
      </c>
      <c r="BD17" s="6">
        <f>Y17*'Summary all tools'!J$45</f>
        <v>5.0778207871506824</v>
      </c>
      <c r="BE17" s="6">
        <f>Z17*'Summary all tools'!K$45</f>
        <v>4.1226089190288908</v>
      </c>
      <c r="BF17" s="6">
        <f>AA17*'Summary all tools'!L$45</f>
        <v>13.554285140520623</v>
      </c>
      <c r="BG17" s="6">
        <f>AB17*'Summary all tools'!M$45</f>
        <v>9.174550700589915</v>
      </c>
      <c r="BH17" s="6">
        <f>AC17*'Summary all tools'!N$45</f>
        <v>4.6905245985424528</v>
      </c>
      <c r="BI17" s="6">
        <f>AD17*'Summary all tools'!O$45</f>
        <v>6.3084776516912333</v>
      </c>
      <c r="BJ17" s="6">
        <f>AE17*'Summary all tools'!P$45</f>
        <v>2.9490326992758256</v>
      </c>
      <c r="BK17" s="6">
        <f t="shared" si="1"/>
        <v>3964.5719391947687</v>
      </c>
      <c r="BM17" s="6">
        <f>C17*'Summary all tools'!B$39</f>
        <v>40.594385639835124</v>
      </c>
      <c r="BN17" s="6">
        <f>D17*'Summary all tools'!C$39</f>
        <v>43.209087642839378</v>
      </c>
      <c r="BO17" s="6">
        <f>E17*'Summary all tools'!D$39</f>
        <v>133.93660586777602</v>
      </c>
      <c r="BP17" s="6">
        <f>F17*'Summary all tools'!E$39</f>
        <v>100.41003199270517</v>
      </c>
      <c r="BQ17" s="6">
        <f>G17*'Summary all tools'!F$39</f>
        <v>75.7342741789586</v>
      </c>
      <c r="BR17" s="6">
        <f>H17*'Summary all tools'!G$39</f>
        <v>91.598333508325524</v>
      </c>
      <c r="BS17" s="6">
        <f>I17*'Summary all tools'!H$39</f>
        <v>52.023832944446831</v>
      </c>
      <c r="BT17" s="6">
        <f>J17*'Summary all tools'!J$39</f>
        <v>19.866683624987562</v>
      </c>
      <c r="BU17" s="6">
        <f>K17*'Summary all tools'!K$39</f>
        <v>21.09777556150776</v>
      </c>
      <c r="BV17" s="6">
        <f>L17*'Summary all tools'!L$39</f>
        <v>76.498943241728185</v>
      </c>
      <c r="BW17" s="6">
        <f>M17*'Summary all tools'!M$39</f>
        <v>59.059459741553809</v>
      </c>
      <c r="BX17" s="6">
        <f>N17*'Summary all tools'!N$39</f>
        <v>46.42345191803723</v>
      </c>
      <c r="BY17" s="6">
        <f>O17*'Summary all tools'!O$39</f>
        <v>91.530290001246044</v>
      </c>
      <c r="BZ17" s="6">
        <f>P17*'Summary all tools'!P$39</f>
        <v>54.129399065407803</v>
      </c>
      <c r="CA17" s="6"/>
      <c r="CB17" s="6">
        <f>R17*'Summary all tools'!B$46</f>
        <v>2.2948906036662615</v>
      </c>
      <c r="CC17" s="6">
        <f>S17*'Summary all tools'!C$46</f>
        <v>1.8981078708750219</v>
      </c>
      <c r="CD17" s="6">
        <f>T17*'Summary all tools'!D$46</f>
        <v>4.7547992814512376</v>
      </c>
      <c r="CE17" s="6">
        <f>U17*'Summary all tools'!E$46</f>
        <v>2.8178726557221383</v>
      </c>
      <c r="CF17" s="6">
        <f>V17*'Summary all tools'!F$46</f>
        <v>1.2928846633334681</v>
      </c>
      <c r="CG17" s="6">
        <f>W17*'Summary all tools'!G$46</f>
        <v>1.5192260017748358</v>
      </c>
      <c r="CH17" s="6">
        <f>X17*'Summary all tools'!H$46</f>
        <v>0.809759249302201</v>
      </c>
      <c r="CI17" s="6">
        <f>Y17*'Summary all tools'!I$46</f>
        <v>0</v>
      </c>
      <c r="CJ17" s="6">
        <f>Z17*'Summary all tools'!J$46</f>
        <v>0.90837145673517949</v>
      </c>
      <c r="CK17" s="6">
        <f>AA17*'Summary all tools'!K$46</f>
        <v>1.4898658079965594</v>
      </c>
      <c r="CL17" s="6">
        <f>AB17*'Summary all tools'!L$46</f>
        <v>1.8164378903852516</v>
      </c>
      <c r="CM17" s="6">
        <f>AC17*'Summary all tools'!M$46</f>
        <v>0.92866091044968035</v>
      </c>
      <c r="CN17" s="6">
        <f>AD17*'Summary all tools'!N$46</f>
        <v>1.3730546501123102</v>
      </c>
      <c r="CO17" s="6">
        <f>AE17*'Summary all tools'!O$46</f>
        <v>0.66630864335102324</v>
      </c>
      <c r="CP17" s="6">
        <f t="shared" si="2"/>
        <v>928.68279461451039</v>
      </c>
      <c r="CR17" s="6"/>
      <c r="CS17" s="6"/>
      <c r="CT17" s="6"/>
      <c r="CU17" s="6"/>
      <c r="CV17" s="6"/>
      <c r="CW17" s="6"/>
      <c r="CX17" s="6"/>
      <c r="CY17" s="6"/>
      <c r="CZ17" s="6"/>
      <c r="DA17" s="6"/>
      <c r="DB17" s="6"/>
      <c r="DC17" s="6"/>
      <c r="DD17" s="6"/>
      <c r="DE17" s="6"/>
      <c r="DF17" s="6"/>
      <c r="DH17" s="6"/>
      <c r="DI17" s="6"/>
      <c r="DJ17" s="6"/>
      <c r="DK17" s="6"/>
      <c r="DL17" s="6"/>
      <c r="DM17" s="6"/>
      <c r="DN17" s="6"/>
      <c r="DO17" s="6"/>
      <c r="DP17" s="6"/>
      <c r="DQ17" s="6"/>
      <c r="DR17" s="6"/>
      <c r="DS17" s="6"/>
      <c r="DT17" s="6"/>
      <c r="DU17" s="6"/>
      <c r="DV17" s="6"/>
      <c r="DX17" s="6"/>
      <c r="DY17" s="6"/>
      <c r="DZ17" s="6"/>
      <c r="EA17" s="6"/>
      <c r="EB17" s="6"/>
      <c r="EC17" s="6"/>
      <c r="ED17" s="6"/>
      <c r="EE17" s="6"/>
      <c r="EF17" s="6"/>
      <c r="EG17" s="6"/>
      <c r="EH17" s="6"/>
      <c r="EI17" s="6"/>
      <c r="EJ17" s="6"/>
      <c r="EK17" s="6"/>
      <c r="EL17" s="6"/>
      <c r="EN17" s="1"/>
      <c r="EO17" s="1"/>
      <c r="EP17" s="1"/>
      <c r="EQ17" s="1"/>
      <c r="ER17" s="1"/>
      <c r="ES17" s="1"/>
      <c r="ET17" s="1"/>
      <c r="EU17" s="1"/>
      <c r="EV17" s="1"/>
      <c r="EW17" s="1"/>
      <c r="EX17" s="1"/>
      <c r="EY17" s="1"/>
      <c r="EZ17" s="1"/>
      <c r="FA17" s="1"/>
      <c r="FB17" s="2"/>
      <c r="FD17" s="2"/>
      <c r="FE17" s="2"/>
      <c r="FF17" s="2"/>
      <c r="FG17" s="2"/>
      <c r="FH17" s="2"/>
      <c r="FI17" s="2"/>
      <c r="FJ17" s="2"/>
      <c r="FK17" s="2"/>
      <c r="FL17" s="2"/>
      <c r="FM17" s="2"/>
      <c r="FN17" s="2"/>
      <c r="FO17" s="2"/>
      <c r="FP17" s="2"/>
      <c r="FQ17" s="2"/>
      <c r="FR17" s="2"/>
      <c r="FT17" s="2"/>
      <c r="FU17" s="2"/>
      <c r="FV17" s="2"/>
      <c r="FW17" s="2"/>
      <c r="FX17" s="2"/>
      <c r="FY17" s="2"/>
      <c r="FZ17" s="2"/>
      <c r="GA17" s="2"/>
      <c r="GB17" s="2"/>
      <c r="GC17" s="2"/>
      <c r="GD17" s="2"/>
      <c r="GE17" s="2"/>
      <c r="GF17" s="2"/>
      <c r="GG17" s="2"/>
      <c r="GH17" s="2"/>
      <c r="GJ17" s="6"/>
    </row>
    <row r="18" spans="1:192" x14ac:dyDescent="0.25">
      <c r="A18" s="8" t="s">
        <v>69</v>
      </c>
      <c r="B18" s="8" t="s">
        <v>183</v>
      </c>
      <c r="C18" s="22">
        <f>Baseline!CC18*'Summary all tools'!B$37</f>
        <v>710.43428347630174</v>
      </c>
      <c r="D18" s="22">
        <f>Baseline!CD18*'Summary all tools'!C$37</f>
        <v>768.96525370808729</v>
      </c>
      <c r="E18" s="22">
        <f>Baseline!CE18*'Summary all tools'!D$37</f>
        <v>1877.222393173327</v>
      </c>
      <c r="F18" s="22">
        <f>Baseline!CF18*'Summary all tools'!E$37</f>
        <v>1438.1303341493617</v>
      </c>
      <c r="G18" s="22">
        <f>Baseline!CG18*'Summary all tools'!F$37</f>
        <v>1106.9507149243955</v>
      </c>
      <c r="H18" s="22">
        <f>Baseline!CH18*'Summary all tools'!G$37</f>
        <v>1474.4084390147575</v>
      </c>
      <c r="I18" s="22">
        <f>Baseline!CI18*'Summary all tools'!H$37</f>
        <v>843.5790264405764</v>
      </c>
      <c r="J18" s="27">
        <f>Baseline!CJ18*'Summary all tools'!J$37</f>
        <v>551.5876361904767</v>
      </c>
      <c r="K18" s="27">
        <f>Baseline!CK18*'Summary all tools'!K$37</f>
        <v>599.40628966507938</v>
      </c>
      <c r="L18" s="27">
        <f>Baseline!CL18*'Summary all tools'!L$37</f>
        <v>1237.2535826417486</v>
      </c>
      <c r="M18" s="27">
        <f>Baseline!CM18*'Summary all tools'!M$37</f>
        <v>978.54075881552819</v>
      </c>
      <c r="N18" s="27">
        <f>Baseline!CN18*'Summary all tools'!N$37</f>
        <v>770.68015718414233</v>
      </c>
      <c r="O18" s="27">
        <f>Baseline!CO18*'Summary all tools'!O$37</f>
        <v>1416.6351802669283</v>
      </c>
      <c r="P18" s="27">
        <f>Baseline!CP18*'Summary all tools'!P$37</f>
        <v>856.71474349576954</v>
      </c>
      <c r="Q18" s="28"/>
      <c r="R18" s="29">
        <f>Baseline!CR18*'Summary all tools'!B$44</f>
        <v>46.361690836780646</v>
      </c>
      <c r="S18" s="29">
        <f>Baseline!CS18*'Summary all tools'!C$44</f>
        <v>31.506163805700371</v>
      </c>
      <c r="T18" s="29">
        <f>Baseline!CT18*'Summary all tools'!D$44</f>
        <v>78.904293572967845</v>
      </c>
      <c r="U18" s="29">
        <f>Baseline!CU18*'Summary all tools'!E$44</f>
        <v>57.793463885710068</v>
      </c>
      <c r="V18" s="29">
        <f>Baseline!CV18*'Summary all tools'!F$44</f>
        <v>24.712884537065271</v>
      </c>
      <c r="W18" s="29">
        <f>Baseline!CW18*'Summary all tools'!G$44</f>
        <v>25.29682285104801</v>
      </c>
      <c r="X18" s="29">
        <f>Baseline!CX18*'Summary all tools'!H$44</f>
        <v>20.719609346902327</v>
      </c>
      <c r="Y18" s="29">
        <f>Baseline!CY18*'Summary all tools'!J$44</f>
        <v>32.448734497924008</v>
      </c>
      <c r="Z18" s="29">
        <f>Baseline!CZ18*'Summary all tools'!K$44</f>
        <v>23.776896943163795</v>
      </c>
      <c r="AA18" s="29">
        <f>Baseline!DA18*'Summary all tools'!L$44</f>
        <v>54.663178470639984</v>
      </c>
      <c r="AB18" s="29">
        <f>Baseline!DB18*'Summary all tools'!M$44</f>
        <v>38.457432449929833</v>
      </c>
      <c r="AC18" s="29">
        <f>Baseline!DC18*'Summary all tools'!N$44</f>
        <v>17.083945262889749</v>
      </c>
      <c r="AD18" s="29">
        <f>Baseline!DD18*'Summary all tools'!O$44</f>
        <v>23.55118201532968</v>
      </c>
      <c r="AE18" s="29">
        <f>Baseline!DE18*'Summary all tools'!P$44</f>
        <v>17.089340318979584</v>
      </c>
      <c r="AF18" s="29">
        <f t="shared" si="0"/>
        <v>15122.874431941511</v>
      </c>
      <c r="AH18" s="6">
        <f>C18*'Summary all tools'!B$38</f>
        <v>133.57583033747437</v>
      </c>
      <c r="AI18" s="6">
        <f>D18*'Summary all tools'!C$38</f>
        <v>144.58082141266866</v>
      </c>
      <c r="AJ18" s="6">
        <f>E18*'Summary all tools'!D$38</f>
        <v>354.73333955505359</v>
      </c>
      <c r="AK18" s="6">
        <f>F18*'Summary all tools'!E$38</f>
        <v>271.75937065498505</v>
      </c>
      <c r="AL18" s="6">
        <f>G18*'Summary all tools'!F$38</f>
        <v>209.17730645871794</v>
      </c>
      <c r="AM18" s="6">
        <f>H18*'Summary all tools'!G$38</f>
        <v>355.65674915235832</v>
      </c>
      <c r="AN18" s="6">
        <f>I18*'Summary all tools'!H$38</f>
        <v>203.4881015720799</v>
      </c>
      <c r="AO18" s="6">
        <f>J18*'Summary all tools'!J$38</f>
        <v>67.378199865917438</v>
      </c>
      <c r="AP18" s="6">
        <f>K18*'Summary all tools'!K$38</f>
        <v>73.219401843146343</v>
      </c>
      <c r="AQ18" s="6">
        <f>L18*'Summary all tools'!L$38</f>
        <v>302.95938178080615</v>
      </c>
      <c r="AR18" s="6">
        <f>M18*'Summary all tools'!M$38</f>
        <v>239.60981604521561</v>
      </c>
      <c r="AS18" s="6">
        <f>N18*'Summary all tools'!N$38</f>
        <v>188.71215023900939</v>
      </c>
      <c r="AT18" s="6">
        <f>O18*'Summary all tools'!O$38</f>
        <v>315.54129364752646</v>
      </c>
      <c r="AU18" s="6">
        <f>P18*'Summary all tools'!P$38</f>
        <v>190.82462599765975</v>
      </c>
      <c r="AV18" s="6"/>
      <c r="AW18" s="6">
        <f>R18*'Summary all tools'!B$45</f>
        <v>8.7169235683131667</v>
      </c>
      <c r="AX18" s="6">
        <f>S18*'Summary all tools'!C$45</f>
        <v>5.923787870289754</v>
      </c>
      <c r="AY18" s="6">
        <f>T18*'Summary all tools'!D$45</f>
        <v>14.910318386441107</v>
      </c>
      <c r="AZ18" s="6">
        <f>U18*'Summary all tools'!E$45</f>
        <v>10.921065358684649</v>
      </c>
      <c r="BA18" s="6">
        <f>V18*'Summary all tools'!F$45</f>
        <v>4.6699230169806443</v>
      </c>
      <c r="BB18" s="6">
        <f>W18*'Summary all tools'!G$45</f>
        <v>6.1020986729422644</v>
      </c>
      <c r="BC18" s="6">
        <f>X18*'Summary all tools'!H$45</f>
        <v>4.9979834006853121</v>
      </c>
      <c r="BD18" s="6">
        <f>Y18*'Summary all tools'!J$45</f>
        <v>3.9637170504710486</v>
      </c>
      <c r="BE18" s="6">
        <f>Z18*'Summary all tools'!K$45</f>
        <v>2.9044242642788074</v>
      </c>
      <c r="BF18" s="6">
        <f>AA18*'Summary all tools'!L$45</f>
        <v>13.385067530197794</v>
      </c>
      <c r="BG18" s="6">
        <f>AB18*'Summary all tools'!M$45</f>
        <v>9.4168569187174125</v>
      </c>
      <c r="BH18" s="6">
        <f>AC18*'Summary all tools'!N$45</f>
        <v>4.183250360181713</v>
      </c>
      <c r="BI18" s="6">
        <f>AD18*'Summary all tools'!O$45</f>
        <v>5.2457898431163033</v>
      </c>
      <c r="BJ18" s="6">
        <f>AE18*'Summary all tools'!P$45</f>
        <v>3.8064793441156763</v>
      </c>
      <c r="BK18" s="6">
        <f t="shared" si="1"/>
        <v>3150.3640741480358</v>
      </c>
      <c r="BM18" s="6">
        <f>C18*'Summary all tools'!B$39</f>
        <v>30.734261847560479</v>
      </c>
      <c r="BN18" s="6">
        <f>D18*'Summary all tools'!C$39</f>
        <v>33.266383687870665</v>
      </c>
      <c r="BO18" s="6">
        <f>E18*'Summary all tools'!D$39</f>
        <v>104.65735173208103</v>
      </c>
      <c r="BP18" s="6">
        <f>F18*'Summary all tools'!E$39</f>
        <v>80.177454075228496</v>
      </c>
      <c r="BQ18" s="6">
        <f>G18*'Summary all tools'!F$39</f>
        <v>61.713801594963364</v>
      </c>
      <c r="BR18" s="6">
        <f>H18*'Summary all tools'!G$39</f>
        <v>73.584154997039647</v>
      </c>
      <c r="BS18" s="6">
        <f>I18*'Summary all tools'!H$39</f>
        <v>42.100986532154458</v>
      </c>
      <c r="BT18" s="6">
        <f>J18*'Summary all tools'!J$39</f>
        <v>14.846044038252996</v>
      </c>
      <c r="BU18" s="6">
        <f>K18*'Summary all tools'!K$39</f>
        <v>16.133088541710212</v>
      </c>
      <c r="BV18" s="6">
        <f>L18*'Summary all tools'!L$39</f>
        <v>59.981891023716656</v>
      </c>
      <c r="BW18" s="6">
        <f>M18*'Summary all tools'!M$39</f>
        <v>47.43952733781115</v>
      </c>
      <c r="BX18" s="6">
        <f>N18*'Summary all tools'!N$39</f>
        <v>37.362472698327359</v>
      </c>
      <c r="BY18" s="6">
        <f>O18*'Summary all tools'!O$39</f>
        <v>71.2938487739181</v>
      </c>
      <c r="BZ18" s="6">
        <f>P18*'Summary all tools'!P$39</f>
        <v>43.115187463906388</v>
      </c>
      <c r="CA18" s="6"/>
      <c r="CB18" s="6">
        <f>R18*'Summary all tools'!B$46</f>
        <v>2.0056638298773657</v>
      </c>
      <c r="CC18" s="6">
        <f>S18*'Summary all tools'!C$46</f>
        <v>1.3629954391817134</v>
      </c>
      <c r="CD18" s="6">
        <f>T18*'Summary all tools'!D$46</f>
        <v>4.3990069773661649</v>
      </c>
      <c r="CE18" s="6">
        <f>U18*'Summary all tools'!E$46</f>
        <v>3.2220534443324276</v>
      </c>
      <c r="CF18" s="6">
        <f>V18*'Summary all tools'!F$46</f>
        <v>1.3777723186744135</v>
      </c>
      <c r="CG18" s="6">
        <f>W18*'Summary all tools'!G$46</f>
        <v>1.2625031737121928</v>
      </c>
      <c r="CH18" s="6">
        <f>X18*'Summary all tools'!H$46</f>
        <v>1.0340655311762714</v>
      </c>
      <c r="CI18" s="6">
        <f>Y18*'Summary all tools'!I$46</f>
        <v>0</v>
      </c>
      <c r="CJ18" s="6">
        <f>Z18*'Summary all tools'!J$46</f>
        <v>0.63995788873939818</v>
      </c>
      <c r="CK18" s="6">
        <f>AA18*'Summary all tools'!K$46</f>
        <v>1.4712656731228153</v>
      </c>
      <c r="CL18" s="6">
        <f>AB18*'Summary all tools'!L$46</f>
        <v>1.864411269142038</v>
      </c>
      <c r="CM18" s="6">
        <f>AC18*'Summary all tools'!M$46</f>
        <v>0.82822742030443319</v>
      </c>
      <c r="CN18" s="6">
        <f>AD18*'Summary all tools'!N$46</f>
        <v>1.1417582078097379</v>
      </c>
      <c r="CO18" s="6">
        <f>AE18*'Summary all tools'!O$46</f>
        <v>0.86004135808471338</v>
      </c>
      <c r="CP18" s="6">
        <f t="shared" si="2"/>
        <v>737.87617687606462</v>
      </c>
      <c r="CR18" s="6"/>
      <c r="CS18" s="6"/>
      <c r="CT18" s="6"/>
      <c r="CU18" s="6"/>
      <c r="CV18" s="6"/>
      <c r="CW18" s="6"/>
      <c r="CX18" s="6"/>
      <c r="CY18" s="6"/>
      <c r="CZ18" s="6"/>
      <c r="DA18" s="6"/>
      <c r="DB18" s="6"/>
      <c r="DC18" s="6"/>
      <c r="DD18" s="6"/>
      <c r="DE18" s="6"/>
      <c r="DF18" s="6"/>
      <c r="DH18" s="6"/>
      <c r="DI18" s="6"/>
      <c r="DJ18" s="6"/>
      <c r="DK18" s="6"/>
      <c r="DL18" s="6"/>
      <c r="DM18" s="6"/>
      <c r="DN18" s="6"/>
      <c r="DO18" s="6"/>
      <c r="DP18" s="6"/>
      <c r="DQ18" s="6"/>
      <c r="DR18" s="6"/>
      <c r="DS18" s="6"/>
      <c r="DT18" s="6"/>
      <c r="DU18" s="6"/>
      <c r="DV18" s="6"/>
      <c r="DX18" s="6"/>
      <c r="DY18" s="6"/>
      <c r="DZ18" s="6"/>
      <c r="EA18" s="6"/>
      <c r="EB18" s="6"/>
      <c r="EC18" s="6"/>
      <c r="ED18" s="6"/>
      <c r="EE18" s="6"/>
      <c r="EF18" s="6"/>
      <c r="EG18" s="6"/>
      <c r="EH18" s="6"/>
      <c r="EI18" s="6"/>
      <c r="EJ18" s="6"/>
      <c r="EK18" s="6"/>
      <c r="EL18" s="6"/>
      <c r="EN18" s="1"/>
      <c r="EO18" s="1"/>
      <c r="EP18" s="1"/>
      <c r="EQ18" s="1"/>
      <c r="ER18" s="1"/>
      <c r="ES18" s="1"/>
      <c r="ET18" s="1"/>
      <c r="EU18" s="1"/>
      <c r="EV18" s="1"/>
      <c r="EW18" s="1"/>
      <c r="EX18" s="1"/>
      <c r="EY18" s="1"/>
      <c r="EZ18" s="1"/>
      <c r="FA18" s="1"/>
      <c r="FB18" s="2"/>
      <c r="FD18" s="2"/>
      <c r="FE18" s="2"/>
      <c r="FF18" s="2"/>
      <c r="FG18" s="2"/>
      <c r="FH18" s="2"/>
      <c r="FI18" s="2"/>
      <c r="FJ18" s="2"/>
      <c r="FK18" s="2"/>
      <c r="FL18" s="2"/>
      <c r="FM18" s="2"/>
      <c r="FN18" s="2"/>
      <c r="FO18" s="2"/>
      <c r="FP18" s="2"/>
      <c r="FQ18" s="2"/>
      <c r="FR18" s="2"/>
      <c r="FT18" s="2"/>
      <c r="FU18" s="2"/>
      <c r="FV18" s="2"/>
      <c r="FW18" s="2"/>
      <c r="FX18" s="2"/>
      <c r="FY18" s="2"/>
      <c r="FZ18" s="2"/>
      <c r="GA18" s="2"/>
      <c r="GB18" s="2"/>
      <c r="GC18" s="2"/>
      <c r="GD18" s="2"/>
      <c r="GE18" s="2"/>
      <c r="GF18" s="2"/>
      <c r="GG18" s="2"/>
      <c r="GH18" s="2"/>
      <c r="GJ18" s="6"/>
    </row>
    <row r="19" spans="1:192" x14ac:dyDescent="0.25">
      <c r="A19" s="8" t="s">
        <v>72</v>
      </c>
      <c r="B19" s="8" t="s">
        <v>184</v>
      </c>
      <c r="C19" s="22">
        <f>Baseline!CC19*'Summary all tools'!B$37</f>
        <v>420.7767937131797</v>
      </c>
      <c r="D19" s="22">
        <f>Baseline!CD19*'Summary all tools'!C$37</f>
        <v>444.66770612322921</v>
      </c>
      <c r="E19" s="22">
        <f>Baseline!CE19*'Summary all tools'!D$37</f>
        <v>1072.4705198290094</v>
      </c>
      <c r="F19" s="22">
        <f>Baseline!CF19*'Summary all tools'!E$37</f>
        <v>811.66624139501607</v>
      </c>
      <c r="G19" s="22">
        <f>Baseline!CG19*'Summary all tools'!F$37</f>
        <v>637.26593344823902</v>
      </c>
      <c r="H19" s="22">
        <f>Baseline!CH19*'Summary all tools'!G$37</f>
        <v>824.43026219966987</v>
      </c>
      <c r="I19" s="22">
        <f>Baseline!CI19*'Summary all tools'!H$37</f>
        <v>466.26185295249786</v>
      </c>
      <c r="J19" s="27">
        <f>Baseline!CJ19*'Summary all tools'!J$37</f>
        <v>324.62167999304643</v>
      </c>
      <c r="K19" s="27">
        <f>Baseline!CK19*'Summary all tools'!K$37</f>
        <v>346.86702215092765</v>
      </c>
      <c r="L19" s="27">
        <f>Baseline!CL19*'Summary all tools'!L$37</f>
        <v>709.93339627051228</v>
      </c>
      <c r="M19" s="27">
        <f>Baseline!CM19*'Summary all tools'!M$37</f>
        <v>537.2261433594208</v>
      </c>
      <c r="N19" s="27">
        <f>Baseline!CN19*'Summary all tools'!N$37</f>
        <v>431.4084638001525</v>
      </c>
      <c r="O19" s="27">
        <f>Baseline!CO19*'Summary all tools'!O$37</f>
        <v>789.64581994877312</v>
      </c>
      <c r="P19" s="27">
        <f>Baseline!CP19*'Summary all tools'!P$37</f>
        <v>475.27407561251044</v>
      </c>
      <c r="Q19" s="28"/>
      <c r="R19" s="29">
        <f>Baseline!CR19*'Summary all tools'!B$44</f>
        <v>31.942287903016936</v>
      </c>
      <c r="S19" s="29">
        <f>Baseline!CS19*'Summary all tools'!C$44</f>
        <v>30.443506365737214</v>
      </c>
      <c r="T19" s="29">
        <f>Baseline!CT19*'Summary all tools'!D$44</f>
        <v>79.042705881584794</v>
      </c>
      <c r="U19" s="29">
        <f>Baseline!CU19*'Summary all tools'!E$44</f>
        <v>52.139389466084737</v>
      </c>
      <c r="V19" s="29">
        <f>Baseline!CV19*'Summary all tools'!F$44</f>
        <v>23.471766422224352</v>
      </c>
      <c r="W19" s="29">
        <f>Baseline!CW19*'Summary all tools'!G$44</f>
        <v>26.244596631992884</v>
      </c>
      <c r="X19" s="29">
        <f>Baseline!CX19*'Summary all tools'!H$44</f>
        <v>16.346408868117621</v>
      </c>
      <c r="Y19" s="29">
        <f>Baseline!CY19*'Summary all tools'!J$44</f>
        <v>27.349383459804706</v>
      </c>
      <c r="Z19" s="29">
        <f>Baseline!CZ19*'Summary all tools'!K$44</f>
        <v>25.75292969942927</v>
      </c>
      <c r="AA19" s="29">
        <f>Baseline!DA19*'Summary all tools'!L$44</f>
        <v>49.469349623663412</v>
      </c>
      <c r="AB19" s="29">
        <f>Baseline!DB19*'Summary all tools'!M$44</f>
        <v>31.613191556868234</v>
      </c>
      <c r="AC19" s="29">
        <f>Baseline!DC19*'Summary all tools'!N$44</f>
        <v>16.544637363241829</v>
      </c>
      <c r="AD19" s="29">
        <f>Baseline!DD19*'Summary all tools'!O$44</f>
        <v>25.237096924389871</v>
      </c>
      <c r="AE19" s="29">
        <f>Baseline!DE19*'Summary all tools'!P$44</f>
        <v>13.624174163092913</v>
      </c>
      <c r="AF19" s="29">
        <f t="shared" si="0"/>
        <v>8741.7373351254319</v>
      </c>
      <c r="AH19" s="6">
        <f>C19*'Summary all tools'!B$38</f>
        <v>79.11443875139652</v>
      </c>
      <c r="AI19" s="6">
        <f>D19*'Summary all tools'!C$38</f>
        <v>83.606407307695335</v>
      </c>
      <c r="AJ19" s="6">
        <f>E19*'Summary all tools'!D$38</f>
        <v>202.66168273764146</v>
      </c>
      <c r="AK19" s="6">
        <f>F19*'Summary all tools'!E$38</f>
        <v>153.37824514624131</v>
      </c>
      <c r="AL19" s="6">
        <f>G19*'Summary all tools'!F$38</f>
        <v>120.42231840981982</v>
      </c>
      <c r="AM19" s="6">
        <f>H19*'Summary all tools'!G$38</f>
        <v>198.86903736979099</v>
      </c>
      <c r="AN19" s="6">
        <f>I19*'Summary all tools'!H$38</f>
        <v>112.47166693216445</v>
      </c>
      <c r="AO19" s="6">
        <f>J19*'Summary all tools'!J$38</f>
        <v>39.653579957742728</v>
      </c>
      <c r="AP19" s="6">
        <f>K19*'Summary all tools'!K$38</f>
        <v>42.37091989007191</v>
      </c>
      <c r="AQ19" s="6">
        <f>L19*'Summary all tools'!L$38</f>
        <v>173.83742981808763</v>
      </c>
      <c r="AR19" s="6">
        <f>M19*'Summary all tools'!M$38</f>
        <v>131.54756838217534</v>
      </c>
      <c r="AS19" s="6">
        <f>N19*'Summary all tools'!N$38</f>
        <v>105.63658357637259</v>
      </c>
      <c r="AT19" s="6">
        <f>O19*'Summary all tools'!O$38</f>
        <v>175.8856952169215</v>
      </c>
      <c r="AU19" s="6">
        <f>P19*'Summary all tools'!P$38</f>
        <v>105.86253874314073</v>
      </c>
      <c r="AV19" s="6"/>
      <c r="AW19" s="6">
        <f>R19*'Summary all tools'!B$45</f>
        <v>6.0057879085539332</v>
      </c>
      <c r="AX19" s="6">
        <f>S19*'Summary all tools'!C$45</f>
        <v>5.7239870537908573</v>
      </c>
      <c r="AY19" s="6">
        <f>T19*'Summary all tools'!D$45</f>
        <v>14.936473764008396</v>
      </c>
      <c r="AZ19" s="6">
        <f>U19*'Summary all tools'!E$45</f>
        <v>9.8526311080277491</v>
      </c>
      <c r="BA19" s="6">
        <f>V19*'Summary all tools'!F$45</f>
        <v>4.4353924811949774</v>
      </c>
      <c r="BB19" s="6">
        <f>W19*'Summary all tools'!G$45</f>
        <v>6.33072062934394</v>
      </c>
      <c r="BC19" s="6">
        <f>X19*'Summary all tools'!H$45</f>
        <v>3.9430801428638622</v>
      </c>
      <c r="BD19" s="6">
        <f>Y19*'Summary all tools'!J$45</f>
        <v>3.3408149567877383</v>
      </c>
      <c r="BE19" s="6">
        <f>Z19*'Summary all tools'!K$45</f>
        <v>3.1458030067625815</v>
      </c>
      <c r="BF19" s="6">
        <f>AA19*'Summary all tools'!L$45</f>
        <v>12.113283638333359</v>
      </c>
      <c r="BG19" s="6">
        <f>AB19*'Summary all tools'!M$45</f>
        <v>7.7409458372610791</v>
      </c>
      <c r="BH19" s="6">
        <f>AC19*'Summary all tools'!N$45</f>
        <v>4.0511930437519021</v>
      </c>
      <c r="BI19" s="6">
        <f>AD19*'Summary all tools'!O$45</f>
        <v>5.6213104985360483</v>
      </c>
      <c r="BJ19" s="6">
        <f>AE19*'Summary all tools'!P$45</f>
        <v>3.0346482991418511</v>
      </c>
      <c r="BK19" s="6">
        <f t="shared" si="1"/>
        <v>1815.5941846076207</v>
      </c>
      <c r="BM19" s="6">
        <f>C19*'Summary all tools'!B$39</f>
        <v>18.20332219058681</v>
      </c>
      <c r="BN19" s="6">
        <f>D19*'Summary all tools'!C$39</f>
        <v>19.236872477876805</v>
      </c>
      <c r="BO19" s="6">
        <f>E19*'Summary all tools'!D$39</f>
        <v>59.791490248683033</v>
      </c>
      <c r="BP19" s="6">
        <f>F19*'Summary all tools'!E$39</f>
        <v>45.251345617679888</v>
      </c>
      <c r="BQ19" s="6">
        <f>G19*'Summary all tools'!F$39</f>
        <v>35.528323754449943</v>
      </c>
      <c r="BR19" s="6">
        <f>H19*'Summary all tools'!G$39</f>
        <v>41.145318076508481</v>
      </c>
      <c r="BS19" s="6">
        <f>I19*'Summary all tools'!H$39</f>
        <v>23.270000054930577</v>
      </c>
      <c r="BT19" s="6">
        <f>J19*'Summary all tools'!J$39</f>
        <v>8.7372294822145005</v>
      </c>
      <c r="BU19" s="6">
        <f>K19*'Summary all tools'!K$39</f>
        <v>9.3359653995073693</v>
      </c>
      <c r="BV19" s="6">
        <f>L19*'Summary all tools'!L$39</f>
        <v>34.417477715661647</v>
      </c>
      <c r="BW19" s="6">
        <f>M19*'Summary all tools'!M$39</f>
        <v>26.044652800497804</v>
      </c>
      <c r="BX19" s="6">
        <f>N19*'Summary all tools'!N$39</f>
        <v>20.914625607402627</v>
      </c>
      <c r="BY19" s="6">
        <f>O19*'Summary all tools'!O$39</f>
        <v>39.739864191270968</v>
      </c>
      <c r="BZ19" s="6">
        <f>P19*'Summary all tools'!P$39</f>
        <v>23.918732603052714</v>
      </c>
      <c r="CA19" s="6"/>
      <c r="CB19" s="6">
        <f>R19*'Summary all tools'!B$46</f>
        <v>1.381862704623029</v>
      </c>
      <c r="CC19" s="6">
        <f>S19*'Summary all tools'!C$46</f>
        <v>1.3170235698987813</v>
      </c>
      <c r="CD19" s="6">
        <f>T19*'Summary all tools'!D$46</f>
        <v>4.406723626027321</v>
      </c>
      <c r="CE19" s="6">
        <f>U19*'Summary all tools'!E$46</f>
        <v>2.9068321592007336</v>
      </c>
      <c r="CF19" s="6">
        <f>V19*'Summary all tools'!F$46</f>
        <v>1.30857852706063</v>
      </c>
      <c r="CG19" s="6">
        <f>W19*'Summary all tools'!G$46</f>
        <v>1.3098042681401254</v>
      </c>
      <c r="CH19" s="6">
        <f>X19*'Summary all tools'!H$46</f>
        <v>0.81580968473045423</v>
      </c>
      <c r="CI19" s="6">
        <f>Y19*'Summary all tools'!I$46</f>
        <v>0</v>
      </c>
      <c r="CJ19" s="6">
        <f>Z19*'Summary all tools'!J$46</f>
        <v>0.69314303538836552</v>
      </c>
      <c r="CK19" s="6">
        <f>AA19*'Summary all tools'!K$46</f>
        <v>1.3314731782766551</v>
      </c>
      <c r="CL19" s="6">
        <f>AB19*'Summary all tools'!L$46</f>
        <v>1.5326033704644419</v>
      </c>
      <c r="CM19" s="6">
        <f>AC19*'Summary all tools'!M$46</f>
        <v>0.80208184423275919</v>
      </c>
      <c r="CN19" s="6">
        <f>AD19*'Summary all tools'!N$46</f>
        <v>1.2234911409523439</v>
      </c>
      <c r="CO19" s="6">
        <f>AE19*'Summary all tools'!O$46</f>
        <v>0.68565275378100399</v>
      </c>
      <c r="CP19" s="6">
        <f t="shared" si="2"/>
        <v>425.25030008309972</v>
      </c>
      <c r="CR19" s="6"/>
      <c r="CS19" s="6"/>
      <c r="CT19" s="6"/>
      <c r="CU19" s="6"/>
      <c r="CV19" s="6"/>
      <c r="CW19" s="6"/>
      <c r="CX19" s="6"/>
      <c r="CY19" s="6"/>
      <c r="CZ19" s="6"/>
      <c r="DA19" s="6"/>
      <c r="DB19" s="6"/>
      <c r="DC19" s="6"/>
      <c r="DD19" s="6"/>
      <c r="DE19" s="6"/>
      <c r="DF19" s="6"/>
      <c r="DH19" s="6"/>
      <c r="DI19" s="6"/>
      <c r="DJ19" s="6"/>
      <c r="DK19" s="6"/>
      <c r="DL19" s="6"/>
      <c r="DM19" s="6"/>
      <c r="DN19" s="6"/>
      <c r="DO19" s="6"/>
      <c r="DP19" s="6"/>
      <c r="DQ19" s="6"/>
      <c r="DR19" s="6"/>
      <c r="DS19" s="6"/>
      <c r="DT19" s="6"/>
      <c r="DU19" s="6"/>
      <c r="DV19" s="6"/>
      <c r="DX19" s="6"/>
      <c r="DY19" s="6"/>
      <c r="DZ19" s="6"/>
      <c r="EA19" s="6"/>
      <c r="EB19" s="6"/>
      <c r="EC19" s="6"/>
      <c r="ED19" s="6"/>
      <c r="EE19" s="6"/>
      <c r="EF19" s="6"/>
      <c r="EG19" s="6"/>
      <c r="EH19" s="6"/>
      <c r="EI19" s="6"/>
      <c r="EJ19" s="6"/>
      <c r="EK19" s="6"/>
      <c r="EL19" s="6"/>
      <c r="EN19" s="1"/>
      <c r="EO19" s="1"/>
      <c r="EP19" s="1"/>
      <c r="EQ19" s="1"/>
      <c r="ER19" s="1"/>
      <c r="ES19" s="1"/>
      <c r="ET19" s="1"/>
      <c r="EU19" s="1"/>
      <c r="EV19" s="1"/>
      <c r="EW19" s="1"/>
      <c r="EX19" s="1"/>
      <c r="EY19" s="1"/>
      <c r="EZ19" s="1"/>
      <c r="FA19" s="1"/>
      <c r="FB19" s="2"/>
      <c r="FD19" s="2"/>
      <c r="FE19" s="2"/>
      <c r="FF19" s="2"/>
      <c r="FG19" s="2"/>
      <c r="FH19" s="2"/>
      <c r="FI19" s="2"/>
      <c r="FJ19" s="2"/>
      <c r="FK19" s="2"/>
      <c r="FL19" s="2"/>
      <c r="FM19" s="2"/>
      <c r="FN19" s="2"/>
      <c r="FO19" s="2"/>
      <c r="FP19" s="2"/>
      <c r="FQ19" s="2"/>
      <c r="FR19" s="2"/>
      <c r="FT19" s="2"/>
      <c r="FU19" s="2"/>
      <c r="FV19" s="2"/>
      <c r="FW19" s="2"/>
      <c r="FX19" s="2"/>
      <c r="FY19" s="2"/>
      <c r="FZ19" s="2"/>
      <c r="GA19" s="2"/>
      <c r="GB19" s="2"/>
      <c r="GC19" s="2"/>
      <c r="GD19" s="2"/>
      <c r="GE19" s="2"/>
      <c r="GF19" s="2"/>
      <c r="GG19" s="2"/>
      <c r="GH19" s="2"/>
      <c r="GJ19" s="6"/>
    </row>
    <row r="20" spans="1:192" x14ac:dyDescent="0.25">
      <c r="A20" s="8" t="s">
        <v>74</v>
      </c>
      <c r="B20" s="8" t="s">
        <v>185</v>
      </c>
      <c r="C20" s="22">
        <f>Baseline!CC20*'Summary all tools'!B$37</f>
        <v>438.19322502760383</v>
      </c>
      <c r="D20" s="22">
        <f>Baseline!CD20*'Summary all tools'!C$37</f>
        <v>468.23411098899118</v>
      </c>
      <c r="E20" s="22">
        <f>Baseline!CE20*'Summary all tools'!D$37</f>
        <v>1191.2624910302752</v>
      </c>
      <c r="F20" s="22">
        <f>Baseline!CF20*'Summary all tools'!E$37</f>
        <v>925.19687989106046</v>
      </c>
      <c r="G20" s="22">
        <f>Baseline!CG20*'Summary all tools'!F$37</f>
        <v>749.08128420797118</v>
      </c>
      <c r="H20" s="22">
        <f>Baseline!CH20*'Summary all tools'!G$37</f>
        <v>1055.8073794221605</v>
      </c>
      <c r="I20" s="22">
        <f>Baseline!CI20*'Summary all tools'!H$37</f>
        <v>632.25973670524183</v>
      </c>
      <c r="J20" s="27">
        <f>Baseline!CJ20*'Summary all tools'!J$37</f>
        <v>348.64066925193168</v>
      </c>
      <c r="K20" s="27">
        <f>Baseline!CK20*'Summary all tools'!K$37</f>
        <v>380.75805597077749</v>
      </c>
      <c r="L20" s="27">
        <f>Baseline!CL20*'Summary all tools'!L$37</f>
        <v>819.04192602238936</v>
      </c>
      <c r="M20" s="27">
        <f>Baseline!CM20*'Summary all tools'!M$37</f>
        <v>656.58527200669027</v>
      </c>
      <c r="N20" s="27">
        <f>Baseline!CN20*'Summary all tools'!N$37</f>
        <v>538.43307263742565</v>
      </c>
      <c r="O20" s="27">
        <f>Baseline!CO20*'Summary all tools'!O$37</f>
        <v>1005.8796968663046</v>
      </c>
      <c r="P20" s="27">
        <f>Baseline!CP20*'Summary all tools'!P$37</f>
        <v>620.28646608320048</v>
      </c>
      <c r="Q20" s="28"/>
      <c r="R20" s="29">
        <f>Baseline!CR20*'Summary all tools'!B$44</f>
        <v>8.0383947928259616</v>
      </c>
      <c r="S20" s="29">
        <f>Baseline!CS20*'Summary all tools'!C$44</f>
        <v>6.6694809955505088</v>
      </c>
      <c r="T20" s="29">
        <f>Baseline!CT20*'Summary all tools'!D$44</f>
        <v>16.389749617814967</v>
      </c>
      <c r="U20" s="29">
        <f>Baseline!CU20*'Summary all tools'!E$44</f>
        <v>8.9816713314820404</v>
      </c>
      <c r="V20" s="29">
        <f>Baseline!CV20*'Summary all tools'!F$44</f>
        <v>4.0879537513381559</v>
      </c>
      <c r="W20" s="29">
        <f>Baseline!CW20*'Summary all tools'!G$44</f>
        <v>4.9171712823513527</v>
      </c>
      <c r="X20" s="29">
        <f>Baseline!CX20*'Summary all tools'!H$44</f>
        <v>2.797609454447973</v>
      </c>
      <c r="Y20" s="29">
        <f>Baseline!CY20*'Summary all tools'!J$44</f>
        <v>6.5083245389926336</v>
      </c>
      <c r="Z20" s="29">
        <f>Baseline!CZ20*'Summary all tools'!K$44</f>
        <v>6.316359663589882</v>
      </c>
      <c r="AA20" s="29">
        <f>Baseline!DA20*'Summary all tools'!L$44</f>
        <v>11.265409416276048</v>
      </c>
      <c r="AB20" s="29">
        <f>Baseline!DB20*'Summary all tools'!M$44</f>
        <v>7.2365121535060029</v>
      </c>
      <c r="AC20" s="29">
        <f>Baseline!DC20*'Summary all tools'!N$44</f>
        <v>3.3554788473856907</v>
      </c>
      <c r="AD20" s="29">
        <f>Baseline!DD20*'Summary all tools'!O$44</f>
        <v>4.1563429958931142</v>
      </c>
      <c r="AE20" s="29">
        <f>Baseline!DE20*'Summary all tools'!P$44</f>
        <v>3.0134265769748061</v>
      </c>
      <c r="AF20" s="29">
        <f t="shared" si="0"/>
        <v>9923.3941515304505</v>
      </c>
      <c r="AH20" s="6">
        <f>C20*'Summary all tools'!B$38</f>
        <v>82.389075587552796</v>
      </c>
      <c r="AI20" s="6">
        <f>D20*'Summary all tools'!C$38</f>
        <v>88.037361966316141</v>
      </c>
      <c r="AJ20" s="6">
        <f>E20*'Summary all tools'!D$38</f>
        <v>225.10946133318581</v>
      </c>
      <c r="AK20" s="6">
        <f>F20*'Summary all tools'!E$38</f>
        <v>174.83180476814641</v>
      </c>
      <c r="AL20" s="6">
        <f>G20*'Summary all tools'!F$38</f>
        <v>141.55174502052037</v>
      </c>
      <c r="AM20" s="6">
        <f>H20*'Summary all tools'!G$38</f>
        <v>254.68181703251744</v>
      </c>
      <c r="AN20" s="6">
        <f>I20*'Summary all tools'!H$38</f>
        <v>152.51367031429587</v>
      </c>
      <c r="AO20" s="6">
        <f>J20*'Summary all tools'!J$38</f>
        <v>42.58757657528772</v>
      </c>
      <c r="AP20" s="6">
        <f>K20*'Summary all tools'!K$38</f>
        <v>46.510818431212982</v>
      </c>
      <c r="AQ20" s="6">
        <f>L20*'Summary all tools'!L$38</f>
        <v>200.55422674993594</v>
      </c>
      <c r="AR20" s="6">
        <f>M20*'Summary all tools'!M$38</f>
        <v>160.77437227444017</v>
      </c>
      <c r="AS20" s="6">
        <f>N20*'Summary all tools'!N$38</f>
        <v>131.84310242066792</v>
      </c>
      <c r="AT20" s="6">
        <f>O20*'Summary all tools'!O$38</f>
        <v>224.04962493107811</v>
      </c>
      <c r="AU20" s="6">
        <f>P20*'Summary all tools'!P$38</f>
        <v>138.16259589364859</v>
      </c>
      <c r="AV20" s="6"/>
      <c r="AW20" s="6">
        <f>R20*'Summary all tools'!B$45</f>
        <v>1.5113787214464787</v>
      </c>
      <c r="AX20" s="6">
        <f>S20*'Summary all tools'!C$45</f>
        <v>1.2539955948372836</v>
      </c>
      <c r="AY20" s="6">
        <f>T20*'Summary all tools'!D$45</f>
        <v>3.0971240474978989</v>
      </c>
      <c r="AZ20" s="6">
        <f>U20*'Summary all tools'!E$45</f>
        <v>1.697240709352827</v>
      </c>
      <c r="BA20" s="6">
        <f>V20*'Summary all tools'!F$45</f>
        <v>0.77248891310498013</v>
      </c>
      <c r="BB20" s="6">
        <f>W20*'Summary all tools'!G$45</f>
        <v>1.1861198749479696</v>
      </c>
      <c r="BC20" s="6">
        <f>X20*'Summary all tools'!H$45</f>
        <v>0.67483924917830029</v>
      </c>
      <c r="BD20" s="6">
        <f>Y20*'Summary all tools'!J$45</f>
        <v>0.79501272836555981</v>
      </c>
      <c r="BE20" s="6">
        <f>Z20*'Summary all tools'!K$45</f>
        <v>0.77156360279876401</v>
      </c>
      <c r="BF20" s="6">
        <f>AA20*'Summary all tools'!L$45</f>
        <v>2.7584979507397391</v>
      </c>
      <c r="BG20" s="6">
        <f>AB20*'Summary all tools'!M$45</f>
        <v>1.771964356404921</v>
      </c>
      <c r="BH20" s="6">
        <f>AC20*'Summary all tools'!N$45</f>
        <v>0.82163738415853393</v>
      </c>
      <c r="BI20" s="6">
        <f>AD20*'Summary all tools'!O$45</f>
        <v>0.92578376143378782</v>
      </c>
      <c r="BJ20" s="6">
        <f>AE20*'Summary all tools'!P$45</f>
        <v>0.67121057958711905</v>
      </c>
      <c r="BK20" s="6">
        <f t="shared" si="1"/>
        <v>2082.3061107726603</v>
      </c>
      <c r="BM20" s="6">
        <f>C20*'Summary all tools'!B$39</f>
        <v>18.956778453773211</v>
      </c>
      <c r="BN20" s="6">
        <f>D20*'Summary all tools'!C$39</f>
        <v>20.256384169240885</v>
      </c>
      <c r="BO20" s="6">
        <f>E20*'Summary all tools'!D$39</f>
        <v>66.414282070349856</v>
      </c>
      <c r="BP20" s="6">
        <f>F20*'Summary all tools'!E$39</f>
        <v>51.580811965757476</v>
      </c>
      <c r="BQ20" s="6">
        <f>G20*'Summary all tools'!F$39</f>
        <v>41.762160797979611</v>
      </c>
      <c r="BR20" s="6">
        <f>H20*'Summary all tools'!G$39</f>
        <v>52.692789730865677</v>
      </c>
      <c r="BS20" s="6">
        <f>I20*'Summary all tools'!H$39</f>
        <v>31.554552478819833</v>
      </c>
      <c r="BT20" s="6">
        <f>J20*'Summary all tools'!J$39</f>
        <v>9.3837033131989891</v>
      </c>
      <c r="BU20" s="6">
        <f>K20*'Summary all tools'!K$39</f>
        <v>10.248146433996082</v>
      </c>
      <c r="BV20" s="6">
        <f>L20*'Summary all tools'!L$39</f>
        <v>39.707044893443694</v>
      </c>
      <c r="BW20" s="6">
        <f>M20*'Summary all tools'!M$39</f>
        <v>31.831167665073728</v>
      </c>
      <c r="BX20" s="6">
        <f>N20*'Summary all tools'!N$39</f>
        <v>26.103164573219487</v>
      </c>
      <c r="BY20" s="6">
        <f>O20*'Summary all tools'!O$39</f>
        <v>50.622090988611781</v>
      </c>
      <c r="BZ20" s="6">
        <f>P20*'Summary all tools'!P$39</f>
        <v>31.216653465510554</v>
      </c>
      <c r="CA20" s="6"/>
      <c r="CB20" s="6">
        <f>R20*'Summary all tools'!B$46</f>
        <v>0.34775085626202168</v>
      </c>
      <c r="CC20" s="6">
        <f>S20*'Summary all tools'!C$46</f>
        <v>0.28852995987406527</v>
      </c>
      <c r="CD20" s="6">
        <f>T20*'Summary all tools'!D$46</f>
        <v>0.91374777798851048</v>
      </c>
      <c r="CE20" s="6">
        <f>U20*'Summary all tools'!E$46</f>
        <v>0.50073871859788366</v>
      </c>
      <c r="CF20" s="6">
        <f>V20*'Summary all tools'!F$46</f>
        <v>0.22790821970488545</v>
      </c>
      <c r="CG20" s="6">
        <f>W20*'Summary all tools'!G$46</f>
        <v>0.24540411205820059</v>
      </c>
      <c r="CH20" s="6">
        <f>X20*'Summary all tools'!H$46</f>
        <v>0.13962191362309662</v>
      </c>
      <c r="CI20" s="6">
        <f>Y20*'Summary all tools'!I$46</f>
        <v>0</v>
      </c>
      <c r="CJ20" s="6">
        <f>Z20*'Summary all tools'!J$46</f>
        <v>0.17000553959972767</v>
      </c>
      <c r="CK20" s="6">
        <f>AA20*'Summary all tools'!K$46</f>
        <v>0.30320977724966591</v>
      </c>
      <c r="CL20" s="6">
        <f>AB20*'Summary all tools'!L$46</f>
        <v>0.35082515781171258</v>
      </c>
      <c r="CM20" s="6">
        <f>AC20*'Summary all tools'!M$46</f>
        <v>0.16267317337366949</v>
      </c>
      <c r="CN20" s="6">
        <f>AD20*'Summary all tools'!N$46</f>
        <v>0.20149896200303513</v>
      </c>
      <c r="CO20" s="6">
        <f>AE20*'Summary all tools'!O$46</f>
        <v>0.15165427321215239</v>
      </c>
      <c r="CP20" s="6">
        <f t="shared" si="2"/>
        <v>486.33329944119947</v>
      </c>
      <c r="CR20" s="6"/>
      <c r="CS20" s="6"/>
      <c r="CT20" s="6"/>
      <c r="CU20" s="6"/>
      <c r="CV20" s="6"/>
      <c r="CW20" s="6"/>
      <c r="CX20" s="6"/>
      <c r="CY20" s="6"/>
      <c r="CZ20" s="6"/>
      <c r="DA20" s="6"/>
      <c r="DB20" s="6"/>
      <c r="DC20" s="6"/>
      <c r="DD20" s="6"/>
      <c r="DE20" s="6"/>
      <c r="DF20" s="6"/>
      <c r="DH20" s="6"/>
      <c r="DI20" s="6"/>
      <c r="DJ20" s="6"/>
      <c r="DK20" s="6"/>
      <c r="DL20" s="6"/>
      <c r="DM20" s="6"/>
      <c r="DN20" s="6"/>
      <c r="DO20" s="6"/>
      <c r="DP20" s="6"/>
      <c r="DQ20" s="6"/>
      <c r="DR20" s="6"/>
      <c r="DS20" s="6"/>
      <c r="DT20" s="6"/>
      <c r="DU20" s="6"/>
      <c r="DV20" s="6"/>
      <c r="DX20" s="6"/>
      <c r="DY20" s="6"/>
      <c r="DZ20" s="6"/>
      <c r="EA20" s="6"/>
      <c r="EB20" s="6"/>
      <c r="EC20" s="6"/>
      <c r="ED20" s="6"/>
      <c r="EE20" s="6"/>
      <c r="EF20" s="6"/>
      <c r="EG20" s="6"/>
      <c r="EH20" s="6"/>
      <c r="EI20" s="6"/>
      <c r="EJ20" s="6"/>
      <c r="EK20" s="6"/>
      <c r="EL20" s="6"/>
      <c r="EN20" s="1"/>
      <c r="EO20" s="1"/>
      <c r="EP20" s="1"/>
      <c r="EQ20" s="1"/>
      <c r="ER20" s="1"/>
      <c r="ES20" s="1"/>
      <c r="ET20" s="1"/>
      <c r="EU20" s="1"/>
      <c r="EV20" s="1"/>
      <c r="EW20" s="1"/>
      <c r="EX20" s="1"/>
      <c r="EY20" s="1"/>
      <c r="EZ20" s="1"/>
      <c r="FA20" s="1"/>
      <c r="FB20" s="2"/>
      <c r="FD20" s="2"/>
      <c r="FE20" s="2"/>
      <c r="FF20" s="2"/>
      <c r="FG20" s="2"/>
      <c r="FH20" s="2"/>
      <c r="FI20" s="2"/>
      <c r="FJ20" s="2"/>
      <c r="FK20" s="2"/>
      <c r="FL20" s="2"/>
      <c r="FM20" s="2"/>
      <c r="FN20" s="2"/>
      <c r="FO20" s="2"/>
      <c r="FP20" s="2"/>
      <c r="FQ20" s="2"/>
      <c r="FR20" s="2"/>
      <c r="FT20" s="2"/>
      <c r="FU20" s="2"/>
      <c r="FV20" s="2"/>
      <c r="FW20" s="2"/>
      <c r="FX20" s="2"/>
      <c r="FY20" s="2"/>
      <c r="FZ20" s="2"/>
      <c r="GA20" s="2"/>
      <c r="GB20" s="2"/>
      <c r="GC20" s="2"/>
      <c r="GD20" s="2"/>
      <c r="GE20" s="2"/>
      <c r="GF20" s="2"/>
      <c r="GG20" s="2"/>
      <c r="GH20" s="2"/>
      <c r="GJ20" s="6"/>
    </row>
    <row r="21" spans="1:192" x14ac:dyDescent="0.25">
      <c r="A21" s="8" t="s">
        <v>84</v>
      </c>
      <c r="B21" s="8" t="s">
        <v>186</v>
      </c>
      <c r="C21" s="22">
        <f>Baseline!CC21*'Summary all tools'!B$37</f>
        <v>524.35542905409454</v>
      </c>
      <c r="D21" s="22">
        <f>Baseline!CD21*'Summary all tools'!C$37</f>
        <v>553.66039746725221</v>
      </c>
      <c r="E21" s="22">
        <f>Baseline!CE21*'Summary all tools'!D$37</f>
        <v>1372.7396776224084</v>
      </c>
      <c r="F21" s="22">
        <f>Baseline!CF21*'Summary all tools'!E$37</f>
        <v>1075.5293275763422</v>
      </c>
      <c r="G21" s="22">
        <f>Baseline!CG21*'Summary all tools'!F$37</f>
        <v>870.51743951401306</v>
      </c>
      <c r="H21" s="22">
        <f>Baseline!CH21*'Summary all tools'!G$37</f>
        <v>1248.3170764054667</v>
      </c>
      <c r="I21" s="22">
        <f>Baseline!CI21*'Summary all tools'!H$37</f>
        <v>756.04448037638326</v>
      </c>
      <c r="J21" s="27">
        <f>Baseline!CJ21*'Summary all tools'!J$37</f>
        <v>403.37275957733488</v>
      </c>
      <c r="K21" s="27">
        <f>Baseline!CK21*'Summary all tools'!K$37</f>
        <v>432.7736377293802</v>
      </c>
      <c r="L21" s="27">
        <f>Baseline!CL21*'Summary all tools'!L$37</f>
        <v>916.35874489991818</v>
      </c>
      <c r="M21" s="27">
        <f>Baseline!CM21*'Summary all tools'!M$37</f>
        <v>744.7208390906452</v>
      </c>
      <c r="N21" s="27">
        <f>Baseline!CN21*'Summary all tools'!N$37</f>
        <v>638.56730427694322</v>
      </c>
      <c r="O21" s="27">
        <f>Baseline!CO21*'Summary all tools'!O$37</f>
        <v>1234.2136910305173</v>
      </c>
      <c r="P21" s="27">
        <f>Baseline!CP21*'Summary all tools'!P$37</f>
        <v>746.05128008401368</v>
      </c>
      <c r="Q21" s="28"/>
      <c r="R21" s="29">
        <f>Baseline!CR21*'Summary all tools'!B$44</f>
        <v>13.168403936233645</v>
      </c>
      <c r="S21" s="29">
        <f>Baseline!CS21*'Summary all tools'!C$44</f>
        <v>9.9726482718830045</v>
      </c>
      <c r="T21" s="29">
        <f>Baseline!CT21*'Summary all tools'!D$44</f>
        <v>18.4281204130464</v>
      </c>
      <c r="U21" s="29">
        <f>Baseline!CU21*'Summary all tools'!E$44</f>
        <v>9.2999930011141831</v>
      </c>
      <c r="V21" s="29">
        <f>Baseline!CV21*'Summary all tools'!F$44</f>
        <v>5.5395781537869535</v>
      </c>
      <c r="W21" s="29">
        <f>Baseline!CW21*'Summary all tools'!G$44</f>
        <v>5.9309290575990596</v>
      </c>
      <c r="X21" s="29">
        <f>Baseline!CX21*'Summary all tools'!H$44</f>
        <v>3.7726046425076221</v>
      </c>
      <c r="Y21" s="29">
        <f>Baseline!CY21*'Summary all tools'!J$44</f>
        <v>10.659616535388563</v>
      </c>
      <c r="Z21" s="29">
        <f>Baseline!CZ21*'Summary all tools'!K$44</f>
        <v>7.7275857759660136</v>
      </c>
      <c r="AA21" s="29">
        <f>Baseline!DA21*'Summary all tools'!L$44</f>
        <v>13.054207508113819</v>
      </c>
      <c r="AB21" s="29">
        <f>Baseline!DB21*'Summary all tools'!M$44</f>
        <v>8.5691354545758394</v>
      </c>
      <c r="AC21" s="29">
        <f>Baseline!DC21*'Summary all tools'!N$44</f>
        <v>4.3560085284378509</v>
      </c>
      <c r="AD21" s="29">
        <f>Baseline!DD21*'Summary all tools'!O$44</f>
        <v>4.9446182769307088</v>
      </c>
      <c r="AE21" s="29">
        <f>Baseline!DE21*'Summary all tools'!P$44</f>
        <v>2.1287753360792094</v>
      </c>
      <c r="AF21" s="29">
        <f t="shared" si="0"/>
        <v>11634.774309596376</v>
      </c>
      <c r="AH21" s="6">
        <f>C21*'Summary all tools'!B$38</f>
        <v>98.589290321318941</v>
      </c>
      <c r="AI21" s="6">
        <f>D21*'Summary all tools'!C$38</f>
        <v>104.09920950715392</v>
      </c>
      <c r="AJ21" s="6">
        <f>E21*'Summary all tools'!D$38</f>
        <v>259.40268556010301</v>
      </c>
      <c r="AK21" s="6">
        <f>F21*'Summary all tools'!E$38</f>
        <v>203.23969687768908</v>
      </c>
      <c r="AL21" s="6">
        <f>G21*'Summary all tools'!F$38</f>
        <v>164.49918751379826</v>
      </c>
      <c r="AM21" s="6">
        <f>H21*'Summary all tools'!G$38</f>
        <v>301.11899902202106</v>
      </c>
      <c r="AN21" s="6">
        <f>I21*'Summary all tools'!H$38</f>
        <v>182.37302160650279</v>
      </c>
      <c r="AO21" s="6">
        <f>J21*'Summary all tools'!J$38</f>
        <v>49.27327704981937</v>
      </c>
      <c r="AP21" s="6">
        <f>K21*'Summary all tools'!K$38</f>
        <v>52.86468866673588</v>
      </c>
      <c r="AQ21" s="6">
        <f>L21*'Summary all tools'!L$38</f>
        <v>224.38365322939657</v>
      </c>
      <c r="AR21" s="6">
        <f>M21*'Summary all tools'!M$38</f>
        <v>182.35563685210539</v>
      </c>
      <c r="AS21" s="6">
        <f>N21*'Summary all tools'!N$38</f>
        <v>156.36241304398445</v>
      </c>
      <c r="AT21" s="6">
        <f>O21*'Summary all tools'!O$38</f>
        <v>274.90873453522244</v>
      </c>
      <c r="AU21" s="6">
        <f>P21*'Summary all tools'!P$38</f>
        <v>166.17544822001796</v>
      </c>
      <c r="AV21" s="6"/>
      <c r="AW21" s="6">
        <f>R21*'Summary all tools'!B$45</f>
        <v>2.4759228698742128</v>
      </c>
      <c r="AX21" s="6">
        <f>S21*'Summary all tools'!C$45</f>
        <v>1.8750569962109476</v>
      </c>
      <c r="AY21" s="6">
        <f>T21*'Summary all tools'!D$45</f>
        <v>3.4823091390850593</v>
      </c>
      <c r="AZ21" s="6">
        <f>U21*'Summary all tools'!E$45</f>
        <v>1.757393043637774</v>
      </c>
      <c r="BA21" s="6">
        <f>V21*'Summary all tools'!F$45</f>
        <v>1.0467982192015253</v>
      </c>
      <c r="BB21" s="6">
        <f>W21*'Summary all tools'!G$45</f>
        <v>1.4306584880160393</v>
      </c>
      <c r="BC21" s="6">
        <f>X21*'Summary all tools'!H$45</f>
        <v>0.91002755239786448</v>
      </c>
      <c r="BD21" s="6">
        <f>Y21*'Summary all tools'!J$45</f>
        <v>1.3021063676768638</v>
      </c>
      <c r="BE21" s="6">
        <f>Z21*'Summary all tools'!K$45</f>
        <v>0.94394940120495818</v>
      </c>
      <c r="BF21" s="6">
        <f>AA21*'Summary all tools'!L$45</f>
        <v>3.1965109592587657</v>
      </c>
      <c r="BG21" s="6">
        <f>AB21*'Summary all tools'!M$45</f>
        <v>2.0982763890415779</v>
      </c>
      <c r="BH21" s="6">
        <f>AC21*'Summary all tools'!N$45</f>
        <v>1.0666315049091861</v>
      </c>
      <c r="BI21" s="6">
        <f>AD21*'Summary all tools'!O$45</f>
        <v>1.1013641828391794</v>
      </c>
      <c r="BJ21" s="6">
        <f>AE21*'Summary all tools'!P$45</f>
        <v>0.47416337867933933</v>
      </c>
      <c r="BK21" s="6">
        <f t="shared" si="1"/>
        <v>2442.8071104979022</v>
      </c>
      <c r="BM21" s="6">
        <f>C21*'Summary all tools'!B$39</f>
        <v>22.684261489860997</v>
      </c>
      <c r="BN21" s="6">
        <f>D21*'Summary all tools'!C$39</f>
        <v>23.952030506070813</v>
      </c>
      <c r="BO21" s="6">
        <f>E21*'Summary all tools'!D$39</f>
        <v>76.531848224253991</v>
      </c>
      <c r="BP21" s="6">
        <f>F21*'Summary all tools'!E$39</f>
        <v>59.96202237074678</v>
      </c>
      <c r="BQ21" s="6">
        <f>G21*'Summary all tools'!F$39</f>
        <v>48.532368986990164</v>
      </c>
      <c r="BR21" s="6">
        <f>H21*'Summary all tools'!G$39</f>
        <v>62.300482556280222</v>
      </c>
      <c r="BS21" s="6">
        <f>I21*'Summary all tools'!H$39</f>
        <v>37.73234929789713</v>
      </c>
      <c r="BT21" s="6">
        <f>J21*'Summary all tools'!J$39</f>
        <v>10.856823756739862</v>
      </c>
      <c r="BU21" s="6">
        <f>K21*'Summary all tools'!K$39</f>
        <v>11.648151740128245</v>
      </c>
      <c r="BV21" s="6">
        <f>L21*'Summary all tools'!L$39</f>
        <v>44.424951478303349</v>
      </c>
      <c r="BW21" s="6">
        <f>M21*'Summary all tools'!M$39</f>
        <v>36.103968370047717</v>
      </c>
      <c r="BX21" s="6">
        <f>N21*'Summary all tools'!N$39</f>
        <v>30.957658958372761</v>
      </c>
      <c r="BY21" s="6">
        <f>O21*'Summary all tools'!O$39</f>
        <v>62.113270564443553</v>
      </c>
      <c r="BZ21" s="6">
        <f>P21*'Summary all tools'!P$39</f>
        <v>37.545917171050078</v>
      </c>
      <c r="CA21" s="6"/>
      <c r="CB21" s="6">
        <f>R21*'Summary all tools'!B$46</f>
        <v>0.56968136828964189</v>
      </c>
      <c r="CC21" s="6">
        <f>S21*'Summary all tools'!C$46</f>
        <v>0.43142904337597027</v>
      </c>
      <c r="CD21" s="6">
        <f>T21*'Summary all tools'!D$46</f>
        <v>1.0273893422766478</v>
      </c>
      <c r="CE21" s="6">
        <f>U21*'Summary all tools'!E$46</f>
        <v>0.51848552529685876</v>
      </c>
      <c r="CF21" s="6">
        <f>V21*'Summary all tools'!F$46</f>
        <v>0.30883798392591583</v>
      </c>
      <c r="CG21" s="6">
        <f>W21*'Summary all tools'!G$46</f>
        <v>0.29599830786538744</v>
      </c>
      <c r="CH21" s="6">
        <f>X21*'Summary all tools'!H$46</f>
        <v>0.18828156256507542</v>
      </c>
      <c r="CI21" s="6">
        <f>Y21*'Summary all tools'!I$46</f>
        <v>0</v>
      </c>
      <c r="CJ21" s="6">
        <f>Z21*'Summary all tools'!J$46</f>
        <v>0.2079888511129569</v>
      </c>
      <c r="CK21" s="6">
        <f>AA21*'Summary all tools'!K$46</f>
        <v>0.35135548158484403</v>
      </c>
      <c r="CL21" s="6">
        <f>AB21*'Summary all tools'!L$46</f>
        <v>0.41543056024648689</v>
      </c>
      <c r="CM21" s="6">
        <f>AC21*'Summary all tools'!M$46</f>
        <v>0.2111787207706107</v>
      </c>
      <c r="CN21" s="6">
        <f>AD21*'Summary all tools'!N$46</f>
        <v>0.23971444399253231</v>
      </c>
      <c r="CO21" s="6">
        <f>AE21*'Summary all tools'!O$46</f>
        <v>0.1071331483208549</v>
      </c>
      <c r="CP21" s="6">
        <f t="shared" si="2"/>
        <v>570.21900981080921</v>
      </c>
      <c r="CR21" s="6"/>
      <c r="CS21" s="6"/>
      <c r="CT21" s="6"/>
      <c r="CU21" s="6"/>
      <c r="CV21" s="6"/>
      <c r="CW21" s="6"/>
      <c r="CX21" s="6"/>
      <c r="CY21" s="6"/>
      <c r="CZ21" s="6"/>
      <c r="DA21" s="6"/>
      <c r="DB21" s="6"/>
      <c r="DC21" s="6"/>
      <c r="DD21" s="6"/>
      <c r="DE21" s="6"/>
      <c r="DF21" s="6"/>
      <c r="DH21" s="6"/>
      <c r="DI21" s="6"/>
      <c r="DJ21" s="6"/>
      <c r="DK21" s="6"/>
      <c r="DL21" s="6"/>
      <c r="DM21" s="6"/>
      <c r="DN21" s="6"/>
      <c r="DO21" s="6"/>
      <c r="DP21" s="6"/>
      <c r="DQ21" s="6"/>
      <c r="DR21" s="6"/>
      <c r="DS21" s="6"/>
      <c r="DT21" s="6"/>
      <c r="DU21" s="6"/>
      <c r="DV21" s="6"/>
      <c r="DX21" s="6"/>
      <c r="DY21" s="6"/>
      <c r="DZ21" s="6"/>
      <c r="EA21" s="6"/>
      <c r="EB21" s="6"/>
      <c r="EC21" s="6"/>
      <c r="ED21" s="6"/>
      <c r="EE21" s="6"/>
      <c r="EF21" s="6"/>
      <c r="EG21" s="6"/>
      <c r="EH21" s="6"/>
      <c r="EI21" s="6"/>
      <c r="EJ21" s="6"/>
      <c r="EK21" s="6"/>
      <c r="EL21" s="6"/>
      <c r="EN21" s="1"/>
      <c r="EO21" s="1"/>
      <c r="EP21" s="1"/>
      <c r="EQ21" s="1"/>
      <c r="ER21" s="1"/>
      <c r="ES21" s="1"/>
      <c r="ET21" s="1"/>
      <c r="EU21" s="1"/>
      <c r="EV21" s="1"/>
      <c r="EW21" s="1"/>
      <c r="EX21" s="1"/>
      <c r="EY21" s="1"/>
      <c r="EZ21" s="1"/>
      <c r="FA21" s="1"/>
      <c r="FB21" s="2"/>
      <c r="FD21" s="2"/>
      <c r="FE21" s="2"/>
      <c r="FF21" s="2"/>
      <c r="FG21" s="2"/>
      <c r="FH21" s="2"/>
      <c r="FI21" s="2"/>
      <c r="FJ21" s="2"/>
      <c r="FK21" s="2"/>
      <c r="FL21" s="2"/>
      <c r="FM21" s="2"/>
      <c r="FN21" s="2"/>
      <c r="FO21" s="2"/>
      <c r="FP21" s="2"/>
      <c r="FQ21" s="2"/>
      <c r="FR21" s="2"/>
      <c r="FT21" s="2"/>
      <c r="FU21" s="2"/>
      <c r="FV21" s="2"/>
      <c r="FW21" s="2"/>
      <c r="FX21" s="2"/>
      <c r="FY21" s="2"/>
      <c r="FZ21" s="2"/>
      <c r="GA21" s="2"/>
      <c r="GB21" s="2"/>
      <c r="GC21" s="2"/>
      <c r="GD21" s="2"/>
      <c r="GE21" s="2"/>
      <c r="GF21" s="2"/>
      <c r="GG21" s="2"/>
      <c r="GH21" s="2"/>
      <c r="GJ21" s="6"/>
    </row>
    <row r="22" spans="1:192" x14ac:dyDescent="0.25">
      <c r="A22" s="8" t="s">
        <v>90</v>
      </c>
      <c r="B22" s="8" t="s">
        <v>187</v>
      </c>
      <c r="C22" s="22">
        <f>Baseline!CC22*'Summary all tools'!B$37</f>
        <v>478.26909045170038</v>
      </c>
      <c r="D22" s="22">
        <f>Baseline!CD22*'Summary all tools'!C$37</f>
        <v>481.03707246911415</v>
      </c>
      <c r="E22" s="22">
        <f>Baseline!CE22*'Summary all tools'!D$37</f>
        <v>1141.5593727059056</v>
      </c>
      <c r="F22" s="22">
        <f>Baseline!CF22*'Summary all tools'!E$37</f>
        <v>840.97991905562844</v>
      </c>
      <c r="G22" s="22">
        <f>Baseline!CG22*'Summary all tools'!F$37</f>
        <v>639.3241025144722</v>
      </c>
      <c r="H22" s="22">
        <f>Baseline!CH22*'Summary all tools'!G$37</f>
        <v>814.14365836902073</v>
      </c>
      <c r="I22" s="22">
        <f>Baseline!CI22*'Summary all tools'!H$37</f>
        <v>449.63835765009571</v>
      </c>
      <c r="J22" s="27">
        <f>Baseline!CJ22*'Summary all tools'!J$37</f>
        <v>372.36426023615616</v>
      </c>
      <c r="K22" s="27">
        <f>Baseline!CK22*'Summary all tools'!K$37</f>
        <v>373.07718568828864</v>
      </c>
      <c r="L22" s="27">
        <f>Baseline!CL22*'Summary all tools'!L$37</f>
        <v>748.27585743899601</v>
      </c>
      <c r="M22" s="27">
        <f>Baseline!CM22*'Summary all tools'!M$37</f>
        <v>562.27298180964431</v>
      </c>
      <c r="N22" s="27">
        <f>Baseline!CN22*'Summary all tools'!N$37</f>
        <v>447.18955074966533</v>
      </c>
      <c r="O22" s="27">
        <f>Baseline!CO22*'Summary all tools'!O$37</f>
        <v>804.4812267085448</v>
      </c>
      <c r="P22" s="27">
        <f>Baseline!CP22*'Summary all tools'!P$37</f>
        <v>438.87998332743433</v>
      </c>
      <c r="Q22" s="28"/>
      <c r="R22" s="29">
        <f>Baseline!CR22*'Summary all tools'!B$44</f>
        <v>33.813317126388299</v>
      </c>
      <c r="S22" s="29">
        <f>Baseline!CS22*'Summary all tools'!C$44</f>
        <v>30.030236467948505</v>
      </c>
      <c r="T22" s="29">
        <f>Baseline!CT22*'Summary all tools'!D$44</f>
        <v>62.066597922217547</v>
      </c>
      <c r="U22" s="29">
        <f>Baseline!CU22*'Summary all tools'!E$44</f>
        <v>36.884320186418663</v>
      </c>
      <c r="V22" s="29">
        <f>Baseline!CV22*'Summary all tools'!F$44</f>
        <v>15.767402072087583</v>
      </c>
      <c r="W22" s="29">
        <f>Baseline!CW22*'Summary all tools'!G$44</f>
        <v>17.487453026267126</v>
      </c>
      <c r="X22" s="29">
        <f>Baseline!CX22*'Summary all tools'!H$44</f>
        <v>14.962368556615816</v>
      </c>
      <c r="Y22" s="29">
        <f>Baseline!CY22*'Summary all tools'!J$44</f>
        <v>26.160426967219603</v>
      </c>
      <c r="Z22" s="29">
        <f>Baseline!CZ22*'Summary all tools'!K$44</f>
        <v>22.246640053885539</v>
      </c>
      <c r="AA22" s="29">
        <f>Baseline!DA22*'Summary all tools'!L$44</f>
        <v>40.965779141268975</v>
      </c>
      <c r="AB22" s="29">
        <f>Baseline!DB22*'Summary all tools'!M$44</f>
        <v>25.272618804958647</v>
      </c>
      <c r="AC22" s="29">
        <f>Baseline!DC22*'Summary all tools'!N$44</f>
        <v>12.622123360045023</v>
      </c>
      <c r="AD22" s="29">
        <f>Baseline!DD22*'Summary all tools'!O$44</f>
        <v>20.607498024523331</v>
      </c>
      <c r="AE22" s="29">
        <f>Baseline!DE22*'Summary all tools'!P$44</f>
        <v>14.1044336029889</v>
      </c>
      <c r="AF22" s="29">
        <f t="shared" si="0"/>
        <v>8964.4838344874988</v>
      </c>
      <c r="AH22" s="6">
        <f>C22*'Summary all tools'!B$38</f>
        <v>89.924138470951988</v>
      </c>
      <c r="AI22" s="6">
        <f>D22*'Summary all tools'!C$38</f>
        <v>90.444574357753581</v>
      </c>
      <c r="AJ22" s="6">
        <f>E22*'Summary all tools'!D$38</f>
        <v>215.71720540569345</v>
      </c>
      <c r="AK22" s="6">
        <f>F22*'Summary all tools'!E$38</f>
        <v>158.91756686379833</v>
      </c>
      <c r="AL22" s="6">
        <f>G22*'Summary all tools'!F$38</f>
        <v>120.8112447239789</v>
      </c>
      <c r="AM22" s="6">
        <f>H22*'Summary all tools'!G$38</f>
        <v>196.38770317404288</v>
      </c>
      <c r="AN22" s="6">
        <f>I22*'Summary all tools'!H$38</f>
        <v>108.46174800986597</v>
      </c>
      <c r="AO22" s="6">
        <f>J22*'Summary all tools'!J$38</f>
        <v>45.485489345617417</v>
      </c>
      <c r="AP22" s="6">
        <f>K22*'Summary all tools'!K$38</f>
        <v>45.572575477451409</v>
      </c>
      <c r="AQ22" s="6">
        <f>L22*'Summary all tools'!L$38</f>
        <v>183.22613436057586</v>
      </c>
      <c r="AR22" s="6">
        <f>M22*'Summary all tools'!M$38</f>
        <v>137.6806479698225</v>
      </c>
      <c r="AS22" s="6">
        <f>N22*'Summary all tools'!N$38</f>
        <v>109.50081029038641</v>
      </c>
      <c r="AT22" s="6">
        <f>O22*'Summary all tools'!O$38</f>
        <v>179.19013344207102</v>
      </c>
      <c r="AU22" s="6">
        <f>P22*'Summary all tools'!P$38</f>
        <v>97.756119305924329</v>
      </c>
      <c r="AV22" s="6"/>
      <c r="AW22" s="6">
        <f>R22*'Summary all tools'!B$45</f>
        <v>6.3575787608683489</v>
      </c>
      <c r="AX22" s="6">
        <f>S22*'Summary all tools'!C$45</f>
        <v>5.6462840613613663</v>
      </c>
      <c r="AY22" s="6">
        <f>T22*'Summary all tools'!D$45</f>
        <v>11.728547259949559</v>
      </c>
      <c r="AZ22" s="6">
        <f>U22*'Summary all tools'!E$45</f>
        <v>6.9699243544758271</v>
      </c>
      <c r="BA22" s="6">
        <f>V22*'Summary all tools'!F$45</f>
        <v>2.9795208140916678</v>
      </c>
      <c r="BB22" s="6">
        <f>W22*'Summary all tools'!G$45</f>
        <v>4.2183227725099073</v>
      </c>
      <c r="BC22" s="6">
        <f>X22*'Summary all tools'!H$45</f>
        <v>3.6092219900893974</v>
      </c>
      <c r="BD22" s="6">
        <f>Y22*'Summary all tools'!J$45</f>
        <v>3.1955801057266182</v>
      </c>
      <c r="BE22" s="6">
        <f>Z22*'Summary all tools'!K$45</f>
        <v>2.7174984744911943</v>
      </c>
      <c r="BF22" s="6">
        <f>AA22*'Summary all tools'!L$45</f>
        <v>10.031061778223627</v>
      </c>
      <c r="BG22" s="6">
        <f>AB22*'Summary all tools'!M$45</f>
        <v>6.1883651634163321</v>
      </c>
      <c r="BH22" s="6">
        <f>AC22*'Summary all tools'!N$45</f>
        <v>3.0907089246453712</v>
      </c>
      <c r="BI22" s="6">
        <f>AD22*'Summary all tools'!O$45</f>
        <v>4.5901137258723912</v>
      </c>
      <c r="BJ22" s="6">
        <f>AE22*'Summary all tools'!P$45</f>
        <v>3.1416212778325696</v>
      </c>
      <c r="BK22" s="6">
        <f t="shared" si="1"/>
        <v>1853.5404406614887</v>
      </c>
      <c r="BM22" s="6">
        <f>C22*'Summary all tools'!B$39</f>
        <v>20.690509736679218</v>
      </c>
      <c r="BN22" s="6">
        <f>D22*'Summary all tools'!C$39</f>
        <v>20.810256046916752</v>
      </c>
      <c r="BO22" s="6">
        <f>E22*'Summary all tools'!D$39</f>
        <v>63.643274886772907</v>
      </c>
      <c r="BP22" s="6">
        <f>F22*'Summary all tools'!E$39</f>
        <v>46.88561755298398</v>
      </c>
      <c r="BQ22" s="6">
        <f>G22*'Summary all tools'!F$39</f>
        <v>35.64306909558384</v>
      </c>
      <c r="BR22" s="6">
        <f>H22*'Summary all tools'!G$39</f>
        <v>40.631938587733011</v>
      </c>
      <c r="BS22" s="6">
        <f>I22*'Summary all tools'!H$39</f>
        <v>22.44036165721365</v>
      </c>
      <c r="BT22" s="6">
        <f>J22*'Summary all tools'!J$39</f>
        <v>10.022226465983499</v>
      </c>
      <c r="BU22" s="6">
        <f>K22*'Summary all tools'!K$39</f>
        <v>10.041414935709632</v>
      </c>
      <c r="BV22" s="6">
        <f>L22*'Summary all tools'!L$39</f>
        <v>36.276315192194552</v>
      </c>
      <c r="BW22" s="6">
        <f>M22*'Summary all tools'!M$39</f>
        <v>27.258920235636001</v>
      </c>
      <c r="BX22" s="6">
        <f>N22*'Summary all tools'!N$39</f>
        <v>21.679690627962412</v>
      </c>
      <c r="BY22" s="6">
        <f>O22*'Summary all tools'!O$39</f>
        <v>40.486473664735712</v>
      </c>
      <c r="BZ22" s="6">
        <f>P22*'Summary all tools'!P$39</f>
        <v>22.087156663263237</v>
      </c>
      <c r="CA22" s="6"/>
      <c r="CB22" s="6">
        <f>R22*'Summary all tools'!B$46</f>
        <v>1.4628057325891777</v>
      </c>
      <c r="CC22" s="6">
        <f>S22*'Summary all tools'!C$46</f>
        <v>1.299145005268987</v>
      </c>
      <c r="CD22" s="6">
        <f>T22*'Summary all tools'!D$46</f>
        <v>3.4602856822832551</v>
      </c>
      <c r="CE22" s="6">
        <f>U22*'Summary all tools'!E$46</f>
        <v>2.0563441418484585</v>
      </c>
      <c r="CF22" s="6">
        <f>V22*'Summary all tools'!F$46</f>
        <v>0.87905117185934289</v>
      </c>
      <c r="CG22" s="6">
        <f>W22*'Summary all tools'!G$46</f>
        <v>0.87275643569170502</v>
      </c>
      <c r="CH22" s="6">
        <f>X22*'Summary all tools'!H$46</f>
        <v>0.74673558415642705</v>
      </c>
      <c r="CI22" s="6">
        <f>Y22*'Summary all tools'!I$46</f>
        <v>0</v>
      </c>
      <c r="CJ22" s="6">
        <f>Z22*'Summary all tools'!J$46</f>
        <v>0.59877085031161903</v>
      </c>
      <c r="CK22" s="6">
        <f>AA22*'Summary all tools'!K$46</f>
        <v>1.1025986104275294</v>
      </c>
      <c r="CL22" s="6">
        <f>AB22*'Summary all tools'!L$46</f>
        <v>1.2252132370522271</v>
      </c>
      <c r="CM22" s="6">
        <f>AC22*'Summary all tools'!M$46</f>
        <v>0.61191888105394943</v>
      </c>
      <c r="CN22" s="6">
        <f>AD22*'Summary all tools'!N$46</f>
        <v>0.99904879494402343</v>
      </c>
      <c r="CO22" s="6">
        <f>AE22*'Summary all tools'!O$46</f>
        <v>0.70982238076551774</v>
      </c>
      <c r="CP22" s="6">
        <f t="shared" si="2"/>
        <v>434.62172185762057</v>
      </c>
      <c r="CR22" s="6"/>
      <c r="CS22" s="6"/>
      <c r="CT22" s="6"/>
      <c r="CU22" s="6"/>
      <c r="CV22" s="6"/>
      <c r="CW22" s="6"/>
      <c r="CX22" s="6"/>
      <c r="CY22" s="6"/>
      <c r="CZ22" s="6"/>
      <c r="DA22" s="6"/>
      <c r="DB22" s="6"/>
      <c r="DC22" s="6"/>
      <c r="DD22" s="6"/>
      <c r="DE22" s="6"/>
      <c r="DF22" s="6"/>
      <c r="DH22" s="6"/>
      <c r="DI22" s="6"/>
      <c r="DJ22" s="6"/>
      <c r="DK22" s="6"/>
      <c r="DL22" s="6"/>
      <c r="DM22" s="6"/>
      <c r="DN22" s="6"/>
      <c r="DO22" s="6"/>
      <c r="DP22" s="6"/>
      <c r="DQ22" s="6"/>
      <c r="DR22" s="6"/>
      <c r="DS22" s="6"/>
      <c r="DT22" s="6"/>
      <c r="DU22" s="6"/>
      <c r="DV22" s="6"/>
      <c r="DX22" s="6"/>
      <c r="DY22" s="6"/>
      <c r="DZ22" s="6"/>
      <c r="EA22" s="6"/>
      <c r="EB22" s="6"/>
      <c r="EC22" s="6"/>
      <c r="ED22" s="6"/>
      <c r="EE22" s="6"/>
      <c r="EF22" s="6"/>
      <c r="EG22" s="6"/>
      <c r="EH22" s="6"/>
      <c r="EI22" s="6"/>
      <c r="EJ22" s="6"/>
      <c r="EK22" s="6"/>
      <c r="EL22" s="6"/>
      <c r="EN22" s="1"/>
      <c r="EO22" s="1"/>
      <c r="EP22" s="1"/>
      <c r="EQ22" s="1"/>
      <c r="ER22" s="1"/>
      <c r="ES22" s="1"/>
      <c r="ET22" s="1"/>
      <c r="EU22" s="1"/>
      <c r="EV22" s="1"/>
      <c r="EW22" s="1"/>
      <c r="EX22" s="1"/>
      <c r="EY22" s="1"/>
      <c r="EZ22" s="1"/>
      <c r="FA22" s="1"/>
      <c r="FB22" s="2"/>
      <c r="FD22" s="2"/>
      <c r="FE22" s="2"/>
      <c r="FF22" s="2"/>
      <c r="FG22" s="2"/>
      <c r="FH22" s="2"/>
      <c r="FI22" s="2"/>
      <c r="FJ22" s="2"/>
      <c r="FK22" s="2"/>
      <c r="FL22" s="2"/>
      <c r="FM22" s="2"/>
      <c r="FN22" s="2"/>
      <c r="FO22" s="2"/>
      <c r="FP22" s="2"/>
      <c r="FQ22" s="2"/>
      <c r="FR22" s="2"/>
      <c r="FT22" s="2"/>
      <c r="FU22" s="2"/>
      <c r="FV22" s="2"/>
      <c r="FW22" s="2"/>
      <c r="FX22" s="2"/>
      <c r="FY22" s="2"/>
      <c r="FZ22" s="2"/>
      <c r="GA22" s="2"/>
      <c r="GB22" s="2"/>
      <c r="GC22" s="2"/>
      <c r="GD22" s="2"/>
      <c r="GE22" s="2"/>
      <c r="GF22" s="2"/>
      <c r="GG22" s="2"/>
      <c r="GH22" s="2"/>
      <c r="GJ22" s="6"/>
    </row>
    <row r="23" spans="1:192" x14ac:dyDescent="0.25">
      <c r="A23" s="8" t="s">
        <v>89</v>
      </c>
      <c r="B23" s="8" t="s">
        <v>188</v>
      </c>
      <c r="C23" s="22">
        <f>Baseline!CC23*'Summary all tools'!B$37</f>
        <v>361.78456111231043</v>
      </c>
      <c r="D23" s="22">
        <f>Baseline!CD23*'Summary all tools'!C$37</f>
        <v>408.42047382066278</v>
      </c>
      <c r="E23" s="22">
        <f>Baseline!CE23*'Summary all tools'!D$37</f>
        <v>1064.5045310755927</v>
      </c>
      <c r="F23" s="22">
        <f>Baseline!CF23*'Summary all tools'!E$37</f>
        <v>843.01425077228907</v>
      </c>
      <c r="G23" s="22">
        <f>Baseline!CG23*'Summary all tools'!F$37</f>
        <v>643.83098996529475</v>
      </c>
      <c r="H23" s="22">
        <f>Baseline!CH23*'Summary all tools'!G$37</f>
        <v>864.49662600596821</v>
      </c>
      <c r="I23" s="22">
        <f>Baseline!CI23*'Summary all tools'!H$37</f>
        <v>493.20605753542191</v>
      </c>
      <c r="J23" s="27">
        <f>Baseline!CJ23*'Summary all tools'!J$37</f>
        <v>291.74929362399797</v>
      </c>
      <c r="K23" s="27">
        <f>Baseline!CK23*'Summary all tools'!K$37</f>
        <v>331.01159534020894</v>
      </c>
      <c r="L23" s="27">
        <f>Baseline!CL23*'Summary all tools'!L$37</f>
        <v>718.91192120888138</v>
      </c>
      <c r="M23" s="27">
        <f>Baseline!CM23*'Summary all tools'!M$37</f>
        <v>573.29671786804056</v>
      </c>
      <c r="N23" s="27">
        <f>Baseline!CN23*'Summary all tools'!N$37</f>
        <v>455.81962173637578</v>
      </c>
      <c r="O23" s="27">
        <f>Baseline!CO23*'Summary all tools'!O$37</f>
        <v>828.85658747822697</v>
      </c>
      <c r="P23" s="27">
        <f>Baseline!CP23*'Summary all tools'!P$37</f>
        <v>517.78581352778099</v>
      </c>
      <c r="Q23" s="28"/>
      <c r="R23" s="29">
        <f>Baseline!CR23*'Summary all tools'!B$44</f>
        <v>7.3093076380759952</v>
      </c>
      <c r="S23" s="29">
        <f>Baseline!CS23*'Summary all tools'!C$44</f>
        <v>5.4238152717048562</v>
      </c>
      <c r="T23" s="29">
        <f>Baseline!CT23*'Summary all tools'!D$44</f>
        <v>9.9147743663132584</v>
      </c>
      <c r="U23" s="29">
        <f>Baseline!CU23*'Summary all tools'!E$44</f>
        <v>6.9324678496402354</v>
      </c>
      <c r="V23" s="29">
        <f>Baseline!CV23*'Summary all tools'!F$44</f>
        <v>2.5255183879317347</v>
      </c>
      <c r="W23" s="29">
        <f>Baseline!CW23*'Summary all tools'!G$44</f>
        <v>4.1256451218086116</v>
      </c>
      <c r="X23" s="29">
        <f>Baseline!CX23*'Summary all tools'!H$44</f>
        <v>1.8907929070953948</v>
      </c>
      <c r="Y23" s="29">
        <f>Baseline!CY23*'Summary all tools'!J$44</f>
        <v>5.8761053455526771</v>
      </c>
      <c r="Z23" s="29">
        <f>Baseline!CZ23*'Summary all tools'!K$44</f>
        <v>4.4212250817625369</v>
      </c>
      <c r="AA23" s="29">
        <f>Baseline!DA23*'Summary all tools'!L$44</f>
        <v>7.0784141565596803</v>
      </c>
      <c r="AB23" s="29">
        <f>Baseline!DB23*'Summary all tools'!M$44</f>
        <v>4.354877616988615</v>
      </c>
      <c r="AC23" s="29">
        <f>Baseline!DC23*'Summary all tools'!N$44</f>
        <v>2.3300554073735702</v>
      </c>
      <c r="AD23" s="29">
        <f>Baseline!DD23*'Summary all tools'!O$44</f>
        <v>4.4043155042855711</v>
      </c>
      <c r="AE23" s="29">
        <f>Baseline!DE23*'Summary all tools'!P$44</f>
        <v>1.6406818974949087</v>
      </c>
      <c r="AF23" s="29">
        <f t="shared" si="0"/>
        <v>8464.9170376236398</v>
      </c>
      <c r="AH23" s="6">
        <f>C23*'Summary all tools'!B$38</f>
        <v>68.022721140916929</v>
      </c>
      <c r="AI23" s="6">
        <f>D23*'Summary all tools'!C$38</f>
        <v>76.791203896397491</v>
      </c>
      <c r="AJ23" s="6">
        <f>E23*'Summary all tools'!D$38</f>
        <v>201.15637265630332</v>
      </c>
      <c r="AK23" s="6">
        <f>F23*'Summary all tools'!E$38</f>
        <v>159.30198870227528</v>
      </c>
      <c r="AL23" s="6">
        <f>G23*'Summary all tools'!F$38</f>
        <v>121.66289833851228</v>
      </c>
      <c r="AM23" s="6">
        <f>H23*'Summary all tools'!G$38</f>
        <v>208.53384416594983</v>
      </c>
      <c r="AN23" s="6">
        <f>I23*'Summary all tools'!H$38</f>
        <v>118.97114696556849</v>
      </c>
      <c r="AO23" s="6">
        <f>J23*'Summary all tools'!J$38</f>
        <v>35.638112471668492</v>
      </c>
      <c r="AP23" s="6">
        <f>K23*'Summary all tools'!K$38</f>
        <v>40.434128623338154</v>
      </c>
      <c r="AQ23" s="6">
        <f>L23*'Summary all tools'!L$38</f>
        <v>176.03595112592166</v>
      </c>
      <c r="AR23" s="6">
        <f>M23*'Summary all tools'!M$38</f>
        <v>140.37996871378479</v>
      </c>
      <c r="AS23" s="6">
        <f>N23*'Summary all tools'!N$38</f>
        <v>111.61400762320459</v>
      </c>
      <c r="AT23" s="6">
        <f>O23*'Summary all tools'!O$38</f>
        <v>184.61950084556966</v>
      </c>
      <c r="AU23" s="6">
        <f>P23*'Summary all tools'!P$38</f>
        <v>115.33160245399782</v>
      </c>
      <c r="AV23" s="6"/>
      <c r="AW23" s="6">
        <f>R23*'Summary all tools'!B$45</f>
        <v>1.3742957788728576</v>
      </c>
      <c r="AX23" s="6">
        <f>S23*'Summary all tools'!C$45</f>
        <v>1.0197855668929263</v>
      </c>
      <c r="AY23" s="6">
        <f>T23*'Summary all tools'!D$45</f>
        <v>1.873566517577975</v>
      </c>
      <c r="AZ23" s="6">
        <f>U23*'Summary all tools'!E$45</f>
        <v>1.3100085960000916</v>
      </c>
      <c r="BA23" s="6">
        <f>V23*'Summary all tools'!F$45</f>
        <v>0.47723997706221749</v>
      </c>
      <c r="BB23" s="6">
        <f>W23*'Summary all tools'!G$45</f>
        <v>0.99518796376344509</v>
      </c>
      <c r="BC23" s="6">
        <f>X23*'Summary all tools'!H$45</f>
        <v>0.45609699514962854</v>
      </c>
      <c r="BD23" s="6">
        <f>Y23*'Summary all tools'!J$45</f>
        <v>0.71778512502610337</v>
      </c>
      <c r="BE23" s="6">
        <f>Z23*'Summary all tools'!K$45</f>
        <v>0.54006683193372607</v>
      </c>
      <c r="BF23" s="6">
        <f>AA23*'Summary all tools'!L$45</f>
        <v>1.7332517819677771</v>
      </c>
      <c r="BG23" s="6">
        <f>AB23*'Summary all tools'!M$45</f>
        <v>1.0663545849322984</v>
      </c>
      <c r="BH23" s="6">
        <f>AC23*'Summary all tools'!N$45</f>
        <v>0.57054766754093988</v>
      </c>
      <c r="BI23" s="6">
        <f>AD23*'Summary all tools'!O$45</f>
        <v>0.98101715333108253</v>
      </c>
      <c r="BJ23" s="6">
        <f>AE23*'Summary all tools'!P$45</f>
        <v>0.36544545526680633</v>
      </c>
      <c r="BK23" s="6">
        <f t="shared" si="1"/>
        <v>1771.9740977187269</v>
      </c>
      <c r="BM23" s="6">
        <f>C23*'Summary all tools'!B$39</f>
        <v>15.651245572246376</v>
      </c>
      <c r="BN23" s="6">
        <f>D23*'Summary all tools'!C$39</f>
        <v>17.668772577932167</v>
      </c>
      <c r="BO23" s="6">
        <f>E23*'Summary all tools'!D$39</f>
        <v>59.347377025927997</v>
      </c>
      <c r="BP23" s="6">
        <f>F23*'Summary all tools'!E$39</f>
        <v>46.999033933901096</v>
      </c>
      <c r="BQ23" s="6">
        <f>G23*'Summary all tools'!F$39</f>
        <v>35.8943333607412</v>
      </c>
      <c r="BR23" s="6">
        <f>H23*'Summary all tools'!G$39</f>
        <v>43.144933275713754</v>
      </c>
      <c r="BS23" s="6">
        <f>I23*'Summary all tools'!H$39</f>
        <v>24.614720061841759</v>
      </c>
      <c r="BT23" s="6">
        <f>J23*'Summary all tools'!J$39</f>
        <v>7.8524654598591592</v>
      </c>
      <c r="BU23" s="6">
        <f>K23*'Summary all tools'!K$39</f>
        <v>8.9092147814134908</v>
      </c>
      <c r="BV23" s="6">
        <f>L23*'Summary all tools'!L$39</f>
        <v>34.852755424259655</v>
      </c>
      <c r="BW23" s="6">
        <f>M23*'Summary all tools'!M$39</f>
        <v>27.793349510447324</v>
      </c>
      <c r="BX23" s="6">
        <f>N23*'Summary all tools'!N$39</f>
        <v>22.098075334795539</v>
      </c>
      <c r="BY23" s="6">
        <f>O23*'Summary all tools'!O$39</f>
        <v>41.713192659668458</v>
      </c>
      <c r="BZ23" s="6">
        <f>P23*'Summary all tools'!P$39</f>
        <v>26.058186328518332</v>
      </c>
      <c r="CA23" s="6"/>
      <c r="CB23" s="6">
        <f>R23*'Summary all tools'!B$46</f>
        <v>0.31620964823623277</v>
      </c>
      <c r="CC23" s="6">
        <f>S23*'Summary all tools'!C$46</f>
        <v>0.23464092689571758</v>
      </c>
      <c r="CD23" s="6">
        <f>T23*'Summary all tools'!D$46</f>
        <v>0.55276030798107956</v>
      </c>
      <c r="CE23" s="6">
        <f>U23*'Summary all tools'!E$46</f>
        <v>0.38649321931679714</v>
      </c>
      <c r="CF23" s="6">
        <f>V23*'Summary all tools'!F$46</f>
        <v>0.14080061435065422</v>
      </c>
      <c r="CG23" s="6">
        <f>W23*'Summary all tools'!G$46</f>
        <v>0.20590095802002314</v>
      </c>
      <c r="CH23" s="6">
        <f>X23*'Summary all tools'!H$46</f>
        <v>9.4364895548199004E-2</v>
      </c>
      <c r="CI23" s="6">
        <f>Y23*'Summary all tools'!I$46</f>
        <v>0</v>
      </c>
      <c r="CJ23" s="6">
        <f>Z23*'Summary all tools'!J$46</f>
        <v>0.11899777652777015</v>
      </c>
      <c r="CK23" s="6">
        <f>AA23*'Summary all tools'!K$46</f>
        <v>0.19051632305440133</v>
      </c>
      <c r="CL23" s="6">
        <f>AB23*'Summary all tools'!L$46</f>
        <v>0.21112389433223361</v>
      </c>
      <c r="CM23" s="6">
        <f>AC23*'Summary all tools'!M$46</f>
        <v>0.11296077981515254</v>
      </c>
      <c r="CN23" s="6">
        <f>AD23*'Summary all tools'!N$46</f>
        <v>0.21352063660874995</v>
      </c>
      <c r="CO23" s="6">
        <f>AE23*'Summary all tools'!O$46</f>
        <v>8.2569266043546197E-2</v>
      </c>
      <c r="CP23" s="6">
        <f t="shared" si="2"/>
        <v>415.45851455399679</v>
      </c>
      <c r="CR23" s="6"/>
      <c r="CS23" s="6"/>
      <c r="CT23" s="6"/>
      <c r="CU23" s="6"/>
      <c r="CV23" s="6"/>
      <c r="CW23" s="6"/>
      <c r="CX23" s="6"/>
      <c r="CY23" s="6"/>
      <c r="CZ23" s="6"/>
      <c r="DA23" s="6"/>
      <c r="DB23" s="6"/>
      <c r="DC23" s="6"/>
      <c r="DD23" s="6"/>
      <c r="DE23" s="6"/>
      <c r="DF23" s="6"/>
      <c r="DH23" s="6"/>
      <c r="DI23" s="6"/>
      <c r="DJ23" s="6"/>
      <c r="DK23" s="6"/>
      <c r="DL23" s="6"/>
      <c r="DM23" s="6"/>
      <c r="DN23" s="6"/>
      <c r="DO23" s="6"/>
      <c r="DP23" s="6"/>
      <c r="DQ23" s="6"/>
      <c r="DR23" s="6"/>
      <c r="DS23" s="6"/>
      <c r="DT23" s="6"/>
      <c r="DU23" s="6"/>
      <c r="DV23" s="6"/>
      <c r="DX23" s="6"/>
      <c r="DY23" s="6"/>
      <c r="DZ23" s="6"/>
      <c r="EA23" s="6"/>
      <c r="EB23" s="6"/>
      <c r="EC23" s="6"/>
      <c r="ED23" s="6"/>
      <c r="EE23" s="6"/>
      <c r="EF23" s="6"/>
      <c r="EG23" s="6"/>
      <c r="EH23" s="6"/>
      <c r="EI23" s="6"/>
      <c r="EJ23" s="6"/>
      <c r="EK23" s="6"/>
      <c r="EL23" s="6"/>
      <c r="EN23" s="1"/>
      <c r="EO23" s="1"/>
      <c r="EP23" s="1"/>
      <c r="EQ23" s="1"/>
      <c r="ER23" s="1"/>
      <c r="ES23" s="1"/>
      <c r="ET23" s="1"/>
      <c r="EU23" s="1"/>
      <c r="EV23" s="1"/>
      <c r="EW23" s="1"/>
      <c r="EX23" s="1"/>
      <c r="EY23" s="1"/>
      <c r="EZ23" s="1"/>
      <c r="FA23" s="1"/>
      <c r="FB23" s="2"/>
      <c r="FD23" s="2"/>
      <c r="FE23" s="2"/>
      <c r="FF23" s="2"/>
      <c r="FG23" s="2"/>
      <c r="FH23" s="2"/>
      <c r="FI23" s="2"/>
      <c r="FJ23" s="2"/>
      <c r="FK23" s="2"/>
      <c r="FL23" s="2"/>
      <c r="FM23" s="2"/>
      <c r="FN23" s="2"/>
      <c r="FO23" s="2"/>
      <c r="FP23" s="2"/>
      <c r="FQ23" s="2"/>
      <c r="FR23" s="2"/>
      <c r="FT23" s="2"/>
      <c r="FU23" s="2"/>
      <c r="FV23" s="2"/>
      <c r="FW23" s="2"/>
      <c r="FX23" s="2"/>
      <c r="FY23" s="2"/>
      <c r="FZ23" s="2"/>
      <c r="GA23" s="2"/>
      <c r="GB23" s="2"/>
      <c r="GC23" s="2"/>
      <c r="GD23" s="2"/>
      <c r="GE23" s="2"/>
      <c r="GF23" s="2"/>
      <c r="GG23" s="2"/>
      <c r="GH23" s="2"/>
      <c r="GJ23" s="6"/>
    </row>
    <row r="24" spans="1:192" x14ac:dyDescent="0.25">
      <c r="A24" s="8" t="s">
        <v>92</v>
      </c>
      <c r="B24" s="8" t="s">
        <v>189</v>
      </c>
      <c r="C24" s="22">
        <f>Baseline!CC24*'Summary all tools'!B$37</f>
        <v>518.10726652997857</v>
      </c>
      <c r="D24" s="22">
        <f>Baseline!CD24*'Summary all tools'!C$37</f>
        <v>551.46839102878494</v>
      </c>
      <c r="E24" s="22">
        <f>Baseline!CE24*'Summary all tools'!D$37</f>
        <v>1351.3321337714053</v>
      </c>
      <c r="F24" s="22">
        <f>Baseline!CF24*'Summary all tools'!E$37</f>
        <v>1031.8035056411084</v>
      </c>
      <c r="G24" s="22">
        <f>Baseline!CG24*'Summary all tools'!F$37</f>
        <v>786.11560034920751</v>
      </c>
      <c r="H24" s="22">
        <f>Baseline!CH24*'Summary all tools'!G$37</f>
        <v>998.3229572899553</v>
      </c>
      <c r="I24" s="22">
        <f>Baseline!CI24*'Summary all tools'!H$37</f>
        <v>582.18589476882323</v>
      </c>
      <c r="J24" s="27">
        <f>Baseline!CJ24*'Summary all tools'!J$37</f>
        <v>404.48799695549701</v>
      </c>
      <c r="K24" s="27">
        <f>Baseline!CK24*'Summary all tools'!K$37</f>
        <v>428.23967848416413</v>
      </c>
      <c r="L24" s="27">
        <f>Baseline!CL24*'Summary all tools'!L$37</f>
        <v>899.05502891182664</v>
      </c>
      <c r="M24" s="27">
        <f>Baseline!CM24*'Summary all tools'!M$37</f>
        <v>692.26972319096183</v>
      </c>
      <c r="N24" s="27">
        <f>Baseline!CN24*'Summary all tools'!N$37</f>
        <v>535.3623980400547</v>
      </c>
      <c r="O24" s="27">
        <f>Baseline!CO24*'Summary all tools'!O$37</f>
        <v>972.11160729423739</v>
      </c>
      <c r="P24" s="27">
        <f>Baseline!CP24*'Summary all tools'!P$37</f>
        <v>598.52117297987138</v>
      </c>
      <c r="Q24" s="28"/>
      <c r="R24" s="29">
        <f>Baseline!CR24*'Summary all tools'!B$44</f>
        <v>17.728606181200199</v>
      </c>
      <c r="S24" s="29">
        <f>Baseline!CS24*'Summary all tools'!C$44</f>
        <v>18.053527199487352</v>
      </c>
      <c r="T24" s="29">
        <f>Baseline!CT24*'Summary all tools'!D$44</f>
        <v>36.312677996578444</v>
      </c>
      <c r="U24" s="29">
        <f>Baseline!CU24*'Summary all tools'!E$44</f>
        <v>22.472305244802413</v>
      </c>
      <c r="V24" s="29">
        <f>Baseline!CV24*'Summary all tools'!F$44</f>
        <v>9.5661668065527348</v>
      </c>
      <c r="W24" s="29">
        <f>Baseline!CW24*'Summary all tools'!G$44</f>
        <v>12.416832019722138</v>
      </c>
      <c r="X24" s="29">
        <f>Baseline!CX24*'Summary all tools'!H$44</f>
        <v>8.75141229480435</v>
      </c>
      <c r="Y24" s="29">
        <f>Baseline!CY24*'Summary all tools'!J$44</f>
        <v>13.914033372077117</v>
      </c>
      <c r="Z24" s="29">
        <f>Baseline!CZ24*'Summary all tools'!K$44</f>
        <v>13.024579463963473</v>
      </c>
      <c r="AA24" s="29">
        <f>Baseline!DA24*'Summary all tools'!L$44</f>
        <v>22.555738506429403</v>
      </c>
      <c r="AB24" s="29">
        <f>Baseline!DB24*'Summary all tools'!M$44</f>
        <v>13.397106663911426</v>
      </c>
      <c r="AC24" s="29">
        <f>Baseline!DC24*'Summary all tools'!N$44</f>
        <v>8.088150410717498</v>
      </c>
      <c r="AD24" s="29">
        <f>Baseline!DD24*'Summary all tools'!O$44</f>
        <v>11.976825130784611</v>
      </c>
      <c r="AE24" s="29">
        <f>Baseline!DE24*'Summary all tools'!P$44</f>
        <v>8.0566202113798688</v>
      </c>
      <c r="AF24" s="29">
        <f t="shared" si="0"/>
        <v>10565.697936738292</v>
      </c>
      <c r="AH24" s="6">
        <f>C24*'Summary all tools'!B$38</f>
        <v>97.414511011460192</v>
      </c>
      <c r="AI24" s="6">
        <f>D24*'Summary all tools'!C$38</f>
        <v>103.68706852953859</v>
      </c>
      <c r="AJ24" s="6">
        <f>E24*'Summary all tools'!D$38</f>
        <v>255.35736330656837</v>
      </c>
      <c r="AK24" s="6">
        <f>F24*'Summary all tools'!E$38</f>
        <v>194.97695353077282</v>
      </c>
      <c r="AL24" s="6">
        <f>G24*'Summary all tools'!F$38</f>
        <v>148.55001368101222</v>
      </c>
      <c r="AM24" s="6">
        <f>H24*'Summary all tools'!G$38</f>
        <v>240.8154268509042</v>
      </c>
      <c r="AN24" s="6">
        <f>I24*'Summary all tools'!H$38</f>
        <v>140.43486001355163</v>
      </c>
      <c r="AO24" s="6">
        <f>J24*'Summary all tools'!J$38</f>
        <v>49.409506874481004</v>
      </c>
      <c r="AP24" s="6">
        <f>K24*'Summary all tools'!K$38</f>
        <v>52.310850994960006</v>
      </c>
      <c r="AQ24" s="6">
        <f>L24*'Summary all tools'!L$38</f>
        <v>220.14658883790003</v>
      </c>
      <c r="AR24" s="6">
        <f>M24*'Summary all tools'!M$38</f>
        <v>169.51222474191178</v>
      </c>
      <c r="AS24" s="6">
        <f>N24*'Summary all tools'!N$38</f>
        <v>131.09120346420403</v>
      </c>
      <c r="AT24" s="6">
        <f>O24*'Summary all tools'!O$38</f>
        <v>216.52812128921039</v>
      </c>
      <c r="AU24" s="6">
        <f>P24*'Summary all tools'!P$38</f>
        <v>133.3145949135035</v>
      </c>
      <c r="AV24" s="6"/>
      <c r="AW24" s="6">
        <f>R24*'Summary all tools'!B$45</f>
        <v>3.3333319442190059</v>
      </c>
      <c r="AX24" s="6">
        <f>S24*'Summary all tools'!C$45</f>
        <v>3.3944235832646767</v>
      </c>
      <c r="AY24" s="6">
        <f>T24*'Summary all tools'!D$45</f>
        <v>6.861902766959072</v>
      </c>
      <c r="AZ24" s="6">
        <f>U24*'Summary all tools'!E$45</f>
        <v>4.2465271648042124</v>
      </c>
      <c r="BA24" s="6">
        <f>V24*'Summary all tools'!F$45</f>
        <v>1.8076911453697071</v>
      </c>
      <c r="BB24" s="6">
        <f>W24*'Summary all tools'!G$45</f>
        <v>2.9951877607647672</v>
      </c>
      <c r="BC24" s="6">
        <f>X24*'Summary all tools'!H$45</f>
        <v>2.1110153502254487</v>
      </c>
      <c r="BD24" s="6">
        <f>Y24*'Summary all tools'!J$45</f>
        <v>1.6996438280591095</v>
      </c>
      <c r="BE24" s="6">
        <f>Z24*'Summary all tools'!K$45</f>
        <v>1.5909941788278363</v>
      </c>
      <c r="BF24" s="6">
        <f>AA24*'Summary all tools'!L$45</f>
        <v>5.5230978429876432</v>
      </c>
      <c r="BG24" s="6">
        <f>AB24*'Summary all tools'!M$45</f>
        <v>3.2804747624039483</v>
      </c>
      <c r="BH24" s="6">
        <f>AC24*'Summary all tools'!N$45</f>
        <v>1.9805002649086396</v>
      </c>
      <c r="BI24" s="6">
        <f>AD24*'Summary all tools'!O$45</f>
        <v>2.6677178063909808</v>
      </c>
      <c r="BJ24" s="6">
        <f>AE24*'Summary all tools'!P$45</f>
        <v>1.7945314357127575</v>
      </c>
      <c r="BK24" s="6">
        <f t="shared" si="1"/>
        <v>2196.8363278748761</v>
      </c>
      <c r="BM24" s="6">
        <f>C24*'Summary all tools'!B$39</f>
        <v>22.413958285822702</v>
      </c>
      <c r="BN24" s="6">
        <f>D24*'Summary all tools'!C$39</f>
        <v>23.857201608566406</v>
      </c>
      <c r="BO24" s="6">
        <f>E24*'Summary all tools'!D$39</f>
        <v>75.338352528335392</v>
      </c>
      <c r="BP24" s="6">
        <f>F24*'Summary all tools'!E$39</f>
        <v>57.524256476470242</v>
      </c>
      <c r="BQ24" s="6">
        <f>G24*'Summary all tools'!F$39</f>
        <v>43.826867390360746</v>
      </c>
      <c r="BR24" s="6">
        <f>H24*'Summary all tools'!G$39</f>
        <v>49.823881417428453</v>
      </c>
      <c r="BS24" s="6">
        <f>I24*'Summary all tools'!H$39</f>
        <v>29.055488278665855</v>
      </c>
      <c r="BT24" s="6">
        <f>J24*'Summary all tools'!J$39</f>
        <v>10.886840497767</v>
      </c>
      <c r="BU24" s="6">
        <f>K24*'Summary all tools'!K$39</f>
        <v>11.5261197107539</v>
      </c>
      <c r="BV24" s="6">
        <f>L24*'Summary all tools'!L$39</f>
        <v>43.586069602134572</v>
      </c>
      <c r="BW24" s="6">
        <f>M24*'Summary all tools'!M$39</f>
        <v>33.561145167022801</v>
      </c>
      <c r="BX24" s="6">
        <f>N24*'Summary all tools'!N$39</f>
        <v>25.95429867244308</v>
      </c>
      <c r="BY24" s="6">
        <f>O24*'Summary all tools'!O$39</f>
        <v>48.922671755721169</v>
      </c>
      <c r="BZ24" s="6">
        <f>P24*'Summary all tools'!P$39</f>
        <v>30.121289227318783</v>
      </c>
      <c r="CA24" s="6"/>
      <c r="CB24" s="6">
        <f>R24*'Summary all tools'!B$46</f>
        <v>0.76696133229817842</v>
      </c>
      <c r="CC24" s="6">
        <f>S24*'Summary all tools'!C$46</f>
        <v>0.78101781561842132</v>
      </c>
      <c r="CD24" s="6">
        <f>T24*'Summary all tools'!D$46</f>
        <v>2.0244744188233286</v>
      </c>
      <c r="CE24" s="6">
        <f>U24*'Summary all tools'!E$46</f>
        <v>1.2528573933428575</v>
      </c>
      <c r="CF24" s="6">
        <f>V24*'Summary all tools'!F$46</f>
        <v>0.53332502736062781</v>
      </c>
      <c r="CG24" s="6">
        <f>W24*'Summary all tools'!G$46</f>
        <v>0.6196940194685725</v>
      </c>
      <c r="CH24" s="6">
        <f>X24*'Summary all tools'!H$46</f>
        <v>0.43676179659836867</v>
      </c>
      <c r="CI24" s="6">
        <f>Y24*'Summary all tools'!I$46</f>
        <v>0</v>
      </c>
      <c r="CJ24" s="6">
        <f>Z24*'Summary all tools'!J$46</f>
        <v>0.3505580394027436</v>
      </c>
      <c r="CK24" s="6">
        <f>AA24*'Summary all tools'!K$46</f>
        <v>0.60709027035938357</v>
      </c>
      <c r="CL24" s="6">
        <f>AB24*'Summary all tools'!L$46</f>
        <v>0.64948996973769446</v>
      </c>
      <c r="CM24" s="6">
        <f>AC24*'Summary all tools'!M$46</f>
        <v>0.39211246855573739</v>
      </c>
      <c r="CN24" s="6">
        <f>AD24*'Summary all tools'!N$46</f>
        <v>0.58063490773729831</v>
      </c>
      <c r="CO24" s="6">
        <f>AE24*'Summary all tools'!O$46</f>
        <v>0.40545898547484893</v>
      </c>
      <c r="CP24" s="6">
        <f t="shared" si="2"/>
        <v>515.79887706358932</v>
      </c>
      <c r="CR24" s="6"/>
      <c r="CS24" s="6"/>
      <c r="CT24" s="6"/>
      <c r="CU24" s="6"/>
      <c r="CV24" s="6"/>
      <c r="CW24" s="6"/>
      <c r="CX24" s="6"/>
      <c r="CY24" s="6"/>
      <c r="CZ24" s="6"/>
      <c r="DA24" s="6"/>
      <c r="DB24" s="6"/>
      <c r="DC24" s="6"/>
      <c r="DD24" s="6"/>
      <c r="DE24" s="6"/>
      <c r="DF24" s="6"/>
      <c r="DH24" s="6"/>
      <c r="DI24" s="6"/>
      <c r="DJ24" s="6"/>
      <c r="DK24" s="6"/>
      <c r="DL24" s="6"/>
      <c r="DM24" s="6"/>
      <c r="DN24" s="6"/>
      <c r="DO24" s="6"/>
      <c r="DP24" s="6"/>
      <c r="DQ24" s="6"/>
      <c r="DR24" s="6"/>
      <c r="DS24" s="6"/>
      <c r="DT24" s="6"/>
      <c r="DU24" s="6"/>
      <c r="DV24" s="6"/>
      <c r="DX24" s="6"/>
      <c r="DY24" s="6"/>
      <c r="DZ24" s="6"/>
      <c r="EA24" s="6"/>
      <c r="EB24" s="6"/>
      <c r="EC24" s="6"/>
      <c r="ED24" s="6"/>
      <c r="EE24" s="6"/>
      <c r="EF24" s="6"/>
      <c r="EG24" s="6"/>
      <c r="EH24" s="6"/>
      <c r="EI24" s="6"/>
      <c r="EJ24" s="6"/>
      <c r="EK24" s="6"/>
      <c r="EL24" s="6"/>
      <c r="EN24" s="1"/>
      <c r="EO24" s="1"/>
      <c r="EP24" s="1"/>
      <c r="EQ24" s="1"/>
      <c r="ER24" s="1"/>
      <c r="ES24" s="1"/>
      <c r="ET24" s="1"/>
      <c r="EU24" s="1"/>
      <c r="EV24" s="1"/>
      <c r="EW24" s="1"/>
      <c r="EX24" s="1"/>
      <c r="EY24" s="1"/>
      <c r="EZ24" s="1"/>
      <c r="FA24" s="1"/>
      <c r="FB24" s="2"/>
      <c r="FD24" s="2"/>
      <c r="FE24" s="2"/>
      <c r="FF24" s="2"/>
      <c r="FG24" s="2"/>
      <c r="FH24" s="2"/>
      <c r="FI24" s="2"/>
      <c r="FJ24" s="2"/>
      <c r="FK24" s="2"/>
      <c r="FL24" s="2"/>
      <c r="FM24" s="2"/>
      <c r="FN24" s="2"/>
      <c r="FO24" s="2"/>
      <c r="FP24" s="2"/>
      <c r="FQ24" s="2"/>
      <c r="FR24" s="2"/>
      <c r="FT24" s="2"/>
      <c r="FU24" s="2"/>
      <c r="FV24" s="2"/>
      <c r="FW24" s="2"/>
      <c r="FX24" s="2"/>
      <c r="FY24" s="2"/>
      <c r="FZ24" s="2"/>
      <c r="GA24" s="2"/>
      <c r="GB24" s="2"/>
      <c r="GC24" s="2"/>
      <c r="GD24" s="2"/>
      <c r="GE24" s="2"/>
      <c r="GF24" s="2"/>
      <c r="GG24" s="2"/>
      <c r="GH24" s="2"/>
      <c r="GJ24" s="6"/>
    </row>
    <row r="25" spans="1:192" x14ac:dyDescent="0.25">
      <c r="A25" s="8" t="s">
        <v>94</v>
      </c>
      <c r="B25" s="8" t="s">
        <v>190</v>
      </c>
      <c r="C25" s="22">
        <f>Baseline!CC25*'Summary all tools'!B$37</f>
        <v>415.91355708408759</v>
      </c>
      <c r="D25" s="22">
        <f>Baseline!CD25*'Summary all tools'!C$37</f>
        <v>424.88084995400624</v>
      </c>
      <c r="E25" s="22">
        <f>Baseline!CE25*'Summary all tools'!D$37</f>
        <v>1024.8074684092003</v>
      </c>
      <c r="F25" s="22">
        <f>Baseline!CF25*'Summary all tools'!E$37</f>
        <v>759.70929357553166</v>
      </c>
      <c r="G25" s="22">
        <f>Baseline!CG25*'Summary all tools'!F$37</f>
        <v>549.95105508410461</v>
      </c>
      <c r="H25" s="22">
        <f>Baseline!CH25*'Summary all tools'!G$37</f>
        <v>701.22565324649781</v>
      </c>
      <c r="I25" s="22">
        <f>Baseline!CI25*'Summary all tools'!H$37</f>
        <v>404.32782332705358</v>
      </c>
      <c r="J25" s="27">
        <f>Baseline!CJ25*'Summary all tools'!J$37</f>
        <v>328.04837264806326</v>
      </c>
      <c r="K25" s="27">
        <f>Baseline!CK25*'Summary all tools'!K$37</f>
        <v>333.13647275652397</v>
      </c>
      <c r="L25" s="27">
        <f>Baseline!CL25*'Summary all tools'!L$37</f>
        <v>676.14624022207363</v>
      </c>
      <c r="M25" s="27">
        <f>Baseline!CM25*'Summary all tools'!M$37</f>
        <v>511.57335916554985</v>
      </c>
      <c r="N25" s="27">
        <f>Baseline!CN25*'Summary all tools'!N$37</f>
        <v>387.13934995026563</v>
      </c>
      <c r="O25" s="27">
        <f>Baseline!CO25*'Summary all tools'!O$37</f>
        <v>678.7922769398283</v>
      </c>
      <c r="P25" s="27">
        <f>Baseline!CP25*'Summary all tools'!P$37</f>
        <v>428.42317427178494</v>
      </c>
      <c r="Q25" s="28"/>
      <c r="R25" s="29">
        <f>Baseline!CR25*'Summary all tools'!B$44</f>
        <v>30.602778928005897</v>
      </c>
      <c r="S25" s="29">
        <f>Baseline!CS25*'Summary all tools'!C$44</f>
        <v>23.088700229258006</v>
      </c>
      <c r="T25" s="29">
        <f>Baseline!CT25*'Summary all tools'!D$44</f>
        <v>45.677073149555873</v>
      </c>
      <c r="U25" s="29">
        <f>Baseline!CU25*'Summary all tools'!E$44</f>
        <v>25.455996654650512</v>
      </c>
      <c r="V25" s="29">
        <f>Baseline!CV25*'Summary all tools'!F$44</f>
        <v>10.848988261264601</v>
      </c>
      <c r="W25" s="29">
        <f>Baseline!CW25*'Summary all tools'!G$44</f>
        <v>12.488523063007323</v>
      </c>
      <c r="X25" s="29">
        <f>Baseline!CX25*'Summary all tools'!H$44</f>
        <v>10.003179992507663</v>
      </c>
      <c r="Y25" s="29">
        <f>Baseline!CY25*'Summary all tools'!J$44</f>
        <v>24.396324653250648</v>
      </c>
      <c r="Z25" s="29">
        <f>Baseline!CZ25*'Summary all tools'!K$44</f>
        <v>17.557036521076114</v>
      </c>
      <c r="AA25" s="29">
        <f>Baseline!DA25*'Summary all tools'!L$44</f>
        <v>32.244509918338544</v>
      </c>
      <c r="AB25" s="29">
        <f>Baseline!DB25*'Summary all tools'!M$44</f>
        <v>19.114691971102978</v>
      </c>
      <c r="AC25" s="29">
        <f>Baseline!DC25*'Summary all tools'!N$44</f>
        <v>10.302519098991123</v>
      </c>
      <c r="AD25" s="29">
        <f>Baseline!DD25*'Summary all tools'!O$44</f>
        <v>13.997543690484582</v>
      </c>
      <c r="AE25" s="29">
        <f>Baseline!DE25*'Summary all tools'!P$44</f>
        <v>10.070740093930262</v>
      </c>
      <c r="AF25" s="29">
        <f t="shared" si="0"/>
        <v>7909.9235528599947</v>
      </c>
      <c r="AH25" s="6">
        <f>C25*'Summary all tools'!B$38</f>
        <v>78.200053162232777</v>
      </c>
      <c r="AI25" s="6">
        <f>D25*'Summary all tools'!C$38</f>
        <v>79.886083269222468</v>
      </c>
      <c r="AJ25" s="6">
        <f>E25*'Summary all tools'!D$38</f>
        <v>193.65493241065874</v>
      </c>
      <c r="AK25" s="6">
        <f>F25*'Summary all tools'!E$38</f>
        <v>143.56008951368617</v>
      </c>
      <c r="AL25" s="6">
        <f>G25*'Summary all tools'!F$38</f>
        <v>103.92267590204325</v>
      </c>
      <c r="AM25" s="6">
        <f>H25*'Summary all tools'!G$38</f>
        <v>169.14962615280584</v>
      </c>
      <c r="AN25" s="6">
        <f>I25*'Summary all tools'!H$38</f>
        <v>97.53194259552771</v>
      </c>
      <c r="AO25" s="6">
        <f>J25*'Summary all tools'!J$38</f>
        <v>40.072161462185782</v>
      </c>
      <c r="AP25" s="6">
        <f>K25*'Summary all tools'!K$38</f>
        <v>40.693689218705828</v>
      </c>
      <c r="AQ25" s="6">
        <f>L25*'Summary all tools'!L$38</f>
        <v>165.56415742496134</v>
      </c>
      <c r="AR25" s="6">
        <f>M25*'Summary all tools'!M$38</f>
        <v>125.26611424103028</v>
      </c>
      <c r="AS25" s="6">
        <f>N25*'Summary all tools'!N$38</f>
        <v>94.796652658323055</v>
      </c>
      <c r="AT25" s="6">
        <f>O25*'Summary all tools'!O$38</f>
        <v>151.1941791133448</v>
      </c>
      <c r="AU25" s="6">
        <f>P25*'Summary all tools'!P$38</f>
        <v>95.426969851776889</v>
      </c>
      <c r="AV25" s="6"/>
      <c r="AW25" s="6">
        <f>R25*'Summary all tools'!B$45</f>
        <v>5.7539334756483633</v>
      </c>
      <c r="AX25" s="6">
        <f>S25*'Summary all tools'!C$45</f>
        <v>4.3411366487623209</v>
      </c>
      <c r="AY25" s="6">
        <f>T25*'Summary all tools'!D$45</f>
        <v>8.6314657007963564</v>
      </c>
      <c r="AZ25" s="6">
        <f>U25*'Summary all tools'!E$45</f>
        <v>4.8103467856792639</v>
      </c>
      <c r="BA25" s="6">
        <f>V25*'Summary all tools'!F$45</f>
        <v>2.0501022418586863</v>
      </c>
      <c r="BB25" s="6">
        <f>W25*'Summary all tools'!G$45</f>
        <v>3.0124810715757033</v>
      </c>
      <c r="BC25" s="6">
        <f>X25*'Summary all tools'!H$45</f>
        <v>2.4129667079893715</v>
      </c>
      <c r="BD25" s="6">
        <f>Y25*'Summary all tools'!J$45</f>
        <v>2.9800893468774086</v>
      </c>
      <c r="BE25" s="6">
        <f>Z25*'Summary all tools'!K$45</f>
        <v>2.144648353506192</v>
      </c>
      <c r="BF25" s="6">
        <f>AA25*'Summary all tools'!L$45</f>
        <v>7.8955332421239817</v>
      </c>
      <c r="BG25" s="6">
        <f>AB25*'Summary all tools'!M$45</f>
        <v>4.6805079764902935</v>
      </c>
      <c r="BH25" s="6">
        <f>AC25*'Summary all tools'!N$45</f>
        <v>2.522720370993718</v>
      </c>
      <c r="BI25" s="6">
        <f>AD25*'Summary all tools'!O$45</f>
        <v>3.117812620713714</v>
      </c>
      <c r="BJ25" s="6">
        <f>AE25*'Summary all tools'!P$45</f>
        <v>2.243156460810189</v>
      </c>
      <c r="BK25" s="6">
        <f t="shared" si="1"/>
        <v>1635.5162279803305</v>
      </c>
      <c r="BM25" s="6">
        <f>C25*'Summary all tools'!B$39</f>
        <v>17.992932586000464</v>
      </c>
      <c r="BN25" s="6">
        <f>D25*'Summary all tools'!C$39</f>
        <v>18.380868716812252</v>
      </c>
      <c r="BO25" s="6">
        <f>E25*'Summary all tools'!D$39</f>
        <v>57.134219189480064</v>
      </c>
      <c r="BP25" s="6">
        <f>F25*'Summary all tools'!E$39</f>
        <v>42.35468479441051</v>
      </c>
      <c r="BQ25" s="6">
        <f>G25*'Summary all tools'!F$39</f>
        <v>30.660416803397851</v>
      </c>
      <c r="BR25" s="6">
        <f>H25*'Summary all tools'!G$39</f>
        <v>34.996474376442592</v>
      </c>
      <c r="BS25" s="6">
        <f>I25*'Summary all tools'!H$39</f>
        <v>20.179022605971252</v>
      </c>
      <c r="BT25" s="6">
        <f>J25*'Summary all tools'!J$39</f>
        <v>8.8294593052273758</v>
      </c>
      <c r="BU25" s="6">
        <f>K25*'Summary all tools'!K$39</f>
        <v>8.9664060990368775</v>
      </c>
      <c r="BV25" s="6">
        <f>L25*'Summary all tools'!L$39</f>
        <v>32.779480832458788</v>
      </c>
      <c r="BW25" s="6">
        <f>M25*'Summary all tools'!M$39</f>
        <v>24.801009195371769</v>
      </c>
      <c r="BX25" s="6">
        <f>N25*'Summary all tools'!N$39</f>
        <v>18.768464788057251</v>
      </c>
      <c r="BY25" s="6">
        <f>O25*'Summary all tools'!O$39</f>
        <v>34.161027916822668</v>
      </c>
      <c r="BZ25" s="6">
        <f>P25*'Summary all tools'!P$39</f>
        <v>21.560905322158792</v>
      </c>
      <c r="CA25" s="6"/>
      <c r="CB25" s="6">
        <f>R25*'Summary all tools'!B$46</f>
        <v>1.3239138970518358</v>
      </c>
      <c r="CC25" s="6">
        <f>S25*'Summary all tools'!C$46</f>
        <v>0.99884560060018002</v>
      </c>
      <c r="CD25" s="6">
        <f>T25*'Summary all tools'!D$46</f>
        <v>2.5465504396759435</v>
      </c>
      <c r="CE25" s="6">
        <f>U25*'Summary all tools'!E$46</f>
        <v>1.4192016914271119</v>
      </c>
      <c r="CF25" s="6">
        <f>V25*'Summary all tools'!F$46</f>
        <v>0.60484382911979884</v>
      </c>
      <c r="CG25" s="6">
        <f>W25*'Summary all tools'!G$46</f>
        <v>0.62327194584324896</v>
      </c>
      <c r="CH25" s="6">
        <f>X25*'Summary all tools'!H$46</f>
        <v>0.49923449130814584</v>
      </c>
      <c r="CI25" s="6">
        <f>Y25*'Summary all tools'!I$46</f>
        <v>0</v>
      </c>
      <c r="CJ25" s="6">
        <f>Z25*'Summary all tools'!J$46</f>
        <v>0.47254963721322873</v>
      </c>
      <c r="CK25" s="6">
        <f>AA25*'Summary all tools'!K$46</f>
        <v>0.86786465618716579</v>
      </c>
      <c r="CL25" s="6">
        <f>AB25*'Summary all tools'!L$46</f>
        <v>0.92667775373465555</v>
      </c>
      <c r="CM25" s="6">
        <f>AC25*'Summary all tools'!M$46</f>
        <v>0.49946477143835355</v>
      </c>
      <c r="CN25" s="6">
        <f>AD25*'Summary all tools'!N$46</f>
        <v>0.67859907784600682</v>
      </c>
      <c r="CO25" s="6">
        <f>AE25*'Summary all tools'!O$46</f>
        <v>0.50682196185669537</v>
      </c>
      <c r="CP25" s="6">
        <f t="shared" si="2"/>
        <v>383.53321228495093</v>
      </c>
      <c r="CR25" s="6"/>
      <c r="CS25" s="6"/>
      <c r="CT25" s="6"/>
      <c r="CU25" s="6"/>
      <c r="CV25" s="6"/>
      <c r="CW25" s="6"/>
      <c r="CX25" s="6"/>
      <c r="CY25" s="6"/>
      <c r="CZ25" s="6"/>
      <c r="DA25" s="6"/>
      <c r="DB25" s="6"/>
      <c r="DC25" s="6"/>
      <c r="DD25" s="6"/>
      <c r="DE25" s="6"/>
      <c r="DF25" s="6"/>
      <c r="DH25" s="6"/>
      <c r="DI25" s="6"/>
      <c r="DJ25" s="6"/>
      <c r="DK25" s="6"/>
      <c r="DL25" s="6"/>
      <c r="DM25" s="6"/>
      <c r="DN25" s="6"/>
      <c r="DO25" s="6"/>
      <c r="DP25" s="6"/>
      <c r="DQ25" s="6"/>
      <c r="DR25" s="6"/>
      <c r="DS25" s="6"/>
      <c r="DT25" s="6"/>
      <c r="DU25" s="6"/>
      <c r="DV25" s="6"/>
      <c r="DX25" s="6"/>
      <c r="DY25" s="6"/>
      <c r="DZ25" s="6"/>
      <c r="EA25" s="6"/>
      <c r="EB25" s="6"/>
      <c r="EC25" s="6"/>
      <c r="ED25" s="6"/>
      <c r="EE25" s="6"/>
      <c r="EF25" s="6"/>
      <c r="EG25" s="6"/>
      <c r="EH25" s="6"/>
      <c r="EI25" s="6"/>
      <c r="EJ25" s="6"/>
      <c r="EK25" s="6"/>
      <c r="EL25" s="6"/>
      <c r="EN25" s="1"/>
      <c r="EO25" s="1"/>
      <c r="EP25" s="1"/>
      <c r="EQ25" s="1"/>
      <c r="ER25" s="1"/>
      <c r="ES25" s="1"/>
      <c r="ET25" s="1"/>
      <c r="EU25" s="1"/>
      <c r="EV25" s="1"/>
      <c r="EW25" s="1"/>
      <c r="EX25" s="1"/>
      <c r="EY25" s="1"/>
      <c r="EZ25" s="1"/>
      <c r="FA25" s="1"/>
      <c r="FB25" s="2"/>
      <c r="FD25" s="2"/>
      <c r="FE25" s="2"/>
      <c r="FF25" s="2"/>
      <c r="FG25" s="2"/>
      <c r="FH25" s="2"/>
      <c r="FI25" s="2"/>
      <c r="FJ25" s="2"/>
      <c r="FK25" s="2"/>
      <c r="FL25" s="2"/>
      <c r="FM25" s="2"/>
      <c r="FN25" s="2"/>
      <c r="FO25" s="2"/>
      <c r="FP25" s="2"/>
      <c r="FQ25" s="2"/>
      <c r="FR25" s="2"/>
      <c r="FT25" s="2"/>
      <c r="FU25" s="2"/>
      <c r="FV25" s="2"/>
      <c r="FW25" s="2"/>
      <c r="FX25" s="2"/>
      <c r="FY25" s="2"/>
      <c r="FZ25" s="2"/>
      <c r="GA25" s="2"/>
      <c r="GB25" s="2"/>
      <c r="GC25" s="2"/>
      <c r="GD25" s="2"/>
      <c r="GE25" s="2"/>
      <c r="GF25" s="2"/>
      <c r="GG25" s="2"/>
      <c r="GH25" s="2"/>
      <c r="GJ25" s="6"/>
    </row>
    <row r="26" spans="1:192" x14ac:dyDescent="0.25">
      <c r="A26" s="8" t="s">
        <v>113</v>
      </c>
      <c r="B26" s="8" t="s">
        <v>191</v>
      </c>
      <c r="C26" s="22">
        <f>Baseline!CC26*'Summary all tools'!B$37</f>
        <v>318.80190941514775</v>
      </c>
      <c r="D26" s="22">
        <f>Baseline!CD26*'Summary all tools'!C$37</f>
        <v>355.59422000961752</v>
      </c>
      <c r="E26" s="22">
        <f>Baseline!CE26*'Summary all tools'!D$37</f>
        <v>903.81949391230319</v>
      </c>
      <c r="F26" s="22">
        <f>Baseline!CF26*'Summary all tools'!E$37</f>
        <v>718.64546210310368</v>
      </c>
      <c r="G26" s="22">
        <f>Baseline!CG26*'Summary all tools'!F$37</f>
        <v>586.67442513384128</v>
      </c>
      <c r="H26" s="22">
        <f>Baseline!CH26*'Summary all tools'!G$37</f>
        <v>777.53544147195703</v>
      </c>
      <c r="I26" s="22">
        <f>Baseline!CI26*'Summary all tools'!H$37</f>
        <v>452.85957289216668</v>
      </c>
      <c r="J26" s="27">
        <f>Baseline!CJ26*'Summary all tools'!J$37</f>
        <v>258.75040965370039</v>
      </c>
      <c r="K26" s="27">
        <f>Baseline!CK26*'Summary all tools'!K$37</f>
        <v>287.83657244485602</v>
      </c>
      <c r="L26" s="27">
        <f>Baseline!CL26*'Summary all tools'!L$37</f>
        <v>612.43671802194467</v>
      </c>
      <c r="M26" s="27">
        <f>Baseline!CM26*'Summary all tools'!M$37</f>
        <v>488.55379209305266</v>
      </c>
      <c r="N26" s="27">
        <f>Baseline!CN26*'Summary all tools'!N$37</f>
        <v>410.75797396876402</v>
      </c>
      <c r="O26" s="27">
        <f>Baseline!CO26*'Summary all tools'!O$37</f>
        <v>752.30901180464707</v>
      </c>
      <c r="P26" s="27">
        <f>Baseline!CP26*'Summary all tools'!P$37</f>
        <v>465.81406814918756</v>
      </c>
      <c r="Q26" s="28"/>
      <c r="R26" s="29">
        <f>Baseline!CR26*'Summary all tools'!B$44</f>
        <v>4.7577055398716936</v>
      </c>
      <c r="S26" s="29">
        <f>Baseline!CS26*'Summary all tools'!C$44</f>
        <v>3.627001827741728</v>
      </c>
      <c r="T26" s="29">
        <f>Baseline!CT26*'Summary all tools'!D$44</f>
        <v>7.62738185775207</v>
      </c>
      <c r="U26" s="29">
        <f>Baseline!CU26*'Summary all tools'!E$44</f>
        <v>4.1347534366291407</v>
      </c>
      <c r="V26" s="29">
        <f>Baseline!CV26*'Summary all tools'!F$44</f>
        <v>1.7919751026556552</v>
      </c>
      <c r="W26" s="29">
        <f>Baseline!CW26*'Summary all tools'!G$44</f>
        <v>1.9994482583656878</v>
      </c>
      <c r="X26" s="29">
        <f>Baseline!CX26*'Summary all tools'!H$44</f>
        <v>1.2709224497180081</v>
      </c>
      <c r="Y26" s="29">
        <f>Baseline!CY26*'Summary all tools'!J$44</f>
        <v>4.7427952040445565</v>
      </c>
      <c r="Z26" s="29">
        <f>Baseline!CZ26*'Summary all tools'!K$44</f>
        <v>3.5418065636972074</v>
      </c>
      <c r="AA26" s="29">
        <f>Baseline!DA26*'Summary all tools'!L$44</f>
        <v>6.6160360523318209</v>
      </c>
      <c r="AB26" s="29">
        <f>Baseline!DB26*'Summary all tools'!M$44</f>
        <v>3.8510551955698444</v>
      </c>
      <c r="AC26" s="29">
        <f>Baseline!DC26*'Summary all tools'!N$44</f>
        <v>1.8215431218127012</v>
      </c>
      <c r="AD26" s="29">
        <f>Baseline!DD26*'Summary all tools'!O$44</f>
        <v>2.6948109827256506</v>
      </c>
      <c r="AE26" s="29">
        <f>Baseline!DE26*'Summary all tools'!P$44</f>
        <v>1.4525689682169676</v>
      </c>
      <c r="AF26" s="29">
        <f t="shared" si="0"/>
        <v>7440.318875635423</v>
      </c>
      <c r="AH26" s="6">
        <f>C26*'Summary all tools'!B$38</f>
        <v>59.941124399187515</v>
      </c>
      <c r="AI26" s="6">
        <f>D26*'Summary all tools'!C$38</f>
        <v>66.858813412789985</v>
      </c>
      <c r="AJ26" s="6">
        <f>E26*'Summary all tools'!D$38</f>
        <v>170.79218136136245</v>
      </c>
      <c r="AK26" s="6">
        <f>F26*'Summary all tools'!E$38</f>
        <v>135.80037488098557</v>
      </c>
      <c r="AL26" s="6">
        <f>G26*'Summary all tools'!F$38</f>
        <v>110.86218597012729</v>
      </c>
      <c r="AM26" s="6">
        <f>H26*'Summary all tools'!G$38</f>
        <v>187.55707044748686</v>
      </c>
      <c r="AN26" s="6">
        <f>I26*'Summary all tools'!H$38</f>
        <v>109.23876943147459</v>
      </c>
      <c r="AO26" s="6">
        <f>J26*'Summary all tools'!J$38</f>
        <v>31.607192897656983</v>
      </c>
      <c r="AP26" s="6">
        <f>K26*'Summary all tools'!K$38</f>
        <v>35.160161023284687</v>
      </c>
      <c r="AQ26" s="6">
        <f>L26*'Summary all tools'!L$38</f>
        <v>149.96396217792892</v>
      </c>
      <c r="AR26" s="6">
        <f>M26*'Summary all tools'!M$38</f>
        <v>119.62944128490525</v>
      </c>
      <c r="AS26" s="6">
        <f>N26*'Summary all tools'!N$38</f>
        <v>100.58001334650096</v>
      </c>
      <c r="AT26" s="6">
        <f>O26*'Summary all tools'!O$38</f>
        <v>167.56929526683192</v>
      </c>
      <c r="AU26" s="6">
        <f>P26*'Summary all tools'!P$38</f>
        <v>103.75541685708838</v>
      </c>
      <c r="AV26" s="6"/>
      <c r="AW26" s="6">
        <f>R26*'Summary all tools'!B$45</f>
        <v>0.89454363728036834</v>
      </c>
      <c r="AX26" s="6">
        <f>S26*'Summary all tools'!C$45</f>
        <v>0.68194876295310358</v>
      </c>
      <c r="AY26" s="6">
        <f>T26*'Summary all tools'!D$45</f>
        <v>1.4413245059836659</v>
      </c>
      <c r="AZ26" s="6">
        <f>U26*'Summary all tools'!E$45</f>
        <v>0.78133251560714989</v>
      </c>
      <c r="BA26" s="6">
        <f>V26*'Summary all tools'!F$45</f>
        <v>0.33862440320136206</v>
      </c>
      <c r="BB26" s="6">
        <f>W26*'Summary all tools'!G$45</f>
        <v>0.4823068349662149</v>
      </c>
      <c r="BC26" s="6">
        <f>X26*'Summary all tools'!H$45</f>
        <v>0.30657186633678385</v>
      </c>
      <c r="BD26" s="6">
        <f>Y26*'Summary all tools'!J$45</f>
        <v>0.57934765432428326</v>
      </c>
      <c r="BE26" s="6">
        <f>Z26*'Summary all tools'!K$45</f>
        <v>0.43264303780152225</v>
      </c>
      <c r="BF26" s="6">
        <f>AA26*'Summary all tools'!L$45</f>
        <v>1.6200318353285805</v>
      </c>
      <c r="BG26" s="6">
        <f>AB26*'Summary all tools'!M$45</f>
        <v>0.94298639957256669</v>
      </c>
      <c r="BH26" s="6">
        <f>AC26*'Summary all tools'!N$45</f>
        <v>0.44603110131486023</v>
      </c>
      <c r="BI26" s="6">
        <f>AD26*'Summary all tools'!O$45</f>
        <v>0.60024214806284293</v>
      </c>
      <c r="BJ26" s="6">
        <f>AE26*'Summary all tools'!P$45</f>
        <v>0.32354518490573647</v>
      </c>
      <c r="BK26" s="6">
        <f t="shared" si="1"/>
        <v>1559.1874826452499</v>
      </c>
      <c r="BM26" s="6">
        <f>C26*'Summary all tools'!B$39</f>
        <v>13.791763136096243</v>
      </c>
      <c r="BN26" s="6">
        <f>D26*'Summary all tools'!C$39</f>
        <v>15.383443794093271</v>
      </c>
      <c r="BO26" s="6">
        <f>E26*'Summary all tools'!D$39</f>
        <v>50.388997606613145</v>
      </c>
      <c r="BP26" s="6">
        <f>F26*'Summary all tools'!E$39</f>
        <v>40.065327992837354</v>
      </c>
      <c r="BQ26" s="6">
        <f>G26*'Summary all tools'!F$39</f>
        <v>32.707787786217679</v>
      </c>
      <c r="BR26" s="6">
        <f>H26*'Summary all tools'!G$39</f>
        <v>38.804911127066248</v>
      </c>
      <c r="BS26" s="6">
        <f>I26*'Summary all tools'!H$39</f>
        <v>22.60112470996026</v>
      </c>
      <c r="BT26" s="6">
        <f>J26*'Summary all tools'!J$39</f>
        <v>6.9642967401617089</v>
      </c>
      <c r="BU26" s="6">
        <f>K26*'Summary all tools'!K$39</f>
        <v>7.7471541237745933</v>
      </c>
      <c r="BV26" s="6">
        <f>L26*'Summary all tools'!L$39</f>
        <v>29.690851572140293</v>
      </c>
      <c r="BW26" s="6">
        <f>M26*'Summary all tools'!M$39</f>
        <v>23.685023610098693</v>
      </c>
      <c r="BX26" s="6">
        <f>N26*'Summary all tools'!N$39</f>
        <v>19.913492575313949</v>
      </c>
      <c r="BY26" s="6">
        <f>O26*'Summary all tools'!O$39</f>
        <v>37.86084495568587</v>
      </c>
      <c r="BZ26" s="6">
        <f>P26*'Summary all tools'!P$39</f>
        <v>23.442646486538795</v>
      </c>
      <c r="CA26" s="6"/>
      <c r="CB26" s="6">
        <f>R26*'Summary all tools'!B$46</f>
        <v>0.20582419972822635</v>
      </c>
      <c r="CC26" s="6">
        <f>S26*'Summary all tools'!C$46</f>
        <v>0.15690856492726279</v>
      </c>
      <c r="CD26" s="6">
        <f>T26*'Summary all tools'!D$46</f>
        <v>0.42523549089580204</v>
      </c>
      <c r="CE26" s="6">
        <f>U26*'Summary all tools'!E$46</f>
        <v>0.23051735708906596</v>
      </c>
      <c r="CF26" s="6">
        <f>V26*'Summary all tools'!F$46</f>
        <v>9.9904715230215518E-2</v>
      </c>
      <c r="CG26" s="6">
        <f>W26*'Summary all tools'!G$46</f>
        <v>9.9787621027492737E-2</v>
      </c>
      <c r="CH26" s="6">
        <f>X26*'Summary all tools'!H$46</f>
        <v>6.3428662000713898E-2</v>
      </c>
      <c r="CI26" s="6">
        <f>Y26*'Summary all tools'!I$46</f>
        <v>0</v>
      </c>
      <c r="CJ26" s="6">
        <f>Z26*'Summary all tools'!J$46</f>
        <v>9.532812697321677E-2</v>
      </c>
      <c r="CK26" s="6">
        <f>AA26*'Summary all tools'!K$46</f>
        <v>0.17807136372735752</v>
      </c>
      <c r="CL26" s="6">
        <f>AB26*'Summary all tools'!L$46</f>
        <v>0.18669864957980348</v>
      </c>
      <c r="CM26" s="6">
        <f>AC26*'Summary all tools'!M$46</f>
        <v>8.8308171065693816E-2</v>
      </c>
      <c r="CN26" s="6">
        <f>AD26*'Summary all tools'!N$46</f>
        <v>0.1306440821535032</v>
      </c>
      <c r="CO26" s="6">
        <f>AE26*'Summary all tools'!O$46</f>
        <v>7.3102259351086898E-2</v>
      </c>
      <c r="CP26" s="6">
        <f t="shared" si="2"/>
        <v>365.08142548034766</v>
      </c>
      <c r="CR26" s="6"/>
      <c r="CS26" s="6"/>
      <c r="CT26" s="6"/>
      <c r="CU26" s="6"/>
      <c r="CV26" s="6"/>
      <c r="CW26" s="6"/>
      <c r="CX26" s="6"/>
      <c r="CY26" s="6"/>
      <c r="CZ26" s="6"/>
      <c r="DA26" s="6"/>
      <c r="DB26" s="6"/>
      <c r="DC26" s="6"/>
      <c r="DD26" s="6"/>
      <c r="DE26" s="6"/>
      <c r="DF26" s="6"/>
      <c r="DH26" s="6"/>
      <c r="DI26" s="6"/>
      <c r="DJ26" s="6"/>
      <c r="DK26" s="6"/>
      <c r="DL26" s="6"/>
      <c r="DM26" s="6"/>
      <c r="DN26" s="6"/>
      <c r="DO26" s="6"/>
      <c r="DP26" s="6"/>
      <c r="DQ26" s="6"/>
      <c r="DR26" s="6"/>
      <c r="DS26" s="6"/>
      <c r="DT26" s="6"/>
      <c r="DU26" s="6"/>
      <c r="DV26" s="6"/>
      <c r="DX26" s="6"/>
      <c r="DY26" s="6"/>
      <c r="DZ26" s="6"/>
      <c r="EA26" s="6"/>
      <c r="EB26" s="6"/>
      <c r="EC26" s="6"/>
      <c r="ED26" s="6"/>
      <c r="EE26" s="6"/>
      <c r="EF26" s="6"/>
      <c r="EG26" s="6"/>
      <c r="EH26" s="6"/>
      <c r="EI26" s="6"/>
      <c r="EJ26" s="6"/>
      <c r="EK26" s="6"/>
      <c r="EL26" s="6"/>
      <c r="EN26" s="1"/>
      <c r="EO26" s="1"/>
      <c r="EP26" s="1"/>
      <c r="EQ26" s="1"/>
      <c r="ER26" s="1"/>
      <c r="ES26" s="1"/>
      <c r="ET26" s="1"/>
      <c r="EU26" s="1"/>
      <c r="EV26" s="1"/>
      <c r="EW26" s="1"/>
      <c r="EX26" s="1"/>
      <c r="EY26" s="1"/>
      <c r="EZ26" s="1"/>
      <c r="FA26" s="1"/>
      <c r="FB26" s="2"/>
      <c r="FD26" s="2"/>
      <c r="FE26" s="2"/>
      <c r="FF26" s="2"/>
      <c r="FG26" s="2"/>
      <c r="FH26" s="2"/>
      <c r="FI26" s="2"/>
      <c r="FJ26" s="2"/>
      <c r="FK26" s="2"/>
      <c r="FL26" s="2"/>
      <c r="FM26" s="2"/>
      <c r="FN26" s="2"/>
      <c r="FO26" s="2"/>
      <c r="FP26" s="2"/>
      <c r="FQ26" s="2"/>
      <c r="FR26" s="2"/>
      <c r="FT26" s="2"/>
      <c r="FU26" s="2"/>
      <c r="FV26" s="2"/>
      <c r="FW26" s="2"/>
      <c r="FX26" s="2"/>
      <c r="FY26" s="2"/>
      <c r="FZ26" s="2"/>
      <c r="GA26" s="2"/>
      <c r="GB26" s="2"/>
      <c r="GC26" s="2"/>
      <c r="GD26" s="2"/>
      <c r="GE26" s="2"/>
      <c r="GF26" s="2"/>
      <c r="GG26" s="2"/>
      <c r="GH26" s="2"/>
      <c r="GJ26" s="6"/>
    </row>
    <row r="27" spans="1:192" x14ac:dyDescent="0.25">
      <c r="A27" s="8" t="s">
        <v>120</v>
      </c>
      <c r="B27" s="8" t="s">
        <v>192</v>
      </c>
      <c r="C27" s="22">
        <f>Baseline!CC27*'Summary all tools'!B$37</f>
        <v>562.3513892202194</v>
      </c>
      <c r="D27" s="22">
        <f>Baseline!CD27*'Summary all tools'!C$37</f>
        <v>603.18403699480336</v>
      </c>
      <c r="E27" s="22">
        <f>Baseline!CE27*'Summary all tools'!D$37</f>
        <v>1450.1932577310372</v>
      </c>
      <c r="F27" s="22">
        <f>Baseline!CF27*'Summary all tools'!E$37</f>
        <v>1093.8912017842315</v>
      </c>
      <c r="G27" s="22">
        <f>Baseline!CG27*'Summary all tools'!F$37</f>
        <v>846.43885379134144</v>
      </c>
      <c r="H27" s="22">
        <f>Baseline!CH27*'Summary all tools'!G$37</f>
        <v>1113.9514567532444</v>
      </c>
      <c r="I27" s="22">
        <f>Baseline!CI27*'Summary all tools'!H$37</f>
        <v>686.77336938775898</v>
      </c>
      <c r="J27" s="27">
        <f>Baseline!CJ27*'Summary all tools'!J$37</f>
        <v>427.34473578870586</v>
      </c>
      <c r="K27" s="27">
        <f>Baseline!CK27*'Summary all tools'!K$37</f>
        <v>462.42836171447061</v>
      </c>
      <c r="L27" s="27">
        <f>Baseline!CL27*'Summary all tools'!L$37</f>
        <v>949.96726060859055</v>
      </c>
      <c r="M27" s="27">
        <f>Baseline!CM27*'Summary all tools'!M$37</f>
        <v>738.00788199542433</v>
      </c>
      <c r="N27" s="27">
        <f>Baseline!CN27*'Summary all tools'!N$37</f>
        <v>589.68309926094389</v>
      </c>
      <c r="O27" s="27">
        <f>Baseline!CO27*'Summary all tools'!O$37</f>
        <v>1077.2111473438945</v>
      </c>
      <c r="P27" s="27">
        <f>Baseline!CP27*'Summary all tools'!P$37</f>
        <v>683.91062358957254</v>
      </c>
      <c r="Q27" s="28"/>
      <c r="R27" s="29">
        <f>Baseline!CR27*'Summary all tools'!B$44</f>
        <v>20.076254569648903</v>
      </c>
      <c r="S27" s="29">
        <f>Baseline!CS27*'Summary all tools'!C$44</f>
        <v>16.110178521463723</v>
      </c>
      <c r="T27" s="29">
        <f>Baseline!CT27*'Summary all tools'!D$44</f>
        <v>33.258479284800131</v>
      </c>
      <c r="U27" s="29">
        <f>Baseline!CU27*'Summary all tools'!E$44</f>
        <v>20.213573177411117</v>
      </c>
      <c r="V27" s="29">
        <f>Baseline!CV27*'Summary all tools'!F$44</f>
        <v>8.9265188066235304</v>
      </c>
      <c r="W27" s="29">
        <f>Baseline!CW27*'Summary all tools'!G$44</f>
        <v>9.6296419928621457</v>
      </c>
      <c r="X27" s="29">
        <f>Baseline!CX27*'Summary all tools'!H$44</f>
        <v>7.9201411255075298</v>
      </c>
      <c r="Y27" s="29">
        <f>Baseline!CY27*'Summary all tools'!J$44</f>
        <v>13.730605220121607</v>
      </c>
      <c r="Z27" s="29">
        <f>Baseline!CZ27*'Summary all tools'!K$44</f>
        <v>11.28645536628609</v>
      </c>
      <c r="AA27" s="29">
        <f>Baseline!DA27*'Summary all tools'!L$44</f>
        <v>23.310647867914227</v>
      </c>
      <c r="AB27" s="29">
        <f>Baseline!DB27*'Summary all tools'!M$44</f>
        <v>12.722843222947017</v>
      </c>
      <c r="AC27" s="29">
        <f>Baseline!DC27*'Summary all tools'!N$44</f>
        <v>6.6593796606127356</v>
      </c>
      <c r="AD27" s="29">
        <f>Baseline!DD27*'Summary all tools'!O$44</f>
        <v>8.6340852193697568</v>
      </c>
      <c r="AE27" s="29">
        <f>Baseline!DE27*'Summary all tools'!P$44</f>
        <v>7.0810418318161092</v>
      </c>
      <c r="AF27" s="29">
        <f t="shared" si="0"/>
        <v>11484.896521831621</v>
      </c>
      <c r="AH27" s="6">
        <f>C27*'Summary all tools'!B$38</f>
        <v>105.7332894873291</v>
      </c>
      <c r="AI27" s="6">
        <f>D27*'Summary all tools'!C$38</f>
        <v>113.41064256308283</v>
      </c>
      <c r="AJ27" s="6">
        <f>E27*'Summary all tools'!D$38</f>
        <v>274.03886677781338</v>
      </c>
      <c r="AK27" s="6">
        <f>F27*'Summary all tools'!E$38</f>
        <v>206.70948766110479</v>
      </c>
      <c r="AL27" s="6">
        <f>G27*'Summary all tools'!F$38</f>
        <v>159.94912612723707</v>
      </c>
      <c r="AM27" s="6">
        <f>H27*'Summary all tools'!G$38</f>
        <v>268.70732921681775</v>
      </c>
      <c r="AN27" s="6">
        <f>I27*'Summary all tools'!H$38</f>
        <v>165.66344677468123</v>
      </c>
      <c r="AO27" s="6">
        <f>J27*'Summary all tools'!J$38</f>
        <v>52.20153087274047</v>
      </c>
      <c r="AP27" s="6">
        <f>K27*'Summary all tools'!K$38</f>
        <v>56.487108366777981</v>
      </c>
      <c r="AQ27" s="6">
        <f>L27*'Summary all tools'!L$38</f>
        <v>232.61318295921114</v>
      </c>
      <c r="AR27" s="6">
        <f>M27*'Summary all tools'!M$38</f>
        <v>180.71187250175549</v>
      </c>
      <c r="AS27" s="6">
        <f>N27*'Summary all tools'!N$38</f>
        <v>144.39241050103638</v>
      </c>
      <c r="AT27" s="6">
        <f>O27*'Summary all tools'!O$38</f>
        <v>239.9379908808861</v>
      </c>
      <c r="AU27" s="6">
        <f>P27*'Summary all tools'!P$38</f>
        <v>152.33423955070629</v>
      </c>
      <c r="AV27" s="6"/>
      <c r="AW27" s="6">
        <f>R27*'Summary all tools'!B$45</f>
        <v>3.7747367160903926</v>
      </c>
      <c r="AX27" s="6">
        <f>S27*'Summary all tools'!C$45</f>
        <v>3.029035229493179</v>
      </c>
      <c r="AY27" s="6">
        <f>T27*'Summary all tools'!D$45</f>
        <v>6.2847595831605885</v>
      </c>
      <c r="AZ27" s="6">
        <f>U27*'Summary all tools'!E$45</f>
        <v>3.8197010346985798</v>
      </c>
      <c r="BA27" s="6">
        <f>V27*'Summary all tools'!F$45</f>
        <v>1.6868186946788597</v>
      </c>
      <c r="BB27" s="6">
        <f>W27*'Summary all tools'!G$45</f>
        <v>2.3228618855240479</v>
      </c>
      <c r="BC27" s="6">
        <f>X27*'Summary all tools'!H$45</f>
        <v>1.9104961494985815</v>
      </c>
      <c r="BD27" s="6">
        <f>Y27*'Summary all tools'!J$45</f>
        <v>1.6772374906566767</v>
      </c>
      <c r="BE27" s="6">
        <f>Z27*'Summary all tools'!K$45</f>
        <v>1.3786767424655886</v>
      </c>
      <c r="BF27" s="6">
        <f>AA27*'Summary all tools'!L$45</f>
        <v>5.7079482864736564</v>
      </c>
      <c r="BG27" s="6">
        <f>AB27*'Summary all tools'!M$45</f>
        <v>3.1153716355285215</v>
      </c>
      <c r="BH27" s="6">
        <f>AC27*'Summary all tools'!N$45</f>
        <v>1.6306451428616229</v>
      </c>
      <c r="BI27" s="6">
        <f>AD27*'Summary all tools'!O$45</f>
        <v>1.9231559808288647</v>
      </c>
      <c r="BJ27" s="6">
        <f>AE27*'Summary all tools'!P$45</f>
        <v>1.5772311256328519</v>
      </c>
      <c r="BK27" s="6">
        <f t="shared" si="1"/>
        <v>2392.7291999387726</v>
      </c>
      <c r="BM27" s="6">
        <f>C27*'Summary all tools'!B$39</f>
        <v>24.328013510358911</v>
      </c>
      <c r="BN27" s="6">
        <f>D27*'Summary all tools'!C$39</f>
        <v>26.094484129558882</v>
      </c>
      <c r="BO27" s="6">
        <f>E27*'Summary all tools'!D$39</f>
        <v>80.849976223267916</v>
      </c>
      <c r="BP27" s="6">
        <f>F27*'Summary all tools'!E$39</f>
        <v>60.985718409332158</v>
      </c>
      <c r="BQ27" s="6">
        <f>G27*'Summary all tools'!F$39</f>
        <v>47.189959571700371</v>
      </c>
      <c r="BR27" s="6">
        <f>H27*'Summary all tools'!G$39</f>
        <v>55.594619837962291</v>
      </c>
      <c r="BS27" s="6">
        <f>I27*'Summary all tools'!H$39</f>
        <v>34.27519588441681</v>
      </c>
      <c r="BT27" s="6">
        <f>J27*'Summary all tools'!J$39</f>
        <v>11.502032226197052</v>
      </c>
      <c r="BU27" s="6">
        <f>K27*'Summary all tools'!K$39</f>
        <v>12.446312013018877</v>
      </c>
      <c r="BV27" s="6">
        <f>L27*'Summary all tools'!L$39</f>
        <v>46.054287901320329</v>
      </c>
      <c r="BW27" s="6">
        <f>M27*'Summary all tools'!M$39</f>
        <v>35.778525092629444</v>
      </c>
      <c r="BX27" s="6">
        <f>N27*'Summary all tools'!N$39</f>
        <v>28.587759126044116</v>
      </c>
      <c r="BY27" s="6">
        <f>O27*'Summary all tools'!O$39</f>
        <v>54.211930994007737</v>
      </c>
      <c r="BZ27" s="6">
        <f>P27*'Summary all tools'!P$39</f>
        <v>34.418614793883428</v>
      </c>
      <c r="CA27" s="6"/>
      <c r="CB27" s="6">
        <f>R27*'Summary all tools'!B$46</f>
        <v>0.86852349219778957</v>
      </c>
      <c r="CC27" s="6">
        <f>S27*'Summary all tools'!C$46</f>
        <v>0.69694615899843071</v>
      </c>
      <c r="CD27" s="6">
        <f>T27*'Summary all tools'!D$46</f>
        <v>1.8541992559014158</v>
      </c>
      <c r="CE27" s="6">
        <f>U27*'Summary all tools'!E$46</f>
        <v>1.126930429491817</v>
      </c>
      <c r="CF27" s="6">
        <f>V27*'Summary all tools'!F$46</f>
        <v>0.49766390060401139</v>
      </c>
      <c r="CG27" s="6">
        <f>W27*'Summary all tools'!G$46</f>
        <v>0.48059211424635478</v>
      </c>
      <c r="CH27" s="6">
        <f>X27*'Summary all tools'!H$46</f>
        <v>0.39527506541349966</v>
      </c>
      <c r="CI27" s="6">
        <f>Y27*'Summary all tools'!I$46</f>
        <v>0</v>
      </c>
      <c r="CJ27" s="6">
        <f>Z27*'Summary all tools'!J$46</f>
        <v>0.30377623139072291</v>
      </c>
      <c r="CK27" s="6">
        <f>AA27*'Summary all tools'!K$46</f>
        <v>0.62740874178651129</v>
      </c>
      <c r="CL27" s="6">
        <f>AB27*'Summary all tools'!L$46</f>
        <v>0.61680176676571408</v>
      </c>
      <c r="CM27" s="6">
        <f>AC27*'Summary all tools'!M$46</f>
        <v>0.32284585043233477</v>
      </c>
      <c r="CN27" s="6">
        <f>AD27*'Summary all tools'!N$46</f>
        <v>0.41857931630469652</v>
      </c>
      <c r="CO27" s="6">
        <f>AE27*'Summary all tools'!O$46</f>
        <v>0.35636184428524686</v>
      </c>
      <c r="CP27" s="6">
        <f t="shared" si="2"/>
        <v>560.88333388151705</v>
      </c>
      <c r="CR27" s="6"/>
      <c r="CS27" s="6"/>
      <c r="CT27" s="6"/>
      <c r="CU27" s="6"/>
      <c r="CV27" s="6"/>
      <c r="CW27" s="6"/>
      <c r="CX27" s="6"/>
      <c r="CY27" s="6"/>
      <c r="CZ27" s="6"/>
      <c r="DA27" s="6"/>
      <c r="DB27" s="6"/>
      <c r="DC27" s="6"/>
      <c r="DD27" s="6"/>
      <c r="DE27" s="6"/>
      <c r="DF27" s="6"/>
      <c r="DH27" s="6"/>
      <c r="DI27" s="6"/>
      <c r="DJ27" s="6"/>
      <c r="DK27" s="6"/>
      <c r="DL27" s="6"/>
      <c r="DM27" s="6"/>
      <c r="DN27" s="6"/>
      <c r="DO27" s="6"/>
      <c r="DP27" s="6"/>
      <c r="DQ27" s="6"/>
      <c r="DR27" s="6"/>
      <c r="DS27" s="6"/>
      <c r="DT27" s="6"/>
      <c r="DU27" s="6"/>
      <c r="DV27" s="6"/>
      <c r="DX27" s="6"/>
      <c r="DY27" s="6"/>
      <c r="DZ27" s="6"/>
      <c r="EA27" s="6"/>
      <c r="EB27" s="6"/>
      <c r="EC27" s="6"/>
      <c r="ED27" s="6"/>
      <c r="EE27" s="6"/>
      <c r="EF27" s="6"/>
      <c r="EG27" s="6"/>
      <c r="EH27" s="6"/>
      <c r="EI27" s="6"/>
      <c r="EJ27" s="6"/>
      <c r="EK27" s="6"/>
      <c r="EL27" s="6"/>
      <c r="EN27" s="1"/>
      <c r="EO27" s="1"/>
      <c r="EP27" s="1"/>
      <c r="EQ27" s="1"/>
      <c r="ER27" s="1"/>
      <c r="ES27" s="1"/>
      <c r="ET27" s="1"/>
      <c r="EU27" s="1"/>
      <c r="EV27" s="1"/>
      <c r="EW27" s="1"/>
      <c r="EX27" s="1"/>
      <c r="EY27" s="1"/>
      <c r="EZ27" s="1"/>
      <c r="FA27" s="1"/>
      <c r="FB27" s="2"/>
      <c r="FD27" s="2"/>
      <c r="FE27" s="2"/>
      <c r="FF27" s="2"/>
      <c r="FG27" s="2"/>
      <c r="FH27" s="2"/>
      <c r="FI27" s="2"/>
      <c r="FJ27" s="2"/>
      <c r="FK27" s="2"/>
      <c r="FL27" s="2"/>
      <c r="FM27" s="2"/>
      <c r="FN27" s="2"/>
      <c r="FO27" s="2"/>
      <c r="FP27" s="2"/>
      <c r="FQ27" s="2"/>
      <c r="FR27" s="2"/>
      <c r="FT27" s="2"/>
      <c r="FU27" s="2"/>
      <c r="FV27" s="2"/>
      <c r="FW27" s="2"/>
      <c r="FX27" s="2"/>
      <c r="FY27" s="2"/>
      <c r="FZ27" s="2"/>
      <c r="GA27" s="2"/>
      <c r="GB27" s="2"/>
      <c r="GC27" s="2"/>
      <c r="GD27" s="2"/>
      <c r="GE27" s="2"/>
      <c r="GF27" s="2"/>
      <c r="GG27" s="2"/>
      <c r="GH27" s="2"/>
      <c r="GJ27" s="6"/>
    </row>
    <row r="28" spans="1:192" x14ac:dyDescent="0.25">
      <c r="A28" s="8" t="s">
        <v>124</v>
      </c>
      <c r="B28" s="8" t="s">
        <v>193</v>
      </c>
      <c r="C28" s="22">
        <f>Baseline!CC28*'Summary all tools'!B$37</f>
        <v>446.65275011589489</v>
      </c>
      <c r="D28" s="22">
        <f>Baseline!CD28*'Summary all tools'!C$37</f>
        <v>478.42878650258126</v>
      </c>
      <c r="E28" s="22">
        <f>Baseline!CE28*'Summary all tools'!D$37</f>
        <v>1166.1845434925499</v>
      </c>
      <c r="F28" s="22">
        <f>Baseline!CF28*'Summary all tools'!E$37</f>
        <v>908.30704579460075</v>
      </c>
      <c r="G28" s="22">
        <f>Baseline!CG28*'Summary all tools'!F$37</f>
        <v>718.33435795345281</v>
      </c>
      <c r="H28" s="22">
        <f>Baseline!CH28*'Summary all tools'!G$37</f>
        <v>1005.9479709003205</v>
      </c>
      <c r="I28" s="22">
        <f>Baseline!CI28*'Summary all tools'!H$37</f>
        <v>583.10237665221496</v>
      </c>
      <c r="J28" s="27">
        <f>Baseline!CJ28*'Summary all tools'!J$37</f>
        <v>347.57178068206252</v>
      </c>
      <c r="K28" s="27">
        <f>Baseline!CK28*'Summary all tools'!K$37</f>
        <v>373.57681798851615</v>
      </c>
      <c r="L28" s="27">
        <f>Baseline!CL28*'Summary all tools'!L$37</f>
        <v>779.26820320960451</v>
      </c>
      <c r="M28" s="27">
        <f>Baseline!CM28*'Summary all tools'!M$37</f>
        <v>625.09578898819393</v>
      </c>
      <c r="N28" s="27">
        <f>Baseline!CN28*'Summary all tools'!N$37</f>
        <v>522.77702548624097</v>
      </c>
      <c r="O28" s="27">
        <f>Baseline!CO28*'Summary all tools'!O$37</f>
        <v>992.32453589249121</v>
      </c>
      <c r="P28" s="27">
        <f>Baseline!CP28*'Summary all tools'!P$37</f>
        <v>589.40286725518411</v>
      </c>
      <c r="Q28" s="28"/>
      <c r="R28" s="29">
        <f>Baseline!CR28*'Summary all tools'!B$44</f>
        <v>15.746682016869265</v>
      </c>
      <c r="S28" s="29">
        <f>Baseline!CS28*'Summary all tools'!C$44</f>
        <v>14.273545088550877</v>
      </c>
      <c r="T28" s="29">
        <f>Baseline!CT28*'Summary all tools'!D$44</f>
        <v>25.82014775975907</v>
      </c>
      <c r="U28" s="29">
        <f>Baseline!CU28*'Summary all tools'!E$44</f>
        <v>13.490344637903686</v>
      </c>
      <c r="V28" s="29">
        <f>Baseline!CV28*'Summary all tools'!F$44</f>
        <v>5.3085999623839397</v>
      </c>
      <c r="W28" s="29">
        <f>Baseline!CW28*'Summary all tools'!G$44</f>
        <v>7.0656987002674905</v>
      </c>
      <c r="X28" s="29">
        <f>Baseline!CX28*'Summary all tools'!H$44</f>
        <v>5.8165726543374605</v>
      </c>
      <c r="Y28" s="29">
        <f>Baseline!CY28*'Summary all tools'!J$44</f>
        <v>11.305169851601541</v>
      </c>
      <c r="Z28" s="29">
        <f>Baseline!CZ28*'Summary all tools'!K$44</f>
        <v>10.834175534255715</v>
      </c>
      <c r="AA28" s="29">
        <f>Baseline!DA28*'Summary all tools'!L$44</f>
        <v>16.256872427312082</v>
      </c>
      <c r="AB28" s="29">
        <f>Baseline!DB28*'Summary all tools'!M$44</f>
        <v>10.415948494582214</v>
      </c>
      <c r="AC28" s="29">
        <f>Baseline!DC28*'Summary all tools'!N$44</f>
        <v>5.3561995755398506</v>
      </c>
      <c r="AD28" s="29">
        <f>Baseline!DD28*'Summary all tools'!O$44</f>
        <v>7.8822941858126967</v>
      </c>
      <c r="AE28" s="29">
        <f>Baseline!DE28*'Summary all tools'!P$44</f>
        <v>4.4399462693422524</v>
      </c>
      <c r="AF28" s="29">
        <f t="shared" si="0"/>
        <v>9690.9870480724221</v>
      </c>
      <c r="AH28" s="6">
        <f>C28*'Summary all tools'!B$38</f>
        <v>83.979635213138309</v>
      </c>
      <c r="AI28" s="6">
        <f>D28*'Summary all tools'!C$38</f>
        <v>89.954164517124269</v>
      </c>
      <c r="AJ28" s="6">
        <f>E28*'Summary all tools'!D$38</f>
        <v>220.37055340645603</v>
      </c>
      <c r="AK28" s="6">
        <f>F28*'Summary all tools'!E$38</f>
        <v>171.64018118888583</v>
      </c>
      <c r="AL28" s="6">
        <f>G28*'Summary all tools'!F$38</f>
        <v>135.74158642078157</v>
      </c>
      <c r="AM28" s="6">
        <f>H28*'Summary all tools'!G$38</f>
        <v>242.65473235211059</v>
      </c>
      <c r="AN28" s="6">
        <f>I28*'Summary all tools'!H$38</f>
        <v>140.65593373958234</v>
      </c>
      <c r="AO28" s="6">
        <f>J28*'Summary all tools'!J$38</f>
        <v>42.45700840629749</v>
      </c>
      <c r="AP28" s="6">
        <f>K28*'Summary all tools'!K$38</f>
        <v>45.633607166299072</v>
      </c>
      <c r="AQ28" s="6">
        <f>L28*'Summary all tools'!L$38</f>
        <v>190.81505715403628</v>
      </c>
      <c r="AR28" s="6">
        <f>M28*'Summary all tools'!M$38</f>
        <v>153.06371825676399</v>
      </c>
      <c r="AS28" s="6">
        <f>N28*'Summary all tools'!N$38</f>
        <v>128.00949350443699</v>
      </c>
      <c r="AT28" s="6">
        <f>O28*'Summary all tools'!O$38</f>
        <v>221.03034862843</v>
      </c>
      <c r="AU28" s="6">
        <f>P28*'Summary all tools'!P$38</f>
        <v>131.28358366634578</v>
      </c>
      <c r="AV28" s="6"/>
      <c r="AW28" s="6">
        <f>R28*'Summary all tools'!B$45</f>
        <v>2.9606906287957186</v>
      </c>
      <c r="AX28" s="6">
        <f>S28*'Summary all tools'!C$45</f>
        <v>2.6837114725561548</v>
      </c>
      <c r="AY28" s="6">
        <f>T28*'Summary all tools'!D$45</f>
        <v>4.8791593771375714</v>
      </c>
      <c r="AZ28" s="6">
        <f>U28*'Summary all tools'!E$45</f>
        <v>2.5492317919043352</v>
      </c>
      <c r="BA28" s="6">
        <f>V28*'Summary all tools'!F$45</f>
        <v>1.0031509318589371</v>
      </c>
      <c r="BB28" s="6">
        <f>W28*'Summary all tools'!G$45</f>
        <v>1.7043875792696996</v>
      </c>
      <c r="BC28" s="6">
        <f>X28*'Summary all tools'!H$45</f>
        <v>1.4030734406488699</v>
      </c>
      <c r="BD28" s="6">
        <f>Y28*'Summary all tools'!J$45</f>
        <v>1.3809627769037078</v>
      </c>
      <c r="BE28" s="6">
        <f>Z28*'Summary all tools'!K$45</f>
        <v>1.3234293095674683</v>
      </c>
      <c r="BF28" s="6">
        <f>AA28*'Summary all tools'!L$45</f>
        <v>3.9807296494157769</v>
      </c>
      <c r="BG28" s="6">
        <f>AB28*'Summary all tools'!M$45</f>
        <v>2.5504951942362362</v>
      </c>
      <c r="BH28" s="6">
        <f>AC28*'Summary all tools'!N$45</f>
        <v>1.3115427062538008</v>
      </c>
      <c r="BI28" s="6">
        <f>AD28*'Summary all tools'!O$45</f>
        <v>1.7557020600272457</v>
      </c>
      <c r="BJ28" s="6">
        <f>AE28*'Summary all tools'!P$45</f>
        <v>0.98895354927567414</v>
      </c>
      <c r="BK28" s="6">
        <f t="shared" si="1"/>
        <v>2027.7648240885392</v>
      </c>
      <c r="BM28" s="6">
        <f>C28*'Summary all tools'!B$39</f>
        <v>19.322747925146867</v>
      </c>
      <c r="BN28" s="6">
        <f>D28*'Summary all tools'!C$39</f>
        <v>20.697418384471071</v>
      </c>
      <c r="BO28" s="6">
        <f>E28*'Summary all tools'!D$39</f>
        <v>65.016157060910942</v>
      </c>
      <c r="BP28" s="6">
        <f>F28*'Summary all tools'!E$39</f>
        <v>50.639183891130912</v>
      </c>
      <c r="BQ28" s="6">
        <f>G28*'Summary all tools'!F$39</f>
        <v>40.047983571348603</v>
      </c>
      <c r="BR28" s="6">
        <f>H28*'Summary all tools'!G$39</f>
        <v>50.204427383195288</v>
      </c>
      <c r="BS28" s="6">
        <f>I28*'Summary all tools'!H$39</f>
        <v>29.101227670258417</v>
      </c>
      <c r="BT28" s="6">
        <f>J28*'Summary all tools'!J$39</f>
        <v>9.3549340556248719</v>
      </c>
      <c r="BU28" s="6">
        <f>K28*'Summary all tools'!K$39</f>
        <v>10.054862595964204</v>
      </c>
      <c r="BV28" s="6">
        <f>L28*'Summary all tools'!L$39</f>
        <v>37.778820040564227</v>
      </c>
      <c r="BW28" s="6">
        <f>M28*'Summary all tools'!M$39</f>
        <v>30.304561668285491</v>
      </c>
      <c r="BX28" s="6">
        <f>N28*'Summary all tools'!N$39</f>
        <v>25.344161465643566</v>
      </c>
      <c r="BY28" s="6">
        <f>O28*'Summary all tools'!O$39</f>
        <v>49.939911405586692</v>
      </c>
      <c r="BZ28" s="6">
        <f>P28*'Summary all tools'!P$39</f>
        <v>29.662399656831258</v>
      </c>
      <c r="CA28" s="6"/>
      <c r="CB28" s="6">
        <f>R28*'Summary all tools'!B$46</f>
        <v>0.68122085264326271</v>
      </c>
      <c r="CC28" s="6">
        <f>S28*'Summary all tools'!C$46</f>
        <v>0.61749113527840738</v>
      </c>
      <c r="CD28" s="6">
        <f>T28*'Summary all tools'!D$46</f>
        <v>1.4395035429443144</v>
      </c>
      <c r="CE28" s="6">
        <f>U28*'Summary all tools'!E$46</f>
        <v>0.75210254730096837</v>
      </c>
      <c r="CF28" s="6">
        <f>V28*'Summary all tools'!F$46</f>
        <v>0.29596067865403419</v>
      </c>
      <c r="CG28" s="6">
        <f>W28*'Summary all tools'!G$46</f>
        <v>0.35263191295235163</v>
      </c>
      <c r="CH28" s="6">
        <f>X28*'Summary all tools'!H$46</f>
        <v>0.2902910566859731</v>
      </c>
      <c r="CI28" s="6">
        <f>Y28*'Summary all tools'!I$46</f>
        <v>0</v>
      </c>
      <c r="CJ28" s="6">
        <f>Z28*'Summary all tools'!J$46</f>
        <v>0.29160306820978116</v>
      </c>
      <c r="CK28" s="6">
        <f>AA28*'Summary all tools'!K$46</f>
        <v>0.4375555725777579</v>
      </c>
      <c r="CL28" s="6">
        <f>AB28*'Summary all tools'!L$46</f>
        <v>0.50496381362395282</v>
      </c>
      <c r="CM28" s="6">
        <f>AC28*'Summary all tools'!M$46</f>
        <v>0.2596678512381686</v>
      </c>
      <c r="CN28" s="6">
        <f>AD28*'Summary all tools'!N$46</f>
        <v>0.38213258583644133</v>
      </c>
      <c r="CO28" s="6">
        <f>AE28*'Summary all tools'!O$46</f>
        <v>0.22344557180287197</v>
      </c>
      <c r="CP28" s="6">
        <f t="shared" si="2"/>
        <v>473.99736696471064</v>
      </c>
      <c r="CR28" s="6"/>
      <c r="CS28" s="6"/>
      <c r="CT28" s="6"/>
      <c r="CU28" s="6"/>
      <c r="CV28" s="6"/>
      <c r="CW28" s="6"/>
      <c r="CX28" s="6"/>
      <c r="CY28" s="6"/>
      <c r="CZ28" s="6"/>
      <c r="DA28" s="6"/>
      <c r="DB28" s="6"/>
      <c r="DC28" s="6"/>
      <c r="DD28" s="6"/>
      <c r="DE28" s="6"/>
      <c r="DF28" s="6"/>
      <c r="DH28" s="6"/>
      <c r="DI28" s="6"/>
      <c r="DJ28" s="6"/>
      <c r="DK28" s="6"/>
      <c r="DL28" s="6"/>
      <c r="DM28" s="6"/>
      <c r="DN28" s="6"/>
      <c r="DO28" s="6"/>
      <c r="DP28" s="6"/>
      <c r="DQ28" s="6"/>
      <c r="DR28" s="6"/>
      <c r="DS28" s="6"/>
      <c r="DT28" s="6"/>
      <c r="DU28" s="6"/>
      <c r="DV28" s="6"/>
      <c r="DX28" s="6"/>
      <c r="DY28" s="6"/>
      <c r="DZ28" s="6"/>
      <c r="EA28" s="6"/>
      <c r="EB28" s="6"/>
      <c r="EC28" s="6"/>
      <c r="ED28" s="6"/>
      <c r="EE28" s="6"/>
      <c r="EF28" s="6"/>
      <c r="EG28" s="6"/>
      <c r="EH28" s="6"/>
      <c r="EI28" s="6"/>
      <c r="EJ28" s="6"/>
      <c r="EK28" s="6"/>
      <c r="EL28" s="6"/>
      <c r="EN28" s="1"/>
      <c r="EO28" s="1"/>
      <c r="EP28" s="1"/>
      <c r="EQ28" s="1"/>
      <c r="ER28" s="1"/>
      <c r="ES28" s="1"/>
      <c r="ET28" s="1"/>
      <c r="EU28" s="1"/>
      <c r="EV28" s="1"/>
      <c r="EW28" s="1"/>
      <c r="EX28" s="1"/>
      <c r="EY28" s="1"/>
      <c r="EZ28" s="1"/>
      <c r="FA28" s="1"/>
      <c r="FB28" s="2"/>
      <c r="FD28" s="2"/>
      <c r="FE28" s="2"/>
      <c r="FF28" s="2"/>
      <c r="FG28" s="2"/>
      <c r="FH28" s="2"/>
      <c r="FI28" s="2"/>
      <c r="FJ28" s="2"/>
      <c r="FK28" s="2"/>
      <c r="FL28" s="2"/>
      <c r="FM28" s="2"/>
      <c r="FN28" s="2"/>
      <c r="FO28" s="2"/>
      <c r="FP28" s="2"/>
      <c r="FQ28" s="2"/>
      <c r="FR28" s="2"/>
      <c r="FT28" s="2"/>
      <c r="FU28" s="2"/>
      <c r="FV28" s="2"/>
      <c r="FW28" s="2"/>
      <c r="FX28" s="2"/>
      <c r="FY28" s="2"/>
      <c r="FZ28" s="2"/>
      <c r="GA28" s="2"/>
      <c r="GB28" s="2"/>
      <c r="GC28" s="2"/>
      <c r="GD28" s="2"/>
      <c r="GE28" s="2"/>
      <c r="GF28" s="2"/>
      <c r="GG28" s="2"/>
      <c r="GH28" s="2"/>
      <c r="GJ28" s="6"/>
    </row>
    <row r="29" spans="1:192" x14ac:dyDescent="0.25">
      <c r="A29" s="8" t="s">
        <v>126</v>
      </c>
      <c r="B29" s="8" t="s">
        <v>194</v>
      </c>
      <c r="C29" s="22">
        <f>Baseline!CC29*'Summary all tools'!B$37</f>
        <v>794.35084955933428</v>
      </c>
      <c r="D29" s="22">
        <f>Baseline!CD29*'Summary all tools'!C$37</f>
        <v>780.04779862810426</v>
      </c>
      <c r="E29" s="22">
        <f>Baseline!CE29*'Summary all tools'!D$37</f>
        <v>1900.3550355935276</v>
      </c>
      <c r="F29" s="22">
        <f>Baseline!CF29*'Summary all tools'!E$37</f>
        <v>1366.350802766267</v>
      </c>
      <c r="G29" s="22">
        <f>Baseline!CG29*'Summary all tools'!F$37</f>
        <v>973.34221339439773</v>
      </c>
      <c r="H29" s="22">
        <f>Baseline!CH29*'Summary all tools'!G$37</f>
        <v>1227.8862413021086</v>
      </c>
      <c r="I29" s="22">
        <f>Baseline!CI29*'Summary all tools'!H$37</f>
        <v>705.8720846661605</v>
      </c>
      <c r="J29" s="27">
        <f>Baseline!CJ29*'Summary all tools'!J$37</f>
        <v>611.6818381337298</v>
      </c>
      <c r="K29" s="27">
        <f>Baseline!CK29*'Summary all tools'!K$37</f>
        <v>605.77224910147811</v>
      </c>
      <c r="L29" s="27">
        <f>Baseline!CL29*'Summary all tools'!L$37</f>
        <v>1230.3737628215654</v>
      </c>
      <c r="M29" s="27">
        <f>Baseline!CM29*'Summary all tools'!M$37</f>
        <v>909.10695687187251</v>
      </c>
      <c r="N29" s="27">
        <f>Baseline!CN29*'Summary all tools'!N$37</f>
        <v>672.78281349234294</v>
      </c>
      <c r="O29" s="27">
        <f>Baseline!CO29*'Summary all tools'!O$37</f>
        <v>1218.8873168120228</v>
      </c>
      <c r="P29" s="27">
        <f>Baseline!CP29*'Summary all tools'!P$37</f>
        <v>747.24126575620176</v>
      </c>
      <c r="Q29" s="28"/>
      <c r="R29" s="29">
        <f>Baseline!CR29*'Summary all tools'!B$44</f>
        <v>65.166659331862704</v>
      </c>
      <c r="S29" s="29">
        <f>Baseline!CS29*'Summary all tools'!C$44</f>
        <v>46.621551625818718</v>
      </c>
      <c r="T29" s="29">
        <f>Baseline!CT29*'Summary all tools'!D$44</f>
        <v>95.256549189490229</v>
      </c>
      <c r="U29" s="29">
        <f>Baseline!CU29*'Summary all tools'!E$44</f>
        <v>65.270837617317099</v>
      </c>
      <c r="V29" s="29">
        <f>Baseline!CV29*'Summary all tools'!F$44</f>
        <v>30.949863044884008</v>
      </c>
      <c r="W29" s="29">
        <f>Baseline!CW29*'Summary all tools'!G$44</f>
        <v>33.467640070051978</v>
      </c>
      <c r="X29" s="29">
        <f>Baseline!CX29*'Summary all tools'!H$44</f>
        <v>20.673634200946427</v>
      </c>
      <c r="Y29" s="29">
        <f>Baseline!CY29*'Summary all tools'!J$44</f>
        <v>53.132021484445723</v>
      </c>
      <c r="Z29" s="29">
        <f>Baseline!CZ29*'Summary all tools'!K$44</f>
        <v>37.85450182279569</v>
      </c>
      <c r="AA29" s="29">
        <f>Baseline!DA29*'Summary all tools'!L$44</f>
        <v>74.31833172828081</v>
      </c>
      <c r="AB29" s="29">
        <f>Baseline!DB29*'Summary all tools'!M$44</f>
        <v>50.215780491590749</v>
      </c>
      <c r="AC29" s="29">
        <f>Baseline!DC29*'Summary all tools'!N$44</f>
        <v>28.040880100164269</v>
      </c>
      <c r="AD29" s="29">
        <f>Baseline!DD29*'Summary all tools'!O$44</f>
        <v>34.732358614257294</v>
      </c>
      <c r="AE29" s="29">
        <f>Baseline!DE29*'Summary all tools'!P$44</f>
        <v>18.880828773786384</v>
      </c>
      <c r="AF29" s="29">
        <f t="shared" si="0"/>
        <v>14398.632666994805</v>
      </c>
      <c r="AH29" s="6">
        <f>C29*'Summary all tools'!B$38</f>
        <v>149.35382029984154</v>
      </c>
      <c r="AI29" s="6">
        <f>D29*'Summary all tools'!C$38</f>
        <v>146.66456113972677</v>
      </c>
      <c r="AJ29" s="6">
        <f>E29*'Summary all tools'!D$38</f>
        <v>359.10464874478635</v>
      </c>
      <c r="AK29" s="6">
        <f>F29*'Summary all tools'!E$38</f>
        <v>258.19539817531569</v>
      </c>
      <c r="AL29" s="6">
        <f>G29*'Summary all tools'!F$38</f>
        <v>183.92969055927</v>
      </c>
      <c r="AM29" s="6">
        <f>H29*'Summary all tools'!G$38</f>
        <v>296.19067373368796</v>
      </c>
      <c r="AN29" s="6">
        <f>I29*'Summary all tools'!H$38</f>
        <v>170.27043816808492</v>
      </c>
      <c r="AO29" s="6">
        <f>J29*'Summary all tools'!J$38</f>
        <v>74.718899482174038</v>
      </c>
      <c r="AP29" s="6">
        <f>K29*'Summary all tools'!K$38</f>
        <v>73.997024217364824</v>
      </c>
      <c r="AQ29" s="6">
        <f>L29*'Summary all tools'!L$38</f>
        <v>301.27475868597082</v>
      </c>
      <c r="AR29" s="6">
        <f>M29*'Summary all tools'!M$38</f>
        <v>222.6079483548217</v>
      </c>
      <c r="AS29" s="6">
        <f>N29*'Summary all tools'!N$38</f>
        <v>164.74057388719655</v>
      </c>
      <c r="AT29" s="6">
        <f>O29*'Summary all tools'!O$38</f>
        <v>271.49493822746831</v>
      </c>
      <c r="AU29" s="6">
        <f>P29*'Summary all tools'!P$38</f>
        <v>166.44050560646059</v>
      </c>
      <c r="AV29" s="6"/>
      <c r="AW29" s="6">
        <f>R29*'Summary all tools'!B$45</f>
        <v>12.252633118969193</v>
      </c>
      <c r="AX29" s="6">
        <f>S29*'Summary all tools'!C$45</f>
        <v>8.7657825852204905</v>
      </c>
      <c r="AY29" s="6">
        <f>T29*'Summary all tools'!D$45</f>
        <v>18.000357299891935</v>
      </c>
      <c r="AZ29" s="6">
        <f>U29*'Summary all tools'!E$45</f>
        <v>12.334043258671423</v>
      </c>
      <c r="BA29" s="6">
        <f>V29*'Summary all tools'!F$45</f>
        <v>5.8485069838337154</v>
      </c>
      <c r="BB29" s="6">
        <f>W29*'Summary all tools'!G$45</f>
        <v>8.073062900446919</v>
      </c>
      <c r="BC29" s="6">
        <f>X29*'Summary all tools'!H$45</f>
        <v>4.9868932776774653</v>
      </c>
      <c r="BD29" s="6">
        <f>Y29*'Summary all tools'!J$45</f>
        <v>6.4902469308122104</v>
      </c>
      <c r="BE29" s="6">
        <f>Z29*'Summary all tools'!K$45</f>
        <v>4.6240488769046495</v>
      </c>
      <c r="BF29" s="6">
        <f>AA29*'Summary all tools'!L$45</f>
        <v>18.197915246530552</v>
      </c>
      <c r="BG29" s="6">
        <f>AB29*'Summary all tools'!M$45</f>
        <v>12.296058000405951</v>
      </c>
      <c r="BH29" s="6">
        <f>AC29*'Summary all tools'!N$45</f>
        <v>6.8662138618315138</v>
      </c>
      <c r="BI29" s="6">
        <f>AD29*'Summary all tools'!O$45</f>
        <v>7.7362849103518112</v>
      </c>
      <c r="BJ29" s="6">
        <f>AE29*'Summary all tools'!P$45</f>
        <v>4.2055154491472004</v>
      </c>
      <c r="BK29" s="6">
        <f t="shared" si="1"/>
        <v>2969.6614419828661</v>
      </c>
      <c r="BM29" s="6">
        <f>C29*'Summary all tools'!B$39</f>
        <v>34.364595821202485</v>
      </c>
      <c r="BN29" s="6">
        <f>D29*'Summary all tools'!C$39</f>
        <v>33.745828226839791</v>
      </c>
      <c r="BO29" s="6">
        <f>E29*'Summary all tools'!D$39</f>
        <v>105.94702369799596</v>
      </c>
      <c r="BP29" s="6">
        <f>F29*'Summary all tools'!E$39</f>
        <v>76.1756609523447</v>
      </c>
      <c r="BQ29" s="6">
        <f>G29*'Summary all tools'!F$39</f>
        <v>54.264970817175929</v>
      </c>
      <c r="BR29" s="6">
        <f>H29*'Summary all tools'!G$39</f>
        <v>61.280829048349226</v>
      </c>
      <c r="BS29" s="6">
        <f>I29*'Summary all tools'!H$39</f>
        <v>35.228366517534816</v>
      </c>
      <c r="BT29" s="6">
        <f>J29*'Summary all tools'!J$39</f>
        <v>16.463486326580721</v>
      </c>
      <c r="BU29" s="6">
        <f>K29*'Summary all tools'!K$39</f>
        <v>16.304429064843095</v>
      </c>
      <c r="BV29" s="6">
        <f>L29*'Summary all tools'!L$39</f>
        <v>59.648358263329797</v>
      </c>
      <c r="BW29" s="6">
        <f>M29*'Summary all tools'!M$39</f>
        <v>44.073385748102282</v>
      </c>
      <c r="BX29" s="6">
        <f>N29*'Summary all tools'!N$39</f>
        <v>32.616422346793946</v>
      </c>
      <c r="BY29" s="6">
        <f>O29*'Summary all tools'!O$39</f>
        <v>61.341952570222951</v>
      </c>
      <c r="BZ29" s="6">
        <f>P29*'Summary all tools'!P$39</f>
        <v>37.605804614012015</v>
      </c>
      <c r="CA29" s="6"/>
      <c r="CB29" s="6">
        <f>R29*'Summary all tools'!B$46</f>
        <v>2.819189921178753</v>
      </c>
      <c r="CC29" s="6">
        <f>S29*'Summary all tools'!C$46</f>
        <v>2.0169057275728566</v>
      </c>
      <c r="CD29" s="6">
        <f>T29*'Summary all tools'!D$46</f>
        <v>5.31066442077557</v>
      </c>
      <c r="CE29" s="6">
        <f>U29*'Summary all tools'!E$46</f>
        <v>3.6389258061297678</v>
      </c>
      <c r="CF29" s="6">
        <f>V29*'Summary all tools'!F$46</f>
        <v>1.7254911908826178</v>
      </c>
      <c r="CG29" s="6">
        <f>W29*'Summary all tools'!G$46</f>
        <v>1.6702888759545349</v>
      </c>
      <c r="CH29" s="6">
        <f>X29*'Summary all tools'!H$46</f>
        <v>1.0317710229677515</v>
      </c>
      <c r="CI29" s="6">
        <f>Y29*'Summary all tools'!I$46</f>
        <v>0</v>
      </c>
      <c r="CJ29" s="6">
        <f>Z29*'Summary all tools'!J$46</f>
        <v>1.0188582271145838</v>
      </c>
      <c r="CK29" s="6">
        <f>AA29*'Summary all tools'!K$46</f>
        <v>2.0002863612166677</v>
      </c>
      <c r="CL29" s="6">
        <f>AB29*'Summary all tools'!L$46</f>
        <v>2.434454436321984</v>
      </c>
      <c r="CM29" s="6">
        <f>AC29*'Summary all tools'!M$46</f>
        <v>1.3594181806981858</v>
      </c>
      <c r="CN29" s="6">
        <f>AD29*'Summary all tools'!N$46</f>
        <v>1.6838201793271819</v>
      </c>
      <c r="CO29" s="6">
        <f>AE29*'Summary all tools'!O$46</f>
        <v>0.95020014332196145</v>
      </c>
      <c r="CP29" s="6">
        <f t="shared" si="2"/>
        <v>696.72138850879003</v>
      </c>
      <c r="CR29" s="6"/>
      <c r="CS29" s="6"/>
      <c r="CT29" s="6"/>
      <c r="CU29" s="6"/>
      <c r="CV29" s="6"/>
      <c r="CW29" s="6"/>
      <c r="CX29" s="6"/>
      <c r="CY29" s="6"/>
      <c r="CZ29" s="6"/>
      <c r="DA29" s="6"/>
      <c r="DB29" s="6"/>
      <c r="DC29" s="6"/>
      <c r="DD29" s="6"/>
      <c r="DE29" s="6"/>
      <c r="DF29" s="6"/>
      <c r="DH29" s="6"/>
      <c r="DI29" s="6"/>
      <c r="DJ29" s="6"/>
      <c r="DK29" s="6"/>
      <c r="DL29" s="6"/>
      <c r="DM29" s="6"/>
      <c r="DN29" s="6"/>
      <c r="DO29" s="6"/>
      <c r="DP29" s="6"/>
      <c r="DQ29" s="6"/>
      <c r="DR29" s="6"/>
      <c r="DS29" s="6"/>
      <c r="DT29" s="6"/>
      <c r="DU29" s="6"/>
      <c r="DV29" s="6"/>
      <c r="DX29" s="6"/>
      <c r="DY29" s="6"/>
      <c r="DZ29" s="6"/>
      <c r="EA29" s="6"/>
      <c r="EB29" s="6"/>
      <c r="EC29" s="6"/>
      <c r="ED29" s="6"/>
      <c r="EE29" s="6"/>
      <c r="EF29" s="6"/>
      <c r="EG29" s="6"/>
      <c r="EH29" s="6"/>
      <c r="EI29" s="6"/>
      <c r="EJ29" s="6"/>
      <c r="EK29" s="6"/>
      <c r="EL29" s="6"/>
      <c r="EN29" s="1"/>
      <c r="EO29" s="1"/>
      <c r="EP29" s="1"/>
      <c r="EQ29" s="1"/>
      <c r="ER29" s="1"/>
      <c r="ES29" s="1"/>
      <c r="ET29" s="1"/>
      <c r="EU29" s="1"/>
      <c r="EV29" s="1"/>
      <c r="EW29" s="1"/>
      <c r="EX29" s="1"/>
      <c r="EY29" s="1"/>
      <c r="EZ29" s="1"/>
      <c r="FA29" s="1"/>
      <c r="FB29" s="2"/>
      <c r="FD29" s="2"/>
      <c r="FE29" s="2"/>
      <c r="FF29" s="2"/>
      <c r="FG29" s="2"/>
      <c r="FH29" s="2"/>
      <c r="FI29" s="2"/>
      <c r="FJ29" s="2"/>
      <c r="FK29" s="2"/>
      <c r="FL29" s="2"/>
      <c r="FM29" s="2"/>
      <c r="FN29" s="2"/>
      <c r="FO29" s="2"/>
      <c r="FP29" s="2"/>
      <c r="FQ29" s="2"/>
      <c r="FR29" s="2"/>
      <c r="FT29" s="2"/>
      <c r="FU29" s="2"/>
      <c r="FV29" s="2"/>
      <c r="FW29" s="2"/>
      <c r="FX29" s="2"/>
      <c r="FY29" s="2"/>
      <c r="FZ29" s="2"/>
      <c r="GA29" s="2"/>
      <c r="GB29" s="2"/>
      <c r="GC29" s="2"/>
      <c r="GD29" s="2"/>
      <c r="GE29" s="2"/>
      <c r="GF29" s="2"/>
      <c r="GG29" s="2"/>
      <c r="GH29" s="2"/>
      <c r="GJ29" s="6"/>
    </row>
    <row r="30" spans="1:192" x14ac:dyDescent="0.25">
      <c r="A30" s="8" t="s">
        <v>140</v>
      </c>
      <c r="B30" s="8" t="s">
        <v>195</v>
      </c>
      <c r="C30" s="22">
        <f>Baseline!CC30*'Summary all tools'!B$37</f>
        <v>351.98849160459616</v>
      </c>
      <c r="D30" s="22">
        <f>Baseline!CD30*'Summary all tools'!C$37</f>
        <v>363.436538225601</v>
      </c>
      <c r="E30" s="22">
        <f>Baseline!CE30*'Summary all tools'!D$37</f>
        <v>891.10019689926207</v>
      </c>
      <c r="F30" s="22">
        <f>Baseline!CF30*'Summary all tools'!E$37</f>
        <v>675.12586060268779</v>
      </c>
      <c r="G30" s="22">
        <f>Baseline!CG30*'Summary all tools'!F$37</f>
        <v>511.12868459944218</v>
      </c>
      <c r="H30" s="22">
        <f>Baseline!CH30*'Summary all tools'!G$37</f>
        <v>667.09826531396516</v>
      </c>
      <c r="I30" s="22">
        <f>Baseline!CI30*'Summary all tools'!H$37</f>
        <v>412.45584278418534</v>
      </c>
      <c r="J30" s="27">
        <f>Baseline!CJ30*'Summary all tools'!J$37</f>
        <v>272.13489771495409</v>
      </c>
      <c r="K30" s="27">
        <f>Baseline!CK30*'Summary all tools'!K$37</f>
        <v>286.7197125390515</v>
      </c>
      <c r="L30" s="27">
        <f>Baseline!CL30*'Summary all tools'!L$37</f>
        <v>588.6259016448746</v>
      </c>
      <c r="M30" s="27">
        <f>Baseline!CM30*'Summary all tools'!M$37</f>
        <v>437.95132097927234</v>
      </c>
      <c r="N30" s="27">
        <f>Baseline!CN30*'Summary all tools'!N$37</f>
        <v>354.14410129404604</v>
      </c>
      <c r="O30" s="27">
        <f>Baseline!CO30*'Summary all tools'!O$37</f>
        <v>646.7475365683672</v>
      </c>
      <c r="P30" s="27">
        <f>Baseline!CP30*'Summary all tools'!P$37</f>
        <v>414.87306773747275</v>
      </c>
      <c r="Q30" s="28"/>
      <c r="R30" s="29">
        <f>Baseline!CR30*'Summary all tools'!B$44</f>
        <v>22.84037472073155</v>
      </c>
      <c r="S30" s="29">
        <f>Baseline!CS30*'Summary all tools'!C$44</f>
        <v>19.41567193355181</v>
      </c>
      <c r="T30" s="29">
        <f>Baseline!CT30*'Summary all tools'!D$44</f>
        <v>42.902941596290766</v>
      </c>
      <c r="U30" s="29">
        <f>Baseline!CU30*'Summary all tools'!E$44</f>
        <v>28.523464555018595</v>
      </c>
      <c r="V30" s="29">
        <f>Baseline!CV30*'Summary all tools'!F$44</f>
        <v>14.731373812593944</v>
      </c>
      <c r="W30" s="29">
        <f>Baseline!CW30*'Summary all tools'!G$44</f>
        <v>15.877922063054683</v>
      </c>
      <c r="X30" s="29">
        <f>Baseline!CX30*'Summary all tools'!H$44</f>
        <v>11.746191441070957</v>
      </c>
      <c r="Y30" s="29">
        <f>Baseline!CY30*'Summary all tools'!J$44</f>
        <v>17.270662207080271</v>
      </c>
      <c r="Z30" s="29">
        <f>Baseline!CZ30*'Summary all tools'!K$44</f>
        <v>14.952433008911536</v>
      </c>
      <c r="AA30" s="29">
        <f>Baseline!DA30*'Summary all tools'!L$44</f>
        <v>28.104064531682376</v>
      </c>
      <c r="AB30" s="29">
        <f>Baseline!DB30*'Summary all tools'!M$44</f>
        <v>19.54747621221426</v>
      </c>
      <c r="AC30" s="29">
        <f>Baseline!DC30*'Summary all tools'!N$44</f>
        <v>10.417179131334574</v>
      </c>
      <c r="AD30" s="29">
        <f>Baseline!DD30*'Summary all tools'!O$44</f>
        <v>16.065077211449172</v>
      </c>
      <c r="AE30" s="29">
        <f>Baseline!DE30*'Summary all tools'!P$44</f>
        <v>12.046297351709658</v>
      </c>
      <c r="AF30" s="29">
        <f t="shared" si="0"/>
        <v>7147.9715482844713</v>
      </c>
      <c r="AH30" s="6">
        <f>C30*'Summary all tools'!B$38</f>
        <v>66.180864478068827</v>
      </c>
      <c r="AI30" s="6">
        <f>D30*'Summary all tools'!C$38</f>
        <v>68.33332582278355</v>
      </c>
      <c r="AJ30" s="6">
        <f>E30*'Summary all tools'!D$38</f>
        <v>168.38865223096386</v>
      </c>
      <c r="AK30" s="6">
        <f>F30*'Summary all tools'!E$38</f>
        <v>127.57660041905251</v>
      </c>
      <c r="AL30" s="6">
        <f>G30*'Summary all tools'!F$38</f>
        <v>96.586523732993186</v>
      </c>
      <c r="AM30" s="6">
        <f>H30*'Summary all tools'!G$38</f>
        <v>160.91741889736127</v>
      </c>
      <c r="AN30" s="6">
        <f>I30*'Summary all tools'!H$38</f>
        <v>99.492583148495726</v>
      </c>
      <c r="AO30" s="6">
        <f>J30*'Summary all tools'!J$38</f>
        <v>33.242151066630001</v>
      </c>
      <c r="AP30" s="6">
        <f>K30*'Summary all tools'!K$38</f>
        <v>35.023733001664674</v>
      </c>
      <c r="AQ30" s="6">
        <f>L30*'Summary all tools'!L$38</f>
        <v>144.1335404192051</v>
      </c>
      <c r="AR30" s="6">
        <f>M30*'Summary all tools'!M$38</f>
        <v>107.23869650930415</v>
      </c>
      <c r="AS30" s="6">
        <f>N30*'Summary all tools'!N$38</f>
        <v>86.717290210045789</v>
      </c>
      <c r="AT30" s="6">
        <f>O30*'Summary all tools'!O$38</f>
        <v>144.05653424029802</v>
      </c>
      <c r="AU30" s="6">
        <f>P30*'Summary all tools'!P$38</f>
        <v>92.408819374889092</v>
      </c>
      <c r="AV30" s="6"/>
      <c r="AW30" s="6">
        <f>R30*'Summary all tools'!B$45</f>
        <v>4.2944464949129202</v>
      </c>
      <c r="AX30" s="6">
        <f>S30*'Summary all tools'!C$45</f>
        <v>3.6505339908342007</v>
      </c>
      <c r="AY30" s="6">
        <f>T30*'Summary all tools'!D$45</f>
        <v>8.107246005871847</v>
      </c>
      <c r="AZ30" s="6">
        <f>U30*'Summary all tools'!E$45</f>
        <v>5.389997410044594</v>
      </c>
      <c r="BA30" s="6">
        <f>V30*'Summary all tools'!F$45</f>
        <v>2.7837455209244424</v>
      </c>
      <c r="BB30" s="6">
        <f>W30*'Summary all tools'!G$45</f>
        <v>3.8300717730658711</v>
      </c>
      <c r="BC30" s="6">
        <f>X30*'Summary all tools'!H$45</f>
        <v>2.8334158651751569</v>
      </c>
      <c r="BD30" s="6">
        <f>Y30*'Summary all tools'!J$45</f>
        <v>2.1096668120450022</v>
      </c>
      <c r="BE30" s="6">
        <f>Z30*'Summary all tools'!K$45</f>
        <v>1.8264876760368127</v>
      </c>
      <c r="BF30" s="6">
        <f>AA30*'Summary all tools'!L$45</f>
        <v>6.881685481052874</v>
      </c>
      <c r="BG30" s="6">
        <f>AB30*'Summary all tools'!M$45</f>
        <v>4.7864814389809771</v>
      </c>
      <c r="BH30" s="6">
        <f>AC30*'Summary all tools'!N$45</f>
        <v>2.5507965333917033</v>
      </c>
      <c r="BI30" s="6">
        <f>AD30*'Summary all tools'!O$45</f>
        <v>3.5783349986359294</v>
      </c>
      <c r="BJ30" s="6">
        <f>AE30*'Summary all tools'!P$45</f>
        <v>2.6831920475849098</v>
      </c>
      <c r="BK30" s="6">
        <f t="shared" si="1"/>
        <v>1485.6028356003133</v>
      </c>
      <c r="BM30" s="6">
        <f>C30*'Summary all tools'!B$39</f>
        <v>15.227455543626457</v>
      </c>
      <c r="BN30" s="6">
        <f>D30*'Summary all tools'!C$39</f>
        <v>15.722712136215685</v>
      </c>
      <c r="BO30" s="6">
        <f>E30*'Summary all tools'!D$39</f>
        <v>49.679881869383742</v>
      </c>
      <c r="BP30" s="6">
        <f>F30*'Summary all tools'!E$39</f>
        <v>37.639059129844682</v>
      </c>
      <c r="BQ30" s="6">
        <f>G30*'Summary all tools'!F$39</f>
        <v>28.49602408271538</v>
      </c>
      <c r="BR30" s="6">
        <f>H30*'Summary all tools'!G$39</f>
        <v>33.293259082212678</v>
      </c>
      <c r="BS30" s="6">
        <f>I30*'Summary all tools'!H$39</f>
        <v>20.584672375550838</v>
      </c>
      <c r="BT30" s="6">
        <f>J30*'Summary all tools'!J$39</f>
        <v>7.3245417604438989</v>
      </c>
      <c r="BU30" s="6">
        <f>K30*'Summary all tools'!K$39</f>
        <v>7.7170937122312004</v>
      </c>
      <c r="BV30" s="6">
        <f>L30*'Summary all tools'!L$39</f>
        <v>28.536506324607725</v>
      </c>
      <c r="BW30" s="6">
        <f>M30*'Summary all tools'!M$39</f>
        <v>21.231822463251493</v>
      </c>
      <c r="BX30" s="6">
        <f>N30*'Summary all tools'!N$39</f>
        <v>17.168859471116448</v>
      </c>
      <c r="BY30" s="6">
        <f>O30*'Summary all tools'!O$39</f>
        <v>32.548338280234695</v>
      </c>
      <c r="BZ30" s="6">
        <f>P30*'Summary all tools'!P$39</f>
        <v>20.878980109807575</v>
      </c>
      <c r="CA30" s="6"/>
      <c r="CB30" s="6">
        <f>R30*'Summary all tools'!B$46</f>
        <v>0.98810273334279586</v>
      </c>
      <c r="CC30" s="6">
        <f>S30*'Summary all tools'!C$46</f>
        <v>0.83994587399724974</v>
      </c>
      <c r="CD30" s="6">
        <f>T30*'Summary all tools'!D$46</f>
        <v>2.3918893495584639</v>
      </c>
      <c r="CE30" s="6">
        <f>U30*'Summary all tools'!E$46</f>
        <v>1.5902166271870695</v>
      </c>
      <c r="CF30" s="6">
        <f>V30*'Summary all tools'!F$46</f>
        <v>0.82129138039696281</v>
      </c>
      <c r="CG30" s="6">
        <f>W30*'Summary all tools'!G$46</f>
        <v>0.79242864270328361</v>
      </c>
      <c r="CH30" s="6">
        <f>X30*'Summary all tools'!H$46</f>
        <v>0.58622397210520494</v>
      </c>
      <c r="CI30" s="6">
        <f>Y30*'Summary all tools'!I$46</f>
        <v>0</v>
      </c>
      <c r="CJ30" s="6">
        <f>Z30*'Summary all tools'!J$46</f>
        <v>0.4024464370928571</v>
      </c>
      <c r="CK30" s="6">
        <f>AA30*'Summary all tools'!K$46</f>
        <v>0.75642409712602665</v>
      </c>
      <c r="CL30" s="6">
        <f>AB30*'Summary all tools'!L$46</f>
        <v>0.9476590768452271</v>
      </c>
      <c r="CM30" s="6">
        <f>AC30*'Summary all tools'!M$46</f>
        <v>0.50502347473191445</v>
      </c>
      <c r="CN30" s="6">
        <f>AD30*'Summary all tools'!N$46</f>
        <v>0.77883283112202228</v>
      </c>
      <c r="CO30" s="6">
        <f>AE30*'Summary all tools'!O$46</f>
        <v>0.60624422832462399</v>
      </c>
      <c r="CP30" s="6">
        <f t="shared" si="2"/>
        <v>348.05593506577617</v>
      </c>
      <c r="CR30" s="6"/>
      <c r="CS30" s="6"/>
      <c r="CT30" s="6"/>
      <c r="CU30" s="6"/>
      <c r="CV30" s="6"/>
      <c r="CW30" s="6"/>
      <c r="CX30" s="6"/>
      <c r="CY30" s="6"/>
      <c r="CZ30" s="6"/>
      <c r="DA30" s="6"/>
      <c r="DB30" s="6"/>
      <c r="DC30" s="6"/>
      <c r="DD30" s="6"/>
      <c r="DE30" s="6"/>
      <c r="DF30" s="6"/>
      <c r="DH30" s="6"/>
      <c r="DI30" s="6"/>
      <c r="DJ30" s="6"/>
      <c r="DK30" s="6"/>
      <c r="DL30" s="6"/>
      <c r="DM30" s="6"/>
      <c r="DN30" s="6"/>
      <c r="DO30" s="6"/>
      <c r="DP30" s="6"/>
      <c r="DQ30" s="6"/>
      <c r="DR30" s="6"/>
      <c r="DS30" s="6"/>
      <c r="DT30" s="6"/>
      <c r="DU30" s="6"/>
      <c r="DV30" s="6"/>
      <c r="DX30" s="6"/>
      <c r="DY30" s="6"/>
      <c r="DZ30" s="6"/>
      <c r="EA30" s="6"/>
      <c r="EB30" s="6"/>
      <c r="EC30" s="6"/>
      <c r="ED30" s="6"/>
      <c r="EE30" s="6"/>
      <c r="EF30" s="6"/>
      <c r="EG30" s="6"/>
      <c r="EH30" s="6"/>
      <c r="EI30" s="6"/>
      <c r="EJ30" s="6"/>
      <c r="EK30" s="6"/>
      <c r="EL30" s="6"/>
      <c r="EN30" s="1"/>
      <c r="EO30" s="1"/>
      <c r="EP30" s="1"/>
      <c r="EQ30" s="1"/>
      <c r="ER30" s="1"/>
      <c r="ES30" s="1"/>
      <c r="ET30" s="1"/>
      <c r="EU30" s="1"/>
      <c r="EV30" s="1"/>
      <c r="EW30" s="1"/>
      <c r="EX30" s="1"/>
      <c r="EY30" s="1"/>
      <c r="EZ30" s="1"/>
      <c r="FA30" s="1"/>
      <c r="FB30" s="2"/>
      <c r="FD30" s="2"/>
      <c r="FE30" s="2"/>
      <c r="FF30" s="2"/>
      <c r="FG30" s="2"/>
      <c r="FH30" s="2"/>
      <c r="FI30" s="2"/>
      <c r="FJ30" s="2"/>
      <c r="FK30" s="2"/>
      <c r="FL30" s="2"/>
      <c r="FM30" s="2"/>
      <c r="FN30" s="2"/>
      <c r="FO30" s="2"/>
      <c r="FP30" s="2"/>
      <c r="FQ30" s="2"/>
      <c r="FR30" s="2"/>
      <c r="FT30" s="2"/>
      <c r="FU30" s="2"/>
      <c r="FV30" s="2"/>
      <c r="FW30" s="2"/>
      <c r="FX30" s="2"/>
      <c r="FY30" s="2"/>
      <c r="FZ30" s="2"/>
      <c r="GA30" s="2"/>
      <c r="GB30" s="2"/>
      <c r="GC30" s="2"/>
      <c r="GD30" s="2"/>
      <c r="GE30" s="2"/>
      <c r="GF30" s="2"/>
      <c r="GG30" s="2"/>
      <c r="GH30" s="2"/>
      <c r="GJ30" s="6"/>
    </row>
    <row r="31" spans="1:192" x14ac:dyDescent="0.25">
      <c r="A31" s="8" t="s">
        <v>142</v>
      </c>
      <c r="B31" s="8" t="s">
        <v>196</v>
      </c>
      <c r="C31" s="22">
        <f>Baseline!CC31*'Summary all tools'!B$37</f>
        <v>512.86520767166417</v>
      </c>
      <c r="D31" s="22">
        <f>Baseline!CD31*'Summary all tools'!C$37</f>
        <v>553.81557895498531</v>
      </c>
      <c r="E31" s="22">
        <f>Baseline!CE31*'Summary all tools'!D$37</f>
        <v>1323.4197180675624</v>
      </c>
      <c r="F31" s="22">
        <f>Baseline!CF31*'Summary all tools'!E$37</f>
        <v>1006.3734409604947</v>
      </c>
      <c r="G31" s="22">
        <f>Baseline!CG31*'Summary all tools'!F$37</f>
        <v>768.43246607137326</v>
      </c>
      <c r="H31" s="22">
        <f>Baseline!CH31*'Summary all tools'!G$37</f>
        <v>1040.39298548887</v>
      </c>
      <c r="I31" s="22">
        <f>Baseline!CI31*'Summary all tools'!H$37</f>
        <v>620.52969366312425</v>
      </c>
      <c r="J31" s="27">
        <f>Baseline!CJ31*'Summary all tools'!J$37</f>
        <v>419.11904423313132</v>
      </c>
      <c r="K31" s="27">
        <f>Baseline!CK31*'Summary all tools'!K$37</f>
        <v>431.33841255778952</v>
      </c>
      <c r="L31" s="27">
        <f>Baseline!CL31*'Summary all tools'!L$37</f>
        <v>896.41097106742677</v>
      </c>
      <c r="M31" s="27">
        <f>Baseline!CM31*'Summary all tools'!M$37</f>
        <v>704.80157493805643</v>
      </c>
      <c r="N31" s="27">
        <f>Baseline!CN31*'Summary all tools'!N$37</f>
        <v>554.69446361809833</v>
      </c>
      <c r="O31" s="27">
        <f>Baseline!CO31*'Summary all tools'!O$37</f>
        <v>1070.823868588672</v>
      </c>
      <c r="P31" s="27">
        <f>Baseline!CP31*'Summary all tools'!P$37</f>
        <v>650.80441248069167</v>
      </c>
      <c r="Q31" s="28"/>
      <c r="R31" s="29">
        <f>Baseline!CR31*'Summary all tools'!B$44</f>
        <v>29.417453093615176</v>
      </c>
      <c r="S31" s="29">
        <f>Baseline!CS31*'Summary all tools'!C$44</f>
        <v>21.179970753574565</v>
      </c>
      <c r="T31" s="29">
        <f>Baseline!CT31*'Summary all tools'!D$44</f>
        <v>48.303025894187932</v>
      </c>
      <c r="U31" s="29">
        <f>Baseline!CU31*'Summary all tools'!E$44</f>
        <v>30.049534850748355</v>
      </c>
      <c r="V31" s="29">
        <f>Baseline!CV31*'Summary all tools'!F$44</f>
        <v>13.731645316452942</v>
      </c>
      <c r="W31" s="29">
        <f>Baseline!CW31*'Summary all tools'!G$44</f>
        <v>13.753554374079382</v>
      </c>
      <c r="X31" s="29">
        <f>Baseline!CX31*'Summary all tools'!H$44</f>
        <v>10.459400142461115</v>
      </c>
      <c r="Y31" s="29">
        <f>Baseline!CY31*'Summary all tools'!J$44</f>
        <v>22.21603146678865</v>
      </c>
      <c r="Z31" s="29">
        <f>Baseline!CZ31*'Summary all tools'!K$44</f>
        <v>17.570586694431306</v>
      </c>
      <c r="AA31" s="29">
        <f>Baseline!DA31*'Summary all tools'!L$44</f>
        <v>35.235431242258784</v>
      </c>
      <c r="AB31" s="29">
        <f>Baseline!DB31*'Summary all tools'!M$44</f>
        <v>22.948674366025273</v>
      </c>
      <c r="AC31" s="29">
        <f>Baseline!DC31*'Summary all tools'!N$44</f>
        <v>11.44009747619498</v>
      </c>
      <c r="AD31" s="29">
        <f>Baseline!DD31*'Summary all tools'!O$44</f>
        <v>14.75774532138429</v>
      </c>
      <c r="AE31" s="29">
        <f>Baseline!DE31*'Summary all tools'!P$44</f>
        <v>9.3019517863498553</v>
      </c>
      <c r="AF31" s="29">
        <f t="shared" si="0"/>
        <v>10854.186941140491</v>
      </c>
      <c r="AH31" s="6">
        <f>C31*'Summary all tools'!B$38</f>
        <v>96.428899279364472</v>
      </c>
      <c r="AI31" s="6">
        <f>D31*'Summary all tools'!C$38</f>
        <v>104.12838672531338</v>
      </c>
      <c r="AJ31" s="6">
        <f>E31*'Summary all tools'!D$38</f>
        <v>250.08283404797834</v>
      </c>
      <c r="AK31" s="6">
        <f>F31*'Summary all tools'!E$38</f>
        <v>190.17150703596204</v>
      </c>
      <c r="AL31" s="6">
        <f>G31*'Summary all tools'!F$38</f>
        <v>145.20848243836983</v>
      </c>
      <c r="AM31" s="6">
        <f>H31*'Summary all tools'!G$38</f>
        <v>250.96355749777732</v>
      </c>
      <c r="AN31" s="6">
        <f>I31*'Summary all tools'!H$38</f>
        <v>149.68414976531926</v>
      </c>
      <c r="AO31" s="6">
        <f>J31*'Summary all tools'!J$38</f>
        <v>51.196736252080221</v>
      </c>
      <c r="AP31" s="6">
        <f>K31*'Summary all tools'!K$38</f>
        <v>52.689371306231017</v>
      </c>
      <c r="AQ31" s="6">
        <f>L31*'Summary all tools'!L$38</f>
        <v>219.49915314551617</v>
      </c>
      <c r="AR31" s="6">
        <f>M31*'Summary all tools'!M$38</f>
        <v>172.58082936034577</v>
      </c>
      <c r="AS31" s="6">
        <f>N31*'Summary all tools'!N$38</f>
        <v>135.82493850303476</v>
      </c>
      <c r="AT31" s="6">
        <f>O31*'Summary all tools'!O$38</f>
        <v>238.51528853000244</v>
      </c>
      <c r="AU31" s="6">
        <f>P31*'Summary all tools'!P$38</f>
        <v>144.96016270539172</v>
      </c>
      <c r="AV31" s="6"/>
      <c r="AW31" s="6">
        <f>R31*'Summary all tools'!B$45</f>
        <v>5.5310685517113392</v>
      </c>
      <c r="AX31" s="6">
        <f>S31*'Summary all tools'!C$45</f>
        <v>3.9822573962627716</v>
      </c>
      <c r="AY31" s="6">
        <f>T31*'Summary all tools'!D$45</f>
        <v>9.1276844706153248</v>
      </c>
      <c r="AZ31" s="6">
        <f>U31*'Summary all tools'!E$45</f>
        <v>5.6783745433925885</v>
      </c>
      <c r="BA31" s="6">
        <f>V31*'Summary all tools'!F$45</f>
        <v>2.5948296900808967</v>
      </c>
      <c r="BB31" s="6">
        <f>W31*'Summary all tools'!G$45</f>
        <v>3.3176318776660985</v>
      </c>
      <c r="BC31" s="6">
        <f>X31*'Summary all tools'!H$45</f>
        <v>2.5230161156953339</v>
      </c>
      <c r="BD31" s="6">
        <f>Y31*'Summary all tools'!J$45</f>
        <v>2.7137595373509944</v>
      </c>
      <c r="BE31" s="6">
        <f>Z31*'Summary all tools'!K$45</f>
        <v>2.1463035506655217</v>
      </c>
      <c r="BF31" s="6">
        <f>AA31*'Summary all tools'!L$45</f>
        <v>8.6279034594848945</v>
      </c>
      <c r="BG31" s="6">
        <f>AB31*'Summary all tools'!M$45</f>
        <v>5.6193138546224581</v>
      </c>
      <c r="BH31" s="6">
        <f>AC31*'Summary all tools'!N$45</f>
        <v>2.8012728413361576</v>
      </c>
      <c r="BI31" s="6">
        <f>AD31*'Summary all tools'!O$45</f>
        <v>3.2871399178106668</v>
      </c>
      <c r="BJ31" s="6">
        <f>AE31*'Summary all tools'!P$45</f>
        <v>2.0719165675094273</v>
      </c>
      <c r="BK31" s="6">
        <f t="shared" si="1"/>
        <v>2261.9567689668916</v>
      </c>
      <c r="BM31" s="6">
        <f>C31*'Summary all tools'!B$39</f>
        <v>22.18718036516351</v>
      </c>
      <c r="BN31" s="6">
        <f>D31*'Summary all tools'!C$39</f>
        <v>23.958743848302195</v>
      </c>
      <c r="BO31" s="6">
        <f>E31*'Summary all tools'!D$39</f>
        <v>73.782202591794857</v>
      </c>
      <c r="BP31" s="6">
        <f>F31*'Summary all tools'!E$39</f>
        <v>56.106500523032274</v>
      </c>
      <c r="BQ31" s="6">
        <f>G31*'Summary all tools'!F$39</f>
        <v>42.841011899519046</v>
      </c>
      <c r="BR31" s="6">
        <f>H31*'Summary all tools'!G$39</f>
        <v>51.923494654712549</v>
      </c>
      <c r="BS31" s="6">
        <f>I31*'Summary all tools'!H$39</f>
        <v>30.969134434203983</v>
      </c>
      <c r="BT31" s="6">
        <f>J31*'Summary all tools'!J$39</f>
        <v>11.280636801305812</v>
      </c>
      <c r="BU31" s="6">
        <f>K31*'Summary all tools'!K$39</f>
        <v>11.609522491203446</v>
      </c>
      <c r="BV31" s="6">
        <f>L31*'Summary all tools'!L$39</f>
        <v>43.457886025454542</v>
      </c>
      <c r="BW31" s="6">
        <f>M31*'Summary all tools'!M$39</f>
        <v>34.168687692149</v>
      </c>
      <c r="BX31" s="6">
        <f>N31*'Summary all tools'!N$39</f>
        <v>26.89151467006393</v>
      </c>
      <c r="BY31" s="6">
        <f>O31*'Summary all tools'!O$39</f>
        <v>53.890483600921044</v>
      </c>
      <c r="BZ31" s="6">
        <f>P31*'Summary all tools'!P$39</f>
        <v>32.752505381134526</v>
      </c>
      <c r="CA31" s="6"/>
      <c r="CB31" s="6">
        <f>R31*'Summary all tools'!B$46</f>
        <v>1.27263524198668</v>
      </c>
      <c r="CC31" s="6">
        <f>S31*'Summary all tools'!C$46</f>
        <v>0.91627161329939888</v>
      </c>
      <c r="CD31" s="6">
        <f>T31*'Summary all tools'!D$46</f>
        <v>2.6929503872933411</v>
      </c>
      <c r="CE31" s="6">
        <f>U31*'Summary all tools'!E$46</f>
        <v>1.6752968373363226</v>
      </c>
      <c r="CF31" s="6">
        <f>V31*'Summary all tools'!F$46</f>
        <v>0.76555534334684827</v>
      </c>
      <c r="CG31" s="6">
        <f>W31*'Summary all tools'!G$46</f>
        <v>0.6864065953791928</v>
      </c>
      <c r="CH31" s="6">
        <f>X31*'Summary all tools'!H$46</f>
        <v>0.52200333428179324</v>
      </c>
      <c r="CI31" s="6">
        <f>Y31*'Summary all tools'!I$46</f>
        <v>0</v>
      </c>
      <c r="CJ31" s="6">
        <f>Z31*'Summary all tools'!J$46</f>
        <v>0.47291434167206414</v>
      </c>
      <c r="CK31" s="6">
        <f>AA31*'Summary all tools'!K$46</f>
        <v>0.9483656442015822</v>
      </c>
      <c r="CL31" s="6">
        <f>AB31*'Summary all tools'!L$46</f>
        <v>1.1125487161836409</v>
      </c>
      <c r="CM31" s="6">
        <f>AC31*'Summary all tools'!M$46</f>
        <v>0.55461442160682317</v>
      </c>
      <c r="CN31" s="6">
        <f>AD31*'Summary all tools'!N$46</f>
        <v>0.71545355296768542</v>
      </c>
      <c r="CO31" s="6">
        <f>AE31*'Summary all tools'!O$46</f>
        <v>0.46813177675945217</v>
      </c>
      <c r="CP31" s="6">
        <f t="shared" si="2"/>
        <v>528.62265278527536</v>
      </c>
      <c r="CR31" s="6"/>
      <c r="CS31" s="6"/>
      <c r="CT31" s="6"/>
      <c r="CU31" s="6"/>
      <c r="CV31" s="6"/>
      <c r="CW31" s="6"/>
      <c r="CX31" s="6"/>
      <c r="CY31" s="6"/>
      <c r="CZ31" s="6"/>
      <c r="DA31" s="6"/>
      <c r="DB31" s="6"/>
      <c r="DC31" s="6"/>
      <c r="DD31" s="6"/>
      <c r="DE31" s="6"/>
      <c r="DF31" s="6"/>
      <c r="DH31" s="6"/>
      <c r="DI31" s="6"/>
      <c r="DJ31" s="6"/>
      <c r="DK31" s="6"/>
      <c r="DL31" s="6"/>
      <c r="DM31" s="6"/>
      <c r="DN31" s="6"/>
      <c r="DO31" s="6"/>
      <c r="DP31" s="6"/>
      <c r="DQ31" s="6"/>
      <c r="DR31" s="6"/>
      <c r="DS31" s="6"/>
      <c r="DT31" s="6"/>
      <c r="DU31" s="6"/>
      <c r="DV31" s="6"/>
      <c r="DX31" s="6"/>
      <c r="DY31" s="6"/>
      <c r="DZ31" s="6"/>
      <c r="EA31" s="6"/>
      <c r="EB31" s="6"/>
      <c r="EC31" s="6"/>
      <c r="ED31" s="6"/>
      <c r="EE31" s="6"/>
      <c r="EF31" s="6"/>
      <c r="EG31" s="6"/>
      <c r="EH31" s="6"/>
      <c r="EI31" s="6"/>
      <c r="EJ31" s="6"/>
      <c r="EK31" s="6"/>
      <c r="EL31" s="6"/>
      <c r="EN31" s="1"/>
      <c r="EO31" s="1"/>
      <c r="EP31" s="1"/>
      <c r="EQ31" s="1"/>
      <c r="ER31" s="1"/>
      <c r="ES31" s="1"/>
      <c r="ET31" s="1"/>
      <c r="EU31" s="1"/>
      <c r="EV31" s="1"/>
      <c r="EW31" s="1"/>
      <c r="EX31" s="1"/>
      <c r="EY31" s="1"/>
      <c r="EZ31" s="1"/>
      <c r="FA31" s="1"/>
      <c r="FB31" s="2"/>
      <c r="FD31" s="2"/>
      <c r="FE31" s="2"/>
      <c r="FF31" s="2"/>
      <c r="FG31" s="2"/>
      <c r="FH31" s="2"/>
      <c r="FI31" s="2"/>
      <c r="FJ31" s="2"/>
      <c r="FK31" s="2"/>
      <c r="FL31" s="2"/>
      <c r="FM31" s="2"/>
      <c r="FN31" s="2"/>
      <c r="FO31" s="2"/>
      <c r="FP31" s="2"/>
      <c r="FQ31" s="2"/>
      <c r="FR31" s="2"/>
      <c r="FT31" s="2"/>
      <c r="FU31" s="2"/>
      <c r="FV31" s="2"/>
      <c r="FW31" s="2"/>
      <c r="FX31" s="2"/>
      <c r="FY31" s="2"/>
      <c r="FZ31" s="2"/>
      <c r="GA31" s="2"/>
      <c r="GB31" s="2"/>
      <c r="GC31" s="2"/>
      <c r="GD31" s="2"/>
      <c r="GE31" s="2"/>
      <c r="GF31" s="2"/>
      <c r="GG31" s="2"/>
      <c r="GH31" s="2"/>
      <c r="GJ31" s="6"/>
    </row>
    <row r="32" spans="1:192" x14ac:dyDescent="0.25">
      <c r="A32" s="8" t="s">
        <v>150</v>
      </c>
      <c r="B32" s="8" t="s">
        <v>197</v>
      </c>
      <c r="C32" s="22">
        <f>Baseline!CC32*'Summary all tools'!B$37</f>
        <v>363.67116841098442</v>
      </c>
      <c r="D32" s="22">
        <f>Baseline!CD32*'Summary all tools'!C$37</f>
        <v>388.37509656608171</v>
      </c>
      <c r="E32" s="22">
        <f>Baseline!CE32*'Summary all tools'!D$37</f>
        <v>947.01973687492602</v>
      </c>
      <c r="F32" s="22">
        <f>Baseline!CF32*'Summary all tools'!E$37</f>
        <v>729.79438270593391</v>
      </c>
      <c r="G32" s="22">
        <f>Baseline!CG32*'Summary all tools'!F$37</f>
        <v>589.83284650656481</v>
      </c>
      <c r="H32" s="22">
        <f>Baseline!CH32*'Summary all tools'!G$37</f>
        <v>786.2297523096579</v>
      </c>
      <c r="I32" s="22">
        <f>Baseline!CI32*'Summary all tools'!H$37</f>
        <v>460.62692208592529</v>
      </c>
      <c r="J32" s="27">
        <f>Baseline!CJ32*'Summary all tools'!J$37</f>
        <v>286.59274223604615</v>
      </c>
      <c r="K32" s="27">
        <f>Baseline!CK32*'Summary all tools'!K$37</f>
        <v>307.03905122507234</v>
      </c>
      <c r="L32" s="27">
        <f>Baseline!CL32*'Summary all tools'!L$37</f>
        <v>623.61998336670797</v>
      </c>
      <c r="M32" s="27">
        <f>Baseline!CM32*'Summary all tools'!M$37</f>
        <v>490.76776892578465</v>
      </c>
      <c r="N32" s="27">
        <f>Baseline!CN32*'Summary all tools'!N$37</f>
        <v>412.45645791657341</v>
      </c>
      <c r="O32" s="27">
        <f>Baseline!CO32*'Summary all tools'!O$37</f>
        <v>738.97397058170645</v>
      </c>
      <c r="P32" s="27">
        <f>Baseline!CP32*'Summary all tools'!P$37</f>
        <v>458.91630340806762</v>
      </c>
      <c r="Q32" s="28"/>
      <c r="R32" s="29">
        <f>Baseline!CR32*'Summary all tools'!B$44</f>
        <v>12.215215197665843</v>
      </c>
      <c r="S32" s="29">
        <f>Baseline!CS32*'Summary all tools'!C$44</f>
        <v>9.5390374595177931</v>
      </c>
      <c r="T32" s="29">
        <f>Baseline!CT32*'Summary all tools'!D$44</f>
        <v>22.076005090112677</v>
      </c>
      <c r="U32" s="29">
        <f>Baseline!CU32*'Summary all tools'!E$44</f>
        <v>12.076783987470472</v>
      </c>
      <c r="V32" s="29">
        <f>Baseline!CV32*'Summary all tools'!F$44</f>
        <v>5.0104331093998979</v>
      </c>
      <c r="W32" s="29">
        <f>Baseline!CW32*'Summary all tools'!G$44</f>
        <v>6.8266041505427983</v>
      </c>
      <c r="X32" s="29">
        <f>Baseline!CX32*'Summary all tools'!H$44</f>
        <v>3.6584357212432668</v>
      </c>
      <c r="Y32" s="29">
        <f>Baseline!CY32*'Summary all tools'!J$44</f>
        <v>8.8478296260792746</v>
      </c>
      <c r="Z32" s="29">
        <f>Baseline!CZ32*'Summary all tools'!K$44</f>
        <v>7.9646017571472845</v>
      </c>
      <c r="AA32" s="29">
        <f>Baseline!DA32*'Summary all tools'!L$44</f>
        <v>13.627942573038231</v>
      </c>
      <c r="AB32" s="29">
        <f>Baseline!DB32*'Summary all tools'!M$44</f>
        <v>9.1037542339561615</v>
      </c>
      <c r="AC32" s="29">
        <f>Baseline!DC32*'Summary all tools'!N$44</f>
        <v>3.9860791489396843</v>
      </c>
      <c r="AD32" s="29">
        <f>Baseline!DD32*'Summary all tools'!O$44</f>
        <v>4.7319099253286998</v>
      </c>
      <c r="AE32" s="29">
        <f>Baseline!DE32*'Summary all tools'!P$44</f>
        <v>3.3515566438934825</v>
      </c>
      <c r="AF32" s="29">
        <f t="shared" si="0"/>
        <v>7706.9323717443694</v>
      </c>
      <c r="AH32" s="6">
        <f>C32*'Summary all tools'!B$38</f>
        <v>68.377440982431352</v>
      </c>
      <c r="AI32" s="6">
        <f>D32*'Summary all tools'!C$38</f>
        <v>73.022272732058624</v>
      </c>
      <c r="AJ32" s="6">
        <f>E32*'Summary all tools'!D$38</f>
        <v>178.95560755500364</v>
      </c>
      <c r="AK32" s="6">
        <f>F32*'Summary all tools'!E$38</f>
        <v>137.90715447846873</v>
      </c>
      <c r="AL32" s="6">
        <f>G32*'Summary all tools'!F$38</f>
        <v>111.45902381168655</v>
      </c>
      <c r="AM32" s="6">
        <f>H32*'Summary all tools'!G$38</f>
        <v>189.65431178634077</v>
      </c>
      <c r="AN32" s="6">
        <f>I32*'Summary all tools'!H$38</f>
        <v>111.1124091168452</v>
      </c>
      <c r="AO32" s="6">
        <f>J32*'Summary all tools'!J$38</f>
        <v>35.008223171690936</v>
      </c>
      <c r="AP32" s="6">
        <f>K32*'Summary all tools'!K$38</f>
        <v>37.505805429149625</v>
      </c>
      <c r="AQ32" s="6">
        <f>L32*'Summary all tools'!L$38</f>
        <v>152.70234596818321</v>
      </c>
      <c r="AR32" s="6">
        <f>M32*'Summary all tools'!M$38</f>
        <v>120.17156543951013</v>
      </c>
      <c r="AS32" s="6">
        <f>N32*'Summary all tools'!N$38</f>
        <v>100.99591163446087</v>
      </c>
      <c r="AT32" s="6">
        <f>O32*'Summary all tools'!O$38</f>
        <v>164.59904843339035</v>
      </c>
      <c r="AU32" s="6">
        <f>P32*'Summary all tools'!P$38</f>
        <v>102.21900886722104</v>
      </c>
      <c r="AV32" s="6"/>
      <c r="AW32" s="6">
        <f>R32*'Summary all tools'!B$45</f>
        <v>2.296704354968786</v>
      </c>
      <c r="AX32" s="6">
        <f>S32*'Summary all tools'!C$45</f>
        <v>1.7935295056996849</v>
      </c>
      <c r="AY32" s="6">
        <f>T32*'Summary all tools'!D$45</f>
        <v>4.1716394595165971</v>
      </c>
      <c r="AZ32" s="6">
        <f>U32*'Summary all tools'!E$45</f>
        <v>2.2821152840173076</v>
      </c>
      <c r="BA32" s="6">
        <f>V32*'Summary all tools'!F$45</f>
        <v>0.94680719555561454</v>
      </c>
      <c r="BB32" s="6">
        <f>W32*'Summary all tools'!G$45</f>
        <v>1.6467132008240946</v>
      </c>
      <c r="BC32" s="6">
        <f>X32*'Summary all tools'!H$45</f>
        <v>0.88248772943113918</v>
      </c>
      <c r="BD32" s="6">
        <f>Y32*'Summary all tools'!J$45</f>
        <v>1.0807907824817333</v>
      </c>
      <c r="BE32" s="6">
        <f>Z32*'Summary all tools'!K$45</f>
        <v>0.97290166391654198</v>
      </c>
      <c r="BF32" s="6">
        <f>AA32*'Summary all tools'!L$45</f>
        <v>3.3369982635705773</v>
      </c>
      <c r="BG32" s="6">
        <f>AB32*'Summary all tools'!M$45</f>
        <v>2.2291855067534398</v>
      </c>
      <c r="BH32" s="6">
        <f>AC32*'Summary all tools'!N$45</f>
        <v>0.97604896169599498</v>
      </c>
      <c r="BI32" s="6">
        <f>AD32*'Summary all tools'!O$45</f>
        <v>1.0539855285680888</v>
      </c>
      <c r="BJ32" s="6">
        <f>AE32*'Summary all tools'!P$45</f>
        <v>0.7465256643900674</v>
      </c>
      <c r="BK32" s="6">
        <f t="shared" si="1"/>
        <v>1608.1065625078311</v>
      </c>
      <c r="BM32" s="6">
        <f>C32*'Summary all tools'!B$39</f>
        <v>15.732862526931108</v>
      </c>
      <c r="BN32" s="6">
        <f>D32*'Summary all tools'!C$39</f>
        <v>16.80158487640287</v>
      </c>
      <c r="BO32" s="6">
        <f>E32*'Summary all tools'!D$39</f>
        <v>52.797461856289893</v>
      </c>
      <c r="BP32" s="6">
        <f>F32*'Summary all tools'!E$39</f>
        <v>40.686893402032702</v>
      </c>
      <c r="BQ32" s="6">
        <f>G32*'Summary all tools'!F$39</f>
        <v>32.883873484814352</v>
      </c>
      <c r="BR32" s="6">
        <f>H32*'Summary all tools'!G$39</f>
        <v>39.238823128208438</v>
      </c>
      <c r="BS32" s="6">
        <f>I32*'Summary all tools'!H$39</f>
        <v>22.988774300036937</v>
      </c>
      <c r="BT32" s="6">
        <f>J32*'Summary all tools'!J$39</f>
        <v>7.7136762920674951</v>
      </c>
      <c r="BU32" s="6">
        <f>K32*'Summary all tools'!K$39</f>
        <v>8.2639910267617811</v>
      </c>
      <c r="BV32" s="6">
        <f>L32*'Summary all tools'!L$39</f>
        <v>30.233014805781242</v>
      </c>
      <c r="BW32" s="6">
        <f>M32*'Summary all tools'!M$39</f>
        <v>23.792356915876166</v>
      </c>
      <c r="BX32" s="6">
        <f>N32*'Summary all tools'!N$39</f>
        <v>19.995834853802656</v>
      </c>
      <c r="BY32" s="6">
        <f>O32*'Summary all tools'!O$39</f>
        <v>37.189743160682333</v>
      </c>
      <c r="BZ32" s="6">
        <f>P32*'Summary all tools'!P$39</f>
        <v>23.095508279623161</v>
      </c>
      <c r="CA32" s="6"/>
      <c r="CB32" s="6">
        <f>R32*'Summary all tools'!B$46</f>
        <v>0.52844524981582686</v>
      </c>
      <c r="CC32" s="6">
        <f>S32*'Summary all tools'!C$46</f>
        <v>0.41267050573621072</v>
      </c>
      <c r="CD32" s="6">
        <f>T32*'Summary all tools'!D$46</f>
        <v>1.2307631945778781</v>
      </c>
      <c r="CE32" s="6">
        <f>U32*'Summary all tools'!E$46</f>
        <v>0.67329488193057208</v>
      </c>
      <c r="CF32" s="6">
        <f>V32*'Summary all tools'!F$46</f>
        <v>0.27933752663907879</v>
      </c>
      <c r="CG32" s="6">
        <f>W32*'Summary all tools'!G$46</f>
        <v>0.34069928292912305</v>
      </c>
      <c r="CH32" s="6">
        <f>X32*'Summary all tools'!H$46</f>
        <v>0.18258366815816673</v>
      </c>
      <c r="CI32" s="6">
        <f>Y32*'Summary all tools'!I$46</f>
        <v>0</v>
      </c>
      <c r="CJ32" s="6">
        <f>Z32*'Summary all tools'!J$46</f>
        <v>0.21436816323584826</v>
      </c>
      <c r="CK32" s="6">
        <f>AA32*'Summary all tools'!K$46</f>
        <v>0.36679762618943479</v>
      </c>
      <c r="CL32" s="6">
        <f>AB32*'Summary all tools'!L$46</f>
        <v>0.44134880838407031</v>
      </c>
      <c r="CM32" s="6">
        <f>AC32*'Summary all tools'!M$46</f>
        <v>0.19324459308746211</v>
      </c>
      <c r="CN32" s="6">
        <f>AD32*'Summary all tools'!N$46</f>
        <v>0.22940237107181044</v>
      </c>
      <c r="CO32" s="6">
        <f>AE32*'Summary all tools'!O$46</f>
        <v>0.16867107061532902</v>
      </c>
      <c r="CP32" s="6">
        <f t="shared" si="2"/>
        <v>376.67602585168197</v>
      </c>
      <c r="CR32" s="6"/>
      <c r="CS32" s="6"/>
      <c r="CT32" s="6"/>
      <c r="CU32" s="6"/>
      <c r="CV32" s="6"/>
      <c r="CW32" s="6"/>
      <c r="CX32" s="6"/>
      <c r="CY32" s="6"/>
      <c r="CZ32" s="6"/>
      <c r="DA32" s="6"/>
      <c r="DB32" s="6"/>
      <c r="DC32" s="6"/>
      <c r="DD32" s="6"/>
      <c r="DE32" s="6"/>
      <c r="DF32" s="6"/>
      <c r="DH32" s="6"/>
      <c r="DI32" s="6"/>
      <c r="DJ32" s="6"/>
      <c r="DK32" s="6"/>
      <c r="DL32" s="6"/>
      <c r="DM32" s="6"/>
      <c r="DN32" s="6"/>
      <c r="DO32" s="6"/>
      <c r="DP32" s="6"/>
      <c r="DQ32" s="6"/>
      <c r="DR32" s="6"/>
      <c r="DS32" s="6"/>
      <c r="DT32" s="6"/>
      <c r="DU32" s="6"/>
      <c r="DV32" s="6"/>
      <c r="DX32" s="6"/>
      <c r="DY32" s="6"/>
      <c r="DZ32" s="6"/>
      <c r="EA32" s="6"/>
      <c r="EB32" s="6"/>
      <c r="EC32" s="6"/>
      <c r="ED32" s="6"/>
      <c r="EE32" s="6"/>
      <c r="EF32" s="6"/>
      <c r="EG32" s="6"/>
      <c r="EH32" s="6"/>
      <c r="EI32" s="6"/>
      <c r="EJ32" s="6"/>
      <c r="EK32" s="6"/>
      <c r="EL32" s="6"/>
      <c r="EN32" s="1"/>
      <c r="EO32" s="1"/>
      <c r="EP32" s="1"/>
      <c r="EQ32" s="1"/>
      <c r="ER32" s="1"/>
      <c r="ES32" s="1"/>
      <c r="ET32" s="1"/>
      <c r="EU32" s="1"/>
      <c r="EV32" s="1"/>
      <c r="EW32" s="1"/>
      <c r="EX32" s="1"/>
      <c r="EY32" s="1"/>
      <c r="EZ32" s="1"/>
      <c r="FA32" s="1"/>
      <c r="FB32" s="2"/>
      <c r="FD32" s="2"/>
      <c r="FE32" s="2"/>
      <c r="FF32" s="2"/>
      <c r="FG32" s="2"/>
      <c r="FH32" s="2"/>
      <c r="FI32" s="2"/>
      <c r="FJ32" s="2"/>
      <c r="FK32" s="2"/>
      <c r="FL32" s="2"/>
      <c r="FM32" s="2"/>
      <c r="FN32" s="2"/>
      <c r="FO32" s="2"/>
      <c r="FP32" s="2"/>
      <c r="FQ32" s="2"/>
      <c r="FR32" s="2"/>
      <c r="FT32" s="2"/>
      <c r="FU32" s="2"/>
      <c r="FV32" s="2"/>
      <c r="FW32" s="2"/>
      <c r="FX32" s="2"/>
      <c r="FY32" s="2"/>
      <c r="FZ32" s="2"/>
      <c r="GA32" s="2"/>
      <c r="GB32" s="2"/>
      <c r="GC32" s="2"/>
      <c r="GD32" s="2"/>
      <c r="GE32" s="2"/>
      <c r="GF32" s="2"/>
      <c r="GG32" s="2"/>
      <c r="GH32" s="2"/>
      <c r="GJ32" s="6"/>
    </row>
    <row r="33" spans="1:192" x14ac:dyDescent="0.25">
      <c r="A33" s="8" t="s">
        <v>28</v>
      </c>
      <c r="B33" s="8" t="s">
        <v>198</v>
      </c>
      <c r="C33" s="22">
        <f>Baseline!CC33*'Summary all tools'!B$37</f>
        <v>7.0656099808800166</v>
      </c>
      <c r="D33" s="22">
        <f>Baseline!CD33*'Summary all tools'!C$37</f>
        <v>7.5887587043574758</v>
      </c>
      <c r="E33" s="22">
        <f>Baseline!CE33*'Summary all tools'!D$37</f>
        <v>15.492623164139879</v>
      </c>
      <c r="F33" s="22">
        <f>Baseline!CF33*'Summary all tools'!E$37</f>
        <v>13.147562199011551</v>
      </c>
      <c r="G33" s="22">
        <f>Baseline!CG33*'Summary all tools'!F$37</f>
        <v>8.2821055016019791</v>
      </c>
      <c r="H33" s="22">
        <f>Baseline!CH33*'Summary all tools'!G$37</f>
        <v>9.3327059558908019</v>
      </c>
      <c r="I33" s="22">
        <f>Baseline!CI33*'Summary all tools'!H$37</f>
        <v>4.65431196325508</v>
      </c>
      <c r="J33" s="27">
        <f>Baseline!CJ33*'Summary all tools'!J$37</f>
        <v>2.9521274410213798</v>
      </c>
      <c r="K33" s="27">
        <f>Baseline!CK33*'Summary all tools'!K$37</f>
        <v>3.4166245413084644</v>
      </c>
      <c r="L33" s="27">
        <f>Baseline!CL33*'Summary all tools'!L$37</f>
        <v>6.7349150010571961</v>
      </c>
      <c r="M33" s="27">
        <f>Baseline!CM33*'Summary all tools'!M$37</f>
        <v>4.6609731077383314</v>
      </c>
      <c r="N33" s="27">
        <f>Baseline!CN33*'Summary all tools'!N$37</f>
        <v>4.7628004269472211</v>
      </c>
      <c r="O33" s="27">
        <f>Baseline!CO33*'Summary all tools'!O$37</f>
        <v>8.3717752297302948</v>
      </c>
      <c r="P33" s="27">
        <f>Baseline!CP33*'Summary all tools'!P$37</f>
        <v>3.8122461266639025</v>
      </c>
      <c r="Q33" s="28"/>
      <c r="R33" s="29">
        <f>Baseline!CR33*'Summary all tools'!B$44</f>
        <v>0.74374841904000166</v>
      </c>
      <c r="S33" s="29">
        <f>Baseline!CS33*'Summary all tools'!C$44</f>
        <v>0.52731555951728692</v>
      </c>
      <c r="T33" s="29">
        <f>Baseline!CT33*'Summary all tools'!D$44</f>
        <v>0.97848146299830818</v>
      </c>
      <c r="U33" s="29">
        <f>Baseline!CU33*'Summary all tools'!E$44</f>
        <v>0.75128926851494571</v>
      </c>
      <c r="V33" s="29">
        <f>Baseline!CV33*'Summary all tools'!F$44</f>
        <v>0.28682616455764431</v>
      </c>
      <c r="W33" s="29">
        <f>Baseline!CW33*'Summary all tools'!G$44</f>
        <v>0.41249529086810172</v>
      </c>
      <c r="X33" s="29">
        <f>Baseline!CX33*'Summary all tools'!H$44</f>
        <v>0.42311926938682548</v>
      </c>
      <c r="Y33" s="29">
        <f>Baseline!CY33*'Summary all tools'!J$44</f>
        <v>0.83694334668131898</v>
      </c>
      <c r="Z33" s="29">
        <f>Baseline!CZ33*'Summary all tools'!K$44</f>
        <v>0.58570706422430818</v>
      </c>
      <c r="AA33" s="29">
        <f>Baseline!DA33*'Summary all tools'!L$44</f>
        <v>0.85881466456434052</v>
      </c>
      <c r="AB33" s="29">
        <f>Baseline!DB33*'Summary all tools'!M$44</f>
        <v>0.74774969642860922</v>
      </c>
      <c r="AC33" s="29">
        <f>Baseline!DC33*'Summary all tools'!N$44</f>
        <v>0.49270349244281586</v>
      </c>
      <c r="AD33" s="29">
        <f>Baseline!DD33*'Summary all tools'!O$44</f>
        <v>0.44061974893317346</v>
      </c>
      <c r="AE33" s="29">
        <f>Baseline!DE33*'Summary all tools'!P$44</f>
        <v>0.17487367553504141</v>
      </c>
      <c r="AF33" s="29">
        <f t="shared" si="0"/>
        <v>108.5358264672963</v>
      </c>
      <c r="AH33" s="6">
        <f>C33*'Summary all tools'!B$38</f>
        <v>1.3284757534766087</v>
      </c>
      <c r="AI33" s="6">
        <f>D33*'Summary all tools'!C$38</f>
        <v>1.4268381590555654</v>
      </c>
      <c r="AJ33" s="6">
        <f>E33*'Summary all tools'!D$38</f>
        <v>2.9275966307823009</v>
      </c>
      <c r="AK33" s="6">
        <f>F33*'Summary all tools'!E$38</f>
        <v>2.4844571761042955</v>
      </c>
      <c r="AL33" s="6">
        <f>G33*'Summary all tools'!F$38</f>
        <v>1.5650457579318295</v>
      </c>
      <c r="AM33" s="6">
        <f>H33*'Summary all tools'!G$38</f>
        <v>2.2512349856631233</v>
      </c>
      <c r="AN33" s="6">
        <f>I33*'Summary all tools'!H$38</f>
        <v>1.1227129597131016</v>
      </c>
      <c r="AO33" s="6">
        <f>J33*'Summary all tools'!J$38</f>
        <v>0.36061184062165924</v>
      </c>
      <c r="AP33" s="6">
        <f>K33*'Summary all tools'!K$38</f>
        <v>0.41735165204389107</v>
      </c>
      <c r="AQ33" s="6">
        <f>L33*'Summary all tools'!L$38</f>
        <v>1.6491410602424359</v>
      </c>
      <c r="AR33" s="6">
        <f>M33*'Summary all tools'!M$38</f>
        <v>1.1413064799556474</v>
      </c>
      <c r="AS33" s="6">
        <f>N33*'Summary all tools'!N$38</f>
        <v>1.1662403674858437</v>
      </c>
      <c r="AT33" s="6">
        <f>O33*'Summary all tools'!O$38</f>
        <v>1.8647290586258531</v>
      </c>
      <c r="AU33" s="6">
        <f>P33*'Summary all tools'!P$38</f>
        <v>0.84913963119540792</v>
      </c>
      <c r="AV33" s="6"/>
      <c r="AW33" s="6">
        <f>R33*'Summary all tools'!B$45</f>
        <v>0.13983955299753775</v>
      </c>
      <c r="AX33" s="6">
        <f>S33*'Summary all tools'!C$45</f>
        <v>9.9145853952501528E-2</v>
      </c>
      <c r="AY33" s="6">
        <f>T33*'Summary all tools'!D$45</f>
        <v>0.1849008398388822</v>
      </c>
      <c r="AZ33" s="6">
        <f>U33*'Summary all tools'!E$45</f>
        <v>0.14196898149167403</v>
      </c>
      <c r="BA33" s="6">
        <f>V33*'Summary all tools'!F$45</f>
        <v>5.420071888941401E-2</v>
      </c>
      <c r="BB33" s="6">
        <f>W33*'Summary all tools'!G$45</f>
        <v>9.9502098813839687E-2</v>
      </c>
      <c r="BC33" s="6">
        <f>X33*'Summary all tools'!H$45</f>
        <v>0.10206481451937287</v>
      </c>
      <c r="BD33" s="6">
        <f>Y33*'Summary all tools'!J$45</f>
        <v>0.10223531564016111</v>
      </c>
      <c r="BE33" s="6">
        <f>Z33*'Summary all tools'!K$45</f>
        <v>7.1545997493238478E-2</v>
      </c>
      <c r="BF33" s="6">
        <f>AA33*'Summary all tools'!L$45</f>
        <v>0.21029315533292808</v>
      </c>
      <c r="BG33" s="6">
        <f>AB33*'Summary all tools'!M$45</f>
        <v>0.18309729624956905</v>
      </c>
      <c r="BH33" s="6">
        <f>AC33*'Summary all tools'!N$45</f>
        <v>0.12064555525715623</v>
      </c>
      <c r="BI33" s="6">
        <f>AD33*'Summary all tools'!O$45</f>
        <v>9.81436346645186E-2</v>
      </c>
      <c r="BJ33" s="6">
        <f>AE33*'Summary all tools'!P$45</f>
        <v>3.8951359229147157E-2</v>
      </c>
      <c r="BK33" s="6">
        <f t="shared" si="1"/>
        <v>22.2014166872675</v>
      </c>
      <c r="BM33" s="6">
        <f>C33*'Summary all tools'!B$39</f>
        <v>0.3056669875255914</v>
      </c>
      <c r="BN33" s="6">
        <f>D33*'Summary all tools'!C$39</f>
        <v>0.32829904544641331</v>
      </c>
      <c r="BO33" s="6">
        <f>E33*'Summary all tools'!D$39</f>
        <v>0.86373192523080311</v>
      </c>
      <c r="BP33" s="6">
        <f>F33*'Summary all tools'!E$39</f>
        <v>0.73299202400592567</v>
      </c>
      <c r="BQ33" s="6">
        <f>G33*'Summary all tools'!F$39</f>
        <v>0.4617371024954155</v>
      </c>
      <c r="BR33" s="6">
        <f>H33*'Summary all tools'!G$39</f>
        <v>0.46577275565443926</v>
      </c>
      <c r="BS33" s="6">
        <f>I33*'Summary all tools'!H$39</f>
        <v>0.23228543994064171</v>
      </c>
      <c r="BT33" s="6">
        <f>J33*'Summary all tools'!J$39</f>
        <v>7.9456846238670678E-2</v>
      </c>
      <c r="BU33" s="6">
        <f>K33*'Summary all tools'!K$39</f>
        <v>9.1958838585942115E-2</v>
      </c>
      <c r="BV33" s="6">
        <f>L33*'Summary all tools'!L$39</f>
        <v>0.32650779380638834</v>
      </c>
      <c r="BW33" s="6">
        <f>M33*'Summary all tools'!M$39</f>
        <v>0.22596336348115165</v>
      </c>
      <c r="BX33" s="6">
        <f>N33*'Summary all tools'!N$39</f>
        <v>0.23089993852907645</v>
      </c>
      <c r="BY33" s="6">
        <f>O33*'Summary all tools'!O$39</f>
        <v>0.42131953625856094</v>
      </c>
      <c r="BZ33" s="6">
        <f>P33*'Summary all tools'!P$39</f>
        <v>0.19185581625335577</v>
      </c>
      <c r="CA33" s="6"/>
      <c r="CB33" s="6">
        <f>R33*'Summary all tools'!B$46</f>
        <v>3.2175472371114885E-2</v>
      </c>
      <c r="CC33" s="6">
        <f>S33*'Summary all tools'!C$46</f>
        <v>2.2812320378451684E-2</v>
      </c>
      <c r="CD33" s="6">
        <f>T33*'Summary all tools'!D$46</f>
        <v>5.4551490014577042E-2</v>
      </c>
      <c r="CE33" s="6">
        <f>U33*'Summary all tools'!E$46</f>
        <v>4.1885258514624317E-2</v>
      </c>
      <c r="CF33" s="6">
        <f>V33*'Summary all tools'!F$46</f>
        <v>1.5990895324516554E-2</v>
      </c>
      <c r="CG33" s="6">
        <f>W33*'Summary all tools'!G$46</f>
        <v>2.0586641133897868E-2</v>
      </c>
      <c r="CH33" s="6">
        <f>X33*'Summary all tools'!H$46</f>
        <v>2.1116858176421973E-2</v>
      </c>
      <c r="CI33" s="6">
        <f>Y33*'Summary all tools'!I$46</f>
        <v>0</v>
      </c>
      <c r="CJ33" s="6">
        <f>Z33*'Summary all tools'!J$46</f>
        <v>1.5764372329018648E-2</v>
      </c>
      <c r="CK33" s="6">
        <f>AA33*'Summary all tools'!K$46</f>
        <v>2.3115094491379766E-2</v>
      </c>
      <c r="CL33" s="6">
        <f>AB33*'Summary all tools'!L$46</f>
        <v>3.6250806975585824E-2</v>
      </c>
      <c r="CM33" s="6">
        <f>AC33*'Summary all tools'!M$46</f>
        <v>2.3886200537490663E-2</v>
      </c>
      <c r="CN33" s="6">
        <f>AD33*'Summary all tools'!N$46</f>
        <v>2.1361187499636183E-2</v>
      </c>
      <c r="CO33" s="6">
        <f>AE33*'Summary all tools'!O$46</f>
        <v>8.8007255162089806E-3</v>
      </c>
      <c r="CP33" s="6">
        <f t="shared" si="2"/>
        <v>5.2967447367153007</v>
      </c>
      <c r="CR33" s="6"/>
      <c r="CS33" s="6"/>
      <c r="CT33" s="6"/>
      <c r="CU33" s="6"/>
      <c r="CV33" s="6"/>
      <c r="CW33" s="6"/>
      <c r="CX33" s="6"/>
      <c r="CY33" s="6"/>
      <c r="CZ33" s="6"/>
      <c r="DA33" s="6"/>
      <c r="DB33" s="6"/>
      <c r="DC33" s="6"/>
      <c r="DD33" s="6"/>
      <c r="DE33" s="6"/>
      <c r="DF33" s="6"/>
      <c r="DH33" s="6"/>
      <c r="DI33" s="6"/>
      <c r="DJ33" s="6"/>
      <c r="DK33" s="6"/>
      <c r="DL33" s="6"/>
      <c r="DM33" s="6"/>
      <c r="DN33" s="6"/>
      <c r="DO33" s="6"/>
      <c r="DP33" s="6"/>
      <c r="DQ33" s="6"/>
      <c r="DR33" s="6"/>
      <c r="DS33" s="6"/>
      <c r="DT33" s="6"/>
      <c r="DU33" s="6"/>
      <c r="DV33" s="6"/>
      <c r="DX33" s="6"/>
      <c r="DY33" s="6"/>
      <c r="DZ33" s="6"/>
      <c r="EA33" s="6"/>
      <c r="EB33" s="6"/>
      <c r="EC33" s="6"/>
      <c r="ED33" s="6"/>
      <c r="EE33" s="6"/>
      <c r="EF33" s="6"/>
      <c r="EG33" s="6"/>
      <c r="EH33" s="6"/>
      <c r="EI33" s="6"/>
      <c r="EJ33" s="6"/>
      <c r="EK33" s="6"/>
      <c r="EL33" s="6"/>
      <c r="EN33" s="1"/>
      <c r="EO33" s="1"/>
      <c r="EP33" s="1"/>
      <c r="EQ33" s="1"/>
      <c r="ER33" s="1"/>
      <c r="ES33" s="1"/>
      <c r="ET33" s="1"/>
      <c r="EU33" s="1"/>
      <c r="EV33" s="1"/>
      <c r="EW33" s="1"/>
      <c r="EX33" s="1"/>
      <c r="EY33" s="1"/>
      <c r="EZ33" s="1"/>
      <c r="FA33" s="1"/>
      <c r="FB33" s="2"/>
      <c r="FD33" s="2"/>
      <c r="FE33" s="2"/>
      <c r="FF33" s="2"/>
      <c r="FG33" s="2"/>
      <c r="FH33" s="2"/>
      <c r="FI33" s="2"/>
      <c r="FJ33" s="2"/>
      <c r="FK33" s="2"/>
      <c r="FL33" s="2"/>
      <c r="FM33" s="2"/>
      <c r="FN33" s="2"/>
      <c r="FO33" s="2"/>
      <c r="FP33" s="2"/>
      <c r="FQ33" s="2"/>
      <c r="FR33" s="2"/>
      <c r="FT33" s="2"/>
      <c r="FU33" s="2"/>
      <c r="FV33" s="2"/>
      <c r="FW33" s="2"/>
      <c r="FX33" s="2"/>
      <c r="FY33" s="2"/>
      <c r="FZ33" s="2"/>
      <c r="GA33" s="2"/>
      <c r="GB33" s="2"/>
      <c r="GC33" s="2"/>
      <c r="GD33" s="2"/>
      <c r="GE33" s="2"/>
      <c r="GF33" s="2"/>
      <c r="GG33" s="2"/>
      <c r="GH33" s="2"/>
      <c r="GJ33" s="6"/>
    </row>
    <row r="34" spans="1:192" x14ac:dyDescent="0.25">
      <c r="A34" s="8" t="s">
        <v>3</v>
      </c>
      <c r="B34" s="8" t="s">
        <v>199</v>
      </c>
      <c r="C34" s="22">
        <f>Baseline!CC34*'Summary all tools'!B$37</f>
        <v>86.998506172852998</v>
      </c>
      <c r="D34" s="22">
        <f>Baseline!CD34*'Summary all tools'!C$37</f>
        <v>77.737230516686679</v>
      </c>
      <c r="E34" s="22">
        <f>Baseline!CE34*'Summary all tools'!D$37</f>
        <v>185.45770652976776</v>
      </c>
      <c r="F34" s="22">
        <f>Baseline!CF34*'Summary all tools'!E$37</f>
        <v>151.09561940188365</v>
      </c>
      <c r="G34" s="22">
        <f>Baseline!CG34*'Summary all tools'!F$37</f>
        <v>99.795609601912048</v>
      </c>
      <c r="H34" s="22">
        <f>Baseline!CH34*'Summary all tools'!G$37</f>
        <v>97.626033918424014</v>
      </c>
      <c r="I34" s="22">
        <f>Baseline!CI34*'Summary all tools'!H$37</f>
        <v>52.373500427872983</v>
      </c>
      <c r="J34" s="27">
        <f>Baseline!CJ34*'Summary all tools'!J$37</f>
        <v>68.107855223700028</v>
      </c>
      <c r="K34" s="27">
        <f>Baseline!CK34*'Summary all tools'!K$37</f>
        <v>68.186284439704039</v>
      </c>
      <c r="L34" s="27">
        <f>Baseline!CL34*'Summary all tools'!L$37</f>
        <v>134.90969817110488</v>
      </c>
      <c r="M34" s="27">
        <f>Baseline!CM34*'Summary all tools'!M$37</f>
        <v>93.39777810307173</v>
      </c>
      <c r="N34" s="27">
        <f>Baseline!CN34*'Summary all tools'!N$37</f>
        <v>68.941123344483287</v>
      </c>
      <c r="O34" s="27">
        <f>Baseline!CO34*'Summary all tools'!O$37</f>
        <v>99.275354399772056</v>
      </c>
      <c r="P34" s="27">
        <f>Baseline!CP34*'Summary all tools'!P$37</f>
        <v>58.530929601765855</v>
      </c>
      <c r="Q34" s="28"/>
      <c r="R34" s="29">
        <f>Baseline!CR34*'Summary all tools'!B$44</f>
        <v>61.053913492297355</v>
      </c>
      <c r="S34" s="29">
        <f>Baseline!CS34*'Summary all tools'!C$44</f>
        <v>42.569414501773188</v>
      </c>
      <c r="T34" s="29">
        <f>Baseline!CT34*'Summary all tools'!D$44</f>
        <v>72.543846226988478</v>
      </c>
      <c r="U34" s="29">
        <f>Baseline!CU34*'Summary all tools'!E$44</f>
        <v>37.737052260372899</v>
      </c>
      <c r="V34" s="29">
        <f>Baseline!CV34*'Summary all tools'!F$44</f>
        <v>12.962231508986875</v>
      </c>
      <c r="W34" s="29">
        <f>Baseline!CW34*'Summary all tools'!G$44</f>
        <v>13.59107531021197</v>
      </c>
      <c r="X34" s="29">
        <f>Baseline!CX34*'Summary all tools'!H$44</f>
        <v>7.9249375647439368</v>
      </c>
      <c r="Y34" s="29">
        <f>Baseline!CY34*'Summary all tools'!J$44</f>
        <v>46.404586525621447</v>
      </c>
      <c r="Z34" s="29">
        <f>Baseline!CZ34*'Summary all tools'!K$44</f>
        <v>31.411305657690647</v>
      </c>
      <c r="AA34" s="29">
        <f>Baseline!DA34*'Summary all tools'!L$44</f>
        <v>46.5357718392168</v>
      </c>
      <c r="AB34" s="29">
        <f>Baseline!DB34*'Summary all tools'!M$44</f>
        <v>24.802603178235081</v>
      </c>
      <c r="AC34" s="29">
        <f>Baseline!DC34*'Summary all tools'!N$44</f>
        <v>10.991946950854906</v>
      </c>
      <c r="AD34" s="29">
        <f>Baseline!DD34*'Summary all tools'!O$44</f>
        <v>16.641533396493582</v>
      </c>
      <c r="AE34" s="29">
        <f>Baseline!DE34*'Summary all tools'!P$44</f>
        <v>8.7740330293834834</v>
      </c>
      <c r="AF34" s="29">
        <f t="shared" si="0"/>
        <v>1776.3774812958727</v>
      </c>
      <c r="AH34" s="6">
        <f>C34*'Summary all tools'!B$38</f>
        <v>16.357456235494823</v>
      </c>
      <c r="AI34" s="6">
        <f>D34*'Summary all tools'!C$38</f>
        <v>14.616151494817961</v>
      </c>
      <c r="AJ34" s="6">
        <f>E34*'Summary all tools'!D$38</f>
        <v>35.045411679920903</v>
      </c>
      <c r="AK34" s="6">
        <f>F34*'Summary all tools'!E$38</f>
        <v>28.552106483219799</v>
      </c>
      <c r="AL34" s="6">
        <f>G34*'Summary all tools'!F$38</f>
        <v>18.858090546840188</v>
      </c>
      <c r="AM34" s="6">
        <f>H34*'Summary all tools'!G$38</f>
        <v>23.549348292706718</v>
      </c>
      <c r="AN34" s="6">
        <f>I34*'Summary all tools'!H$38</f>
        <v>12.633533837037753</v>
      </c>
      <c r="AO34" s="6">
        <f>J34*'Summary all tools'!J$38</f>
        <v>8.3195930811559045</v>
      </c>
      <c r="AP34" s="6">
        <f>K34*'Summary all tools'!K$38</f>
        <v>8.3291734615787547</v>
      </c>
      <c r="AQ34" s="6">
        <f>L34*'Summary all tools'!L$38</f>
        <v>33.034585090377362</v>
      </c>
      <c r="AR34" s="6">
        <f>M34*'Summary all tools'!M$38</f>
        <v>22.869792830497431</v>
      </c>
      <c r="AS34" s="6">
        <f>N34*'Summary all tools'!N$38</f>
        <v>16.881228230612997</v>
      </c>
      <c r="AT34" s="6">
        <f>O34*'Summary all tools'!O$38</f>
        <v>22.112590588579238</v>
      </c>
      <c r="AU34" s="6">
        <f>P34*'Summary all tools'!P$38</f>
        <v>13.037178168520075</v>
      </c>
      <c r="AV34" s="6"/>
      <c r="AW34" s="6">
        <f>R34*'Summary all tools'!B$45</f>
        <v>11.47935478307754</v>
      </c>
      <c r="AX34" s="6">
        <f>S34*'Summary all tools'!C$45</f>
        <v>8.0038998980039437</v>
      </c>
      <c r="AY34" s="6">
        <f>T34*'Summary all tools'!D$45</f>
        <v>13.708402866837025</v>
      </c>
      <c r="AZ34" s="6">
        <f>U34*'Summary all tools'!E$45</f>
        <v>7.1310626923944094</v>
      </c>
      <c r="BA34" s="6">
        <f>V34*'Summary all tools'!F$45</f>
        <v>2.4494357663695858</v>
      </c>
      <c r="BB34" s="6">
        <f>W34*'Summary all tools'!G$45</f>
        <v>3.2784386838866211</v>
      </c>
      <c r="BC34" s="6">
        <f>X34*'Summary all tools'!H$45</f>
        <v>1.9116531463938702</v>
      </c>
      <c r="BD34" s="6">
        <f>Y34*'Summary all tools'!J$45</f>
        <v>5.6684691615148353</v>
      </c>
      <c r="BE34" s="6">
        <f>Z34*'Summary all tools'!K$45</f>
        <v>3.8369917884135574</v>
      </c>
      <c r="BF34" s="6">
        <f>AA34*'Summary all tools'!L$45</f>
        <v>11.394954813546924</v>
      </c>
      <c r="BG34" s="6">
        <f>AB34*'Summary all tools'!M$45</f>
        <v>6.0732750592555904</v>
      </c>
      <c r="BH34" s="6">
        <f>AC34*'Summary all tools'!N$45</f>
        <v>2.6915367225593774</v>
      </c>
      <c r="BI34" s="6">
        <f>AD34*'Summary all tools'!O$45</f>
        <v>3.7067348385479648</v>
      </c>
      <c r="BJ34" s="6">
        <f>AE34*'Summary all tools'!P$45</f>
        <v>1.9543279534227891</v>
      </c>
      <c r="BK34" s="6">
        <f t="shared" si="1"/>
        <v>357.484778195584</v>
      </c>
      <c r="BM34" s="6">
        <f>C34*'Summary all tools'!B$39</f>
        <v>3.7636624966625258</v>
      </c>
      <c r="BN34" s="6">
        <f>D34*'Summary all tools'!C$39</f>
        <v>3.3630083085421862</v>
      </c>
      <c r="BO34" s="6">
        <f>E34*'Summary all tools'!D$39</f>
        <v>10.339484812399025</v>
      </c>
      <c r="BP34" s="6">
        <f>F34*'Summary all tools'!E$39</f>
        <v>8.4237581239313073</v>
      </c>
      <c r="BQ34" s="6">
        <f>G34*'Summary all tools'!F$39</f>
        <v>5.5637223663037823</v>
      </c>
      <c r="BR34" s="6">
        <f>H34*'Summary all tools'!G$39</f>
        <v>4.8722789571117344</v>
      </c>
      <c r="BS34" s="6">
        <f>I34*'Summary all tools'!H$39</f>
        <v>2.6138345869733284</v>
      </c>
      <c r="BT34" s="6">
        <f>J34*'Summary all tools'!J$39</f>
        <v>1.8331306788987587</v>
      </c>
      <c r="BU34" s="6">
        <f>K34*'Summary all tools'!K$39</f>
        <v>1.8352416101783697</v>
      </c>
      <c r="BV34" s="6">
        <f>L34*'Summary all tools'!L$39</f>
        <v>6.5404044306451832</v>
      </c>
      <c r="BW34" s="6">
        <f>M34*'Summary all tools'!M$39</f>
        <v>4.527912003353519</v>
      </c>
      <c r="BX34" s="6">
        <f>N34*'Summary all tools'!N$39</f>
        <v>3.3422565959938488</v>
      </c>
      <c r="BY34" s="6">
        <f>O34*'Summary all tools'!O$39</f>
        <v>4.9961501748254342</v>
      </c>
      <c r="BZ34" s="6">
        <f>P34*'Summary all tools'!P$39</f>
        <v>2.9456385820087196</v>
      </c>
      <c r="CA34" s="6"/>
      <c r="CB34" s="6">
        <f>R34*'Summary all tools'!B$46</f>
        <v>2.6412674722125313</v>
      </c>
      <c r="CC34" s="6">
        <f>S34*'Summary all tools'!C$46</f>
        <v>1.8416052862663943</v>
      </c>
      <c r="CD34" s="6">
        <f>T34*'Summary all tools'!D$46</f>
        <v>4.0444045725140292</v>
      </c>
      <c r="CE34" s="6">
        <f>U34*'Summary all tools'!E$46</f>
        <v>2.1038849558306487</v>
      </c>
      <c r="CF34" s="6">
        <f>V34*'Summary all tools'!F$46</f>
        <v>0.72265962051276589</v>
      </c>
      <c r="CG34" s="6">
        <f>W34*'Summary all tools'!G$46</f>
        <v>0.67829765873516301</v>
      </c>
      <c r="CH34" s="6">
        <f>X34*'Summary all tools'!H$46</f>
        <v>0.39551444408149039</v>
      </c>
      <c r="CI34" s="6">
        <f>Y34*'Summary all tools'!I$46</f>
        <v>0</v>
      </c>
      <c r="CJ34" s="6">
        <f>Z34*'Summary all tools'!J$46</f>
        <v>0.84543886863349571</v>
      </c>
      <c r="CK34" s="6">
        <f>AA34*'Summary all tools'!K$46</f>
        <v>1.252515598156974</v>
      </c>
      <c r="CL34" s="6">
        <f>AB34*'Summary all tools'!L$46</f>
        <v>1.202426941262013</v>
      </c>
      <c r="CM34" s="6">
        <f>AC34*'Summary all tools'!M$46</f>
        <v>0.53288814305705789</v>
      </c>
      <c r="CN34" s="6">
        <f>AD34*'Summary all tools'!N$46</f>
        <v>0.80677935118580224</v>
      </c>
      <c r="CO34" s="6">
        <f>AE34*'Summary all tools'!O$46</f>
        <v>0.44156363801184351</v>
      </c>
      <c r="CP34" s="6">
        <f t="shared" si="2"/>
        <v>82.469730278287955</v>
      </c>
      <c r="CR34" s="6"/>
      <c r="CS34" s="6"/>
      <c r="CT34" s="6"/>
      <c r="CU34" s="6"/>
      <c r="CV34" s="6"/>
      <c r="CW34" s="6"/>
      <c r="CX34" s="6"/>
      <c r="CY34" s="6"/>
      <c r="CZ34" s="6"/>
      <c r="DA34" s="6"/>
      <c r="DB34" s="6"/>
      <c r="DC34" s="6"/>
      <c r="DD34" s="6"/>
      <c r="DE34" s="6"/>
      <c r="DF34" s="6"/>
      <c r="DH34" s="6"/>
      <c r="DI34" s="6"/>
      <c r="DJ34" s="6"/>
      <c r="DK34" s="6"/>
      <c r="DL34" s="6"/>
      <c r="DM34" s="6"/>
      <c r="DN34" s="6"/>
      <c r="DO34" s="6"/>
      <c r="DP34" s="6"/>
      <c r="DQ34" s="6"/>
      <c r="DR34" s="6"/>
      <c r="DS34" s="6"/>
      <c r="DT34" s="6"/>
      <c r="DU34" s="6"/>
      <c r="DV34" s="6"/>
      <c r="DX34" s="6"/>
      <c r="DY34" s="6"/>
      <c r="DZ34" s="6"/>
      <c r="EA34" s="6"/>
      <c r="EB34" s="6"/>
      <c r="EC34" s="6"/>
      <c r="ED34" s="6"/>
      <c r="EE34" s="6"/>
      <c r="EF34" s="6"/>
      <c r="EG34" s="6"/>
      <c r="EH34" s="6"/>
      <c r="EI34" s="6"/>
      <c r="EJ34" s="6"/>
      <c r="EK34" s="6"/>
      <c r="EL34" s="6"/>
      <c r="EN34" s="1"/>
      <c r="EO34" s="1"/>
      <c r="EP34" s="1"/>
      <c r="EQ34" s="1"/>
      <c r="ER34" s="1"/>
      <c r="ES34" s="1"/>
      <c r="ET34" s="1"/>
      <c r="EU34" s="1"/>
      <c r="EV34" s="1"/>
      <c r="EW34" s="1"/>
      <c r="EX34" s="1"/>
      <c r="EY34" s="1"/>
      <c r="EZ34" s="1"/>
      <c r="FA34" s="1"/>
      <c r="FB34" s="2"/>
      <c r="FD34" s="2"/>
      <c r="FE34" s="2"/>
      <c r="FF34" s="2"/>
      <c r="FG34" s="2"/>
      <c r="FH34" s="2"/>
      <c r="FI34" s="2"/>
      <c r="FJ34" s="2"/>
      <c r="FK34" s="2"/>
      <c r="FL34" s="2"/>
      <c r="FM34" s="2"/>
      <c r="FN34" s="2"/>
      <c r="FO34" s="2"/>
      <c r="FP34" s="2"/>
      <c r="FQ34" s="2"/>
      <c r="FR34" s="2"/>
      <c r="FT34" s="2"/>
      <c r="FU34" s="2"/>
      <c r="FV34" s="2"/>
      <c r="FW34" s="2"/>
      <c r="FX34" s="2"/>
      <c r="FY34" s="2"/>
      <c r="FZ34" s="2"/>
      <c r="GA34" s="2"/>
      <c r="GB34" s="2"/>
      <c r="GC34" s="2"/>
      <c r="GD34" s="2"/>
      <c r="GE34" s="2"/>
      <c r="GF34" s="2"/>
      <c r="GG34" s="2"/>
      <c r="GH34" s="2"/>
      <c r="GJ34" s="6"/>
    </row>
    <row r="35" spans="1:192" x14ac:dyDescent="0.25">
      <c r="A35" s="8" t="s">
        <v>4</v>
      </c>
      <c r="B35" s="8" t="s">
        <v>200</v>
      </c>
      <c r="C35" s="22">
        <f>Baseline!CC35*'Summary all tools'!B$37</f>
        <v>204.79938087086498</v>
      </c>
      <c r="D35" s="22">
        <f>Baseline!CD35*'Summary all tools'!C$37</f>
        <v>180.36127872461856</v>
      </c>
      <c r="E35" s="22">
        <f>Baseline!CE35*'Summary all tools'!D$37</f>
        <v>383.57545865775762</v>
      </c>
      <c r="F35" s="22">
        <f>Baseline!CF35*'Summary all tools'!E$37</f>
        <v>290.99113732535966</v>
      </c>
      <c r="G35" s="22">
        <f>Baseline!CG35*'Summary all tools'!F$37</f>
        <v>213.5400522278843</v>
      </c>
      <c r="H35" s="22">
        <f>Baseline!CH35*'Summary all tools'!G$37</f>
        <v>249.15409699934403</v>
      </c>
      <c r="I35" s="22">
        <f>Baseline!CI35*'Summary all tools'!H$37</f>
        <v>130.90908145834226</v>
      </c>
      <c r="J35" s="27">
        <f>Baseline!CJ35*'Summary all tools'!J$37</f>
        <v>144.50776154735448</v>
      </c>
      <c r="K35" s="27">
        <f>Baseline!CK35*'Summary all tools'!K$37</f>
        <v>138.02552058604783</v>
      </c>
      <c r="L35" s="27">
        <f>Baseline!CL35*'Summary all tools'!L$37</f>
        <v>256.28696000255496</v>
      </c>
      <c r="M35" s="27">
        <f>Baseline!CM35*'Summary all tools'!M$37</f>
        <v>197.56781212921226</v>
      </c>
      <c r="N35" s="27">
        <f>Baseline!CN35*'Summary all tools'!N$37</f>
        <v>150.91092094556365</v>
      </c>
      <c r="O35" s="27">
        <f>Baseline!CO35*'Summary all tools'!O$37</f>
        <v>249.21056682805624</v>
      </c>
      <c r="P35" s="27">
        <f>Baseline!CP35*'Summary all tools'!P$37</f>
        <v>153.22870277622351</v>
      </c>
      <c r="Q35" s="28"/>
      <c r="R35" s="29">
        <f>Baseline!CR35*'Summary all tools'!B$44</f>
        <v>75.910447238760014</v>
      </c>
      <c r="S35" s="29">
        <f>Baseline!CS35*'Summary all tools'!C$44</f>
        <v>63.555064791785099</v>
      </c>
      <c r="T35" s="29">
        <f>Baseline!CT35*'Summary all tools'!D$44</f>
        <v>137.18596597026146</v>
      </c>
      <c r="U35" s="29">
        <f>Baseline!CU35*'Summary all tools'!E$44</f>
        <v>94.861747811920523</v>
      </c>
      <c r="V35" s="29">
        <f>Baseline!CV35*'Summary all tools'!F$44</f>
        <v>49.140880127373315</v>
      </c>
      <c r="W35" s="29">
        <f>Baseline!CW35*'Summary all tools'!G$44</f>
        <v>56.520382107326903</v>
      </c>
      <c r="X35" s="29">
        <f>Baseline!CX35*'Summary all tools'!H$44</f>
        <v>40.556717373173555</v>
      </c>
      <c r="Y35" s="29">
        <f>Baseline!CY35*'Summary all tools'!J$44</f>
        <v>66.962112535682053</v>
      </c>
      <c r="Z35" s="29">
        <f>Baseline!CZ35*'Summary all tools'!K$44</f>
        <v>58.290284352962594</v>
      </c>
      <c r="AA35" s="29">
        <f>Baseline!DA35*'Summary all tools'!L$44</f>
        <v>105.68082072540494</v>
      </c>
      <c r="AB35" s="29">
        <f>Baseline!DB35*'Summary all tools'!M$44</f>
        <v>73.396008352712045</v>
      </c>
      <c r="AC35" s="29">
        <f>Baseline!DC35*'Summary all tools'!N$44</f>
        <v>41.206944552138779</v>
      </c>
      <c r="AD35" s="29">
        <f>Baseline!DD35*'Summary all tools'!O$44</f>
        <v>64.344991258918299</v>
      </c>
      <c r="AE35" s="29">
        <f>Baseline!DE35*'Summary all tools'!P$44</f>
        <v>40.325135382762532</v>
      </c>
      <c r="AF35" s="29">
        <f t="shared" si="0"/>
        <v>3911.006233660366</v>
      </c>
      <c r="AH35" s="6">
        <f>C35*'Summary all tools'!B$38</f>
        <v>38.506372776052814</v>
      </c>
      <c r="AI35" s="6">
        <f>D35*'Summary all tools'!C$38</f>
        <v>33.911521623763555</v>
      </c>
      <c r="AJ35" s="6">
        <f>E35*'Summary all tools'!D$38</f>
        <v>72.483155920069223</v>
      </c>
      <c r="AK35" s="6">
        <f>F35*'Summary all tools'!E$38</f>
        <v>54.987761865472898</v>
      </c>
      <c r="AL35" s="6">
        <f>G35*'Summary all tools'!F$38</f>
        <v>40.352052122874852</v>
      </c>
      <c r="AM35" s="6">
        <f>H35*'Summary all tools'!G$38</f>
        <v>60.100942067309418</v>
      </c>
      <c r="AN35" s="6">
        <f>I35*'Summary all tools'!H$38</f>
        <v>31.577883789858898</v>
      </c>
      <c r="AO35" s="6">
        <f>J35*'Summary all tools'!J$38</f>
        <v>17.652086814273115</v>
      </c>
      <c r="AP35" s="6">
        <f>K35*'Summary all tools'!K$38</f>
        <v>16.86026027862696</v>
      </c>
      <c r="AQ35" s="6">
        <f>L35*'Summary all tools'!L$38</f>
        <v>62.755557995695462</v>
      </c>
      <c r="AR35" s="6">
        <f>M35*'Summary all tools'!M$38</f>
        <v>48.377327867300949</v>
      </c>
      <c r="AS35" s="6">
        <f>N35*'Summary all tools'!N$38</f>
        <v>36.95271523564336</v>
      </c>
      <c r="AT35" s="6">
        <f>O35*'Summary all tools'!O$38</f>
        <v>55.509157010163506</v>
      </c>
      <c r="AU35" s="6">
        <f>P35*'Summary all tools'!P$38</f>
        <v>34.130158400295826</v>
      </c>
      <c r="AV35" s="6"/>
      <c r="AW35" s="6">
        <f>R35*'Summary all tools'!B$45</f>
        <v>14.272679763693647</v>
      </c>
      <c r="AX35" s="6">
        <f>S35*'Summary all tools'!C$45</f>
        <v>11.949621167174236</v>
      </c>
      <c r="AY35" s="6">
        <f>T35*'Summary all tools'!D$45</f>
        <v>25.923639109403869</v>
      </c>
      <c r="AZ35" s="6">
        <f>U35*'Summary all tools'!E$45</f>
        <v>17.92575281422442</v>
      </c>
      <c r="BA35" s="6">
        <f>V35*'Summary all tools'!F$45</f>
        <v>9.2860113855717188</v>
      </c>
      <c r="BB35" s="6">
        <f>W35*'Summary all tools'!G$45</f>
        <v>13.633844482451314</v>
      </c>
      <c r="BC35" s="6">
        <f>X35*'Summary all tools'!H$45</f>
        <v>9.7830898654328085</v>
      </c>
      <c r="BD35" s="6">
        <f>Y35*'Summary all tools'!J$45</f>
        <v>8.1796369350004987</v>
      </c>
      <c r="BE35" s="6">
        <f>Z35*'Summary all tools'!K$45</f>
        <v>7.120345293633112</v>
      </c>
      <c r="BF35" s="6">
        <f>AA35*'Summary all tools'!L$45</f>
        <v>25.877472946730215</v>
      </c>
      <c r="BG35" s="6">
        <f>AB35*'Summary all tools'!M$45</f>
        <v>17.972071067467699</v>
      </c>
      <c r="BH35" s="6">
        <f>AC35*'Summary all tools'!N$45</f>
        <v>10.090114606850744</v>
      </c>
      <c r="BI35" s="6">
        <f>AD35*'Summary all tools'!O$45</f>
        <v>14.332202153664001</v>
      </c>
      <c r="BJ35" s="6">
        <f>AE35*'Summary all tools'!P$45</f>
        <v>8.9820199035230619</v>
      </c>
      <c r="BK35" s="6">
        <f t="shared" si="1"/>
        <v>799.48545526222222</v>
      </c>
      <c r="BM35" s="6">
        <f>C35*'Summary all tools'!B$39</f>
        <v>8.8598733821006483</v>
      </c>
      <c r="BN35" s="6">
        <f>D35*'Summary all tools'!C$39</f>
        <v>7.8026509930783412</v>
      </c>
      <c r="BO35" s="6">
        <f>E35*'Summary all tools'!D$39</f>
        <v>21.384782026107381</v>
      </c>
      <c r="BP35" s="6">
        <f>F35*'Summary all tools'!E$39</f>
        <v>16.223097444782375</v>
      </c>
      <c r="BQ35" s="6">
        <f>G35*'Summary all tools'!F$39</f>
        <v>11.905108545568668</v>
      </c>
      <c r="BR35" s="6">
        <f>H35*'Summary all tools'!G$39</f>
        <v>12.434677669098502</v>
      </c>
      <c r="BS35" s="6">
        <f>I35*'Summary all tools'!H$39</f>
        <v>6.5333552668673587</v>
      </c>
      <c r="BT35" s="6">
        <f>J35*'Summary all tools'!J$39</f>
        <v>3.8894428573822117</v>
      </c>
      <c r="BU35" s="6">
        <f>K35*'Summary all tools'!K$39</f>
        <v>3.7149726037652626</v>
      </c>
      <c r="BV35" s="6">
        <f>L35*'Summary all tools'!L$39</f>
        <v>12.424758126664539</v>
      </c>
      <c r="BW35" s="6">
        <f>M35*'Summary all tools'!M$39</f>
        <v>9.5780615576199857</v>
      </c>
      <c r="BX35" s="6">
        <f>N35*'Summary all tools'!N$39</f>
        <v>7.316141607056907</v>
      </c>
      <c r="BY35" s="6">
        <f>O35*'Summary all tools'!O$39</f>
        <v>12.541817901877947</v>
      </c>
      <c r="BZ35" s="6">
        <f>P35*'Summary all tools'!P$39</f>
        <v>7.7114165423262531</v>
      </c>
      <c r="CA35" s="6"/>
      <c r="CB35" s="6">
        <f>R35*'Summary all tools'!B$46</f>
        <v>3.2839794146551755</v>
      </c>
      <c r="CC35" s="6">
        <f>S35*'Summary all tools'!C$46</f>
        <v>2.7494703570489398</v>
      </c>
      <c r="CD35" s="6">
        <f>T35*'Summary all tools'!D$46</f>
        <v>7.6482786192340608</v>
      </c>
      <c r="CE35" s="6">
        <f>U35*'Summary all tools'!E$46</f>
        <v>5.2886537805941609</v>
      </c>
      <c r="CF35" s="6">
        <f>V35*'Summary all tools'!F$46</f>
        <v>2.7396617441904136</v>
      </c>
      <c r="CG35" s="6">
        <f>W35*'Summary all tools'!G$46</f>
        <v>2.8207954101623409</v>
      </c>
      <c r="CH35" s="6">
        <f>X35*'Summary all tools'!H$46</f>
        <v>2.0240875583654083</v>
      </c>
      <c r="CI35" s="6">
        <f>Y35*'Summary all tools'!I$46</f>
        <v>0</v>
      </c>
      <c r="CJ35" s="6">
        <f>Z35*'Summary all tools'!J$46</f>
        <v>1.5688896409700077</v>
      </c>
      <c r="CK35" s="6">
        <f>AA35*'Summary all tools'!K$46</f>
        <v>2.8444113238721829</v>
      </c>
      <c r="CL35" s="6">
        <f>AB35*'Summary all tools'!L$46</f>
        <v>3.55822883550535</v>
      </c>
      <c r="CM35" s="6">
        <f>AC35*'Summary all tools'!M$46</f>
        <v>1.9977072543764898</v>
      </c>
      <c r="CN35" s="6">
        <f>AD35*'Summary all tools'!N$46</f>
        <v>3.1194367167429577</v>
      </c>
      <c r="CO35" s="6">
        <f>AE35*'Summary all tools'!O$46</f>
        <v>2.029410354770901</v>
      </c>
      <c r="CP35" s="6">
        <f t="shared" si="2"/>
        <v>183.99316753478476</v>
      </c>
      <c r="CR35" s="6"/>
      <c r="CS35" s="6"/>
      <c r="CT35" s="6"/>
      <c r="CU35" s="6"/>
      <c r="CV35" s="6"/>
      <c r="CW35" s="6"/>
      <c r="CX35" s="6"/>
      <c r="CY35" s="6"/>
      <c r="CZ35" s="6"/>
      <c r="DA35" s="6"/>
      <c r="DB35" s="6"/>
      <c r="DC35" s="6"/>
      <c r="DD35" s="6"/>
      <c r="DE35" s="6"/>
      <c r="DF35" s="6"/>
      <c r="DH35" s="6"/>
      <c r="DI35" s="6"/>
      <c r="DJ35" s="6"/>
      <c r="DK35" s="6"/>
      <c r="DL35" s="6"/>
      <c r="DM35" s="6"/>
      <c r="DN35" s="6"/>
      <c r="DO35" s="6"/>
      <c r="DP35" s="6"/>
      <c r="DQ35" s="6"/>
      <c r="DR35" s="6"/>
      <c r="DS35" s="6"/>
      <c r="DT35" s="6"/>
      <c r="DU35" s="6"/>
      <c r="DV35" s="6"/>
      <c r="DX35" s="6"/>
      <c r="DY35" s="6"/>
      <c r="DZ35" s="6"/>
      <c r="EA35" s="6"/>
      <c r="EB35" s="6"/>
      <c r="EC35" s="6"/>
      <c r="ED35" s="6"/>
      <c r="EE35" s="6"/>
      <c r="EF35" s="6"/>
      <c r="EG35" s="6"/>
      <c r="EH35" s="6"/>
      <c r="EI35" s="6"/>
      <c r="EJ35" s="6"/>
      <c r="EK35" s="6"/>
      <c r="EL35" s="6"/>
      <c r="EN35" s="1"/>
      <c r="EO35" s="1"/>
      <c r="EP35" s="1"/>
      <c r="EQ35" s="1"/>
      <c r="ER35" s="1"/>
      <c r="ES35" s="1"/>
      <c r="ET35" s="1"/>
      <c r="EU35" s="1"/>
      <c r="EV35" s="1"/>
      <c r="EW35" s="1"/>
      <c r="EX35" s="1"/>
      <c r="EY35" s="1"/>
      <c r="EZ35" s="1"/>
      <c r="FA35" s="1"/>
      <c r="FB35" s="2"/>
      <c r="FD35" s="2"/>
      <c r="FE35" s="2"/>
      <c r="FF35" s="2"/>
      <c r="FG35" s="2"/>
      <c r="FH35" s="2"/>
      <c r="FI35" s="2"/>
      <c r="FJ35" s="2"/>
      <c r="FK35" s="2"/>
      <c r="FL35" s="2"/>
      <c r="FM35" s="2"/>
      <c r="FN35" s="2"/>
      <c r="FO35" s="2"/>
      <c r="FP35" s="2"/>
      <c r="FQ35" s="2"/>
      <c r="FR35" s="2"/>
      <c r="FT35" s="2"/>
      <c r="FU35" s="2"/>
      <c r="FV35" s="2"/>
      <c r="FW35" s="2"/>
      <c r="FX35" s="2"/>
      <c r="FY35" s="2"/>
      <c r="FZ35" s="2"/>
      <c r="GA35" s="2"/>
      <c r="GB35" s="2"/>
      <c r="GC35" s="2"/>
      <c r="GD35" s="2"/>
      <c r="GE35" s="2"/>
      <c r="GF35" s="2"/>
      <c r="GG35" s="2"/>
      <c r="GH35" s="2"/>
      <c r="GJ35" s="6"/>
    </row>
    <row r="36" spans="1:192" x14ac:dyDescent="0.25">
      <c r="A36" s="8" t="s">
        <v>8</v>
      </c>
      <c r="B36" s="8" t="s">
        <v>201</v>
      </c>
      <c r="C36" s="22">
        <f>Baseline!CC36*'Summary all tools'!B$37</f>
        <v>128.82084146584336</v>
      </c>
      <c r="D36" s="22">
        <f>Baseline!CD36*'Summary all tools'!C$37</f>
        <v>134.05179951705779</v>
      </c>
      <c r="E36" s="22">
        <f>Baseline!CE36*'Summary all tools'!D$37</f>
        <v>334.51171675804517</v>
      </c>
      <c r="F36" s="22">
        <f>Baseline!CF36*'Summary all tools'!E$37</f>
        <v>255.22844327401614</v>
      </c>
      <c r="G36" s="22">
        <f>Baseline!CG36*'Summary all tools'!F$37</f>
        <v>175.02837717383542</v>
      </c>
      <c r="H36" s="22">
        <f>Baseline!CH36*'Summary all tools'!G$37</f>
        <v>212.05691437434589</v>
      </c>
      <c r="I36" s="22">
        <f>Baseline!CI36*'Summary all tools'!H$37</f>
        <v>114.93860528247477</v>
      </c>
      <c r="J36" s="27">
        <f>Baseline!CJ36*'Summary all tools'!J$37</f>
        <v>103.29865612443922</v>
      </c>
      <c r="K36" s="27">
        <f>Baseline!CK36*'Summary all tools'!K$37</f>
        <v>116.6875970921128</v>
      </c>
      <c r="L36" s="27">
        <f>Baseline!CL36*'Summary all tools'!L$37</f>
        <v>230.16722914958132</v>
      </c>
      <c r="M36" s="27">
        <f>Baseline!CM36*'Summary all tools'!M$37</f>
        <v>169.1078411839467</v>
      </c>
      <c r="N36" s="27">
        <f>Baseline!CN36*'Summary all tools'!N$37</f>
        <v>122.91166262922475</v>
      </c>
      <c r="O36" s="27">
        <f>Baseline!CO36*'Summary all tools'!O$37</f>
        <v>213.0367568098545</v>
      </c>
      <c r="P36" s="27">
        <f>Baseline!CP36*'Summary all tools'!P$37</f>
        <v>134.27609768102107</v>
      </c>
      <c r="Q36" s="28"/>
      <c r="R36" s="29">
        <f>Baseline!CR36*'Summary all tools'!B$44</f>
        <v>27.386663403390134</v>
      </c>
      <c r="S36" s="29">
        <f>Baseline!CS36*'Summary all tools'!C$44</f>
        <v>24.796760959151531</v>
      </c>
      <c r="T36" s="29">
        <f>Baseline!CT36*'Summary all tools'!D$44</f>
        <v>54.023340168781239</v>
      </c>
      <c r="U36" s="29">
        <f>Baseline!CU36*'Summary all tools'!E$44</f>
        <v>32.453818566769392</v>
      </c>
      <c r="V36" s="29">
        <f>Baseline!CV36*'Summary all tools'!F$44</f>
        <v>12.757435386112311</v>
      </c>
      <c r="W36" s="29">
        <f>Baseline!CW36*'Summary all tools'!G$44</f>
        <v>12.245134321888182</v>
      </c>
      <c r="X36" s="29">
        <f>Baseline!CX36*'Summary all tools'!H$44</f>
        <v>8.1496810591485787</v>
      </c>
      <c r="Y36" s="29">
        <f>Baseline!CY36*'Summary all tools'!J$44</f>
        <v>23.024074813971723</v>
      </c>
      <c r="Z36" s="29">
        <f>Baseline!CZ36*'Summary all tools'!K$44</f>
        <v>20.672999484823134</v>
      </c>
      <c r="AA36" s="29">
        <f>Baseline!DA36*'Summary all tools'!L$44</f>
        <v>35.881323135370899</v>
      </c>
      <c r="AB36" s="29">
        <f>Baseline!DB36*'Summary all tools'!M$44</f>
        <v>20.408529071327134</v>
      </c>
      <c r="AC36" s="29">
        <f>Baseline!DC36*'Summary all tools'!N$44</f>
        <v>9.0823396539173231</v>
      </c>
      <c r="AD36" s="29">
        <f>Baseline!DD36*'Summary all tools'!O$44</f>
        <v>15.746574366985563</v>
      </c>
      <c r="AE36" s="29">
        <f>Baseline!DE36*'Summary all tools'!P$44</f>
        <v>8.7841411919082066</v>
      </c>
      <c r="AF36" s="29">
        <f t="shared" si="0"/>
        <v>2749.5353540993437</v>
      </c>
      <c r="AH36" s="6">
        <f>C36*'Summary all tools'!B$38</f>
        <v>24.220890325524625</v>
      </c>
      <c r="AI36" s="6">
        <f>D36*'Summary all tools'!C$38</f>
        <v>25.204414884238819</v>
      </c>
      <c r="AJ36" s="6">
        <f>E36*'Summary all tools'!D$38</f>
        <v>63.211721124466287</v>
      </c>
      <c r="AK36" s="6">
        <f>F36*'Summary all tools'!E$38</f>
        <v>48.229787989573474</v>
      </c>
      <c r="AL36" s="6">
        <f>G36*'Summary all tools'!F$38</f>
        <v>33.074611179562801</v>
      </c>
      <c r="AM36" s="6">
        <f>H36*'Summary all tools'!G$38</f>
        <v>51.152361045937411</v>
      </c>
      <c r="AN36" s="6">
        <f>I36*'Summary all tools'!H$38</f>
        <v>27.725486117121918</v>
      </c>
      <c r="AO36" s="6">
        <f>J36*'Summary all tools'!J$38</f>
        <v>12.618262342322803</v>
      </c>
      <c r="AP36" s="6">
        <f>K36*'Summary all tools'!K$38</f>
        <v>14.253764448104876</v>
      </c>
      <c r="AQ36" s="6">
        <f>L36*'Summary all tools'!L$38</f>
        <v>56.359765231368307</v>
      </c>
      <c r="AR36" s="6">
        <f>M36*'Summary all tools'!M$38</f>
        <v>41.408493568460244</v>
      </c>
      <c r="AS36" s="6">
        <f>N36*'Summary all tools'!N$38</f>
        <v>30.09669306779702</v>
      </c>
      <c r="AT36" s="6">
        <f>O36*'Summary all tools'!O$38</f>
        <v>47.451803240964793</v>
      </c>
      <c r="AU36" s="6">
        <f>P36*'Summary all tools'!P$38</f>
        <v>29.908655494654276</v>
      </c>
      <c r="AV36" s="6"/>
      <c r="AW36" s="6">
        <f>R36*'Summary all tools'!B$45</f>
        <v>5.1492395417355823</v>
      </c>
      <c r="AX36" s="6">
        <f>S36*'Summary all tools'!C$45</f>
        <v>4.6622861703562775</v>
      </c>
      <c r="AY36" s="6">
        <f>T36*'Summary all tools'!D$45</f>
        <v>10.20863587696453</v>
      </c>
      <c r="AZ36" s="6">
        <f>U36*'Summary all tools'!E$45</f>
        <v>6.1327051517017281</v>
      </c>
      <c r="BA36" s="6">
        <f>V36*'Summary all tools'!F$45</f>
        <v>2.4107360295353075</v>
      </c>
      <c r="BB36" s="6">
        <f>W36*'Summary all tools'!G$45</f>
        <v>2.9537708484406799</v>
      </c>
      <c r="BC36" s="6">
        <f>X36*'Summary all tools'!H$45</f>
        <v>1.9658657638057107</v>
      </c>
      <c r="BD36" s="6">
        <f>Y36*'Summary all tools'!J$45</f>
        <v>2.8124646253091754</v>
      </c>
      <c r="BE36" s="6">
        <f>Z36*'Summary all tools'!K$45</f>
        <v>2.5252732289949584</v>
      </c>
      <c r="BF36" s="6">
        <f>AA36*'Summary all tools'!L$45</f>
        <v>8.7860594037309188</v>
      </c>
      <c r="BG36" s="6">
        <f>AB36*'Summary all tools'!M$45</f>
        <v>4.9973226485254605</v>
      </c>
      <c r="BH36" s="6">
        <f>AC36*'Summary all tools'!N$45</f>
        <v>2.2239418380175531</v>
      </c>
      <c r="BI36" s="6">
        <f>AD36*'Summary all tools'!O$45</f>
        <v>3.5073916809967844</v>
      </c>
      <c r="BJ36" s="6">
        <f>AE36*'Summary all tools'!P$45</f>
        <v>1.9565794453551364</v>
      </c>
      <c r="BK36" s="6">
        <f t="shared" si="1"/>
        <v>565.20898231356762</v>
      </c>
      <c r="BM36" s="6">
        <f>C36*'Summary all tools'!B$39</f>
        <v>5.5729482164923922</v>
      </c>
      <c r="BN36" s="6">
        <f>D36*'Summary all tools'!C$39</f>
        <v>5.7992459025682246</v>
      </c>
      <c r="BO36" s="6">
        <f>E36*'Summary all tools'!D$39</f>
        <v>18.649420828646885</v>
      </c>
      <c r="BP36" s="6">
        <f>F36*'Summary all tools'!E$39</f>
        <v>14.229285276426957</v>
      </c>
      <c r="BQ36" s="6">
        <f>G36*'Summary all tools'!F$39</f>
        <v>9.7580374598089001</v>
      </c>
      <c r="BR36" s="6">
        <f>H36*'Summary all tools'!G$39</f>
        <v>10.583247112952568</v>
      </c>
      <c r="BS36" s="6">
        <f>I36*'Summary all tools'!H$39</f>
        <v>5.736307472507983</v>
      </c>
      <c r="BT36" s="6">
        <f>J36*'Summary all tools'!J$39</f>
        <v>2.7802950923762109</v>
      </c>
      <c r="BU36" s="6">
        <f>K36*'Summary all tools'!K$39</f>
        <v>3.1406599631417524</v>
      </c>
      <c r="BV36" s="6">
        <f>L36*'Summary all tools'!L$39</f>
        <v>11.158477008895069</v>
      </c>
      <c r="BW36" s="6">
        <f>M36*'Summary all tools'!M$39</f>
        <v>8.1983259078495117</v>
      </c>
      <c r="BX36" s="6">
        <f>N36*'Summary all tools'!N$39</f>
        <v>5.9587412449665242</v>
      </c>
      <c r="BY36" s="6">
        <f>O36*'Summary all tools'!O$39</f>
        <v>10.721327928920916</v>
      </c>
      <c r="BZ36" s="6">
        <f>P36*'Summary all tools'!P$39</f>
        <v>6.7576041703402954</v>
      </c>
      <c r="CA36" s="6"/>
      <c r="CB36" s="6">
        <f>R36*'Summary all tools'!B$46</f>
        <v>1.1847807795143819</v>
      </c>
      <c r="CC36" s="6">
        <f>S36*'Summary all tools'!C$46</f>
        <v>1.0727384108784357</v>
      </c>
      <c r="CD36" s="6">
        <f>T36*'Summary all tools'!D$46</f>
        <v>3.0118646220858083</v>
      </c>
      <c r="CE36" s="6">
        <f>U36*'Summary all tools'!E$46</f>
        <v>1.8093384764337397</v>
      </c>
      <c r="CF36" s="6">
        <f>V36*'Summary all tools'!F$46</f>
        <v>0.71124199629147278</v>
      </c>
      <c r="CG36" s="6">
        <f>W36*'Summary all tools'!G$46</f>
        <v>0.61112500312565787</v>
      </c>
      <c r="CH36" s="6">
        <f>X36*'Summary all tools'!H$46</f>
        <v>0.40673084768394013</v>
      </c>
      <c r="CI36" s="6">
        <f>Y36*'Summary all tools'!I$46</f>
        <v>0</v>
      </c>
      <c r="CJ36" s="6">
        <f>Z36*'Summary all tools'!J$46</f>
        <v>0.55641613520227895</v>
      </c>
      <c r="CK36" s="6">
        <f>AA36*'Summary all tools'!K$46</f>
        <v>0.96574989805346112</v>
      </c>
      <c r="CL36" s="6">
        <f>AB36*'Summary all tools'!L$46</f>
        <v>0.98940280625168531</v>
      </c>
      <c r="CM36" s="6">
        <f>AC36*'Summary all tools'!M$46</f>
        <v>0.44031063235918</v>
      </c>
      <c r="CN36" s="6">
        <f>AD36*'Summary all tools'!N$46</f>
        <v>0.76339185509625984</v>
      </c>
      <c r="CO36" s="6">
        <f>AE36*'Summary all tools'!O$46</f>
        <v>0.44207234330199735</v>
      </c>
      <c r="CP36" s="6">
        <f t="shared" si="2"/>
        <v>132.00908739217249</v>
      </c>
      <c r="CR36" s="6"/>
      <c r="CS36" s="6"/>
      <c r="CT36" s="6"/>
      <c r="CU36" s="6"/>
      <c r="CV36" s="6"/>
      <c r="CW36" s="6"/>
      <c r="CX36" s="6"/>
      <c r="CY36" s="6"/>
      <c r="CZ36" s="6"/>
      <c r="DA36" s="6"/>
      <c r="DB36" s="6"/>
      <c r="DC36" s="6"/>
      <c r="DD36" s="6"/>
      <c r="DE36" s="6"/>
      <c r="DF36" s="6"/>
      <c r="DH36" s="6"/>
      <c r="DI36" s="6"/>
      <c r="DJ36" s="6"/>
      <c r="DK36" s="6"/>
      <c r="DL36" s="6"/>
      <c r="DM36" s="6"/>
      <c r="DN36" s="6"/>
      <c r="DO36" s="6"/>
      <c r="DP36" s="6"/>
      <c r="DQ36" s="6"/>
      <c r="DR36" s="6"/>
      <c r="DS36" s="6"/>
      <c r="DT36" s="6"/>
      <c r="DU36" s="6"/>
      <c r="DV36" s="6"/>
      <c r="DX36" s="6"/>
      <c r="DY36" s="6"/>
      <c r="DZ36" s="6"/>
      <c r="EA36" s="6"/>
      <c r="EB36" s="6"/>
      <c r="EC36" s="6"/>
      <c r="ED36" s="6"/>
      <c r="EE36" s="6"/>
      <c r="EF36" s="6"/>
      <c r="EG36" s="6"/>
      <c r="EH36" s="6"/>
      <c r="EI36" s="6"/>
      <c r="EJ36" s="6"/>
      <c r="EK36" s="6"/>
      <c r="EL36" s="6"/>
      <c r="EN36" s="1"/>
      <c r="EO36" s="1"/>
      <c r="EP36" s="1"/>
      <c r="EQ36" s="1"/>
      <c r="ER36" s="1"/>
      <c r="ES36" s="1"/>
      <c r="ET36" s="1"/>
      <c r="EU36" s="1"/>
      <c r="EV36" s="1"/>
      <c r="EW36" s="1"/>
      <c r="EX36" s="1"/>
      <c r="EY36" s="1"/>
      <c r="EZ36" s="1"/>
      <c r="FA36" s="1"/>
      <c r="FB36" s="2"/>
      <c r="FD36" s="2"/>
      <c r="FE36" s="2"/>
      <c r="FF36" s="2"/>
      <c r="FG36" s="2"/>
      <c r="FH36" s="2"/>
      <c r="FI36" s="2"/>
      <c r="FJ36" s="2"/>
      <c r="FK36" s="2"/>
      <c r="FL36" s="2"/>
      <c r="FM36" s="2"/>
      <c r="FN36" s="2"/>
      <c r="FO36" s="2"/>
      <c r="FP36" s="2"/>
      <c r="FQ36" s="2"/>
      <c r="FR36" s="2"/>
      <c r="FT36" s="2"/>
      <c r="FU36" s="2"/>
      <c r="FV36" s="2"/>
      <c r="FW36" s="2"/>
      <c r="FX36" s="2"/>
      <c r="FY36" s="2"/>
      <c r="FZ36" s="2"/>
      <c r="GA36" s="2"/>
      <c r="GB36" s="2"/>
      <c r="GC36" s="2"/>
      <c r="GD36" s="2"/>
      <c r="GE36" s="2"/>
      <c r="GF36" s="2"/>
      <c r="GG36" s="2"/>
      <c r="GH36" s="2"/>
      <c r="GJ36" s="6"/>
    </row>
    <row r="37" spans="1:192" x14ac:dyDescent="0.25">
      <c r="A37" s="8" t="s">
        <v>16</v>
      </c>
      <c r="B37" s="8" t="s">
        <v>202</v>
      </c>
      <c r="C37" s="22">
        <f>Baseline!CC37*'Summary all tools'!B$37</f>
        <v>114.92150499838397</v>
      </c>
      <c r="D37" s="22">
        <f>Baseline!CD37*'Summary all tools'!C$37</f>
        <v>94.535598913752835</v>
      </c>
      <c r="E37" s="22">
        <f>Baseline!CE37*'Summary all tools'!D$37</f>
        <v>198.60116371559721</v>
      </c>
      <c r="F37" s="22">
        <f>Baseline!CF37*'Summary all tools'!E$37</f>
        <v>160.30079466720599</v>
      </c>
      <c r="G37" s="22">
        <f>Baseline!CG37*'Summary all tools'!F$37</f>
        <v>121.80138613146488</v>
      </c>
      <c r="H37" s="22">
        <f>Baseline!CH37*'Summary all tools'!G$37</f>
        <v>119.36877971572139</v>
      </c>
      <c r="I37" s="22">
        <f>Baseline!CI37*'Summary all tools'!H$37</f>
        <v>55.65468812113577</v>
      </c>
      <c r="J37" s="27">
        <f>Baseline!CJ37*'Summary all tools'!J$37</f>
        <v>74.284750397780329</v>
      </c>
      <c r="K37" s="27">
        <f>Baseline!CK37*'Summary all tools'!K$37</f>
        <v>61.29325445811314</v>
      </c>
      <c r="L37" s="27">
        <f>Baseline!CL37*'Summary all tools'!L$37</f>
        <v>118.25535376578411</v>
      </c>
      <c r="M37" s="27">
        <f>Baseline!CM37*'Summary all tools'!M$37</f>
        <v>100.95822218855714</v>
      </c>
      <c r="N37" s="27">
        <f>Baseline!CN37*'Summary all tools'!N$37</f>
        <v>75.158613591333506</v>
      </c>
      <c r="O37" s="27">
        <f>Baseline!CO37*'Summary all tools'!O$37</f>
        <v>109.89534329234819</v>
      </c>
      <c r="P37" s="27">
        <f>Baseline!CP37*'Summary all tools'!P$37</f>
        <v>64.873144847440216</v>
      </c>
      <c r="Q37" s="28"/>
      <c r="R37" s="29">
        <f>Baseline!CR37*'Summary all tools'!B$44</f>
        <v>116.69511692007717</v>
      </c>
      <c r="S37" s="29">
        <f>Baseline!CS37*'Summary all tools'!C$44</f>
        <v>103.43998935085737</v>
      </c>
      <c r="T37" s="29">
        <f>Baseline!CT37*'Summary all tools'!D$44</f>
        <v>253.57641136775479</v>
      </c>
      <c r="U37" s="29">
        <f>Baseline!CU37*'Summary all tools'!E$44</f>
        <v>191.8433817384869</v>
      </c>
      <c r="V37" s="29">
        <f>Baseline!CV37*'Summary all tools'!F$44</f>
        <v>103.28252821568152</v>
      </c>
      <c r="W37" s="29">
        <f>Baseline!CW37*'Summary all tools'!G$44</f>
        <v>101.44123853375743</v>
      </c>
      <c r="X37" s="29">
        <f>Baseline!CX37*'Summary all tools'!H$44</f>
        <v>64.75296682437228</v>
      </c>
      <c r="Y37" s="29">
        <f>Baseline!CY37*'Summary all tools'!J$44</f>
        <v>96.00953589147079</v>
      </c>
      <c r="Z37" s="29">
        <f>Baseline!CZ37*'Summary all tools'!K$44</f>
        <v>91.457602860961373</v>
      </c>
      <c r="AA37" s="29">
        <f>Baseline!DA37*'Summary all tools'!L$44</f>
        <v>185.19603953885689</v>
      </c>
      <c r="AB37" s="29">
        <f>Baseline!DB37*'Summary all tools'!M$44</f>
        <v>135.67999649716626</v>
      </c>
      <c r="AC37" s="29">
        <f>Baseline!DC37*'Summary all tools'!N$44</f>
        <v>79.676617264542173</v>
      </c>
      <c r="AD37" s="29">
        <f>Baseline!DD37*'Summary all tools'!O$44</f>
        <v>108.23026233337323</v>
      </c>
      <c r="AE37" s="29">
        <f>Baseline!DE37*'Summary all tools'!P$44</f>
        <v>71.462548687452042</v>
      </c>
      <c r="AF37" s="29">
        <f t="shared" si="0"/>
        <v>3172.6468348294288</v>
      </c>
      <c r="AH37" s="6">
        <f>C37*'Summary all tools'!B$38</f>
        <v>21.607537545453226</v>
      </c>
      <c r="AI37" s="6">
        <f>D37*'Summary all tools'!C$38</f>
        <v>17.774580161820417</v>
      </c>
      <c r="AJ37" s="6">
        <f>E37*'Summary all tools'!D$38</f>
        <v>37.529093143440321</v>
      </c>
      <c r="AK37" s="6">
        <f>F37*'Summary all tools'!E$38</f>
        <v>30.29158209086874</v>
      </c>
      <c r="AL37" s="6">
        <f>G37*'Summary all tools'!F$38</f>
        <v>23.01645911639184</v>
      </c>
      <c r="AM37" s="6">
        <f>H37*'Summary all tools'!G$38</f>
        <v>28.794132630132424</v>
      </c>
      <c r="AN37" s="6">
        <f>I37*'Summary all tools'!H$38</f>
        <v>13.425021811105763</v>
      </c>
      <c r="AO37" s="6">
        <f>J37*'Summary all tools'!J$38</f>
        <v>9.0741206490042217</v>
      </c>
      <c r="AP37" s="6">
        <f>K37*'Summary all tools'!K$38</f>
        <v>7.4871677288378367</v>
      </c>
      <c r="AQ37" s="6">
        <f>L37*'Summary all tools'!L$38</f>
        <v>28.956528695319363</v>
      </c>
      <c r="AR37" s="6">
        <f>M37*'Summary all tools'!M$38</f>
        <v>24.721076591774878</v>
      </c>
      <c r="AS37" s="6">
        <f>N37*'Summary all tools'!N$38</f>
        <v>18.403670378157258</v>
      </c>
      <c r="AT37" s="6">
        <f>O37*'Summary all tools'!O$38</f>
        <v>24.478086716562178</v>
      </c>
      <c r="AU37" s="6">
        <f>P37*'Summary all tools'!P$38</f>
        <v>14.449843074126946</v>
      </c>
      <c r="AV37" s="6"/>
      <c r="AW37" s="6">
        <f>R37*'Summary all tools'!B$45</f>
        <v>21.941011999947953</v>
      </c>
      <c r="AX37" s="6">
        <f>S37*'Summary all tools'!C$45</f>
        <v>19.448783355485663</v>
      </c>
      <c r="AY37" s="6">
        <f>T37*'Summary all tools'!D$45</f>
        <v>47.91760825141845</v>
      </c>
      <c r="AZ37" s="6">
        <f>U37*'Summary all tools'!E$45</f>
        <v>36.252094436498112</v>
      </c>
      <c r="BA37" s="6">
        <f>V37*'Summary all tools'!F$45</f>
        <v>19.517003571273154</v>
      </c>
      <c r="BB37" s="6">
        <f>W37*'Summary all tools'!G$45</f>
        <v>24.46965180897476</v>
      </c>
      <c r="BC37" s="6">
        <f>X37*'Summary all tools'!H$45</f>
        <v>15.619708263550059</v>
      </c>
      <c r="BD37" s="6">
        <f>Y37*'Summary all tools'!J$45</f>
        <v>11.72787291427904</v>
      </c>
      <c r="BE37" s="6">
        <f>Z37*'Summary all tools'!K$45</f>
        <v>11.171839686949733</v>
      </c>
      <c r="BF37" s="6">
        <f>AA37*'Summary all tools'!L$45</f>
        <v>45.3479209388491</v>
      </c>
      <c r="BG37" s="6">
        <f>AB37*'Summary all tools'!M$45</f>
        <v>33.22320374375969</v>
      </c>
      <c r="BH37" s="6">
        <f>AC37*'Summary all tools'!N$45</f>
        <v>19.509968730348042</v>
      </c>
      <c r="BI37" s="6">
        <f>AD37*'Summary all tools'!O$45</f>
        <v>24.107206614796088</v>
      </c>
      <c r="BJ37" s="6">
        <f>AE37*'Summary all tools'!P$45</f>
        <v>15.917566762629113</v>
      </c>
      <c r="BK37" s="6">
        <f t="shared" si="1"/>
        <v>646.18034141175428</v>
      </c>
      <c r="BM37" s="6">
        <f>C37*'Summary all tools'!B$39</f>
        <v>4.9716458069184419</v>
      </c>
      <c r="BN37" s="6">
        <f>D37*'Summary all tools'!C$39</f>
        <v>4.0897264089144327</v>
      </c>
      <c r="BO37" s="6">
        <f>E37*'Summary all tools'!D$39</f>
        <v>11.072247977101958</v>
      </c>
      <c r="BP37" s="6">
        <f>F37*'Summary all tools'!E$39</f>
        <v>8.9369574491693484</v>
      </c>
      <c r="BQ37" s="6">
        <f>G37*'Summary all tools'!F$39</f>
        <v>6.7905702362025604</v>
      </c>
      <c r="BR37" s="6">
        <f>H37*'Summary all tools'!G$39</f>
        <v>5.9574067510618809</v>
      </c>
      <c r="BS37" s="6">
        <f>I37*'Summary all tools'!H$39</f>
        <v>2.7775907195391234</v>
      </c>
      <c r="BT37" s="6">
        <f>J37*'Summary all tools'!J$39</f>
        <v>1.9993825158822864</v>
      </c>
      <c r="BU37" s="6">
        <f>K37*'Summary all tools'!K$39</f>
        <v>1.6497149233032522</v>
      </c>
      <c r="BV37" s="6">
        <f>L37*'Summary all tools'!L$39</f>
        <v>5.7330040034357133</v>
      </c>
      <c r="BW37" s="6">
        <f>M37*'Summary all tools'!M$39</f>
        <v>4.894441338639993</v>
      </c>
      <c r="BX37" s="6">
        <f>N37*'Summary all tools'!N$39</f>
        <v>3.643679705742545</v>
      </c>
      <c r="BY37" s="6">
        <f>O37*'Summary all tools'!O$39</f>
        <v>5.5306137351228344</v>
      </c>
      <c r="BZ37" s="6">
        <f>P37*'Summary all tools'!P$39</f>
        <v>3.2648181004303556</v>
      </c>
      <c r="CA37" s="6"/>
      <c r="CB37" s="6">
        <f>R37*'Summary all tools'!B$46</f>
        <v>5.0483744424659012</v>
      </c>
      <c r="CC37" s="6">
        <f>S37*'Summary all tools'!C$46</f>
        <v>4.4749413030321001</v>
      </c>
      <c r="CD37" s="6">
        <f>T37*'Summary all tools'!D$46</f>
        <v>14.1371825586483</v>
      </c>
      <c r="CE37" s="6">
        <f>U37*'Summary all tools'!E$46</f>
        <v>10.69549370020907</v>
      </c>
      <c r="CF37" s="6">
        <f>V37*'Summary all tools'!F$46</f>
        <v>5.7581221716489113</v>
      </c>
      <c r="CG37" s="6">
        <f>W37*'Summary all tools'!G$46</f>
        <v>5.0626865811671911</v>
      </c>
      <c r="CH37" s="6">
        <f>X37*'Summary all tools'!H$46</f>
        <v>3.2316637786655296</v>
      </c>
      <c r="CI37" s="6">
        <f>Y37*'Summary all tools'!I$46</f>
        <v>0</v>
      </c>
      <c r="CJ37" s="6">
        <f>Z37*'Summary all tools'!J$46</f>
        <v>2.461591795429602</v>
      </c>
      <c r="CK37" s="6">
        <f>AA37*'Summary all tools'!K$46</f>
        <v>4.9845724927642641</v>
      </c>
      <c r="CL37" s="6">
        <f>AB37*'Summary all tools'!L$46</f>
        <v>6.5777483922208786</v>
      </c>
      <c r="CM37" s="6">
        <f>AC37*'Summary all tools'!M$46</f>
        <v>3.8627119298340085</v>
      </c>
      <c r="CN37" s="6">
        <f>AD37*'Summary all tools'!N$46</f>
        <v>5.2469888887995246</v>
      </c>
      <c r="CO37" s="6">
        <f>AE37*'Summary all tools'!O$46</f>
        <v>3.5964376785856569</v>
      </c>
      <c r="CP37" s="6">
        <f t="shared" si="2"/>
        <v>146.45031538493566</v>
      </c>
      <c r="CR37" s="6"/>
      <c r="CS37" s="6"/>
      <c r="CT37" s="6"/>
      <c r="CU37" s="6"/>
      <c r="CV37" s="6"/>
      <c r="CW37" s="6"/>
      <c r="CX37" s="6"/>
      <c r="CY37" s="6"/>
      <c r="CZ37" s="6"/>
      <c r="DA37" s="6"/>
      <c r="DB37" s="6"/>
      <c r="DC37" s="6"/>
      <c r="DD37" s="6"/>
      <c r="DE37" s="6"/>
      <c r="DF37" s="6"/>
      <c r="DH37" s="6"/>
      <c r="DI37" s="6"/>
      <c r="DJ37" s="6"/>
      <c r="DK37" s="6"/>
      <c r="DL37" s="6"/>
      <c r="DM37" s="6"/>
      <c r="DN37" s="6"/>
      <c r="DO37" s="6"/>
      <c r="DP37" s="6"/>
      <c r="DQ37" s="6"/>
      <c r="DR37" s="6"/>
      <c r="DS37" s="6"/>
      <c r="DT37" s="6"/>
      <c r="DU37" s="6"/>
      <c r="DV37" s="6"/>
      <c r="DX37" s="6"/>
      <c r="DY37" s="6"/>
      <c r="DZ37" s="6"/>
      <c r="EA37" s="6"/>
      <c r="EB37" s="6"/>
      <c r="EC37" s="6"/>
      <c r="ED37" s="6"/>
      <c r="EE37" s="6"/>
      <c r="EF37" s="6"/>
      <c r="EG37" s="6"/>
      <c r="EH37" s="6"/>
      <c r="EI37" s="6"/>
      <c r="EJ37" s="6"/>
      <c r="EK37" s="6"/>
      <c r="EL37" s="6"/>
      <c r="EN37" s="1"/>
      <c r="EO37" s="1"/>
      <c r="EP37" s="1"/>
      <c r="EQ37" s="1"/>
      <c r="ER37" s="1"/>
      <c r="ES37" s="1"/>
      <c r="ET37" s="1"/>
      <c r="EU37" s="1"/>
      <c r="EV37" s="1"/>
      <c r="EW37" s="1"/>
      <c r="EX37" s="1"/>
      <c r="EY37" s="1"/>
      <c r="EZ37" s="1"/>
      <c r="FA37" s="1"/>
      <c r="FB37" s="2"/>
      <c r="FD37" s="2"/>
      <c r="FE37" s="2"/>
      <c r="FF37" s="2"/>
      <c r="FG37" s="2"/>
      <c r="FH37" s="2"/>
      <c r="FI37" s="2"/>
      <c r="FJ37" s="2"/>
      <c r="FK37" s="2"/>
      <c r="FL37" s="2"/>
      <c r="FM37" s="2"/>
      <c r="FN37" s="2"/>
      <c r="FO37" s="2"/>
      <c r="FP37" s="2"/>
      <c r="FQ37" s="2"/>
      <c r="FR37" s="2"/>
      <c r="FT37" s="2"/>
      <c r="FU37" s="2"/>
      <c r="FV37" s="2"/>
      <c r="FW37" s="2"/>
      <c r="FX37" s="2"/>
      <c r="FY37" s="2"/>
      <c r="FZ37" s="2"/>
      <c r="GA37" s="2"/>
      <c r="GB37" s="2"/>
      <c r="GC37" s="2"/>
      <c r="GD37" s="2"/>
      <c r="GE37" s="2"/>
      <c r="GF37" s="2"/>
      <c r="GG37" s="2"/>
      <c r="GH37" s="2"/>
      <c r="GJ37" s="6"/>
    </row>
    <row r="38" spans="1:192" x14ac:dyDescent="0.25">
      <c r="A38" s="8" t="s">
        <v>19</v>
      </c>
      <c r="B38" s="8" t="s">
        <v>203</v>
      </c>
      <c r="C38" s="22">
        <f>Baseline!CC38*'Summary all tools'!B$37</f>
        <v>199.97111786306507</v>
      </c>
      <c r="D38" s="22">
        <f>Baseline!CD38*'Summary all tools'!C$37</f>
        <v>201.42868640632616</v>
      </c>
      <c r="E38" s="22">
        <f>Baseline!CE38*'Summary all tools'!D$37</f>
        <v>473.53908793798848</v>
      </c>
      <c r="F38" s="22">
        <f>Baseline!CF38*'Summary all tools'!E$37</f>
        <v>349.02035818792984</v>
      </c>
      <c r="G38" s="22">
        <f>Baseline!CG38*'Summary all tools'!F$37</f>
        <v>240.55463801012115</v>
      </c>
      <c r="H38" s="22">
        <f>Baseline!CH38*'Summary all tools'!G$37</f>
        <v>310.3063810762618</v>
      </c>
      <c r="I38" s="22">
        <f>Baseline!CI38*'Summary all tools'!H$37</f>
        <v>171.26351451574226</v>
      </c>
      <c r="J38" s="27">
        <f>Baseline!CJ38*'Summary all tools'!J$37</f>
        <v>161.26586508391887</v>
      </c>
      <c r="K38" s="27">
        <f>Baseline!CK38*'Summary all tools'!K$37</f>
        <v>163.26695918172149</v>
      </c>
      <c r="L38" s="27">
        <f>Baseline!CL38*'Summary all tools'!L$37</f>
        <v>326.17354230289982</v>
      </c>
      <c r="M38" s="27">
        <f>Baseline!CM38*'Summary all tools'!M$37</f>
        <v>235.42822242203391</v>
      </c>
      <c r="N38" s="27">
        <f>Baseline!CN38*'Summary all tools'!N$37</f>
        <v>177.48283535589596</v>
      </c>
      <c r="O38" s="27">
        <f>Baseline!CO38*'Summary all tools'!O$37</f>
        <v>321.97056495480598</v>
      </c>
      <c r="P38" s="27">
        <f>Baseline!CP38*'Summary all tools'!P$37</f>
        <v>191.19753876109721</v>
      </c>
      <c r="Q38" s="28"/>
      <c r="R38" s="29">
        <f>Baseline!CR38*'Summary all tools'!B$44</f>
        <v>32.011567730392358</v>
      </c>
      <c r="S38" s="29">
        <f>Baseline!CS38*'Summary all tools'!C$44</f>
        <v>28.614832496245029</v>
      </c>
      <c r="T38" s="29">
        <f>Baseline!CT38*'Summary all tools'!D$44</f>
        <v>50.287792273414645</v>
      </c>
      <c r="U38" s="29">
        <f>Baseline!CU38*'Summary all tools'!E$44</f>
        <v>26.847719860609988</v>
      </c>
      <c r="V38" s="29">
        <f>Baseline!CV38*'Summary all tools'!F$44</f>
        <v>10.966755431068092</v>
      </c>
      <c r="W38" s="29">
        <f>Baseline!CW38*'Summary all tools'!G$44</f>
        <v>14.574265487563153</v>
      </c>
      <c r="X38" s="29">
        <f>Baseline!CX38*'Summary all tools'!H$44</f>
        <v>11.303251979686298</v>
      </c>
      <c r="Y38" s="29">
        <f>Baseline!CY38*'Summary all tools'!J$44</f>
        <v>28.309902391141957</v>
      </c>
      <c r="Z38" s="29">
        <f>Baseline!CZ38*'Summary all tools'!K$44</f>
        <v>24.036401206700727</v>
      </c>
      <c r="AA38" s="29">
        <f>Baseline!DA38*'Summary all tools'!L$44</f>
        <v>36.598280389655315</v>
      </c>
      <c r="AB38" s="29">
        <f>Baseline!DB38*'Summary all tools'!M$44</f>
        <v>21.261846659625441</v>
      </c>
      <c r="AC38" s="29">
        <f>Baseline!DC38*'Summary all tools'!N$44</f>
        <v>10.727091329952327</v>
      </c>
      <c r="AD38" s="29">
        <f>Baseline!DD38*'Summary all tools'!O$44</f>
        <v>18.474095759372478</v>
      </c>
      <c r="AE38" s="29">
        <f>Baseline!DE38*'Summary all tools'!P$44</f>
        <v>10.003238123001783</v>
      </c>
      <c r="AF38" s="29">
        <f t="shared" si="0"/>
        <v>3846.8863531782376</v>
      </c>
      <c r="AH38" s="6">
        <f>C38*'Summary all tools'!B$38</f>
        <v>37.598562926000589</v>
      </c>
      <c r="AI38" s="6">
        <f>D38*'Summary all tools'!C$38</f>
        <v>37.872614914999758</v>
      </c>
      <c r="AJ38" s="6">
        <f>E38*'Summary all tools'!D$38</f>
        <v>89.483325302835851</v>
      </c>
      <c r="AK38" s="6">
        <f>F38*'Summary all tools'!E$38</f>
        <v>65.953377544902239</v>
      </c>
      <c r="AL38" s="6">
        <f>G38*'Summary all tools'!F$38</f>
        <v>45.456921032429001</v>
      </c>
      <c r="AM38" s="6">
        <f>H38*'Summary all tools'!G$38</f>
        <v>74.852093771630621</v>
      </c>
      <c r="AN38" s="6">
        <f>I38*'Summary all tools'!H$38</f>
        <v>41.312178640118972</v>
      </c>
      <c r="AO38" s="6">
        <f>J38*'Summary all tools'!J$38</f>
        <v>19.699142939857584</v>
      </c>
      <c r="AP38" s="6">
        <f>K38*'Summary all tools'!K$38</f>
        <v>19.943583005634714</v>
      </c>
      <c r="AQ38" s="6">
        <f>L38*'Summary all tools'!L$38</f>
        <v>79.868295485837422</v>
      </c>
      <c r="AR38" s="6">
        <f>M38*'Summary all tools'!M$38</f>
        <v>57.647995301369022</v>
      </c>
      <c r="AS38" s="6">
        <f>N38*'Summary all tools'!N$38</f>
        <v>43.459231664796214</v>
      </c>
      <c r="AT38" s="6">
        <f>O38*'Summary all tools'!O$38</f>
        <v>71.71571763671821</v>
      </c>
      <c r="AU38" s="6">
        <f>P38*'Summary all tools'!P$38</f>
        <v>42.587336219852965</v>
      </c>
      <c r="AV38" s="6"/>
      <c r="AW38" s="6">
        <f>R38*'Summary all tools'!B$45</f>
        <v>6.0188138993915743</v>
      </c>
      <c r="AX38" s="6">
        <f>S38*'Summary all tools'!C$45</f>
        <v>5.380159853703308</v>
      </c>
      <c r="AY38" s="6">
        <f>T38*'Summary all tools'!D$45</f>
        <v>9.5027400892250675</v>
      </c>
      <c r="AZ38" s="6">
        <f>U38*'Summary all tools'!E$45</f>
        <v>5.0733367342232487</v>
      </c>
      <c r="BA38" s="6">
        <f>V38*'Summary all tools'!F$45</f>
        <v>2.0723563666689704</v>
      </c>
      <c r="BB38" s="6">
        <f>W38*'Summary all tools'!G$45</f>
        <v>3.5156037821201322</v>
      </c>
      <c r="BC38" s="6">
        <f>X38*'Summary all tools'!H$45</f>
        <v>2.7265700246747908</v>
      </c>
      <c r="BD38" s="6">
        <f>Y38*'Summary all tools'!J$45</f>
        <v>3.458145426661233</v>
      </c>
      <c r="BE38" s="6">
        <f>Z38*'Summary all tools'!K$45</f>
        <v>2.936123542847501</v>
      </c>
      <c r="BF38" s="6">
        <f>AA38*'Summary all tools'!L$45</f>
        <v>8.9616167264727071</v>
      </c>
      <c r="BG38" s="6">
        <f>AB38*'Summary all tools'!M$45</f>
        <v>5.2062697654629266</v>
      </c>
      <c r="BH38" s="6">
        <f>AC38*'Summary all tools'!N$45</f>
        <v>2.6266830043761655</v>
      </c>
      <c r="BI38" s="6">
        <f>AD38*'Summary all tools'!O$45</f>
        <v>4.1149197450978772</v>
      </c>
      <c r="BJ38" s="6">
        <f>AE38*'Summary all tools'!P$45</f>
        <v>2.2281210730637708</v>
      </c>
      <c r="BK38" s="6">
        <f t="shared" si="1"/>
        <v>791.27183642097259</v>
      </c>
      <c r="BM38" s="6">
        <f>C38*'Summary all tools'!B$39</f>
        <v>8.6509967794337648</v>
      </c>
      <c r="BN38" s="6">
        <f>D38*'Summary all tools'!C$39</f>
        <v>8.7140529892919805</v>
      </c>
      <c r="BO38" s="6">
        <f>E38*'Summary all tools'!D$39</f>
        <v>26.400359949594428</v>
      </c>
      <c r="BP38" s="6">
        <f>F38*'Summary all tools'!E$39</f>
        <v>19.458294617284821</v>
      </c>
      <c r="BQ38" s="6">
        <f>G38*'Summary all tools'!F$39</f>
        <v>13.41120341018868</v>
      </c>
      <c r="BR38" s="6">
        <f>H38*'Summary all tools'!G$39</f>
        <v>15.486640090682197</v>
      </c>
      <c r="BS38" s="6">
        <f>I38*'Summary all tools'!H$39</f>
        <v>8.5473473048522006</v>
      </c>
      <c r="BT38" s="6">
        <f>J38*'Summary all tools'!J$39</f>
        <v>4.3404891223415021</v>
      </c>
      <c r="BU38" s="6">
        <f>K38*'Summary all tools'!K$39</f>
        <v>4.3943487978517171</v>
      </c>
      <c r="BV38" s="6">
        <f>L38*'Summary all tools'!L$39</f>
        <v>15.812850448538283</v>
      </c>
      <c r="BW38" s="6">
        <f>M38*'Summary all tools'!M$39</f>
        <v>11.413529271076419</v>
      </c>
      <c r="BX38" s="6">
        <f>N38*'Summary all tools'!N$39</f>
        <v>8.6043445242381775</v>
      </c>
      <c r="BY38" s="6">
        <f>O38*'Summary all tools'!O$39</f>
        <v>16.203551265199927</v>
      </c>
      <c r="BZ38" s="6">
        <f>P38*'Summary all tools'!P$39</f>
        <v>9.6222433300086188</v>
      </c>
      <c r="CA38" s="6"/>
      <c r="CB38" s="6">
        <f>R38*'Summary all tools'!B$46</f>
        <v>1.3848598352582386</v>
      </c>
      <c r="CC38" s="6">
        <f>S38*'Summary all tools'!C$46</f>
        <v>1.2379128866927966</v>
      </c>
      <c r="CD38" s="6">
        <f>T38*'Summary all tools'!D$46</f>
        <v>2.8036034424732343</v>
      </c>
      <c r="CE38" s="6">
        <f>U38*'Summary all tools'!E$46</f>
        <v>1.4967918936372939</v>
      </c>
      <c r="CF38" s="6">
        <f>V38*'Summary all tools'!F$46</f>
        <v>0.61140948706072107</v>
      </c>
      <c r="CG38" s="6">
        <f>W38*'Summary all tools'!G$46</f>
        <v>0.72736629974899281</v>
      </c>
      <c r="CH38" s="6">
        <f>X38*'Summary all tools'!H$46</f>
        <v>0.56411793613961192</v>
      </c>
      <c r="CI38" s="6">
        <f>Y38*'Summary all tools'!I$46</f>
        <v>0</v>
      </c>
      <c r="CJ38" s="6">
        <f>Z38*'Summary all tools'!J$46</f>
        <v>0.6469424755426697</v>
      </c>
      <c r="CK38" s="6">
        <f>AA38*'Summary all tools'!K$46</f>
        <v>0.98504688419362141</v>
      </c>
      <c r="CL38" s="6">
        <f>AB38*'Summary all tools'!L$46</f>
        <v>1.0307715307460157</v>
      </c>
      <c r="CM38" s="6">
        <f>AC38*'Summary all tools'!M$46</f>
        <v>0.52004797737648911</v>
      </c>
      <c r="CN38" s="6">
        <f>AD38*'Summary all tools'!N$46</f>
        <v>0.89562173360967645</v>
      </c>
      <c r="CO38" s="6">
        <f>AE38*'Summary all tools'!O$46</f>
        <v>0.50342484496001516</v>
      </c>
      <c r="CP38" s="6">
        <f t="shared" si="2"/>
        <v>184.46816912802208</v>
      </c>
      <c r="CR38" s="6"/>
      <c r="CS38" s="6"/>
      <c r="CT38" s="6"/>
      <c r="CU38" s="6"/>
      <c r="CV38" s="6"/>
      <c r="CW38" s="6"/>
      <c r="CX38" s="6"/>
      <c r="CY38" s="6"/>
      <c r="CZ38" s="6"/>
      <c r="DA38" s="6"/>
      <c r="DB38" s="6"/>
      <c r="DC38" s="6"/>
      <c r="DD38" s="6"/>
      <c r="DE38" s="6"/>
      <c r="DF38" s="6"/>
      <c r="DH38" s="6"/>
      <c r="DI38" s="6"/>
      <c r="DJ38" s="6"/>
      <c r="DK38" s="6"/>
      <c r="DL38" s="6"/>
      <c r="DM38" s="6"/>
      <c r="DN38" s="6"/>
      <c r="DO38" s="6"/>
      <c r="DP38" s="6"/>
      <c r="DQ38" s="6"/>
      <c r="DR38" s="6"/>
      <c r="DS38" s="6"/>
      <c r="DT38" s="6"/>
      <c r="DU38" s="6"/>
      <c r="DV38" s="6"/>
      <c r="DX38" s="6"/>
      <c r="DY38" s="6"/>
      <c r="DZ38" s="6"/>
      <c r="EA38" s="6"/>
      <c r="EB38" s="6"/>
      <c r="EC38" s="6"/>
      <c r="ED38" s="6"/>
      <c r="EE38" s="6"/>
      <c r="EF38" s="6"/>
      <c r="EG38" s="6"/>
      <c r="EH38" s="6"/>
      <c r="EI38" s="6"/>
      <c r="EJ38" s="6"/>
      <c r="EK38" s="6"/>
      <c r="EL38" s="6"/>
      <c r="EN38" s="1"/>
      <c r="EO38" s="1"/>
      <c r="EP38" s="1"/>
      <c r="EQ38" s="1"/>
      <c r="ER38" s="1"/>
      <c r="ES38" s="1"/>
      <c r="ET38" s="1"/>
      <c r="EU38" s="1"/>
      <c r="EV38" s="1"/>
      <c r="EW38" s="1"/>
      <c r="EX38" s="1"/>
      <c r="EY38" s="1"/>
      <c r="EZ38" s="1"/>
      <c r="FA38" s="1"/>
      <c r="FB38" s="2"/>
      <c r="FD38" s="2"/>
      <c r="FE38" s="2"/>
      <c r="FF38" s="2"/>
      <c r="FG38" s="2"/>
      <c r="FH38" s="2"/>
      <c r="FI38" s="2"/>
      <c r="FJ38" s="2"/>
      <c r="FK38" s="2"/>
      <c r="FL38" s="2"/>
      <c r="FM38" s="2"/>
      <c r="FN38" s="2"/>
      <c r="FO38" s="2"/>
      <c r="FP38" s="2"/>
      <c r="FQ38" s="2"/>
      <c r="FR38" s="2"/>
      <c r="FT38" s="2"/>
      <c r="FU38" s="2"/>
      <c r="FV38" s="2"/>
      <c r="FW38" s="2"/>
      <c r="FX38" s="2"/>
      <c r="FY38" s="2"/>
      <c r="FZ38" s="2"/>
      <c r="GA38" s="2"/>
      <c r="GB38" s="2"/>
      <c r="GC38" s="2"/>
      <c r="GD38" s="2"/>
      <c r="GE38" s="2"/>
      <c r="GF38" s="2"/>
      <c r="GG38" s="2"/>
      <c r="GH38" s="2"/>
      <c r="GJ38" s="6"/>
    </row>
    <row r="39" spans="1:192" x14ac:dyDescent="0.25">
      <c r="A39" s="8" t="s">
        <v>24</v>
      </c>
      <c r="B39" s="8" t="s">
        <v>204</v>
      </c>
      <c r="C39" s="22">
        <f>Baseline!CC39*'Summary all tools'!B$37</f>
        <v>141.68876562763737</v>
      </c>
      <c r="D39" s="22">
        <f>Baseline!CD39*'Summary all tools'!C$37</f>
        <v>118.26071348262236</v>
      </c>
      <c r="E39" s="22">
        <f>Baseline!CE39*'Summary all tools'!D$37</f>
        <v>248.85332675277178</v>
      </c>
      <c r="F39" s="22">
        <f>Baseline!CF39*'Summary all tools'!E$37</f>
        <v>190.61260992597079</v>
      </c>
      <c r="G39" s="22">
        <f>Baseline!CG39*'Summary all tools'!F$37</f>
        <v>136.13987536054097</v>
      </c>
      <c r="H39" s="22">
        <f>Baseline!CH39*'Summary all tools'!G$37</f>
        <v>151.94595432930535</v>
      </c>
      <c r="I39" s="22">
        <f>Baseline!CI39*'Summary all tools'!H$37</f>
        <v>81.323898440434121</v>
      </c>
      <c r="J39" s="27">
        <f>Baseline!CJ39*'Summary all tools'!J$37</f>
        <v>96.235971018049639</v>
      </c>
      <c r="K39" s="27">
        <f>Baseline!CK39*'Summary all tools'!K$37</f>
        <v>81.43924090224607</v>
      </c>
      <c r="L39" s="27">
        <f>Baseline!CL39*'Summary all tools'!L$37</f>
        <v>148.94785847750134</v>
      </c>
      <c r="M39" s="27">
        <f>Baseline!CM39*'Summary all tools'!M$37</f>
        <v>110.13811146829067</v>
      </c>
      <c r="N39" s="27">
        <f>Baseline!CN39*'Summary all tools'!N$37</f>
        <v>86.052469630562854</v>
      </c>
      <c r="O39" s="27">
        <f>Baseline!CO39*'Summary all tools'!O$37</f>
        <v>152.32285670172422</v>
      </c>
      <c r="P39" s="27">
        <f>Baseline!CP39*'Summary all tools'!P$37</f>
        <v>91.759338195749677</v>
      </c>
      <c r="Q39" s="28"/>
      <c r="R39" s="29">
        <f>Baseline!CR39*'Summary all tools'!B$44</f>
        <v>36.604580966369909</v>
      </c>
      <c r="S39" s="29">
        <f>Baseline!CS39*'Summary all tools'!C$44</f>
        <v>29.659458624323037</v>
      </c>
      <c r="T39" s="29">
        <f>Baseline!CT39*'Summary all tools'!D$44</f>
        <v>49.18216086161199</v>
      </c>
      <c r="U39" s="29">
        <f>Baseline!CU39*'Summary all tools'!E$44</f>
        <v>35.243726421334792</v>
      </c>
      <c r="V39" s="29">
        <f>Baseline!CV39*'Summary all tools'!F$44</f>
        <v>15.443861555554044</v>
      </c>
      <c r="W39" s="29">
        <f>Baseline!CW39*'Summary all tools'!G$44</f>
        <v>18.107807426637503</v>
      </c>
      <c r="X39" s="29">
        <f>Baseline!CX39*'Summary all tools'!H$44</f>
        <v>14.64270554049333</v>
      </c>
      <c r="Y39" s="29">
        <f>Baseline!CY39*'Summary all tools'!J$44</f>
        <v>34.899490961193351</v>
      </c>
      <c r="Z39" s="29">
        <f>Baseline!CZ39*'Summary all tools'!K$44</f>
        <v>26.882856220158899</v>
      </c>
      <c r="AA39" s="29">
        <f>Baseline!DA39*'Summary all tools'!L$44</f>
        <v>42.711922416381839</v>
      </c>
      <c r="AB39" s="29">
        <f>Baseline!DB39*'Summary all tools'!M$44</f>
        <v>27.876664085842343</v>
      </c>
      <c r="AC39" s="29">
        <f>Baseline!DC39*'Summary all tools'!N$44</f>
        <v>17.957097252750213</v>
      </c>
      <c r="AD39" s="29">
        <f>Baseline!DD39*'Summary all tools'!O$44</f>
        <v>27.013147094837496</v>
      </c>
      <c r="AE39" s="29">
        <f>Baseline!DE39*'Summary all tools'!P$44</f>
        <v>16.726025974529048</v>
      </c>
      <c r="AF39" s="29">
        <f t="shared" si="0"/>
        <v>2228.6724957154252</v>
      </c>
      <c r="AH39" s="6">
        <f>C39*'Summary all tools'!B$38</f>
        <v>26.640316998208025</v>
      </c>
      <c r="AI39" s="6">
        <f>D39*'Summary all tools'!C$38</f>
        <v>22.23537541353798</v>
      </c>
      <c r="AJ39" s="6">
        <f>E39*'Summary all tools'!D$38</f>
        <v>47.025100477929882</v>
      </c>
      <c r="AK39" s="6">
        <f>F39*'Summary all tools'!E$38</f>
        <v>36.019519011832507</v>
      </c>
      <c r="AL39" s="6">
        <f>G39*'Summary all tools'!F$38</f>
        <v>25.725962362731334</v>
      </c>
      <c r="AM39" s="6">
        <f>H39*'Summary all tools'!G$38</f>
        <v>36.65239748608937</v>
      </c>
      <c r="AN39" s="6">
        <f>I39*'Summary all tools'!H$38</f>
        <v>19.61694777537274</v>
      </c>
      <c r="AO39" s="6">
        <f>J39*'Summary all tools'!J$38</f>
        <v>11.755532691645815</v>
      </c>
      <c r="AP39" s="6">
        <f>K39*'Summary all tools'!K$38</f>
        <v>9.9480646236698096</v>
      </c>
      <c r="AQ39" s="6">
        <f>L39*'Summary all tools'!L$38</f>
        <v>36.472031081590302</v>
      </c>
      <c r="AR39" s="6">
        <f>M39*'Summary all tools'!M$38</f>
        <v>26.96890486240807</v>
      </c>
      <c r="AS39" s="6">
        <f>N39*'Summary all tools'!N$38</f>
        <v>21.071188126464858</v>
      </c>
      <c r="AT39" s="6">
        <f>O39*'Summary all tools'!O$38</f>
        <v>33.928390262546216</v>
      </c>
      <c r="AU39" s="6">
        <f>P39*'Summary all tools'!P$38</f>
        <v>20.438473279388791</v>
      </c>
      <c r="AV39" s="6"/>
      <c r="AW39" s="6">
        <f>R39*'Summary all tools'!B$45</f>
        <v>6.8823920951743753</v>
      </c>
      <c r="AX39" s="6">
        <f>S39*'Summary all tools'!C$45</f>
        <v>5.5765704235416029</v>
      </c>
      <c r="AY39" s="6">
        <f>T39*'Summary all tools'!D$45</f>
        <v>9.2938120876989796</v>
      </c>
      <c r="AZ39" s="6">
        <f>U39*'Summary all tools'!E$45</f>
        <v>6.6599060491019975</v>
      </c>
      <c r="BA39" s="6">
        <f>V39*'Summary all tools'!F$45</f>
        <v>2.9183822892537572</v>
      </c>
      <c r="BB39" s="6">
        <f>W39*'Summary all tools'!G$45</f>
        <v>4.367964638033631</v>
      </c>
      <c r="BC39" s="6">
        <f>X39*'Summary all tools'!H$45</f>
        <v>3.5321128891578177</v>
      </c>
      <c r="BD39" s="6">
        <f>Y39*'Summary all tools'!J$45</f>
        <v>4.2630848172058133</v>
      </c>
      <c r="BE39" s="6">
        <f>Z39*'Summary all tools'!K$45</f>
        <v>3.2838271573278988</v>
      </c>
      <c r="BF39" s="6">
        <f>AA39*'Summary all tools'!L$45</f>
        <v>10.458630139754961</v>
      </c>
      <c r="BG39" s="6">
        <f>AB39*'Summary all tools'!M$45</f>
        <v>6.8260032026138191</v>
      </c>
      <c r="BH39" s="6">
        <f>AC39*'Summary all tools'!N$45</f>
        <v>4.3970542163677591</v>
      </c>
      <c r="BI39" s="6">
        <f>AD39*'Summary all tools'!O$45</f>
        <v>6.0169078803971683</v>
      </c>
      <c r="BJ39" s="6">
        <f>AE39*'Summary all tools'!P$45</f>
        <v>3.7255547138046996</v>
      </c>
      <c r="BK39" s="6">
        <f t="shared" si="1"/>
        <v>452.70040705285004</v>
      </c>
      <c r="BM39" s="6">
        <f>C39*'Summary all tools'!B$39</f>
        <v>6.1296304597646785</v>
      </c>
      <c r="BN39" s="6">
        <f>D39*'Summary all tools'!C$39</f>
        <v>5.1161040774512179</v>
      </c>
      <c r="BO39" s="6">
        <f>E39*'Summary all tools'!D$39</f>
        <v>13.873865047836455</v>
      </c>
      <c r="BP39" s="6">
        <f>F39*'Summary all tools'!E$39</f>
        <v>10.626876727093443</v>
      </c>
      <c r="BQ39" s="6">
        <f>G39*'Summary all tools'!F$39</f>
        <v>7.5899578399362628</v>
      </c>
      <c r="BR39" s="6">
        <f>H39*'Summary all tools'!G$39</f>
        <v>7.583254652294352</v>
      </c>
      <c r="BS39" s="6">
        <f>I39*'Summary all tools'!H$39</f>
        <v>4.0586788500771185</v>
      </c>
      <c r="BT39" s="6">
        <f>J39*'Summary all tools'!J$39</f>
        <v>2.5902021184982305</v>
      </c>
      <c r="BU39" s="6">
        <f>K39*'Summary all tools'!K$39</f>
        <v>2.1919464425035176</v>
      </c>
      <c r="BV39" s="6">
        <f>L39*'Summary all tools'!L$39</f>
        <v>7.2209725966906984</v>
      </c>
      <c r="BW39" s="6">
        <f>M39*'Summary all tools'!M$39</f>
        <v>5.3394811640338125</v>
      </c>
      <c r="BX39" s="6">
        <f>N39*'Summary all tools'!N$39</f>
        <v>4.1718124143000894</v>
      </c>
      <c r="BY39" s="6">
        <f>O39*'Summary all tools'!O$39</f>
        <v>7.6658287622489354</v>
      </c>
      <c r="BZ39" s="6">
        <f>P39*'Summary all tools'!P$39</f>
        <v>4.6178977283974669</v>
      </c>
      <c r="CA39" s="6"/>
      <c r="CB39" s="6">
        <f>R39*'Summary all tools'!B$46</f>
        <v>1.583559243137467</v>
      </c>
      <c r="CC39" s="6">
        <f>S39*'Summary all tools'!C$46</f>
        <v>1.2831046992219617</v>
      </c>
      <c r="CD39" s="6">
        <f>T39*'Summary all tools'!D$46</f>
        <v>2.7419631935757858</v>
      </c>
      <c r="CE39" s="6">
        <f>U39*'Summary all tools'!E$46</f>
        <v>1.964879113865496</v>
      </c>
      <c r="CF39" s="6">
        <f>V39*'Summary all tools'!F$46</f>
        <v>0.86101340832020778</v>
      </c>
      <c r="CG39" s="6">
        <f>W39*'Summary all tools'!G$46</f>
        <v>0.90371682166213052</v>
      </c>
      <c r="CH39" s="6">
        <f>X39*'Summary all tools'!H$46</f>
        <v>0.73078197706713477</v>
      </c>
      <c r="CI39" s="6">
        <f>Y39*'Summary all tools'!I$46</f>
        <v>0</v>
      </c>
      <c r="CJ39" s="6">
        <f>Z39*'Summary all tools'!J$46</f>
        <v>0.72355513636038449</v>
      </c>
      <c r="CK39" s="6">
        <f>AA39*'Summary all tools'!K$46</f>
        <v>1.149596255513383</v>
      </c>
      <c r="CL39" s="6">
        <f>AB39*'Summary all tools'!L$46</f>
        <v>1.3514570099134744</v>
      </c>
      <c r="CM39" s="6">
        <f>AC39*'Summary all tools'!M$46</f>
        <v>0.87055771397885173</v>
      </c>
      <c r="CN39" s="6">
        <f>AD39*'Summary all tools'!N$46</f>
        <v>1.3095938197168548</v>
      </c>
      <c r="CO39" s="6">
        <f>AE39*'Summary all tools'!O$46</f>
        <v>0.84175713198934621</v>
      </c>
      <c r="CP39" s="6">
        <f t="shared" si="2"/>
        <v>105.09204440544876</v>
      </c>
      <c r="CR39" s="6"/>
      <c r="CS39" s="6"/>
      <c r="CT39" s="6"/>
      <c r="CU39" s="6"/>
      <c r="CV39" s="6"/>
      <c r="CW39" s="6"/>
      <c r="CX39" s="6"/>
      <c r="CY39" s="6"/>
      <c r="CZ39" s="6"/>
      <c r="DA39" s="6"/>
      <c r="DB39" s="6"/>
      <c r="DC39" s="6"/>
      <c r="DD39" s="6"/>
      <c r="DE39" s="6"/>
      <c r="DF39" s="6"/>
      <c r="DH39" s="6"/>
      <c r="DI39" s="6"/>
      <c r="DJ39" s="6"/>
      <c r="DK39" s="6"/>
      <c r="DL39" s="6"/>
      <c r="DM39" s="6"/>
      <c r="DN39" s="6"/>
      <c r="DO39" s="6"/>
      <c r="DP39" s="6"/>
      <c r="DQ39" s="6"/>
      <c r="DR39" s="6"/>
      <c r="DS39" s="6"/>
      <c r="DT39" s="6"/>
      <c r="DU39" s="6"/>
      <c r="DV39" s="6"/>
      <c r="DX39" s="6"/>
      <c r="DY39" s="6"/>
      <c r="DZ39" s="6"/>
      <c r="EA39" s="6"/>
      <c r="EB39" s="6"/>
      <c r="EC39" s="6"/>
      <c r="ED39" s="6"/>
      <c r="EE39" s="6"/>
      <c r="EF39" s="6"/>
      <c r="EG39" s="6"/>
      <c r="EH39" s="6"/>
      <c r="EI39" s="6"/>
      <c r="EJ39" s="6"/>
      <c r="EK39" s="6"/>
      <c r="EL39" s="6"/>
      <c r="EN39" s="1"/>
      <c r="EO39" s="1"/>
      <c r="EP39" s="1"/>
      <c r="EQ39" s="1"/>
      <c r="ER39" s="1"/>
      <c r="ES39" s="1"/>
      <c r="ET39" s="1"/>
      <c r="EU39" s="1"/>
      <c r="EV39" s="1"/>
      <c r="EW39" s="1"/>
      <c r="EX39" s="1"/>
      <c r="EY39" s="1"/>
      <c r="EZ39" s="1"/>
      <c r="FA39" s="1"/>
      <c r="FB39" s="2"/>
      <c r="FD39" s="2"/>
      <c r="FE39" s="2"/>
      <c r="FF39" s="2"/>
      <c r="FG39" s="2"/>
      <c r="FH39" s="2"/>
      <c r="FI39" s="2"/>
      <c r="FJ39" s="2"/>
      <c r="FK39" s="2"/>
      <c r="FL39" s="2"/>
      <c r="FM39" s="2"/>
      <c r="FN39" s="2"/>
      <c r="FO39" s="2"/>
      <c r="FP39" s="2"/>
      <c r="FQ39" s="2"/>
      <c r="FR39" s="2"/>
      <c r="FT39" s="2"/>
      <c r="FU39" s="2"/>
      <c r="FV39" s="2"/>
      <c r="FW39" s="2"/>
      <c r="FX39" s="2"/>
      <c r="FY39" s="2"/>
      <c r="FZ39" s="2"/>
      <c r="GA39" s="2"/>
      <c r="GB39" s="2"/>
      <c r="GC39" s="2"/>
      <c r="GD39" s="2"/>
      <c r="GE39" s="2"/>
      <c r="GF39" s="2"/>
      <c r="GG39" s="2"/>
      <c r="GH39" s="2"/>
      <c r="GJ39" s="6"/>
    </row>
    <row r="40" spans="1:192" x14ac:dyDescent="0.25">
      <c r="A40" s="8" t="s">
        <v>32</v>
      </c>
      <c r="B40" s="8" t="s">
        <v>205</v>
      </c>
      <c r="C40" s="22">
        <f>Baseline!CC40*'Summary all tools'!B$37</f>
        <v>161.03548552674488</v>
      </c>
      <c r="D40" s="22">
        <f>Baseline!CD40*'Summary all tools'!C$37</f>
        <v>156.63059147369202</v>
      </c>
      <c r="E40" s="22">
        <f>Baseline!CE40*'Summary all tools'!D$37</f>
        <v>407.86974816778809</v>
      </c>
      <c r="F40" s="22">
        <f>Baseline!CF40*'Summary all tools'!E$37</f>
        <v>303.18138883323434</v>
      </c>
      <c r="G40" s="22">
        <f>Baseline!CG40*'Summary all tools'!F$37</f>
        <v>221.73583865756962</v>
      </c>
      <c r="H40" s="22">
        <f>Baseline!CH40*'Summary all tools'!G$37</f>
        <v>233.11928847455428</v>
      </c>
      <c r="I40" s="22">
        <f>Baseline!CI40*'Summary all tools'!H$37</f>
        <v>118.33280186555099</v>
      </c>
      <c r="J40" s="27">
        <f>Baseline!CJ40*'Summary all tools'!J$37</f>
        <v>120.56427021870391</v>
      </c>
      <c r="K40" s="27">
        <f>Baseline!CK40*'Summary all tools'!K$37</f>
        <v>124.20198639209599</v>
      </c>
      <c r="L40" s="27">
        <f>Baseline!CL40*'Summary all tools'!L$37</f>
        <v>268.48634244759563</v>
      </c>
      <c r="M40" s="27">
        <f>Baseline!CM40*'Summary all tools'!M$37</f>
        <v>203.79064469252481</v>
      </c>
      <c r="N40" s="27">
        <f>Baseline!CN40*'Summary all tools'!N$37</f>
        <v>155.80759784139374</v>
      </c>
      <c r="O40" s="27">
        <f>Baseline!CO40*'Summary all tools'!O$37</f>
        <v>231.0427624363345</v>
      </c>
      <c r="P40" s="27">
        <f>Baseline!CP40*'Summary all tools'!P$37</f>
        <v>132.50106230677662</v>
      </c>
      <c r="Q40" s="28"/>
      <c r="R40" s="29">
        <f>Baseline!CR40*'Summary all tools'!B$44</f>
        <v>103.3438353038807</v>
      </c>
      <c r="S40" s="29">
        <f>Baseline!CS40*'Summary all tools'!C$44</f>
        <v>92.589512201197252</v>
      </c>
      <c r="T40" s="29">
        <f>Baseline!CT40*'Summary all tools'!D$44</f>
        <v>205.40438078265714</v>
      </c>
      <c r="U40" s="29">
        <f>Baseline!CU40*'Summary all tools'!E$44</f>
        <v>117.21892883108721</v>
      </c>
      <c r="V40" s="29">
        <f>Baseline!CV40*'Summary all tools'!F$44</f>
        <v>54.263471985013616</v>
      </c>
      <c r="W40" s="29">
        <f>Baseline!CW40*'Summary all tools'!G$44</f>
        <v>60.414294078862852</v>
      </c>
      <c r="X40" s="29">
        <f>Baseline!CX40*'Summary all tools'!H$44</f>
        <v>42.221250341777832</v>
      </c>
      <c r="Y40" s="29">
        <f>Baseline!CY40*'Summary all tools'!J$44</f>
        <v>86.8262413630559</v>
      </c>
      <c r="Z40" s="29">
        <f>Baseline!CZ40*'Summary all tools'!K$44</f>
        <v>80.895913077040291</v>
      </c>
      <c r="AA40" s="29">
        <f>Baseline!DA40*'Summary all tools'!L$44</f>
        <v>151.07466641099978</v>
      </c>
      <c r="AB40" s="29">
        <f>Baseline!DB40*'Summary all tools'!M$44</f>
        <v>91.472852387632415</v>
      </c>
      <c r="AC40" s="29">
        <f>Baseline!DC40*'Summary all tools'!N$44</f>
        <v>49.404108617865909</v>
      </c>
      <c r="AD40" s="29">
        <f>Baseline!DD40*'Summary all tools'!O$44</f>
        <v>72.608266251543981</v>
      </c>
      <c r="AE40" s="29">
        <f>Baseline!DE40*'Summary all tools'!P$44</f>
        <v>45.342333646529994</v>
      </c>
      <c r="AF40" s="29">
        <f t="shared" si="0"/>
        <v>4091.3798646137034</v>
      </c>
      <c r="AH40" s="6">
        <f>C40*'Summary all tools'!B$38</f>
        <v>30.277886629820586</v>
      </c>
      <c r="AI40" s="6">
        <f>D40*'Summary all tools'!C$38</f>
        <v>29.449678596551077</v>
      </c>
      <c r="AJ40" s="6">
        <f>E40*'Summary all tools'!D$38</f>
        <v>77.07397823358437</v>
      </c>
      <c r="AK40" s="6">
        <f>F40*'Summary all tools'!E$38</f>
        <v>57.291318781867055</v>
      </c>
      <c r="AL40" s="6">
        <f>G40*'Summary all tools'!F$38</f>
        <v>41.900786412991444</v>
      </c>
      <c r="AM40" s="6">
        <f>H40*'Summary all tools'!G$38</f>
        <v>56.233026147743686</v>
      </c>
      <c r="AN40" s="6">
        <f>I40*'Summary all tools'!H$38</f>
        <v>28.544234091412946</v>
      </c>
      <c r="AO40" s="6">
        <f>J40*'Summary all tools'!J$38</f>
        <v>14.727312511187435</v>
      </c>
      <c r="AP40" s="6">
        <f>K40*'Summary all tools'!K$38</f>
        <v>15.171671215597646</v>
      </c>
      <c r="AQ40" s="6">
        <f>L40*'Summary all tools'!L$38</f>
        <v>65.742752711079291</v>
      </c>
      <c r="AR40" s="6">
        <f>M40*'Summary all tools'!M$38</f>
        <v>49.901078158070987</v>
      </c>
      <c r="AS40" s="6">
        <f>N40*'Summary all tools'!N$38</f>
        <v>38.151737187128461</v>
      </c>
      <c r="AT40" s="6">
        <f>O40*'Summary all tools'!O$38</f>
        <v>51.462460598587093</v>
      </c>
      <c r="AU40" s="6">
        <f>P40*'Summary all tools'!P$38</f>
        <v>29.513284148480533</v>
      </c>
      <c r="AV40" s="6"/>
      <c r="AW40" s="6">
        <f>R40*'Summary all tools'!B$45</f>
        <v>19.430704474772909</v>
      </c>
      <c r="AX40" s="6">
        <f>S40*'Summary all tools'!C$45</f>
        <v>17.408677002887337</v>
      </c>
      <c r="AY40" s="6">
        <f>T40*'Summary all tools'!D$45</f>
        <v>38.814677589211037</v>
      </c>
      <c r="AZ40" s="6">
        <f>U40*'Summary all tools'!E$45</f>
        <v>22.150525283808733</v>
      </c>
      <c r="BA40" s="6">
        <f>V40*'Summary all tools'!F$45</f>
        <v>10.254012898576518</v>
      </c>
      <c r="BB40" s="6">
        <f>W40*'Summary all tools'!G$45</f>
        <v>14.573133784272832</v>
      </c>
      <c r="BC40" s="6">
        <f>X40*'Summary all tools'!H$45</f>
        <v>10.184608446584116</v>
      </c>
      <c r="BD40" s="6">
        <f>Y40*'Summary all tools'!J$45</f>
        <v>10.60610401743333</v>
      </c>
      <c r="BE40" s="6">
        <f>Z40*'Summary all tools'!K$45</f>
        <v>9.8816953862223134</v>
      </c>
      <c r="BF40" s="6">
        <f>AA40*'Summary all tools'!L$45</f>
        <v>36.992810674180717</v>
      </c>
      <c r="BG40" s="6">
        <f>AB40*'Summary all tools'!M$45</f>
        <v>22.398447010283039</v>
      </c>
      <c r="BH40" s="6">
        <f>AC40*'Summary all tools'!N$45</f>
        <v>12.097308437242432</v>
      </c>
      <c r="BI40" s="6">
        <f>AD40*'Summary all tools'!O$45</f>
        <v>16.172763871499544</v>
      </c>
      <c r="BJ40" s="6">
        <f>AE40*'Summary all tools'!P$45</f>
        <v>10.099550551277417</v>
      </c>
      <c r="BK40" s="6">
        <f t="shared" si="1"/>
        <v>836.50622485235499</v>
      </c>
      <c r="BM40" s="6">
        <f>C40*'Summary all tools'!B$39</f>
        <v>6.9665933838525245</v>
      </c>
      <c r="BN40" s="6">
        <f>D40*'Summary all tools'!C$39</f>
        <v>6.7760322434542308</v>
      </c>
      <c r="BO40" s="6">
        <f>E40*'Summary all tools'!D$39</f>
        <v>22.739217180715887</v>
      </c>
      <c r="BP40" s="6">
        <f>F40*'Summary all tools'!E$39</f>
        <v>16.902718274153322</v>
      </c>
      <c r="BQ40" s="6">
        <f>G40*'Summary all tools'!F$39</f>
        <v>12.362033258491264</v>
      </c>
      <c r="BR40" s="6">
        <f>H40*'Summary all tools'!G$39</f>
        <v>11.634419202981451</v>
      </c>
      <c r="BS40" s="6">
        <f>I40*'Summary all tools'!H$39</f>
        <v>5.9057036051199203</v>
      </c>
      <c r="BT40" s="6">
        <f>J40*'Summary all tools'!J$39</f>
        <v>3.2450010617870619</v>
      </c>
      <c r="BU40" s="6">
        <f>K40*'Summary all tools'!K$39</f>
        <v>3.3429106068266004</v>
      </c>
      <c r="BV40" s="6">
        <f>L40*'Summary all tools'!L$39</f>
        <v>13.016182583737177</v>
      </c>
      <c r="BW40" s="6">
        <f>M40*'Summary all tools'!M$39</f>
        <v>9.8797436621684174</v>
      </c>
      <c r="BX40" s="6">
        <f>N40*'Summary all tools'!N$39</f>
        <v>7.5535318591965748</v>
      </c>
      <c r="BY40" s="6">
        <f>O40*'Summary all tools'!O$39</f>
        <v>11.627501557839759</v>
      </c>
      <c r="BZ40" s="6">
        <f>P40*'Summary all tools'!P$39</f>
        <v>6.6682734059328395</v>
      </c>
      <c r="CA40" s="6"/>
      <c r="CB40" s="6">
        <f>R40*'Summary all tools'!B$46</f>
        <v>4.4707815605672181</v>
      </c>
      <c r="CC40" s="6">
        <f>S40*'Summary all tools'!C$46</f>
        <v>4.0055363015492986</v>
      </c>
      <c r="CD40" s="6">
        <f>T40*'Summary all tools'!D$46</f>
        <v>11.451535313587106</v>
      </c>
      <c r="CE40" s="6">
        <f>U40*'Summary all tools'!E$46</f>
        <v>6.5350928632354961</v>
      </c>
      <c r="CF40" s="6">
        <f>V40*'Summary all tools'!F$46</f>
        <v>3.0252522526856183</v>
      </c>
      <c r="CG40" s="6">
        <f>W40*'Summary all tools'!G$46</f>
        <v>3.0151311277805859</v>
      </c>
      <c r="CH40" s="6">
        <f>X40*'Summary all tools'!H$46</f>
        <v>2.1071603682587829</v>
      </c>
      <c r="CI40" s="6">
        <f>Y40*'Summary all tools'!I$46</f>
        <v>0</v>
      </c>
      <c r="CJ40" s="6">
        <f>Z40*'Summary all tools'!J$46</f>
        <v>2.177322712218476</v>
      </c>
      <c r="CK40" s="6">
        <f>AA40*'Summary all tools'!K$46</f>
        <v>4.0661918495714229</v>
      </c>
      <c r="CL40" s="6">
        <f>AB40*'Summary all tools'!L$46</f>
        <v>4.4345918577406023</v>
      </c>
      <c r="CM40" s="6">
        <f>AC40*'Summary all tools'!M$46</f>
        <v>2.3951046905949784</v>
      </c>
      <c r="CN40" s="6">
        <f>AD40*'Summary all tools'!N$46</f>
        <v>3.52003920200583</v>
      </c>
      <c r="CO40" s="6">
        <f>AE40*'Summary all tools'!O$46</f>
        <v>2.281906819117073</v>
      </c>
      <c r="CP40" s="6">
        <f t="shared" si="2"/>
        <v>192.10550880516953</v>
      </c>
      <c r="CR40" s="6"/>
      <c r="CS40" s="6"/>
      <c r="CT40" s="6"/>
      <c r="CU40" s="6"/>
      <c r="CV40" s="6"/>
      <c r="CW40" s="6"/>
      <c r="CX40" s="6"/>
      <c r="CY40" s="6"/>
      <c r="CZ40" s="6"/>
      <c r="DA40" s="6"/>
      <c r="DB40" s="6"/>
      <c r="DC40" s="6"/>
      <c r="DD40" s="6"/>
      <c r="DE40" s="6"/>
      <c r="DF40" s="6"/>
      <c r="DH40" s="6"/>
      <c r="DI40" s="6"/>
      <c r="DJ40" s="6"/>
      <c r="DK40" s="6"/>
      <c r="DL40" s="6"/>
      <c r="DM40" s="6"/>
      <c r="DN40" s="6"/>
      <c r="DO40" s="6"/>
      <c r="DP40" s="6"/>
      <c r="DQ40" s="6"/>
      <c r="DR40" s="6"/>
      <c r="DS40" s="6"/>
      <c r="DT40" s="6"/>
      <c r="DU40" s="6"/>
      <c r="DV40" s="6"/>
      <c r="DX40" s="6"/>
      <c r="DY40" s="6"/>
      <c r="DZ40" s="6"/>
      <c r="EA40" s="6"/>
      <c r="EB40" s="6"/>
      <c r="EC40" s="6"/>
      <c r="ED40" s="6"/>
      <c r="EE40" s="6"/>
      <c r="EF40" s="6"/>
      <c r="EG40" s="6"/>
      <c r="EH40" s="6"/>
      <c r="EI40" s="6"/>
      <c r="EJ40" s="6"/>
      <c r="EK40" s="6"/>
      <c r="EL40" s="6"/>
      <c r="EN40" s="1"/>
      <c r="EO40" s="1"/>
      <c r="EP40" s="1"/>
      <c r="EQ40" s="1"/>
      <c r="ER40" s="1"/>
      <c r="ES40" s="1"/>
      <c r="ET40" s="1"/>
      <c r="EU40" s="1"/>
      <c r="EV40" s="1"/>
      <c r="EW40" s="1"/>
      <c r="EX40" s="1"/>
      <c r="EY40" s="1"/>
      <c r="EZ40" s="1"/>
      <c r="FA40" s="1"/>
      <c r="FB40" s="2"/>
      <c r="FD40" s="2"/>
      <c r="FE40" s="2"/>
      <c r="FF40" s="2"/>
      <c r="FG40" s="2"/>
      <c r="FH40" s="2"/>
      <c r="FI40" s="2"/>
      <c r="FJ40" s="2"/>
      <c r="FK40" s="2"/>
      <c r="FL40" s="2"/>
      <c r="FM40" s="2"/>
      <c r="FN40" s="2"/>
      <c r="FO40" s="2"/>
      <c r="FP40" s="2"/>
      <c r="FQ40" s="2"/>
      <c r="FR40" s="2"/>
      <c r="FT40" s="2"/>
      <c r="FU40" s="2"/>
      <c r="FV40" s="2"/>
      <c r="FW40" s="2"/>
      <c r="FX40" s="2"/>
      <c r="FY40" s="2"/>
      <c r="FZ40" s="2"/>
      <c r="GA40" s="2"/>
      <c r="GB40" s="2"/>
      <c r="GC40" s="2"/>
      <c r="GD40" s="2"/>
      <c r="GE40" s="2"/>
      <c r="GF40" s="2"/>
      <c r="GG40" s="2"/>
      <c r="GH40" s="2"/>
      <c r="GJ40" s="6"/>
    </row>
    <row r="41" spans="1:192" x14ac:dyDescent="0.25">
      <c r="A41" s="8" t="s">
        <v>41</v>
      </c>
      <c r="B41" s="8" t="s">
        <v>206</v>
      </c>
      <c r="C41" s="22">
        <f>Baseline!CC41*'Summary all tools'!B$37</f>
        <v>157.95748160063005</v>
      </c>
      <c r="D41" s="22">
        <f>Baseline!CD41*'Summary all tools'!C$37</f>
        <v>139.08066626852658</v>
      </c>
      <c r="E41" s="22">
        <f>Baseline!CE41*'Summary all tools'!D$37</f>
        <v>296.60379784876102</v>
      </c>
      <c r="F41" s="22">
        <f>Baseline!CF41*'Summary all tools'!E$37</f>
        <v>221.63578722877287</v>
      </c>
      <c r="G41" s="22">
        <f>Baseline!CG41*'Summary all tools'!F$37</f>
        <v>167.08318462105444</v>
      </c>
      <c r="H41" s="22">
        <f>Baseline!CH41*'Summary all tools'!G$37</f>
        <v>168.67142831403777</v>
      </c>
      <c r="I41" s="22">
        <f>Baseline!CI41*'Summary all tools'!H$37</f>
        <v>81.076517471512673</v>
      </c>
      <c r="J41" s="27">
        <f>Baseline!CJ41*'Summary all tools'!J$37</f>
        <v>113.31558347304092</v>
      </c>
      <c r="K41" s="27">
        <f>Baseline!CK41*'Summary all tools'!K$37</f>
        <v>100.28470251963314</v>
      </c>
      <c r="L41" s="27">
        <f>Baseline!CL41*'Summary all tools'!L$37</f>
        <v>185.57416896192993</v>
      </c>
      <c r="M41" s="27">
        <f>Baseline!CM41*'Summary all tools'!M$37</f>
        <v>143.52352651395222</v>
      </c>
      <c r="N41" s="27">
        <f>Baseline!CN41*'Summary all tools'!N$37</f>
        <v>114.48413581367011</v>
      </c>
      <c r="O41" s="27">
        <f>Baseline!CO41*'Summary all tools'!O$37</f>
        <v>156.18491584527905</v>
      </c>
      <c r="P41" s="27">
        <f>Baseline!CP41*'Summary all tools'!P$37</f>
        <v>89.685534058162389</v>
      </c>
      <c r="Q41" s="28"/>
      <c r="R41" s="29">
        <f>Baseline!CR41*'Summary all tools'!B$44</f>
        <v>109.24866427579995</v>
      </c>
      <c r="S41" s="29">
        <f>Baseline!CS41*'Summary all tools'!C$44</f>
        <v>90.698608355685892</v>
      </c>
      <c r="T41" s="29">
        <f>Baseline!CT41*'Summary all tools'!D$44</f>
        <v>194.32662617677443</v>
      </c>
      <c r="U41" s="29">
        <f>Baseline!CU41*'Summary all tools'!E$44</f>
        <v>130.66814609033989</v>
      </c>
      <c r="V41" s="29">
        <f>Baseline!CV41*'Summary all tools'!F$44</f>
        <v>76.699599989843364</v>
      </c>
      <c r="W41" s="29">
        <f>Baseline!CW41*'Summary all tools'!G$44</f>
        <v>79.506363436755606</v>
      </c>
      <c r="X41" s="29">
        <f>Baseline!CX41*'Summary all tools'!H$44</f>
        <v>51.472820856399927</v>
      </c>
      <c r="Y41" s="29">
        <f>Baseline!CY41*'Summary all tools'!J$44</f>
        <v>83.456362796406864</v>
      </c>
      <c r="Z41" s="29">
        <f>Baseline!CZ41*'Summary all tools'!K$44</f>
        <v>72.00271590990171</v>
      </c>
      <c r="AA41" s="29">
        <f>Baseline!DA41*'Summary all tools'!L$44</f>
        <v>135.77460288796021</v>
      </c>
      <c r="AB41" s="29">
        <f>Baseline!DB41*'Summary all tools'!M$44</f>
        <v>93.87982856845818</v>
      </c>
      <c r="AC41" s="29">
        <f>Baseline!DC41*'Summary all tools'!N$44</f>
        <v>63.147404778021333</v>
      </c>
      <c r="AD41" s="29">
        <f>Baseline!DD41*'Summary all tools'!O$44</f>
        <v>90.599803364899216</v>
      </c>
      <c r="AE41" s="29">
        <f>Baseline!DE41*'Summary all tools'!P$44</f>
        <v>53.553232567104153</v>
      </c>
      <c r="AF41" s="29">
        <f t="shared" si="0"/>
        <v>3460.1962105933139</v>
      </c>
      <c r="AH41" s="6">
        <f>C41*'Summary all tools'!B$38</f>
        <v>29.699160434061888</v>
      </c>
      <c r="AI41" s="6">
        <f>D41*'Summary all tools'!C$38</f>
        <v>26.149942243500007</v>
      </c>
      <c r="AJ41" s="6">
        <f>E41*'Summary all tools'!D$38</f>
        <v>56.048370250763526</v>
      </c>
      <c r="AK41" s="6">
        <f>F41*'Summary all tools'!E$38</f>
        <v>41.881879981023985</v>
      </c>
      <c r="AL41" s="6">
        <f>G41*'Summary all tools'!F$38</f>
        <v>31.573230896701602</v>
      </c>
      <c r="AM41" s="6">
        <f>H41*'Summary all tools'!G$38</f>
        <v>40.686915702369554</v>
      </c>
      <c r="AN41" s="6">
        <f>I41*'Summary all tools'!H$38</f>
        <v>19.557274547194833</v>
      </c>
      <c r="AO41" s="6">
        <f>J41*'Summary all tools'!J$38</f>
        <v>13.841862163373529</v>
      </c>
      <c r="AP41" s="6">
        <f>K41*'Summary all tools'!K$38</f>
        <v>12.250098237387899</v>
      </c>
      <c r="AQ41" s="6">
        <f>L41*'Summary all tools'!L$38</f>
        <v>45.440511380982016</v>
      </c>
      <c r="AR41" s="6">
        <f>M41*'Summary all tools'!M$38</f>
        <v>35.143805177615249</v>
      </c>
      <c r="AS41" s="6">
        <f>N41*'Summary all tools'!N$38</f>
        <v>28.033091596116428</v>
      </c>
      <c r="AT41" s="6">
        <f>O41*'Summary all tools'!O$38</f>
        <v>34.78862524419543</v>
      </c>
      <c r="AU41" s="6">
        <f>P41*'Summary all tools'!P$38</f>
        <v>19.976554184436917</v>
      </c>
      <c r="AV41" s="6"/>
      <c r="AW41" s="6">
        <f>R41*'Summary all tools'!B$45</f>
        <v>20.540930221573035</v>
      </c>
      <c r="AX41" s="6">
        <f>S41*'Summary all tools'!C$45</f>
        <v>17.053149324779543</v>
      </c>
      <c r="AY41" s="6">
        <f>T41*'Summary all tools'!D$45</f>
        <v>36.721346026362305</v>
      </c>
      <c r="AZ41" s="6">
        <f>U41*'Summary all tools'!E$45</f>
        <v>24.691985352752024</v>
      </c>
      <c r="BA41" s="6">
        <f>V41*'Summary all tools'!F$45</f>
        <v>14.493703753949275</v>
      </c>
      <c r="BB41" s="6">
        <f>W41*'Summary all tools'!G$45</f>
        <v>19.17852204897709</v>
      </c>
      <c r="BC41" s="6">
        <f>X41*'Summary all tools'!H$45</f>
        <v>12.416271944103864</v>
      </c>
      <c r="BD41" s="6">
        <f>Y41*'Summary all tools'!J$45</f>
        <v>10.19446253620705</v>
      </c>
      <c r="BE41" s="6">
        <f>Z41*'Summary all tools'!K$45</f>
        <v>8.7953628130107671</v>
      </c>
      <c r="BF41" s="6">
        <f>AA41*'Summary all tools'!L$45</f>
        <v>33.246369482836599</v>
      </c>
      <c r="BG41" s="6">
        <f>AB41*'Summary all tools'!M$45</f>
        <v>22.98782983845566</v>
      </c>
      <c r="BH41" s="6">
        <f>AC41*'Summary all tools'!N$45</f>
        <v>15.462552690098896</v>
      </c>
      <c r="BI41" s="6">
        <f>AD41*'Summary all tools'!O$45</f>
        <v>20.180198512778112</v>
      </c>
      <c r="BJ41" s="6">
        <f>AE41*'Summary all tools'!P$45</f>
        <v>11.928446023800459</v>
      </c>
      <c r="BK41" s="6">
        <f t="shared" si="1"/>
        <v>702.96245260940759</v>
      </c>
      <c r="BM41" s="6">
        <f>C41*'Summary all tools'!B$39</f>
        <v>6.8334351441204353</v>
      </c>
      <c r="BN41" s="6">
        <f>D41*'Summary all tools'!C$39</f>
        <v>6.0168008701858424</v>
      </c>
      <c r="BO41" s="6">
        <f>E41*'Summary all tools'!D$39</f>
        <v>16.536009856591722</v>
      </c>
      <c r="BP41" s="6">
        <f>F41*'Summary all tools'!E$39</f>
        <v>12.35645527390459</v>
      </c>
      <c r="BQ41" s="6">
        <f>G41*'Summary all tools'!F$39</f>
        <v>9.3150836496479883</v>
      </c>
      <c r="BR41" s="6">
        <f>H41*'Summary all tools'!G$39</f>
        <v>8.4179825591109427</v>
      </c>
      <c r="BS41" s="6">
        <f>I41*'Summary all tools'!H$39</f>
        <v>4.0463326649368616</v>
      </c>
      <c r="BT41" s="6">
        <f>J41*'Summary all tools'!J$39</f>
        <v>3.0499018326077265</v>
      </c>
      <c r="BU41" s="6">
        <f>K41*'Summary all tools'!K$39</f>
        <v>2.699174187899029</v>
      </c>
      <c r="BV41" s="6">
        <f>L41*'Summary all tools'!L$39</f>
        <v>8.99661131368436</v>
      </c>
      <c r="BW41" s="6">
        <f>M41*'Summary all tools'!M$39</f>
        <v>6.9580016962392612</v>
      </c>
      <c r="BX41" s="6">
        <f>N41*'Summary all tools'!N$39</f>
        <v>5.5501758529223801</v>
      </c>
      <c r="BY41" s="6">
        <f>O41*'Summary all tools'!O$39</f>
        <v>7.8601914777680042</v>
      </c>
      <c r="BZ41" s="6">
        <f>P41*'Summary all tools'!P$39</f>
        <v>4.5135310709606422</v>
      </c>
      <c r="CA41" s="6"/>
      <c r="CB41" s="6">
        <f>R41*'Summary all tools'!B$46</f>
        <v>4.726231732397336</v>
      </c>
      <c r="CC41" s="6">
        <f>S41*'Summary all tools'!C$46</f>
        <v>3.9237334729581255</v>
      </c>
      <c r="CD41" s="6">
        <f>T41*'Summary all tools'!D$46</f>
        <v>10.833937492249747</v>
      </c>
      <c r="CE41" s="6">
        <f>U41*'Summary all tools'!E$46</f>
        <v>7.2849025109050993</v>
      </c>
      <c r="CF41" s="6">
        <f>V41*'Summary all tools'!F$46</f>
        <v>4.2760927224384506</v>
      </c>
      <c r="CG41" s="6">
        <f>W41*'Summary all tools'!G$46</f>
        <v>3.9679700790987087</v>
      </c>
      <c r="CH41" s="6">
        <f>X41*'Summary all tools'!H$46</f>
        <v>2.5688838505042479</v>
      </c>
      <c r="CI41" s="6">
        <f>Y41*'Summary all tools'!I$46</f>
        <v>0</v>
      </c>
      <c r="CJ41" s="6">
        <f>Z41*'Summary all tools'!J$46</f>
        <v>1.9379612977820337</v>
      </c>
      <c r="CK41" s="6">
        <f>AA41*'Summary all tools'!K$46</f>
        <v>3.6543888976055547</v>
      </c>
      <c r="CL41" s="6">
        <f>AB41*'Summary all tools'!L$46</f>
        <v>4.5512817465398792</v>
      </c>
      <c r="CM41" s="6">
        <f>AC41*'Summary all tools'!M$46</f>
        <v>3.0613778815967616</v>
      </c>
      <c r="CN41" s="6">
        <f>AD41*'Summary all tools'!N$46</f>
        <v>4.392266555898976</v>
      </c>
      <c r="CO41" s="6">
        <f>AE41*'Summary all tools'!O$46</f>
        <v>2.6951300639549154</v>
      </c>
      <c r="CP41" s="6">
        <f t="shared" si="2"/>
        <v>161.02384575450958</v>
      </c>
      <c r="CR41" s="6"/>
      <c r="CS41" s="6"/>
      <c r="CT41" s="6"/>
      <c r="CU41" s="6"/>
      <c r="CV41" s="6"/>
      <c r="CW41" s="6"/>
      <c r="CX41" s="6"/>
      <c r="CY41" s="6"/>
      <c r="CZ41" s="6"/>
      <c r="DA41" s="6"/>
      <c r="DB41" s="6"/>
      <c r="DC41" s="6"/>
      <c r="DD41" s="6"/>
      <c r="DE41" s="6"/>
      <c r="DF41" s="6"/>
      <c r="DH41" s="6"/>
      <c r="DI41" s="6"/>
      <c r="DJ41" s="6"/>
      <c r="DK41" s="6"/>
      <c r="DL41" s="6"/>
      <c r="DM41" s="6"/>
      <c r="DN41" s="6"/>
      <c r="DO41" s="6"/>
      <c r="DP41" s="6"/>
      <c r="DQ41" s="6"/>
      <c r="DR41" s="6"/>
      <c r="DS41" s="6"/>
      <c r="DT41" s="6"/>
      <c r="DU41" s="6"/>
      <c r="DV41" s="6"/>
      <c r="DX41" s="6"/>
      <c r="DY41" s="6"/>
      <c r="DZ41" s="6"/>
      <c r="EA41" s="6"/>
      <c r="EB41" s="6"/>
      <c r="EC41" s="6"/>
      <c r="ED41" s="6"/>
      <c r="EE41" s="6"/>
      <c r="EF41" s="6"/>
      <c r="EG41" s="6"/>
      <c r="EH41" s="6"/>
      <c r="EI41" s="6"/>
      <c r="EJ41" s="6"/>
      <c r="EK41" s="6"/>
      <c r="EL41" s="6"/>
      <c r="EN41" s="1"/>
      <c r="EO41" s="1"/>
      <c r="EP41" s="1"/>
      <c r="EQ41" s="1"/>
      <c r="ER41" s="1"/>
      <c r="ES41" s="1"/>
      <c r="ET41" s="1"/>
      <c r="EU41" s="1"/>
      <c r="EV41" s="1"/>
      <c r="EW41" s="1"/>
      <c r="EX41" s="1"/>
      <c r="EY41" s="1"/>
      <c r="EZ41" s="1"/>
      <c r="FA41" s="1"/>
      <c r="FB41" s="2"/>
      <c r="FD41" s="2"/>
      <c r="FE41" s="2"/>
      <c r="FF41" s="2"/>
      <c r="FG41" s="2"/>
      <c r="FH41" s="2"/>
      <c r="FI41" s="2"/>
      <c r="FJ41" s="2"/>
      <c r="FK41" s="2"/>
      <c r="FL41" s="2"/>
      <c r="FM41" s="2"/>
      <c r="FN41" s="2"/>
      <c r="FO41" s="2"/>
      <c r="FP41" s="2"/>
      <c r="FQ41" s="2"/>
      <c r="FR41" s="2"/>
      <c r="FT41" s="2"/>
      <c r="FU41" s="2"/>
      <c r="FV41" s="2"/>
      <c r="FW41" s="2"/>
      <c r="FX41" s="2"/>
      <c r="FY41" s="2"/>
      <c r="FZ41" s="2"/>
      <c r="GA41" s="2"/>
      <c r="GB41" s="2"/>
      <c r="GC41" s="2"/>
      <c r="GD41" s="2"/>
      <c r="GE41" s="2"/>
      <c r="GF41" s="2"/>
      <c r="GG41" s="2"/>
      <c r="GH41" s="2"/>
      <c r="GJ41" s="6"/>
    </row>
    <row r="42" spans="1:192" x14ac:dyDescent="0.25">
      <c r="A42" s="8" t="s">
        <v>44</v>
      </c>
      <c r="B42" s="8" t="s">
        <v>207</v>
      </c>
      <c r="C42" s="22">
        <f>Baseline!CC42*'Summary all tools'!B$37</f>
        <v>157.11852646894673</v>
      </c>
      <c r="D42" s="22">
        <f>Baseline!CD42*'Summary all tools'!C$37</f>
        <v>152.82027973236333</v>
      </c>
      <c r="E42" s="22">
        <f>Baseline!CE42*'Summary all tools'!D$37</f>
        <v>352.53239231651258</v>
      </c>
      <c r="F42" s="22">
        <f>Baseline!CF42*'Summary all tools'!E$37</f>
        <v>268.17647975696906</v>
      </c>
      <c r="G42" s="22">
        <f>Baseline!CG42*'Summary all tools'!F$37</f>
        <v>183.7691714979336</v>
      </c>
      <c r="H42" s="22">
        <f>Baseline!CH42*'Summary all tools'!G$37</f>
        <v>202.05223637570202</v>
      </c>
      <c r="I42" s="22">
        <f>Baseline!CI42*'Summary all tools'!H$37</f>
        <v>113.46793954264895</v>
      </c>
      <c r="J42" s="27">
        <f>Baseline!CJ42*'Summary all tools'!J$37</f>
        <v>119.80379429222184</v>
      </c>
      <c r="K42" s="27">
        <f>Baseline!CK42*'Summary all tools'!K$37</f>
        <v>121.21137914770968</v>
      </c>
      <c r="L42" s="27">
        <f>Baseline!CL42*'Summary all tools'!L$37</f>
        <v>248.14511297545582</v>
      </c>
      <c r="M42" s="27">
        <f>Baseline!CM42*'Summary all tools'!M$37</f>
        <v>176.41418536297454</v>
      </c>
      <c r="N42" s="27">
        <f>Baseline!CN42*'Summary all tools'!N$37</f>
        <v>128.37170859290862</v>
      </c>
      <c r="O42" s="27">
        <f>Baseline!CO42*'Summary all tools'!O$37</f>
        <v>194.53307370338226</v>
      </c>
      <c r="P42" s="27">
        <f>Baseline!CP42*'Summary all tools'!P$37</f>
        <v>126.99486862725472</v>
      </c>
      <c r="Q42" s="28"/>
      <c r="R42" s="29">
        <f>Baseline!CR42*'Summary all tools'!B$44</f>
        <v>64.817744932946923</v>
      </c>
      <c r="S42" s="29">
        <f>Baseline!CS42*'Summary all tools'!C$44</f>
        <v>62.142440712449904</v>
      </c>
      <c r="T42" s="29">
        <f>Baseline!CT42*'Summary all tools'!D$44</f>
        <v>124.16882743391184</v>
      </c>
      <c r="U42" s="29">
        <f>Baseline!CU42*'Summary all tools'!E$44</f>
        <v>81.41158603400639</v>
      </c>
      <c r="V42" s="29">
        <f>Baseline!CV42*'Summary all tools'!F$44</f>
        <v>34.140753547311704</v>
      </c>
      <c r="W42" s="29">
        <f>Baseline!CW42*'Summary all tools'!G$44</f>
        <v>37.476689268592885</v>
      </c>
      <c r="X42" s="29">
        <f>Baseline!CX42*'Summary all tools'!H$44</f>
        <v>28.542450771552929</v>
      </c>
      <c r="Y42" s="29">
        <f>Baseline!CY42*'Summary all tools'!J$44</f>
        <v>59.428421072860225</v>
      </c>
      <c r="Z42" s="29">
        <f>Baseline!CZ42*'Summary all tools'!K$44</f>
        <v>56.143739731996199</v>
      </c>
      <c r="AA42" s="29">
        <f>Baseline!DA42*'Summary all tools'!L$44</f>
        <v>97.563152468467351</v>
      </c>
      <c r="AB42" s="29">
        <f>Baseline!DB42*'Summary all tools'!M$44</f>
        <v>58.403536378907312</v>
      </c>
      <c r="AC42" s="29">
        <f>Baseline!DC42*'Summary all tools'!N$44</f>
        <v>31.898701530028553</v>
      </c>
      <c r="AD42" s="29">
        <f>Baseline!DD42*'Summary all tools'!O$44</f>
        <v>47.920767632666575</v>
      </c>
      <c r="AE42" s="29">
        <f>Baseline!DE42*'Summary all tools'!P$44</f>
        <v>31.240229194342181</v>
      </c>
      <c r="AF42" s="29">
        <f t="shared" si="0"/>
        <v>3360.7101891030238</v>
      </c>
      <c r="AH42" s="6">
        <f>C42*'Summary all tools'!B$38</f>
        <v>29.54142011812143</v>
      </c>
      <c r="AI42" s="6">
        <f>D42*'Summary all tools'!C$38</f>
        <v>28.733263909745517</v>
      </c>
      <c r="AJ42" s="6">
        <f>E42*'Summary all tools'!D$38</f>
        <v>66.617036576242398</v>
      </c>
      <c r="AK42" s="6">
        <f>F42*'Summary all tools'!E$38</f>
        <v>50.676541362525846</v>
      </c>
      <c r="AL42" s="6">
        <f>G42*'Summary all tools'!F$38</f>
        <v>34.726334050665855</v>
      </c>
      <c r="AM42" s="6">
        <f>H42*'Summary all tools'!G$38</f>
        <v>48.739032988963245</v>
      </c>
      <c r="AN42" s="6">
        <f>I42*'Summary all tools'!H$38</f>
        <v>27.370732181729551</v>
      </c>
      <c r="AO42" s="6">
        <f>J42*'Summary all tools'!J$38</f>
        <v>14.634417936316954</v>
      </c>
      <c r="AP42" s="6">
        <f>K42*'Summary all tools'!K$38</f>
        <v>14.80635894350905</v>
      </c>
      <c r="AQ42" s="6">
        <f>L42*'Summary all tools'!L$38</f>
        <v>60.761909339922624</v>
      </c>
      <c r="AR42" s="6">
        <f>M42*'Summary all tools'!M$38</f>
        <v>43.197557303341341</v>
      </c>
      <c r="AS42" s="6">
        <f>N42*'Summary all tools'!N$38</f>
        <v>31.433664059726187</v>
      </c>
      <c r="AT42" s="6">
        <f>O42*'Summary all tools'!O$38</f>
        <v>43.330293210725408</v>
      </c>
      <c r="AU42" s="6">
        <f>P42*'Summary all tools'!P$38</f>
        <v>28.28683467093558</v>
      </c>
      <c r="AV42" s="6"/>
      <c r="AW42" s="6">
        <f>R42*'Summary all tools'!B$45</f>
        <v>12.187030245296176</v>
      </c>
      <c r="AX42" s="6">
        <f>S42*'Summary all tools'!C$45</f>
        <v>11.684019634786754</v>
      </c>
      <c r="AY42" s="6">
        <f>T42*'Summary all tools'!D$45</f>
        <v>23.463827719319024</v>
      </c>
      <c r="AZ42" s="6">
        <f>U42*'Summary all tools'!E$45</f>
        <v>15.384114262294636</v>
      </c>
      <c r="BA42" s="6">
        <f>V42*'Summary all tools'!F$45</f>
        <v>6.4514804238464603</v>
      </c>
      <c r="BB42" s="6">
        <f>W42*'Summary all tools'!G$45</f>
        <v>9.0401255999101142</v>
      </c>
      <c r="BC42" s="6">
        <f>X42*'Summary all tools'!H$45</f>
        <v>6.8850089199402165</v>
      </c>
      <c r="BD42" s="6">
        <f>Y42*'Summary all tools'!J$45</f>
        <v>7.2593723463742306</v>
      </c>
      <c r="BE42" s="6">
        <f>Z42*'Summary all tools'!K$45</f>
        <v>6.8581379796848356</v>
      </c>
      <c r="BF42" s="6">
        <f>AA42*'Summary all tools'!L$45</f>
        <v>23.889744811506386</v>
      </c>
      <c r="BG42" s="6">
        <f>AB42*'Summary all tools'!M$45</f>
        <v>14.300948102641231</v>
      </c>
      <c r="BH42" s="6">
        <f>AC42*'Summary all tools'!N$45</f>
        <v>7.8108570714449534</v>
      </c>
      <c r="BI42" s="6">
        <f>AD42*'Summary all tools'!O$45</f>
        <v>10.6738708892892</v>
      </c>
      <c r="BJ42" s="6">
        <f>AE42*'Summary all tools'!P$45</f>
        <v>6.9584480684508678</v>
      </c>
      <c r="BK42" s="6">
        <f t="shared" si="1"/>
        <v>685.70238272725589</v>
      </c>
      <c r="BM42" s="6">
        <f>C42*'Summary all tools'!B$39</f>
        <v>6.7971409121341351</v>
      </c>
      <c r="BN42" s="6">
        <f>D42*'Summary all tools'!C$39</f>
        <v>6.611193465959146</v>
      </c>
      <c r="BO42" s="6">
        <f>E42*'Summary all tools'!D$39</f>
        <v>19.654094642059093</v>
      </c>
      <c r="BP42" s="6">
        <f>F42*'Summary all tools'!E$39</f>
        <v>14.9511535075775</v>
      </c>
      <c r="BQ42" s="6">
        <f>G42*'Summary all tools'!F$39</f>
        <v>10.245347002525641</v>
      </c>
      <c r="BR42" s="6">
        <f>H42*'Summary all tools'!G$39</f>
        <v>10.083937859785499</v>
      </c>
      <c r="BS42" s="6">
        <f>I42*'Summary all tools'!H$39</f>
        <v>5.6629101065647349</v>
      </c>
      <c r="BT42" s="6">
        <f>J42*'Summary all tools'!J$39</f>
        <v>3.2245327656291591</v>
      </c>
      <c r="BU42" s="6">
        <f>K42*'Summary all tools'!K$39</f>
        <v>3.2624180722986043</v>
      </c>
      <c r="BV42" s="6">
        <f>L42*'Summary all tools'!L$39</f>
        <v>12.030042453206157</v>
      </c>
      <c r="BW42" s="6">
        <f>M42*'Summary all tools'!M$39</f>
        <v>8.5525365130776478</v>
      </c>
      <c r="BX42" s="6">
        <f>N42*'Summary all tools'!N$39</f>
        <v>6.2234435554491441</v>
      </c>
      <c r="BY42" s="6">
        <f>O42*'Summary all tools'!O$39</f>
        <v>9.7901080894526018</v>
      </c>
      <c r="BZ42" s="6">
        <f>P42*'Summary all tools'!P$39</f>
        <v>6.3911676662364902</v>
      </c>
      <c r="CA42" s="6"/>
      <c r="CB42" s="6">
        <f>R42*'Summary all tools'!B$46</f>
        <v>2.8040954546699171</v>
      </c>
      <c r="CC42" s="6">
        <f>S42*'Summary all tools'!C$46</f>
        <v>2.6883585000394303</v>
      </c>
      <c r="CD42" s="6">
        <f>T42*'Summary all tools'!D$46</f>
        <v>6.922557867500954</v>
      </c>
      <c r="CE42" s="6">
        <f>U42*'Summary all tools'!E$46</f>
        <v>4.5387914749005907</v>
      </c>
      <c r="CF42" s="6">
        <f>V42*'Summary all tools'!F$46</f>
        <v>1.9033870815696079</v>
      </c>
      <c r="CG42" s="6">
        <f>W42*'Summary all tools'!G$46</f>
        <v>1.8703708137745063</v>
      </c>
      <c r="CH42" s="6">
        <f>X42*'Summary all tools'!H$46</f>
        <v>1.4244846041255621</v>
      </c>
      <c r="CI42" s="6">
        <f>Y42*'Summary all tools'!I$46</f>
        <v>0</v>
      </c>
      <c r="CJ42" s="6">
        <f>Z42*'Summary all tools'!J$46</f>
        <v>1.5111151480661504</v>
      </c>
      <c r="CK42" s="6">
        <f>AA42*'Summary all tools'!K$46</f>
        <v>2.6259233583645458</v>
      </c>
      <c r="CL42" s="6">
        <f>AB42*'Summary all tools'!L$46</f>
        <v>2.8313957652880291</v>
      </c>
      <c r="CM42" s="6">
        <f>AC42*'Summary all tools'!M$46</f>
        <v>1.5464448564270212</v>
      </c>
      <c r="CN42" s="6">
        <f>AD42*'Summary all tools'!N$46</f>
        <v>2.3231925146485852</v>
      </c>
      <c r="CO42" s="6">
        <f>AE42*'Summary all tools'!O$46</f>
        <v>1.5722016556332503</v>
      </c>
      <c r="CP42" s="6">
        <f t="shared" si="2"/>
        <v>158.04234570696372</v>
      </c>
      <c r="CR42" s="6"/>
      <c r="CS42" s="6"/>
      <c r="CT42" s="6"/>
      <c r="CU42" s="6"/>
      <c r="CV42" s="6"/>
      <c r="CW42" s="6"/>
      <c r="CX42" s="6"/>
      <c r="CY42" s="6"/>
      <c r="CZ42" s="6"/>
      <c r="DA42" s="6"/>
      <c r="DB42" s="6"/>
      <c r="DC42" s="6"/>
      <c r="DD42" s="6"/>
      <c r="DE42" s="6"/>
      <c r="DF42" s="6"/>
      <c r="DH42" s="6"/>
      <c r="DI42" s="6"/>
      <c r="DJ42" s="6"/>
      <c r="DK42" s="6"/>
      <c r="DL42" s="6"/>
      <c r="DM42" s="6"/>
      <c r="DN42" s="6"/>
      <c r="DO42" s="6"/>
      <c r="DP42" s="6"/>
      <c r="DQ42" s="6"/>
      <c r="DR42" s="6"/>
      <c r="DS42" s="6"/>
      <c r="DT42" s="6"/>
      <c r="DU42" s="6"/>
      <c r="DV42" s="6"/>
      <c r="DX42" s="6"/>
      <c r="DY42" s="6"/>
      <c r="DZ42" s="6"/>
      <c r="EA42" s="6"/>
      <c r="EB42" s="6"/>
      <c r="EC42" s="6"/>
      <c r="ED42" s="6"/>
      <c r="EE42" s="6"/>
      <c r="EF42" s="6"/>
      <c r="EG42" s="6"/>
      <c r="EH42" s="6"/>
      <c r="EI42" s="6"/>
      <c r="EJ42" s="6"/>
      <c r="EK42" s="6"/>
      <c r="EL42" s="6"/>
      <c r="EN42" s="1"/>
      <c r="EO42" s="1"/>
      <c r="EP42" s="1"/>
      <c r="EQ42" s="1"/>
      <c r="ER42" s="1"/>
      <c r="ES42" s="1"/>
      <c r="ET42" s="1"/>
      <c r="EU42" s="1"/>
      <c r="EV42" s="1"/>
      <c r="EW42" s="1"/>
      <c r="EX42" s="1"/>
      <c r="EY42" s="1"/>
      <c r="EZ42" s="1"/>
      <c r="FA42" s="1"/>
      <c r="FB42" s="2"/>
      <c r="FD42" s="2"/>
      <c r="FE42" s="2"/>
      <c r="FF42" s="2"/>
      <c r="FG42" s="2"/>
      <c r="FH42" s="2"/>
      <c r="FI42" s="2"/>
      <c r="FJ42" s="2"/>
      <c r="FK42" s="2"/>
      <c r="FL42" s="2"/>
      <c r="FM42" s="2"/>
      <c r="FN42" s="2"/>
      <c r="FO42" s="2"/>
      <c r="FP42" s="2"/>
      <c r="FQ42" s="2"/>
      <c r="FR42" s="2"/>
      <c r="FT42" s="2"/>
      <c r="FU42" s="2"/>
      <c r="FV42" s="2"/>
      <c r="FW42" s="2"/>
      <c r="FX42" s="2"/>
      <c r="FY42" s="2"/>
      <c r="FZ42" s="2"/>
      <c r="GA42" s="2"/>
      <c r="GB42" s="2"/>
      <c r="GC42" s="2"/>
      <c r="GD42" s="2"/>
      <c r="GE42" s="2"/>
      <c r="GF42" s="2"/>
      <c r="GG42" s="2"/>
      <c r="GH42" s="2"/>
      <c r="GJ42" s="6"/>
    </row>
    <row r="43" spans="1:192" x14ac:dyDescent="0.25">
      <c r="A43" s="8" t="s">
        <v>47</v>
      </c>
      <c r="B43" s="8" t="s">
        <v>208</v>
      </c>
      <c r="C43" s="22">
        <f>Baseline!CC43*'Summary all tools'!B$37</f>
        <v>141.29682036726973</v>
      </c>
      <c r="D43" s="22">
        <f>Baseline!CD43*'Summary all tools'!C$37</f>
        <v>121.64701095996256</v>
      </c>
      <c r="E43" s="22">
        <f>Baseline!CE43*'Summary all tools'!D$37</f>
        <v>269.36803051402904</v>
      </c>
      <c r="F43" s="22">
        <f>Baseline!CF43*'Summary all tools'!E$37</f>
        <v>210.75994000220084</v>
      </c>
      <c r="G43" s="22">
        <f>Baseline!CG43*'Summary all tools'!F$37</f>
        <v>144.48439329382722</v>
      </c>
      <c r="H43" s="22">
        <f>Baseline!CH43*'Summary all tools'!G$37</f>
        <v>159.95636730513007</v>
      </c>
      <c r="I43" s="22">
        <f>Baseline!CI43*'Summary all tools'!H$37</f>
        <v>80.380190588400339</v>
      </c>
      <c r="J43" s="27">
        <f>Baseline!CJ43*'Summary all tools'!J$37</f>
        <v>97.683396647401707</v>
      </c>
      <c r="K43" s="27">
        <f>Baseline!CK43*'Summary all tools'!K$37</f>
        <v>94.874064559144458</v>
      </c>
      <c r="L43" s="27">
        <f>Baseline!CL43*'Summary all tools'!L$37</f>
        <v>185.67809551477805</v>
      </c>
      <c r="M43" s="27">
        <f>Baseline!CM43*'Summary all tools'!M$37</f>
        <v>135.88499518648652</v>
      </c>
      <c r="N43" s="27">
        <f>Baseline!CN43*'Summary all tools'!N$37</f>
        <v>99.119040640996488</v>
      </c>
      <c r="O43" s="27">
        <f>Baseline!CO43*'Summary all tools'!O$37</f>
        <v>150.83571635720526</v>
      </c>
      <c r="P43" s="27">
        <f>Baseline!CP43*'Summary all tools'!P$37</f>
        <v>88.975568712570222</v>
      </c>
      <c r="Q43" s="28"/>
      <c r="R43" s="29">
        <f>Baseline!CR43*'Summary all tools'!B$44</f>
        <v>74.45704230135388</v>
      </c>
      <c r="S43" s="29">
        <f>Baseline!CS43*'Summary all tools'!C$44</f>
        <v>54.018810374647735</v>
      </c>
      <c r="T43" s="29">
        <f>Baseline!CT43*'Summary all tools'!D$44</f>
        <v>102.37565030679812</v>
      </c>
      <c r="U43" s="29">
        <f>Baseline!CU43*'Summary all tools'!E$44</f>
        <v>53.358177109157594</v>
      </c>
      <c r="V43" s="29">
        <f>Baseline!CV43*'Summary all tools'!F$44</f>
        <v>19.354908679682151</v>
      </c>
      <c r="W43" s="29">
        <f>Baseline!CW43*'Summary all tools'!G$44</f>
        <v>25.324271398873577</v>
      </c>
      <c r="X43" s="29">
        <f>Baseline!CX43*'Summary all tools'!H$44</f>
        <v>15.11336079321263</v>
      </c>
      <c r="Y43" s="29">
        <f>Baseline!CY43*'Summary all tools'!J$44</f>
        <v>53.726649748298861</v>
      </c>
      <c r="Z43" s="29">
        <f>Baseline!CZ43*'Summary all tools'!K$44</f>
        <v>40.744509988045202</v>
      </c>
      <c r="AA43" s="29">
        <f>Baseline!DA43*'Summary all tools'!L$44</f>
        <v>63.783368833894947</v>
      </c>
      <c r="AB43" s="29">
        <f>Baseline!DB43*'Summary all tools'!M$44</f>
        <v>36.349846109131953</v>
      </c>
      <c r="AC43" s="29">
        <f>Baseline!DC43*'Summary all tools'!N$44</f>
        <v>17.063531047057619</v>
      </c>
      <c r="AD43" s="29">
        <f>Baseline!DD43*'Summary all tools'!O$44</f>
        <v>26.165379368086636</v>
      </c>
      <c r="AE43" s="29">
        <f>Baseline!DE43*'Summary all tools'!P$44</f>
        <v>14.8085646461605</v>
      </c>
      <c r="AF43" s="29">
        <f t="shared" si="0"/>
        <v>2577.5877013538034</v>
      </c>
      <c r="AH43" s="6">
        <f>C43*'Summary all tools'!B$38</f>
        <v>26.566623463396805</v>
      </c>
      <c r="AI43" s="6">
        <f>D43*'Summary all tools'!C$38</f>
        <v>22.872066952538717</v>
      </c>
      <c r="AJ43" s="6">
        <f>E43*'Summary all tools'!D$38</f>
        <v>50.901705296665114</v>
      </c>
      <c r="AK43" s="6">
        <f>F43*'Summary all tools'!E$38</f>
        <v>39.826702277411194</v>
      </c>
      <c r="AL43" s="6">
        <f>G43*'Summary all tools'!F$38</f>
        <v>27.302802019138714</v>
      </c>
      <c r="AM43" s="6">
        <f>H43*'Summary all tools'!G$38</f>
        <v>38.584669007984239</v>
      </c>
      <c r="AN43" s="6">
        <f>I43*'Summary all tools'!H$38</f>
        <v>19.389306602192686</v>
      </c>
      <c r="AO43" s="6">
        <f>J43*'Summary all tools'!J$38</f>
        <v>11.932340377218843</v>
      </c>
      <c r="AP43" s="6">
        <f>K43*'Summary all tools'!K$38</f>
        <v>11.589171447183277</v>
      </c>
      <c r="AQ43" s="6">
        <f>L43*'Summary all tools'!L$38</f>
        <v>45.465959296141214</v>
      </c>
      <c r="AR43" s="6">
        <f>M43*'Summary all tools'!M$38</f>
        <v>33.273400629065719</v>
      </c>
      <c r="AS43" s="6">
        <f>N43*'Summary all tools'!N$38</f>
        <v>24.270726467557068</v>
      </c>
      <c r="AT43" s="6">
        <f>O43*'Summary all tools'!O$38</f>
        <v>33.597144649927358</v>
      </c>
      <c r="AU43" s="6">
        <f>P43*'Summary all tools'!P$38</f>
        <v>19.818416516592997</v>
      </c>
      <c r="AV43" s="6"/>
      <c r="AW43" s="6">
        <f>R43*'Summary all tools'!B$45</f>
        <v>13.999410615728767</v>
      </c>
      <c r="AX43" s="6">
        <f>S43*'Summary all tools'!C$45</f>
        <v>10.156614929010306</v>
      </c>
      <c r="AY43" s="6">
        <f>T43*'Summary all tools'!D$45</f>
        <v>19.345633449993542</v>
      </c>
      <c r="AZ43" s="6">
        <f>U43*'Summary all tools'!E$45</f>
        <v>10.082941918514523</v>
      </c>
      <c r="BA43" s="6">
        <f>V43*'Summary all tools'!F$45</f>
        <v>3.6574416636488571</v>
      </c>
      <c r="BB43" s="6">
        <f>W43*'Summary all tools'!G$45</f>
        <v>6.1087198106340148</v>
      </c>
      <c r="BC43" s="6">
        <f>X43*'Summary all tools'!H$45</f>
        <v>3.6456443318193128</v>
      </c>
      <c r="BD43" s="6">
        <f>Y43*'Summary all tools'!J$45</f>
        <v>6.5628826814692189</v>
      </c>
      <c r="BE43" s="6">
        <f>Z43*'Summary all tools'!K$45</f>
        <v>4.9770726486432029</v>
      </c>
      <c r="BF43" s="6">
        <f>AA43*'Summary all tools'!L$45</f>
        <v>15.618277660230644</v>
      </c>
      <c r="BG43" s="6">
        <f>AB43*'Summary all tools'!M$45</f>
        <v>8.9007840102886782</v>
      </c>
      <c r="BH43" s="6">
        <f>AC43*'Summary all tools'!N$45</f>
        <v>4.1782516450477987</v>
      </c>
      <c r="BI43" s="6">
        <f>AD43*'Summary all tools'!O$45</f>
        <v>5.8280761127425036</v>
      </c>
      <c r="BJ43" s="6">
        <f>AE43*'Summary all tools'!P$45</f>
        <v>3.2984594132640814</v>
      </c>
      <c r="BK43" s="6">
        <f t="shared" si="1"/>
        <v>521.75124589404936</v>
      </c>
      <c r="BM43" s="6">
        <f>C43*'Summary all tools'!B$39</f>
        <v>6.112674425206345</v>
      </c>
      <c r="BN43" s="6">
        <f>D43*'Summary all tools'!C$39</f>
        <v>5.2625994758053691</v>
      </c>
      <c r="BO43" s="6">
        <f>E43*'Summary all tools'!D$39</f>
        <v>15.017583860817346</v>
      </c>
      <c r="BP43" s="6">
        <f>F43*'Summary all tools'!E$39</f>
        <v>11.750114025944296</v>
      </c>
      <c r="BQ43" s="6">
        <f>G43*'Summary all tools'!F$39</f>
        <v>8.0551745087521045</v>
      </c>
      <c r="BR43" s="6">
        <f>H43*'Summary all tools'!G$39</f>
        <v>7.9830349671691536</v>
      </c>
      <c r="BS43" s="6">
        <f>I43*'Summary all tools'!H$39</f>
        <v>4.0115806763157282</v>
      </c>
      <c r="BT43" s="6">
        <f>J43*'Summary all tools'!J$39</f>
        <v>2.6291597441329655</v>
      </c>
      <c r="BU43" s="6">
        <f>K43*'Summary all tools'!K$39</f>
        <v>2.5535462510742817</v>
      </c>
      <c r="BV43" s="6">
        <f>L43*'Summary all tools'!L$39</f>
        <v>9.0016496593031263</v>
      </c>
      <c r="BW43" s="6">
        <f>M43*'Summary all tools'!M$39</f>
        <v>6.5876867017277769</v>
      </c>
      <c r="BX43" s="6">
        <f>N43*'Summary all tools'!N$39</f>
        <v>4.8052780590129771</v>
      </c>
      <c r="BY43" s="6">
        <f>O43*'Summary all tools'!O$39</f>
        <v>7.5909866573057627</v>
      </c>
      <c r="BZ43" s="6">
        <f>P43*'Summary all tools'!P$39</f>
        <v>4.4778012213222667</v>
      </c>
      <c r="CA43" s="6"/>
      <c r="CB43" s="6">
        <f>R43*'Summary all tools'!B$46</f>
        <v>3.2211033275128136</v>
      </c>
      <c r="CC43" s="6">
        <f>S43*'Summary all tools'!C$46</f>
        <v>2.336920249152814</v>
      </c>
      <c r="CD43" s="6">
        <f>T43*'Summary all tools'!D$46</f>
        <v>5.7075626638179706</v>
      </c>
      <c r="CE43" s="6">
        <f>U43*'Summary all tools'!E$46</f>
        <v>2.9747810008039739</v>
      </c>
      <c r="CF43" s="6">
        <f>V43*'Summary all tools'!F$46</f>
        <v>1.0790588759212467</v>
      </c>
      <c r="CG43" s="6">
        <f>W43*'Summary all tools'!G$46</f>
        <v>1.2638730642691065</v>
      </c>
      <c r="CH43" s="6">
        <f>X43*'Summary all tools'!H$46</f>
        <v>0.75427124106606469</v>
      </c>
      <c r="CI43" s="6">
        <f>Y43*'Summary all tools'!I$46</f>
        <v>0</v>
      </c>
      <c r="CJ43" s="6">
        <f>Z43*'Summary all tools'!J$46</f>
        <v>1.0966431259722311</v>
      </c>
      <c r="CK43" s="6">
        <f>AA43*'Summary all tools'!K$46</f>
        <v>1.7167366352808164</v>
      </c>
      <c r="CL43" s="6">
        <f>AB43*'Summary all tools'!L$46</f>
        <v>1.7622357604262822</v>
      </c>
      <c r="CM43" s="6">
        <f>AC43*'Summary all tools'!M$46</f>
        <v>0.8272377418047655</v>
      </c>
      <c r="CN43" s="6">
        <f>AD43*'Summary all tools'!N$46</f>
        <v>1.2684941517806998</v>
      </c>
      <c r="CO43" s="6">
        <f>AE43*'Summary all tools'!O$46</f>
        <v>0.74525861220192635</v>
      </c>
      <c r="CP43" s="6">
        <f t="shared" si="2"/>
        <v>120.59304668390018</v>
      </c>
      <c r="CR43" s="6"/>
      <c r="CS43" s="6"/>
      <c r="CT43" s="6"/>
      <c r="CU43" s="6"/>
      <c r="CV43" s="6"/>
      <c r="CW43" s="6"/>
      <c r="CX43" s="6"/>
      <c r="CY43" s="6"/>
      <c r="CZ43" s="6"/>
      <c r="DA43" s="6"/>
      <c r="DB43" s="6"/>
      <c r="DC43" s="6"/>
      <c r="DD43" s="6"/>
      <c r="DE43" s="6"/>
      <c r="DF43" s="6"/>
      <c r="DH43" s="6"/>
      <c r="DI43" s="6"/>
      <c r="DJ43" s="6"/>
      <c r="DK43" s="6"/>
      <c r="DL43" s="6"/>
      <c r="DM43" s="6"/>
      <c r="DN43" s="6"/>
      <c r="DO43" s="6"/>
      <c r="DP43" s="6"/>
      <c r="DQ43" s="6"/>
      <c r="DR43" s="6"/>
      <c r="DS43" s="6"/>
      <c r="DT43" s="6"/>
      <c r="DU43" s="6"/>
      <c r="DV43" s="6"/>
      <c r="DX43" s="6"/>
      <c r="DY43" s="6"/>
      <c r="DZ43" s="6"/>
      <c r="EA43" s="6"/>
      <c r="EB43" s="6"/>
      <c r="EC43" s="6"/>
      <c r="ED43" s="6"/>
      <c r="EE43" s="6"/>
      <c r="EF43" s="6"/>
      <c r="EG43" s="6"/>
      <c r="EH43" s="6"/>
      <c r="EI43" s="6"/>
      <c r="EJ43" s="6"/>
      <c r="EK43" s="6"/>
      <c r="EL43" s="6"/>
      <c r="EN43" s="1"/>
      <c r="EO43" s="1"/>
      <c r="EP43" s="1"/>
      <c r="EQ43" s="1"/>
      <c r="ER43" s="1"/>
      <c r="ES43" s="1"/>
      <c r="ET43" s="1"/>
      <c r="EU43" s="1"/>
      <c r="EV43" s="1"/>
      <c r="EW43" s="1"/>
      <c r="EX43" s="1"/>
      <c r="EY43" s="1"/>
      <c r="EZ43" s="1"/>
      <c r="FA43" s="1"/>
      <c r="FB43" s="2"/>
      <c r="FD43" s="2"/>
      <c r="FE43" s="2"/>
      <c r="FF43" s="2"/>
      <c r="FG43" s="2"/>
      <c r="FH43" s="2"/>
      <c r="FI43" s="2"/>
      <c r="FJ43" s="2"/>
      <c r="FK43" s="2"/>
      <c r="FL43" s="2"/>
      <c r="FM43" s="2"/>
      <c r="FN43" s="2"/>
      <c r="FO43" s="2"/>
      <c r="FP43" s="2"/>
      <c r="FQ43" s="2"/>
      <c r="FR43" s="2"/>
      <c r="FT43" s="2"/>
      <c r="FU43" s="2"/>
      <c r="FV43" s="2"/>
      <c r="FW43" s="2"/>
      <c r="FX43" s="2"/>
      <c r="FY43" s="2"/>
      <c r="FZ43" s="2"/>
      <c r="GA43" s="2"/>
      <c r="GB43" s="2"/>
      <c r="GC43" s="2"/>
      <c r="GD43" s="2"/>
      <c r="GE43" s="2"/>
      <c r="GF43" s="2"/>
      <c r="GG43" s="2"/>
      <c r="GH43" s="2"/>
      <c r="GJ43" s="6"/>
    </row>
    <row r="44" spans="1:192" x14ac:dyDescent="0.25">
      <c r="A44" s="8" t="s">
        <v>48</v>
      </c>
      <c r="B44" s="8" t="s">
        <v>209</v>
      </c>
      <c r="C44" s="22">
        <f>Baseline!CC44*'Summary all tools'!B$37</f>
        <v>127.73859759896905</v>
      </c>
      <c r="D44" s="22">
        <f>Baseline!CD44*'Summary all tools'!C$37</f>
        <v>94.947713007708231</v>
      </c>
      <c r="E44" s="22">
        <f>Baseline!CE44*'Summary all tools'!D$37</f>
        <v>183.05604715670296</v>
      </c>
      <c r="F44" s="22">
        <f>Baseline!CF44*'Summary all tools'!E$37</f>
        <v>138.12784784047886</v>
      </c>
      <c r="G44" s="22">
        <f>Baseline!CG44*'Summary all tools'!F$37</f>
        <v>95.739930553898134</v>
      </c>
      <c r="H44" s="22">
        <f>Baseline!CH44*'Summary all tools'!G$37</f>
        <v>83.131379906875353</v>
      </c>
      <c r="I44" s="22">
        <f>Baseline!CI44*'Summary all tools'!H$37</f>
        <v>38.819755394744256</v>
      </c>
      <c r="J44" s="27">
        <f>Baseline!CJ44*'Summary all tools'!J$37</f>
        <v>83.536409724821311</v>
      </c>
      <c r="K44" s="27">
        <f>Baseline!CK44*'Summary all tools'!K$37</f>
        <v>67.367651657316429</v>
      </c>
      <c r="L44" s="27">
        <f>Baseline!CL44*'Summary all tools'!L$37</f>
        <v>120.33446125629069</v>
      </c>
      <c r="M44" s="27">
        <f>Baseline!CM44*'Summary all tools'!M$37</f>
        <v>90.216673505751231</v>
      </c>
      <c r="N44" s="27">
        <f>Baseline!CN44*'Summary all tools'!N$37</f>
        <v>62.045762741596739</v>
      </c>
      <c r="O44" s="27">
        <f>Baseline!CO44*'Summary all tools'!O$37</f>
        <v>81.027391373876284</v>
      </c>
      <c r="P44" s="27">
        <f>Baseline!CP44*'Summary all tools'!P$37</f>
        <v>41.459431137708492</v>
      </c>
      <c r="Q44" s="28"/>
      <c r="R44" s="29">
        <f>Baseline!CR44*'Summary all tools'!B$44</f>
        <v>66.336160761543269</v>
      </c>
      <c r="S44" s="29">
        <f>Baseline!CS44*'Summary all tools'!C$44</f>
        <v>55.57715270020163</v>
      </c>
      <c r="T44" s="29">
        <f>Baseline!CT44*'Summary all tools'!D$44</f>
        <v>123.12348663443254</v>
      </c>
      <c r="U44" s="29">
        <f>Baseline!CU44*'Summary all tools'!E$44</f>
        <v>70.434802629128527</v>
      </c>
      <c r="V44" s="29">
        <f>Baseline!CV44*'Summary all tools'!F$44</f>
        <v>33.092960659408753</v>
      </c>
      <c r="W44" s="29">
        <f>Baseline!CW44*'Summary all tools'!G$44</f>
        <v>34.257690111374586</v>
      </c>
      <c r="X44" s="29">
        <f>Baseline!CX44*'Summary all tools'!H$44</f>
        <v>27.155313789646222</v>
      </c>
      <c r="Y44" s="29">
        <f>Baseline!CY44*'Summary all tools'!J$44</f>
        <v>57.667591162067161</v>
      </c>
      <c r="Z44" s="29">
        <f>Baseline!CZ44*'Summary all tools'!K$44</f>
        <v>51.492958901239589</v>
      </c>
      <c r="AA44" s="29">
        <f>Baseline!DA44*'Summary all tools'!L$44</f>
        <v>90.205416139569152</v>
      </c>
      <c r="AB44" s="29">
        <f>Baseline!DB44*'Summary all tools'!M$44</f>
        <v>51.702936072853532</v>
      </c>
      <c r="AC44" s="29">
        <f>Baseline!DC44*'Summary all tools'!N$44</f>
        <v>29.453908060091329</v>
      </c>
      <c r="AD44" s="29">
        <f>Baseline!DD44*'Summary all tools'!O$44</f>
        <v>47.580851583968808</v>
      </c>
      <c r="AE44" s="29">
        <f>Baseline!DE44*'Summary all tools'!P$44</f>
        <v>30.219461425703866</v>
      </c>
      <c r="AF44" s="29">
        <f t="shared" si="0"/>
        <v>2075.8497434879669</v>
      </c>
      <c r="AH44" s="6">
        <f>C44*'Summary all tools'!B$38</f>
        <v>24.017406869689687</v>
      </c>
      <c r="AI44" s="6">
        <f>D44*'Summary all tools'!C$38</f>
        <v>17.85206584005163</v>
      </c>
      <c r="AJ44" s="6">
        <f>E44*'Summary all tools'!D$38</f>
        <v>34.591576986184478</v>
      </c>
      <c r="AK44" s="6">
        <f>F44*'Summary all tools'!E$38</f>
        <v>26.101623829010677</v>
      </c>
      <c r="AL44" s="6">
        <f>G44*'Summary all tools'!F$38</f>
        <v>18.091700491992487</v>
      </c>
      <c r="AM44" s="6">
        <f>H44*'Summary all tools'!G$38</f>
        <v>20.052948387887678</v>
      </c>
      <c r="AN44" s="6">
        <f>I44*'Summary all tools'!H$38</f>
        <v>9.3640999612091047</v>
      </c>
      <c r="AO44" s="6">
        <f>J44*'Summary all tools'!J$38</f>
        <v>10.204240525392251</v>
      </c>
      <c r="AP44" s="6">
        <f>K44*'Summary all tools'!K$38</f>
        <v>8.2291748401276799</v>
      </c>
      <c r="AQ44" s="6">
        <f>L44*'Summary all tools'!L$38</f>
        <v>29.465628146569127</v>
      </c>
      <c r="AR44" s="6">
        <f>M44*'Summary all tools'!M$38</f>
        <v>22.090853496067268</v>
      </c>
      <c r="AS44" s="6">
        <f>N44*'Summary all tools'!N$38</f>
        <v>15.192799751023689</v>
      </c>
      <c r="AT44" s="6">
        <f>O44*'Summary all tools'!O$38</f>
        <v>18.048039644321001</v>
      </c>
      <c r="AU44" s="6">
        <f>P44*'Summary all tools'!P$38</f>
        <v>9.2346729188372141</v>
      </c>
      <c r="AV44" s="6"/>
      <c r="AW44" s="6">
        <f>R44*'Summary all tools'!B$45</f>
        <v>12.472522738859217</v>
      </c>
      <c r="AX44" s="6">
        <f>S44*'Summary all tools'!C$45</f>
        <v>10.449614401202636</v>
      </c>
      <c r="AY44" s="6">
        <f>T44*'Summary all tools'!D$45</f>
        <v>23.266292662140422</v>
      </c>
      <c r="AZ44" s="6">
        <f>U44*'Summary all tools'!E$45</f>
        <v>13.309862938133442</v>
      </c>
      <c r="BA44" s="6">
        <f>V44*'Summary all tools'!F$45</f>
        <v>6.2534820025408564</v>
      </c>
      <c r="BB44" s="6">
        <f>W44*'Summary all tools'!G$45</f>
        <v>8.2636387422077338</v>
      </c>
      <c r="BC44" s="6">
        <f>X44*'Summary all tools'!H$45</f>
        <v>6.5504037884451609</v>
      </c>
      <c r="BD44" s="6">
        <f>Y44*'Summary all tools'!J$45</f>
        <v>7.0442813220744567</v>
      </c>
      <c r="BE44" s="6">
        <f>Z44*'Summary all tools'!K$45</f>
        <v>6.2900301763418955</v>
      </c>
      <c r="BF44" s="6">
        <f>AA44*'Summary all tools'!L$45</f>
        <v>22.088096967618412</v>
      </c>
      <c r="BG44" s="6">
        <f>AB44*'Summary all tools'!M$45</f>
        <v>12.660209490312532</v>
      </c>
      <c r="BH44" s="6">
        <f>AC44*'Summary all tools'!N$45</f>
        <v>7.2122141346813606</v>
      </c>
      <c r="BI44" s="6">
        <f>AD44*'Summary all tools'!O$45</f>
        <v>10.598157994938067</v>
      </c>
      <c r="BJ44" s="6">
        <f>AE44*'Summary all tools'!P$45</f>
        <v>6.7310822746907961</v>
      </c>
      <c r="BK44" s="6">
        <f t="shared" si="1"/>
        <v>415.72672132255087</v>
      </c>
      <c r="BM44" s="6">
        <f>C44*'Summary all tools'!B$39</f>
        <v>5.5261290142648845</v>
      </c>
      <c r="BN44" s="6">
        <f>D44*'Summary all tools'!C$39</f>
        <v>4.1075549720472786</v>
      </c>
      <c r="BO44" s="6">
        <f>E44*'Summary all tools'!D$39</f>
        <v>10.205589483501631</v>
      </c>
      <c r="BP44" s="6">
        <f>F44*'Summary all tools'!E$39</f>
        <v>7.7007896389938333</v>
      </c>
      <c r="BQ44" s="6">
        <f>G44*'Summary all tools'!F$39</f>
        <v>5.3376134991903301</v>
      </c>
      <c r="BR44" s="6">
        <f>H44*'Summary all tools'!G$39</f>
        <v>4.148885873356071</v>
      </c>
      <c r="BS44" s="6">
        <f>I44*'Summary all tools'!H$39</f>
        <v>1.9373999919742975</v>
      </c>
      <c r="BT44" s="6">
        <f>J44*'Summary all tools'!J$39</f>
        <v>2.2483919801711743</v>
      </c>
      <c r="BU44" s="6">
        <f>K44*'Summary all tools'!K$39</f>
        <v>1.8132080156213533</v>
      </c>
      <c r="BV44" s="6">
        <f>L44*'Summary all tools'!L$39</f>
        <v>5.8337988612334852</v>
      </c>
      <c r="BW44" s="6">
        <f>M44*'Summary all tools'!M$39</f>
        <v>4.3736924706978826</v>
      </c>
      <c r="BX44" s="6">
        <f>N44*'Summary all tools'!N$39</f>
        <v>3.00797042050469</v>
      </c>
      <c r="BY44" s="6">
        <f>O44*'Summary all tools'!O$39</f>
        <v>4.0777997522733633</v>
      </c>
      <c r="BZ44" s="6">
        <f>P44*'Summary all tools'!P$39</f>
        <v>2.0864951364736797</v>
      </c>
      <c r="CA44" s="6"/>
      <c r="CB44" s="6">
        <f>R44*'Summary all tools'!B$46</f>
        <v>2.8697839930118554</v>
      </c>
      <c r="CC44" s="6">
        <f>S44*'Summary all tools'!C$46</f>
        <v>2.404336056913881</v>
      </c>
      <c r="CD44" s="6">
        <f>T44*'Summary all tools'!D$46</f>
        <v>6.8642788910041617</v>
      </c>
      <c r="CE44" s="6">
        <f>U44*'Summary all tools'!E$46</f>
        <v>3.9268229165300528</v>
      </c>
      <c r="CF44" s="6">
        <f>V44*'Summary all tools'!F$46</f>
        <v>1.8449713982651594</v>
      </c>
      <c r="CG44" s="6">
        <f>W44*'Summary all tools'!G$46</f>
        <v>1.7097183604567723</v>
      </c>
      <c r="CH44" s="6">
        <f>X44*'Summary all tools'!H$46</f>
        <v>1.3552559562300333</v>
      </c>
      <c r="CI44" s="6">
        <f>Y44*'Summary all tools'!I$46</f>
        <v>0</v>
      </c>
      <c r="CJ44" s="6">
        <f>Z44*'Summary all tools'!J$46</f>
        <v>1.3859388524143161</v>
      </c>
      <c r="CK44" s="6">
        <f>AA44*'Summary all tools'!K$46</f>
        <v>2.4278890472347805</v>
      </c>
      <c r="CL44" s="6">
        <f>AB44*'Summary all tools'!L$46</f>
        <v>2.5065515433840249</v>
      </c>
      <c r="CM44" s="6">
        <f>AC44*'Summary all tools'!M$46</f>
        <v>1.427921590423491</v>
      </c>
      <c r="CN44" s="6">
        <f>AD44*'Summary all tools'!N$46</f>
        <v>2.3067134292967624</v>
      </c>
      <c r="CO44" s="6">
        <f>AE44*'Summary all tools'!O$46</f>
        <v>1.5208303047418534</v>
      </c>
      <c r="CP44" s="6">
        <f t="shared" si="2"/>
        <v>94.95633145021111</v>
      </c>
      <c r="CR44" s="6"/>
      <c r="CS44" s="6"/>
      <c r="CT44" s="6"/>
      <c r="CU44" s="6"/>
      <c r="CV44" s="6"/>
      <c r="CW44" s="6"/>
      <c r="CX44" s="6"/>
      <c r="CY44" s="6"/>
      <c r="CZ44" s="6"/>
      <c r="DA44" s="6"/>
      <c r="DB44" s="6"/>
      <c r="DC44" s="6"/>
      <c r="DD44" s="6"/>
      <c r="DE44" s="6"/>
      <c r="DF44" s="6"/>
      <c r="DH44" s="6"/>
      <c r="DI44" s="6"/>
      <c r="DJ44" s="6"/>
      <c r="DK44" s="6"/>
      <c r="DL44" s="6"/>
      <c r="DM44" s="6"/>
      <c r="DN44" s="6"/>
      <c r="DO44" s="6"/>
      <c r="DP44" s="6"/>
      <c r="DQ44" s="6"/>
      <c r="DR44" s="6"/>
      <c r="DS44" s="6"/>
      <c r="DT44" s="6"/>
      <c r="DU44" s="6"/>
      <c r="DV44" s="6"/>
      <c r="DX44" s="6"/>
      <c r="DY44" s="6"/>
      <c r="DZ44" s="6"/>
      <c r="EA44" s="6"/>
      <c r="EB44" s="6"/>
      <c r="EC44" s="6"/>
      <c r="ED44" s="6"/>
      <c r="EE44" s="6"/>
      <c r="EF44" s="6"/>
      <c r="EG44" s="6"/>
      <c r="EH44" s="6"/>
      <c r="EI44" s="6"/>
      <c r="EJ44" s="6"/>
      <c r="EK44" s="6"/>
      <c r="EL44" s="6"/>
      <c r="EN44" s="1"/>
      <c r="EO44" s="1"/>
      <c r="EP44" s="1"/>
      <c r="EQ44" s="1"/>
      <c r="ER44" s="1"/>
      <c r="ES44" s="1"/>
      <c r="ET44" s="1"/>
      <c r="EU44" s="1"/>
      <c r="EV44" s="1"/>
      <c r="EW44" s="1"/>
      <c r="EX44" s="1"/>
      <c r="EY44" s="1"/>
      <c r="EZ44" s="1"/>
      <c r="FA44" s="1"/>
      <c r="FB44" s="2"/>
      <c r="FD44" s="2"/>
      <c r="FE44" s="2"/>
      <c r="FF44" s="2"/>
      <c r="FG44" s="2"/>
      <c r="FH44" s="2"/>
      <c r="FI44" s="2"/>
      <c r="FJ44" s="2"/>
      <c r="FK44" s="2"/>
      <c r="FL44" s="2"/>
      <c r="FM44" s="2"/>
      <c r="FN44" s="2"/>
      <c r="FO44" s="2"/>
      <c r="FP44" s="2"/>
      <c r="FQ44" s="2"/>
      <c r="FR44" s="2"/>
      <c r="FT44" s="2"/>
      <c r="FU44" s="2"/>
      <c r="FV44" s="2"/>
      <c r="FW44" s="2"/>
      <c r="FX44" s="2"/>
      <c r="FY44" s="2"/>
      <c r="FZ44" s="2"/>
      <c r="GA44" s="2"/>
      <c r="GB44" s="2"/>
      <c r="GC44" s="2"/>
      <c r="GD44" s="2"/>
      <c r="GE44" s="2"/>
      <c r="GF44" s="2"/>
      <c r="GG44" s="2"/>
      <c r="GH44" s="2"/>
      <c r="GJ44" s="6"/>
    </row>
    <row r="45" spans="1:192" x14ac:dyDescent="0.25">
      <c r="A45" s="8" t="s">
        <v>50</v>
      </c>
      <c r="B45" s="8" t="s">
        <v>210</v>
      </c>
      <c r="C45" s="22">
        <f>Baseline!CC45*'Summary all tools'!B$37</f>
        <v>116.22653373922934</v>
      </c>
      <c r="D45" s="22">
        <f>Baseline!CD45*'Summary all tools'!C$37</f>
        <v>91.368446053359094</v>
      </c>
      <c r="E45" s="22">
        <f>Baseline!CE45*'Summary all tools'!D$37</f>
        <v>190.4988784328776</v>
      </c>
      <c r="F45" s="22">
        <f>Baseline!CF45*'Summary all tools'!E$37</f>
        <v>127.18859609370089</v>
      </c>
      <c r="G45" s="22">
        <f>Baseline!CG45*'Summary all tools'!F$37</f>
        <v>85.961716556498288</v>
      </c>
      <c r="H45" s="22">
        <f>Baseline!CH45*'Summary all tools'!G$37</f>
        <v>94.408767749217205</v>
      </c>
      <c r="I45" s="22">
        <f>Baseline!CI45*'Summary all tools'!H$37</f>
        <v>47.921250722604263</v>
      </c>
      <c r="J45" s="27">
        <f>Baseline!CJ45*'Summary all tools'!J$37</f>
        <v>79.39699085226087</v>
      </c>
      <c r="K45" s="27">
        <f>Baseline!CK45*'Summary all tools'!K$37</f>
        <v>65.662567051053529</v>
      </c>
      <c r="L45" s="27">
        <f>Baseline!CL45*'Summary all tools'!L$37</f>
        <v>123.80658868907562</v>
      </c>
      <c r="M45" s="27">
        <f>Baseline!CM45*'Summary all tools'!M$37</f>
        <v>86.259577437959905</v>
      </c>
      <c r="N45" s="27">
        <f>Baseline!CN45*'Summary all tools'!N$37</f>
        <v>69.070256429825804</v>
      </c>
      <c r="O45" s="27">
        <f>Baseline!CO45*'Summary all tools'!O$37</f>
        <v>102.91054185376032</v>
      </c>
      <c r="P45" s="27">
        <f>Baseline!CP45*'Summary all tools'!P$37</f>
        <v>54.329721823402849</v>
      </c>
      <c r="Q45" s="28"/>
      <c r="R45" s="29">
        <f>Baseline!CR45*'Summary all tools'!B$44</f>
        <v>29.202429588447878</v>
      </c>
      <c r="S45" s="29">
        <f>Baseline!CS45*'Summary all tools'!C$44</f>
        <v>22.105596910396873</v>
      </c>
      <c r="T45" s="29">
        <f>Baseline!CT45*'Summary all tools'!D$44</f>
        <v>46.090238308598984</v>
      </c>
      <c r="U45" s="29">
        <f>Baseline!CU45*'Summary all tools'!E$44</f>
        <v>22.224057182208949</v>
      </c>
      <c r="V45" s="29">
        <f>Baseline!CV45*'Summary all tools'!F$44</f>
        <v>11.219268153513564</v>
      </c>
      <c r="W45" s="29">
        <f>Baseline!CW45*'Summary all tools'!G$44</f>
        <v>13.559941063832477</v>
      </c>
      <c r="X45" s="29">
        <f>Baseline!CX45*'Summary all tools'!H$44</f>
        <v>14.300934507224817</v>
      </c>
      <c r="Y45" s="29">
        <f>Baseline!CY45*'Summary all tools'!J$44</f>
        <v>27.88871508019216</v>
      </c>
      <c r="Z45" s="29">
        <f>Baseline!CZ45*'Summary all tools'!K$44</f>
        <v>23.785225269720261</v>
      </c>
      <c r="AA45" s="29">
        <f>Baseline!DA45*'Summary all tools'!L$44</f>
        <v>39.235254131622085</v>
      </c>
      <c r="AB45" s="29">
        <f>Baseline!DB45*'Summary all tools'!M$44</f>
        <v>26.18908886135474</v>
      </c>
      <c r="AC45" s="29">
        <f>Baseline!DC45*'Summary all tools'!N$44</f>
        <v>13.310890477535963</v>
      </c>
      <c r="AD45" s="29">
        <f>Baseline!DD45*'Summary all tools'!O$44</f>
        <v>24.00300976203409</v>
      </c>
      <c r="AE45" s="29">
        <f>Baseline!DE45*'Summary all tools'!P$44</f>
        <v>15.296101588130945</v>
      </c>
      <c r="AF45" s="29">
        <f t="shared" si="0"/>
        <v>1663.4211843696396</v>
      </c>
      <c r="AH45" s="6">
        <f>C45*'Summary all tools'!B$38</f>
        <v>21.852909005878395</v>
      </c>
      <c r="AI45" s="6">
        <f>D45*'Summary all tools'!C$38</f>
        <v>17.179092186405288</v>
      </c>
      <c r="AJ45" s="6">
        <f>E45*'Summary all tools'!D$38</f>
        <v>35.998027497292597</v>
      </c>
      <c r="AK45" s="6">
        <f>F45*'Summary all tools'!E$38</f>
        <v>24.034464754795593</v>
      </c>
      <c r="AL45" s="6">
        <f>G45*'Summary all tools'!F$38</f>
        <v>16.2439393962397</v>
      </c>
      <c r="AM45" s="6">
        <f>H45*'Summary all tools'!G$38</f>
        <v>22.773279466308402</v>
      </c>
      <c r="AN45" s="6">
        <f>I45*'Summary all tools'!H$38</f>
        <v>11.559562327726168</v>
      </c>
      <c r="AO45" s="6">
        <f>J45*'Summary all tools'!J$38</f>
        <v>9.6985972262596096</v>
      </c>
      <c r="AP45" s="6">
        <f>K45*'Summary all tools'!K$38</f>
        <v>8.0208932836690643</v>
      </c>
      <c r="AQ45" s="6">
        <f>L45*'Summary all tools'!L$38</f>
        <v>30.315828619017694</v>
      </c>
      <c r="AR45" s="6">
        <f>M45*'Summary all tools'!M$38</f>
        <v>21.121901459746962</v>
      </c>
      <c r="AS45" s="6">
        <f>N45*'Summary all tools'!N$38</f>
        <v>16.912848328749458</v>
      </c>
      <c r="AT45" s="6">
        <f>O45*'Summary all tools'!O$38</f>
        <v>22.922292174323129</v>
      </c>
      <c r="AU45" s="6">
        <f>P45*'Summary all tools'!P$38</f>
        <v>12.101401226275192</v>
      </c>
      <c r="AV45" s="6"/>
      <c r="AW45" s="6">
        <f>R45*'Summary all tools'!B$45</f>
        <v>5.4906398394253078</v>
      </c>
      <c r="AX45" s="6">
        <f>S45*'Summary all tools'!C$45</f>
        <v>4.1562935954656348</v>
      </c>
      <c r="AY45" s="6">
        <f>T45*'Summary all tools'!D$45</f>
        <v>8.7095403376577902</v>
      </c>
      <c r="AZ45" s="6">
        <f>U45*'Summary all tools'!E$45</f>
        <v>4.1996164393610806</v>
      </c>
      <c r="BA45" s="6">
        <f>V45*'Summary all tools'!F$45</f>
        <v>2.1200729726709904</v>
      </c>
      <c r="BB45" s="6">
        <f>W45*'Summary all tools'!G$45</f>
        <v>3.270928482125949</v>
      </c>
      <c r="BC45" s="6">
        <f>X45*'Summary all tools'!H$45</f>
        <v>3.4496708931475761</v>
      </c>
      <c r="BD45" s="6">
        <f>Y45*'Summary all tools'!J$45</f>
        <v>3.4066960449924171</v>
      </c>
      <c r="BE45" s="6">
        <f>Z45*'Summary all tools'!K$45</f>
        <v>2.9054415960941933</v>
      </c>
      <c r="BF45" s="6">
        <f>AA45*'Summary all tools'!L$45</f>
        <v>9.6073177742180622</v>
      </c>
      <c r="BG45" s="6">
        <f>AB45*'Summary all tools'!M$45</f>
        <v>6.4127760728707583</v>
      </c>
      <c r="BH45" s="6">
        <f>AC45*'Summary all tools'!N$45</f>
        <v>3.2593634858715834</v>
      </c>
      <c r="BI45" s="6">
        <f>AD45*'Summary all tools'!O$45</f>
        <v>5.3464299469954781</v>
      </c>
      <c r="BJ45" s="6">
        <f>AE45*'Summary all tools'!P$45</f>
        <v>3.4070533826312173</v>
      </c>
      <c r="BK45" s="6">
        <f t="shared" si="1"/>
        <v>336.47687781621528</v>
      </c>
      <c r="BM45" s="6">
        <f>C45*'Summary all tools'!B$39</f>
        <v>5.028102957104764</v>
      </c>
      <c r="BN45" s="6">
        <f>D45*'Summary all tools'!C$39</f>
        <v>3.9527114765180311</v>
      </c>
      <c r="BO45" s="6">
        <f>E45*'Summary all tools'!D$39</f>
        <v>10.620536062865829</v>
      </c>
      <c r="BP45" s="6">
        <f>F45*'Summary all tools'!E$39</f>
        <v>7.0909135146136064</v>
      </c>
      <c r="BQ45" s="6">
        <f>G45*'Summary all tools'!F$39</f>
        <v>4.7924665920582967</v>
      </c>
      <c r="BR45" s="6">
        <f>H45*'Summary all tools'!G$39</f>
        <v>4.7117129930293249</v>
      </c>
      <c r="BS45" s="6">
        <f>I45*'Summary all tools'!H$39</f>
        <v>2.3916335850467934</v>
      </c>
      <c r="BT45" s="6">
        <f>J45*'Summary all tools'!J$39</f>
        <v>2.1369790498538124</v>
      </c>
      <c r="BU45" s="6">
        <f>K45*'Summary all tools'!K$39</f>
        <v>1.7673154692830142</v>
      </c>
      <c r="BV45" s="6">
        <f>L45*'Summary all tools'!L$39</f>
        <v>6.0021271426914229</v>
      </c>
      <c r="BW45" s="6">
        <f>M45*'Summary all tools'!M$39</f>
        <v>4.1818529735740633</v>
      </c>
      <c r="BX45" s="6">
        <f>N45*'Summary all tools'!N$39</f>
        <v>3.34851695099402</v>
      </c>
      <c r="BY45" s="6">
        <f>O45*'Summary all tools'!O$39</f>
        <v>5.1790953029851421</v>
      </c>
      <c r="BZ45" s="6">
        <f>P45*'Summary all tools'!P$39</f>
        <v>2.7342078084471142</v>
      </c>
      <c r="CA45" s="6"/>
      <c r="CB45" s="6">
        <f>R45*'Summary all tools'!B$46</f>
        <v>1.2633330603987436</v>
      </c>
      <c r="CC45" s="6">
        <f>S45*'Summary all tools'!C$46</f>
        <v>0.9563153405496152</v>
      </c>
      <c r="CD45" s="6">
        <f>T45*'Summary all tools'!D$46</f>
        <v>2.5695848822282299</v>
      </c>
      <c r="CE45" s="6">
        <f>U45*'Summary all tools'!E$46</f>
        <v>1.2390172724823063</v>
      </c>
      <c r="CF45" s="6">
        <f>V45*'Summary all tools'!F$46</f>
        <v>0.625487367713491</v>
      </c>
      <c r="CG45" s="6">
        <f>W45*'Summary all tools'!G$46</f>
        <v>0.67674382388812737</v>
      </c>
      <c r="CH45" s="6">
        <f>X45*'Summary all tools'!H$46</f>
        <v>0.71372501237536057</v>
      </c>
      <c r="CI45" s="6">
        <f>Y45*'Summary all tools'!I$46</f>
        <v>0</v>
      </c>
      <c r="CJ45" s="6">
        <f>Z45*'Summary all tools'!J$46</f>
        <v>0.64018204659702571</v>
      </c>
      <c r="CK45" s="6">
        <f>AA45*'Summary all tools'!K$46</f>
        <v>1.05602133273517</v>
      </c>
      <c r="CL45" s="6">
        <f>AB45*'Summary all tools'!L$46</f>
        <v>1.2696435848972307</v>
      </c>
      <c r="CM45" s="6">
        <f>AC45*'Summary all tools'!M$46</f>
        <v>0.6453102203571256</v>
      </c>
      <c r="CN45" s="6">
        <f>AD45*'Summary all tools'!N$46</f>
        <v>1.1636627575677989</v>
      </c>
      <c r="CO45" s="6">
        <f>AE45*'Summary all tools'!O$46</f>
        <v>0.76979448812588158</v>
      </c>
      <c r="CP45" s="6">
        <f t="shared" si="2"/>
        <v>77.526993068981326</v>
      </c>
      <c r="CR45" s="6"/>
      <c r="CS45" s="6"/>
      <c r="CT45" s="6"/>
      <c r="CU45" s="6"/>
      <c r="CV45" s="6"/>
      <c r="CW45" s="6"/>
      <c r="CX45" s="6"/>
      <c r="CY45" s="6"/>
      <c r="CZ45" s="6"/>
      <c r="DA45" s="6"/>
      <c r="DB45" s="6"/>
      <c r="DC45" s="6"/>
      <c r="DD45" s="6"/>
      <c r="DE45" s="6"/>
      <c r="DF45" s="6"/>
      <c r="DH45" s="6"/>
      <c r="DI45" s="6"/>
      <c r="DJ45" s="6"/>
      <c r="DK45" s="6"/>
      <c r="DL45" s="6"/>
      <c r="DM45" s="6"/>
      <c r="DN45" s="6"/>
      <c r="DO45" s="6"/>
      <c r="DP45" s="6"/>
      <c r="DQ45" s="6"/>
      <c r="DR45" s="6"/>
      <c r="DS45" s="6"/>
      <c r="DT45" s="6"/>
      <c r="DU45" s="6"/>
      <c r="DV45" s="6"/>
      <c r="DX45" s="6"/>
      <c r="DY45" s="6"/>
      <c r="DZ45" s="6"/>
      <c r="EA45" s="6"/>
      <c r="EB45" s="6"/>
      <c r="EC45" s="6"/>
      <c r="ED45" s="6"/>
      <c r="EE45" s="6"/>
      <c r="EF45" s="6"/>
      <c r="EG45" s="6"/>
      <c r="EH45" s="6"/>
      <c r="EI45" s="6"/>
      <c r="EJ45" s="6"/>
      <c r="EK45" s="6"/>
      <c r="EL45" s="6"/>
      <c r="EN45" s="1"/>
      <c r="EO45" s="1"/>
      <c r="EP45" s="1"/>
      <c r="EQ45" s="1"/>
      <c r="ER45" s="1"/>
      <c r="ES45" s="1"/>
      <c r="ET45" s="1"/>
      <c r="EU45" s="1"/>
      <c r="EV45" s="1"/>
      <c r="EW45" s="1"/>
      <c r="EX45" s="1"/>
      <c r="EY45" s="1"/>
      <c r="EZ45" s="1"/>
      <c r="FA45" s="1"/>
      <c r="FB45" s="2"/>
      <c r="FD45" s="2"/>
      <c r="FE45" s="2"/>
      <c r="FF45" s="2"/>
      <c r="FG45" s="2"/>
      <c r="FH45" s="2"/>
      <c r="FI45" s="2"/>
      <c r="FJ45" s="2"/>
      <c r="FK45" s="2"/>
      <c r="FL45" s="2"/>
      <c r="FM45" s="2"/>
      <c r="FN45" s="2"/>
      <c r="FO45" s="2"/>
      <c r="FP45" s="2"/>
      <c r="FQ45" s="2"/>
      <c r="FR45" s="2"/>
      <c r="FT45" s="2"/>
      <c r="FU45" s="2"/>
      <c r="FV45" s="2"/>
      <c r="FW45" s="2"/>
      <c r="FX45" s="2"/>
      <c r="FY45" s="2"/>
      <c r="FZ45" s="2"/>
      <c r="GA45" s="2"/>
      <c r="GB45" s="2"/>
      <c r="GC45" s="2"/>
      <c r="GD45" s="2"/>
      <c r="GE45" s="2"/>
      <c r="GF45" s="2"/>
      <c r="GG45" s="2"/>
      <c r="GH45" s="2"/>
      <c r="GJ45" s="6"/>
    </row>
    <row r="46" spans="1:192" x14ac:dyDescent="0.25">
      <c r="A46" s="8" t="s">
        <v>52</v>
      </c>
      <c r="B46" s="8" t="s">
        <v>211</v>
      </c>
      <c r="C46" s="22">
        <f>Baseline!CC46*'Summary all tools'!B$37</f>
        <v>170.0250986683908</v>
      </c>
      <c r="D46" s="22">
        <f>Baseline!CD46*'Summary all tools'!C$37</f>
        <v>133.14346477053587</v>
      </c>
      <c r="E46" s="22">
        <f>Baseline!CE46*'Summary all tools'!D$37</f>
        <v>268.69365545605723</v>
      </c>
      <c r="F46" s="22">
        <f>Baseline!CF46*'Summary all tools'!E$37</f>
        <v>177.10223984945961</v>
      </c>
      <c r="G46" s="22">
        <f>Baseline!CG46*'Summary all tools'!F$37</f>
        <v>122.07069373397033</v>
      </c>
      <c r="H46" s="22">
        <f>Baseline!CH46*'Summary all tools'!G$37</f>
        <v>118.0608805447624</v>
      </c>
      <c r="I46" s="22">
        <f>Baseline!CI46*'Summary all tools'!H$37</f>
        <v>55.020481341664961</v>
      </c>
      <c r="J46" s="27">
        <f>Baseline!CJ46*'Summary all tools'!J$37</f>
        <v>105.59210611067682</v>
      </c>
      <c r="K46" s="27">
        <f>Baseline!CK46*'Summary all tools'!K$37</f>
        <v>91.638815126252155</v>
      </c>
      <c r="L46" s="27">
        <f>Baseline!CL46*'Summary all tools'!L$37</f>
        <v>164.75991042816588</v>
      </c>
      <c r="M46" s="27">
        <f>Baseline!CM46*'Summary all tools'!M$37</f>
        <v>125.25258514542497</v>
      </c>
      <c r="N46" s="27">
        <f>Baseline!CN46*'Summary all tools'!N$37</f>
        <v>86.415183177069665</v>
      </c>
      <c r="O46" s="27">
        <f>Baseline!CO46*'Summary all tools'!O$37</f>
        <v>120.40385440934544</v>
      </c>
      <c r="P46" s="27">
        <f>Baseline!CP46*'Summary all tools'!P$37</f>
        <v>63.873071031682699</v>
      </c>
      <c r="Q46" s="28"/>
      <c r="R46" s="29">
        <f>Baseline!CR46*'Summary all tools'!B$44</f>
        <v>56.486968670955953</v>
      </c>
      <c r="S46" s="29">
        <f>Baseline!CS46*'Summary all tools'!C$44</f>
        <v>47.448624896333271</v>
      </c>
      <c r="T46" s="29">
        <f>Baseline!CT46*'Summary all tools'!D$44</f>
        <v>103.23303763840485</v>
      </c>
      <c r="U46" s="29">
        <f>Baseline!CU46*'Summary all tools'!E$44</f>
        <v>56.582185255418395</v>
      </c>
      <c r="V46" s="29">
        <f>Baseline!CV46*'Summary all tools'!F$44</f>
        <v>29.911598143341443</v>
      </c>
      <c r="W46" s="29">
        <f>Baseline!CW46*'Summary all tools'!G$44</f>
        <v>36.88781927870415</v>
      </c>
      <c r="X46" s="29">
        <f>Baseline!CX46*'Summary all tools'!H$44</f>
        <v>28.362923497497764</v>
      </c>
      <c r="Y46" s="29">
        <f>Baseline!CY46*'Summary all tools'!J$44</f>
        <v>50.432050679726245</v>
      </c>
      <c r="Z46" s="29">
        <f>Baseline!CZ46*'Summary all tools'!K$44</f>
        <v>45.75057520324156</v>
      </c>
      <c r="AA46" s="29">
        <f>Baseline!DA46*'Summary all tools'!L$44</f>
        <v>85.71405120925661</v>
      </c>
      <c r="AB46" s="29">
        <f>Baseline!DB46*'Summary all tools'!M$44</f>
        <v>53.314419433120655</v>
      </c>
      <c r="AC46" s="29">
        <f>Baseline!DC46*'Summary all tools'!N$44</f>
        <v>32.170546286090136</v>
      </c>
      <c r="AD46" s="29">
        <f>Baseline!DD46*'Summary all tools'!O$44</f>
        <v>50.797630945373079</v>
      </c>
      <c r="AE46" s="29">
        <f>Baseline!DE46*'Summary all tools'!P$44</f>
        <v>30.300318326225195</v>
      </c>
      <c r="AF46" s="29">
        <f t="shared" si="0"/>
        <v>2509.4447892571484</v>
      </c>
      <c r="AH46" s="6">
        <f>C46*'Summary all tools'!B$38</f>
        <v>31.968113393557669</v>
      </c>
      <c r="AI46" s="6">
        <f>D46*'Summary all tools'!C$38</f>
        <v>25.033629815425215</v>
      </c>
      <c r="AJ46" s="6">
        <f>E46*'Summary all tools'!D$38</f>
        <v>50.774270573269035</v>
      </c>
      <c r="AK46" s="6">
        <f>F46*'Summary all tools'!E$38</f>
        <v>33.466503070144363</v>
      </c>
      <c r="AL46" s="6">
        <f>G46*'Summary all tools'!F$38</f>
        <v>23.067349402780778</v>
      </c>
      <c r="AM46" s="6">
        <f>H46*'Summary all tools'!G$38</f>
        <v>28.478641240464867</v>
      </c>
      <c r="AN46" s="6">
        <f>I46*'Summary all tools'!H$38</f>
        <v>13.272038475207538</v>
      </c>
      <c r="AO46" s="6">
        <f>J46*'Summary all tools'!J$38</f>
        <v>12.898414618074394</v>
      </c>
      <c r="AP46" s="6">
        <f>K46*'Summary all tools'!K$38</f>
        <v>11.193975346685045</v>
      </c>
      <c r="AQ46" s="6">
        <f>L46*'Summary all tools'!L$38</f>
        <v>40.343840022673319</v>
      </c>
      <c r="AR46" s="6">
        <f>M46*'Summary all tools'!M$38</f>
        <v>30.669901703645557</v>
      </c>
      <c r="AS46" s="6">
        <f>N46*'Summary all tools'!N$38</f>
        <v>21.160003768912702</v>
      </c>
      <c r="AT46" s="6">
        <f>O46*'Summary all tools'!O$38</f>
        <v>26.81875228689055</v>
      </c>
      <c r="AU46" s="6">
        <f>P46*'Summary all tools'!P$38</f>
        <v>14.22708665104582</v>
      </c>
      <c r="AV46" s="6"/>
      <c r="AW46" s="6">
        <f>R46*'Summary all tools'!B$45</f>
        <v>10.620677969747126</v>
      </c>
      <c r="AX46" s="6">
        <f>S46*'Summary all tools'!C$45</f>
        <v>8.9212888740193996</v>
      </c>
      <c r="AY46" s="6">
        <f>T46*'Summary all tools'!D$45</f>
        <v>19.507651478618758</v>
      </c>
      <c r="AZ46" s="6">
        <f>U46*'Summary all tools'!E$45</f>
        <v>10.692173504838452</v>
      </c>
      <c r="BA46" s="6">
        <f>V46*'Summary all tools'!F$45</f>
        <v>5.6523090388239119</v>
      </c>
      <c r="BB46" s="6">
        <f>W46*'Summary all tools'!G$45</f>
        <v>8.8980784027188378</v>
      </c>
      <c r="BC46" s="6">
        <f>X46*'Summary all tools'!H$45</f>
        <v>6.8417033575294974</v>
      </c>
      <c r="BD46" s="6">
        <f>Y46*'Summary all tools'!J$45</f>
        <v>6.1604368325131436</v>
      </c>
      <c r="BE46" s="6">
        <f>Z46*'Summary all tools'!K$45</f>
        <v>5.5885795796920332</v>
      </c>
      <c r="BF46" s="6">
        <f>AA46*'Summary all tools'!L$45</f>
        <v>20.988321495775242</v>
      </c>
      <c r="BG46" s="6">
        <f>AB46*'Summary all tools'!M$45</f>
        <v>13.054804429802756</v>
      </c>
      <c r="BH46" s="6">
        <f>AC46*'Summary all tools'!N$45</f>
        <v>7.8774221801601154</v>
      </c>
      <c r="BI46" s="6">
        <f>AD46*'Summary all tools'!O$45</f>
        <v>11.314663369938645</v>
      </c>
      <c r="BJ46" s="6">
        <f>AE46*'Summary all tools'!P$45</f>
        <v>6.7490923392057987</v>
      </c>
      <c r="BK46" s="6">
        <f t="shared" si="1"/>
        <v>506.23972322216059</v>
      </c>
      <c r="BM46" s="6">
        <f>C46*'Summary all tools'!B$39</f>
        <v>7.3554951171017651</v>
      </c>
      <c r="BN46" s="6">
        <f>D46*'Summary all tools'!C$39</f>
        <v>5.7599502230181914</v>
      </c>
      <c r="BO46" s="6">
        <f>E46*'Summary all tools'!D$39</f>
        <v>14.979986659815397</v>
      </c>
      <c r="BP46" s="6">
        <f>F46*'Summary all tools'!E$39</f>
        <v>9.8736577380860702</v>
      </c>
      <c r="BQ46" s="6">
        <f>G46*'Summary all tools'!F$39</f>
        <v>6.8055844511309749</v>
      </c>
      <c r="BR46" s="6">
        <f>H46*'Summary all tools'!G$39</f>
        <v>5.8921326704410069</v>
      </c>
      <c r="BS46" s="6">
        <f>I46*'Summary all tools'!H$39</f>
        <v>2.7459389948705248</v>
      </c>
      <c r="BT46" s="6">
        <f>J46*'Summary all tools'!J$39</f>
        <v>2.842023559914697</v>
      </c>
      <c r="BU46" s="6">
        <f>K46*'Summary all tools'!K$39</f>
        <v>2.4664691441848405</v>
      </c>
      <c r="BV46" s="6">
        <f>L46*'Summary all tools'!L$39</f>
        <v>7.9875387964353219</v>
      </c>
      <c r="BW46" s="6">
        <f>M46*'Summary all tools'!M$39</f>
        <v>6.0722288607888855</v>
      </c>
      <c r="BX46" s="6">
        <f>N46*'Summary all tools'!N$39</f>
        <v>4.1893967193484887</v>
      </c>
      <c r="BY46" s="6">
        <f>O46*'Summary all tools'!O$39</f>
        <v>6.0594670438999563</v>
      </c>
      <c r="BZ46" s="6">
        <f>P46*'Summary all tools'!P$39</f>
        <v>3.2144881973074235</v>
      </c>
      <c r="CA46" s="6"/>
      <c r="CB46" s="6">
        <f>R46*'Summary all tools'!B$46</f>
        <v>2.4436958160480113</v>
      </c>
      <c r="CC46" s="6">
        <f>S46*'Summary all tools'!C$46</f>
        <v>2.0526859356150835</v>
      </c>
      <c r="CD46" s="6">
        <f>T46*'Summary all tools'!D$46</f>
        <v>5.7553630138782044</v>
      </c>
      <c r="CE46" s="6">
        <f>U46*'Summary all tools'!E$46</f>
        <v>3.1545232390051337</v>
      </c>
      <c r="CF46" s="6">
        <f>V46*'Summary all tools'!F$46</f>
        <v>1.6676067040008433</v>
      </c>
      <c r="CG46" s="6">
        <f>W46*'Summary all tools'!G$46</f>
        <v>1.8409817384935527</v>
      </c>
      <c r="CH46" s="6">
        <f>X46*'Summary all tools'!H$46</f>
        <v>1.4155248325923098</v>
      </c>
      <c r="CI46" s="6">
        <f>Y46*'Summary all tools'!I$46</f>
        <v>0</v>
      </c>
      <c r="CJ46" s="6">
        <f>Z46*'Summary all tools'!J$46</f>
        <v>1.2313819412880751</v>
      </c>
      <c r="CK46" s="6">
        <f>AA46*'Summary all tools'!K$46</f>
        <v>2.3070034486963475</v>
      </c>
      <c r="CL46" s="6">
        <f>AB46*'Summary all tools'!L$46</f>
        <v>2.5846760448267205</v>
      </c>
      <c r="CM46" s="6">
        <f>AC46*'Summary all tools'!M$46</f>
        <v>1.5596238544612311</v>
      </c>
      <c r="CN46" s="6">
        <f>AD46*'Summary all tools'!N$46</f>
        <v>2.462662469824989</v>
      </c>
      <c r="CO46" s="6">
        <f>AE46*'Summary all tools'!O$46</f>
        <v>1.5248995243393852</v>
      </c>
      <c r="CP46" s="6">
        <f t="shared" si="2"/>
        <v>116.24498673941345</v>
      </c>
      <c r="CR46" s="6"/>
      <c r="CS46" s="6"/>
      <c r="CT46" s="6"/>
      <c r="CU46" s="6"/>
      <c r="CV46" s="6"/>
      <c r="CW46" s="6"/>
      <c r="CX46" s="6"/>
      <c r="CY46" s="6"/>
      <c r="CZ46" s="6"/>
      <c r="DA46" s="6"/>
      <c r="DB46" s="6"/>
      <c r="DC46" s="6"/>
      <c r="DD46" s="6"/>
      <c r="DE46" s="6"/>
      <c r="DF46" s="6"/>
      <c r="DH46" s="6"/>
      <c r="DI46" s="6"/>
      <c r="DJ46" s="6"/>
      <c r="DK46" s="6"/>
      <c r="DL46" s="6"/>
      <c r="DM46" s="6"/>
      <c r="DN46" s="6"/>
      <c r="DO46" s="6"/>
      <c r="DP46" s="6"/>
      <c r="DQ46" s="6"/>
      <c r="DR46" s="6"/>
      <c r="DS46" s="6"/>
      <c r="DT46" s="6"/>
      <c r="DU46" s="6"/>
      <c r="DV46" s="6"/>
      <c r="DX46" s="6"/>
      <c r="DY46" s="6"/>
      <c r="DZ46" s="6"/>
      <c r="EA46" s="6"/>
      <c r="EB46" s="6"/>
      <c r="EC46" s="6"/>
      <c r="ED46" s="6"/>
      <c r="EE46" s="6"/>
      <c r="EF46" s="6"/>
      <c r="EG46" s="6"/>
      <c r="EH46" s="6"/>
      <c r="EI46" s="6"/>
      <c r="EJ46" s="6"/>
      <c r="EK46" s="6"/>
      <c r="EL46" s="6"/>
      <c r="EN46" s="1"/>
      <c r="EO46" s="1"/>
      <c r="EP46" s="1"/>
      <c r="EQ46" s="1"/>
      <c r="ER46" s="1"/>
      <c r="ES46" s="1"/>
      <c r="ET46" s="1"/>
      <c r="EU46" s="1"/>
      <c r="EV46" s="1"/>
      <c r="EW46" s="1"/>
      <c r="EX46" s="1"/>
      <c r="EY46" s="1"/>
      <c r="EZ46" s="1"/>
      <c r="FA46" s="1"/>
      <c r="FB46" s="2"/>
      <c r="FD46" s="2"/>
      <c r="FE46" s="2"/>
      <c r="FF46" s="2"/>
      <c r="FG46" s="2"/>
      <c r="FH46" s="2"/>
      <c r="FI46" s="2"/>
      <c r="FJ46" s="2"/>
      <c r="FK46" s="2"/>
      <c r="FL46" s="2"/>
      <c r="FM46" s="2"/>
      <c r="FN46" s="2"/>
      <c r="FO46" s="2"/>
      <c r="FP46" s="2"/>
      <c r="FQ46" s="2"/>
      <c r="FR46" s="2"/>
      <c r="FT46" s="2"/>
      <c r="FU46" s="2"/>
      <c r="FV46" s="2"/>
      <c r="FW46" s="2"/>
      <c r="FX46" s="2"/>
      <c r="FY46" s="2"/>
      <c r="FZ46" s="2"/>
      <c r="GA46" s="2"/>
      <c r="GB46" s="2"/>
      <c r="GC46" s="2"/>
      <c r="GD46" s="2"/>
      <c r="GE46" s="2"/>
      <c r="GF46" s="2"/>
      <c r="GG46" s="2"/>
      <c r="GH46" s="2"/>
      <c r="GJ46" s="6"/>
    </row>
    <row r="47" spans="1:192" x14ac:dyDescent="0.25">
      <c r="A47" s="8" t="s">
        <v>53</v>
      </c>
      <c r="B47" s="8" t="s">
        <v>212</v>
      </c>
      <c r="C47" s="22">
        <f>Baseline!CC47*'Summary all tools'!B$37</f>
        <v>81.735690870083715</v>
      </c>
      <c r="D47" s="22">
        <f>Baseline!CD47*'Summary all tools'!C$37</f>
        <v>72.944133610156129</v>
      </c>
      <c r="E47" s="22">
        <f>Baseline!CE47*'Summary all tools'!D$37</f>
        <v>170.61242695301814</v>
      </c>
      <c r="F47" s="22">
        <f>Baseline!CF47*'Summary all tools'!E$37</f>
        <v>145.33480446356972</v>
      </c>
      <c r="G47" s="22">
        <f>Baseline!CG47*'Summary all tools'!F$37</f>
        <v>120.60731259301099</v>
      </c>
      <c r="H47" s="22">
        <f>Baseline!CH47*'Summary all tools'!G$37</f>
        <v>138.39193735373016</v>
      </c>
      <c r="I47" s="22">
        <f>Baseline!CI47*'Summary all tools'!H$37</f>
        <v>74.699285782886406</v>
      </c>
      <c r="J47" s="27">
        <f>Baseline!CJ47*'Summary all tools'!J$37</f>
        <v>56.110760244555486</v>
      </c>
      <c r="K47" s="27">
        <f>Baseline!CK47*'Summary all tools'!K$37</f>
        <v>55.09034901590897</v>
      </c>
      <c r="L47" s="27">
        <f>Baseline!CL47*'Summary all tools'!L$37</f>
        <v>115.54802971967247</v>
      </c>
      <c r="M47" s="27">
        <f>Baseline!CM47*'Summary all tools'!M$37</f>
        <v>96.217529650334072</v>
      </c>
      <c r="N47" s="27">
        <f>Baseline!CN47*'Summary all tools'!N$37</f>
        <v>81.948004075442014</v>
      </c>
      <c r="O47" s="27">
        <f>Baseline!CO47*'Summary all tools'!O$37</f>
        <v>133.43006034914731</v>
      </c>
      <c r="P47" s="27">
        <f>Baseline!CP47*'Summary all tools'!P$37</f>
        <v>83.077604891426986</v>
      </c>
      <c r="Q47" s="28"/>
      <c r="R47" s="29">
        <f>Baseline!CR47*'Summary all tools'!B$44</f>
        <v>91.168384953145434</v>
      </c>
      <c r="S47" s="29">
        <f>Baseline!CS47*'Summary all tools'!C$44</f>
        <v>74.843916357609913</v>
      </c>
      <c r="T47" s="29">
        <f>Baseline!CT47*'Summary all tools'!D$44</f>
        <v>185.07192685634936</v>
      </c>
      <c r="U47" s="29">
        <f>Baseline!CU47*'Summary all tools'!E$44</f>
        <v>138.6331091402044</v>
      </c>
      <c r="V47" s="29">
        <f>Baseline!CV47*'Summary all tools'!F$44</f>
        <v>80.729368648305439</v>
      </c>
      <c r="W47" s="29">
        <f>Baseline!CW47*'Summary all tools'!G$44</f>
        <v>74.500104882757071</v>
      </c>
      <c r="X47" s="29">
        <f>Baseline!CX47*'Summary all tools'!H$44</f>
        <v>44.856874483855627</v>
      </c>
      <c r="Y47" s="29">
        <f>Baseline!CY47*'Summary all tools'!J$44</f>
        <v>72.641253981132593</v>
      </c>
      <c r="Z47" s="29">
        <f>Baseline!CZ47*'Summary all tools'!K$44</f>
        <v>66.995161829119496</v>
      </c>
      <c r="AA47" s="29">
        <f>Baseline!DA47*'Summary all tools'!L$44</f>
        <v>129.89322480602439</v>
      </c>
      <c r="AB47" s="29">
        <f>Baseline!DB47*'Summary all tools'!M$44</f>
        <v>100.05314810672873</v>
      </c>
      <c r="AC47" s="29">
        <f>Baseline!DC47*'Summary all tools'!N$44</f>
        <v>59.029765591272763</v>
      </c>
      <c r="AD47" s="29">
        <f>Baseline!DD47*'Summary all tools'!O$44</f>
        <v>83.377452010534753</v>
      </c>
      <c r="AE47" s="29">
        <f>Baseline!DE47*'Summary all tools'!P$44</f>
        <v>48.854404085812696</v>
      </c>
      <c r="AF47" s="29">
        <f t="shared" si="0"/>
        <v>2676.3960253057953</v>
      </c>
      <c r="AH47" s="6">
        <f>C47*'Summary all tools'!B$38</f>
        <v>15.367941877403426</v>
      </c>
      <c r="AI47" s="6">
        <f>D47*'Summary all tools'!C$38</f>
        <v>13.714953573956144</v>
      </c>
      <c r="AJ47" s="6">
        <f>E47*'Summary all tools'!D$38</f>
        <v>32.240141712952962</v>
      </c>
      <c r="AK47" s="6">
        <f>F47*'Summary all tools'!E$38</f>
        <v>27.463501782435124</v>
      </c>
      <c r="AL47" s="6">
        <f>G47*'Summary all tools'!F$38</f>
        <v>22.790818459477428</v>
      </c>
      <c r="AM47" s="6">
        <f>H47*'Summary all tools'!G$38</f>
        <v>33.382898012313838</v>
      </c>
      <c r="AN47" s="6">
        <f>I47*'Summary all tools'!H$38</f>
        <v>18.018958955021581</v>
      </c>
      <c r="AO47" s="6">
        <f>J47*'Summary all tools'!J$38</f>
        <v>6.8541094294591591</v>
      </c>
      <c r="AP47" s="6">
        <f>K47*'Summary all tools'!K$38</f>
        <v>6.7294629232683834</v>
      </c>
      <c r="AQ47" s="6">
        <f>L47*'Summary all tools'!L$38</f>
        <v>28.293601361103036</v>
      </c>
      <c r="AR47" s="6">
        <f>M47*'Summary all tools'!M$38</f>
        <v>23.56024965965452</v>
      </c>
      <c r="AS47" s="6">
        <f>N47*'Summary all tools'!N$38</f>
        <v>20.066150545999768</v>
      </c>
      <c r="AT47" s="6">
        <f>O47*'Summary all tools'!O$38</f>
        <v>29.720209155122284</v>
      </c>
      <c r="AU47" s="6">
        <f>P47*'Summary all tools'!P$38</f>
        <v>18.504704165005638</v>
      </c>
      <c r="AV47" s="6"/>
      <c r="AW47" s="6">
        <f>R47*'Summary all tools'!B$45</f>
        <v>17.141476705000724</v>
      </c>
      <c r="AX47" s="6">
        <f>S47*'Summary all tools'!C$45</f>
        <v>14.072150662911682</v>
      </c>
      <c r="AY47" s="6">
        <f>T47*'Summary all tools'!D$45</f>
        <v>34.972511999850056</v>
      </c>
      <c r="AZ47" s="6">
        <f>U47*'Summary all tools'!E$45</f>
        <v>26.197101609827357</v>
      </c>
      <c r="BA47" s="6">
        <f>V47*'Summary all tools'!F$45</f>
        <v>15.255197596686827</v>
      </c>
      <c r="BB47" s="6">
        <f>W47*'Summary all tools'!G$45</f>
        <v>17.970912545655818</v>
      </c>
      <c r="BC47" s="6">
        <f>X47*'Summary all tools'!H$45</f>
        <v>10.820373604700849</v>
      </c>
      <c r="BD47" s="6">
        <f>Y47*'Summary all tools'!J$45</f>
        <v>8.8733622875503588</v>
      </c>
      <c r="BE47" s="6">
        <f>Z47*'Summary all tools'!K$45</f>
        <v>8.1836740122526912</v>
      </c>
      <c r="BF47" s="6">
        <f>AA47*'Summary all tools'!L$45</f>
        <v>31.806229245846563</v>
      </c>
      <c r="BG47" s="6">
        <f>AB47*'Summary all tools'!M$45</f>
        <v>24.499456151031357</v>
      </c>
      <c r="BH47" s="6">
        <f>AC47*'Summary all tools'!N$45</f>
        <v>14.454289355956682</v>
      </c>
      <c r="BI47" s="6">
        <f>AD47*'Summary all tools'!O$45</f>
        <v>18.571492106726755</v>
      </c>
      <c r="BJ47" s="6">
        <f>AE47*'Summary all tools'!P$45</f>
        <v>10.88182905546061</v>
      </c>
      <c r="BK47" s="6">
        <f t="shared" si="1"/>
        <v>550.40775855263166</v>
      </c>
      <c r="BM47" s="6">
        <f>C47*'Summary all tools'!B$39</f>
        <v>3.5359866266591959</v>
      </c>
      <c r="BN47" s="6">
        <f>D47*'Summary all tools'!C$39</f>
        <v>3.1556530347155731</v>
      </c>
      <c r="BO47" s="6">
        <f>E47*'Summary all tools'!D$39</f>
        <v>9.5118430519581718</v>
      </c>
      <c r="BP47" s="6">
        <f>F47*'Summary all tools'!E$39</f>
        <v>8.1025859296004246</v>
      </c>
      <c r="BQ47" s="6">
        <f>G47*'Summary all tools'!F$39</f>
        <v>6.7239992349389928</v>
      </c>
      <c r="BR47" s="6">
        <f>H47*'Summary all tools'!G$39</f>
        <v>6.9068064853063111</v>
      </c>
      <c r="BS47" s="6">
        <f>I47*'Summary all tools'!H$39</f>
        <v>3.7280604734527412</v>
      </c>
      <c r="BT47" s="6">
        <f>J47*'Summary all tools'!J$39</f>
        <v>1.5102275014062554</v>
      </c>
      <c r="BU47" s="6">
        <f>K47*'Summary all tools'!K$39</f>
        <v>1.4827630169913388</v>
      </c>
      <c r="BV47" s="6">
        <f>L47*'Summary all tools'!L$39</f>
        <v>5.6017532896143596</v>
      </c>
      <c r="BW47" s="6">
        <f>M47*'Summary all tools'!M$39</f>
        <v>4.6646131876497208</v>
      </c>
      <c r="BX47" s="6">
        <f>N47*'Summary all tools'!N$39</f>
        <v>3.9728284638053237</v>
      </c>
      <c r="BY47" s="6">
        <f>O47*'Summary all tools'!O$39</f>
        <v>6.7150263363037785</v>
      </c>
      <c r="BZ47" s="6">
        <f>P47*'Summary all tools'!P$39</f>
        <v>4.1809791837251229</v>
      </c>
      <c r="CA47" s="6"/>
      <c r="CB47" s="6">
        <f>R47*'Summary all tools'!B$46</f>
        <v>3.9440565869913171</v>
      </c>
      <c r="CC47" s="6">
        <f>S47*'Summary all tools'!C$46</f>
        <v>3.2378399755372009</v>
      </c>
      <c r="CD47" s="6">
        <f>T47*'Summary all tools'!D$46</f>
        <v>10.317977142812905</v>
      </c>
      <c r="CE47" s="6">
        <f>U47*'Summary all tools'!E$46</f>
        <v>7.7289585494832265</v>
      </c>
      <c r="CF47" s="6">
        <f>V47*'Summary all tools'!F$46</f>
        <v>4.5007570549231319</v>
      </c>
      <c r="CG47" s="6">
        <f>W47*'Summary all tools'!G$46</f>
        <v>3.7181198370322384</v>
      </c>
      <c r="CH47" s="6">
        <f>X47*'Summary all tools'!H$46</f>
        <v>2.2386979871794859</v>
      </c>
      <c r="CI47" s="6">
        <f>Y47*'Summary all tools'!I$46</f>
        <v>0</v>
      </c>
      <c r="CJ47" s="6">
        <f>Z47*'Summary all tools'!J$46</f>
        <v>1.8031824094794069</v>
      </c>
      <c r="CK47" s="6">
        <f>AA47*'Summary all tools'!K$46</f>
        <v>3.4960909368081099</v>
      </c>
      <c r="CL47" s="6">
        <f>AB47*'Summary all tools'!L$46</f>
        <v>4.8505634661437922</v>
      </c>
      <c r="CM47" s="6">
        <f>AC47*'Summary all tools'!M$46</f>
        <v>2.8617552751726318</v>
      </c>
      <c r="CN47" s="6">
        <f>AD47*'Summary all tools'!N$46</f>
        <v>4.0421279117679134</v>
      </c>
      <c r="CO47" s="6">
        <f>AE47*'Summary all tools'!O$46</f>
        <v>2.4586559372170416</v>
      </c>
      <c r="CP47" s="6">
        <f t="shared" si="2"/>
        <v>124.99190888667572</v>
      </c>
      <c r="CR47" s="6"/>
      <c r="CS47" s="6"/>
      <c r="CT47" s="6"/>
      <c r="CU47" s="6"/>
      <c r="CV47" s="6"/>
      <c r="CW47" s="6"/>
      <c r="CX47" s="6"/>
      <c r="CY47" s="6"/>
      <c r="CZ47" s="6"/>
      <c r="DA47" s="6"/>
      <c r="DB47" s="6"/>
      <c r="DC47" s="6"/>
      <c r="DD47" s="6"/>
      <c r="DE47" s="6"/>
      <c r="DF47" s="6"/>
      <c r="DH47" s="6"/>
      <c r="DI47" s="6"/>
      <c r="DJ47" s="6"/>
      <c r="DK47" s="6"/>
      <c r="DL47" s="6"/>
      <c r="DM47" s="6"/>
      <c r="DN47" s="6"/>
      <c r="DO47" s="6"/>
      <c r="DP47" s="6"/>
      <c r="DQ47" s="6"/>
      <c r="DR47" s="6"/>
      <c r="DS47" s="6"/>
      <c r="DT47" s="6"/>
      <c r="DU47" s="6"/>
      <c r="DV47" s="6"/>
      <c r="DX47" s="6"/>
      <c r="DY47" s="6"/>
      <c r="DZ47" s="6"/>
      <c r="EA47" s="6"/>
      <c r="EB47" s="6"/>
      <c r="EC47" s="6"/>
      <c r="ED47" s="6"/>
      <c r="EE47" s="6"/>
      <c r="EF47" s="6"/>
      <c r="EG47" s="6"/>
      <c r="EH47" s="6"/>
      <c r="EI47" s="6"/>
      <c r="EJ47" s="6"/>
      <c r="EK47" s="6"/>
      <c r="EL47" s="6"/>
      <c r="EN47" s="1"/>
      <c r="EO47" s="1"/>
      <c r="EP47" s="1"/>
      <c r="EQ47" s="1"/>
      <c r="ER47" s="1"/>
      <c r="ES47" s="1"/>
      <c r="ET47" s="1"/>
      <c r="EU47" s="1"/>
      <c r="EV47" s="1"/>
      <c r="EW47" s="1"/>
      <c r="EX47" s="1"/>
      <c r="EY47" s="1"/>
      <c r="EZ47" s="1"/>
      <c r="FA47" s="1"/>
      <c r="FB47" s="2"/>
      <c r="FD47" s="2"/>
      <c r="FE47" s="2"/>
      <c r="FF47" s="2"/>
      <c r="FG47" s="2"/>
      <c r="FH47" s="2"/>
      <c r="FI47" s="2"/>
      <c r="FJ47" s="2"/>
      <c r="FK47" s="2"/>
      <c r="FL47" s="2"/>
      <c r="FM47" s="2"/>
      <c r="FN47" s="2"/>
      <c r="FO47" s="2"/>
      <c r="FP47" s="2"/>
      <c r="FQ47" s="2"/>
      <c r="FR47" s="2"/>
      <c r="FT47" s="2"/>
      <c r="FU47" s="2"/>
      <c r="FV47" s="2"/>
      <c r="FW47" s="2"/>
      <c r="FX47" s="2"/>
      <c r="FY47" s="2"/>
      <c r="FZ47" s="2"/>
      <c r="GA47" s="2"/>
      <c r="GB47" s="2"/>
      <c r="GC47" s="2"/>
      <c r="GD47" s="2"/>
      <c r="GE47" s="2"/>
      <c r="GF47" s="2"/>
      <c r="GG47" s="2"/>
      <c r="GH47" s="2"/>
      <c r="GJ47" s="6"/>
    </row>
    <row r="48" spans="1:192" x14ac:dyDescent="0.25">
      <c r="A48" s="8" t="s">
        <v>55</v>
      </c>
      <c r="B48" s="8" t="s">
        <v>213</v>
      </c>
      <c r="C48" s="22">
        <f>Baseline!CC48*'Summary all tools'!B$37</f>
        <v>135.97172098528043</v>
      </c>
      <c r="D48" s="22">
        <f>Baseline!CD48*'Summary all tools'!C$37</f>
        <v>140.81247987732345</v>
      </c>
      <c r="E48" s="22">
        <f>Baseline!CE48*'Summary all tools'!D$37</f>
        <v>353.40737148056894</v>
      </c>
      <c r="F48" s="22">
        <f>Baseline!CF48*'Summary all tools'!E$37</f>
        <v>290.96985729083684</v>
      </c>
      <c r="G48" s="22">
        <f>Baseline!CG48*'Summary all tools'!F$37</f>
        <v>199.68190736289111</v>
      </c>
      <c r="H48" s="22">
        <f>Baseline!CH48*'Summary all tools'!G$37</f>
        <v>250.20613238865323</v>
      </c>
      <c r="I48" s="22">
        <f>Baseline!CI48*'Summary all tools'!H$37</f>
        <v>134.36733292824522</v>
      </c>
      <c r="J48" s="27">
        <f>Baseline!CJ48*'Summary all tools'!J$37</f>
        <v>106.39036030293929</v>
      </c>
      <c r="K48" s="27">
        <f>Baseline!CK48*'Summary all tools'!K$37</f>
        <v>117.3072303710621</v>
      </c>
      <c r="L48" s="27">
        <f>Baseline!CL48*'Summary all tools'!L$37</f>
        <v>248.49365225215524</v>
      </c>
      <c r="M48" s="27">
        <f>Baseline!CM48*'Summary all tools'!M$37</f>
        <v>188.83203061735921</v>
      </c>
      <c r="N48" s="27">
        <f>Baseline!CN48*'Summary all tools'!N$37</f>
        <v>141.25615890175871</v>
      </c>
      <c r="O48" s="27">
        <f>Baseline!CO48*'Summary all tools'!O$37</f>
        <v>254.63976425820277</v>
      </c>
      <c r="P48" s="27">
        <f>Baseline!CP48*'Summary all tools'!P$37</f>
        <v>153.59340993260321</v>
      </c>
      <c r="Q48" s="28"/>
      <c r="R48" s="29">
        <f>Baseline!CR48*'Summary all tools'!B$44</f>
        <v>17.653001288146154</v>
      </c>
      <c r="S48" s="29">
        <f>Baseline!CS48*'Summary all tools'!C$44</f>
        <v>15.79000423283679</v>
      </c>
      <c r="T48" s="29">
        <f>Baseline!CT48*'Summary all tools'!D$44</f>
        <v>31.970723726055965</v>
      </c>
      <c r="U48" s="29">
        <f>Baseline!CU48*'Summary all tools'!E$44</f>
        <v>19.7174000824063</v>
      </c>
      <c r="V48" s="29">
        <f>Baseline!CV48*'Summary all tools'!F$44</f>
        <v>7.8323757772845877</v>
      </c>
      <c r="W48" s="29">
        <f>Baseline!CW48*'Summary all tools'!G$44</f>
        <v>10.599815977731929</v>
      </c>
      <c r="X48" s="29">
        <f>Baseline!CX48*'Summary all tools'!H$44</f>
        <v>6.2869732679218773</v>
      </c>
      <c r="Y48" s="29">
        <f>Baseline!CY48*'Summary all tools'!J$44</f>
        <v>16.448870072583688</v>
      </c>
      <c r="Z48" s="29">
        <f>Baseline!CZ48*'Summary all tools'!K$44</f>
        <v>13.819518777112334</v>
      </c>
      <c r="AA48" s="29">
        <f>Baseline!DA48*'Summary all tools'!L$44</f>
        <v>22.319593156324228</v>
      </c>
      <c r="AB48" s="29">
        <f>Baseline!DB48*'Summary all tools'!M$44</f>
        <v>12.926521984907104</v>
      </c>
      <c r="AC48" s="29">
        <f>Baseline!DC48*'Summary all tools'!N$44</f>
        <v>7.0209217641088779</v>
      </c>
      <c r="AD48" s="29">
        <f>Baseline!DD48*'Summary all tools'!O$44</f>
        <v>10.824219522134015</v>
      </c>
      <c r="AE48" s="29">
        <f>Baseline!DE48*'Summary all tools'!P$44</f>
        <v>6.3972107869767942</v>
      </c>
      <c r="AF48" s="29">
        <f t="shared" si="0"/>
        <v>2915.536559366411</v>
      </c>
      <c r="AH48" s="6">
        <f>C48*'Summary all tools'!B$38</f>
        <v>25.565398454803141</v>
      </c>
      <c r="AI48" s="6">
        <f>D48*'Summary all tools'!C$38</f>
        <v>26.475557780594926</v>
      </c>
      <c r="AJ48" s="6">
        <f>E48*'Summary all tools'!D$38</f>
        <v>66.782378883065263</v>
      </c>
      <c r="AK48" s="6">
        <f>F48*'Summary all tools'!E$38</f>
        <v>54.983740638291941</v>
      </c>
      <c r="AL48" s="6">
        <f>G48*'Summary all tools'!F$38</f>
        <v>37.73331817538201</v>
      </c>
      <c r="AM48" s="6">
        <f>H48*'Summary all tools'!G$38</f>
        <v>60.354714005026331</v>
      </c>
      <c r="AN48" s="6">
        <f>I48*'Summary all tools'!H$38</f>
        <v>32.41208308158226</v>
      </c>
      <c r="AO48" s="6">
        <f>J48*'Summary all tools'!J$38</f>
        <v>12.995923929344551</v>
      </c>
      <c r="AP48" s="6">
        <f>K48*'Summary all tools'!K$38</f>
        <v>14.329454641599719</v>
      </c>
      <c r="AQ48" s="6">
        <f>L48*'Summary all tools'!L$38</f>
        <v>60.847254208005147</v>
      </c>
      <c r="AR48" s="6">
        <f>M48*'Summary all tools'!M$38</f>
        <v>46.238245787981135</v>
      </c>
      <c r="AS48" s="6">
        <f>N48*'Summary all tools'!N$38</f>
        <v>34.588607520726455</v>
      </c>
      <c r="AT48" s="6">
        <f>O48*'Summary all tools'!O$38</f>
        <v>56.718456344557751</v>
      </c>
      <c r="AU48" s="6">
        <f>P48*'Summary all tools'!P$38</f>
        <v>34.21139326550994</v>
      </c>
      <c r="AV48" s="6"/>
      <c r="AW48" s="6">
        <f>R48*'Summary all tools'!B$45</f>
        <v>3.3191167147429539</v>
      </c>
      <c r="AX48" s="6">
        <f>S48*'Summary all tools'!C$45</f>
        <v>2.9688360704002617</v>
      </c>
      <c r="AY48" s="6">
        <f>T48*'Summary all tools'!D$45</f>
        <v>6.0414161031631579</v>
      </c>
      <c r="AZ48" s="6">
        <f>U48*'Summary all tools'!E$45</f>
        <v>3.7259406259007211</v>
      </c>
      <c r="BA48" s="6">
        <f>V48*'Summary all tools'!F$45</f>
        <v>1.4800616198859373</v>
      </c>
      <c r="BB48" s="6">
        <f>W48*'Summary all tools'!G$45</f>
        <v>2.5568872182883857</v>
      </c>
      <c r="BC48" s="6">
        <f>X48*'Summary all tools'!H$45</f>
        <v>1.5165434592676617</v>
      </c>
      <c r="BD48" s="6">
        <f>Y48*'Summary all tools'!J$45</f>
        <v>2.0092822655951088</v>
      </c>
      <c r="BE48" s="6">
        <f>Z48*'Summary all tools'!K$45</f>
        <v>1.6880985669764548</v>
      </c>
      <c r="BF48" s="6">
        <f>AA48*'Summary all tools'!L$45</f>
        <v>5.4652742486315695</v>
      </c>
      <c r="BG48" s="6">
        <f>AB48*'Summary all tools'!M$45</f>
        <v>3.1652453175861273</v>
      </c>
      <c r="BH48" s="6">
        <f>AC48*'Summary all tools'!N$45</f>
        <v>1.7191739405952717</v>
      </c>
      <c r="BI48" s="6">
        <f>AD48*'Summary all tools'!O$45</f>
        <v>2.4109864546039419</v>
      </c>
      <c r="BJ48" s="6">
        <f>AE48*'Summary all tools'!P$45</f>
        <v>1.4249146114514948</v>
      </c>
      <c r="BK48" s="6">
        <f t="shared" si="1"/>
        <v>603.72830393355957</v>
      </c>
      <c r="BM48" s="6">
        <f>C48*'Summary all tools'!B$39</f>
        <v>5.8823040692467412</v>
      </c>
      <c r="BN48" s="6">
        <f>D48*'Summary all tools'!C$39</f>
        <v>6.0917212592519299</v>
      </c>
      <c r="BO48" s="6">
        <f>E48*'Summary all tools'!D$39</f>
        <v>19.702875757426085</v>
      </c>
      <c r="BP48" s="6">
        <f>F48*'Summary all tools'!E$39</f>
        <v>16.221911057881162</v>
      </c>
      <c r="BQ48" s="6">
        <f>G48*'Summary all tools'!F$39</f>
        <v>11.132500703917051</v>
      </c>
      <c r="BR48" s="6">
        <f>H48*'Summary all tools'!G$39</f>
        <v>12.487182207936483</v>
      </c>
      <c r="BS48" s="6">
        <f>I48*'Summary all tools'!H$39</f>
        <v>6.7059482237756391</v>
      </c>
      <c r="BT48" s="6">
        <f>J48*'Summary all tools'!J$39</f>
        <v>2.863508662397952</v>
      </c>
      <c r="BU48" s="6">
        <f>K48*'Summary all tools'!K$39</f>
        <v>3.1573374634033278</v>
      </c>
      <c r="BV48" s="6">
        <f>L48*'Summary all tools'!L$39</f>
        <v>12.046939591517798</v>
      </c>
      <c r="BW48" s="6">
        <f>M48*'Summary all tools'!M$39</f>
        <v>9.1545520184257967</v>
      </c>
      <c r="BX48" s="6">
        <f>N48*'Summary all tools'!N$39</f>
        <v>6.8480800124928214</v>
      </c>
      <c r="BY48" s="6">
        <f>O48*'Summary all tools'!O$39</f>
        <v>12.81504871383313</v>
      </c>
      <c r="BZ48" s="6">
        <f>P48*'Summary all tools'!P$39</f>
        <v>7.7297708633369737</v>
      </c>
      <c r="CA48" s="6"/>
      <c r="CB48" s="6">
        <f>R48*'Summary all tools'!B$46</f>
        <v>0.76369057153377706</v>
      </c>
      <c r="CC48" s="6">
        <f>S48*'Summary all tools'!C$46</f>
        <v>0.6830950250478478</v>
      </c>
      <c r="CD48" s="6">
        <f>T48*'Summary all tools'!D$46</f>
        <v>1.7824053720512423</v>
      </c>
      <c r="CE48" s="6">
        <f>U48*'Summary all tools'!E$46</f>
        <v>1.0992681970825109</v>
      </c>
      <c r="CF48" s="6">
        <f>V48*'Summary all tools'!F$46</f>
        <v>0.43666414251293184</v>
      </c>
      <c r="CG48" s="6">
        <f>W48*'Summary all tools'!G$46</f>
        <v>0.5290111486113902</v>
      </c>
      <c r="CH48" s="6">
        <f>X48*'Summary all tools'!H$46</f>
        <v>0.31376761226227484</v>
      </c>
      <c r="CI48" s="6">
        <f>Y48*'Summary all tools'!I$46</f>
        <v>0</v>
      </c>
      <c r="CJ48" s="6">
        <f>Z48*'Summary all tools'!J$46</f>
        <v>0.37195392153718498</v>
      </c>
      <c r="CK48" s="6">
        <f>AA48*'Summary all tools'!K$46</f>
        <v>0.60073439137104545</v>
      </c>
      <c r="CL48" s="6">
        <f>AB48*'Summary all tools'!L$46</f>
        <v>0.62667608636772321</v>
      </c>
      <c r="CM48" s="6">
        <f>AC48*'Summary all tools'!M$46</f>
        <v>0.34037336407758734</v>
      </c>
      <c r="CN48" s="6">
        <f>AD48*'Summary all tools'!N$46</f>
        <v>0.52475673936393341</v>
      </c>
      <c r="CO48" s="6">
        <f>AE48*'Summary all tools'!O$46</f>
        <v>0.32194723438653017</v>
      </c>
      <c r="CP48" s="6">
        <f t="shared" si="2"/>
        <v>141.23402441104886</v>
      </c>
      <c r="CR48" s="6"/>
      <c r="CS48" s="6"/>
      <c r="CT48" s="6"/>
      <c r="CU48" s="6"/>
      <c r="CV48" s="6"/>
      <c r="CW48" s="6"/>
      <c r="CX48" s="6"/>
      <c r="CY48" s="6"/>
      <c r="CZ48" s="6"/>
      <c r="DA48" s="6"/>
      <c r="DB48" s="6"/>
      <c r="DC48" s="6"/>
      <c r="DD48" s="6"/>
      <c r="DE48" s="6"/>
      <c r="DF48" s="6"/>
      <c r="DH48" s="6"/>
      <c r="DI48" s="6"/>
      <c r="DJ48" s="6"/>
      <c r="DK48" s="6"/>
      <c r="DL48" s="6"/>
      <c r="DM48" s="6"/>
      <c r="DN48" s="6"/>
      <c r="DO48" s="6"/>
      <c r="DP48" s="6"/>
      <c r="DQ48" s="6"/>
      <c r="DR48" s="6"/>
      <c r="DS48" s="6"/>
      <c r="DT48" s="6"/>
      <c r="DU48" s="6"/>
      <c r="DV48" s="6"/>
      <c r="DX48" s="6"/>
      <c r="DY48" s="6"/>
      <c r="DZ48" s="6"/>
      <c r="EA48" s="6"/>
      <c r="EB48" s="6"/>
      <c r="EC48" s="6"/>
      <c r="ED48" s="6"/>
      <c r="EE48" s="6"/>
      <c r="EF48" s="6"/>
      <c r="EG48" s="6"/>
      <c r="EH48" s="6"/>
      <c r="EI48" s="6"/>
      <c r="EJ48" s="6"/>
      <c r="EK48" s="6"/>
      <c r="EL48" s="6"/>
      <c r="EN48" s="1"/>
      <c r="EO48" s="1"/>
      <c r="EP48" s="1"/>
      <c r="EQ48" s="1"/>
      <c r="ER48" s="1"/>
      <c r="ES48" s="1"/>
      <c r="ET48" s="1"/>
      <c r="EU48" s="1"/>
      <c r="EV48" s="1"/>
      <c r="EW48" s="1"/>
      <c r="EX48" s="1"/>
      <c r="EY48" s="1"/>
      <c r="EZ48" s="1"/>
      <c r="FA48" s="1"/>
      <c r="FB48" s="2"/>
      <c r="FD48" s="2"/>
      <c r="FE48" s="2"/>
      <c r="FF48" s="2"/>
      <c r="FG48" s="2"/>
      <c r="FH48" s="2"/>
      <c r="FI48" s="2"/>
      <c r="FJ48" s="2"/>
      <c r="FK48" s="2"/>
      <c r="FL48" s="2"/>
      <c r="FM48" s="2"/>
      <c r="FN48" s="2"/>
      <c r="FO48" s="2"/>
      <c r="FP48" s="2"/>
      <c r="FQ48" s="2"/>
      <c r="FR48" s="2"/>
      <c r="FT48" s="2"/>
      <c r="FU48" s="2"/>
      <c r="FV48" s="2"/>
      <c r="FW48" s="2"/>
      <c r="FX48" s="2"/>
      <c r="FY48" s="2"/>
      <c r="FZ48" s="2"/>
      <c r="GA48" s="2"/>
      <c r="GB48" s="2"/>
      <c r="GC48" s="2"/>
      <c r="GD48" s="2"/>
      <c r="GE48" s="2"/>
      <c r="GF48" s="2"/>
      <c r="GG48" s="2"/>
      <c r="GH48" s="2"/>
      <c r="GJ48" s="6"/>
    </row>
    <row r="49" spans="1:192" x14ac:dyDescent="0.25">
      <c r="A49" s="8" t="s">
        <v>58</v>
      </c>
      <c r="B49" s="8" t="s">
        <v>214</v>
      </c>
      <c r="C49" s="22">
        <f>Baseline!CC49*'Summary all tools'!B$37</f>
        <v>138.10195154580694</v>
      </c>
      <c r="D49" s="22">
        <f>Baseline!CD49*'Summary all tools'!C$37</f>
        <v>134.1107728138843</v>
      </c>
      <c r="E49" s="22">
        <f>Baseline!CE49*'Summary all tools'!D$37</f>
        <v>309.7608644954725</v>
      </c>
      <c r="F49" s="22">
        <f>Baseline!CF49*'Summary all tools'!E$37</f>
        <v>234.85141237556275</v>
      </c>
      <c r="G49" s="22">
        <f>Baseline!CG49*'Summary all tools'!F$37</f>
        <v>169.42225608480121</v>
      </c>
      <c r="H49" s="22">
        <f>Baseline!CH49*'Summary all tools'!G$37</f>
        <v>190.13733904196548</v>
      </c>
      <c r="I49" s="22">
        <f>Baseline!CI49*'Summary all tools'!H$37</f>
        <v>104.96269682332368</v>
      </c>
      <c r="J49" s="27">
        <f>Baseline!CJ49*'Summary all tools'!J$37</f>
        <v>101.04439708170315</v>
      </c>
      <c r="K49" s="27">
        <f>Baseline!CK49*'Summary all tools'!K$37</f>
        <v>101.98394055324601</v>
      </c>
      <c r="L49" s="27">
        <f>Baseline!CL49*'Summary all tools'!L$37</f>
        <v>208.70162046010597</v>
      </c>
      <c r="M49" s="27">
        <f>Baseline!CM49*'Summary all tools'!M$37</f>
        <v>155.32482990743338</v>
      </c>
      <c r="N49" s="27">
        <f>Baseline!CN49*'Summary all tools'!N$37</f>
        <v>112.4259102315456</v>
      </c>
      <c r="O49" s="27">
        <f>Baseline!CO49*'Summary all tools'!O$37</f>
        <v>184.28619141811367</v>
      </c>
      <c r="P49" s="27">
        <f>Baseline!CP49*'Summary all tools'!P$37</f>
        <v>113.09053695383182</v>
      </c>
      <c r="Q49" s="28"/>
      <c r="R49" s="29">
        <f>Baseline!CR49*'Summary all tools'!B$44</f>
        <v>72.872746477032294</v>
      </c>
      <c r="S49" s="29">
        <f>Baseline!CS49*'Summary all tools'!C$44</f>
        <v>52.407938524744566</v>
      </c>
      <c r="T49" s="29">
        <f>Baseline!CT49*'Summary all tools'!D$44</f>
        <v>115.69691863718862</v>
      </c>
      <c r="U49" s="29">
        <f>Baseline!CU49*'Summary all tools'!E$44</f>
        <v>77.872745643783446</v>
      </c>
      <c r="V49" s="29">
        <f>Baseline!CV49*'Summary all tools'!F$44</f>
        <v>37.859536661331411</v>
      </c>
      <c r="W49" s="29">
        <f>Baseline!CW49*'Summary all tools'!G$44</f>
        <v>39.605780350375682</v>
      </c>
      <c r="X49" s="29">
        <f>Baseline!CX49*'Summary all tools'!H$44</f>
        <v>24.306810149341992</v>
      </c>
      <c r="Y49" s="29">
        <f>Baseline!CY49*'Summary all tools'!J$44</f>
        <v>52.458805353978363</v>
      </c>
      <c r="Z49" s="29">
        <f>Baseline!CZ49*'Summary all tools'!K$44</f>
        <v>42.762253554762971</v>
      </c>
      <c r="AA49" s="29">
        <f>Baseline!DA49*'Summary all tools'!L$44</f>
        <v>78.37114023241017</v>
      </c>
      <c r="AB49" s="29">
        <f>Baseline!DB49*'Summary all tools'!M$44</f>
        <v>54.13785468906098</v>
      </c>
      <c r="AC49" s="29">
        <f>Baseline!DC49*'Summary all tools'!N$44</f>
        <v>27.204294327633257</v>
      </c>
      <c r="AD49" s="29">
        <f>Baseline!DD49*'Summary all tools'!O$44</f>
        <v>44.497139758726377</v>
      </c>
      <c r="AE49" s="29">
        <f>Baseline!DE49*'Summary all tools'!P$44</f>
        <v>22.888101076385922</v>
      </c>
      <c r="AF49" s="29">
        <f t="shared" si="0"/>
        <v>3001.1467852235523</v>
      </c>
      <c r="AH49" s="6">
        <f>C49*'Summary all tools'!B$38</f>
        <v>25.9659243339038</v>
      </c>
      <c r="AI49" s="6">
        <f>D49*'Summary all tools'!C$38</f>
        <v>25.215503041545634</v>
      </c>
      <c r="AJ49" s="6">
        <f>E49*'Summary all tools'!D$38</f>
        <v>58.534623455130372</v>
      </c>
      <c r="AK49" s="6">
        <f>F49*'Summary all tools'!E$38</f>
        <v>44.379198817447893</v>
      </c>
      <c r="AL49" s="6">
        <f>G49*'Summary all tools'!F$38</f>
        <v>32.015238532456564</v>
      </c>
      <c r="AM49" s="6">
        <f>H49*'Summary all tools'!G$38</f>
        <v>45.864921894596108</v>
      </c>
      <c r="AN49" s="6">
        <f>I49*'Summary all tools'!H$38</f>
        <v>25.319097847400631</v>
      </c>
      <c r="AO49" s="6">
        <f>J49*'Summary all tools'!J$38</f>
        <v>12.342897366087962</v>
      </c>
      <c r="AP49" s="6">
        <f>K49*'Summary all tools'!K$38</f>
        <v>12.457665616235021</v>
      </c>
      <c r="AQ49" s="6">
        <f>L49*'Summary all tools'!L$38</f>
        <v>51.103601394504174</v>
      </c>
      <c r="AR49" s="6">
        <f>M49*'Summary all tools'!M$38</f>
        <v>38.033524496643508</v>
      </c>
      <c r="AS49" s="6">
        <f>N49*'Summary all tools'!N$38</f>
        <v>27.529105381265889</v>
      </c>
      <c r="AT49" s="6">
        <f>O49*'Summary all tools'!O$38</f>
        <v>41.047902841499692</v>
      </c>
      <c r="AU49" s="6">
        <f>P49*'Summary all tools'!P$38</f>
        <v>25.189784093164775</v>
      </c>
      <c r="AV49" s="6"/>
      <c r="AW49" s="6">
        <f>R49*'Summary all tools'!B$45</f>
        <v>13.701531367561813</v>
      </c>
      <c r="AX49" s="6">
        <f>S49*'Summary all tools'!C$45</f>
        <v>9.8537388573978966</v>
      </c>
      <c r="AY49" s="6">
        <f>T49*'Summary all tools'!D$45</f>
        <v>21.862915376276252</v>
      </c>
      <c r="AZ49" s="6">
        <f>U49*'Summary all tools'!E$45</f>
        <v>14.715389728461426</v>
      </c>
      <c r="BA49" s="6">
        <f>V49*'Summary all tools'!F$45</f>
        <v>7.154208218866617</v>
      </c>
      <c r="BB49" s="6">
        <f>W49*'Summary all tools'!G$45</f>
        <v>9.5537048719482929</v>
      </c>
      <c r="BC49" s="6">
        <f>X49*'Summary all tools'!H$45</f>
        <v>5.8632878456360995</v>
      </c>
      <c r="BD49" s="6">
        <f>Y49*'Summary all tools'!J$45</f>
        <v>6.4080114200511868</v>
      </c>
      <c r="BE49" s="6">
        <f>Z49*'Summary all tools'!K$45</f>
        <v>5.2235465004782924</v>
      </c>
      <c r="BF49" s="6">
        <f>AA49*'Summary all tools'!L$45</f>
        <v>19.190303853129194</v>
      </c>
      <c r="BG49" s="6">
        <f>AB49*'Summary all tools'!M$45</f>
        <v>13.256434426738021</v>
      </c>
      <c r="BH49" s="6">
        <f>AC49*'Summary all tools'!N$45</f>
        <v>6.6613637712692775</v>
      </c>
      <c r="BI49" s="6">
        <f>AD49*'Summary all tools'!O$45</f>
        <v>9.9112920804618874</v>
      </c>
      <c r="BJ49" s="6">
        <f>AE49*'Summary all tools'!P$45</f>
        <v>5.0980952071353549</v>
      </c>
      <c r="BK49" s="6">
        <f t="shared" si="1"/>
        <v>613.4528126372935</v>
      </c>
      <c r="BM49" s="6">
        <f>C49*'Summary all tools'!B$39</f>
        <v>5.9744604662079546</v>
      </c>
      <c r="BN49" s="6">
        <f>D49*'Summary all tools'!C$39</f>
        <v>5.8017971600016507</v>
      </c>
      <c r="BO49" s="6">
        <f>E49*'Summary all tools'!D$39</f>
        <v>17.269531764712376</v>
      </c>
      <c r="BP49" s="6">
        <f>F49*'Summary all tools'!E$39</f>
        <v>13.093241887135246</v>
      </c>
      <c r="BQ49" s="6">
        <f>G49*'Summary all tools'!F$39</f>
        <v>9.4454896291409121</v>
      </c>
      <c r="BR49" s="6">
        <f>H49*'Summary all tools'!G$39</f>
        <v>9.4892941850888501</v>
      </c>
      <c r="BS49" s="6">
        <f>I49*'Summary all tools'!H$39</f>
        <v>5.2384340373932341</v>
      </c>
      <c r="BT49" s="6">
        <f>J49*'Summary all tools'!J$39</f>
        <v>2.7196214535448053</v>
      </c>
      <c r="BU49" s="6">
        <f>K49*'Summary all tools'!K$39</f>
        <v>2.7449093730687335</v>
      </c>
      <c r="BV49" s="6">
        <f>L49*'Summary all tools'!L$39</f>
        <v>10.117827121730693</v>
      </c>
      <c r="BW49" s="6">
        <f>M49*'Summary all tools'!M$39</f>
        <v>7.5301273332280774</v>
      </c>
      <c r="BX49" s="6">
        <f>N49*'Summary all tools'!N$39</f>
        <v>5.4503933472976094</v>
      </c>
      <c r="BY49" s="6">
        <f>O49*'Summary all tools'!O$39</f>
        <v>9.2744215625145738</v>
      </c>
      <c r="BZ49" s="6">
        <f>P49*'Summary all tools'!P$39</f>
        <v>5.6914156528489448</v>
      </c>
      <c r="CA49" s="6"/>
      <c r="CB49" s="6">
        <f>R49*'Summary all tools'!B$46</f>
        <v>3.1525647394390015</v>
      </c>
      <c r="CC49" s="6">
        <f>S49*'Summary all tools'!C$46</f>
        <v>2.2672319494897817</v>
      </c>
      <c r="CD49" s="6">
        <f>T49*'Summary all tools'!D$46</f>
        <v>6.4502390085287082</v>
      </c>
      <c r="CE49" s="6">
        <f>U49*'Summary all tools'!E$46</f>
        <v>4.3414969695771291</v>
      </c>
      <c r="CF49" s="6">
        <f>V49*'Summary all tools'!F$46</f>
        <v>2.1107136049451198</v>
      </c>
      <c r="CG49" s="6">
        <f>W49*'Summary all tools'!G$46</f>
        <v>1.9766285941961985</v>
      </c>
      <c r="CH49" s="6">
        <f>X49*'Summary all tools'!H$46</f>
        <v>1.2130940370281587</v>
      </c>
      <c r="CI49" s="6">
        <f>Y49*'Summary all tools'!I$46</f>
        <v>0</v>
      </c>
      <c r="CJ49" s="6">
        <f>Z49*'Summary all tools'!J$46</f>
        <v>1.1509509238342002</v>
      </c>
      <c r="CK49" s="6">
        <f>AA49*'Summary all tools'!K$46</f>
        <v>2.1093681636052426</v>
      </c>
      <c r="CL49" s="6">
        <f>AB49*'Summary all tools'!L$46</f>
        <v>2.624596077776991</v>
      </c>
      <c r="CM49" s="6">
        <f>AC49*'Summary all tools'!M$46</f>
        <v>1.318860612432508</v>
      </c>
      <c r="CN49" s="6">
        <f>AD49*'Summary all tools'!N$46</f>
        <v>2.1572154854271623</v>
      </c>
      <c r="CO49" s="6">
        <f>AE49*'Summary all tools'!O$46</f>
        <v>1.1518708836205402</v>
      </c>
      <c r="CP49" s="6">
        <f t="shared" si="2"/>
        <v>141.86579602381443</v>
      </c>
      <c r="CR49" s="6"/>
      <c r="CS49" s="6"/>
      <c r="CT49" s="6"/>
      <c r="CU49" s="6"/>
      <c r="CV49" s="6"/>
      <c r="CW49" s="6"/>
      <c r="CX49" s="6"/>
      <c r="CY49" s="6"/>
      <c r="CZ49" s="6"/>
      <c r="DA49" s="6"/>
      <c r="DB49" s="6"/>
      <c r="DC49" s="6"/>
      <c r="DD49" s="6"/>
      <c r="DE49" s="6"/>
      <c r="DF49" s="6"/>
      <c r="DH49" s="6"/>
      <c r="DI49" s="6"/>
      <c r="DJ49" s="6"/>
      <c r="DK49" s="6"/>
      <c r="DL49" s="6"/>
      <c r="DM49" s="6"/>
      <c r="DN49" s="6"/>
      <c r="DO49" s="6"/>
      <c r="DP49" s="6"/>
      <c r="DQ49" s="6"/>
      <c r="DR49" s="6"/>
      <c r="DS49" s="6"/>
      <c r="DT49" s="6"/>
      <c r="DU49" s="6"/>
      <c r="DV49" s="6"/>
      <c r="DX49" s="6"/>
      <c r="DY49" s="6"/>
      <c r="DZ49" s="6"/>
      <c r="EA49" s="6"/>
      <c r="EB49" s="6"/>
      <c r="EC49" s="6"/>
      <c r="ED49" s="6"/>
      <c r="EE49" s="6"/>
      <c r="EF49" s="6"/>
      <c r="EG49" s="6"/>
      <c r="EH49" s="6"/>
      <c r="EI49" s="6"/>
      <c r="EJ49" s="6"/>
      <c r="EK49" s="6"/>
      <c r="EL49" s="6"/>
      <c r="EN49" s="1"/>
      <c r="EO49" s="1"/>
      <c r="EP49" s="1"/>
      <c r="EQ49" s="1"/>
      <c r="ER49" s="1"/>
      <c r="ES49" s="1"/>
      <c r="ET49" s="1"/>
      <c r="EU49" s="1"/>
      <c r="EV49" s="1"/>
      <c r="EW49" s="1"/>
      <c r="EX49" s="1"/>
      <c r="EY49" s="1"/>
      <c r="EZ49" s="1"/>
      <c r="FA49" s="1"/>
      <c r="FB49" s="2"/>
      <c r="FD49" s="2"/>
      <c r="FE49" s="2"/>
      <c r="FF49" s="2"/>
      <c r="FG49" s="2"/>
      <c r="FH49" s="2"/>
      <c r="FI49" s="2"/>
      <c r="FJ49" s="2"/>
      <c r="FK49" s="2"/>
      <c r="FL49" s="2"/>
      <c r="FM49" s="2"/>
      <c r="FN49" s="2"/>
      <c r="FO49" s="2"/>
      <c r="FP49" s="2"/>
      <c r="FQ49" s="2"/>
      <c r="FR49" s="2"/>
      <c r="FT49" s="2"/>
      <c r="FU49" s="2"/>
      <c r="FV49" s="2"/>
      <c r="FW49" s="2"/>
      <c r="FX49" s="2"/>
      <c r="FY49" s="2"/>
      <c r="FZ49" s="2"/>
      <c r="GA49" s="2"/>
      <c r="GB49" s="2"/>
      <c r="GC49" s="2"/>
      <c r="GD49" s="2"/>
      <c r="GE49" s="2"/>
      <c r="GF49" s="2"/>
      <c r="GG49" s="2"/>
      <c r="GH49" s="2"/>
      <c r="GJ49" s="6"/>
    </row>
    <row r="50" spans="1:192" x14ac:dyDescent="0.25">
      <c r="A50" s="8" t="s">
        <v>59</v>
      </c>
      <c r="B50" s="8" t="s">
        <v>215</v>
      </c>
      <c r="C50" s="22">
        <f>Baseline!CC50*'Summary all tools'!B$37</f>
        <v>128.29916784102383</v>
      </c>
      <c r="D50" s="22">
        <f>Baseline!CD50*'Summary all tools'!C$37</f>
        <v>109.0498243608812</v>
      </c>
      <c r="E50" s="22">
        <f>Baseline!CE50*'Summary all tools'!D$37</f>
        <v>237.81401075059179</v>
      </c>
      <c r="F50" s="22">
        <f>Baseline!CF50*'Summary all tools'!E$37</f>
        <v>172.16314526090503</v>
      </c>
      <c r="G50" s="22">
        <f>Baseline!CG50*'Summary all tools'!F$37</f>
        <v>130.02534355696736</v>
      </c>
      <c r="H50" s="22">
        <f>Baseline!CH50*'Summary all tools'!G$37</f>
        <v>136.50609931096571</v>
      </c>
      <c r="I50" s="22">
        <f>Baseline!CI50*'Summary all tools'!H$37</f>
        <v>66.151107114548381</v>
      </c>
      <c r="J50" s="27">
        <f>Baseline!CJ50*'Summary all tools'!J$37</f>
        <v>86.13561429212838</v>
      </c>
      <c r="K50" s="27">
        <f>Baseline!CK50*'Summary all tools'!K$37</f>
        <v>79.102162398073773</v>
      </c>
      <c r="L50" s="27">
        <f>Baseline!CL50*'Summary all tools'!L$37</f>
        <v>144.10830236579699</v>
      </c>
      <c r="M50" s="27">
        <f>Baseline!CM50*'Summary all tools'!M$37</f>
        <v>111.4290896863105</v>
      </c>
      <c r="N50" s="27">
        <f>Baseline!CN50*'Summary all tools'!N$37</f>
        <v>86.785519673961275</v>
      </c>
      <c r="O50" s="27">
        <f>Baseline!CO50*'Summary all tools'!O$37</f>
        <v>127.75154166326396</v>
      </c>
      <c r="P50" s="27">
        <f>Baseline!CP50*'Summary all tools'!P$37</f>
        <v>74.107819065146941</v>
      </c>
      <c r="Q50" s="28"/>
      <c r="R50" s="29">
        <f>Baseline!CR50*'Summary all tools'!B$44</f>
        <v>86.66155686510794</v>
      </c>
      <c r="S50" s="29">
        <f>Baseline!CS50*'Summary all tools'!C$44</f>
        <v>58.745292396901689</v>
      </c>
      <c r="T50" s="29">
        <f>Baseline!CT50*'Summary all tools'!D$44</f>
        <v>139.28277907405533</v>
      </c>
      <c r="U50" s="29">
        <f>Baseline!CU50*'Summary all tools'!E$44</f>
        <v>100.66172363183487</v>
      </c>
      <c r="V50" s="29">
        <f>Baseline!CV50*'Summary all tools'!F$44</f>
        <v>54.771306793854926</v>
      </c>
      <c r="W50" s="29">
        <f>Baseline!CW50*'Summary all tools'!G$44</f>
        <v>57.260985478757149</v>
      </c>
      <c r="X50" s="29">
        <f>Baseline!CX50*'Summary all tools'!H$44</f>
        <v>36.280549057010063</v>
      </c>
      <c r="Y50" s="29">
        <f>Baseline!CY50*'Summary all tools'!J$44</f>
        <v>60.2019663716476</v>
      </c>
      <c r="Z50" s="29">
        <f>Baseline!CZ50*'Summary all tools'!K$44</f>
        <v>47.288014454344257</v>
      </c>
      <c r="AA50" s="29">
        <f>Baseline!DA50*'Summary all tools'!L$44</f>
        <v>92.816063201594957</v>
      </c>
      <c r="AB50" s="29">
        <f>Baseline!DB50*'Summary all tools'!M$44</f>
        <v>69.327788027580752</v>
      </c>
      <c r="AC50" s="29">
        <f>Baseline!DC50*'Summary all tools'!N$44</f>
        <v>43.052378437123338</v>
      </c>
      <c r="AD50" s="29">
        <f>Baseline!DD50*'Summary all tools'!O$44</f>
        <v>62.882404413635534</v>
      </c>
      <c r="AE50" s="29">
        <f>Baseline!DE50*'Summary all tools'!P$44</f>
        <v>37.680308523371203</v>
      </c>
      <c r="AF50" s="29">
        <f t="shared" si="0"/>
        <v>2636.3418640673854</v>
      </c>
      <c r="AH50" s="6">
        <f>C50*'Summary all tools'!B$38</f>
        <v>24.122805267946244</v>
      </c>
      <c r="AI50" s="6">
        <f>D50*'Summary all tools'!C$38</f>
        <v>20.503544347386981</v>
      </c>
      <c r="AJ50" s="6">
        <f>E50*'Summary all tools'!D$38</f>
        <v>44.939032547940471</v>
      </c>
      <c r="AK50" s="6">
        <f>F50*'Summary all tools'!E$38</f>
        <v>32.53317651057008</v>
      </c>
      <c r="AL50" s="6">
        <f>G50*'Summary all tools'!F$38</f>
        <v>24.5705167989105</v>
      </c>
      <c r="AM50" s="6">
        <f>H50*'Summary all tools'!G$38</f>
        <v>32.927996229354946</v>
      </c>
      <c r="AN50" s="6">
        <f>I50*'Summary all tools'!H$38</f>
        <v>15.956967612659083</v>
      </c>
      <c r="AO50" s="6">
        <f>J50*'Summary all tools'!J$38</f>
        <v>10.52174170442148</v>
      </c>
      <c r="AP50" s="6">
        <f>K50*'Summary all tools'!K$38</f>
        <v>9.6625829844437945</v>
      </c>
      <c r="AQ50" s="6">
        <f>L50*'Summary all tools'!L$38</f>
        <v>35.28699597782046</v>
      </c>
      <c r="AR50" s="6">
        <f>M50*'Summary all tools'!M$38</f>
        <v>27.285019495908404</v>
      </c>
      <c r="AS50" s="6">
        <f>N50*'Summary all tools'!N$38</f>
        <v>21.2506860006906</v>
      </c>
      <c r="AT50" s="6">
        <f>O50*'Summary all tools'!O$38</f>
        <v>28.455376008872403</v>
      </c>
      <c r="AU50" s="6">
        <f>P50*'Summary all tools'!P$38</f>
        <v>16.506774237250809</v>
      </c>
      <c r="AV50" s="6"/>
      <c r="AW50" s="6">
        <f>R50*'Summary all tools'!B$45</f>
        <v>16.294103037865554</v>
      </c>
      <c r="AX50" s="6">
        <f>S50*'Summary all tools'!C$45</f>
        <v>11.045287921547239</v>
      </c>
      <c r="AY50" s="6">
        <f>T50*'Summary all tools'!D$45</f>
        <v>26.319867876670081</v>
      </c>
      <c r="AZ50" s="6">
        <f>U50*'Summary all tools'!E$45</f>
        <v>19.021757634654243</v>
      </c>
      <c r="BA50" s="6">
        <f>V50*'Summary all tools'!F$45</f>
        <v>10.349976988040661</v>
      </c>
      <c r="BB50" s="6">
        <f>W50*'Summary all tools'!G$45</f>
        <v>13.812492800328666</v>
      </c>
      <c r="BC50" s="6">
        <f>X50*'Summary all tools'!H$45</f>
        <v>8.7515927022917062</v>
      </c>
      <c r="BD50" s="6">
        <f>Y50*'Summary all tools'!J$45</f>
        <v>7.3538633870128542</v>
      </c>
      <c r="BE50" s="6">
        <f>Z50*'Summary all tools'!K$45</f>
        <v>5.7763827180254887</v>
      </c>
      <c r="BF50" s="6">
        <f>AA50*'Summary all tools'!L$45</f>
        <v>22.727351548130894</v>
      </c>
      <c r="BG50" s="6">
        <f>AB50*'Summary all tools'!M$45</f>
        <v>16.97590865424738</v>
      </c>
      <c r="BH50" s="6">
        <f>AC50*'Summary all tools'!N$45</f>
        <v>10.541995706049921</v>
      </c>
      <c r="BI50" s="6">
        <f>AD50*'Summary all tools'!O$45</f>
        <v>14.006425587007357</v>
      </c>
      <c r="BJ50" s="6">
        <f>AE50*'Summary all tools'!P$45</f>
        <v>8.3929112181600356</v>
      </c>
      <c r="BK50" s="6">
        <f t="shared" si="1"/>
        <v>535.89313350420832</v>
      </c>
      <c r="BM50" s="6">
        <f>C50*'Summary all tools'!B$39</f>
        <v>5.5503799731557732</v>
      </c>
      <c r="BN50" s="6">
        <f>D50*'Summary all tools'!C$39</f>
        <v>4.7176296728501024</v>
      </c>
      <c r="BO50" s="6">
        <f>E50*'Summary all tools'!D$39</f>
        <v>13.258410223771255</v>
      </c>
      <c r="BP50" s="6">
        <f>F50*'Summary all tools'!E$39</f>
        <v>9.5982974177147753</v>
      </c>
      <c r="BQ50" s="6">
        <f>G50*'Summary all tools'!F$39</f>
        <v>7.2490655152065138</v>
      </c>
      <c r="BR50" s="6">
        <f>H50*'Summary all tools'!G$39</f>
        <v>6.8126888750389538</v>
      </c>
      <c r="BS50" s="6">
        <f>I50*'Summary all tools'!H$39</f>
        <v>3.3014415750329138</v>
      </c>
      <c r="BT50" s="6">
        <f>J50*'Summary all tools'!J$39</f>
        <v>2.3183498670759191</v>
      </c>
      <c r="BU50" s="6">
        <f>K50*'Summary all tools'!K$39</f>
        <v>2.1290437084367682</v>
      </c>
      <c r="BV50" s="6">
        <f>L50*'Summary all tools'!L$39</f>
        <v>6.9863515526557292</v>
      </c>
      <c r="BW50" s="6">
        <f>M50*'Summary all tools'!M$39</f>
        <v>5.4020676183174361</v>
      </c>
      <c r="BX50" s="6">
        <f>N50*'Summary all tools'!N$39</f>
        <v>4.2073505840293475</v>
      </c>
      <c r="BY50" s="6">
        <f>O50*'Summary all tools'!O$39</f>
        <v>6.4292481358958558</v>
      </c>
      <c r="BZ50" s="6">
        <f>P50*'Summary all tools'!P$39</f>
        <v>3.7295640536047854</v>
      </c>
      <c r="CA50" s="6"/>
      <c r="CB50" s="6">
        <f>R50*'Summary all tools'!B$46</f>
        <v>3.7490856547301274</v>
      </c>
      <c r="CC50" s="6">
        <f>S50*'Summary all tools'!C$46</f>
        <v>2.5413936810639668</v>
      </c>
      <c r="CD50" s="6">
        <f>T50*'Summary all tools'!D$46</f>
        <v>7.7651784108188124</v>
      </c>
      <c r="CE50" s="6">
        <f>U50*'Summary all tools'!E$46</f>
        <v>5.6120092400377422</v>
      </c>
      <c r="CF50" s="6">
        <f>V50*'Summary all tools'!F$46</f>
        <v>3.0535646393287665</v>
      </c>
      <c r="CG50" s="6">
        <f>W50*'Summary all tools'!G$46</f>
        <v>2.8577571311024825</v>
      </c>
      <c r="CH50" s="6">
        <f>X50*'Summary all tools'!H$46</f>
        <v>1.8106743521982842</v>
      </c>
      <c r="CI50" s="6">
        <f>Y50*'Summary all tools'!I$46</f>
        <v>0</v>
      </c>
      <c r="CJ50" s="6">
        <f>Z50*'Summary all tools'!J$46</f>
        <v>1.2727622938022265</v>
      </c>
      <c r="CK50" s="6">
        <f>AA50*'Summary all tools'!K$46</f>
        <v>2.4981549101878562</v>
      </c>
      <c r="CL50" s="6">
        <f>AB50*'Summary all tools'!L$46</f>
        <v>3.361002048995287</v>
      </c>
      <c r="CM50" s="6">
        <f>AC50*'Summary all tools'!M$46</f>
        <v>2.0871736464998167</v>
      </c>
      <c r="CN50" s="6">
        <f>AD50*'Summary all tools'!N$46</f>
        <v>3.048530698771156</v>
      </c>
      <c r="CO50" s="6">
        <f>AE50*'Summary all tools'!O$46</f>
        <v>1.8963063003374137</v>
      </c>
      <c r="CP50" s="6">
        <f t="shared" si="2"/>
        <v>123.24348178066008</v>
      </c>
      <c r="CR50" s="6"/>
      <c r="CS50" s="6"/>
      <c r="CT50" s="6"/>
      <c r="CU50" s="6"/>
      <c r="CV50" s="6"/>
      <c r="CW50" s="6"/>
      <c r="CX50" s="6"/>
      <c r="CY50" s="6"/>
      <c r="CZ50" s="6"/>
      <c r="DA50" s="6"/>
      <c r="DB50" s="6"/>
      <c r="DC50" s="6"/>
      <c r="DD50" s="6"/>
      <c r="DE50" s="6"/>
      <c r="DF50" s="6"/>
      <c r="DH50" s="6"/>
      <c r="DI50" s="6"/>
      <c r="DJ50" s="6"/>
      <c r="DK50" s="6"/>
      <c r="DL50" s="6"/>
      <c r="DM50" s="6"/>
      <c r="DN50" s="6"/>
      <c r="DO50" s="6"/>
      <c r="DP50" s="6"/>
      <c r="DQ50" s="6"/>
      <c r="DR50" s="6"/>
      <c r="DS50" s="6"/>
      <c r="DT50" s="6"/>
      <c r="DU50" s="6"/>
      <c r="DV50" s="6"/>
      <c r="DX50" s="6"/>
      <c r="DY50" s="6"/>
      <c r="DZ50" s="6"/>
      <c r="EA50" s="6"/>
      <c r="EB50" s="6"/>
      <c r="EC50" s="6"/>
      <c r="ED50" s="6"/>
      <c r="EE50" s="6"/>
      <c r="EF50" s="6"/>
      <c r="EG50" s="6"/>
      <c r="EH50" s="6"/>
      <c r="EI50" s="6"/>
      <c r="EJ50" s="6"/>
      <c r="EK50" s="6"/>
      <c r="EL50" s="6"/>
      <c r="EN50" s="1"/>
      <c r="EO50" s="1"/>
      <c r="EP50" s="1"/>
      <c r="EQ50" s="1"/>
      <c r="ER50" s="1"/>
      <c r="ES50" s="1"/>
      <c r="ET50" s="1"/>
      <c r="EU50" s="1"/>
      <c r="EV50" s="1"/>
      <c r="EW50" s="1"/>
      <c r="EX50" s="1"/>
      <c r="EY50" s="1"/>
      <c r="EZ50" s="1"/>
      <c r="FA50" s="1"/>
      <c r="FB50" s="2"/>
      <c r="FD50" s="2"/>
      <c r="FE50" s="2"/>
      <c r="FF50" s="2"/>
      <c r="FG50" s="2"/>
      <c r="FH50" s="2"/>
      <c r="FI50" s="2"/>
      <c r="FJ50" s="2"/>
      <c r="FK50" s="2"/>
      <c r="FL50" s="2"/>
      <c r="FM50" s="2"/>
      <c r="FN50" s="2"/>
      <c r="FO50" s="2"/>
      <c r="FP50" s="2"/>
      <c r="FQ50" s="2"/>
      <c r="FR50" s="2"/>
      <c r="FT50" s="2"/>
      <c r="FU50" s="2"/>
      <c r="FV50" s="2"/>
      <c r="FW50" s="2"/>
      <c r="FX50" s="2"/>
      <c r="FY50" s="2"/>
      <c r="FZ50" s="2"/>
      <c r="GA50" s="2"/>
      <c r="GB50" s="2"/>
      <c r="GC50" s="2"/>
      <c r="GD50" s="2"/>
      <c r="GE50" s="2"/>
      <c r="GF50" s="2"/>
      <c r="GG50" s="2"/>
      <c r="GH50" s="2"/>
      <c r="GJ50" s="6"/>
    </row>
    <row r="51" spans="1:192" x14ac:dyDescent="0.25">
      <c r="A51" s="8" t="s">
        <v>61</v>
      </c>
      <c r="B51" s="8" t="s">
        <v>216</v>
      </c>
      <c r="C51" s="22">
        <f>Baseline!CC51*'Summary all tools'!B$37</f>
        <v>127.08686237974445</v>
      </c>
      <c r="D51" s="22">
        <f>Baseline!CD51*'Summary all tools'!C$37</f>
        <v>109.47433682709008</v>
      </c>
      <c r="E51" s="22">
        <f>Baseline!CE51*'Summary all tools'!D$37</f>
        <v>231.93889308475224</v>
      </c>
      <c r="F51" s="22">
        <f>Baseline!CF51*'Summary all tools'!E$37</f>
        <v>153.68906067188377</v>
      </c>
      <c r="G51" s="22">
        <f>Baseline!CG51*'Summary all tools'!F$37</f>
        <v>103.14972719797444</v>
      </c>
      <c r="H51" s="22">
        <f>Baseline!CH51*'Summary all tools'!G$37</f>
        <v>107.59844192192932</v>
      </c>
      <c r="I51" s="22">
        <f>Baseline!CI51*'Summary all tools'!H$37</f>
        <v>55.312069385343044</v>
      </c>
      <c r="J51" s="27">
        <f>Baseline!CJ51*'Summary all tools'!J$37</f>
        <v>82.616450606455146</v>
      </c>
      <c r="K51" s="27">
        <f>Baseline!CK51*'Summary all tools'!K$37</f>
        <v>71.646751495087642</v>
      </c>
      <c r="L51" s="27">
        <f>Baseline!CL51*'Summary all tools'!L$37</f>
        <v>144.48504776391349</v>
      </c>
      <c r="M51" s="27">
        <f>Baseline!CM51*'Summary all tools'!M$37</f>
        <v>104.75050289171972</v>
      </c>
      <c r="N51" s="27">
        <f>Baseline!CN51*'Summary all tools'!N$37</f>
        <v>69.698833814584106</v>
      </c>
      <c r="O51" s="27">
        <f>Baseline!CO51*'Summary all tools'!O$37</f>
        <v>107.91571296948418</v>
      </c>
      <c r="P51" s="27">
        <f>Baseline!CP51*'Summary all tools'!P$37</f>
        <v>59.062292886971086</v>
      </c>
      <c r="Q51" s="28"/>
      <c r="R51" s="29">
        <f>Baseline!CR51*'Summary all tools'!B$44</f>
        <v>30.686581543639647</v>
      </c>
      <c r="S51" s="29">
        <f>Baseline!CS51*'Summary all tools'!C$44</f>
        <v>28.49892565878088</v>
      </c>
      <c r="T51" s="29">
        <f>Baseline!CT51*'Summary all tools'!D$44</f>
        <v>53.377241512008197</v>
      </c>
      <c r="U51" s="29">
        <f>Baseline!CU51*'Summary all tools'!E$44</f>
        <v>28.154246028254569</v>
      </c>
      <c r="V51" s="29">
        <f>Baseline!CV51*'Summary all tools'!F$44</f>
        <v>13.327960217613926</v>
      </c>
      <c r="W51" s="29">
        <f>Baseline!CW51*'Summary all tools'!G$44</f>
        <v>16.815293995025993</v>
      </c>
      <c r="X51" s="29">
        <f>Baseline!CX51*'Summary all tools'!H$44</f>
        <v>13.469778554979912</v>
      </c>
      <c r="Y51" s="29">
        <f>Baseline!CY51*'Summary all tools'!J$44</f>
        <v>27.251323725682365</v>
      </c>
      <c r="Z51" s="29">
        <f>Baseline!CZ51*'Summary all tools'!K$44</f>
        <v>24.409207037698891</v>
      </c>
      <c r="AA51" s="29">
        <f>Baseline!DA51*'Summary all tools'!L$44</f>
        <v>41.844232698023589</v>
      </c>
      <c r="AB51" s="29">
        <f>Baseline!DB51*'Summary all tools'!M$44</f>
        <v>25.401836586112072</v>
      </c>
      <c r="AC51" s="29">
        <f>Baseline!DC51*'Summary all tools'!N$44</f>
        <v>14.793498427917241</v>
      </c>
      <c r="AD51" s="29">
        <f>Baseline!DD51*'Summary all tools'!O$44</f>
        <v>22.161262484804794</v>
      </c>
      <c r="AE51" s="29">
        <f>Baseline!DE51*'Summary all tools'!P$44</f>
        <v>15.324270586889797</v>
      </c>
      <c r="AF51" s="29">
        <f t="shared" si="0"/>
        <v>1883.9406429543651</v>
      </c>
      <c r="AH51" s="6">
        <f>C51*'Summary all tools'!B$38</f>
        <v>23.894867635459438</v>
      </c>
      <c r="AI51" s="6">
        <f>D51*'Summary all tools'!C$38</f>
        <v>20.583361167156706</v>
      </c>
      <c r="AJ51" s="6">
        <f>E51*'Summary all tools'!D$38</f>
        <v>43.828828388081114</v>
      </c>
      <c r="AK51" s="6">
        <f>F51*'Summary all tools'!E$38</f>
        <v>29.042181652785548</v>
      </c>
      <c r="AL51" s="6">
        <f>G51*'Summary all tools'!F$38</f>
        <v>19.491908543279209</v>
      </c>
      <c r="AM51" s="6">
        <f>H51*'Summary all tools'!G$38</f>
        <v>25.954892182646535</v>
      </c>
      <c r="AN51" s="6">
        <f>I51*'Summary all tools'!H$38</f>
        <v>13.34237533232397</v>
      </c>
      <c r="AO51" s="6">
        <f>J51*'Summary all tools'!J$38</f>
        <v>10.091864566834065</v>
      </c>
      <c r="AP51" s="6">
        <f>K51*'Summary all tools'!K$38</f>
        <v>8.7518806174123629</v>
      </c>
      <c r="AQ51" s="6">
        <f>L51*'Summary all tools'!L$38</f>
        <v>35.379247521484153</v>
      </c>
      <c r="AR51" s="6">
        <f>M51*'Summary all tools'!M$38</f>
        <v>25.649671209311812</v>
      </c>
      <c r="AS51" s="6">
        <f>N51*'Summary all tools'!N$38</f>
        <v>17.066764565937603</v>
      </c>
      <c r="AT51" s="6">
        <f>O51*'Summary all tools'!O$38</f>
        <v>24.037143895346428</v>
      </c>
      <c r="AU51" s="6">
        <f>P51*'Summary all tools'!P$38</f>
        <v>13.155534016762433</v>
      </c>
      <c r="AV51" s="6"/>
      <c r="AW51" s="6">
        <f>R51*'Summary all tools'!B$45</f>
        <v>5.7696900406510485</v>
      </c>
      <c r="AX51" s="6">
        <f>S51*'Summary all tools'!C$45</f>
        <v>5.358367053980432</v>
      </c>
      <c r="AY51" s="6">
        <f>T51*'Summary all tools'!D$45</f>
        <v>10.086544464123616</v>
      </c>
      <c r="AZ51" s="6">
        <f>U51*'Summary all tools'!E$45</f>
        <v>5.3202272424283867</v>
      </c>
      <c r="BA51" s="6">
        <f>V51*'Summary all tools'!F$45</f>
        <v>2.5185464730467633</v>
      </c>
      <c r="BB51" s="6">
        <f>W51*'Summary all tools'!G$45</f>
        <v>4.0561845958426836</v>
      </c>
      <c r="BC51" s="6">
        <f>X51*'Summary all tools'!H$45</f>
        <v>3.2491794850737126</v>
      </c>
      <c r="BD51" s="6">
        <f>Y51*'Summary all tools'!J$45</f>
        <v>3.3288366455802474</v>
      </c>
      <c r="BE51" s="6">
        <f>Z51*'Summary all tools'!K$45</f>
        <v>2.9816629714787464</v>
      </c>
      <c r="BF51" s="6">
        <f>AA51*'Summary all tools'!L$45</f>
        <v>10.246163799516047</v>
      </c>
      <c r="BG51" s="6">
        <f>AB51*'Summary all tools'!M$45</f>
        <v>6.2200060005434654</v>
      </c>
      <c r="BH51" s="6">
        <f>AC51*'Summary all tools'!N$45</f>
        <v>3.6224014227767771</v>
      </c>
      <c r="BI51" s="6">
        <f>AD51*'Summary all tools'!O$45</f>
        <v>4.9361991927943576</v>
      </c>
      <c r="BJ51" s="6">
        <f>AE51*'Summary all tools'!P$45</f>
        <v>3.4133277448897128</v>
      </c>
      <c r="BK51" s="6">
        <f t="shared" si="1"/>
        <v>381.37785842754738</v>
      </c>
      <c r="BM51" s="6">
        <f>C51*'Summary all tools'!B$39</f>
        <v>5.4979341462119065</v>
      </c>
      <c r="BN51" s="6">
        <f>D51*'Summary all tools'!C$39</f>
        <v>4.7359946048325163</v>
      </c>
      <c r="BO51" s="6">
        <f>E51*'Summary all tools'!D$39</f>
        <v>12.930865518222689</v>
      </c>
      <c r="BP51" s="6">
        <f>F51*'Summary all tools'!E$39</f>
        <v>8.5683455186789654</v>
      </c>
      <c r="BQ51" s="6">
        <f>G51*'Summary all tools'!F$39</f>
        <v>5.7507183590420023</v>
      </c>
      <c r="BR51" s="6">
        <f>H51*'Summary all tools'!G$39</f>
        <v>5.3699776929613527</v>
      </c>
      <c r="BS51" s="6">
        <f>I51*'Summary all tools'!H$39</f>
        <v>2.760491448067028</v>
      </c>
      <c r="BT51" s="6">
        <f>J51*'Summary all tools'!J$39</f>
        <v>2.2236311757430993</v>
      </c>
      <c r="BU51" s="6">
        <f>K51*'Summary all tools'!K$39</f>
        <v>1.9283804750230629</v>
      </c>
      <c r="BV51" s="6">
        <f>L51*'Summary all tools'!L$39</f>
        <v>7.0046161200253874</v>
      </c>
      <c r="BW51" s="6">
        <f>M51*'Summary all tools'!M$39</f>
        <v>5.0782906085550232</v>
      </c>
      <c r="BX51" s="6">
        <f>N51*'Summary all tools'!N$39</f>
        <v>3.3789902999675121</v>
      </c>
      <c r="BY51" s="6">
        <f>O51*'Summary all tools'!O$39</f>
        <v>5.4309864868146738</v>
      </c>
      <c r="BZ51" s="6">
        <f>P51*'Summary all tools'!P$39</f>
        <v>2.9723800707329344</v>
      </c>
      <c r="CA51" s="6"/>
      <c r="CB51" s="6">
        <f>R51*'Summary all tools'!B$46</f>
        <v>1.3275393013887369</v>
      </c>
      <c r="CC51" s="6">
        <f>S51*'Summary all tools'!C$46</f>
        <v>1.2328986141901879</v>
      </c>
      <c r="CD51" s="6">
        <f>T51*'Summary all tools'!D$46</f>
        <v>2.9758438636389548</v>
      </c>
      <c r="CE51" s="6">
        <f>U51*'Summary all tools'!E$46</f>
        <v>1.5696322609648967</v>
      </c>
      <c r="CF51" s="6">
        <f>V51*'Summary all tools'!F$46</f>
        <v>0.74304942527777174</v>
      </c>
      <c r="CG51" s="6">
        <f>W51*'Summary all tools'!G$46</f>
        <v>0.83921060603641739</v>
      </c>
      <c r="CH51" s="6">
        <f>X51*'Summary all tools'!H$46</f>
        <v>0.67224403139456124</v>
      </c>
      <c r="CI51" s="6">
        <f>Y51*'Summary all tools'!I$46</f>
        <v>0</v>
      </c>
      <c r="CJ51" s="6">
        <f>Z51*'Summary all tools'!J$46</f>
        <v>0.65697658693599503</v>
      </c>
      <c r="CK51" s="6">
        <f>AA51*'Summary all tools'!K$46</f>
        <v>1.1262422879385232</v>
      </c>
      <c r="CL51" s="6">
        <f>AB51*'Summary all tools'!L$46</f>
        <v>1.2314776980941762</v>
      </c>
      <c r="CM51" s="6">
        <f>AC51*'Summary all tools'!M$46</f>
        <v>0.71718685887191225</v>
      </c>
      <c r="CN51" s="6">
        <f>AD51*'Summary all tools'!N$46</f>
        <v>1.0743750917037658</v>
      </c>
      <c r="CO51" s="6">
        <f>AE51*'Summary all tools'!O$46</f>
        <v>0.77121212646043713</v>
      </c>
      <c r="CP51" s="6">
        <f t="shared" si="2"/>
        <v>88.569491277774532</v>
      </c>
      <c r="CR51" s="6"/>
      <c r="CS51" s="6"/>
      <c r="CT51" s="6"/>
      <c r="CU51" s="6"/>
      <c r="CV51" s="6"/>
      <c r="CW51" s="6"/>
      <c r="CX51" s="6"/>
      <c r="CY51" s="6"/>
      <c r="CZ51" s="6"/>
      <c r="DA51" s="6"/>
      <c r="DB51" s="6"/>
      <c r="DC51" s="6"/>
      <c r="DD51" s="6"/>
      <c r="DE51" s="6"/>
      <c r="DF51" s="6"/>
      <c r="DH51" s="6"/>
      <c r="DI51" s="6"/>
      <c r="DJ51" s="6"/>
      <c r="DK51" s="6"/>
      <c r="DL51" s="6"/>
      <c r="DM51" s="6"/>
      <c r="DN51" s="6"/>
      <c r="DO51" s="6"/>
      <c r="DP51" s="6"/>
      <c r="DQ51" s="6"/>
      <c r="DR51" s="6"/>
      <c r="DS51" s="6"/>
      <c r="DT51" s="6"/>
      <c r="DU51" s="6"/>
      <c r="DV51" s="6"/>
      <c r="DX51" s="6"/>
      <c r="DY51" s="6"/>
      <c r="DZ51" s="6"/>
      <c r="EA51" s="6"/>
      <c r="EB51" s="6"/>
      <c r="EC51" s="6"/>
      <c r="ED51" s="6"/>
      <c r="EE51" s="6"/>
      <c r="EF51" s="6"/>
      <c r="EG51" s="6"/>
      <c r="EH51" s="6"/>
      <c r="EI51" s="6"/>
      <c r="EJ51" s="6"/>
      <c r="EK51" s="6"/>
      <c r="EL51" s="6"/>
      <c r="EN51" s="1"/>
      <c r="EO51" s="1"/>
      <c r="EP51" s="1"/>
      <c r="EQ51" s="1"/>
      <c r="ER51" s="1"/>
      <c r="ES51" s="1"/>
      <c r="ET51" s="1"/>
      <c r="EU51" s="1"/>
      <c r="EV51" s="1"/>
      <c r="EW51" s="1"/>
      <c r="EX51" s="1"/>
      <c r="EY51" s="1"/>
      <c r="EZ51" s="1"/>
      <c r="FA51" s="1"/>
      <c r="FB51" s="2"/>
      <c r="FD51" s="2"/>
      <c r="FE51" s="2"/>
      <c r="FF51" s="2"/>
      <c r="FG51" s="2"/>
      <c r="FH51" s="2"/>
      <c r="FI51" s="2"/>
      <c r="FJ51" s="2"/>
      <c r="FK51" s="2"/>
      <c r="FL51" s="2"/>
      <c r="FM51" s="2"/>
      <c r="FN51" s="2"/>
      <c r="FO51" s="2"/>
      <c r="FP51" s="2"/>
      <c r="FQ51" s="2"/>
      <c r="FR51" s="2"/>
      <c r="FT51" s="2"/>
      <c r="FU51" s="2"/>
      <c r="FV51" s="2"/>
      <c r="FW51" s="2"/>
      <c r="FX51" s="2"/>
      <c r="FY51" s="2"/>
      <c r="FZ51" s="2"/>
      <c r="GA51" s="2"/>
      <c r="GB51" s="2"/>
      <c r="GC51" s="2"/>
      <c r="GD51" s="2"/>
      <c r="GE51" s="2"/>
      <c r="GF51" s="2"/>
      <c r="GG51" s="2"/>
      <c r="GH51" s="2"/>
      <c r="GJ51" s="6"/>
    </row>
    <row r="52" spans="1:192" x14ac:dyDescent="0.25">
      <c r="A52" s="8" t="s">
        <v>62</v>
      </c>
      <c r="B52" s="8" t="s">
        <v>217</v>
      </c>
      <c r="C52" s="22">
        <f>Baseline!CC52*'Summary all tools'!B$37</f>
        <v>107.13972860872877</v>
      </c>
      <c r="D52" s="22">
        <f>Baseline!CD52*'Summary all tools'!C$37</f>
        <v>91.657989439675106</v>
      </c>
      <c r="E52" s="22">
        <f>Baseline!CE52*'Summary all tools'!D$37</f>
        <v>203.51508698252789</v>
      </c>
      <c r="F52" s="22">
        <f>Baseline!CF52*'Summary all tools'!E$37</f>
        <v>151.402062188874</v>
      </c>
      <c r="G52" s="22">
        <f>Baseline!CG52*'Summary all tools'!F$37</f>
        <v>102.5916247547532</v>
      </c>
      <c r="H52" s="22">
        <f>Baseline!CH52*'Summary all tools'!G$37</f>
        <v>123.297446723354</v>
      </c>
      <c r="I52" s="22">
        <f>Baseline!CI52*'Summary all tools'!H$37</f>
        <v>68.746606640001687</v>
      </c>
      <c r="J52" s="27">
        <f>Baseline!CJ52*'Summary all tools'!J$37</f>
        <v>74.050168041823781</v>
      </c>
      <c r="K52" s="27">
        <f>Baseline!CK52*'Summary all tools'!K$37</f>
        <v>65.24508621728296</v>
      </c>
      <c r="L52" s="27">
        <f>Baseline!CL52*'Summary all tools'!L$37</f>
        <v>131.96321553918432</v>
      </c>
      <c r="M52" s="27">
        <f>Baseline!CM52*'Summary all tools'!M$37</f>
        <v>96.962714963401496</v>
      </c>
      <c r="N52" s="27">
        <f>Baseline!CN52*'Summary all tools'!N$37</f>
        <v>76.573934097754048</v>
      </c>
      <c r="O52" s="27">
        <f>Baseline!CO52*'Summary all tools'!O$37</f>
        <v>136.96439862802933</v>
      </c>
      <c r="P52" s="27">
        <f>Baseline!CP52*'Summary all tools'!P$37</f>
        <v>78.986819405078208</v>
      </c>
      <c r="Q52" s="28"/>
      <c r="R52" s="29">
        <f>Baseline!CR52*'Summary all tools'!B$44</f>
        <v>18.074385110822131</v>
      </c>
      <c r="S52" s="29">
        <f>Baseline!CS52*'Summary all tools'!C$44</f>
        <v>15.26657033904706</v>
      </c>
      <c r="T52" s="29">
        <f>Baseline!CT52*'Summary all tools'!D$44</f>
        <v>31.015141680556475</v>
      </c>
      <c r="U52" s="29">
        <f>Baseline!CU52*'Summary all tools'!E$44</f>
        <v>18.259779863001153</v>
      </c>
      <c r="V52" s="29">
        <f>Baseline!CV52*'Summary all tools'!F$44</f>
        <v>10.66441005766665</v>
      </c>
      <c r="W52" s="29">
        <f>Baseline!CW52*'Summary all tools'!G$44</f>
        <v>13.460210772829248</v>
      </c>
      <c r="X52" s="29">
        <f>Baseline!CX52*'Summary all tools'!H$44</f>
        <v>9.622440646427723</v>
      </c>
      <c r="Y52" s="29">
        <f>Baseline!CY52*'Summary all tools'!J$44</f>
        <v>17.865355582448135</v>
      </c>
      <c r="Z52" s="29">
        <f>Baseline!CZ52*'Summary all tools'!K$44</f>
        <v>16.889092953812256</v>
      </c>
      <c r="AA52" s="29">
        <f>Baseline!DA52*'Summary all tools'!L$44</f>
        <v>33.5205325073211</v>
      </c>
      <c r="AB52" s="29">
        <f>Baseline!DB52*'Summary all tools'!M$44</f>
        <v>21.765346591482569</v>
      </c>
      <c r="AC52" s="29">
        <f>Baseline!DC52*'Summary all tools'!N$44</f>
        <v>13.802765780987428</v>
      </c>
      <c r="AD52" s="29">
        <f>Baseline!DD52*'Summary all tools'!O$44</f>
        <v>21.206793296699605</v>
      </c>
      <c r="AE52" s="29">
        <f>Baseline!DE52*'Summary all tools'!P$44</f>
        <v>10.723376144398033</v>
      </c>
      <c r="AF52" s="29">
        <f t="shared" si="0"/>
        <v>1761.2330835579683</v>
      </c>
      <c r="AH52" s="6">
        <f>C52*'Summary all tools'!B$38</f>
        <v>20.144408207631201</v>
      </c>
      <c r="AI52" s="6">
        <f>D52*'Summary all tools'!C$38</f>
        <v>17.233532124265036</v>
      </c>
      <c r="AJ52" s="6">
        <f>E52*'Summary all tools'!D$38</f>
        <v>38.457663150454216</v>
      </c>
      <c r="AK52" s="6">
        <f>F52*'Summary all tools'!E$38</f>
        <v>28.610014099071261</v>
      </c>
      <c r="AL52" s="6">
        <f>G52*'Summary all tools'!F$38</f>
        <v>19.386445522905241</v>
      </c>
      <c r="AM52" s="6">
        <f>H52*'Summary all tools'!G$38</f>
        <v>29.741805540476335</v>
      </c>
      <c r="AN52" s="6">
        <f>I52*'Summary all tools'!H$38</f>
        <v>16.583053912237006</v>
      </c>
      <c r="AO52" s="6">
        <f>J52*'Summary all tools'!J$38</f>
        <v>9.0454656614236093</v>
      </c>
      <c r="AP52" s="6">
        <f>K52*'Summary all tools'!K$38</f>
        <v>7.9698966600821839</v>
      </c>
      <c r="AQ52" s="6">
        <f>L52*'Summary all tools'!L$38</f>
        <v>32.313096327589918</v>
      </c>
      <c r="AR52" s="6">
        <f>M52*'Summary all tools'!M$38</f>
        <v>23.742719029657884</v>
      </c>
      <c r="AS52" s="6">
        <f>N52*'Summary all tools'!N$38</f>
        <v>18.750232014076175</v>
      </c>
      <c r="AT52" s="6">
        <f>O52*'Summary all tools'!O$38</f>
        <v>30.50744759748277</v>
      </c>
      <c r="AU52" s="6">
        <f>P52*'Summary all tools'!P$38</f>
        <v>17.59352268202581</v>
      </c>
      <c r="AV52" s="6"/>
      <c r="AW52" s="6">
        <f>R52*'Summary all tools'!B$45</f>
        <v>3.398345287059735</v>
      </c>
      <c r="AX52" s="6">
        <f>S52*'Summary all tools'!C$45</f>
        <v>2.870420047108682</v>
      </c>
      <c r="AY52" s="6">
        <f>T52*'Summary all tools'!D$45</f>
        <v>5.8608425006685358</v>
      </c>
      <c r="AZ52" s="6">
        <f>U52*'Summary all tools'!E$45</f>
        <v>3.4504983074450539</v>
      </c>
      <c r="BA52" s="6">
        <f>V52*'Summary all tools'!F$45</f>
        <v>2.0152230273290268</v>
      </c>
      <c r="BB52" s="6">
        <f>W52*'Summary all tools'!G$45</f>
        <v>3.2468715450170365</v>
      </c>
      <c r="BC52" s="6">
        <f>X52*'Summary all tools'!H$45</f>
        <v>2.3211247770033601</v>
      </c>
      <c r="BD52" s="6">
        <f>Y52*'Summary all tools'!J$45</f>
        <v>2.1823105162824845</v>
      </c>
      <c r="BE52" s="6">
        <f>Z52*'Summary all tools'!K$45</f>
        <v>2.0630569032607102</v>
      </c>
      <c r="BF52" s="6">
        <f>AA52*'Summary all tools'!L$45</f>
        <v>8.2079857741838023</v>
      </c>
      <c r="BG52" s="6">
        <f>AB52*'Summary all tools'!M$45</f>
        <v>5.3295589846029623</v>
      </c>
      <c r="BH52" s="6">
        <f>AC52*'Summary all tools'!N$45</f>
        <v>3.3798062471111368</v>
      </c>
      <c r="BI52" s="6">
        <f>AD52*'Summary all tools'!O$45</f>
        <v>4.7236007436264735</v>
      </c>
      <c r="BJ52" s="6">
        <f>AE52*'Summary all tools'!P$45</f>
        <v>2.3885246025266822</v>
      </c>
      <c r="BK52" s="6">
        <f t="shared" si="1"/>
        <v>361.51747179260428</v>
      </c>
      <c r="BM52" s="6">
        <f>C52*'Summary all tools'!B$39</f>
        <v>4.6349965787470024</v>
      </c>
      <c r="BN52" s="6">
        <f>D52*'Summary all tools'!C$39</f>
        <v>3.9652374799193892</v>
      </c>
      <c r="BO52" s="6">
        <f>E52*'Summary all tools'!D$39</f>
        <v>11.346204966748914</v>
      </c>
      <c r="BP52" s="6">
        <f>F52*'Summary all tools'!E$39</f>
        <v>8.4408426689806504</v>
      </c>
      <c r="BQ52" s="6">
        <f>G52*'Summary all tools'!F$39</f>
        <v>5.7196034927826016</v>
      </c>
      <c r="BR52" s="6">
        <f>H52*'Summary all tools'!G$39</f>
        <v>6.1534770083744137</v>
      </c>
      <c r="BS52" s="6">
        <f>I52*'Summary all tools'!H$39</f>
        <v>3.4309766714973118</v>
      </c>
      <c r="BT52" s="6">
        <f>J52*'Summary all tools'!J$39</f>
        <v>1.9930687050594393</v>
      </c>
      <c r="BU52" s="6">
        <f>K52*'Summary all tools'!K$39</f>
        <v>1.7560789251028541</v>
      </c>
      <c r="BV52" s="6">
        <f>L52*'Summary all tools'!L$39</f>
        <v>6.3975593400261914</v>
      </c>
      <c r="BW52" s="6">
        <f>M52*'Summary all tools'!M$39</f>
        <v>4.7007396736570985</v>
      </c>
      <c r="BX52" s="6">
        <f>N52*'Summary all tools'!N$39</f>
        <v>3.7122942578204512</v>
      </c>
      <c r="BY52" s="6">
        <f>O52*'Summary all tools'!O$39</f>
        <v>6.8928961098915034</v>
      </c>
      <c r="BZ52" s="6">
        <f>P52*'Summary all tools'!P$39</f>
        <v>3.9751055432192199</v>
      </c>
      <c r="CA52" s="6"/>
      <c r="CB52" s="6">
        <f>R52*'Summary all tools'!B$46</f>
        <v>0.78192015454471786</v>
      </c>
      <c r="CC52" s="6">
        <f>S52*'Summary all tools'!C$46</f>
        <v>0.6604506303081924</v>
      </c>
      <c r="CD52" s="6">
        <f>T52*'Summary all tools'!D$46</f>
        <v>1.7291305514394748</v>
      </c>
      <c r="CE52" s="6">
        <f>U52*'Summary all tools'!E$46</f>
        <v>1.0180041590288202</v>
      </c>
      <c r="CF52" s="6">
        <f>V52*'Summary all tools'!F$46</f>
        <v>0.59455337762812899</v>
      </c>
      <c r="CG52" s="6">
        <f>W52*'Summary all tools'!G$46</f>
        <v>0.67176652655524893</v>
      </c>
      <c r="CH52" s="6">
        <f>X52*'Summary all tools'!H$46</f>
        <v>0.48023271248345384</v>
      </c>
      <c r="CI52" s="6">
        <f>Y52*'Summary all tools'!I$46</f>
        <v>0</v>
      </c>
      <c r="CJ52" s="6">
        <f>Z52*'Summary all tools'!J$46</f>
        <v>0.45457186004049549</v>
      </c>
      <c r="CK52" s="6">
        <f>AA52*'Summary all tools'!K$46</f>
        <v>0.90220894947241059</v>
      </c>
      <c r="CL52" s="6">
        <f>AB52*'Summary all tools'!L$46</f>
        <v>1.0551811412468952</v>
      </c>
      <c r="CM52" s="6">
        <f>AC52*'Summary all tools'!M$46</f>
        <v>0.66915627040119829</v>
      </c>
      <c r="CN52" s="6">
        <f>AD52*'Summary all tools'!N$46</f>
        <v>1.0281025509492825</v>
      </c>
      <c r="CO52" s="6">
        <f>AE52*'Summary all tools'!O$46</f>
        <v>0.53966664659598673</v>
      </c>
      <c r="CP52" s="6">
        <f t="shared" si="2"/>
        <v>83.704026952521346</v>
      </c>
      <c r="CR52" s="6"/>
      <c r="CS52" s="6"/>
      <c r="CT52" s="6"/>
      <c r="CU52" s="6"/>
      <c r="CV52" s="6"/>
      <c r="CW52" s="6"/>
      <c r="CX52" s="6"/>
      <c r="CY52" s="6"/>
      <c r="CZ52" s="6"/>
      <c r="DA52" s="6"/>
      <c r="DB52" s="6"/>
      <c r="DC52" s="6"/>
      <c r="DD52" s="6"/>
      <c r="DE52" s="6"/>
      <c r="DF52" s="6"/>
      <c r="DH52" s="6"/>
      <c r="DI52" s="6"/>
      <c r="DJ52" s="6"/>
      <c r="DK52" s="6"/>
      <c r="DL52" s="6"/>
      <c r="DM52" s="6"/>
      <c r="DN52" s="6"/>
      <c r="DO52" s="6"/>
      <c r="DP52" s="6"/>
      <c r="DQ52" s="6"/>
      <c r="DR52" s="6"/>
      <c r="DS52" s="6"/>
      <c r="DT52" s="6"/>
      <c r="DU52" s="6"/>
      <c r="DV52" s="6"/>
      <c r="DX52" s="6"/>
      <c r="DY52" s="6"/>
      <c r="DZ52" s="6"/>
      <c r="EA52" s="6"/>
      <c r="EB52" s="6"/>
      <c r="EC52" s="6"/>
      <c r="ED52" s="6"/>
      <c r="EE52" s="6"/>
      <c r="EF52" s="6"/>
      <c r="EG52" s="6"/>
      <c r="EH52" s="6"/>
      <c r="EI52" s="6"/>
      <c r="EJ52" s="6"/>
      <c r="EK52" s="6"/>
      <c r="EL52" s="6"/>
      <c r="EN52" s="1"/>
      <c r="EO52" s="1"/>
      <c r="EP52" s="1"/>
      <c r="EQ52" s="1"/>
      <c r="ER52" s="1"/>
      <c r="ES52" s="1"/>
      <c r="ET52" s="1"/>
      <c r="EU52" s="1"/>
      <c r="EV52" s="1"/>
      <c r="EW52" s="1"/>
      <c r="EX52" s="1"/>
      <c r="EY52" s="1"/>
      <c r="EZ52" s="1"/>
      <c r="FA52" s="1"/>
      <c r="FB52" s="2"/>
      <c r="FD52" s="2"/>
      <c r="FE52" s="2"/>
      <c r="FF52" s="2"/>
      <c r="FG52" s="2"/>
      <c r="FH52" s="2"/>
      <c r="FI52" s="2"/>
      <c r="FJ52" s="2"/>
      <c r="FK52" s="2"/>
      <c r="FL52" s="2"/>
      <c r="FM52" s="2"/>
      <c r="FN52" s="2"/>
      <c r="FO52" s="2"/>
      <c r="FP52" s="2"/>
      <c r="FQ52" s="2"/>
      <c r="FR52" s="2"/>
      <c r="FT52" s="2"/>
      <c r="FU52" s="2"/>
      <c r="FV52" s="2"/>
      <c r="FW52" s="2"/>
      <c r="FX52" s="2"/>
      <c r="FY52" s="2"/>
      <c r="FZ52" s="2"/>
      <c r="GA52" s="2"/>
      <c r="GB52" s="2"/>
      <c r="GC52" s="2"/>
      <c r="GD52" s="2"/>
      <c r="GE52" s="2"/>
      <c r="GF52" s="2"/>
      <c r="GG52" s="2"/>
      <c r="GH52" s="2"/>
      <c r="GJ52" s="6"/>
    </row>
    <row r="53" spans="1:192" x14ac:dyDescent="0.25">
      <c r="A53" s="8" t="s">
        <v>65</v>
      </c>
      <c r="B53" s="8" t="s">
        <v>218</v>
      </c>
      <c r="C53" s="22">
        <f>Baseline!CC53*'Summary all tools'!B$37</f>
        <v>112.3709411763022</v>
      </c>
      <c r="D53" s="22">
        <f>Baseline!CD53*'Summary all tools'!C$37</f>
        <v>92.437844780087417</v>
      </c>
      <c r="E53" s="22">
        <f>Baseline!CE53*'Summary all tools'!D$37</f>
        <v>202.20613532944421</v>
      </c>
      <c r="F53" s="22">
        <f>Baseline!CF53*'Summary all tools'!E$37</f>
        <v>151.19507388293704</v>
      </c>
      <c r="G53" s="22">
        <f>Baseline!CG53*'Summary all tools'!F$37</f>
        <v>110.2801646202234</v>
      </c>
      <c r="H53" s="22">
        <f>Baseline!CH53*'Summary all tools'!G$37</f>
        <v>124.93304194506806</v>
      </c>
      <c r="I53" s="22">
        <f>Baseline!CI53*'Summary all tools'!H$37</f>
        <v>66.657382316604469</v>
      </c>
      <c r="J53" s="27">
        <f>Baseline!CJ53*'Summary all tools'!J$37</f>
        <v>80.573217017774553</v>
      </c>
      <c r="K53" s="27">
        <f>Baseline!CK53*'Summary all tools'!K$37</f>
        <v>69.482313672764235</v>
      </c>
      <c r="L53" s="27">
        <f>Baseline!CL53*'Summary all tools'!L$37</f>
        <v>133.10061091750464</v>
      </c>
      <c r="M53" s="27">
        <f>Baseline!CM53*'Summary all tools'!M$37</f>
        <v>97.782346785140803</v>
      </c>
      <c r="N53" s="27">
        <f>Baseline!CN53*'Summary all tools'!N$37</f>
        <v>73.495940470778663</v>
      </c>
      <c r="O53" s="27">
        <f>Baseline!CO53*'Summary all tools'!O$37</f>
        <v>126.83210377042619</v>
      </c>
      <c r="P53" s="27">
        <f>Baseline!CP53*'Summary all tools'!P$37</f>
        <v>69.852463971953071</v>
      </c>
      <c r="Q53" s="28"/>
      <c r="R53" s="29">
        <f>Baseline!CR53*'Summary all tools'!B$44</f>
        <v>27.465382672265623</v>
      </c>
      <c r="S53" s="29">
        <f>Baseline!CS53*'Summary all tools'!C$44</f>
        <v>22.395168758084814</v>
      </c>
      <c r="T53" s="29">
        <f>Baseline!CT53*'Summary all tools'!D$44</f>
        <v>40.056361894713341</v>
      </c>
      <c r="U53" s="29">
        <f>Baseline!CU53*'Summary all tools'!E$44</f>
        <v>27.732669147289165</v>
      </c>
      <c r="V53" s="29">
        <f>Baseline!CV53*'Summary all tools'!F$44</f>
        <v>13.537576664439696</v>
      </c>
      <c r="W53" s="29">
        <f>Baseline!CW53*'Summary all tools'!G$44</f>
        <v>15.72269604981879</v>
      </c>
      <c r="X53" s="29">
        <f>Baseline!CX53*'Summary all tools'!H$44</f>
        <v>10.670949251333116</v>
      </c>
      <c r="Y53" s="29">
        <f>Baseline!CY53*'Summary all tools'!J$44</f>
        <v>22.006707452531565</v>
      </c>
      <c r="Z53" s="29">
        <f>Baseline!CZ53*'Summary all tools'!K$44</f>
        <v>16.855753371768273</v>
      </c>
      <c r="AA53" s="29">
        <f>Baseline!DA53*'Summary all tools'!L$44</f>
        <v>28.690499958267161</v>
      </c>
      <c r="AB53" s="29">
        <f>Baseline!DB53*'Summary all tools'!M$44</f>
        <v>18.017089251389447</v>
      </c>
      <c r="AC53" s="29">
        <f>Baseline!DC53*'Summary all tools'!N$44</f>
        <v>11.445580140901324</v>
      </c>
      <c r="AD53" s="29">
        <f>Baseline!DD53*'Summary all tools'!O$44</f>
        <v>17.63091818749291</v>
      </c>
      <c r="AE53" s="29">
        <f>Baseline!DE53*'Summary all tools'!P$44</f>
        <v>8.2236730502113193</v>
      </c>
      <c r="AF53" s="29">
        <f t="shared" si="0"/>
        <v>1791.6506065075152</v>
      </c>
      <c r="AH53" s="6">
        <f>C53*'Summary all tools'!B$38</f>
        <v>21.127980620502743</v>
      </c>
      <c r="AI53" s="6">
        <f>D53*'Summary all tools'!C$38</f>
        <v>17.380160499417435</v>
      </c>
      <c r="AJ53" s="6">
        <f>E53*'Summary all tools'!D$38</f>
        <v>38.210314305211874</v>
      </c>
      <c r="AK53" s="6">
        <f>F53*'Summary all tools'!E$38</f>
        <v>28.570900111681766</v>
      </c>
      <c r="AL53" s="6">
        <f>G53*'Summary all tools'!F$38</f>
        <v>20.839326882460057</v>
      </c>
      <c r="AM53" s="6">
        <f>H53*'Summary all tools'!G$38</f>
        <v>30.13634375939257</v>
      </c>
      <c r="AN53" s="6">
        <f>I53*'Summary all tools'!H$38</f>
        <v>16.079091298182778</v>
      </c>
      <c r="AO53" s="6">
        <f>J53*'Summary all tools'!J$38</f>
        <v>9.842277027015939</v>
      </c>
      <c r="AP53" s="6">
        <f>K53*'Summary all tools'!K$38</f>
        <v>8.4874875914970804</v>
      </c>
      <c r="AQ53" s="6">
        <f>L53*'Summary all tools'!L$38</f>
        <v>32.59160398801675</v>
      </c>
      <c r="AR53" s="6">
        <f>M53*'Summary all tools'!M$38</f>
        <v>23.943417700880822</v>
      </c>
      <c r="AS53" s="6">
        <f>N53*'Summary all tools'!N$38</f>
        <v>17.996540887668068</v>
      </c>
      <c r="AT53" s="6">
        <f>O53*'Summary all tools'!O$38</f>
        <v>28.25058042975942</v>
      </c>
      <c r="AU53" s="6">
        <f>P53*'Summary all tools'!P$38</f>
        <v>15.558936523109772</v>
      </c>
      <c r="AV53" s="6"/>
      <c r="AW53" s="6">
        <f>R53*'Summary all tools'!B$45</f>
        <v>5.1640403360499425</v>
      </c>
      <c r="AX53" s="6">
        <f>S53*'Summary all tools'!C$45</f>
        <v>4.2107388846315876</v>
      </c>
      <c r="AY53" s="6">
        <f>T53*'Summary all tools'!D$45</f>
        <v>7.5693359918413714</v>
      </c>
      <c r="AZ53" s="6">
        <f>U53*'Summary all tools'!E$45</f>
        <v>5.2405630665652065</v>
      </c>
      <c r="BA53" s="6">
        <f>V53*'Summary all tools'!F$45</f>
        <v>2.558157092693417</v>
      </c>
      <c r="BB53" s="6">
        <f>W53*'Summary all tools'!G$45</f>
        <v>3.7926281598915934</v>
      </c>
      <c r="BC53" s="6">
        <f>X53*'Summary all tools'!H$45</f>
        <v>2.5740459839167684</v>
      </c>
      <c r="BD53" s="6">
        <f>Y53*'Summary all tools'!J$45</f>
        <v>2.6881899372657605</v>
      </c>
      <c r="BE53" s="6">
        <f>Z53*'Summary all tools'!K$45</f>
        <v>2.0589843663236609</v>
      </c>
      <c r="BF53" s="6">
        <f>AA53*'Summary all tools'!L$45</f>
        <v>7.0252826520654184</v>
      </c>
      <c r="BG53" s="6">
        <f>AB53*'Summary all tools'!M$45</f>
        <v>4.4117441223615899</v>
      </c>
      <c r="BH53" s="6">
        <f>AC53*'Summary all tools'!N$45</f>
        <v>2.8026153508534053</v>
      </c>
      <c r="BI53" s="6">
        <f>AD53*'Summary all tools'!O$45</f>
        <v>3.9271103884536864</v>
      </c>
      <c r="BJ53" s="6">
        <f>AE53*'Summary all tools'!P$45</f>
        <v>1.831740781920322</v>
      </c>
      <c r="BK53" s="6">
        <f t="shared" si="1"/>
        <v>364.87013873963076</v>
      </c>
      <c r="BM53" s="6">
        <f>C53*'Summary all tools'!B$39</f>
        <v>4.8613052755139057</v>
      </c>
      <c r="BN53" s="6">
        <f>D53*'Summary all tools'!C$39</f>
        <v>3.9989749821668434</v>
      </c>
      <c r="BO53" s="6">
        <f>E53*'Summary all tools'!D$39</f>
        <v>11.273229375761268</v>
      </c>
      <c r="BP53" s="6">
        <f>F53*'Summary all tools'!E$39</f>
        <v>8.4293028279806439</v>
      </c>
      <c r="BQ53" s="6">
        <f>G53*'Summary all tools'!F$39</f>
        <v>6.1482486143903889</v>
      </c>
      <c r="BR53" s="6">
        <f>H53*'Summary all tools'!G$39</f>
        <v>6.2351056053915661</v>
      </c>
      <c r="BS53" s="6">
        <f>I53*'Summary all tools'!H$39</f>
        <v>3.3267085444516096</v>
      </c>
      <c r="BT53" s="6">
        <f>J53*'Summary all tools'!J$39</f>
        <v>2.1686373110374104</v>
      </c>
      <c r="BU53" s="6">
        <f>K53*'Summary all tools'!K$39</f>
        <v>1.8701243845671534</v>
      </c>
      <c r="BV53" s="6">
        <f>L53*'Summary all tools'!L$39</f>
        <v>6.4527001184328467</v>
      </c>
      <c r="BW53" s="6">
        <f>M53*'Summary all tools'!M$39</f>
        <v>4.7404753166173439</v>
      </c>
      <c r="BX53" s="6">
        <f>N53*'Summary all tools'!N$39</f>
        <v>3.5630735314510611</v>
      </c>
      <c r="BY53" s="6">
        <f>O53*'Summary all tools'!O$39</f>
        <v>6.3829763314100783</v>
      </c>
      <c r="BZ53" s="6">
        <f>P53*'Summary all tools'!P$39</f>
        <v>3.5154082520833789</v>
      </c>
      <c r="CA53" s="6"/>
      <c r="CB53" s="6">
        <f>R53*'Summary all tools'!B$46</f>
        <v>1.1881862720114913</v>
      </c>
      <c r="CC53" s="6">
        <f>S53*'Summary all tools'!C$46</f>
        <v>0.96884257522496708</v>
      </c>
      <c r="CD53" s="6">
        <f>T53*'Summary all tools'!D$46</f>
        <v>2.2331891901395347</v>
      </c>
      <c r="CE53" s="6">
        <f>U53*'Summary all tools'!E$46</f>
        <v>1.5461288550425298</v>
      </c>
      <c r="CF53" s="6">
        <f>V53*'Summary all tools'!F$46</f>
        <v>0.75473578821700182</v>
      </c>
      <c r="CG53" s="6">
        <f>W53*'Summary all tools'!G$46</f>
        <v>0.7846816882534331</v>
      </c>
      <c r="CH53" s="6">
        <f>X53*'Summary all tools'!H$46</f>
        <v>0.53256123805174516</v>
      </c>
      <c r="CI53" s="6">
        <f>Y53*'Summary all tools'!I$46</f>
        <v>0</v>
      </c>
      <c r="CJ53" s="6">
        <f>Z53*'Summary all tools'!J$46</f>
        <v>0.45367452139334896</v>
      </c>
      <c r="CK53" s="6">
        <f>AA53*'Summary all tools'!K$46</f>
        <v>0.77220807341091735</v>
      </c>
      <c r="CL53" s="6">
        <f>AB53*'Summary all tools'!L$46</f>
        <v>0.87346611818568398</v>
      </c>
      <c r="CM53" s="6">
        <f>AC53*'Summary all tools'!M$46</f>
        <v>0.55488022047097629</v>
      </c>
      <c r="CN53" s="6">
        <f>AD53*'Summary all tools'!N$46</f>
        <v>0.85474459577821016</v>
      </c>
      <c r="CO53" s="6">
        <f>AE53*'Summary all tools'!O$46</f>
        <v>0.413866118090784</v>
      </c>
      <c r="CP53" s="6">
        <f t="shared" si="2"/>
        <v>84.897435725526137</v>
      </c>
      <c r="CR53" s="6"/>
      <c r="CS53" s="6"/>
      <c r="CT53" s="6"/>
      <c r="CU53" s="6"/>
      <c r="CV53" s="6"/>
      <c r="CW53" s="6"/>
      <c r="CX53" s="6"/>
      <c r="CY53" s="6"/>
      <c r="CZ53" s="6"/>
      <c r="DA53" s="6"/>
      <c r="DB53" s="6"/>
      <c r="DC53" s="6"/>
      <c r="DD53" s="6"/>
      <c r="DE53" s="6"/>
      <c r="DF53" s="6"/>
      <c r="DH53" s="6"/>
      <c r="DI53" s="6"/>
      <c r="DJ53" s="6"/>
      <c r="DK53" s="6"/>
      <c r="DL53" s="6"/>
      <c r="DM53" s="6"/>
      <c r="DN53" s="6"/>
      <c r="DO53" s="6"/>
      <c r="DP53" s="6"/>
      <c r="DQ53" s="6"/>
      <c r="DR53" s="6"/>
      <c r="DS53" s="6"/>
      <c r="DT53" s="6"/>
      <c r="DU53" s="6"/>
      <c r="DV53" s="6"/>
      <c r="DX53" s="6"/>
      <c r="DY53" s="6"/>
      <c r="DZ53" s="6"/>
      <c r="EA53" s="6"/>
      <c r="EB53" s="6"/>
      <c r="EC53" s="6"/>
      <c r="ED53" s="6"/>
      <c r="EE53" s="6"/>
      <c r="EF53" s="6"/>
      <c r="EG53" s="6"/>
      <c r="EH53" s="6"/>
      <c r="EI53" s="6"/>
      <c r="EJ53" s="6"/>
      <c r="EK53" s="6"/>
      <c r="EL53" s="6"/>
      <c r="EN53" s="1"/>
      <c r="EO53" s="1"/>
      <c r="EP53" s="1"/>
      <c r="EQ53" s="1"/>
      <c r="ER53" s="1"/>
      <c r="ES53" s="1"/>
      <c r="ET53" s="1"/>
      <c r="EU53" s="1"/>
      <c r="EV53" s="1"/>
      <c r="EW53" s="1"/>
      <c r="EX53" s="1"/>
      <c r="EY53" s="1"/>
      <c r="EZ53" s="1"/>
      <c r="FA53" s="1"/>
      <c r="FB53" s="2"/>
      <c r="FD53" s="2"/>
      <c r="FE53" s="2"/>
      <c r="FF53" s="2"/>
      <c r="FG53" s="2"/>
      <c r="FH53" s="2"/>
      <c r="FI53" s="2"/>
      <c r="FJ53" s="2"/>
      <c r="FK53" s="2"/>
      <c r="FL53" s="2"/>
      <c r="FM53" s="2"/>
      <c r="FN53" s="2"/>
      <c r="FO53" s="2"/>
      <c r="FP53" s="2"/>
      <c r="FQ53" s="2"/>
      <c r="FR53" s="2"/>
      <c r="FT53" s="2"/>
      <c r="FU53" s="2"/>
      <c r="FV53" s="2"/>
      <c r="FW53" s="2"/>
      <c r="FX53" s="2"/>
      <c r="FY53" s="2"/>
      <c r="FZ53" s="2"/>
      <c r="GA53" s="2"/>
      <c r="GB53" s="2"/>
      <c r="GC53" s="2"/>
      <c r="GD53" s="2"/>
      <c r="GE53" s="2"/>
      <c r="GF53" s="2"/>
      <c r="GG53" s="2"/>
      <c r="GH53" s="2"/>
      <c r="GJ53" s="6"/>
    </row>
    <row r="54" spans="1:192" x14ac:dyDescent="0.25">
      <c r="A54" s="8" t="s">
        <v>68</v>
      </c>
      <c r="B54" s="8" t="s">
        <v>219</v>
      </c>
      <c r="C54" s="22">
        <f>Baseline!CC54*'Summary all tools'!B$37</f>
        <v>171.39001910509344</v>
      </c>
      <c r="D54" s="22">
        <f>Baseline!CD54*'Summary all tools'!C$37</f>
        <v>134.24780187324501</v>
      </c>
      <c r="E54" s="22">
        <f>Baseline!CE54*'Summary all tools'!D$37</f>
        <v>291.07495451105541</v>
      </c>
      <c r="F54" s="22">
        <f>Baseline!CF54*'Summary all tools'!E$37</f>
        <v>188.63800842486611</v>
      </c>
      <c r="G54" s="22">
        <f>Baseline!CG54*'Summary all tools'!F$37</f>
        <v>125.13229102344482</v>
      </c>
      <c r="H54" s="22">
        <f>Baseline!CH54*'Summary all tools'!G$37</f>
        <v>113.92535983099167</v>
      </c>
      <c r="I54" s="22">
        <f>Baseline!CI54*'Summary all tools'!H$37</f>
        <v>47.984146627362115</v>
      </c>
      <c r="J54" s="27">
        <f>Baseline!CJ54*'Summary all tools'!J$37</f>
        <v>98.828496116367546</v>
      </c>
      <c r="K54" s="27">
        <f>Baseline!CK54*'Summary all tools'!K$37</f>
        <v>84.573214286230751</v>
      </c>
      <c r="L54" s="27">
        <f>Baseline!CL54*'Summary all tools'!L$37</f>
        <v>171.74914601764894</v>
      </c>
      <c r="M54" s="27">
        <f>Baseline!CM54*'Summary all tools'!M$37</f>
        <v>121.97555543014401</v>
      </c>
      <c r="N54" s="27">
        <f>Baseline!CN54*'Summary all tools'!N$37</f>
        <v>81.200886901595723</v>
      </c>
      <c r="O54" s="27">
        <f>Baseline!CO54*'Summary all tools'!O$37</f>
        <v>101.51724905832216</v>
      </c>
      <c r="P54" s="27">
        <f>Baseline!CP54*'Summary all tools'!P$37</f>
        <v>56.657623710968124</v>
      </c>
      <c r="Q54" s="28"/>
      <c r="R54" s="29">
        <f>Baseline!CR54*'Summary all tools'!B$44</f>
        <v>77.187553088193994</v>
      </c>
      <c r="S54" s="29">
        <f>Baseline!CS54*'Summary all tools'!C$44</f>
        <v>66.709971818556426</v>
      </c>
      <c r="T54" s="29">
        <f>Baseline!CT54*'Summary all tools'!D$44</f>
        <v>146.14136720264608</v>
      </c>
      <c r="U54" s="29">
        <f>Baseline!CU54*'Summary all tools'!E$44</f>
        <v>78.635307726534222</v>
      </c>
      <c r="V54" s="29">
        <f>Baseline!CV54*'Summary all tools'!F$44</f>
        <v>37.245642758936576</v>
      </c>
      <c r="W54" s="29">
        <f>Baseline!CW54*'Summary all tools'!G$44</f>
        <v>42.282095153514561</v>
      </c>
      <c r="X54" s="29">
        <f>Baseline!CX54*'Summary all tools'!H$44</f>
        <v>32.245574216370862</v>
      </c>
      <c r="Y54" s="29">
        <f>Baseline!CY54*'Summary all tools'!J$44</f>
        <v>64.926587361848291</v>
      </c>
      <c r="Z54" s="29">
        <f>Baseline!CZ54*'Summary all tools'!K$44</f>
        <v>63.916167654290909</v>
      </c>
      <c r="AA54" s="29">
        <f>Baseline!DA54*'Summary all tools'!L$44</f>
        <v>117.05081593214585</v>
      </c>
      <c r="AB54" s="29">
        <f>Baseline!DB54*'Summary all tools'!M$44</f>
        <v>69.123855645861596</v>
      </c>
      <c r="AC54" s="29">
        <f>Baseline!DC54*'Summary all tools'!N$44</f>
        <v>35.880061524815645</v>
      </c>
      <c r="AD54" s="29">
        <f>Baseline!DD54*'Summary all tools'!O$44</f>
        <v>54.281374987535855</v>
      </c>
      <c r="AE54" s="29">
        <f>Baseline!DE54*'Summary all tools'!P$44</f>
        <v>36.742145386811622</v>
      </c>
      <c r="AF54" s="29">
        <f t="shared" si="0"/>
        <v>2711.2632733753976</v>
      </c>
      <c r="AH54" s="6">
        <f>C54*'Summary all tools'!B$38</f>
        <v>32.224745688644859</v>
      </c>
      <c r="AI54" s="6">
        <f>D54*'Summary all tools'!C$38</f>
        <v>25.2412672407266</v>
      </c>
      <c r="AJ54" s="6">
        <f>E54*'Summary all tools'!D$38</f>
        <v>55.003600559013996</v>
      </c>
      <c r="AK54" s="6">
        <f>F54*'Summary all tools'!E$38</f>
        <v>35.646384221130802</v>
      </c>
      <c r="AL54" s="6">
        <f>G54*'Summary all tools'!F$38</f>
        <v>23.645890674618094</v>
      </c>
      <c r="AM54" s="6">
        <f>H54*'Summary all tools'!G$38</f>
        <v>27.481071086773404</v>
      </c>
      <c r="AN54" s="6">
        <f>I54*'Summary all tools'!H$38</f>
        <v>11.574734075546685</v>
      </c>
      <c r="AO54" s="6">
        <f>J54*'Summary all tools'!J$38</f>
        <v>12.072217952102868</v>
      </c>
      <c r="AP54" s="6">
        <f>K54*'Summary all tools'!K$38</f>
        <v>10.330889529788021</v>
      </c>
      <c r="AQ54" s="6">
        <f>L54*'Summary all tools'!L$38</f>
        <v>42.05525514647443</v>
      </c>
      <c r="AR54" s="6">
        <f>M54*'Summary all tools'!M$38</f>
        <v>29.867473720774786</v>
      </c>
      <c r="AS54" s="6">
        <f>N54*'Summary all tools'!N$38</f>
        <v>19.883208132025903</v>
      </c>
      <c r="AT54" s="6">
        <f>O54*'Summary all tools'!O$38</f>
        <v>22.611950163037278</v>
      </c>
      <c r="AU54" s="6">
        <f>P54*'Summary all tools'!P$38</f>
        <v>12.619918049320953</v>
      </c>
      <c r="AV54" s="6"/>
      <c r="AW54" s="6">
        <f>R54*'Summary all tools'!B$45</f>
        <v>14.512801163004861</v>
      </c>
      <c r="AX54" s="6">
        <f>S54*'Summary all tools'!C$45</f>
        <v>12.542806681359195</v>
      </c>
      <c r="AY54" s="6">
        <f>T54*'Summary all tools'!D$45</f>
        <v>27.615915633363873</v>
      </c>
      <c r="AZ54" s="6">
        <f>U54*'Summary all tools'!E$45</f>
        <v>14.859488901375599</v>
      </c>
      <c r="BA54" s="6">
        <f>V54*'Summary all tools'!F$45</f>
        <v>7.0382024462309731</v>
      </c>
      <c r="BB54" s="6">
        <f>W54*'Summary all tools'!G$45</f>
        <v>10.199285429821904</v>
      </c>
      <c r="BC54" s="6">
        <f>X54*'Summary all tools'!H$45</f>
        <v>7.7782762203999951</v>
      </c>
      <c r="BD54" s="6">
        <f>Y54*'Summary all tools'!J$45</f>
        <v>7.9309910027930623</v>
      </c>
      <c r="BE54" s="6">
        <f>Z54*'Summary all tools'!K$45</f>
        <v>7.8075649929672126</v>
      </c>
      <c r="BF54" s="6">
        <f>AA54*'Summary all tools'!L$45</f>
        <v>28.661580236466282</v>
      </c>
      <c r="BG54" s="6">
        <f>AB54*'Summary all tools'!M$45</f>
        <v>16.925972869734391</v>
      </c>
      <c r="BH54" s="6">
        <f>AC54*'Summary all tools'!N$45</f>
        <v>8.7857504801931494</v>
      </c>
      <c r="BI54" s="6">
        <f>AD54*'Summary all tools'!O$45</f>
        <v>12.090632452955331</v>
      </c>
      <c r="BJ54" s="6">
        <f>AE54*'Summary all tools'!P$45</f>
        <v>8.1839447786094848</v>
      </c>
      <c r="BK54" s="6">
        <f t="shared" si="1"/>
        <v>545.19181952925408</v>
      </c>
      <c r="BM54" s="6">
        <f>C54*'Summary all tools'!B$39</f>
        <v>7.4145432557943929</v>
      </c>
      <c r="BN54" s="6">
        <f>D54*'Summary all tools'!C$39</f>
        <v>5.8077252058308995</v>
      </c>
      <c r="BO54" s="6">
        <f>E54*'Summary all tools'!D$39</f>
        <v>16.227770351261892</v>
      </c>
      <c r="BP54" s="6">
        <f>F54*'Summary all tools'!E$39</f>
        <v>10.516790375799461</v>
      </c>
      <c r="BQ54" s="6">
        <f>G54*'Summary all tools'!F$39</f>
        <v>6.9762720934432263</v>
      </c>
      <c r="BR54" s="6">
        <f>H54*'Summary all tools'!G$39</f>
        <v>5.6857388455393254</v>
      </c>
      <c r="BS54" s="6">
        <f>I54*'Summary all tools'!H$39</f>
        <v>2.3947725673544862</v>
      </c>
      <c r="BT54" s="6">
        <f>J54*'Summary all tools'!J$39</f>
        <v>2.6599802267345303</v>
      </c>
      <c r="BU54" s="6">
        <f>K54*'Summary all tools'!K$39</f>
        <v>2.2762976930041403</v>
      </c>
      <c r="BV54" s="6">
        <f>L54*'Summary all tools'!L$39</f>
        <v>8.3263760189328568</v>
      </c>
      <c r="BW54" s="6">
        <f>M54*'Summary all tools'!M$39</f>
        <v>5.9133588910258812</v>
      </c>
      <c r="BX54" s="6">
        <f>N54*'Summary all tools'!N$39</f>
        <v>3.9366083214413705</v>
      </c>
      <c r="BY54" s="6">
        <f>O54*'Summary all tools'!O$39</f>
        <v>5.1089761874644886</v>
      </c>
      <c r="BZ54" s="6">
        <f>P54*'Summary all tools'!P$39</f>
        <v>2.8513622370850684</v>
      </c>
      <c r="CA54" s="6"/>
      <c r="CB54" s="6">
        <f>R54*'Summary all tools'!B$46</f>
        <v>3.3392285861781099</v>
      </c>
      <c r="CC54" s="6">
        <f>S54*'Summary all tools'!C$46</f>
        <v>2.8859555196047708</v>
      </c>
      <c r="CD54" s="6">
        <f>T54*'Summary all tools'!D$46</f>
        <v>8.1475527489738138</v>
      </c>
      <c r="CE54" s="6">
        <f>U54*'Summary all tools'!E$46</f>
        <v>4.3840107007164031</v>
      </c>
      <c r="CF54" s="6">
        <f>V54*'Summary all tools'!F$46</f>
        <v>2.0764882993538585</v>
      </c>
      <c r="CG54" s="6">
        <f>W54*'Summary all tools'!G$46</f>
        <v>2.1101969854803939</v>
      </c>
      <c r="CH54" s="6">
        <f>X54*'Summary all tools'!H$46</f>
        <v>1.6092985283586196</v>
      </c>
      <c r="CI54" s="6">
        <f>Y54*'Summary all tools'!I$46</f>
        <v>0</v>
      </c>
      <c r="CJ54" s="6">
        <f>Z54*'Summary all tools'!J$46</f>
        <v>1.7203109306537927</v>
      </c>
      <c r="CK54" s="6">
        <f>AA54*'Summary all tools'!K$46</f>
        <v>3.1504360395815656</v>
      </c>
      <c r="CL54" s="6">
        <f>AB54*'Summary all tools'!L$46</f>
        <v>3.3511154339407021</v>
      </c>
      <c r="CM54" s="6">
        <f>AC54*'Summary all tools'!M$46</f>
        <v>1.7394606655415967</v>
      </c>
      <c r="CN54" s="6">
        <f>AD54*'Summary all tools'!N$46</f>
        <v>2.6315539229783202</v>
      </c>
      <c r="CO54" s="6">
        <f>AE54*'Summary all tools'!O$46</f>
        <v>1.8490921257109296</v>
      </c>
      <c r="CP54" s="6">
        <f t="shared" si="2"/>
        <v>125.09127275778491</v>
      </c>
      <c r="CR54" s="6"/>
      <c r="CS54" s="6"/>
      <c r="CT54" s="6"/>
      <c r="CU54" s="6"/>
      <c r="CV54" s="6"/>
      <c r="CW54" s="6"/>
      <c r="CX54" s="6"/>
      <c r="CY54" s="6"/>
      <c r="CZ54" s="6"/>
      <c r="DA54" s="6"/>
      <c r="DB54" s="6"/>
      <c r="DC54" s="6"/>
      <c r="DD54" s="6"/>
      <c r="DE54" s="6"/>
      <c r="DF54" s="6"/>
      <c r="DH54" s="6"/>
      <c r="DI54" s="6"/>
      <c r="DJ54" s="6"/>
      <c r="DK54" s="6"/>
      <c r="DL54" s="6"/>
      <c r="DM54" s="6"/>
      <c r="DN54" s="6"/>
      <c r="DO54" s="6"/>
      <c r="DP54" s="6"/>
      <c r="DQ54" s="6"/>
      <c r="DR54" s="6"/>
      <c r="DS54" s="6"/>
      <c r="DT54" s="6"/>
      <c r="DU54" s="6"/>
      <c r="DV54" s="6"/>
      <c r="DX54" s="6"/>
      <c r="DY54" s="6"/>
      <c r="DZ54" s="6"/>
      <c r="EA54" s="6"/>
      <c r="EB54" s="6"/>
      <c r="EC54" s="6"/>
      <c r="ED54" s="6"/>
      <c r="EE54" s="6"/>
      <c r="EF54" s="6"/>
      <c r="EG54" s="6"/>
      <c r="EH54" s="6"/>
      <c r="EI54" s="6"/>
      <c r="EJ54" s="6"/>
      <c r="EK54" s="6"/>
      <c r="EL54" s="6"/>
      <c r="EN54" s="1"/>
      <c r="EO54" s="1"/>
      <c r="EP54" s="1"/>
      <c r="EQ54" s="1"/>
      <c r="ER54" s="1"/>
      <c r="ES54" s="1"/>
      <c r="ET54" s="1"/>
      <c r="EU54" s="1"/>
      <c r="EV54" s="1"/>
      <c r="EW54" s="1"/>
      <c r="EX54" s="1"/>
      <c r="EY54" s="1"/>
      <c r="EZ54" s="1"/>
      <c r="FA54" s="1"/>
      <c r="FB54" s="2"/>
      <c r="FD54" s="2"/>
      <c r="FE54" s="2"/>
      <c r="FF54" s="2"/>
      <c r="FG54" s="2"/>
      <c r="FH54" s="2"/>
      <c r="FI54" s="2"/>
      <c r="FJ54" s="2"/>
      <c r="FK54" s="2"/>
      <c r="FL54" s="2"/>
      <c r="FM54" s="2"/>
      <c r="FN54" s="2"/>
      <c r="FO54" s="2"/>
      <c r="FP54" s="2"/>
      <c r="FQ54" s="2"/>
      <c r="FR54" s="2"/>
      <c r="FT54" s="2"/>
      <c r="FU54" s="2"/>
      <c r="FV54" s="2"/>
      <c r="FW54" s="2"/>
      <c r="FX54" s="2"/>
      <c r="FY54" s="2"/>
      <c r="FZ54" s="2"/>
      <c r="GA54" s="2"/>
      <c r="GB54" s="2"/>
      <c r="GC54" s="2"/>
      <c r="GD54" s="2"/>
      <c r="GE54" s="2"/>
      <c r="GF54" s="2"/>
      <c r="GG54" s="2"/>
      <c r="GH54" s="2"/>
      <c r="GJ54" s="6"/>
    </row>
    <row r="55" spans="1:192" x14ac:dyDescent="0.25">
      <c r="A55" s="8" t="s">
        <v>73</v>
      </c>
      <c r="B55" s="8" t="s">
        <v>220</v>
      </c>
      <c r="C55" s="22">
        <f>Baseline!CC55*'Summary all tools'!B$37</f>
        <v>151.84055051967104</v>
      </c>
      <c r="D55" s="22">
        <f>Baseline!CD55*'Summary all tools'!C$37</f>
        <v>122.81823433328219</v>
      </c>
      <c r="E55" s="22">
        <f>Baseline!CE55*'Summary all tools'!D$37</f>
        <v>278.34682676096304</v>
      </c>
      <c r="F55" s="22">
        <f>Baseline!CF55*'Summary all tools'!E$37</f>
        <v>198.97697145783445</v>
      </c>
      <c r="G55" s="22">
        <f>Baseline!CG55*'Summary all tools'!F$37</f>
        <v>131.43128413485573</v>
      </c>
      <c r="H55" s="22">
        <f>Baseline!CH55*'Summary all tools'!G$37</f>
        <v>135.20200753965437</v>
      </c>
      <c r="I55" s="22">
        <f>Baseline!CI55*'Summary all tools'!H$37</f>
        <v>64.333900387298627</v>
      </c>
      <c r="J55" s="27">
        <f>Baseline!CJ55*'Summary all tools'!J$37</f>
        <v>99.578973350758687</v>
      </c>
      <c r="K55" s="27">
        <f>Baseline!CK55*'Summary all tools'!K$37</f>
        <v>85.392976413945931</v>
      </c>
      <c r="L55" s="27">
        <f>Baseline!CL55*'Summary all tools'!L$37</f>
        <v>185.26296928339787</v>
      </c>
      <c r="M55" s="27">
        <f>Baseline!CM55*'Summary all tools'!M$37</f>
        <v>135.4332553602855</v>
      </c>
      <c r="N55" s="27">
        <f>Baseline!CN55*'Summary all tools'!N$37</f>
        <v>92.394560896453925</v>
      </c>
      <c r="O55" s="27">
        <f>Baseline!CO55*'Summary all tools'!O$37</f>
        <v>121.78531111371231</v>
      </c>
      <c r="P55" s="27">
        <f>Baseline!CP55*'Summary all tools'!P$37</f>
        <v>70.314666874895508</v>
      </c>
      <c r="Q55" s="28"/>
      <c r="R55" s="29">
        <f>Baseline!CR55*'Summary all tools'!B$44</f>
        <v>88.154862182037647</v>
      </c>
      <c r="S55" s="29">
        <f>Baseline!CS55*'Summary all tools'!C$44</f>
        <v>73.987129270025136</v>
      </c>
      <c r="T55" s="29">
        <f>Baseline!CT55*'Summary all tools'!D$44</f>
        <v>142.5814025992351</v>
      </c>
      <c r="U55" s="29">
        <f>Baseline!CU55*'Summary all tools'!E$44</f>
        <v>76.763461104817722</v>
      </c>
      <c r="V55" s="29">
        <f>Baseline!CV55*'Summary all tools'!F$44</f>
        <v>28.156764919008573</v>
      </c>
      <c r="W55" s="29">
        <f>Baseline!CW55*'Summary all tools'!G$44</f>
        <v>32.902713966936702</v>
      </c>
      <c r="X55" s="29">
        <f>Baseline!CX55*'Summary all tools'!H$44</f>
        <v>24.78920932354626</v>
      </c>
      <c r="Y55" s="29">
        <f>Baseline!CY55*'Summary all tools'!J$44</f>
        <v>76.735046367342676</v>
      </c>
      <c r="Z55" s="29">
        <f>Baseline!CZ55*'Summary all tools'!K$44</f>
        <v>66.364496441884882</v>
      </c>
      <c r="AA55" s="29">
        <f>Baseline!DA55*'Summary all tools'!L$44</f>
        <v>114.8829181667961</v>
      </c>
      <c r="AB55" s="29">
        <f>Baseline!DB55*'Summary all tools'!M$44</f>
        <v>61.734478861858641</v>
      </c>
      <c r="AC55" s="29">
        <f>Baseline!DC55*'Summary all tools'!N$44</f>
        <v>29.649919009381357</v>
      </c>
      <c r="AD55" s="29">
        <f>Baseline!DD55*'Summary all tools'!O$44</f>
        <v>44.068481561646344</v>
      </c>
      <c r="AE55" s="29">
        <f>Baseline!DE55*'Summary all tools'!P$44</f>
        <v>28.024370037548579</v>
      </c>
      <c r="AF55" s="29">
        <f t="shared" si="0"/>
        <v>2761.9077422390756</v>
      </c>
      <c r="AH55" s="6">
        <f>C55*'Summary all tools'!B$38</f>
        <v>28.549055255778416</v>
      </c>
      <c r="AI55" s="6">
        <f>D55*'Summary all tools'!C$38</f>
        <v>23.092280332214454</v>
      </c>
      <c r="AJ55" s="6">
        <f>E55*'Summary all tools'!D$38</f>
        <v>52.598402709524706</v>
      </c>
      <c r="AK55" s="6">
        <f>F55*'Summary all tools'!E$38</f>
        <v>37.600108456233976</v>
      </c>
      <c r="AL55" s="6">
        <f>G55*'Summary all tools'!F$38</f>
        <v>24.83619336351147</v>
      </c>
      <c r="AM55" s="6">
        <f>H55*'Summary all tools'!G$38</f>
        <v>32.61342326048964</v>
      </c>
      <c r="AN55" s="6">
        <f>I55*'Summary all tools'!H$38</f>
        <v>15.518621073091444</v>
      </c>
      <c r="AO55" s="6">
        <f>J55*'Summary all tools'!J$38</f>
        <v>12.163891154647542</v>
      </c>
      <c r="AP55" s="6">
        <f>K55*'Summary all tools'!K$38</f>
        <v>10.431026104395052</v>
      </c>
      <c r="AQ55" s="6">
        <f>L55*'Summary all tools'!L$38</f>
        <v>45.364309651974168</v>
      </c>
      <c r="AR55" s="6">
        <f>M55*'Summary all tools'!M$38</f>
        <v>33.16278561821288</v>
      </c>
      <c r="AS55" s="6">
        <f>N55*'Summary all tools'!N$38</f>
        <v>22.624140630356013</v>
      </c>
      <c r="AT55" s="6">
        <f>O55*'Summary all tools'!O$38</f>
        <v>27.126457927471801</v>
      </c>
      <c r="AU55" s="6">
        <f>P55*'Summary all tools'!P$38</f>
        <v>15.661887589096018</v>
      </c>
      <c r="AV55" s="6"/>
      <c r="AW55" s="6">
        <f>R55*'Summary all tools'!B$45</f>
        <v>16.574874253860656</v>
      </c>
      <c r="AX55" s="6">
        <f>S55*'Summary all tools'!C$45</f>
        <v>13.91105758321604</v>
      </c>
      <c r="AY55" s="6">
        <f>T55*'Summary all tools'!D$45</f>
        <v>26.943199317461094</v>
      </c>
      <c r="AZ55" s="6">
        <f>U55*'Summary all tools'!E$45</f>
        <v>14.50577140595734</v>
      </c>
      <c r="BA55" s="6">
        <f>V55*'Summary all tools'!F$45</f>
        <v>5.3207032300004462</v>
      </c>
      <c r="BB55" s="6">
        <f>W55*'Summary all tools'!G$45</f>
        <v>7.9367914467379661</v>
      </c>
      <c r="BC55" s="6">
        <f>X55*'Summary all tools'!H$45</f>
        <v>5.9796521566040424</v>
      </c>
      <c r="BD55" s="6">
        <f>Y55*'Summary all tools'!J$45</f>
        <v>9.3734321649549024</v>
      </c>
      <c r="BE55" s="6">
        <f>Z55*'Summary all tools'!K$45</f>
        <v>8.1066362113275527</v>
      </c>
      <c r="BF55" s="6">
        <f>AA55*'Summary all tools'!L$45</f>
        <v>28.130739206002662</v>
      </c>
      <c r="BG55" s="6">
        <f>AB55*'Summary all tools'!M$45</f>
        <v>15.116577404136297</v>
      </c>
      <c r="BH55" s="6">
        <f>AC55*'Summary all tools'!N$45</f>
        <v>7.260210242231425</v>
      </c>
      <c r="BI55" s="6">
        <f>AD55*'Summary all tools'!O$45</f>
        <v>9.8158127616341808</v>
      </c>
      <c r="BJ55" s="6">
        <f>AE55*'Summary all tools'!P$45</f>
        <v>6.2421476598081176</v>
      </c>
      <c r="BK55" s="6">
        <f t="shared" si="1"/>
        <v>556.56018817093036</v>
      </c>
      <c r="BM55" s="6">
        <f>C55*'Summary all tools'!B$39</f>
        <v>6.5688091738959189</v>
      </c>
      <c r="BN55" s="6">
        <f>D55*'Summary all tools'!C$39</f>
        <v>5.3132680410404944</v>
      </c>
      <c r="BO55" s="6">
        <f>E55*'Summary all tools'!D$39</f>
        <v>15.518162290077164</v>
      </c>
      <c r="BP55" s="6">
        <f>F55*'Summary all tools'!E$39</f>
        <v>11.093199699820582</v>
      </c>
      <c r="BQ55" s="6">
        <f>G55*'Summary all tools'!F$39</f>
        <v>7.3274483525887879</v>
      </c>
      <c r="BR55" s="6">
        <f>H55*'Summary all tools'!G$39</f>
        <v>6.7476048125150978</v>
      </c>
      <c r="BS55" s="6">
        <f>I55*'Summary all tools'!H$39</f>
        <v>3.2107491875361607</v>
      </c>
      <c r="BT55" s="6">
        <f>J55*'Summary all tools'!J$39</f>
        <v>2.6801794069562379</v>
      </c>
      <c r="BU55" s="6">
        <f>K55*'Summary all tools'!K$39</f>
        <v>2.2983616840192487</v>
      </c>
      <c r="BV55" s="6">
        <f>L55*'Summary all tools'!L$39</f>
        <v>8.9815243941828058</v>
      </c>
      <c r="BW55" s="6">
        <f>M55*'Summary all tools'!M$39</f>
        <v>6.5657864143441618</v>
      </c>
      <c r="BX55" s="6">
        <f>N55*'Summary all tools'!N$39</f>
        <v>4.4792761650704866</v>
      </c>
      <c r="BY55" s="6">
        <f>O55*'Summary all tools'!O$39</f>
        <v>6.1289904940731263</v>
      </c>
      <c r="BZ55" s="6">
        <f>P55*'Summary all tools'!P$39</f>
        <v>3.5386691623898949</v>
      </c>
      <c r="CA55" s="6"/>
      <c r="CB55" s="6">
        <f>R55*'Summary all tools'!B$46</f>
        <v>3.8136878814192663</v>
      </c>
      <c r="CC55" s="6">
        <f>S55*'Summary all tools'!C$46</f>
        <v>3.2007743111824523</v>
      </c>
      <c r="CD55" s="6">
        <f>T55*'Summary all tools'!D$46</f>
        <v>7.9490805439714407</v>
      </c>
      <c r="CE55" s="6">
        <f>U55*'Summary all tools'!E$46</f>
        <v>4.2796530545526315</v>
      </c>
      <c r="CF55" s="6">
        <f>V55*'Summary all tools'!F$46</f>
        <v>1.569772692080877</v>
      </c>
      <c r="CG55" s="6">
        <f>W55*'Summary all tools'!G$46</f>
        <v>1.6420947820837171</v>
      </c>
      <c r="CH55" s="6">
        <f>X55*'Summary all tools'!H$46</f>
        <v>1.2371694117111811</v>
      </c>
      <c r="CI55" s="6">
        <f>Y55*'Summary all tools'!I$46</f>
        <v>0</v>
      </c>
      <c r="CJ55" s="6">
        <f>Z55*'Summary all tools'!J$46</f>
        <v>1.7862079787670879</v>
      </c>
      <c r="CK55" s="6">
        <f>AA55*'Summary all tools'!K$46</f>
        <v>3.0920868243651127</v>
      </c>
      <c r="CL55" s="6">
        <f>AB55*'Summary all tools'!L$46</f>
        <v>2.992879418939737</v>
      </c>
      <c r="CM55" s="6">
        <f>AC55*'Summary all tools'!M$46</f>
        <v>1.4374241754753494</v>
      </c>
      <c r="CN55" s="6">
        <f>AD55*'Summary all tools'!N$46</f>
        <v>2.1364341923887711</v>
      </c>
      <c r="CO55" s="6">
        <f>AE55*'Summary all tools'!O$46</f>
        <v>1.4103597222997419</v>
      </c>
      <c r="CP55" s="6">
        <f t="shared" si="2"/>
        <v>126.99965426774753</v>
      </c>
      <c r="CR55" s="6"/>
      <c r="CS55" s="6"/>
      <c r="CT55" s="6"/>
      <c r="CU55" s="6"/>
      <c r="CV55" s="6"/>
      <c r="CW55" s="6"/>
      <c r="CX55" s="6"/>
      <c r="CY55" s="6"/>
      <c r="CZ55" s="6"/>
      <c r="DA55" s="6"/>
      <c r="DB55" s="6"/>
      <c r="DC55" s="6"/>
      <c r="DD55" s="6"/>
      <c r="DE55" s="6"/>
      <c r="DF55" s="6"/>
      <c r="DH55" s="6"/>
      <c r="DI55" s="6"/>
      <c r="DJ55" s="6"/>
      <c r="DK55" s="6"/>
      <c r="DL55" s="6"/>
      <c r="DM55" s="6"/>
      <c r="DN55" s="6"/>
      <c r="DO55" s="6"/>
      <c r="DP55" s="6"/>
      <c r="DQ55" s="6"/>
      <c r="DR55" s="6"/>
      <c r="DS55" s="6"/>
      <c r="DT55" s="6"/>
      <c r="DU55" s="6"/>
      <c r="DV55" s="6"/>
      <c r="DX55" s="6"/>
      <c r="DY55" s="6"/>
      <c r="DZ55" s="6"/>
      <c r="EA55" s="6"/>
      <c r="EB55" s="6"/>
      <c r="EC55" s="6"/>
      <c r="ED55" s="6"/>
      <c r="EE55" s="6"/>
      <c r="EF55" s="6"/>
      <c r="EG55" s="6"/>
      <c r="EH55" s="6"/>
      <c r="EI55" s="6"/>
      <c r="EJ55" s="6"/>
      <c r="EK55" s="6"/>
      <c r="EL55" s="6"/>
      <c r="EN55" s="1"/>
      <c r="EO55" s="1"/>
      <c r="EP55" s="1"/>
      <c r="EQ55" s="1"/>
      <c r="ER55" s="1"/>
      <c r="ES55" s="1"/>
      <c r="ET55" s="1"/>
      <c r="EU55" s="1"/>
      <c r="EV55" s="1"/>
      <c r="EW55" s="1"/>
      <c r="EX55" s="1"/>
      <c r="EY55" s="1"/>
      <c r="EZ55" s="1"/>
      <c r="FA55" s="1"/>
      <c r="FB55" s="2"/>
      <c r="FD55" s="2"/>
      <c r="FE55" s="2"/>
      <c r="FF55" s="2"/>
      <c r="FG55" s="2"/>
      <c r="FH55" s="2"/>
      <c r="FI55" s="2"/>
      <c r="FJ55" s="2"/>
      <c r="FK55" s="2"/>
      <c r="FL55" s="2"/>
      <c r="FM55" s="2"/>
      <c r="FN55" s="2"/>
      <c r="FO55" s="2"/>
      <c r="FP55" s="2"/>
      <c r="FQ55" s="2"/>
      <c r="FR55" s="2"/>
      <c r="FT55" s="2"/>
      <c r="FU55" s="2"/>
      <c r="FV55" s="2"/>
      <c r="FW55" s="2"/>
      <c r="FX55" s="2"/>
      <c r="FY55" s="2"/>
      <c r="FZ55" s="2"/>
      <c r="GA55" s="2"/>
      <c r="GB55" s="2"/>
      <c r="GC55" s="2"/>
      <c r="GD55" s="2"/>
      <c r="GE55" s="2"/>
      <c r="GF55" s="2"/>
      <c r="GG55" s="2"/>
      <c r="GH55" s="2"/>
      <c r="GJ55" s="6"/>
    </row>
    <row r="56" spans="1:192" x14ac:dyDescent="0.25">
      <c r="A56" s="8" t="s">
        <v>79</v>
      </c>
      <c r="B56" s="8" t="s">
        <v>221</v>
      </c>
      <c r="C56" s="22">
        <f>Baseline!CC56*'Summary all tools'!B$37</f>
        <v>112.07894056674283</v>
      </c>
      <c r="D56" s="22">
        <f>Baseline!CD56*'Summary all tools'!C$37</f>
        <v>97.710594288770153</v>
      </c>
      <c r="E56" s="22">
        <f>Baseline!CE56*'Summary all tools'!D$37</f>
        <v>205.39921612833402</v>
      </c>
      <c r="F56" s="22">
        <f>Baseline!CF56*'Summary all tools'!E$37</f>
        <v>148.75070792205887</v>
      </c>
      <c r="G56" s="22">
        <f>Baseline!CG56*'Summary all tools'!F$37</f>
        <v>110.06762652969635</v>
      </c>
      <c r="H56" s="22">
        <f>Baseline!CH56*'Summary all tools'!G$37</f>
        <v>115.71793995280076</v>
      </c>
      <c r="I56" s="22">
        <f>Baseline!CI56*'Summary all tools'!H$37</f>
        <v>59.024855415033109</v>
      </c>
      <c r="J56" s="27">
        <f>Baseline!CJ56*'Summary all tools'!J$37</f>
        <v>80.258827583314613</v>
      </c>
      <c r="K56" s="27">
        <f>Baseline!CK56*'Summary all tools'!K$37</f>
        <v>72.544261707505314</v>
      </c>
      <c r="L56" s="27">
        <f>Baseline!CL56*'Summary all tools'!L$37</f>
        <v>138.64350729438164</v>
      </c>
      <c r="M56" s="27">
        <f>Baseline!CM56*'Summary all tools'!M$37</f>
        <v>103.78139289178699</v>
      </c>
      <c r="N56" s="27">
        <f>Baseline!CN56*'Summary all tools'!N$37</f>
        <v>76.978192238062775</v>
      </c>
      <c r="O56" s="27">
        <f>Baseline!CO56*'Summary all tools'!O$37</f>
        <v>116.35863910749292</v>
      </c>
      <c r="P56" s="27">
        <f>Baseline!CP56*'Summary all tools'!P$37</f>
        <v>69.733806543785406</v>
      </c>
      <c r="Q56" s="28"/>
      <c r="R56" s="29">
        <f>Baseline!CR56*'Summary all tools'!B$44</f>
        <v>44.942039135815655</v>
      </c>
      <c r="S56" s="29">
        <f>Baseline!CS56*'Summary all tools'!C$44</f>
        <v>39.734179640383374</v>
      </c>
      <c r="T56" s="29">
        <f>Baseline!CT56*'Summary all tools'!D$44</f>
        <v>83.988941556802232</v>
      </c>
      <c r="U56" s="29">
        <f>Baseline!CU56*'Summary all tools'!E$44</f>
        <v>50.426223884132661</v>
      </c>
      <c r="V56" s="29">
        <f>Baseline!CV56*'Summary all tools'!F$44</f>
        <v>24.378247054079445</v>
      </c>
      <c r="W56" s="29">
        <f>Baseline!CW56*'Summary all tools'!G$44</f>
        <v>30.581893764167287</v>
      </c>
      <c r="X56" s="29">
        <f>Baseline!CX56*'Summary all tools'!H$44</f>
        <v>20.6372023095225</v>
      </c>
      <c r="Y56" s="29">
        <f>Baseline!CY56*'Summary all tools'!J$44</f>
        <v>38.776053493264925</v>
      </c>
      <c r="Z56" s="29">
        <f>Baseline!CZ56*'Summary all tools'!K$44</f>
        <v>34.48211654979913</v>
      </c>
      <c r="AA56" s="29">
        <f>Baseline!DA56*'Summary all tools'!L$44</f>
        <v>60.401547940968754</v>
      </c>
      <c r="AB56" s="29">
        <f>Baseline!DB56*'Summary all tools'!M$44</f>
        <v>38.639512946716174</v>
      </c>
      <c r="AC56" s="29">
        <f>Baseline!DC56*'Summary all tools'!N$44</f>
        <v>23.056057578019374</v>
      </c>
      <c r="AD56" s="29">
        <f>Baseline!DD56*'Summary all tools'!O$44</f>
        <v>37.105076867095271</v>
      </c>
      <c r="AE56" s="29">
        <f>Baseline!DE56*'Summary all tools'!P$44</f>
        <v>20.839273141987611</v>
      </c>
      <c r="AF56" s="29">
        <f t="shared" si="0"/>
        <v>2055.0368740325202</v>
      </c>
      <c r="AH56" s="6">
        <f>C56*'Summary all tools'!B$38</f>
        <v>21.073078675610549</v>
      </c>
      <c r="AI56" s="6">
        <f>D56*'Summary all tools'!C$38</f>
        <v>18.371542686574088</v>
      </c>
      <c r="AJ56" s="6">
        <f>E56*'Summary all tools'!D$38</f>
        <v>38.813701639274385</v>
      </c>
      <c r="AK56" s="6">
        <f>F56*'Summary all tools'!E$38</f>
        <v>28.1089952763515</v>
      </c>
      <c r="AL56" s="6">
        <f>G56*'Summary all tools'!F$38</f>
        <v>20.799164168170321</v>
      </c>
      <c r="AM56" s="6">
        <f>H56*'Summary all tools'!G$38</f>
        <v>27.913477197487062</v>
      </c>
      <c r="AN56" s="6">
        <f>I56*'Summary all tools'!H$38</f>
        <v>14.237973441149391</v>
      </c>
      <c r="AO56" s="6">
        <f>J56*'Summary all tools'!J$38</f>
        <v>9.803873348686464</v>
      </c>
      <c r="AP56" s="6">
        <f>K56*'Summary all tools'!K$38</f>
        <v>8.8615143700679369</v>
      </c>
      <c r="AQ56" s="6">
        <f>L56*'Summary all tools'!L$38</f>
        <v>33.948862098377752</v>
      </c>
      <c r="AR56" s="6">
        <f>M56*'Summary all tools'!M$38</f>
        <v>25.412370650577259</v>
      </c>
      <c r="AS56" s="6">
        <f>N56*'Summary all tools'!N$38</f>
        <v>18.849220449418823</v>
      </c>
      <c r="AT56" s="6">
        <f>O56*'Summary all tools'!O$38</f>
        <v>25.917721105956019</v>
      </c>
      <c r="AU56" s="6">
        <f>P56*'Summary all tools'!P$38</f>
        <v>15.5325067697714</v>
      </c>
      <c r="AV56" s="6"/>
      <c r="AW56" s="6">
        <f>R56*'Summary all tools'!B$45</f>
        <v>8.4500007027407147</v>
      </c>
      <c r="AX56" s="6">
        <f>S56*'Summary all tools'!C$45</f>
        <v>7.4708191337160086</v>
      </c>
      <c r="AY56" s="6">
        <f>T56*'Summary all tools'!D$45</f>
        <v>15.871149754278356</v>
      </c>
      <c r="AZ56" s="6">
        <f>U56*'Summary all tools'!E$45</f>
        <v>9.5288991142551165</v>
      </c>
      <c r="BA56" s="6">
        <f>V56*'Summary all tools'!F$45</f>
        <v>4.60668753017229</v>
      </c>
      <c r="BB56" s="6">
        <f>W56*'Summary all tools'!G$45</f>
        <v>7.3769632832233469</v>
      </c>
      <c r="BC56" s="6">
        <f>X56*'Summary all tools'!H$45</f>
        <v>4.9781051781750207</v>
      </c>
      <c r="BD56" s="6">
        <f>Y56*'Summary all tools'!J$45</f>
        <v>4.7366193708128996</v>
      </c>
      <c r="BE56" s="6">
        <f>Z56*'Summary all tools'!K$45</f>
        <v>4.2121011934537238</v>
      </c>
      <c r="BF56" s="6">
        <f>AA56*'Summary all tools'!L$45</f>
        <v>14.790190046350606</v>
      </c>
      <c r="BG56" s="6">
        <f>AB56*'Summary all tools'!M$45</f>
        <v>9.4614419540849788</v>
      </c>
      <c r="BH56" s="6">
        <f>AC56*'Summary all tools'!N$45</f>
        <v>5.6456081826210136</v>
      </c>
      <c r="BI56" s="6">
        <f>AD56*'Summary all tools'!O$45</f>
        <v>8.2647841297630666</v>
      </c>
      <c r="BJ56" s="6">
        <f>AE56*'Summary all tools'!P$45</f>
        <v>4.641739311216253</v>
      </c>
      <c r="BK56" s="6">
        <f t="shared" si="1"/>
        <v>417.67911076233645</v>
      </c>
      <c r="BM56" s="6">
        <f>C56*'Summary all tools'!B$39</f>
        <v>4.848672969609507</v>
      </c>
      <c r="BN56" s="6">
        <f>D56*'Summary all tools'!C$39</f>
        <v>4.2270806181497909</v>
      </c>
      <c r="BO56" s="6">
        <f>E56*'Summary all tools'!D$39</f>
        <v>11.451247378046791</v>
      </c>
      <c r="BP56" s="6">
        <f>F56*'Summary all tools'!E$39</f>
        <v>8.2930265566875541</v>
      </c>
      <c r="BQ56" s="6">
        <f>G56*'Summary all tools'!F$39</f>
        <v>6.1363993663856533</v>
      </c>
      <c r="BR56" s="6">
        <f>H56*'Summary all tools'!G$39</f>
        <v>5.7752021787904262</v>
      </c>
      <c r="BS56" s="6">
        <f>I56*'Summary all tools'!H$39</f>
        <v>2.9457876085136672</v>
      </c>
      <c r="BT56" s="6">
        <f>J56*'Summary all tools'!J$39</f>
        <v>2.160175483608882</v>
      </c>
      <c r="BU56" s="6">
        <f>K56*'Summary all tools'!K$39</f>
        <v>1.9525370645912403</v>
      </c>
      <c r="BV56" s="6">
        <f>L56*'Summary all tools'!L$39</f>
        <v>6.7214190060546564</v>
      </c>
      <c r="BW56" s="6">
        <f>M56*'Summary all tools'!M$39</f>
        <v>5.0313082831679807</v>
      </c>
      <c r="BX56" s="6">
        <f>N56*'Summary all tools'!N$39</f>
        <v>3.7318926393144651</v>
      </c>
      <c r="BY56" s="6">
        <f>O56*'Summary all tools'!O$39</f>
        <v>5.8558867770779282</v>
      </c>
      <c r="BZ56" s="6">
        <f>P56*'Summary all tools'!P$39</f>
        <v>3.5094366760152953</v>
      </c>
      <c r="CA56" s="6"/>
      <c r="CB56" s="6">
        <f>R56*'Summary all tools'!B$46</f>
        <v>1.9442479493031732</v>
      </c>
      <c r="CC56" s="6">
        <f>S56*'Summary all tools'!C$46</f>
        <v>1.7189495351912942</v>
      </c>
      <c r="CD56" s="6">
        <f>T56*'Summary all tools'!D$46</f>
        <v>4.682482070361627</v>
      </c>
      <c r="CE56" s="6">
        <f>U56*'Summary all tools'!E$46</f>
        <v>2.8113211672491798</v>
      </c>
      <c r="CF56" s="6">
        <f>V56*'Summary all tools'!F$46</f>
        <v>1.3591158862309549</v>
      </c>
      <c r="CG56" s="6">
        <f>W56*'Summary all tools'!G$46</f>
        <v>1.5262682654944857</v>
      </c>
      <c r="CH56" s="6">
        <f>X56*'Summary all tools'!H$46</f>
        <v>1.0299527954844871</v>
      </c>
      <c r="CI56" s="6">
        <f>Y56*'Summary all tools'!I$46</f>
        <v>0</v>
      </c>
      <c r="CJ56" s="6">
        <f>Z56*'Summary all tools'!J$46</f>
        <v>0.92809009347285443</v>
      </c>
      <c r="CK56" s="6">
        <f>AA56*'Summary all tools'!K$46</f>
        <v>1.6257145408542315</v>
      </c>
      <c r="CL56" s="6">
        <f>AB56*'Summary all tools'!L$46</f>
        <v>1.8732385076879658</v>
      </c>
      <c r="CM56" s="6">
        <f>AC56*'Summary all tools'!M$46</f>
        <v>1.1177546401833551</v>
      </c>
      <c r="CN56" s="6">
        <f>AD56*'Summary all tools'!N$46</f>
        <v>1.7988492482815293</v>
      </c>
      <c r="CO56" s="6">
        <f>AE56*'Summary all tools'!O$46</f>
        <v>1.048761183287354</v>
      </c>
      <c r="CP56" s="6">
        <f t="shared" si="2"/>
        <v>96.104818489096346</v>
      </c>
      <c r="CR56" s="6"/>
      <c r="CS56" s="6"/>
      <c r="CT56" s="6"/>
      <c r="CU56" s="6"/>
      <c r="CV56" s="6"/>
      <c r="CW56" s="6"/>
      <c r="CX56" s="6"/>
      <c r="CY56" s="6"/>
      <c r="CZ56" s="6"/>
      <c r="DA56" s="6"/>
      <c r="DB56" s="6"/>
      <c r="DC56" s="6"/>
      <c r="DD56" s="6"/>
      <c r="DE56" s="6"/>
      <c r="DF56" s="6"/>
      <c r="DH56" s="6"/>
      <c r="DI56" s="6"/>
      <c r="DJ56" s="6"/>
      <c r="DK56" s="6"/>
      <c r="DL56" s="6"/>
      <c r="DM56" s="6"/>
      <c r="DN56" s="6"/>
      <c r="DO56" s="6"/>
      <c r="DP56" s="6"/>
      <c r="DQ56" s="6"/>
      <c r="DR56" s="6"/>
      <c r="DS56" s="6"/>
      <c r="DT56" s="6"/>
      <c r="DU56" s="6"/>
      <c r="DV56" s="6"/>
      <c r="DX56" s="6"/>
      <c r="DY56" s="6"/>
      <c r="DZ56" s="6"/>
      <c r="EA56" s="6"/>
      <c r="EB56" s="6"/>
      <c r="EC56" s="6"/>
      <c r="ED56" s="6"/>
      <c r="EE56" s="6"/>
      <c r="EF56" s="6"/>
      <c r="EG56" s="6"/>
      <c r="EH56" s="6"/>
      <c r="EI56" s="6"/>
      <c r="EJ56" s="6"/>
      <c r="EK56" s="6"/>
      <c r="EL56" s="6"/>
      <c r="EN56" s="1"/>
      <c r="EO56" s="1"/>
      <c r="EP56" s="1"/>
      <c r="EQ56" s="1"/>
      <c r="ER56" s="1"/>
      <c r="ES56" s="1"/>
      <c r="ET56" s="1"/>
      <c r="EU56" s="1"/>
      <c r="EV56" s="1"/>
      <c r="EW56" s="1"/>
      <c r="EX56" s="1"/>
      <c r="EY56" s="1"/>
      <c r="EZ56" s="1"/>
      <c r="FA56" s="1"/>
      <c r="FB56" s="2"/>
      <c r="FD56" s="2"/>
      <c r="FE56" s="2"/>
      <c r="FF56" s="2"/>
      <c r="FG56" s="2"/>
      <c r="FH56" s="2"/>
      <c r="FI56" s="2"/>
      <c r="FJ56" s="2"/>
      <c r="FK56" s="2"/>
      <c r="FL56" s="2"/>
      <c r="FM56" s="2"/>
      <c r="FN56" s="2"/>
      <c r="FO56" s="2"/>
      <c r="FP56" s="2"/>
      <c r="FQ56" s="2"/>
      <c r="FR56" s="2"/>
      <c r="FT56" s="2"/>
      <c r="FU56" s="2"/>
      <c r="FV56" s="2"/>
      <c r="FW56" s="2"/>
      <c r="FX56" s="2"/>
      <c r="FY56" s="2"/>
      <c r="FZ56" s="2"/>
      <c r="GA56" s="2"/>
      <c r="GB56" s="2"/>
      <c r="GC56" s="2"/>
      <c r="GD56" s="2"/>
      <c r="GE56" s="2"/>
      <c r="GF56" s="2"/>
      <c r="GG56" s="2"/>
      <c r="GH56" s="2"/>
      <c r="GJ56" s="6"/>
    </row>
    <row r="57" spans="1:192" x14ac:dyDescent="0.25">
      <c r="A57" s="8" t="s">
        <v>83</v>
      </c>
      <c r="B57" s="8" t="s">
        <v>222</v>
      </c>
      <c r="C57" s="22">
        <f>Baseline!CC57*'Summary all tools'!B$37</f>
        <v>93.122678222635344</v>
      </c>
      <c r="D57" s="22">
        <f>Baseline!CD57*'Summary all tools'!C$37</f>
        <v>80.708987961621389</v>
      </c>
      <c r="E57" s="22">
        <f>Baseline!CE57*'Summary all tools'!D$37</f>
        <v>162.36062256444697</v>
      </c>
      <c r="F57" s="22">
        <f>Baseline!CF57*'Summary all tools'!E$37</f>
        <v>120.86537922215874</v>
      </c>
      <c r="G57" s="22">
        <f>Baseline!CG57*'Summary all tools'!F$37</f>
        <v>87.119881552306111</v>
      </c>
      <c r="H57" s="22">
        <f>Baseline!CH57*'Summary all tools'!G$37</f>
        <v>79.276105682087874</v>
      </c>
      <c r="I57" s="22">
        <f>Baseline!CI57*'Summary all tools'!H$37</f>
        <v>32.980818972503712</v>
      </c>
      <c r="J57" s="27">
        <f>Baseline!CJ57*'Summary all tools'!J$37</f>
        <v>56.122764986507498</v>
      </c>
      <c r="K57" s="27">
        <f>Baseline!CK57*'Summary all tools'!K$37</f>
        <v>54.019164681821678</v>
      </c>
      <c r="L57" s="27">
        <f>Baseline!CL57*'Summary all tools'!L$37</f>
        <v>102.21001963357929</v>
      </c>
      <c r="M57" s="27">
        <f>Baseline!CM57*'Summary all tools'!M$37</f>
        <v>75.39805861932031</v>
      </c>
      <c r="N57" s="27">
        <f>Baseline!CN57*'Summary all tools'!N$37</f>
        <v>56.770615418259183</v>
      </c>
      <c r="O57" s="27">
        <f>Baseline!CO57*'Summary all tools'!O$37</f>
        <v>74.818045088046361</v>
      </c>
      <c r="P57" s="27">
        <f>Baseline!CP57*'Summary all tools'!P$37</f>
        <v>42.221313699975234</v>
      </c>
      <c r="Q57" s="28"/>
      <c r="R57" s="29">
        <f>Baseline!CR57*'Summary all tools'!B$44</f>
        <v>144.49332059159772</v>
      </c>
      <c r="S57" s="29">
        <f>Baseline!CS57*'Summary all tools'!C$44</f>
        <v>116.66261338102605</v>
      </c>
      <c r="T57" s="29">
        <f>Baseline!CT57*'Summary all tools'!D$44</f>
        <v>232.90013541846085</v>
      </c>
      <c r="U57" s="29">
        <f>Baseline!CU57*'Summary all tools'!E$44</f>
        <v>156.55250093140174</v>
      </c>
      <c r="V57" s="29">
        <f>Baseline!CV57*'Summary all tools'!F$44</f>
        <v>73.099212856818042</v>
      </c>
      <c r="W57" s="29">
        <f>Baseline!CW57*'Summary all tools'!G$44</f>
        <v>67.673408117997411</v>
      </c>
      <c r="X57" s="29">
        <f>Baseline!CX57*'Summary all tools'!H$44</f>
        <v>43.496017916667853</v>
      </c>
      <c r="Y57" s="29">
        <f>Baseline!CY57*'Summary all tools'!J$44</f>
        <v>97.823514275155375</v>
      </c>
      <c r="Z57" s="29">
        <f>Baseline!CZ57*'Summary all tools'!K$44</f>
        <v>88.02041668575508</v>
      </c>
      <c r="AA57" s="29">
        <f>Baseline!DA57*'Summary all tools'!L$44</f>
        <v>152.34371049086343</v>
      </c>
      <c r="AB57" s="29">
        <f>Baseline!DB57*'Summary all tools'!M$44</f>
        <v>107.94445243509955</v>
      </c>
      <c r="AC57" s="29">
        <f>Baseline!DC57*'Summary all tools'!N$44</f>
        <v>61.860032881818469</v>
      </c>
      <c r="AD57" s="29">
        <f>Baseline!DD57*'Summary all tools'!O$44</f>
        <v>78.909289539749722</v>
      </c>
      <c r="AE57" s="29">
        <f>Baseline!DE57*'Summary all tools'!P$44</f>
        <v>45.346548821453801</v>
      </c>
      <c r="AF57" s="29">
        <f t="shared" si="0"/>
        <v>2585.1196306491352</v>
      </c>
      <c r="AH57" s="6">
        <f>C57*'Summary all tools'!B$38</f>
        <v>17.508922860495495</v>
      </c>
      <c r="AI57" s="6">
        <f>D57*'Summary all tools'!C$38</f>
        <v>15.174901230720828</v>
      </c>
      <c r="AJ57" s="6">
        <f>E57*'Summary all tools'!D$38</f>
        <v>30.680821869572728</v>
      </c>
      <c r="AK57" s="6">
        <f>F57*'Summary all tools'!E$38</f>
        <v>22.839584571323424</v>
      </c>
      <c r="AL57" s="6">
        <f>G57*'Summary all tools'!F$38</f>
        <v>16.462794518686955</v>
      </c>
      <c r="AM57" s="6">
        <f>H57*'Summary all tools'!G$38</f>
        <v>19.122979281908442</v>
      </c>
      <c r="AN57" s="6">
        <f>I57*'Summary all tools'!H$38</f>
        <v>7.9556319332934091</v>
      </c>
      <c r="AO57" s="6">
        <f>J57*'Summary all tools'!J$38</f>
        <v>6.8555758472131316</v>
      </c>
      <c r="AP57" s="6">
        <f>K57*'Summary all tools'!K$38</f>
        <v>6.598614319311551</v>
      </c>
      <c r="AQ57" s="6">
        <f>L57*'Summary all tools'!L$38</f>
        <v>25.027597247992301</v>
      </c>
      <c r="AR57" s="6">
        <f>M57*'Summary all tools'!M$38</f>
        <v>18.462301946226336</v>
      </c>
      <c r="AS57" s="6">
        <f>N57*'Summary all tools'!N$38</f>
        <v>13.901103857552371</v>
      </c>
      <c r="AT57" s="6">
        <f>O57*'Summary all tools'!O$38</f>
        <v>16.66496996835329</v>
      </c>
      <c r="AU57" s="6">
        <f>P57*'Summary all tools'!P$38</f>
        <v>9.4043746265555281</v>
      </c>
      <c r="AV57" s="6"/>
      <c r="AW57" s="6">
        <f>R57*'Summary all tools'!B$45</f>
        <v>27.167629329202235</v>
      </c>
      <c r="AX57" s="6">
        <f>S57*'Summary all tools'!C$45</f>
        <v>21.934900685617212</v>
      </c>
      <c r="AY57" s="6">
        <f>T57*'Summary all tools'!D$45</f>
        <v>44.010471599028399</v>
      </c>
      <c r="AZ57" s="6">
        <f>U57*'Summary all tools'!E$45</f>
        <v>29.583277758163945</v>
      </c>
      <c r="BA57" s="6">
        <f>V57*'Summary all tools'!F$45</f>
        <v>13.813348908389326</v>
      </c>
      <c r="BB57" s="6">
        <f>W57*'Summary all tools'!G$45</f>
        <v>16.324177004433757</v>
      </c>
      <c r="BC57" s="6">
        <f>X57*'Summary all tools'!H$45</f>
        <v>10.492107833872744</v>
      </c>
      <c r="BD57" s="6">
        <f>Y57*'Summary all tools'!J$45</f>
        <v>11.949456195101796</v>
      </c>
      <c r="BE57" s="6">
        <f>Z57*'Summary all tools'!K$45</f>
        <v>10.751976365340683</v>
      </c>
      <c r="BF57" s="6">
        <f>AA57*'Summary all tools'!L$45</f>
        <v>37.303554417647739</v>
      </c>
      <c r="BG57" s="6">
        <f>AB57*'Summary all tools'!M$45</f>
        <v>26.431755814017801</v>
      </c>
      <c r="BH57" s="6">
        <f>AC57*'Summary all tools'!N$45</f>
        <v>15.147321116501153</v>
      </c>
      <c r="BI57" s="6">
        <f>AD57*'Summary all tools'!O$45</f>
        <v>17.576253681267644</v>
      </c>
      <c r="BJ57" s="6">
        <f>AE57*'Summary all tools'!P$45</f>
        <v>10.100489439261379</v>
      </c>
      <c r="BK57" s="6">
        <f t="shared" si="1"/>
        <v>519.24689422705148</v>
      </c>
      <c r="BM57" s="6">
        <f>C57*'Summary all tools'!B$39</f>
        <v>4.0286017201140085</v>
      </c>
      <c r="BN57" s="6">
        <f>D57*'Summary all tools'!C$39</f>
        <v>3.4915701946791287</v>
      </c>
      <c r="BO57" s="6">
        <f>E57*'Summary all tools'!D$39</f>
        <v>9.051795272078909</v>
      </c>
      <c r="BP57" s="6">
        <f>F57*'Summary all tools'!E$39</f>
        <v>6.7383867524090846</v>
      </c>
      <c r="BQ57" s="6">
        <f>G57*'Summary all tools'!F$39</f>
        <v>4.8570356499231693</v>
      </c>
      <c r="BR57" s="6">
        <f>H57*'Summary all tools'!G$39</f>
        <v>3.9564784721189881</v>
      </c>
      <c r="BS57" s="6">
        <f>I57*'Summary all tools'!H$39</f>
        <v>1.6459928137848434</v>
      </c>
      <c r="BT57" s="6">
        <f>J57*'Summary all tools'!J$39</f>
        <v>1.5105506104028934</v>
      </c>
      <c r="BU57" s="6">
        <f>K57*'Summary all tools'!K$39</f>
        <v>1.4539319686618672</v>
      </c>
      <c r="BV57" s="6">
        <f>L57*'Summary all tools'!L$39</f>
        <v>4.9551283141998184</v>
      </c>
      <c r="BW57" s="6">
        <f>M57*'Summary all tools'!M$39</f>
        <v>3.6552879692193083</v>
      </c>
      <c r="BX57" s="6">
        <f>N57*'Summary all tools'!N$39</f>
        <v>2.7522319717972819</v>
      </c>
      <c r="BY57" s="6">
        <f>O57*'Summary all tools'!O$39</f>
        <v>3.7653070221384</v>
      </c>
      <c r="BZ57" s="6">
        <f>P57*'Summary all tools'!P$39</f>
        <v>2.1248377817322113</v>
      </c>
      <c r="CA57" s="6"/>
      <c r="CB57" s="6">
        <f>R57*'Summary all tools'!B$46</f>
        <v>6.2509589607013991</v>
      </c>
      <c r="CC57" s="6">
        <f>S57*'Summary all tools'!C$46</f>
        <v>5.0469682993455534</v>
      </c>
      <c r="CD57" s="6">
        <f>T57*'Summary all tools'!D$46</f>
        <v>12.984455906545646</v>
      </c>
      <c r="CE57" s="6">
        <f>U57*'Summary all tools'!E$46</f>
        <v>8.7279856739924675</v>
      </c>
      <c r="CF57" s="6">
        <f>V57*'Summary all tools'!F$46</f>
        <v>4.0753669139657944</v>
      </c>
      <c r="CG57" s="6">
        <f>W57*'Summary all tools'!G$46</f>
        <v>3.3774159319518118</v>
      </c>
      <c r="CH57" s="6">
        <f>X57*'Summary all tools'!H$46</f>
        <v>2.1707809311460853</v>
      </c>
      <c r="CI57" s="6">
        <f>Y57*'Summary all tools'!I$46</f>
        <v>0</v>
      </c>
      <c r="CJ57" s="6">
        <f>Z57*'Summary all tools'!J$46</f>
        <v>2.3690795381259133</v>
      </c>
      <c r="CK57" s="6">
        <f>AA57*'Summary all tools'!K$46</f>
        <v>4.1003483154890779</v>
      </c>
      <c r="CL57" s="6">
        <f>AB57*'Summary all tools'!L$46</f>
        <v>5.2331328625068805</v>
      </c>
      <c r="CM57" s="6">
        <f>AC57*'Summary all tools'!M$46</f>
        <v>2.9989662613206982</v>
      </c>
      <c r="CN57" s="6">
        <f>AD57*'Summary all tools'!N$46</f>
        <v>3.8255119826172832</v>
      </c>
      <c r="CO57" s="6">
        <f>AE57*'Summary all tools'!O$46</f>
        <v>2.2821189528038257</v>
      </c>
      <c r="CP57" s="6">
        <f t="shared" si="2"/>
        <v>117.43022704377235</v>
      </c>
      <c r="CR57" s="6"/>
      <c r="CS57" s="6"/>
      <c r="CT57" s="6"/>
      <c r="CU57" s="6"/>
      <c r="CV57" s="6"/>
      <c r="CW57" s="6"/>
      <c r="CX57" s="6"/>
      <c r="CY57" s="6"/>
      <c r="CZ57" s="6"/>
      <c r="DA57" s="6"/>
      <c r="DB57" s="6"/>
      <c r="DC57" s="6"/>
      <c r="DD57" s="6"/>
      <c r="DE57" s="6"/>
      <c r="DF57" s="6"/>
      <c r="DH57" s="6"/>
      <c r="DI57" s="6"/>
      <c r="DJ57" s="6"/>
      <c r="DK57" s="6"/>
      <c r="DL57" s="6"/>
      <c r="DM57" s="6"/>
      <c r="DN57" s="6"/>
      <c r="DO57" s="6"/>
      <c r="DP57" s="6"/>
      <c r="DQ57" s="6"/>
      <c r="DR57" s="6"/>
      <c r="DS57" s="6"/>
      <c r="DT57" s="6"/>
      <c r="DU57" s="6"/>
      <c r="DV57" s="6"/>
      <c r="DX57" s="6"/>
      <c r="DY57" s="6"/>
      <c r="DZ57" s="6"/>
      <c r="EA57" s="6"/>
      <c r="EB57" s="6"/>
      <c r="EC57" s="6"/>
      <c r="ED57" s="6"/>
      <c r="EE57" s="6"/>
      <c r="EF57" s="6"/>
      <c r="EG57" s="6"/>
      <c r="EH57" s="6"/>
      <c r="EI57" s="6"/>
      <c r="EJ57" s="6"/>
      <c r="EK57" s="6"/>
      <c r="EL57" s="6"/>
      <c r="EN57" s="1"/>
      <c r="EO57" s="1"/>
      <c r="EP57" s="1"/>
      <c r="EQ57" s="1"/>
      <c r="ER57" s="1"/>
      <c r="ES57" s="1"/>
      <c r="ET57" s="1"/>
      <c r="EU57" s="1"/>
      <c r="EV57" s="1"/>
      <c r="EW57" s="1"/>
      <c r="EX57" s="1"/>
      <c r="EY57" s="1"/>
      <c r="EZ57" s="1"/>
      <c r="FA57" s="1"/>
      <c r="FB57" s="2"/>
      <c r="FD57" s="2"/>
      <c r="FE57" s="2"/>
      <c r="FF57" s="2"/>
      <c r="FG57" s="2"/>
      <c r="FH57" s="2"/>
      <c r="FI57" s="2"/>
      <c r="FJ57" s="2"/>
      <c r="FK57" s="2"/>
      <c r="FL57" s="2"/>
      <c r="FM57" s="2"/>
      <c r="FN57" s="2"/>
      <c r="FO57" s="2"/>
      <c r="FP57" s="2"/>
      <c r="FQ57" s="2"/>
      <c r="FR57" s="2"/>
      <c r="FT57" s="2"/>
      <c r="FU57" s="2"/>
      <c r="FV57" s="2"/>
      <c r="FW57" s="2"/>
      <c r="FX57" s="2"/>
      <c r="FY57" s="2"/>
      <c r="FZ57" s="2"/>
      <c r="GA57" s="2"/>
      <c r="GB57" s="2"/>
      <c r="GC57" s="2"/>
      <c r="GD57" s="2"/>
      <c r="GE57" s="2"/>
      <c r="GF57" s="2"/>
      <c r="GG57" s="2"/>
      <c r="GH57" s="2"/>
      <c r="GJ57" s="6"/>
    </row>
    <row r="58" spans="1:192" x14ac:dyDescent="0.25">
      <c r="A58" s="8" t="s">
        <v>100</v>
      </c>
      <c r="B58" s="8" t="s">
        <v>223</v>
      </c>
      <c r="C58" s="22">
        <f>Baseline!CC58*'Summary all tools'!B$37</f>
        <v>99.233065451058422</v>
      </c>
      <c r="D58" s="22">
        <f>Baseline!CD58*'Summary all tools'!C$37</f>
        <v>92.751507649185854</v>
      </c>
      <c r="E58" s="22">
        <f>Baseline!CE58*'Summary all tools'!D$37</f>
        <v>212.33972814568179</v>
      </c>
      <c r="F58" s="22">
        <f>Baseline!CF58*'Summary all tools'!E$37</f>
        <v>176.86996545298825</v>
      </c>
      <c r="G58" s="22">
        <f>Baseline!CG58*'Summary all tools'!F$37</f>
        <v>147.86716117129208</v>
      </c>
      <c r="H58" s="22">
        <f>Baseline!CH58*'Summary all tools'!G$37</f>
        <v>151.77496625444937</v>
      </c>
      <c r="I58" s="22">
        <f>Baseline!CI58*'Summary all tools'!H$37</f>
        <v>76.802063289533834</v>
      </c>
      <c r="J58" s="27">
        <f>Baseline!CJ58*'Summary all tools'!J$37</f>
        <v>71.749823552747046</v>
      </c>
      <c r="K58" s="27">
        <f>Baseline!CK58*'Summary all tools'!K$37</f>
        <v>72.358913509295206</v>
      </c>
      <c r="L58" s="27">
        <f>Baseline!CL58*'Summary all tools'!L$37</f>
        <v>149.76047347413484</v>
      </c>
      <c r="M58" s="27">
        <f>Baseline!CM58*'Summary all tools'!M$37</f>
        <v>118.44143454033741</v>
      </c>
      <c r="N58" s="27">
        <f>Baseline!CN58*'Summary all tools'!N$37</f>
        <v>96.261081499675555</v>
      </c>
      <c r="O58" s="27">
        <f>Baseline!CO58*'Summary all tools'!O$37</f>
        <v>149.86908304267112</v>
      </c>
      <c r="P58" s="27">
        <f>Baseline!CP58*'Summary all tools'!P$37</f>
        <v>88.305003449319187</v>
      </c>
      <c r="Q58" s="28"/>
      <c r="R58" s="29">
        <f>Baseline!CR58*'Summary all tools'!B$44</f>
        <v>113.24656101343209</v>
      </c>
      <c r="S58" s="29">
        <f>Baseline!CS58*'Summary all tools'!C$44</f>
        <v>87.765083652437951</v>
      </c>
      <c r="T58" s="29">
        <f>Baseline!CT58*'Summary all tools'!D$44</f>
        <v>179.76406811702458</v>
      </c>
      <c r="U58" s="29">
        <f>Baseline!CU58*'Summary all tools'!E$44</f>
        <v>123.75260637480471</v>
      </c>
      <c r="V58" s="29">
        <f>Baseline!CV58*'Summary all tools'!F$44</f>
        <v>63.068052052660491</v>
      </c>
      <c r="W58" s="29">
        <f>Baseline!CW58*'Summary all tools'!G$44</f>
        <v>63.756401319701681</v>
      </c>
      <c r="X58" s="29">
        <f>Baseline!CX58*'Summary all tools'!H$44</f>
        <v>40.073465581092911</v>
      </c>
      <c r="Y58" s="29">
        <f>Baseline!CY58*'Summary all tools'!J$44</f>
        <v>86.229982676470286</v>
      </c>
      <c r="Z58" s="29">
        <f>Baseline!CZ58*'Summary all tools'!K$44</f>
        <v>67.866661447140785</v>
      </c>
      <c r="AA58" s="29">
        <f>Baseline!DA58*'Summary all tools'!L$44</f>
        <v>123.7626911483507</v>
      </c>
      <c r="AB58" s="29">
        <f>Baseline!DB58*'Summary all tools'!M$44</f>
        <v>87.538560250546993</v>
      </c>
      <c r="AC58" s="29">
        <f>Baseline!DC58*'Summary all tools'!N$44</f>
        <v>48.085600935879015</v>
      </c>
      <c r="AD58" s="29">
        <f>Baseline!DD58*'Summary all tools'!O$44</f>
        <v>64.528201630538817</v>
      </c>
      <c r="AE58" s="29">
        <f>Baseline!DE58*'Summary all tools'!P$44</f>
        <v>38.92577471637248</v>
      </c>
      <c r="AF58" s="29">
        <f t="shared" si="0"/>
        <v>2892.747981398823</v>
      </c>
      <c r="AH58" s="6">
        <f>C58*'Summary all tools'!B$38</f>
        <v>18.657797663842931</v>
      </c>
      <c r="AI58" s="6">
        <f>D58*'Summary all tools'!C$38</f>
        <v>17.439135381627292</v>
      </c>
      <c r="AJ58" s="6">
        <f>E58*'Summary all tools'!D$38</f>
        <v>40.125230318608885</v>
      </c>
      <c r="AK58" s="6">
        <f>F58*'Summary all tools'!E$38</f>
        <v>33.42261084264215</v>
      </c>
      <c r="AL58" s="6">
        <f>G58*'Summary all tools'!F$38</f>
        <v>27.942033977204257</v>
      </c>
      <c r="AM58" s="6">
        <f>H58*'Summary all tools'!G$38</f>
        <v>36.611151748993791</v>
      </c>
      <c r="AN58" s="6">
        <f>I58*'Summary all tools'!H$38</f>
        <v>18.526190867438384</v>
      </c>
      <c r="AO58" s="6">
        <f>J58*'Summary all tools'!J$38</f>
        <v>8.7644712000250014</v>
      </c>
      <c r="AP58" s="6">
        <f>K58*'Summary all tools'!K$38</f>
        <v>8.8388734928538657</v>
      </c>
      <c r="AQ58" s="6">
        <f>L58*'Summary all tools'!L$38</f>
        <v>36.671011581998506</v>
      </c>
      <c r="AR58" s="6">
        <f>M58*'Summary all tools'!M$38</f>
        <v>29.002093256385002</v>
      </c>
      <c r="AS58" s="6">
        <f>N58*'Summary all tools'!N$38</f>
        <v>23.570913958014227</v>
      </c>
      <c r="AT58" s="6">
        <f>O58*'Summary all tools'!O$38</f>
        <v>33.381836763465422</v>
      </c>
      <c r="AU58" s="6">
        <f>P58*'Summary all tools'!P$38</f>
        <v>19.669054822355346</v>
      </c>
      <c r="AV58" s="6"/>
      <c r="AW58" s="6">
        <f>R58*'Summary all tools'!B$45</f>
        <v>21.292614633141142</v>
      </c>
      <c r="AX58" s="6">
        <f>S58*'Summary all tools'!C$45</f>
        <v>16.501588107696321</v>
      </c>
      <c r="AY58" s="6">
        <f>T58*'Summary all tools'!D$45</f>
        <v>33.969501134789859</v>
      </c>
      <c r="AZ58" s="6">
        <f>U58*'Summary all tools'!E$45</f>
        <v>23.385175617774131</v>
      </c>
      <c r="BA58" s="6">
        <f>V58*'Summary all tools'!F$45</f>
        <v>11.917789178965187</v>
      </c>
      <c r="BB58" s="6">
        <f>W58*'Summary all tools'!G$45</f>
        <v>15.379316769355027</v>
      </c>
      <c r="BC58" s="6">
        <f>X58*'Summary all tools'!H$45</f>
        <v>9.6665198860122459</v>
      </c>
      <c r="BD58" s="6">
        <f>Y58*'Summary all tools'!J$45</f>
        <v>10.533269105407344</v>
      </c>
      <c r="BE58" s="6">
        <f>Z58*'Summary all tools'!K$45</f>
        <v>8.2901304873318971</v>
      </c>
      <c r="BF58" s="6">
        <f>AA58*'Summary all tools'!L$45</f>
        <v>30.305079673137641</v>
      </c>
      <c r="BG58" s="6">
        <f>AB58*'Summary all tools'!M$45</f>
        <v>21.435078845244867</v>
      </c>
      <c r="BH58" s="6">
        <f>AC58*'Summary all tools'!N$45</f>
        <v>11.774452817495437</v>
      </c>
      <c r="BI58" s="6">
        <f>AD58*'Summary all tools'!O$45</f>
        <v>14.373010428423838</v>
      </c>
      <c r="BJ58" s="6">
        <f>AE58*'Summary all tools'!P$45</f>
        <v>8.6703263347744848</v>
      </c>
      <c r="BK58" s="6">
        <f t="shared" si="1"/>
        <v>590.11625889500442</v>
      </c>
      <c r="BM58" s="6">
        <f>C58*'Summary all tools'!B$39</f>
        <v>4.2929445952204981</v>
      </c>
      <c r="BN58" s="6">
        <f>D58*'Summary all tools'!C$39</f>
        <v>4.0125444240912351</v>
      </c>
      <c r="BO58" s="6">
        <f>E58*'Summary all tools'!D$39</f>
        <v>11.838189069154794</v>
      </c>
      <c r="BP58" s="6">
        <f>F58*'Summary all tools'!E$39</f>
        <v>9.8607081678602597</v>
      </c>
      <c r="BQ58" s="6">
        <f>G58*'Summary all tools'!F$39</f>
        <v>8.243767788305604</v>
      </c>
      <c r="BR58" s="6">
        <f>H58*'Summary all tools'!G$39</f>
        <v>7.5747210515159571</v>
      </c>
      <c r="BS58" s="6">
        <f>I58*'Summary all tools'!H$39</f>
        <v>3.8330050070562174</v>
      </c>
      <c r="BT58" s="6">
        <f>J58*'Summary all tools'!J$39</f>
        <v>1.9311546711919496</v>
      </c>
      <c r="BU58" s="6">
        <f>K58*'Summary all tools'!K$39</f>
        <v>1.9475483967305129</v>
      </c>
      <c r="BV58" s="6">
        <f>L58*'Summary all tools'!L$39</f>
        <v>7.2603680648923223</v>
      </c>
      <c r="BW58" s="6">
        <f>M58*'Summary all tools'!M$39</f>
        <v>5.7420251749218636</v>
      </c>
      <c r="BX58" s="6">
        <f>N58*'Summary all tools'!N$39</f>
        <v>4.6667245755799982</v>
      </c>
      <c r="BY58" s="6">
        <f>O58*'Summary all tools'!O$39</f>
        <v>7.5423396871428148</v>
      </c>
      <c r="BZ58" s="6">
        <f>P58*'Summary all tools'!P$39</f>
        <v>4.4440542276451405</v>
      </c>
      <c r="CA58" s="6"/>
      <c r="CB58" s="6">
        <f>R58*'Summary all tools'!B$46</f>
        <v>4.8991856678023868</v>
      </c>
      <c r="CC58" s="6">
        <f>S58*'Summary all tools'!C$46</f>
        <v>3.7968255823018087</v>
      </c>
      <c r="CD58" s="6">
        <f>T58*'Summary all tools'!D$46</f>
        <v>10.022057788214399</v>
      </c>
      <c r="CE58" s="6">
        <f>U58*'Summary all tools'!E$46</f>
        <v>6.8993530549333615</v>
      </c>
      <c r="CF58" s="6">
        <f>V58*'Summary all tools'!F$46</f>
        <v>3.5161179254710953</v>
      </c>
      <c r="CG58" s="6">
        <f>W58*'Summary all tools'!G$46</f>
        <v>3.181927607452764</v>
      </c>
      <c r="CH58" s="6">
        <f>X58*'Summary all tools'!H$46</f>
        <v>1.9999696315887405</v>
      </c>
      <c r="CI58" s="6">
        <f>Y58*'Summary all tools'!I$46</f>
        <v>0</v>
      </c>
      <c r="CJ58" s="6">
        <f>Z58*'Summary all tools'!J$46</f>
        <v>1.8266389209375367</v>
      </c>
      <c r="CK58" s="6">
        <f>AA58*'Summary all tools'!K$46</f>
        <v>3.3310869253179276</v>
      </c>
      <c r="CL58" s="6">
        <f>AB58*'Summary all tools'!L$46</f>
        <v>4.2438578921793528</v>
      </c>
      <c r="CM58" s="6">
        <f>AC58*'Summary all tools'!M$46</f>
        <v>2.3311836115175528</v>
      </c>
      <c r="CN58" s="6">
        <f>AD58*'Summary all tools'!N$46</f>
        <v>3.1283187314723011</v>
      </c>
      <c r="CO58" s="6">
        <f>AE58*'Summary all tools'!O$46</f>
        <v>1.9589858664344024</v>
      </c>
      <c r="CP58" s="6">
        <f t="shared" si="2"/>
        <v>134.32560410693276</v>
      </c>
      <c r="CR58" s="6"/>
      <c r="CS58" s="6"/>
      <c r="CT58" s="6"/>
      <c r="CU58" s="6"/>
      <c r="CV58" s="6"/>
      <c r="CW58" s="6"/>
      <c r="CX58" s="6"/>
      <c r="CY58" s="6"/>
      <c r="CZ58" s="6"/>
      <c r="DA58" s="6"/>
      <c r="DB58" s="6"/>
      <c r="DC58" s="6"/>
      <c r="DD58" s="6"/>
      <c r="DE58" s="6"/>
      <c r="DF58" s="6"/>
      <c r="DH58" s="6"/>
      <c r="DI58" s="6"/>
      <c r="DJ58" s="6"/>
      <c r="DK58" s="6"/>
      <c r="DL58" s="6"/>
      <c r="DM58" s="6"/>
      <c r="DN58" s="6"/>
      <c r="DO58" s="6"/>
      <c r="DP58" s="6"/>
      <c r="DQ58" s="6"/>
      <c r="DR58" s="6"/>
      <c r="DS58" s="6"/>
      <c r="DT58" s="6"/>
      <c r="DU58" s="6"/>
      <c r="DV58" s="6"/>
      <c r="DX58" s="6"/>
      <c r="DY58" s="6"/>
      <c r="DZ58" s="6"/>
      <c r="EA58" s="6"/>
      <c r="EB58" s="6"/>
      <c r="EC58" s="6"/>
      <c r="ED58" s="6"/>
      <c r="EE58" s="6"/>
      <c r="EF58" s="6"/>
      <c r="EG58" s="6"/>
      <c r="EH58" s="6"/>
      <c r="EI58" s="6"/>
      <c r="EJ58" s="6"/>
      <c r="EK58" s="6"/>
      <c r="EL58" s="6"/>
      <c r="EN58" s="1"/>
      <c r="EO58" s="1"/>
      <c r="EP58" s="1"/>
      <c r="EQ58" s="1"/>
      <c r="ER58" s="1"/>
      <c r="ES58" s="1"/>
      <c r="ET58" s="1"/>
      <c r="EU58" s="1"/>
      <c r="EV58" s="1"/>
      <c r="EW58" s="1"/>
      <c r="EX58" s="1"/>
      <c r="EY58" s="1"/>
      <c r="EZ58" s="1"/>
      <c r="FA58" s="1"/>
      <c r="FB58" s="2"/>
      <c r="FD58" s="2"/>
      <c r="FE58" s="2"/>
      <c r="FF58" s="2"/>
      <c r="FG58" s="2"/>
      <c r="FH58" s="2"/>
      <c r="FI58" s="2"/>
      <c r="FJ58" s="2"/>
      <c r="FK58" s="2"/>
      <c r="FL58" s="2"/>
      <c r="FM58" s="2"/>
      <c r="FN58" s="2"/>
      <c r="FO58" s="2"/>
      <c r="FP58" s="2"/>
      <c r="FQ58" s="2"/>
      <c r="FR58" s="2"/>
      <c r="FT58" s="2"/>
      <c r="FU58" s="2"/>
      <c r="FV58" s="2"/>
      <c r="FW58" s="2"/>
      <c r="FX58" s="2"/>
      <c r="FY58" s="2"/>
      <c r="FZ58" s="2"/>
      <c r="GA58" s="2"/>
      <c r="GB58" s="2"/>
      <c r="GC58" s="2"/>
      <c r="GD58" s="2"/>
      <c r="GE58" s="2"/>
      <c r="GF58" s="2"/>
      <c r="GG58" s="2"/>
      <c r="GH58" s="2"/>
      <c r="GJ58" s="6"/>
    </row>
    <row r="59" spans="1:192" x14ac:dyDescent="0.25">
      <c r="A59" s="8" t="s">
        <v>102</v>
      </c>
      <c r="B59" s="8" t="s">
        <v>224</v>
      </c>
      <c r="C59" s="22">
        <f>Baseline!CC59*'Summary all tools'!B$37</f>
        <v>158.65675727961187</v>
      </c>
      <c r="D59" s="22">
        <f>Baseline!CD59*'Summary all tools'!C$37</f>
        <v>131.23027764667759</v>
      </c>
      <c r="E59" s="22">
        <f>Baseline!CE59*'Summary all tools'!D$37</f>
        <v>290.1164181100192</v>
      </c>
      <c r="F59" s="22">
        <f>Baseline!CF59*'Summary all tools'!E$37</f>
        <v>204.60896907088468</v>
      </c>
      <c r="G59" s="22">
        <f>Baseline!CG59*'Summary all tools'!F$37</f>
        <v>143.47117804190097</v>
      </c>
      <c r="H59" s="22">
        <f>Baseline!CH59*'Summary all tools'!G$37</f>
        <v>175.12874680598949</v>
      </c>
      <c r="I59" s="22">
        <f>Baseline!CI59*'Summary all tools'!H$37</f>
        <v>90.693932580503969</v>
      </c>
      <c r="J59" s="27">
        <f>Baseline!CJ59*'Summary all tools'!J$37</f>
        <v>119.02916946581695</v>
      </c>
      <c r="K59" s="27">
        <f>Baseline!CK59*'Summary all tools'!K$37</f>
        <v>101.42106465325091</v>
      </c>
      <c r="L59" s="27">
        <f>Baseline!CL59*'Summary all tools'!L$37</f>
        <v>190.53118025785872</v>
      </c>
      <c r="M59" s="27">
        <f>Baseline!CM59*'Summary all tools'!M$37</f>
        <v>133.46780850298947</v>
      </c>
      <c r="N59" s="27">
        <f>Baseline!CN59*'Summary all tools'!N$37</f>
        <v>102.50596927525778</v>
      </c>
      <c r="O59" s="27">
        <f>Baseline!CO59*'Summary all tools'!O$37</f>
        <v>172.91214215171848</v>
      </c>
      <c r="P59" s="27">
        <f>Baseline!CP59*'Summary all tools'!P$37</f>
        <v>98.091351628874506</v>
      </c>
      <c r="Q59" s="28"/>
      <c r="R59" s="29">
        <f>Baseline!CR59*'Summary all tools'!B$44</f>
        <v>16.952122364422891</v>
      </c>
      <c r="S59" s="29">
        <f>Baseline!CS59*'Summary all tools'!C$44</f>
        <v>11.688127762763568</v>
      </c>
      <c r="T59" s="29">
        <f>Baseline!CT59*'Summary all tools'!D$44</f>
        <v>22.468545258336658</v>
      </c>
      <c r="U59" s="29">
        <f>Baseline!CU59*'Summary all tools'!E$44</f>
        <v>14.577516141142382</v>
      </c>
      <c r="V59" s="29">
        <f>Baseline!CV59*'Summary all tools'!F$44</f>
        <v>7.4150876920647946</v>
      </c>
      <c r="W59" s="29">
        <f>Baseline!CW59*'Summary all tools'!G$44</f>
        <v>8.4870866850261883</v>
      </c>
      <c r="X59" s="29">
        <f>Baseline!CX59*'Summary all tools'!H$44</f>
        <v>6.5341449985953854</v>
      </c>
      <c r="Y59" s="29">
        <f>Baseline!CY59*'Summary all tools'!J$44</f>
        <v>14.88698155924013</v>
      </c>
      <c r="Z59" s="29">
        <f>Baseline!CZ59*'Summary all tools'!K$44</f>
        <v>10.917760950965736</v>
      </c>
      <c r="AA59" s="29">
        <f>Baseline!DA59*'Summary all tools'!L$44</f>
        <v>17.715688572303662</v>
      </c>
      <c r="AB59" s="29">
        <f>Baseline!DB59*'Summary all tools'!M$44</f>
        <v>12.435787141123614</v>
      </c>
      <c r="AC59" s="29">
        <f>Baseline!DC59*'Summary all tools'!N$44</f>
        <v>6.7141826905274629</v>
      </c>
      <c r="AD59" s="29">
        <f>Baseline!DD59*'Summary all tools'!O$44</f>
        <v>9.6249452909389621</v>
      </c>
      <c r="AE59" s="29">
        <f>Baseline!DE59*'Summary all tools'!P$44</f>
        <v>5.5737632282980263</v>
      </c>
      <c r="AF59" s="29">
        <f t="shared" si="0"/>
        <v>2277.8567058071039</v>
      </c>
      <c r="AH59" s="6">
        <f>C59*'Summary all tools'!B$38</f>
        <v>29.830638223953645</v>
      </c>
      <c r="AI59" s="6">
        <f>D59*'Summary all tools'!C$38</f>
        <v>24.673912436064175</v>
      </c>
      <c r="AJ59" s="6">
        <f>E59*'Summary all tools'!D$38</f>
        <v>54.822468680414431</v>
      </c>
      <c r="AK59" s="6">
        <f>F59*'Summary all tools'!E$38</f>
        <v>38.664370915977038</v>
      </c>
      <c r="AL59" s="6">
        <f>G59*'Summary all tools'!F$38</f>
        <v>27.11133763467847</v>
      </c>
      <c r="AM59" s="6">
        <f>H59*'Summary all tools'!G$38</f>
        <v>42.244549830280278</v>
      </c>
      <c r="AN59" s="6">
        <f>I59*'Summary all tools'!H$38</f>
        <v>21.877187064243564</v>
      </c>
      <c r="AO59" s="6">
        <f>J59*'Summary all tools'!J$38</f>
        <v>14.539795027915527</v>
      </c>
      <c r="AP59" s="6">
        <f>K59*'Summary all tools'!K$38</f>
        <v>12.38890851872009</v>
      </c>
      <c r="AQ59" s="6">
        <f>L59*'Summary all tools'!L$38</f>
        <v>46.654307080395974</v>
      </c>
      <c r="AR59" s="6">
        <f>M59*'Summary all tools'!M$38</f>
        <v>32.681517612071374</v>
      </c>
      <c r="AS59" s="6">
        <f>N59*'Summary all tools'!N$38</f>
        <v>25.100064785560246</v>
      </c>
      <c r="AT59" s="6">
        <f>O59*'Summary all tools'!O$38</f>
        <v>38.514447319907475</v>
      </c>
      <c r="AU59" s="6">
        <f>P59*'Summary all tools'!P$38</f>
        <v>21.848865833458536</v>
      </c>
      <c r="AV59" s="6"/>
      <c r="AW59" s="6">
        <f>R59*'Summary all tools'!B$45</f>
        <v>3.1873374828282639</v>
      </c>
      <c r="AX59" s="6">
        <f>S59*'Summary all tools'!C$45</f>
        <v>2.1976013929988074</v>
      </c>
      <c r="AY59" s="6">
        <f>T59*'Summary all tools'!D$45</f>
        <v>4.2458166509298145</v>
      </c>
      <c r="AZ59" s="6">
        <f>U59*'Summary all tools'!E$45</f>
        <v>2.7546714773754974</v>
      </c>
      <c r="BA59" s="6">
        <f>V59*'Summary all tools'!F$45</f>
        <v>1.401207885472338</v>
      </c>
      <c r="BB59" s="6">
        <f>W59*'Summary all tools'!G$45</f>
        <v>2.0472547364065021</v>
      </c>
      <c r="BC59" s="6">
        <f>X59*'Summary all tools'!H$45</f>
        <v>1.5761662150031384</v>
      </c>
      <c r="BD59" s="6">
        <f>Y59*'Summary all tools'!J$45</f>
        <v>1.8184925714185667</v>
      </c>
      <c r="BE59" s="6">
        <f>Z59*'Summary all tools'!K$45</f>
        <v>1.3336395364533715</v>
      </c>
      <c r="BF59" s="6">
        <f>AA59*'Summary all tools'!L$45</f>
        <v>4.337941819676657</v>
      </c>
      <c r="BG59" s="6">
        <f>AB59*'Summary all tools'!M$45</f>
        <v>3.0450818143425118</v>
      </c>
      <c r="BH59" s="6">
        <f>AC59*'Summary all tools'!N$45</f>
        <v>1.6440644550346621</v>
      </c>
      <c r="BI59" s="6">
        <f>AD59*'Summary all tools'!O$45</f>
        <v>2.1438601347012227</v>
      </c>
      <c r="BJ59" s="6">
        <f>AE59*'Summary all tools'!P$45</f>
        <v>1.241499917579896</v>
      </c>
      <c r="BK59" s="6">
        <f t="shared" si="1"/>
        <v>463.92700705386204</v>
      </c>
      <c r="BM59" s="6">
        <f>C59*'Summary all tools'!B$39</f>
        <v>6.8636866709981845</v>
      </c>
      <c r="BN59" s="6">
        <f>D59*'Summary all tools'!C$39</f>
        <v>5.6771833923687485</v>
      </c>
      <c r="BO59" s="6">
        <f>E59*'Summary all tools'!D$39</f>
        <v>16.1743308218614</v>
      </c>
      <c r="BP59" s="6">
        <f>F59*'Summary all tools'!E$39</f>
        <v>11.40719017707397</v>
      </c>
      <c r="BQ59" s="6">
        <f>G59*'Summary all tools'!F$39</f>
        <v>7.9986865692374369</v>
      </c>
      <c r="BR59" s="6">
        <f>H59*'Summary all tools'!G$39</f>
        <v>8.7402516890235056</v>
      </c>
      <c r="BS59" s="6">
        <f>I59*'Summary all tools'!H$39</f>
        <v>4.5263145650159098</v>
      </c>
      <c r="BT59" s="6">
        <f>J59*'Summary all tools'!J$39</f>
        <v>3.2036836502186756</v>
      </c>
      <c r="BU59" s="6">
        <f>K59*'Summary all tools'!K$39</f>
        <v>2.729759504124766</v>
      </c>
      <c r="BV59" s="6">
        <f>L59*'Summary all tools'!L$39</f>
        <v>9.2369265696085989</v>
      </c>
      <c r="BW59" s="6">
        <f>M59*'Summary all tools'!M$39</f>
        <v>6.4705018091013793</v>
      </c>
      <c r="BX59" s="6">
        <f>N59*'Summary all tools'!N$39</f>
        <v>4.9694759139196458</v>
      </c>
      <c r="BY59" s="6">
        <f>O59*'Summary all tools'!O$39</f>
        <v>8.7020090178870433</v>
      </c>
      <c r="BZ59" s="6">
        <f>P59*'Summary all tools'!P$39</f>
        <v>4.9365638284801703</v>
      </c>
      <c r="CA59" s="6"/>
      <c r="CB59" s="6">
        <f>R59*'Summary all tools'!B$46</f>
        <v>0.73336968631446786</v>
      </c>
      <c r="CC59" s="6">
        <f>S59*'Summary all tools'!C$46</f>
        <v>0.50564279838910609</v>
      </c>
      <c r="CD59" s="6">
        <f>T59*'Summary all tools'!D$46</f>
        <v>1.2526477696842619</v>
      </c>
      <c r="CE59" s="6">
        <f>U59*'Summary all tools'!E$46</f>
        <v>0.81271363462941681</v>
      </c>
      <c r="CF59" s="6">
        <f>V59*'Summary all tools'!F$46</f>
        <v>0.41339984198718044</v>
      </c>
      <c r="CG59" s="6">
        <f>W59*'Summary all tools'!G$46</f>
        <v>0.4235699454634142</v>
      </c>
      <c r="CH59" s="6">
        <f>X59*'Summary all tools'!H$46</f>
        <v>0.32610335482823549</v>
      </c>
      <c r="CI59" s="6">
        <f>Y59*'Summary all tools'!I$46</f>
        <v>0</v>
      </c>
      <c r="CJ59" s="6">
        <f>Z59*'Summary all tools'!J$46</f>
        <v>0.29385277921853947</v>
      </c>
      <c r="CK59" s="6">
        <f>AA59*'Summary all tools'!K$46</f>
        <v>0.4768197752379868</v>
      </c>
      <c r="CL59" s="6">
        <f>AB59*'Summary all tools'!L$46</f>
        <v>0.60288532565841679</v>
      </c>
      <c r="CM59" s="6">
        <f>AC59*'Summary all tools'!M$46</f>
        <v>0.32550269411760091</v>
      </c>
      <c r="CN59" s="6">
        <f>AD59*'Summary all tools'!N$46</f>
        <v>0.46661608230517565</v>
      </c>
      <c r="CO59" s="6">
        <f>AE59*'Summary all tools'!O$46</f>
        <v>0.28050625752851205</v>
      </c>
      <c r="CP59" s="6">
        <f t="shared" si="2"/>
        <v>108.55019412428176</v>
      </c>
      <c r="CR59" s="6"/>
      <c r="CS59" s="6"/>
      <c r="CT59" s="6"/>
      <c r="CU59" s="6"/>
      <c r="CV59" s="6"/>
      <c r="CW59" s="6"/>
      <c r="CX59" s="6"/>
      <c r="CY59" s="6"/>
      <c r="CZ59" s="6"/>
      <c r="DA59" s="6"/>
      <c r="DB59" s="6"/>
      <c r="DC59" s="6"/>
      <c r="DD59" s="6"/>
      <c r="DE59" s="6"/>
      <c r="DF59" s="6"/>
      <c r="DH59" s="6"/>
      <c r="DI59" s="6"/>
      <c r="DJ59" s="6"/>
      <c r="DK59" s="6"/>
      <c r="DL59" s="6"/>
      <c r="DM59" s="6"/>
      <c r="DN59" s="6"/>
      <c r="DO59" s="6"/>
      <c r="DP59" s="6"/>
      <c r="DQ59" s="6"/>
      <c r="DR59" s="6"/>
      <c r="DS59" s="6"/>
      <c r="DT59" s="6"/>
      <c r="DU59" s="6"/>
      <c r="DV59" s="6"/>
      <c r="DX59" s="6"/>
      <c r="DY59" s="6"/>
      <c r="DZ59" s="6"/>
      <c r="EA59" s="6"/>
      <c r="EB59" s="6"/>
      <c r="EC59" s="6"/>
      <c r="ED59" s="6"/>
      <c r="EE59" s="6"/>
      <c r="EF59" s="6"/>
      <c r="EG59" s="6"/>
      <c r="EH59" s="6"/>
      <c r="EI59" s="6"/>
      <c r="EJ59" s="6"/>
      <c r="EK59" s="6"/>
      <c r="EL59" s="6"/>
      <c r="EN59" s="1"/>
      <c r="EO59" s="1"/>
      <c r="EP59" s="1"/>
      <c r="EQ59" s="1"/>
      <c r="ER59" s="1"/>
      <c r="ES59" s="1"/>
      <c r="ET59" s="1"/>
      <c r="EU59" s="1"/>
      <c r="EV59" s="1"/>
      <c r="EW59" s="1"/>
      <c r="EX59" s="1"/>
      <c r="EY59" s="1"/>
      <c r="EZ59" s="1"/>
      <c r="FA59" s="1"/>
      <c r="FB59" s="2"/>
      <c r="FD59" s="2"/>
      <c r="FE59" s="2"/>
      <c r="FF59" s="2"/>
      <c r="FG59" s="2"/>
      <c r="FH59" s="2"/>
      <c r="FI59" s="2"/>
      <c r="FJ59" s="2"/>
      <c r="FK59" s="2"/>
      <c r="FL59" s="2"/>
      <c r="FM59" s="2"/>
      <c r="FN59" s="2"/>
      <c r="FO59" s="2"/>
      <c r="FP59" s="2"/>
      <c r="FQ59" s="2"/>
      <c r="FR59" s="2"/>
      <c r="FT59" s="2"/>
      <c r="FU59" s="2"/>
      <c r="FV59" s="2"/>
      <c r="FW59" s="2"/>
      <c r="FX59" s="2"/>
      <c r="FY59" s="2"/>
      <c r="FZ59" s="2"/>
      <c r="GA59" s="2"/>
      <c r="GB59" s="2"/>
      <c r="GC59" s="2"/>
      <c r="GD59" s="2"/>
      <c r="GE59" s="2"/>
      <c r="GF59" s="2"/>
      <c r="GG59" s="2"/>
      <c r="GH59" s="2"/>
      <c r="GJ59" s="6"/>
    </row>
    <row r="60" spans="1:192" x14ac:dyDescent="0.25">
      <c r="A60" s="8" t="s">
        <v>118</v>
      </c>
      <c r="B60" s="8" t="s">
        <v>225</v>
      </c>
      <c r="C60" s="22">
        <f>Baseline!CC60*'Summary all tools'!B$37</f>
        <v>152.87921437747138</v>
      </c>
      <c r="D60" s="22">
        <f>Baseline!CD60*'Summary all tools'!C$37</f>
        <v>132.7185747530134</v>
      </c>
      <c r="E60" s="22">
        <f>Baseline!CE60*'Summary all tools'!D$37</f>
        <v>278.42784056383772</v>
      </c>
      <c r="F60" s="22">
        <f>Baseline!CF60*'Summary all tools'!E$37</f>
        <v>203.06635492719442</v>
      </c>
      <c r="G60" s="22">
        <f>Baseline!CG60*'Summary all tools'!F$37</f>
        <v>132.17985084558015</v>
      </c>
      <c r="H60" s="22">
        <f>Baseline!CH60*'Summary all tools'!G$37</f>
        <v>117.18261874062976</v>
      </c>
      <c r="I60" s="22">
        <f>Baseline!CI60*'Summary all tools'!H$37</f>
        <v>54.747228024607615</v>
      </c>
      <c r="J60" s="27">
        <f>Baseline!CJ60*'Summary all tools'!J$37</f>
        <v>90.833572878966336</v>
      </c>
      <c r="K60" s="27">
        <f>Baseline!CK60*'Summary all tools'!K$37</f>
        <v>83.950340922344026</v>
      </c>
      <c r="L60" s="27">
        <f>Baseline!CL60*'Summary all tools'!L$37</f>
        <v>174.30697111649548</v>
      </c>
      <c r="M60" s="27">
        <f>Baseline!CM60*'Summary all tools'!M$37</f>
        <v>132.03851101756891</v>
      </c>
      <c r="N60" s="27">
        <f>Baseline!CN60*'Summary all tools'!N$37</f>
        <v>82.120572358551726</v>
      </c>
      <c r="O60" s="27">
        <f>Baseline!CO60*'Summary all tools'!O$37</f>
        <v>109.24970136993291</v>
      </c>
      <c r="P60" s="27">
        <f>Baseline!CP60*'Summary all tools'!P$37</f>
        <v>63.771046733484795</v>
      </c>
      <c r="Q60" s="28"/>
      <c r="R60" s="29">
        <f>Baseline!CR60*'Summary all tools'!B$44</f>
        <v>81.767601295125388</v>
      </c>
      <c r="S60" s="29">
        <f>Baseline!CS60*'Summary all tools'!C$44</f>
        <v>72.259486888102714</v>
      </c>
      <c r="T60" s="29">
        <f>Baseline!CT60*'Summary all tools'!D$44</f>
        <v>144.33051153270915</v>
      </c>
      <c r="U60" s="29">
        <f>Baseline!CU60*'Summary all tools'!E$44</f>
        <v>84.256453858396455</v>
      </c>
      <c r="V60" s="29">
        <f>Baseline!CV60*'Summary all tools'!F$44</f>
        <v>30.364147503974912</v>
      </c>
      <c r="W60" s="29">
        <f>Baseline!CW60*'Summary all tools'!G$44</f>
        <v>33.543160542574626</v>
      </c>
      <c r="X60" s="29">
        <f>Baseline!CX60*'Summary all tools'!H$44</f>
        <v>26.807040097205856</v>
      </c>
      <c r="Y60" s="29">
        <f>Baseline!CY60*'Summary all tools'!J$44</f>
        <v>71.210317340286963</v>
      </c>
      <c r="Z60" s="29">
        <f>Baseline!CZ60*'Summary all tools'!K$44</f>
        <v>61.314140731705159</v>
      </c>
      <c r="AA60" s="29">
        <f>Baseline!DA60*'Summary all tools'!L$44</f>
        <v>113.54005220859385</v>
      </c>
      <c r="AB60" s="29">
        <f>Baseline!DB60*'Summary all tools'!M$44</f>
        <v>64.86538306778661</v>
      </c>
      <c r="AC60" s="29">
        <f>Baseline!DC60*'Summary all tools'!N$44</f>
        <v>29.570115637716025</v>
      </c>
      <c r="AD60" s="29">
        <f>Baseline!DD60*'Summary all tools'!O$44</f>
        <v>47.302118827947631</v>
      </c>
      <c r="AE60" s="29">
        <f>Baseline!DE60*'Summary all tools'!P$44</f>
        <v>27.783935590143194</v>
      </c>
      <c r="AF60" s="29">
        <f t="shared" si="0"/>
        <v>2696.3868637519477</v>
      </c>
      <c r="AH60" s="6">
        <f>C60*'Summary all tools'!B$38</f>
        <v>28.744344799757513</v>
      </c>
      <c r="AI60" s="6">
        <f>D60*'Summary all tools'!C$38</f>
        <v>24.953742008470073</v>
      </c>
      <c r="AJ60" s="6">
        <f>E60*'Summary all tools'!D$38</f>
        <v>52.613711655842579</v>
      </c>
      <c r="AK60" s="6">
        <f>F60*'Summary all tools'!E$38</f>
        <v>38.372867539059044</v>
      </c>
      <c r="AL60" s="6">
        <f>G60*'Summary all tools'!F$38</f>
        <v>24.977647871054465</v>
      </c>
      <c r="AM60" s="6">
        <f>H60*'Summary all tools'!G$38</f>
        <v>28.266786960540081</v>
      </c>
      <c r="AN60" s="6">
        <f>I60*'Summary all tools'!H$38</f>
        <v>13.206124320168749</v>
      </c>
      <c r="AO60" s="6">
        <f>J60*'Summary all tools'!J$38</f>
        <v>11.095612422068351</v>
      </c>
      <c r="AP60" s="6">
        <f>K60*'Summary all tools'!K$38</f>
        <v>10.254803549520284</v>
      </c>
      <c r="AQ60" s="6">
        <f>L60*'Summary all tools'!L$38</f>
        <v>42.681575507572433</v>
      </c>
      <c r="AR60" s="6">
        <f>M60*'Summary all tools'!M$38</f>
        <v>32.331533511286388</v>
      </c>
      <c r="AS60" s="6">
        <f>N60*'Summary all tools'!N$38</f>
        <v>20.10840637867577</v>
      </c>
      <c r="AT60" s="6">
        <f>O60*'Summary all tools'!O$38</f>
        <v>24.33427644679773</v>
      </c>
      <c r="AU60" s="6">
        <f>P60*'Summary all tools'!P$38</f>
        <v>14.204361760766885</v>
      </c>
      <c r="AV60" s="6"/>
      <c r="AW60" s="6">
        <f>R60*'Summary all tools'!B$45</f>
        <v>15.373941674457852</v>
      </c>
      <c r="AX60" s="6">
        <f>S60*'Summary all tools'!C$45</f>
        <v>13.586226320059245</v>
      </c>
      <c r="AY60" s="6">
        <f>T60*'Summary all tools'!D$45</f>
        <v>27.273723423434475</v>
      </c>
      <c r="AZ60" s="6">
        <f>U60*'Summary all tools'!E$45</f>
        <v>15.921700787795574</v>
      </c>
      <c r="BA60" s="6">
        <f>V60*'Summary all tools'!F$45</f>
        <v>5.7378259954694375</v>
      </c>
      <c r="BB60" s="6">
        <f>W60*'Summary all tools'!G$45</f>
        <v>8.0912799460369484</v>
      </c>
      <c r="BC60" s="6">
        <f>X60*'Summary all tools'!H$45</f>
        <v>6.4663932212298789</v>
      </c>
      <c r="BD60" s="6">
        <f>Y60*'Summary all tools'!J$45</f>
        <v>8.6985687848383666</v>
      </c>
      <c r="BE60" s="6">
        <f>Z60*'Summary all tools'!K$45</f>
        <v>7.4897190541834462</v>
      </c>
      <c r="BF60" s="6">
        <f>AA60*'Summary all tools'!L$45</f>
        <v>27.801919111060776</v>
      </c>
      <c r="BG60" s="6">
        <f>AB60*'Summary all tools'!M$45</f>
        <v>15.883224448808882</v>
      </c>
      <c r="BH60" s="6">
        <f>AC60*'Summary all tools'!N$45</f>
        <v>7.2406692358581557</v>
      </c>
      <c r="BI60" s="6">
        <f>AD60*'Summary all tools'!O$45</f>
        <v>10.536073066057302</v>
      </c>
      <c r="BJ60" s="6">
        <f>AE60*'Summary all tools'!P$45</f>
        <v>6.188593295474579</v>
      </c>
      <c r="BK60" s="6">
        <f t="shared" si="1"/>
        <v>542.43565309634539</v>
      </c>
      <c r="BM60" s="6">
        <f>C60*'Summary all tools'!B$39</f>
        <v>6.6137430512716415</v>
      </c>
      <c r="BN60" s="6">
        <f>D60*'Summary all tools'!C$39</f>
        <v>5.7415689577010793</v>
      </c>
      <c r="BO60" s="6">
        <f>E60*'Summary all tools'!D$39</f>
        <v>15.52267890467405</v>
      </c>
      <c r="BP60" s="6">
        <f>F60*'Summary all tools'!E$39</f>
        <v>11.321187627983257</v>
      </c>
      <c r="BQ60" s="6">
        <f>G60*'Summary all tools'!F$39</f>
        <v>7.3691818253110997</v>
      </c>
      <c r="BR60" s="6">
        <f>H60*'Summary all tools'!G$39</f>
        <v>5.8483007504565689</v>
      </c>
      <c r="BS60" s="6">
        <f>I60*'Summary all tools'!H$39</f>
        <v>2.7323015834831899</v>
      </c>
      <c r="BT60" s="6">
        <f>J60*'Summary all tools'!J$39</f>
        <v>2.444795957404891</v>
      </c>
      <c r="BU60" s="6">
        <f>K60*'Summary all tools'!K$39</f>
        <v>2.2595329854875206</v>
      </c>
      <c r="BV60" s="6">
        <f>L60*'Summary all tools'!L$39</f>
        <v>8.4503790434455492</v>
      </c>
      <c r="BW60" s="6">
        <f>M60*'Summary all tools'!M$39</f>
        <v>6.4012096549191178</v>
      </c>
      <c r="BX60" s="6">
        <f>N60*'Summary all tools'!N$39</f>
        <v>3.9811945514827873</v>
      </c>
      <c r="BY60" s="6">
        <f>O60*'Summary all tools'!O$39</f>
        <v>5.4981210381886081</v>
      </c>
      <c r="BZ60" s="6">
        <f>P60*'Summary all tools'!P$39</f>
        <v>3.209353703269505</v>
      </c>
      <c r="CA60" s="6"/>
      <c r="CB60" s="6">
        <f>R60*'Summary all tools'!B$46</f>
        <v>3.5373671109372049</v>
      </c>
      <c r="CC60" s="6">
        <f>S60*'Summary all tools'!C$46</f>
        <v>3.1260343745269061</v>
      </c>
      <c r="CD60" s="6">
        <f>T60*'Summary all tools'!D$46</f>
        <v>8.0465954199573773</v>
      </c>
      <c r="CE60" s="6">
        <f>U60*'Summary all tools'!E$46</f>
        <v>4.6973961951570793</v>
      </c>
      <c r="CF60" s="6">
        <f>V60*'Summary all tools'!F$46</f>
        <v>1.6928368620173806</v>
      </c>
      <c r="CG60" s="6">
        <f>W60*'Summary all tools'!G$46</f>
        <v>1.6740579198697132</v>
      </c>
      <c r="CH60" s="6">
        <f>X60*'Summary all tools'!H$46</f>
        <v>1.3378744595648024</v>
      </c>
      <c r="CI60" s="6">
        <f>Y60*'Summary all tools'!I$46</f>
        <v>0</v>
      </c>
      <c r="CJ60" s="6">
        <f>Z60*'Summary all tools'!J$46</f>
        <v>1.6502770797353357</v>
      </c>
      <c r="CK60" s="6">
        <f>AA60*'Summary all tools'!K$46</f>
        <v>3.0559434341857559</v>
      </c>
      <c r="CL60" s="6">
        <f>AB60*'Summary all tools'!L$46</f>
        <v>3.1446652432205506</v>
      </c>
      <c r="CM60" s="6">
        <f>AC60*'Summary all tools'!M$46</f>
        <v>1.4335553185088294</v>
      </c>
      <c r="CN60" s="6">
        <f>AD60*'Summary all tools'!N$46</f>
        <v>2.2932005019300825</v>
      </c>
      <c r="CO60" s="6">
        <f>AE60*'Summary all tools'!O$46</f>
        <v>1.3982595730360974</v>
      </c>
      <c r="CP60" s="6">
        <f t="shared" si="2"/>
        <v>124.48161312772598</v>
      </c>
      <c r="CR60" s="6"/>
      <c r="CS60" s="6"/>
      <c r="CT60" s="6"/>
      <c r="CU60" s="6"/>
      <c r="CV60" s="6"/>
      <c r="CW60" s="6"/>
      <c r="CX60" s="6"/>
      <c r="CY60" s="6"/>
      <c r="CZ60" s="6"/>
      <c r="DA60" s="6"/>
      <c r="DB60" s="6"/>
      <c r="DC60" s="6"/>
      <c r="DD60" s="6"/>
      <c r="DE60" s="6"/>
      <c r="DF60" s="6"/>
      <c r="DH60" s="6"/>
      <c r="DI60" s="6"/>
      <c r="DJ60" s="6"/>
      <c r="DK60" s="6"/>
      <c r="DL60" s="6"/>
      <c r="DM60" s="6"/>
      <c r="DN60" s="6"/>
      <c r="DO60" s="6"/>
      <c r="DP60" s="6"/>
      <c r="DQ60" s="6"/>
      <c r="DR60" s="6"/>
      <c r="DS60" s="6"/>
      <c r="DT60" s="6"/>
      <c r="DU60" s="6"/>
      <c r="DV60" s="6"/>
      <c r="DX60" s="6"/>
      <c r="DY60" s="6"/>
      <c r="DZ60" s="6"/>
      <c r="EA60" s="6"/>
      <c r="EB60" s="6"/>
      <c r="EC60" s="6"/>
      <c r="ED60" s="6"/>
      <c r="EE60" s="6"/>
      <c r="EF60" s="6"/>
      <c r="EG60" s="6"/>
      <c r="EH60" s="6"/>
      <c r="EI60" s="6"/>
      <c r="EJ60" s="6"/>
      <c r="EK60" s="6"/>
      <c r="EL60" s="6"/>
      <c r="EN60" s="1"/>
      <c r="EO60" s="1"/>
      <c r="EP60" s="1"/>
      <c r="EQ60" s="1"/>
      <c r="ER60" s="1"/>
      <c r="ES60" s="1"/>
      <c r="ET60" s="1"/>
      <c r="EU60" s="1"/>
      <c r="EV60" s="1"/>
      <c r="EW60" s="1"/>
      <c r="EX60" s="1"/>
      <c r="EY60" s="1"/>
      <c r="EZ60" s="1"/>
      <c r="FA60" s="1"/>
      <c r="FB60" s="2"/>
      <c r="FD60" s="2"/>
      <c r="FE60" s="2"/>
      <c r="FF60" s="2"/>
      <c r="FG60" s="2"/>
      <c r="FH60" s="2"/>
      <c r="FI60" s="2"/>
      <c r="FJ60" s="2"/>
      <c r="FK60" s="2"/>
      <c r="FL60" s="2"/>
      <c r="FM60" s="2"/>
      <c r="FN60" s="2"/>
      <c r="FO60" s="2"/>
      <c r="FP60" s="2"/>
      <c r="FQ60" s="2"/>
      <c r="FR60" s="2"/>
      <c r="FT60" s="2"/>
      <c r="FU60" s="2"/>
      <c r="FV60" s="2"/>
      <c r="FW60" s="2"/>
      <c r="FX60" s="2"/>
      <c r="FY60" s="2"/>
      <c r="FZ60" s="2"/>
      <c r="GA60" s="2"/>
      <c r="GB60" s="2"/>
      <c r="GC60" s="2"/>
      <c r="GD60" s="2"/>
      <c r="GE60" s="2"/>
      <c r="GF60" s="2"/>
      <c r="GG60" s="2"/>
      <c r="GH60" s="2"/>
      <c r="GJ60" s="6"/>
    </row>
    <row r="61" spans="1:192" x14ac:dyDescent="0.25">
      <c r="A61" s="8" t="s">
        <v>127</v>
      </c>
      <c r="B61" s="8" t="s">
        <v>226</v>
      </c>
      <c r="C61" s="22">
        <f>Baseline!CC61*'Summary all tools'!B$37</f>
        <v>123.81189866148161</v>
      </c>
      <c r="D61" s="22">
        <f>Baseline!CD61*'Summary all tools'!C$37</f>
        <v>120.35972916154655</v>
      </c>
      <c r="E61" s="22">
        <f>Baseline!CE61*'Summary all tools'!D$37</f>
        <v>272.27630334012179</v>
      </c>
      <c r="F61" s="22">
        <f>Baseline!CF61*'Summary all tools'!E$37</f>
        <v>199.93877757447851</v>
      </c>
      <c r="G61" s="22">
        <f>Baseline!CG61*'Summary all tools'!F$37</f>
        <v>138.14193073129886</v>
      </c>
      <c r="H61" s="22">
        <f>Baseline!CH61*'Summary all tools'!G$37</f>
        <v>164.72184746788398</v>
      </c>
      <c r="I61" s="22">
        <f>Baseline!CI61*'Summary all tools'!H$37</f>
        <v>85.565369622293602</v>
      </c>
      <c r="J61" s="27">
        <f>Baseline!CJ61*'Summary all tools'!J$37</f>
        <v>95.243721977240739</v>
      </c>
      <c r="K61" s="27">
        <f>Baseline!CK61*'Summary all tools'!K$37</f>
        <v>95.658009353814265</v>
      </c>
      <c r="L61" s="27">
        <f>Baseline!CL61*'Summary all tools'!L$37</f>
        <v>182.5075701219391</v>
      </c>
      <c r="M61" s="27">
        <f>Baseline!CM61*'Summary all tools'!M$37</f>
        <v>130.08331701347549</v>
      </c>
      <c r="N61" s="27">
        <f>Baseline!CN61*'Summary all tools'!N$37</f>
        <v>94.640039467763742</v>
      </c>
      <c r="O61" s="27">
        <f>Baseline!CO61*'Summary all tools'!O$37</f>
        <v>167.05602999057686</v>
      </c>
      <c r="P61" s="27">
        <f>Baseline!CP61*'Summary all tools'!P$37</f>
        <v>97.753485674077396</v>
      </c>
      <c r="Q61" s="28"/>
      <c r="R61" s="29">
        <f>Baseline!CR61*'Summary all tools'!B$44</f>
        <v>30.850004024434369</v>
      </c>
      <c r="S61" s="29">
        <f>Baseline!CS61*'Summary all tools'!C$44</f>
        <v>23.521280404772824</v>
      </c>
      <c r="T61" s="29">
        <f>Baseline!CT61*'Summary all tools'!D$44</f>
        <v>47.720657110446233</v>
      </c>
      <c r="U61" s="29">
        <f>Baseline!CU61*'Summary all tools'!E$44</f>
        <v>27.595006363735436</v>
      </c>
      <c r="V61" s="29">
        <f>Baseline!CV61*'Summary all tools'!F$44</f>
        <v>14.238916107229654</v>
      </c>
      <c r="W61" s="29">
        <f>Baseline!CW61*'Summary all tools'!G$44</f>
        <v>14.833485503648818</v>
      </c>
      <c r="X61" s="29">
        <f>Baseline!CX61*'Summary all tools'!H$44</f>
        <v>10.653529078268233</v>
      </c>
      <c r="Y61" s="29">
        <f>Baseline!CY61*'Summary all tools'!J$44</f>
        <v>25.074554043560667</v>
      </c>
      <c r="Z61" s="29">
        <f>Baseline!CZ61*'Summary all tools'!K$44</f>
        <v>17.990931991781828</v>
      </c>
      <c r="AA61" s="29">
        <f>Baseline!DA61*'Summary all tools'!L$44</f>
        <v>32.677883069359808</v>
      </c>
      <c r="AB61" s="29">
        <f>Baseline!DB61*'Summary all tools'!M$44</f>
        <v>19.909800750861383</v>
      </c>
      <c r="AC61" s="29">
        <f>Baseline!DC61*'Summary all tools'!N$44</f>
        <v>11.59300984298358</v>
      </c>
      <c r="AD61" s="29">
        <f>Baseline!DD61*'Summary all tools'!O$44</f>
        <v>17.326388024535706</v>
      </c>
      <c r="AE61" s="29">
        <f>Baseline!DE61*'Summary all tools'!P$44</f>
        <v>9.8392397345149814</v>
      </c>
      <c r="AF61" s="29">
        <f t="shared" si="0"/>
        <v>2271.5827162081264</v>
      </c>
      <c r="AH61" s="6">
        <f>C61*'Summary all tools'!B$38</f>
        <v>23.279109066135476</v>
      </c>
      <c r="AI61" s="6">
        <f>D61*'Summary all tools'!C$38</f>
        <v>22.630032271638537</v>
      </c>
      <c r="AJ61" s="6">
        <f>E61*'Summary all tools'!D$38</f>
        <v>51.451273283755413</v>
      </c>
      <c r="AK61" s="6">
        <f>F61*'Summary all tools'!E$38</f>
        <v>37.781858203627984</v>
      </c>
      <c r="AL61" s="6">
        <f>G61*'Summary all tools'!F$38</f>
        <v>26.104285032557648</v>
      </c>
      <c r="AM61" s="6">
        <f>H61*'Summary all tools'!G$38</f>
        <v>39.73419795667072</v>
      </c>
      <c r="AN61" s="6">
        <f>I61*'Summary all tools'!H$38</f>
        <v>20.640075297059731</v>
      </c>
      <c r="AO61" s="6">
        <f>J61*'Summary all tools'!J$38</f>
        <v>11.634326287074956</v>
      </c>
      <c r="AP61" s="6">
        <f>K61*'Summary all tools'!K$38</f>
        <v>11.684932819617064</v>
      </c>
      <c r="AQ61" s="6">
        <f>L61*'Summary all tools'!L$38</f>
        <v>44.68961043248796</v>
      </c>
      <c r="AR61" s="6">
        <f>M61*'Summary all tools'!M$38</f>
        <v>31.852776064104926</v>
      </c>
      <c r="AS61" s="6">
        <f>N61*'Summary all tools'!N$38</f>
        <v>23.173978439929002</v>
      </c>
      <c r="AT61" s="6">
        <f>O61*'Summary all tools'!O$38</f>
        <v>37.210057006288793</v>
      </c>
      <c r="AU61" s="6">
        <f>P61*'Summary all tools'!P$38</f>
        <v>21.773609576984622</v>
      </c>
      <c r="AV61" s="6"/>
      <c r="AW61" s="6">
        <f>R61*'Summary all tools'!B$45</f>
        <v>5.8004167300517198</v>
      </c>
      <c r="AX61" s="6">
        <f>S61*'Summary all tools'!C$45</f>
        <v>4.4224703589672698</v>
      </c>
      <c r="AY61" s="6">
        <f>T61*'Summary all tools'!D$45</f>
        <v>9.0176359093683605</v>
      </c>
      <c r="AZ61" s="6">
        <f>U61*'Summary all tools'!E$45</f>
        <v>5.2145493246025882</v>
      </c>
      <c r="BA61" s="6">
        <f>V61*'Summary all tools'!F$45</f>
        <v>2.6906871986666365</v>
      </c>
      <c r="BB61" s="6">
        <f>W61*'Summary all tools'!G$45</f>
        <v>3.5781328248173212</v>
      </c>
      <c r="BC61" s="6">
        <f>X61*'Summary all tools'!H$45</f>
        <v>2.5698438904140564</v>
      </c>
      <c r="BD61" s="6">
        <f>Y61*'Summary all tools'!J$45</f>
        <v>3.0629372434163136</v>
      </c>
      <c r="BE61" s="6">
        <f>Z61*'Summary all tools'!K$45</f>
        <v>2.1976500776710721</v>
      </c>
      <c r="BF61" s="6">
        <f>AA61*'Summary all tools'!L$45</f>
        <v>8.0016509076986218</v>
      </c>
      <c r="BG61" s="6">
        <f>AB61*'Summary all tools'!M$45</f>
        <v>4.8752018272446112</v>
      </c>
      <c r="BH61" s="6">
        <f>AC61*'Summary all tools'!N$45</f>
        <v>2.8387156394487318</v>
      </c>
      <c r="BI61" s="6">
        <f>AD61*'Summary all tools'!O$45</f>
        <v>3.8592793456328369</v>
      </c>
      <c r="BJ61" s="6">
        <f>AE61*'Summary all tools'!P$45</f>
        <v>2.1915920750690407</v>
      </c>
      <c r="BK61" s="6">
        <f t="shared" si="1"/>
        <v>463.96088509100196</v>
      </c>
      <c r="BM61" s="6">
        <f>C61*'Summary all tools'!B$39</f>
        <v>5.3562551833586056</v>
      </c>
      <c r="BN61" s="6">
        <f>D61*'Summary all tools'!C$39</f>
        <v>5.2069100802000179</v>
      </c>
      <c r="BO61" s="6">
        <f>E61*'Summary all tools'!D$39</f>
        <v>15.179723484337776</v>
      </c>
      <c r="BP61" s="6">
        <f>F61*'Summary all tools'!E$39</f>
        <v>11.146821519703908</v>
      </c>
      <c r="BQ61" s="6">
        <f>G61*'Summary all tools'!F$39</f>
        <v>7.7015747766862628</v>
      </c>
      <c r="BR61" s="6">
        <f>H61*'Summary all tools'!G$39</f>
        <v>8.2208685427594599</v>
      </c>
      <c r="BS61" s="6">
        <f>I61*'Summary all tools'!H$39</f>
        <v>4.2703604062882201</v>
      </c>
      <c r="BT61" s="6">
        <f>J61*'Summary all tools'!J$39</f>
        <v>2.5634956225758376</v>
      </c>
      <c r="BU61" s="6">
        <f>K61*'Summary all tools'!K$39</f>
        <v>2.5746462144918953</v>
      </c>
      <c r="BV61" s="6">
        <f>L61*'Summary all tools'!L$39</f>
        <v>8.8479430050898991</v>
      </c>
      <c r="BW61" s="6">
        <f>M61*'Summary all tools'!M$39</f>
        <v>6.306422106651647</v>
      </c>
      <c r="BX61" s="6">
        <f>N61*'Summary all tools'!N$39</f>
        <v>4.5881366709926548</v>
      </c>
      <c r="BY61" s="6">
        <f>O61*'Summary all tools'!O$39</f>
        <v>8.4072932148100179</v>
      </c>
      <c r="BZ61" s="6">
        <f>P61*'Summary all tools'!P$39</f>
        <v>4.9195603228333447</v>
      </c>
      <c r="CA61" s="6"/>
      <c r="CB61" s="6">
        <f>R61*'Summary all tools'!B$46</f>
        <v>1.3346091591269444</v>
      </c>
      <c r="CC61" s="6">
        <f>S61*'Summary all tools'!C$46</f>
        <v>1.0175595516207878</v>
      </c>
      <c r="CD61" s="6">
        <f>T61*'Summary all tools'!D$46</f>
        <v>2.6604826440683054</v>
      </c>
      <c r="CE61" s="6">
        <f>U61*'Summary all tools'!E$46</f>
        <v>1.5384539932833723</v>
      </c>
      <c r="CF61" s="6">
        <f>V61*'Summary all tools'!F$46</f>
        <v>0.79383628532090211</v>
      </c>
      <c r="CG61" s="6">
        <f>W61*'Summary all tools'!G$46</f>
        <v>0.74030334306565271</v>
      </c>
      <c r="CH61" s="6">
        <f>X61*'Summary all tools'!H$46</f>
        <v>0.53169183939601161</v>
      </c>
      <c r="CI61" s="6">
        <f>Y61*'Summary all tools'!I$46</f>
        <v>0</v>
      </c>
      <c r="CJ61" s="6">
        <f>Z61*'Summary all tools'!J$46</f>
        <v>0.48422798321565996</v>
      </c>
      <c r="CK61" s="6">
        <f>AA61*'Summary all tools'!K$46</f>
        <v>0.87952894389581271</v>
      </c>
      <c r="CL61" s="6">
        <f>AB61*'Summary all tools'!L$46</f>
        <v>0.96522452284373184</v>
      </c>
      <c r="CM61" s="6">
        <f>AC61*'Summary all tools'!M$46</f>
        <v>0.56202759304521877</v>
      </c>
      <c r="CN61" s="6">
        <f>AD61*'Summary all tools'!N$46</f>
        <v>0.83998101351487819</v>
      </c>
      <c r="CO61" s="6">
        <f>AE61*'Summary all tools'!O$46</f>
        <v>0.49517143118714724</v>
      </c>
      <c r="CP61" s="6">
        <f t="shared" si="2"/>
        <v>108.13310945436396</v>
      </c>
      <c r="CR61" s="6"/>
      <c r="CS61" s="6"/>
      <c r="CT61" s="6"/>
      <c r="CU61" s="6"/>
      <c r="CV61" s="6"/>
      <c r="CW61" s="6"/>
      <c r="CX61" s="6"/>
      <c r="CY61" s="6"/>
      <c r="CZ61" s="6"/>
      <c r="DA61" s="6"/>
      <c r="DB61" s="6"/>
      <c r="DC61" s="6"/>
      <c r="DD61" s="6"/>
      <c r="DE61" s="6"/>
      <c r="DF61" s="6"/>
      <c r="DH61" s="6"/>
      <c r="DI61" s="6"/>
      <c r="DJ61" s="6"/>
      <c r="DK61" s="6"/>
      <c r="DL61" s="6"/>
      <c r="DM61" s="6"/>
      <c r="DN61" s="6"/>
      <c r="DO61" s="6"/>
      <c r="DP61" s="6"/>
      <c r="DQ61" s="6"/>
      <c r="DR61" s="6"/>
      <c r="DS61" s="6"/>
      <c r="DT61" s="6"/>
      <c r="DU61" s="6"/>
      <c r="DV61" s="6"/>
      <c r="DX61" s="6"/>
      <c r="DY61" s="6"/>
      <c r="DZ61" s="6"/>
      <c r="EA61" s="6"/>
      <c r="EB61" s="6"/>
      <c r="EC61" s="6"/>
      <c r="ED61" s="6"/>
      <c r="EE61" s="6"/>
      <c r="EF61" s="6"/>
      <c r="EG61" s="6"/>
      <c r="EH61" s="6"/>
      <c r="EI61" s="6"/>
      <c r="EJ61" s="6"/>
      <c r="EK61" s="6"/>
      <c r="EL61" s="6"/>
      <c r="EN61" s="1"/>
      <c r="EO61" s="1"/>
      <c r="EP61" s="1"/>
      <c r="EQ61" s="1"/>
      <c r="ER61" s="1"/>
      <c r="ES61" s="1"/>
      <c r="ET61" s="1"/>
      <c r="EU61" s="1"/>
      <c r="EV61" s="1"/>
      <c r="EW61" s="1"/>
      <c r="EX61" s="1"/>
      <c r="EY61" s="1"/>
      <c r="EZ61" s="1"/>
      <c r="FA61" s="1"/>
      <c r="FB61" s="2"/>
      <c r="FD61" s="2"/>
      <c r="FE61" s="2"/>
      <c r="FF61" s="2"/>
      <c r="FG61" s="2"/>
      <c r="FH61" s="2"/>
      <c r="FI61" s="2"/>
      <c r="FJ61" s="2"/>
      <c r="FK61" s="2"/>
      <c r="FL61" s="2"/>
      <c r="FM61" s="2"/>
      <c r="FN61" s="2"/>
      <c r="FO61" s="2"/>
      <c r="FP61" s="2"/>
      <c r="FQ61" s="2"/>
      <c r="FR61" s="2"/>
      <c r="FT61" s="2"/>
      <c r="FU61" s="2"/>
      <c r="FV61" s="2"/>
      <c r="FW61" s="2"/>
      <c r="FX61" s="2"/>
      <c r="FY61" s="2"/>
      <c r="FZ61" s="2"/>
      <c r="GA61" s="2"/>
      <c r="GB61" s="2"/>
      <c r="GC61" s="2"/>
      <c r="GD61" s="2"/>
      <c r="GE61" s="2"/>
      <c r="GF61" s="2"/>
      <c r="GG61" s="2"/>
      <c r="GH61" s="2"/>
      <c r="GJ61" s="6"/>
    </row>
    <row r="62" spans="1:192" x14ac:dyDescent="0.25">
      <c r="A62" s="8" t="s">
        <v>133</v>
      </c>
      <c r="B62" s="8" t="s">
        <v>227</v>
      </c>
      <c r="C62" s="22">
        <f>Baseline!CC62*'Summary all tools'!B$37</f>
        <v>128.38558728906733</v>
      </c>
      <c r="D62" s="22">
        <f>Baseline!CD62*'Summary all tools'!C$37</f>
        <v>98.560696970555966</v>
      </c>
      <c r="E62" s="22">
        <f>Baseline!CE62*'Summary all tools'!D$37</f>
        <v>181.39664251770432</v>
      </c>
      <c r="F62" s="22">
        <f>Baseline!CF62*'Summary all tools'!E$37</f>
        <v>144.73244660256304</v>
      </c>
      <c r="G62" s="22">
        <f>Baseline!CG62*'Summary all tools'!F$37</f>
        <v>103.7418017075269</v>
      </c>
      <c r="H62" s="22">
        <f>Baseline!CH62*'Summary all tools'!G$37</f>
        <v>80.357658910222014</v>
      </c>
      <c r="I62" s="22">
        <f>Baseline!CI62*'Summary all tools'!H$37</f>
        <v>30.774664704087503</v>
      </c>
      <c r="J62" s="27">
        <f>Baseline!CJ62*'Summary all tools'!J$37</f>
        <v>67.164138695249619</v>
      </c>
      <c r="K62" s="27">
        <f>Baseline!CK62*'Summary all tools'!K$37</f>
        <v>54.789237667277419</v>
      </c>
      <c r="L62" s="27">
        <f>Baseline!CL62*'Summary all tools'!L$37</f>
        <v>95.532151283269471</v>
      </c>
      <c r="M62" s="27">
        <f>Baseline!CM62*'Summary all tools'!M$37</f>
        <v>69.317919870056528</v>
      </c>
      <c r="N62" s="27">
        <f>Baseline!CN62*'Summary all tools'!N$37</f>
        <v>54.455220108044713</v>
      </c>
      <c r="O62" s="27">
        <f>Baseline!CO62*'Summary all tools'!O$37</f>
        <v>69.829304074179504</v>
      </c>
      <c r="P62" s="27">
        <f>Baseline!CP62*'Summary all tools'!P$37</f>
        <v>35.390157176921043</v>
      </c>
      <c r="Q62" s="28"/>
      <c r="R62" s="29">
        <f>Baseline!CR62*'Summary all tools'!B$44</f>
        <v>97.963785083614411</v>
      </c>
      <c r="S62" s="29">
        <f>Baseline!CS62*'Summary all tools'!C$44</f>
        <v>62.722685784815766</v>
      </c>
      <c r="T62" s="29">
        <f>Baseline!CT62*'Summary all tools'!D$44</f>
        <v>118.51472090143692</v>
      </c>
      <c r="U62" s="29">
        <f>Baseline!CU62*'Summary all tools'!E$44</f>
        <v>67.624430560765674</v>
      </c>
      <c r="V62" s="29">
        <f>Baseline!CV62*'Summary all tools'!F$44</f>
        <v>22.135140210089286</v>
      </c>
      <c r="W62" s="29">
        <f>Baseline!CW62*'Summary all tools'!G$44</f>
        <v>25.986849695034511</v>
      </c>
      <c r="X62" s="29">
        <f>Baseline!CX62*'Summary all tools'!H$44</f>
        <v>25.770889333968011</v>
      </c>
      <c r="Y62" s="29">
        <f>Baseline!CY62*'Summary all tools'!J$44</f>
        <v>62.168458957586445</v>
      </c>
      <c r="Z62" s="29">
        <f>Baseline!CZ62*'Summary all tools'!K$44</f>
        <v>41.050767721325713</v>
      </c>
      <c r="AA62" s="29">
        <f>Baseline!DA62*'Summary all tools'!L$44</f>
        <v>64.56153766724573</v>
      </c>
      <c r="AB62" s="29">
        <f>Baseline!DB62*'Summary all tools'!M$44</f>
        <v>49.172685561717778</v>
      </c>
      <c r="AC62" s="29">
        <f>Baseline!DC62*'Summary all tools'!N$44</f>
        <v>32.552567001856993</v>
      </c>
      <c r="AD62" s="29">
        <f>Baseline!DD62*'Summary all tools'!O$44</f>
        <v>40.965849888333004</v>
      </c>
      <c r="AE62" s="29">
        <f>Baseline!DE62*'Summary all tools'!P$44</f>
        <v>27.451611645796632</v>
      </c>
      <c r="AF62" s="29">
        <f t="shared" si="0"/>
        <v>1953.0696075903118</v>
      </c>
      <c r="AH62" s="6">
        <f>C62*'Summary all tools'!B$38</f>
        <v>24.139053849691528</v>
      </c>
      <c r="AI62" s="6">
        <f>D62*'Summary all tools'!C$38</f>
        <v>18.531378964513852</v>
      </c>
      <c r="AJ62" s="6">
        <f>E62*'Summary all tools'!D$38</f>
        <v>34.278004043838493</v>
      </c>
      <c r="AK62" s="6">
        <f>F62*'Summary all tools'!E$38</f>
        <v>27.349675942503112</v>
      </c>
      <c r="AL62" s="6">
        <f>G62*'Summary all tools'!F$38</f>
        <v>19.603791167736894</v>
      </c>
      <c r="AM62" s="6">
        <f>H62*'Summary all tools'!G$38</f>
        <v>19.383871511615478</v>
      </c>
      <c r="AN62" s="6">
        <f>I62*'Summary all tools'!H$38</f>
        <v>7.4234634822244345</v>
      </c>
      <c r="AO62" s="6">
        <f>J62*'Summary all tools'!J$38</f>
        <v>8.2043150787157924</v>
      </c>
      <c r="AP62" s="6">
        <f>K62*'Summary all tools'!K$38</f>
        <v>6.6926812057336802</v>
      </c>
      <c r="AQ62" s="6">
        <f>L62*'Summary all tools'!L$38</f>
        <v>23.392424882838373</v>
      </c>
      <c r="AR62" s="6">
        <f>M62*'Summary all tools'!M$38</f>
        <v>16.97349229357177</v>
      </c>
      <c r="AS62" s="6">
        <f>N62*'Summary all tools'!N$38</f>
        <v>13.334145926209798</v>
      </c>
      <c r="AT62" s="6">
        <f>O62*'Summary all tools'!O$38</f>
        <v>15.553777887911371</v>
      </c>
      <c r="AU62" s="6">
        <f>P62*'Summary all tools'!P$38</f>
        <v>7.8828029499386112</v>
      </c>
      <c r="AV62" s="6"/>
      <c r="AW62" s="6">
        <f>R62*'Summary all tools'!B$45</f>
        <v>18.419147611395054</v>
      </c>
      <c r="AX62" s="6">
        <f>S62*'Summary all tools'!C$45</f>
        <v>11.793117293983663</v>
      </c>
      <c r="AY62" s="6">
        <f>T62*'Summary all tools'!D$45</f>
        <v>22.395387400388902</v>
      </c>
      <c r="AZ62" s="6">
        <f>U62*'Summary all tools'!E$45</f>
        <v>12.778794976858302</v>
      </c>
      <c r="BA62" s="6">
        <f>V62*'Summary all tools'!F$45</f>
        <v>4.1828140537844778</v>
      </c>
      <c r="BB62" s="6">
        <f>W62*'Summary all tools'!G$45</f>
        <v>6.268546922739378</v>
      </c>
      <c r="BC62" s="6">
        <f>X62*'Summary all tools'!H$45</f>
        <v>6.2164529724266639</v>
      </c>
      <c r="BD62" s="6">
        <f>Y62*'Summary all tools'!J$45</f>
        <v>7.5940767670757765</v>
      </c>
      <c r="BE62" s="6">
        <f>Z62*'Summary all tools'!K$45</f>
        <v>5.0144830135780891</v>
      </c>
      <c r="BF62" s="6">
        <f>AA62*'Summary all tools'!L$45</f>
        <v>15.808823520821058</v>
      </c>
      <c r="BG62" s="6">
        <f>AB62*'Summary all tools'!M$45</f>
        <v>12.040641164660556</v>
      </c>
      <c r="BH62" s="6">
        <f>AC62*'Summary all tools'!N$45</f>
        <v>7.9709654614243082</v>
      </c>
      <c r="BI62" s="6">
        <f>AD62*'Summary all tools'!O$45</f>
        <v>9.1247326405513398</v>
      </c>
      <c r="BJ62" s="6">
        <f>AE62*'Summary all tools'!P$45</f>
        <v>6.1145714663051214</v>
      </c>
      <c r="BK62" s="6">
        <f t="shared" si="1"/>
        <v>388.46543445303593</v>
      </c>
      <c r="BM62" s="6">
        <f>C62*'Summary all tools'!B$39</f>
        <v>5.5541185848847769</v>
      </c>
      <c r="BN62" s="6">
        <f>D62*'Summary all tools'!C$39</f>
        <v>4.2638571068792936</v>
      </c>
      <c r="BO62" s="6">
        <f>E62*'Summary all tools'!D$39</f>
        <v>10.113075727219432</v>
      </c>
      <c r="BP62" s="6">
        <f>F62*'Summary all tools'!E$39</f>
        <v>8.069003771856508</v>
      </c>
      <c r="BQ62" s="6">
        <f>G62*'Summary all tools'!F$39</f>
        <v>5.7837272078726851</v>
      </c>
      <c r="BR62" s="6">
        <f>H62*'Summary all tools'!G$39</f>
        <v>4.0104561748169951</v>
      </c>
      <c r="BS62" s="6">
        <f>I62*'Summary all tools'!H$39</f>
        <v>1.5358889963222968</v>
      </c>
      <c r="BT62" s="6">
        <f>J62*'Summary all tools'!J$39</f>
        <v>1.8077304410729711</v>
      </c>
      <c r="BU62" s="6">
        <f>K62*'Summary all tools'!K$39</f>
        <v>1.4746585707548789</v>
      </c>
      <c r="BV62" s="6">
        <f>L62*'Summary all tools'!L$39</f>
        <v>4.6313861345216916</v>
      </c>
      <c r="BW62" s="6">
        <f>M62*'Summary all tools'!M$39</f>
        <v>3.3605236420158877</v>
      </c>
      <c r="BX62" s="6">
        <f>N62*'Summary all tools'!N$39</f>
        <v>2.6399819115650272</v>
      </c>
      <c r="BY62" s="6">
        <f>O62*'Summary all tools'!O$39</f>
        <v>3.5142427027080085</v>
      </c>
      <c r="BZ62" s="6">
        <f>P62*'Summary all tools'!P$39</f>
        <v>1.7810517125384309</v>
      </c>
      <c r="CA62" s="6"/>
      <c r="CB62" s="6">
        <f>R62*'Summary all tools'!B$46</f>
        <v>4.2380339636838187</v>
      </c>
      <c r="CC62" s="6">
        <f>S62*'Summary all tools'!C$46</f>
        <v>2.7134606163148254</v>
      </c>
      <c r="CD62" s="6">
        <f>T62*'Summary all tools'!D$46</f>
        <v>6.6073347920402039</v>
      </c>
      <c r="CE62" s="6">
        <f>U62*'Summary all tools'!E$46</f>
        <v>3.7701413751600583</v>
      </c>
      <c r="CF62" s="6">
        <f>V62*'Summary all tools'!F$46</f>
        <v>1.234060046923992</v>
      </c>
      <c r="CG62" s="6">
        <f>W62*'Summary all tools'!G$46</f>
        <v>1.2969407426357336</v>
      </c>
      <c r="CH62" s="6">
        <f>X62*'Summary all tools'!H$46</f>
        <v>1.2861626839503444</v>
      </c>
      <c r="CI62" s="6">
        <f>Y62*'Summary all tools'!I$46</f>
        <v>0</v>
      </c>
      <c r="CJ62" s="6">
        <f>Z62*'Summary all tools'!J$46</f>
        <v>1.104886087737545</v>
      </c>
      <c r="CK62" s="6">
        <f>AA62*'Summary all tools'!K$46</f>
        <v>1.7376811380418107</v>
      </c>
      <c r="CL62" s="6">
        <f>AB62*'Summary all tools'!L$46</f>
        <v>2.3838853312582984</v>
      </c>
      <c r="CM62" s="6">
        <f>AC62*'Summary all tools'!M$46</f>
        <v>1.5781441685370277</v>
      </c>
      <c r="CN62" s="6">
        <f>AD62*'Summary all tools'!N$46</f>
        <v>1.9860190167721012</v>
      </c>
      <c r="CO62" s="6">
        <f>AE62*'Summary all tools'!O$46</f>
        <v>1.3815349756505293</v>
      </c>
      <c r="CP62" s="6">
        <f t="shared" si="2"/>
        <v>89.857987623735156</v>
      </c>
      <c r="CR62" s="6"/>
      <c r="CS62" s="6"/>
      <c r="CT62" s="6"/>
      <c r="CU62" s="6"/>
      <c r="CV62" s="6"/>
      <c r="CW62" s="6"/>
      <c r="CX62" s="6"/>
      <c r="CY62" s="6"/>
      <c r="CZ62" s="6"/>
      <c r="DA62" s="6"/>
      <c r="DB62" s="6"/>
      <c r="DC62" s="6"/>
      <c r="DD62" s="6"/>
      <c r="DE62" s="6"/>
      <c r="DF62" s="6"/>
      <c r="DH62" s="6"/>
      <c r="DI62" s="6"/>
      <c r="DJ62" s="6"/>
      <c r="DK62" s="6"/>
      <c r="DL62" s="6"/>
      <c r="DM62" s="6"/>
      <c r="DN62" s="6"/>
      <c r="DO62" s="6"/>
      <c r="DP62" s="6"/>
      <c r="DQ62" s="6"/>
      <c r="DR62" s="6"/>
      <c r="DS62" s="6"/>
      <c r="DT62" s="6"/>
      <c r="DU62" s="6"/>
      <c r="DV62" s="6"/>
      <c r="DX62" s="6"/>
      <c r="DY62" s="6"/>
      <c r="DZ62" s="6"/>
      <c r="EA62" s="6"/>
      <c r="EB62" s="6"/>
      <c r="EC62" s="6"/>
      <c r="ED62" s="6"/>
      <c r="EE62" s="6"/>
      <c r="EF62" s="6"/>
      <c r="EG62" s="6"/>
      <c r="EH62" s="6"/>
      <c r="EI62" s="6"/>
      <c r="EJ62" s="6"/>
      <c r="EK62" s="6"/>
      <c r="EL62" s="6"/>
      <c r="EN62" s="1"/>
      <c r="EO62" s="1"/>
      <c r="EP62" s="1"/>
      <c r="EQ62" s="1"/>
      <c r="ER62" s="1"/>
      <c r="ES62" s="1"/>
      <c r="ET62" s="1"/>
      <c r="EU62" s="1"/>
      <c r="EV62" s="1"/>
      <c r="EW62" s="1"/>
      <c r="EX62" s="1"/>
      <c r="EY62" s="1"/>
      <c r="EZ62" s="1"/>
      <c r="FA62" s="1"/>
      <c r="FB62" s="2"/>
      <c r="FD62" s="2"/>
      <c r="FE62" s="2"/>
      <c r="FF62" s="2"/>
      <c r="FG62" s="2"/>
      <c r="FH62" s="2"/>
      <c r="FI62" s="2"/>
      <c r="FJ62" s="2"/>
      <c r="FK62" s="2"/>
      <c r="FL62" s="2"/>
      <c r="FM62" s="2"/>
      <c r="FN62" s="2"/>
      <c r="FO62" s="2"/>
      <c r="FP62" s="2"/>
      <c r="FQ62" s="2"/>
      <c r="FR62" s="2"/>
      <c r="FT62" s="2"/>
      <c r="FU62" s="2"/>
      <c r="FV62" s="2"/>
      <c r="FW62" s="2"/>
      <c r="FX62" s="2"/>
      <c r="FY62" s="2"/>
      <c r="FZ62" s="2"/>
      <c r="GA62" s="2"/>
      <c r="GB62" s="2"/>
      <c r="GC62" s="2"/>
      <c r="GD62" s="2"/>
      <c r="GE62" s="2"/>
      <c r="GF62" s="2"/>
      <c r="GG62" s="2"/>
      <c r="GH62" s="2"/>
      <c r="GJ62" s="6"/>
    </row>
    <row r="63" spans="1:192" x14ac:dyDescent="0.25">
      <c r="A63" s="8" t="s">
        <v>137</v>
      </c>
      <c r="B63" s="8" t="s">
        <v>228</v>
      </c>
      <c r="C63" s="22">
        <f>Baseline!CC63*'Summary all tools'!B$37</f>
        <v>136.16023916552561</v>
      </c>
      <c r="D63" s="22">
        <f>Baseline!CD63*'Summary all tools'!C$37</f>
        <v>117.34287982710576</v>
      </c>
      <c r="E63" s="22">
        <f>Baseline!CE63*'Summary all tools'!D$37</f>
        <v>243.65324006481561</v>
      </c>
      <c r="F63" s="22">
        <f>Baseline!CF63*'Summary all tools'!E$37</f>
        <v>176.89579769700225</v>
      </c>
      <c r="G63" s="22">
        <f>Baseline!CG63*'Summary all tools'!F$37</f>
        <v>125.81094091517942</v>
      </c>
      <c r="H63" s="22">
        <f>Baseline!CH63*'Summary all tools'!G$37</f>
        <v>127.94886328591561</v>
      </c>
      <c r="I63" s="22">
        <f>Baseline!CI63*'Summary all tools'!H$37</f>
        <v>59.044936177280995</v>
      </c>
      <c r="J63" s="27">
        <f>Baseline!CJ63*'Summary all tools'!J$37</f>
        <v>89.892608952193441</v>
      </c>
      <c r="K63" s="27">
        <f>Baseline!CK63*'Summary all tools'!K$37</f>
        <v>83.84747271064218</v>
      </c>
      <c r="L63" s="27">
        <f>Baseline!CL63*'Summary all tools'!L$37</f>
        <v>151.60364447878871</v>
      </c>
      <c r="M63" s="27">
        <f>Baseline!CM63*'Summary all tools'!M$37</f>
        <v>117.24080045594067</v>
      </c>
      <c r="N63" s="27">
        <f>Baseline!CN63*'Summary all tools'!N$37</f>
        <v>89.642544759758223</v>
      </c>
      <c r="O63" s="27">
        <f>Baseline!CO63*'Summary all tools'!O$37</f>
        <v>121.6453955129856</v>
      </c>
      <c r="P63" s="27">
        <f>Baseline!CP63*'Summary all tools'!P$37</f>
        <v>72.161332632442523</v>
      </c>
      <c r="Q63" s="28"/>
      <c r="R63" s="29">
        <f>Baseline!CR63*'Summary all tools'!B$44</f>
        <v>75.017827565644879</v>
      </c>
      <c r="S63" s="29">
        <f>Baseline!CS63*'Summary all tools'!C$44</f>
        <v>63.721074622546823</v>
      </c>
      <c r="T63" s="29">
        <f>Baseline!CT63*'Summary all tools'!D$44</f>
        <v>122.87459095741777</v>
      </c>
      <c r="U63" s="29">
        <f>Baseline!CU63*'Summary all tools'!E$44</f>
        <v>78.235993034489894</v>
      </c>
      <c r="V63" s="29">
        <f>Baseline!CV63*'Summary all tools'!F$44</f>
        <v>36.832696174679803</v>
      </c>
      <c r="W63" s="29">
        <f>Baseline!CW63*'Summary all tools'!G$44</f>
        <v>42.632763537560024</v>
      </c>
      <c r="X63" s="29">
        <f>Baseline!CX63*'Summary all tools'!H$44</f>
        <v>28.974384135163476</v>
      </c>
      <c r="Y63" s="29">
        <f>Baseline!CY63*'Summary all tools'!J$44</f>
        <v>60.707676347748091</v>
      </c>
      <c r="Z63" s="29">
        <f>Baseline!CZ63*'Summary all tools'!K$44</f>
        <v>54.808842731394286</v>
      </c>
      <c r="AA63" s="29">
        <f>Baseline!DA63*'Summary all tools'!L$44</f>
        <v>95.922163288451344</v>
      </c>
      <c r="AB63" s="29">
        <f>Baseline!DB63*'Summary all tools'!M$44</f>
        <v>63.225853107483097</v>
      </c>
      <c r="AC63" s="29">
        <f>Baseline!DC63*'Summary all tools'!N$44</f>
        <v>34.041472693579074</v>
      </c>
      <c r="AD63" s="29">
        <f>Baseline!DD63*'Summary all tools'!O$44</f>
        <v>46.204366965232722</v>
      </c>
      <c r="AE63" s="29">
        <f>Baseline!DE63*'Summary all tools'!P$44</f>
        <v>28.320037308048775</v>
      </c>
      <c r="AF63" s="29">
        <f t="shared" si="0"/>
        <v>2544.4104391050168</v>
      </c>
      <c r="AH63" s="6">
        <f>C63*'Summary all tools'!B$38</f>
        <v>25.600843636779359</v>
      </c>
      <c r="AI63" s="6">
        <f>D63*'Summary all tools'!C$38</f>
        <v>22.062804360171299</v>
      </c>
      <c r="AJ63" s="6">
        <f>E63*'Summary all tools'!D$38</f>
        <v>46.042454988773841</v>
      </c>
      <c r="AK63" s="6">
        <f>F63*'Summary all tools'!E$38</f>
        <v>33.427492287813806</v>
      </c>
      <c r="AL63" s="6">
        <f>G63*'Summary all tools'!F$38</f>
        <v>23.774133201107848</v>
      </c>
      <c r="AM63" s="6">
        <f>H63*'Summary all tools'!G$38</f>
        <v>30.863820071741195</v>
      </c>
      <c r="AN63" s="6">
        <f>I63*'Summary all tools'!H$38</f>
        <v>14.242817321876469</v>
      </c>
      <c r="AO63" s="6">
        <f>J63*'Summary all tools'!J$38</f>
        <v>10.980670658756548</v>
      </c>
      <c r="AP63" s="6">
        <f>K63*'Summary all tools'!K$38</f>
        <v>10.242237867345525</v>
      </c>
      <c r="AQ63" s="6">
        <f>L63*'Summary all tools'!L$38</f>
        <v>37.122338582316381</v>
      </c>
      <c r="AR63" s="6">
        <f>M63*'Summary all tools'!M$38</f>
        <v>28.70810068682853</v>
      </c>
      <c r="AS63" s="6">
        <f>N63*'Summary all tools'!N$38</f>
        <v>21.950269793268653</v>
      </c>
      <c r="AT63" s="6">
        <f>O63*'Summary all tools'!O$38</f>
        <v>27.095293129173868</v>
      </c>
      <c r="AU63" s="6">
        <f>P63*'Summary all tools'!P$38</f>
        <v>16.073213885511429</v>
      </c>
      <c r="AV63" s="6"/>
      <c r="AW63" s="6">
        <f>R63*'Summary all tools'!B$45</f>
        <v>14.10484944245902</v>
      </c>
      <c r="AX63" s="6">
        <f>S63*'Summary all tools'!C$45</f>
        <v>11.980834330029602</v>
      </c>
      <c r="AY63" s="6">
        <f>T63*'Summary all tools'!D$45</f>
        <v>23.219259558854766</v>
      </c>
      <c r="AZ63" s="6">
        <f>U63*'Summary all tools'!E$45</f>
        <v>14.784031547597269</v>
      </c>
      <c r="BA63" s="6">
        <f>V63*'Summary all tools'!F$45</f>
        <v>6.9601691128209486</v>
      </c>
      <c r="BB63" s="6">
        <f>W63*'Summary all tools'!G$45</f>
        <v>10.283873644457639</v>
      </c>
      <c r="BC63" s="6">
        <f>X63*'Summary all tools'!H$45</f>
        <v>6.9891998699423912</v>
      </c>
      <c r="BD63" s="6">
        <f>Y63*'Summary all tools'!J$45</f>
        <v>7.4156374834723344</v>
      </c>
      <c r="BE63" s="6">
        <f>Z63*'Summary all tools'!K$45</f>
        <v>6.6950760272303578</v>
      </c>
      <c r="BF63" s="6">
        <f>AA63*'Summary all tools'!L$45</f>
        <v>23.487924946555875</v>
      </c>
      <c r="BG63" s="6">
        <f>AB63*'Summary all tools'!M$45</f>
        <v>15.481761894847956</v>
      </c>
      <c r="BH63" s="6">
        <f>AC63*'Summary all tools'!N$45</f>
        <v>8.3355454911146794</v>
      </c>
      <c r="BI63" s="6">
        <f>AD63*'Summary all tools'!O$45</f>
        <v>10.291559836617541</v>
      </c>
      <c r="BJ63" s="6">
        <f>AE63*'Summary all tools'!P$45</f>
        <v>6.3080045821282917</v>
      </c>
      <c r="BK63" s="6">
        <f t="shared" si="1"/>
        <v>514.52421823959344</v>
      </c>
      <c r="BM63" s="6">
        <f>C63*'Summary all tools'!B$39</f>
        <v>5.8904595978430381</v>
      </c>
      <c r="BN63" s="6">
        <f>D63*'Summary all tools'!C$39</f>
        <v>5.0763974634022464</v>
      </c>
      <c r="BO63" s="6">
        <f>E63*'Summary all tools'!D$39</f>
        <v>13.583954111594768</v>
      </c>
      <c r="BP63" s="6">
        <f>F63*'Summary all tools'!E$39</f>
        <v>9.8621483457835755</v>
      </c>
      <c r="BQ63" s="6">
        <f>G63*'Summary all tools'!F$39</f>
        <v>7.0141076214448619</v>
      </c>
      <c r="BR63" s="6">
        <f>H63*'Summary all tools'!G$39</f>
        <v>6.3856179458774891</v>
      </c>
      <c r="BS63" s="6">
        <f>I63*'Summary all tools'!H$39</f>
        <v>2.9467897907330625</v>
      </c>
      <c r="BT63" s="6">
        <f>J63*'Summary all tools'!J$39</f>
        <v>2.4194698061666973</v>
      </c>
      <c r="BU63" s="6">
        <f>K63*'Summary all tools'!K$39</f>
        <v>2.2567642758557938</v>
      </c>
      <c r="BV63" s="6">
        <f>L63*'Summary all tools'!L$39</f>
        <v>7.34972475287472</v>
      </c>
      <c r="BW63" s="6">
        <f>M63*'Summary all tools'!M$39</f>
        <v>5.6838185923586684</v>
      </c>
      <c r="BX63" s="6">
        <f>N63*'Summary all tools'!N$39</f>
        <v>4.3458587845733243</v>
      </c>
      <c r="BY63" s="6">
        <f>O63*'Summary all tools'!O$39</f>
        <v>6.1219490752108312</v>
      </c>
      <c r="BZ63" s="6">
        <f>P63*'Summary all tools'!P$39</f>
        <v>3.6316048109523726</v>
      </c>
      <c r="CA63" s="6"/>
      <c r="CB63" s="6">
        <f>R63*'Summary all tools'!B$46</f>
        <v>3.2453635885303944</v>
      </c>
      <c r="CC63" s="6">
        <f>S63*'Summary all tools'!C$46</f>
        <v>2.7566521467324749</v>
      </c>
      <c r="CD63" s="6">
        <f>T63*'Summary all tools'!D$46</f>
        <v>6.8504026648795113</v>
      </c>
      <c r="CE63" s="6">
        <f>U63*'Summary all tools'!E$46</f>
        <v>4.3617484379557157</v>
      </c>
      <c r="CF63" s="6">
        <f>V63*'Summary all tools'!F$46</f>
        <v>2.0534660426024538</v>
      </c>
      <c r="CG63" s="6">
        <f>W63*'Summary all tools'!G$46</f>
        <v>2.127697995405029</v>
      </c>
      <c r="CH63" s="6">
        <f>X63*'Summary all tools'!H$46</f>
        <v>1.446041352401874</v>
      </c>
      <c r="CI63" s="6">
        <f>Y63*'Summary all tools'!I$46</f>
        <v>0</v>
      </c>
      <c r="CJ63" s="6">
        <f>Z63*'Summary all tools'!J$46</f>
        <v>1.4751862432880449</v>
      </c>
      <c r="CK63" s="6">
        <f>AA63*'Summary all tools'!K$46</f>
        <v>2.5817559477222929</v>
      </c>
      <c r="CL63" s="6">
        <f>AB63*'Summary all tools'!L$46</f>
        <v>3.0651810462954008</v>
      </c>
      <c r="CM63" s="6">
        <f>AC63*'Summary all tools'!M$46</f>
        <v>1.6503261207240472</v>
      </c>
      <c r="CN63" s="6">
        <f>AD63*'Summary all tools'!N$46</f>
        <v>2.2399816359480123</v>
      </c>
      <c r="CO63" s="6">
        <f>AE63*'Summary all tools'!O$46</f>
        <v>1.4252395290164341</v>
      </c>
      <c r="CP63" s="6">
        <f t="shared" si="2"/>
        <v>117.84770772617316</v>
      </c>
      <c r="CR63" s="6"/>
      <c r="CS63" s="6"/>
      <c r="CT63" s="6"/>
      <c r="CU63" s="6"/>
      <c r="CV63" s="6"/>
      <c r="CW63" s="6"/>
      <c r="CX63" s="6"/>
      <c r="CY63" s="6"/>
      <c r="CZ63" s="6"/>
      <c r="DA63" s="6"/>
      <c r="DB63" s="6"/>
      <c r="DC63" s="6"/>
      <c r="DD63" s="6"/>
      <c r="DE63" s="6"/>
      <c r="DF63" s="6"/>
      <c r="DH63" s="6"/>
      <c r="DI63" s="6"/>
      <c r="DJ63" s="6"/>
      <c r="DK63" s="6"/>
      <c r="DL63" s="6"/>
      <c r="DM63" s="6"/>
      <c r="DN63" s="6"/>
      <c r="DO63" s="6"/>
      <c r="DP63" s="6"/>
      <c r="DQ63" s="6"/>
      <c r="DR63" s="6"/>
      <c r="DS63" s="6"/>
      <c r="DT63" s="6"/>
      <c r="DU63" s="6"/>
      <c r="DV63" s="6"/>
      <c r="DX63" s="6"/>
      <c r="DY63" s="6"/>
      <c r="DZ63" s="6"/>
      <c r="EA63" s="6"/>
      <c r="EB63" s="6"/>
      <c r="EC63" s="6"/>
      <c r="ED63" s="6"/>
      <c r="EE63" s="6"/>
      <c r="EF63" s="6"/>
      <c r="EG63" s="6"/>
      <c r="EH63" s="6"/>
      <c r="EI63" s="6"/>
      <c r="EJ63" s="6"/>
      <c r="EK63" s="6"/>
      <c r="EL63" s="6"/>
      <c r="EN63" s="1"/>
      <c r="EO63" s="1"/>
      <c r="EP63" s="1"/>
      <c r="EQ63" s="1"/>
      <c r="ER63" s="1"/>
      <c r="ES63" s="1"/>
      <c r="ET63" s="1"/>
      <c r="EU63" s="1"/>
      <c r="EV63" s="1"/>
      <c r="EW63" s="1"/>
      <c r="EX63" s="1"/>
      <c r="EY63" s="1"/>
      <c r="EZ63" s="1"/>
      <c r="FA63" s="1"/>
      <c r="FB63" s="2"/>
      <c r="FD63" s="2"/>
      <c r="FE63" s="2"/>
      <c r="FF63" s="2"/>
      <c r="FG63" s="2"/>
      <c r="FH63" s="2"/>
      <c r="FI63" s="2"/>
      <c r="FJ63" s="2"/>
      <c r="FK63" s="2"/>
      <c r="FL63" s="2"/>
      <c r="FM63" s="2"/>
      <c r="FN63" s="2"/>
      <c r="FO63" s="2"/>
      <c r="FP63" s="2"/>
      <c r="FQ63" s="2"/>
      <c r="FR63" s="2"/>
      <c r="FT63" s="2"/>
      <c r="FU63" s="2"/>
      <c r="FV63" s="2"/>
      <c r="FW63" s="2"/>
      <c r="FX63" s="2"/>
      <c r="FY63" s="2"/>
      <c r="FZ63" s="2"/>
      <c r="GA63" s="2"/>
      <c r="GB63" s="2"/>
      <c r="GC63" s="2"/>
      <c r="GD63" s="2"/>
      <c r="GE63" s="2"/>
      <c r="GF63" s="2"/>
      <c r="GG63" s="2"/>
      <c r="GH63" s="2"/>
      <c r="GJ63" s="6"/>
    </row>
    <row r="64" spans="1:192" x14ac:dyDescent="0.25">
      <c r="A64" s="8" t="s">
        <v>138</v>
      </c>
      <c r="B64" s="8" t="s">
        <v>229</v>
      </c>
      <c r="C64" s="22">
        <f>Baseline!CC64*'Summary all tools'!B$37</f>
        <v>189.87243126274194</v>
      </c>
      <c r="D64" s="22">
        <f>Baseline!CD64*'Summary all tools'!C$37</f>
        <v>138.79212601477337</v>
      </c>
      <c r="E64" s="22">
        <f>Baseline!CE64*'Summary all tools'!D$37</f>
        <v>288.3718610793909</v>
      </c>
      <c r="F64" s="22">
        <f>Baseline!CF64*'Summary all tools'!E$37</f>
        <v>198.28842340194259</v>
      </c>
      <c r="G64" s="22">
        <f>Baseline!CG64*'Summary all tools'!F$37</f>
        <v>132.00388390063452</v>
      </c>
      <c r="H64" s="22">
        <f>Baseline!CH64*'Summary all tools'!G$37</f>
        <v>144.93388678342072</v>
      </c>
      <c r="I64" s="22">
        <f>Baseline!CI64*'Summary all tools'!H$37</f>
        <v>68.220144538932232</v>
      </c>
      <c r="J64" s="27">
        <f>Baseline!CJ64*'Summary all tools'!J$37</f>
        <v>130.99172771674205</v>
      </c>
      <c r="K64" s="27">
        <f>Baseline!CK64*'Summary all tools'!K$37</f>
        <v>106.33013899567007</v>
      </c>
      <c r="L64" s="27">
        <f>Baseline!CL64*'Summary all tools'!L$37</f>
        <v>179.03020945000733</v>
      </c>
      <c r="M64" s="27">
        <f>Baseline!CM64*'Summary all tools'!M$37</f>
        <v>125.27340590351946</v>
      </c>
      <c r="N64" s="27">
        <f>Baseline!CN64*'Summary all tools'!N$37</f>
        <v>96.254294425603348</v>
      </c>
      <c r="O64" s="27">
        <f>Baseline!CO64*'Summary all tools'!O$37</f>
        <v>138.82280891254118</v>
      </c>
      <c r="P64" s="27">
        <f>Baseline!CP64*'Summary all tools'!P$37</f>
        <v>79.778549080833045</v>
      </c>
      <c r="Q64" s="28"/>
      <c r="R64" s="29">
        <f>Baseline!CR64*'Summary all tools'!B$44</f>
        <v>51.078814368123638</v>
      </c>
      <c r="S64" s="29">
        <f>Baseline!CS64*'Summary all tools'!C$44</f>
        <v>41.026105408330992</v>
      </c>
      <c r="T64" s="29">
        <f>Baseline!CT64*'Summary all tools'!D$44</f>
        <v>77.88145153239023</v>
      </c>
      <c r="U64" s="29">
        <f>Baseline!CU64*'Summary all tools'!E$44</f>
        <v>49.214974713751957</v>
      </c>
      <c r="V64" s="29">
        <f>Baseline!CV64*'Summary all tools'!F$44</f>
        <v>24.462151290365441</v>
      </c>
      <c r="W64" s="29">
        <f>Baseline!CW64*'Summary all tools'!G$44</f>
        <v>36.65169644785351</v>
      </c>
      <c r="X64" s="29">
        <f>Baseline!CX64*'Summary all tools'!H$44</f>
        <v>26.295764804097523</v>
      </c>
      <c r="Y64" s="29">
        <f>Baseline!CY64*'Summary all tools'!J$44</f>
        <v>45.123671355229739</v>
      </c>
      <c r="Z64" s="29">
        <f>Baseline!CZ64*'Summary all tools'!K$44</f>
        <v>38.430451988617804</v>
      </c>
      <c r="AA64" s="29">
        <f>Baseline!DA64*'Summary all tools'!L$44</f>
        <v>63.939360517859761</v>
      </c>
      <c r="AB64" s="29">
        <f>Baseline!DB64*'Summary all tools'!M$44</f>
        <v>43.109369394984995</v>
      </c>
      <c r="AC64" s="29">
        <f>Baseline!DC64*'Summary all tools'!N$44</f>
        <v>27.923830233830454</v>
      </c>
      <c r="AD64" s="29">
        <f>Baseline!DD64*'Summary all tools'!O$44</f>
        <v>45.559609102571422</v>
      </c>
      <c r="AE64" s="29">
        <f>Baseline!DE64*'Summary all tools'!P$44</f>
        <v>29.539944600352928</v>
      </c>
      <c r="AF64" s="29">
        <f t="shared" si="0"/>
        <v>2617.201087225113</v>
      </c>
      <c r="AH64" s="6">
        <f>C64*'Summary all tools'!B$38</f>
        <v>35.699808207470618</v>
      </c>
      <c r="AI64" s="6">
        <f>D64*'Summary all tools'!C$38</f>
        <v>26.095690914591334</v>
      </c>
      <c r="AJ64" s="6">
        <f>E64*'Summary all tools'!D$38</f>
        <v>54.492804734485837</v>
      </c>
      <c r="AK64" s="6">
        <f>F64*'Summary all tools'!E$38</f>
        <v>37.469995502010278</v>
      </c>
      <c r="AL64" s="6">
        <f>G64*'Summary all tools'!F$38</f>
        <v>24.944395901410985</v>
      </c>
      <c r="AM64" s="6">
        <f>H64*'Summary all tools'!G$38</f>
        <v>34.960946811897237</v>
      </c>
      <c r="AN64" s="6">
        <f>I64*'Summary all tools'!H$38</f>
        <v>16.456060743679586</v>
      </c>
      <c r="AO64" s="6">
        <f>J64*'Summary all tools'!J$38</f>
        <v>16.001059907428118</v>
      </c>
      <c r="AP64" s="6">
        <f>K64*'Summary all tools'!K$38</f>
        <v>12.988567703404833</v>
      </c>
      <c r="AQ64" s="6">
        <f>L64*'Summary all tools'!L$38</f>
        <v>43.838128525967285</v>
      </c>
      <c r="AR64" s="6">
        <f>M64*'Summary all tools'!M$38</f>
        <v>30.674999966515035</v>
      </c>
      <c r="AS64" s="6">
        <f>N64*'Summary all tools'!N$38</f>
        <v>23.569252045053243</v>
      </c>
      <c r="AT64" s="6">
        <f>O64*'Summary all tools'!O$38</f>
        <v>30.921389869615417</v>
      </c>
      <c r="AU64" s="6">
        <f>P64*'Summary all tools'!P$38</f>
        <v>17.76987253524613</v>
      </c>
      <c r="AV64" s="6"/>
      <c r="AW64" s="6">
        <f>R64*'Summary all tools'!B$45</f>
        <v>9.6038369777004515</v>
      </c>
      <c r="AX64" s="6">
        <f>S64*'Summary all tools'!C$45</f>
        <v>7.7137269736129817</v>
      </c>
      <c r="AY64" s="6">
        <f>T64*'Summary all tools'!D$45</f>
        <v>14.717034855299094</v>
      </c>
      <c r="AZ64" s="6">
        <f>U64*'Summary all tools'!E$45</f>
        <v>9.3000128273639273</v>
      </c>
      <c r="BA64" s="6">
        <f>V64*'Summary all tools'!F$45</f>
        <v>4.6225426734141273</v>
      </c>
      <c r="BB64" s="6">
        <f>W64*'Summary all tools'!G$45</f>
        <v>8.8411208621901718</v>
      </c>
      <c r="BC64" s="6">
        <f>X64*'Summary all tools'!H$45</f>
        <v>6.343063413927406</v>
      </c>
      <c r="BD64" s="6">
        <f>Y64*'Summary all tools'!J$45</f>
        <v>5.5120012628541506</v>
      </c>
      <c r="BE64" s="6">
        <f>Z64*'Summary all tools'!K$45</f>
        <v>4.6944030379471027</v>
      </c>
      <c r="BF64" s="6">
        <f>AA64*'Summary all tools'!L$45</f>
        <v>15.656474473559744</v>
      </c>
      <c r="BG64" s="6">
        <f>AB64*'Summary all tools'!M$45</f>
        <v>10.555950763932234</v>
      </c>
      <c r="BH64" s="6">
        <f>AC64*'Summary all tools'!N$45</f>
        <v>6.8375525141178928</v>
      </c>
      <c r="BI64" s="6">
        <f>AD64*'Summary all tools'!O$45</f>
        <v>10.147946482306216</v>
      </c>
      <c r="BJ64" s="6">
        <f>AE64*'Summary all tools'!P$45</f>
        <v>6.5797267096778658</v>
      </c>
      <c r="BK64" s="6">
        <f t="shared" si="1"/>
        <v>527.00836719667927</v>
      </c>
      <c r="BM64" s="6">
        <f>C64*'Summary all tools'!B$39</f>
        <v>8.2141151627808497</v>
      </c>
      <c r="BN64" s="6">
        <f>D64*'Summary all tools'!C$39</f>
        <v>6.0043182635342891</v>
      </c>
      <c r="BO64" s="6">
        <f>E64*'Summary all tools'!D$39</f>
        <v>16.077069719801724</v>
      </c>
      <c r="BP64" s="6">
        <f>F64*'Summary all tools'!E$39</f>
        <v>11.054812337549617</v>
      </c>
      <c r="BQ64" s="6">
        <f>G64*'Summary all tools'!F$39</f>
        <v>7.3593714615964076</v>
      </c>
      <c r="BR64" s="6">
        <f>H64*'Summary all tools'!G$39</f>
        <v>7.2332993403925316</v>
      </c>
      <c r="BS64" s="6">
        <f>I64*'Summary all tools'!H$39</f>
        <v>3.4047022228302595</v>
      </c>
      <c r="BT64" s="6">
        <f>J64*'Summary all tools'!J$39</f>
        <v>3.5256572677383988</v>
      </c>
      <c r="BU64" s="6">
        <f>K64*'Summary all tools'!K$39</f>
        <v>2.8618877990553022</v>
      </c>
      <c r="BV64" s="6">
        <f>L64*'Summary all tools'!L$39</f>
        <v>8.6793610168861406</v>
      </c>
      <c r="BW64" s="6">
        <f>M64*'Summary all tools'!M$39</f>
        <v>6.0732382484039835</v>
      </c>
      <c r="BX64" s="6">
        <f>N64*'Summary all tools'!N$39</f>
        <v>4.6663955391212797</v>
      </c>
      <c r="BY64" s="6">
        <f>O64*'Summary all tools'!O$39</f>
        <v>6.9864228157290054</v>
      </c>
      <c r="BZ64" s="6">
        <f>P64*'Summary all tools'!P$39</f>
        <v>4.0149502799300878</v>
      </c>
      <c r="CA64" s="6"/>
      <c r="CB64" s="6">
        <f>R64*'Summary all tools'!B$46</f>
        <v>2.2097324019487763</v>
      </c>
      <c r="CC64" s="6">
        <f>S64*'Summary all tools'!C$46</f>
        <v>1.7748398346366154</v>
      </c>
      <c r="CD64" s="6">
        <f>T64*'Summary all tools'!D$46</f>
        <v>4.3419823330851361</v>
      </c>
      <c r="CE64" s="6">
        <f>U64*'Summary all tools'!E$46</f>
        <v>2.7437926043465</v>
      </c>
      <c r="CF64" s="6">
        <f>V64*'Summary all tools'!F$46</f>
        <v>1.3637936458830497</v>
      </c>
      <c r="CG64" s="6">
        <f>W64*'Summary all tools'!G$46</f>
        <v>1.8291974197634839</v>
      </c>
      <c r="CH64" s="6">
        <f>X64*'Summary all tools'!H$46</f>
        <v>1.3123579477091185</v>
      </c>
      <c r="CI64" s="6">
        <f>Y64*'Summary all tools'!I$46</f>
        <v>0</v>
      </c>
      <c r="CJ64" s="6">
        <f>Z64*'Summary all tools'!J$46</f>
        <v>1.0343599914120734</v>
      </c>
      <c r="CK64" s="6">
        <f>AA64*'Summary all tools'!K$46</f>
        <v>1.7209351692177577</v>
      </c>
      <c r="CL64" s="6">
        <f>AB64*'Summary all tools'!L$46</f>
        <v>2.0899365606443014</v>
      </c>
      <c r="CM64" s="6">
        <f>AC64*'Summary all tools'!M$46</f>
        <v>1.3537436185669653</v>
      </c>
      <c r="CN64" s="6">
        <f>AD64*'Summary all tools'!N$46</f>
        <v>2.2087238595330434</v>
      </c>
      <c r="CO64" s="6">
        <f>AE64*'Summary all tools'!O$46</f>
        <v>1.4866328130652917</v>
      </c>
      <c r="CP64" s="6">
        <f t="shared" si="2"/>
        <v>121.62562967516197</v>
      </c>
      <c r="CR64" s="6"/>
      <c r="CS64" s="6"/>
      <c r="CT64" s="6"/>
      <c r="CU64" s="6"/>
      <c r="CV64" s="6"/>
      <c r="CW64" s="6"/>
      <c r="CX64" s="6"/>
      <c r="CY64" s="6"/>
      <c r="CZ64" s="6"/>
      <c r="DA64" s="6"/>
      <c r="DB64" s="6"/>
      <c r="DC64" s="6"/>
      <c r="DD64" s="6"/>
      <c r="DE64" s="6"/>
      <c r="DF64" s="6"/>
      <c r="DH64" s="6"/>
      <c r="DI64" s="6"/>
      <c r="DJ64" s="6"/>
      <c r="DK64" s="6"/>
      <c r="DL64" s="6"/>
      <c r="DM64" s="6"/>
      <c r="DN64" s="6"/>
      <c r="DO64" s="6"/>
      <c r="DP64" s="6"/>
      <c r="DQ64" s="6"/>
      <c r="DR64" s="6"/>
      <c r="DS64" s="6"/>
      <c r="DT64" s="6"/>
      <c r="DU64" s="6"/>
      <c r="DV64" s="6"/>
      <c r="DX64" s="6"/>
      <c r="DY64" s="6"/>
      <c r="DZ64" s="6"/>
      <c r="EA64" s="6"/>
      <c r="EB64" s="6"/>
      <c r="EC64" s="6"/>
      <c r="ED64" s="6"/>
      <c r="EE64" s="6"/>
      <c r="EF64" s="6"/>
      <c r="EG64" s="6"/>
      <c r="EH64" s="6"/>
      <c r="EI64" s="6"/>
      <c r="EJ64" s="6"/>
      <c r="EK64" s="6"/>
      <c r="EL64" s="6"/>
      <c r="EN64" s="1"/>
      <c r="EO64" s="1"/>
      <c r="EP64" s="1"/>
      <c r="EQ64" s="1"/>
      <c r="ER64" s="1"/>
      <c r="ES64" s="1"/>
      <c r="ET64" s="1"/>
      <c r="EU64" s="1"/>
      <c r="EV64" s="1"/>
      <c r="EW64" s="1"/>
      <c r="EX64" s="1"/>
      <c r="EY64" s="1"/>
      <c r="EZ64" s="1"/>
      <c r="FA64" s="1"/>
      <c r="FB64" s="2"/>
      <c r="FD64" s="2"/>
      <c r="FE64" s="2"/>
      <c r="FF64" s="2"/>
      <c r="FG64" s="2"/>
      <c r="FH64" s="2"/>
      <c r="FI64" s="2"/>
      <c r="FJ64" s="2"/>
      <c r="FK64" s="2"/>
      <c r="FL64" s="2"/>
      <c r="FM64" s="2"/>
      <c r="FN64" s="2"/>
      <c r="FO64" s="2"/>
      <c r="FP64" s="2"/>
      <c r="FQ64" s="2"/>
      <c r="FR64" s="2"/>
      <c r="FT64" s="2"/>
      <c r="FU64" s="2"/>
      <c r="FV64" s="2"/>
      <c r="FW64" s="2"/>
      <c r="FX64" s="2"/>
      <c r="FY64" s="2"/>
      <c r="FZ64" s="2"/>
      <c r="GA64" s="2"/>
      <c r="GB64" s="2"/>
      <c r="GC64" s="2"/>
      <c r="GD64" s="2"/>
      <c r="GE64" s="2"/>
      <c r="GF64" s="2"/>
      <c r="GG64" s="2"/>
      <c r="GH64" s="2"/>
      <c r="GJ64" s="6"/>
    </row>
    <row r="65" spans="1:192" x14ac:dyDescent="0.25">
      <c r="A65" s="8" t="s">
        <v>143</v>
      </c>
      <c r="B65" s="8" t="s">
        <v>230</v>
      </c>
      <c r="C65" s="22">
        <f>Baseline!CC65*'Summary all tools'!B$37</f>
        <v>165.8426161319006</v>
      </c>
      <c r="D65" s="22">
        <f>Baseline!CD65*'Summary all tools'!C$37</f>
        <v>136.85582050802159</v>
      </c>
      <c r="E65" s="22">
        <f>Baseline!CE65*'Summary all tools'!D$37</f>
        <v>272.13958290846665</v>
      </c>
      <c r="F65" s="22">
        <f>Baseline!CF65*'Summary all tools'!E$37</f>
        <v>188.80261344881686</v>
      </c>
      <c r="G65" s="22">
        <f>Baseline!CG65*'Summary all tools'!F$37</f>
        <v>135.73424028659863</v>
      </c>
      <c r="H65" s="22">
        <f>Baseline!CH65*'Summary all tools'!G$37</f>
        <v>153.06986975878431</v>
      </c>
      <c r="I65" s="22">
        <f>Baseline!CI65*'Summary all tools'!H$37</f>
        <v>81.269283980186785</v>
      </c>
      <c r="J65" s="27">
        <f>Baseline!CJ65*'Summary all tools'!J$37</f>
        <v>97.425404541578175</v>
      </c>
      <c r="K65" s="27">
        <f>Baseline!CK65*'Summary all tools'!K$37</f>
        <v>83.427659287492091</v>
      </c>
      <c r="L65" s="27">
        <f>Baseline!CL65*'Summary all tools'!L$37</f>
        <v>159.47327783319486</v>
      </c>
      <c r="M65" s="27">
        <f>Baseline!CM65*'Summary all tools'!M$37</f>
        <v>123.25105857679088</v>
      </c>
      <c r="N65" s="27">
        <f>Baseline!CN65*'Summary all tools'!N$37</f>
        <v>97.070645220407684</v>
      </c>
      <c r="O65" s="27">
        <f>Baseline!CO65*'Summary all tools'!O$37</f>
        <v>144.03659484393467</v>
      </c>
      <c r="P65" s="27">
        <f>Baseline!CP65*'Summary all tools'!P$37</f>
        <v>82.240686759733322</v>
      </c>
      <c r="Q65" s="28"/>
      <c r="R65" s="29">
        <f>Baseline!CR65*'Summary all tools'!B$44</f>
        <v>37.627776553515488</v>
      </c>
      <c r="S65" s="29">
        <f>Baseline!CS65*'Summary all tools'!C$44</f>
        <v>32.034022545818814</v>
      </c>
      <c r="T65" s="29">
        <f>Baseline!CT65*'Summary all tools'!D$44</f>
        <v>57.602781113158187</v>
      </c>
      <c r="U65" s="29">
        <f>Baseline!CU65*'Summary all tools'!E$44</f>
        <v>36.65433061493912</v>
      </c>
      <c r="V65" s="29">
        <f>Baseline!CV65*'Summary all tools'!F$44</f>
        <v>18.473316790839885</v>
      </c>
      <c r="W65" s="29">
        <f>Baseline!CW65*'Summary all tools'!G$44</f>
        <v>23.115247781577672</v>
      </c>
      <c r="X65" s="29">
        <f>Baseline!CX65*'Summary all tools'!H$44</f>
        <v>18.639424995027863</v>
      </c>
      <c r="Y65" s="29">
        <f>Baseline!CY65*'Summary all tools'!J$44</f>
        <v>33.618386370220414</v>
      </c>
      <c r="Z65" s="29">
        <f>Baseline!CZ65*'Summary all tools'!K$44</f>
        <v>27.83140059580743</v>
      </c>
      <c r="AA65" s="29">
        <f>Baseline!DA65*'Summary all tools'!L$44</f>
        <v>48.118445692482538</v>
      </c>
      <c r="AB65" s="29">
        <f>Baseline!DB65*'Summary all tools'!M$44</f>
        <v>34.710031318562656</v>
      </c>
      <c r="AC65" s="29">
        <f>Baseline!DC65*'Summary all tools'!N$44</f>
        <v>22.031650867307523</v>
      </c>
      <c r="AD65" s="29">
        <f>Baseline!DD65*'Summary all tools'!O$44</f>
        <v>29.537458389654795</v>
      </c>
      <c r="AE65" s="29">
        <f>Baseline!DE65*'Summary all tools'!P$44</f>
        <v>17.437308295240289</v>
      </c>
      <c r="AF65" s="29">
        <f t="shared" si="0"/>
        <v>2358.0709360100591</v>
      </c>
      <c r="AH65" s="6">
        <f>C65*'Summary all tools'!B$38</f>
        <v>31.181723166230896</v>
      </c>
      <c r="AI65" s="6">
        <f>D65*'Summary all tools'!C$38</f>
        <v>25.731626817647985</v>
      </c>
      <c r="AJ65" s="6">
        <f>E65*'Summary all tools'!D$38</f>
        <v>51.425437615332314</v>
      </c>
      <c r="AK65" s="6">
        <f>F65*'Summary all tools'!E$38</f>
        <v>35.67748916110272</v>
      </c>
      <c r="AL65" s="6">
        <f>G65*'Summary all tools'!F$38</f>
        <v>25.649310664486361</v>
      </c>
      <c r="AM65" s="6">
        <f>H65*'Summary all tools'!G$38</f>
        <v>36.923508324438728</v>
      </c>
      <c r="AN65" s="6">
        <f>I65*'Summary all tools'!H$38</f>
        <v>19.603773677290896</v>
      </c>
      <c r="AO65" s="6">
        <f>J65*'Summary all tools'!J$38</f>
        <v>11.90082581356752</v>
      </c>
      <c r="AP65" s="6">
        <f>K65*'Summary all tools'!K$38</f>
        <v>10.1909563104804</v>
      </c>
      <c r="AQ65" s="6">
        <f>L65*'Summary all tools'!L$38</f>
        <v>39.049331794816815</v>
      </c>
      <c r="AR65" s="6">
        <f>M65*'Summary all tools'!M$38</f>
        <v>30.179799059887987</v>
      </c>
      <c r="AS65" s="6">
        <f>N65*'Summary all tools'!N$38</f>
        <v>23.769147309516423</v>
      </c>
      <c r="AT65" s="6">
        <f>O65*'Summary all tools'!O$38</f>
        <v>32.082708450792531</v>
      </c>
      <c r="AU65" s="6">
        <f>P65*'Summary all tools'!P$38</f>
        <v>18.318289035951786</v>
      </c>
      <c r="AV65" s="6"/>
      <c r="AW65" s="6">
        <f>R65*'Summary all tools'!B$45</f>
        <v>7.0747732954197176</v>
      </c>
      <c r="AX65" s="6">
        <f>S65*'Summary all tools'!C$45</f>
        <v>6.0230358530408088</v>
      </c>
      <c r="AY65" s="6">
        <f>T65*'Summary all tools'!D$45</f>
        <v>10.885032581242333</v>
      </c>
      <c r="AZ65" s="6">
        <f>U65*'Summary all tools'!E$45</f>
        <v>6.9264638838089185</v>
      </c>
      <c r="BA65" s="6">
        <f>V65*'Summary all tools'!F$45</f>
        <v>3.4908497691610583</v>
      </c>
      <c r="BB65" s="6">
        <f>W65*'Summary all tools'!G$45</f>
        <v>5.5758592153343551</v>
      </c>
      <c r="BC65" s="6">
        <f>X65*'Summary all tools'!H$45</f>
        <v>4.4962014082276083</v>
      </c>
      <c r="BD65" s="6">
        <f>Y65*'Summary all tools'!J$45</f>
        <v>4.1065937802132595</v>
      </c>
      <c r="BE65" s="6">
        <f>Z65*'Summary all tools'!K$45</f>
        <v>3.3996948967963529</v>
      </c>
      <c r="BF65" s="6">
        <f>AA65*'Summary all tools'!L$45</f>
        <v>11.782495329794409</v>
      </c>
      <c r="BG65" s="6">
        <f>AB65*'Summary all tools'!M$45</f>
        <v>8.4992517115297215</v>
      </c>
      <c r="BH65" s="6">
        <f>AC65*'Summary all tools'!N$45</f>
        <v>5.3947674268345454</v>
      </c>
      <c r="BI65" s="6">
        <f>AD65*'Summary all tools'!O$45</f>
        <v>6.5791729311533054</v>
      </c>
      <c r="BJ65" s="6">
        <f>AE65*'Summary all tools'!P$45</f>
        <v>3.8839857246620961</v>
      </c>
      <c r="BK65" s="6">
        <f t="shared" si="1"/>
        <v>479.80210500876194</v>
      </c>
      <c r="BM65" s="6">
        <f>C65*'Summary all tools'!B$39</f>
        <v>7.1745557727610914</v>
      </c>
      <c r="BN65" s="6">
        <f>D65*'Summary all tools'!C$39</f>
        <v>5.9205513031756434</v>
      </c>
      <c r="BO65" s="6">
        <f>E65*'Summary all tools'!D$39</f>
        <v>15.172101159803011</v>
      </c>
      <c r="BP65" s="6">
        <f>F65*'Summary all tools'!E$39</f>
        <v>10.525967299083099</v>
      </c>
      <c r="BQ65" s="6">
        <f>G65*'Summary all tools'!F$39</f>
        <v>7.5673432084664736</v>
      </c>
      <c r="BR65" s="6">
        <f>H65*'Summary all tools'!G$39</f>
        <v>7.6393465498838751</v>
      </c>
      <c r="BS65" s="6">
        <f>I65*'Summary all tools'!H$39</f>
        <v>4.0559531746119095</v>
      </c>
      <c r="BT65" s="6">
        <f>J65*'Summary all tools'!J$39</f>
        <v>2.6222158572267418</v>
      </c>
      <c r="BU65" s="6">
        <f>K65*'Summary all tools'!K$39</f>
        <v>2.2454649497668679</v>
      </c>
      <c r="BV65" s="6">
        <f>L65*'Summary all tools'!L$39</f>
        <v>7.7312435432691018</v>
      </c>
      <c r="BW65" s="6">
        <f>M65*'Summary all tools'!M$39</f>
        <v>5.9751951158838637</v>
      </c>
      <c r="BX65" s="6">
        <f>N65*'Summary all tools'!N$39</f>
        <v>4.705972118327078</v>
      </c>
      <c r="BY65" s="6">
        <f>O65*'Summary all tools'!O$39</f>
        <v>7.248812788045174</v>
      </c>
      <c r="BZ65" s="6">
        <f>P65*'Summary all tools'!P$39</f>
        <v>4.1388602842736244</v>
      </c>
      <c r="CA65" s="6"/>
      <c r="CB65" s="6">
        <f>R65*'Summary all tools'!B$46</f>
        <v>1.6278239440788731</v>
      </c>
      <c r="CC65" s="6">
        <f>S65*'Summary all tools'!C$46</f>
        <v>1.3858312582217791</v>
      </c>
      <c r="CD65" s="6">
        <f>T65*'Summary all tools'!D$46</f>
        <v>3.2114226559565893</v>
      </c>
      <c r="CE65" s="6">
        <f>U65*'Summary all tools'!E$46</f>
        <v>2.0435219532976623</v>
      </c>
      <c r="CF65" s="6">
        <f>V65*'Summary all tools'!F$46</f>
        <v>1.0299090933860264</v>
      </c>
      <c r="CG65" s="6">
        <f>W65*'Summary all tools'!G$46</f>
        <v>1.1536260445519355</v>
      </c>
      <c r="CH65" s="6">
        <f>X65*'Summary all tools'!H$46</f>
        <v>0.93024856721950522</v>
      </c>
      <c r="CI65" s="6">
        <f>Y65*'Summary all tools'!I$46</f>
        <v>0</v>
      </c>
      <c r="CJ65" s="6">
        <f>Z65*'Summary all tools'!J$46</f>
        <v>0.74908531624326424</v>
      </c>
      <c r="CK65" s="6">
        <f>AA65*'Summary all tools'!K$46</f>
        <v>1.2951134451392816</v>
      </c>
      <c r="CL65" s="6">
        <f>AB65*'Summary all tools'!L$46</f>
        <v>1.6827377549672939</v>
      </c>
      <c r="CM65" s="6">
        <f>AC65*'Summary all tools'!M$46</f>
        <v>1.068091537527645</v>
      </c>
      <c r="CN65" s="6">
        <f>AD65*'Summary all tools'!N$46</f>
        <v>1.4319720994162966</v>
      </c>
      <c r="CO65" s="6">
        <f>AE65*'Summary all tools'!O$46</f>
        <v>0.87755325996549449</v>
      </c>
      <c r="CP65" s="6">
        <f t="shared" si="2"/>
        <v>111.21052005454922</v>
      </c>
      <c r="CR65" s="6"/>
      <c r="CS65" s="6"/>
      <c r="CT65" s="6"/>
      <c r="CU65" s="6"/>
      <c r="CV65" s="6"/>
      <c r="CW65" s="6"/>
      <c r="CX65" s="6"/>
      <c r="CY65" s="6"/>
      <c r="CZ65" s="6"/>
      <c r="DA65" s="6"/>
      <c r="DB65" s="6"/>
      <c r="DC65" s="6"/>
      <c r="DD65" s="6"/>
      <c r="DE65" s="6"/>
      <c r="DF65" s="6"/>
      <c r="DH65" s="6"/>
      <c r="DI65" s="6"/>
      <c r="DJ65" s="6"/>
      <c r="DK65" s="6"/>
      <c r="DL65" s="6"/>
      <c r="DM65" s="6"/>
      <c r="DN65" s="6"/>
      <c r="DO65" s="6"/>
      <c r="DP65" s="6"/>
      <c r="DQ65" s="6"/>
      <c r="DR65" s="6"/>
      <c r="DS65" s="6"/>
      <c r="DT65" s="6"/>
      <c r="DU65" s="6"/>
      <c r="DV65" s="6"/>
      <c r="DX65" s="6"/>
      <c r="DY65" s="6"/>
      <c r="DZ65" s="6"/>
      <c r="EA65" s="6"/>
      <c r="EB65" s="6"/>
      <c r="EC65" s="6"/>
      <c r="ED65" s="6"/>
      <c r="EE65" s="6"/>
      <c r="EF65" s="6"/>
      <c r="EG65" s="6"/>
      <c r="EH65" s="6"/>
      <c r="EI65" s="6"/>
      <c r="EJ65" s="6"/>
      <c r="EK65" s="6"/>
      <c r="EL65" s="6"/>
      <c r="EN65" s="1"/>
      <c r="EO65" s="1"/>
      <c r="EP65" s="1"/>
      <c r="EQ65" s="1"/>
      <c r="ER65" s="1"/>
      <c r="ES65" s="1"/>
      <c r="ET65" s="1"/>
      <c r="EU65" s="1"/>
      <c r="EV65" s="1"/>
      <c r="EW65" s="1"/>
      <c r="EX65" s="1"/>
      <c r="EY65" s="1"/>
      <c r="EZ65" s="1"/>
      <c r="FA65" s="1"/>
      <c r="FB65" s="2"/>
      <c r="FD65" s="2"/>
      <c r="FE65" s="2"/>
      <c r="FF65" s="2"/>
      <c r="FG65" s="2"/>
      <c r="FH65" s="2"/>
      <c r="FI65" s="2"/>
      <c r="FJ65" s="2"/>
      <c r="FK65" s="2"/>
      <c r="FL65" s="2"/>
      <c r="FM65" s="2"/>
      <c r="FN65" s="2"/>
      <c r="FO65" s="2"/>
      <c r="FP65" s="2"/>
      <c r="FQ65" s="2"/>
      <c r="FR65" s="2"/>
      <c r="FT65" s="2"/>
      <c r="FU65" s="2"/>
      <c r="FV65" s="2"/>
      <c r="FW65" s="2"/>
      <c r="FX65" s="2"/>
      <c r="FY65" s="2"/>
      <c r="FZ65" s="2"/>
      <c r="GA65" s="2"/>
      <c r="GB65" s="2"/>
      <c r="GC65" s="2"/>
      <c r="GD65" s="2"/>
      <c r="GE65" s="2"/>
      <c r="GF65" s="2"/>
      <c r="GG65" s="2"/>
      <c r="GH65" s="2"/>
      <c r="GJ65" s="6"/>
    </row>
    <row r="66" spans="1:192" x14ac:dyDescent="0.25">
      <c r="A66" s="8" t="s">
        <v>12</v>
      </c>
      <c r="B66" s="8" t="s">
        <v>231</v>
      </c>
      <c r="C66" s="22">
        <f>Baseline!CC66*'Summary all tools'!B$37</f>
        <v>160.5170324494452</v>
      </c>
      <c r="D66" s="22">
        <f>Baseline!CD66*'Summary all tools'!C$37</f>
        <v>170.64535927719012</v>
      </c>
      <c r="E66" s="22">
        <f>Baseline!CE66*'Summary all tools'!D$37</f>
        <v>377.82133077765167</v>
      </c>
      <c r="F66" s="22">
        <f>Baseline!CF66*'Summary all tools'!E$37</f>
        <v>285.21506725311332</v>
      </c>
      <c r="G66" s="22">
        <f>Baseline!CG66*'Summary all tools'!F$37</f>
        <v>226.96363129557847</v>
      </c>
      <c r="H66" s="22">
        <f>Baseline!CH66*'Summary all tools'!G$37</f>
        <v>294.68966666877986</v>
      </c>
      <c r="I66" s="22">
        <f>Baseline!CI66*'Summary all tools'!H$37</f>
        <v>163.14808392870944</v>
      </c>
      <c r="J66" s="27">
        <f>Baseline!CJ66*'Summary all tools'!J$37</f>
        <v>126.66683562811059</v>
      </c>
      <c r="K66" s="27">
        <f>Baseline!CK66*'Summary all tools'!K$37</f>
        <v>131.19625209139937</v>
      </c>
      <c r="L66" s="27">
        <f>Baseline!CL66*'Summary all tools'!L$37</f>
        <v>257.18644465157502</v>
      </c>
      <c r="M66" s="27">
        <f>Baseline!CM66*'Summary all tools'!M$37</f>
        <v>199.59451006657378</v>
      </c>
      <c r="N66" s="27">
        <f>Baseline!CN66*'Summary all tools'!N$37</f>
        <v>155.01599303469644</v>
      </c>
      <c r="O66" s="27">
        <f>Baseline!CO66*'Summary all tools'!O$37</f>
        <v>286.91626360032848</v>
      </c>
      <c r="P66" s="27">
        <f>Baseline!CP66*'Summary all tools'!P$37</f>
        <v>167.16750048051756</v>
      </c>
      <c r="Q66" s="28"/>
      <c r="R66" s="29">
        <f>Baseline!CR66*'Summary all tools'!B$44</f>
        <v>27.863402077792099</v>
      </c>
      <c r="S66" s="29">
        <f>Baseline!CS66*'Summary all tools'!C$44</f>
        <v>20.724122028452232</v>
      </c>
      <c r="T66" s="29">
        <f>Baseline!CT66*'Summary all tools'!D$44</f>
        <v>55.917757736987369</v>
      </c>
      <c r="U66" s="29">
        <f>Baseline!CU66*'Summary all tools'!E$44</f>
        <v>38.372560878782345</v>
      </c>
      <c r="V66" s="29">
        <f>Baseline!CV66*'Summary all tools'!F$44</f>
        <v>15.357785124191391</v>
      </c>
      <c r="W66" s="29">
        <f>Baseline!CW66*'Summary all tools'!G$44</f>
        <v>15.248337983348062</v>
      </c>
      <c r="X66" s="29">
        <f>Baseline!CX66*'Summary all tools'!H$44</f>
        <v>12.354430416956451</v>
      </c>
      <c r="Y66" s="29">
        <f>Baseline!CY66*'Summary all tools'!J$44</f>
        <v>19.670745035665405</v>
      </c>
      <c r="Z66" s="29">
        <f>Baseline!CZ66*'Summary all tools'!K$44</f>
        <v>16.501301653783056</v>
      </c>
      <c r="AA66" s="29">
        <f>Baseline!DA66*'Summary all tools'!L$44</f>
        <v>35.187037140865172</v>
      </c>
      <c r="AB66" s="29">
        <f>Baseline!DB66*'Summary all tools'!M$44</f>
        <v>23.614245656608272</v>
      </c>
      <c r="AC66" s="29">
        <f>Baseline!DC66*'Summary all tools'!N$44</f>
        <v>9.8361384538628265</v>
      </c>
      <c r="AD66" s="29">
        <f>Baseline!DD66*'Summary all tools'!O$44</f>
        <v>15.416671821510571</v>
      </c>
      <c r="AE66" s="29">
        <f>Baseline!DE66*'Summary all tools'!P$44</f>
        <v>10.616386222009952</v>
      </c>
      <c r="AF66" s="29">
        <f t="shared" si="0"/>
        <v>3319.4248934344841</v>
      </c>
      <c r="AH66" s="6">
        <f>C66*'Summary all tools'!B$38</f>
        <v>30.180407099479712</v>
      </c>
      <c r="AI66" s="6">
        <f>D66*'Summary all tools'!C$38</f>
        <v>32.084734772583168</v>
      </c>
      <c r="AJ66" s="6">
        <f>E66*'Summary all tools'!D$38</f>
        <v>71.395814853523376</v>
      </c>
      <c r="AK66" s="6">
        <f>F66*'Summary all tools'!E$38</f>
        <v>53.896274445717424</v>
      </c>
      <c r="AL66" s="6">
        <f>G66*'Summary all tools'!F$38</f>
        <v>42.888667416183253</v>
      </c>
      <c r="AM66" s="6">
        <f>H66*'Summary all tools'!G$38</f>
        <v>71.085030499585528</v>
      </c>
      <c r="AN66" s="6">
        <f>I66*'Summary all tools'!H$38</f>
        <v>39.354574773930835</v>
      </c>
      <c r="AO66" s="6">
        <f>J66*'Summary all tools'!J$38</f>
        <v>15.472760459748498</v>
      </c>
      <c r="AP66" s="6">
        <f>K66*'Summary all tools'!K$38</f>
        <v>16.026043216133672</v>
      </c>
      <c r="AQ66" s="6">
        <f>L66*'Summary all tools'!L$38</f>
        <v>62.975809783212284</v>
      </c>
      <c r="AR66" s="6">
        <f>M66*'Summary all tools'!M$38</f>
        <v>48.873594083680345</v>
      </c>
      <c r="AS66" s="6">
        <f>N66*'Summary all tools'!N$38</f>
        <v>37.95790133470792</v>
      </c>
      <c r="AT66" s="6">
        <f>O66*'Summary all tools'!O$38</f>
        <v>63.907723206410537</v>
      </c>
      <c r="AU66" s="6">
        <f>P66*'Summary all tools'!P$38</f>
        <v>37.234885941140448</v>
      </c>
      <c r="AV66" s="6"/>
      <c r="AW66" s="6">
        <f>R66*'Summary all tools'!B$45</f>
        <v>5.2388759314317923</v>
      </c>
      <c r="AX66" s="6">
        <f>S66*'Summary all tools'!C$45</f>
        <v>3.8965487341349454</v>
      </c>
      <c r="AY66" s="6">
        <f>T66*'Summary all tools'!D$45</f>
        <v>10.566618539501135</v>
      </c>
      <c r="AZ66" s="6">
        <f>U66*'Summary all tools'!E$45</f>
        <v>7.2511529360140345</v>
      </c>
      <c r="BA66" s="6">
        <f>V66*'Summary all tools'!F$45</f>
        <v>2.9021166725291243</v>
      </c>
      <c r="BB66" s="6">
        <f>W66*'Summary all tools'!G$45</f>
        <v>3.6782035246338669</v>
      </c>
      <c r="BC66" s="6">
        <f>X66*'Summary all tools'!H$45</f>
        <v>2.9801352484525263</v>
      </c>
      <c r="BD66" s="6">
        <f>Y66*'Summary all tools'!J$45</f>
        <v>2.4028446316858361</v>
      </c>
      <c r="BE66" s="6">
        <f>Z66*'Summary all tools'!K$45</f>
        <v>2.015686951497309</v>
      </c>
      <c r="BF66" s="6">
        <f>AA66*'Summary all tools'!L$45</f>
        <v>8.6160534658815298</v>
      </c>
      <c r="BG66" s="6">
        <f>AB66*'Summary all tools'!M$45</f>
        <v>5.782288583130045</v>
      </c>
      <c r="BH66" s="6">
        <f>AC66*'Summary all tools'!N$45</f>
        <v>2.4085203444955812</v>
      </c>
      <c r="BI66" s="6">
        <f>AD66*'Summary all tools'!O$45</f>
        <v>3.4339091941668469</v>
      </c>
      <c r="BJ66" s="6">
        <f>AE66*'Summary all tools'!P$45</f>
        <v>2.3646936692081812</v>
      </c>
      <c r="BK66" s="6">
        <f t="shared" si="1"/>
        <v>686.87187031279996</v>
      </c>
      <c r="BM66" s="6">
        <f>C66*'Summary all tools'!B$39</f>
        <v>6.944164465367014</v>
      </c>
      <c r="BN66" s="6">
        <f>D66*'Summary all tools'!C$39</f>
        <v>7.3823283547536498</v>
      </c>
      <c r="BO66" s="6">
        <f>E66*'Summary all tools'!D$39</f>
        <v>21.063982643120251</v>
      </c>
      <c r="BP66" s="6">
        <f>F66*'Summary all tools'!E$39</f>
        <v>15.901074758829674</v>
      </c>
      <c r="BQ66" s="6">
        <f>G66*'Summary all tools'!F$39</f>
        <v>12.65348883396711</v>
      </c>
      <c r="BR66" s="6">
        <f>H66*'Summary all tools'!G$39</f>
        <v>14.707247689569421</v>
      </c>
      <c r="BS66" s="6">
        <f>I66*'Summary all tools'!H$39</f>
        <v>8.1423258152960347</v>
      </c>
      <c r="BT66" s="6">
        <f>J66*'Summary all tools'!J$39</f>
        <v>3.4092523046903471</v>
      </c>
      <c r="BU66" s="6">
        <f>K66*'Summary all tools'!K$39</f>
        <v>3.5311620645718258</v>
      </c>
      <c r="BV66" s="6">
        <f>L66*'Summary all tools'!L$39</f>
        <v>12.468365024193037</v>
      </c>
      <c r="BW66" s="6">
        <f>M66*'Summary all tools'!M$39</f>
        <v>9.6763156071716132</v>
      </c>
      <c r="BX66" s="6">
        <f>N66*'Summary all tools'!N$39</f>
        <v>7.51515496224083</v>
      </c>
      <c r="BY66" s="6">
        <f>O66*'Summary all tools'!O$39</f>
        <v>14.439401896009075</v>
      </c>
      <c r="BZ66" s="6">
        <f>P66*'Summary all tools'!P$39</f>
        <v>8.4129030996718992</v>
      </c>
      <c r="CA66" s="6"/>
      <c r="CB66" s="6">
        <f>R66*'Summary all tools'!B$46</f>
        <v>1.205405081568377</v>
      </c>
      <c r="CC66" s="6">
        <f>S66*'Summary all tools'!C$46</f>
        <v>0.89655103617264242</v>
      </c>
      <c r="CD66" s="6">
        <f>T66*'Summary all tools'!D$46</f>
        <v>3.1174806250080986</v>
      </c>
      <c r="CE66" s="6">
        <f>U66*'Summary all tools'!E$46</f>
        <v>2.1393153072091096</v>
      </c>
      <c r="CF66" s="6">
        <f>V66*'Summary all tools'!F$46</f>
        <v>0.8562145462430647</v>
      </c>
      <c r="CG66" s="6">
        <f>W66*'Summary all tools'!G$46</f>
        <v>0.76100762578631731</v>
      </c>
      <c r="CH66" s="6">
        <f>X66*'Summary all tools'!H$46</f>
        <v>0.61657970657638472</v>
      </c>
      <c r="CI66" s="6">
        <f>Y66*'Summary all tools'!I$46</f>
        <v>0</v>
      </c>
      <c r="CJ66" s="6">
        <f>Z66*'Summary all tools'!J$46</f>
        <v>0.44413441304177997</v>
      </c>
      <c r="CK66" s="6">
        <f>AA66*'Summary all tools'!K$46</f>
        <v>0.94706311145185762</v>
      </c>
      <c r="CL66" s="6">
        <f>AB66*'Summary all tools'!L$46</f>
        <v>1.1448155248478948</v>
      </c>
      <c r="CM66" s="6">
        <f>AC66*'Summary all tools'!M$46</f>
        <v>0.47685469907798422</v>
      </c>
      <c r="CN66" s="6">
        <f>AD66*'Summary all tools'!N$46</f>
        <v>0.74739822306419368</v>
      </c>
      <c r="CO66" s="6">
        <f>AE66*'Summary all tools'!O$46</f>
        <v>0.53428225162025855</v>
      </c>
      <c r="CP66" s="6">
        <f t="shared" si="2"/>
        <v>160.13426967111968</v>
      </c>
      <c r="CR66" s="6"/>
      <c r="CS66" s="6"/>
      <c r="CT66" s="6"/>
      <c r="CU66" s="6"/>
      <c r="CV66" s="6"/>
      <c r="CW66" s="6"/>
      <c r="CX66" s="6"/>
      <c r="CY66" s="6"/>
      <c r="CZ66" s="6"/>
      <c r="DA66" s="6"/>
      <c r="DB66" s="6"/>
      <c r="DC66" s="6"/>
      <c r="DD66" s="6"/>
      <c r="DE66" s="6"/>
      <c r="DF66" s="6"/>
      <c r="DH66" s="6"/>
      <c r="DI66" s="6"/>
      <c r="DJ66" s="6"/>
      <c r="DK66" s="6"/>
      <c r="DL66" s="6"/>
      <c r="DM66" s="6"/>
      <c r="DN66" s="6"/>
      <c r="DO66" s="6"/>
      <c r="DP66" s="6"/>
      <c r="DQ66" s="6"/>
      <c r="DR66" s="6"/>
      <c r="DS66" s="6"/>
      <c r="DT66" s="6"/>
      <c r="DU66" s="6"/>
      <c r="DV66" s="6"/>
      <c r="DX66" s="6"/>
      <c r="DY66" s="6"/>
      <c r="DZ66" s="6"/>
      <c r="EA66" s="6"/>
      <c r="EB66" s="6"/>
      <c r="EC66" s="6"/>
      <c r="ED66" s="6"/>
      <c r="EE66" s="6"/>
      <c r="EF66" s="6"/>
      <c r="EG66" s="6"/>
      <c r="EH66" s="6"/>
      <c r="EI66" s="6"/>
      <c r="EJ66" s="6"/>
      <c r="EK66" s="6"/>
      <c r="EL66" s="6"/>
      <c r="EN66" s="1"/>
      <c r="EO66" s="1"/>
      <c r="EP66" s="1"/>
      <c r="EQ66" s="1"/>
      <c r="ER66" s="1"/>
      <c r="ES66" s="1"/>
      <c r="ET66" s="1"/>
      <c r="EU66" s="1"/>
      <c r="EV66" s="1"/>
      <c r="EW66" s="1"/>
      <c r="EX66" s="1"/>
      <c r="EY66" s="1"/>
      <c r="EZ66" s="1"/>
      <c r="FA66" s="1"/>
      <c r="FB66" s="2"/>
      <c r="FD66" s="2"/>
      <c r="FE66" s="2"/>
      <c r="FF66" s="2"/>
      <c r="FG66" s="2"/>
      <c r="FH66" s="2"/>
      <c r="FI66" s="2"/>
      <c r="FJ66" s="2"/>
      <c r="FK66" s="2"/>
      <c r="FL66" s="2"/>
      <c r="FM66" s="2"/>
      <c r="FN66" s="2"/>
      <c r="FO66" s="2"/>
      <c r="FP66" s="2"/>
      <c r="FQ66" s="2"/>
      <c r="FR66" s="2"/>
      <c r="FT66" s="2"/>
      <c r="FU66" s="2"/>
      <c r="FV66" s="2"/>
      <c r="FW66" s="2"/>
      <c r="FX66" s="2"/>
      <c r="FY66" s="2"/>
      <c r="FZ66" s="2"/>
      <c r="GA66" s="2"/>
      <c r="GB66" s="2"/>
      <c r="GC66" s="2"/>
      <c r="GD66" s="2"/>
      <c r="GE66" s="2"/>
      <c r="GF66" s="2"/>
      <c r="GG66" s="2"/>
      <c r="GH66" s="2"/>
      <c r="GJ66" s="6"/>
    </row>
    <row r="67" spans="1:192" x14ac:dyDescent="0.25">
      <c r="A67" s="8" t="s">
        <v>21</v>
      </c>
      <c r="B67" s="8" t="s">
        <v>232</v>
      </c>
      <c r="C67" s="22">
        <f>Baseline!CC67*'Summary all tools'!B$37</f>
        <v>112.73299836660675</v>
      </c>
      <c r="D67" s="22">
        <f>Baseline!CD67*'Summary all tools'!C$37</f>
        <v>121.74629605650019</v>
      </c>
      <c r="E67" s="22">
        <f>Baseline!CE67*'Summary all tools'!D$37</f>
        <v>288.43487270819969</v>
      </c>
      <c r="F67" s="22">
        <f>Baseline!CF67*'Summary all tools'!E$37</f>
        <v>216.3460707548256</v>
      </c>
      <c r="G67" s="22">
        <f>Baseline!CG67*'Summary all tools'!F$37</f>
        <v>158.78406295335205</v>
      </c>
      <c r="H67" s="22">
        <f>Baseline!CH67*'Summary all tools'!G$37</f>
        <v>211.37422288077076</v>
      </c>
      <c r="I67" s="22">
        <f>Baseline!CI67*'Summary all tools'!H$37</f>
        <v>114.18272356607729</v>
      </c>
      <c r="J67" s="27">
        <f>Baseline!CJ67*'Summary all tools'!J$37</f>
        <v>92.017041915630116</v>
      </c>
      <c r="K67" s="27">
        <f>Baseline!CK67*'Summary all tools'!K$37</f>
        <v>98.375001358507745</v>
      </c>
      <c r="L67" s="27">
        <f>Baseline!CL67*'Summary all tools'!L$37</f>
        <v>196.78020880787301</v>
      </c>
      <c r="M67" s="27">
        <f>Baseline!CM67*'Summary all tools'!M$37</f>
        <v>147.3963483461919</v>
      </c>
      <c r="N67" s="27">
        <f>Baseline!CN67*'Summary all tools'!N$37</f>
        <v>111.7652398909696</v>
      </c>
      <c r="O67" s="27">
        <f>Baseline!CO67*'Summary all tools'!O$37</f>
        <v>204.91559647265385</v>
      </c>
      <c r="P67" s="27">
        <f>Baseline!CP67*'Summary all tools'!P$37</f>
        <v>122.96842240460714</v>
      </c>
      <c r="Q67" s="28"/>
      <c r="R67" s="29">
        <f>Baseline!CR67*'Summary all tools'!B$44</f>
        <v>11.789661744617908</v>
      </c>
      <c r="S67" s="29">
        <f>Baseline!CS67*'Summary all tools'!C$44</f>
        <v>7.0350404607498591</v>
      </c>
      <c r="T67" s="29">
        <f>Baseline!CT67*'Summary all tools'!D$44</f>
        <v>17.836167219753186</v>
      </c>
      <c r="U67" s="29">
        <f>Baseline!CU67*'Summary all tools'!E$44</f>
        <v>11.946558522132648</v>
      </c>
      <c r="V67" s="29">
        <f>Baseline!CV67*'Summary all tools'!F$44</f>
        <v>4.8227486261142456</v>
      </c>
      <c r="W67" s="29">
        <f>Baseline!CW67*'Summary all tools'!G$44</f>
        <v>6.5122349946803793</v>
      </c>
      <c r="X67" s="29">
        <f>Baseline!CX67*'Summary all tools'!H$44</f>
        <v>3.828131542904146</v>
      </c>
      <c r="Y67" s="29">
        <f>Baseline!CY67*'Summary all tools'!J$44</f>
        <v>7.8280290425841468</v>
      </c>
      <c r="Z67" s="29">
        <f>Baseline!CZ67*'Summary all tools'!K$44</f>
        <v>6.0311454160378277</v>
      </c>
      <c r="AA67" s="29">
        <f>Baseline!DA67*'Summary all tools'!L$44</f>
        <v>12.330260650928698</v>
      </c>
      <c r="AB67" s="29">
        <f>Baseline!DB67*'Summary all tools'!M$44</f>
        <v>7.2931238529825961</v>
      </c>
      <c r="AC67" s="29">
        <f>Baseline!DC67*'Summary all tools'!N$44</f>
        <v>3.2494420372200432</v>
      </c>
      <c r="AD67" s="29">
        <f>Baseline!DD67*'Summary all tools'!O$44</f>
        <v>4.8495318656176183</v>
      </c>
      <c r="AE67" s="29">
        <f>Baseline!DE67*'Summary all tools'!P$44</f>
        <v>3.3399623740086555</v>
      </c>
      <c r="AF67" s="29">
        <f t="shared" si="0"/>
        <v>2306.511144833099</v>
      </c>
      <c r="AH67" s="6">
        <f>C67*'Summary all tools'!B$38</f>
        <v>21.196054601375312</v>
      </c>
      <c r="AI67" s="6">
        <f>D67*'Summary all tools'!C$38</f>
        <v>22.890734533085727</v>
      </c>
      <c r="AJ67" s="6">
        <f>E67*'Summary all tools'!D$38</f>
        <v>54.504711861525998</v>
      </c>
      <c r="AK67" s="6">
        <f>F67*'Summary all tools'!E$38</f>
        <v>40.88229740789545</v>
      </c>
      <c r="AL67" s="6">
        <f>G67*'Summary all tools'!F$38</f>
        <v>30.004969642593522</v>
      </c>
      <c r="AM67" s="6">
        <f>H67*'Summary all tools'!G$38</f>
        <v>50.987682229095348</v>
      </c>
      <c r="AN67" s="6">
        <f>I67*'Summary all tools'!H$38</f>
        <v>27.543152357436387</v>
      </c>
      <c r="AO67" s="6">
        <f>J67*'Summary all tools'!J$38</f>
        <v>11.240176962778834</v>
      </c>
      <c r="AP67" s="6">
        <f>K67*'Summary all tools'!K$38</f>
        <v>12.016822112115852</v>
      </c>
      <c r="AQ67" s="6">
        <f>L67*'Summary all tools'!L$38</f>
        <v>48.184471836274575</v>
      </c>
      <c r="AR67" s="6">
        <f>M67*'Summary all tools'!M$38</f>
        <v>36.092121452066706</v>
      </c>
      <c r="AS67" s="6">
        <f>N67*'Summary all tools'!N$38</f>
        <v>27.367330721042677</v>
      </c>
      <c r="AT67" s="6">
        <f>O67*'Summary all tools'!O$38</f>
        <v>45.642896138829705</v>
      </c>
      <c r="AU67" s="6">
        <f>P67*'Summary all tools'!P$38</f>
        <v>27.389984114353314</v>
      </c>
      <c r="AV67" s="6"/>
      <c r="AW67" s="6">
        <f>R67*'Summary all tools'!B$45</f>
        <v>2.2166918088882257</v>
      </c>
      <c r="AX67" s="6">
        <f>S67*'Summary all tools'!C$45</f>
        <v>1.322728073319025</v>
      </c>
      <c r="AY67" s="6">
        <f>T67*'Summary all tools'!D$45</f>
        <v>3.3704494394134543</v>
      </c>
      <c r="AZ67" s="6">
        <f>U67*'Summary all tools'!E$45</f>
        <v>2.2575069507785872</v>
      </c>
      <c r="BA67" s="6">
        <f>V67*'Summary all tools'!F$45</f>
        <v>0.91134099624928822</v>
      </c>
      <c r="BB67" s="6">
        <f>W67*'Summary all tools'!G$45</f>
        <v>1.5708810846687422</v>
      </c>
      <c r="BC67" s="6">
        <f>X67*'Summary all tools'!H$45</f>
        <v>0.92342174925876352</v>
      </c>
      <c r="BD67" s="6">
        <f>Y67*'Summary all tools'!J$45</f>
        <v>0.95621886855582749</v>
      </c>
      <c r="BE67" s="6">
        <f>Z67*'Summary all tools'!K$45</f>
        <v>0.73672376717646337</v>
      </c>
      <c r="BF67" s="6">
        <f>AA67*'Summary all tools'!L$45</f>
        <v>3.019242131451727</v>
      </c>
      <c r="BG67" s="6">
        <f>AB67*'Summary all tools'!M$45</f>
        <v>1.7858265474024761</v>
      </c>
      <c r="BH67" s="6">
        <f>AC67*'Summary all tools'!N$45</f>
        <v>0.79567274206374106</v>
      </c>
      <c r="BI67" s="6">
        <f>AD67*'Summary all tools'!O$45</f>
        <v>1.0801846373556485</v>
      </c>
      <c r="BJ67" s="6">
        <f>AE67*'Summary all tools'!P$45</f>
        <v>0.7439431569320305</v>
      </c>
      <c r="BK67" s="6">
        <f t="shared" si="1"/>
        <v>477.63423792398333</v>
      </c>
      <c r="BM67" s="6">
        <f>C67*'Summary all tools'!B$39</f>
        <v>4.876968315360692</v>
      </c>
      <c r="BN67" s="6">
        <f>D67*'Summary all tools'!C$39</f>
        <v>5.2668946713294593</v>
      </c>
      <c r="BO67" s="6">
        <f>E67*'Summary all tools'!D$39</f>
        <v>16.080582692065125</v>
      </c>
      <c r="BP67" s="6">
        <f>F67*'Summary all tools'!E$39</f>
        <v>12.061547371894619</v>
      </c>
      <c r="BQ67" s="6">
        <f>G67*'Summary all tools'!F$39</f>
        <v>8.8523978759204489</v>
      </c>
      <c r="BR67" s="6">
        <f>H67*'Summary all tools'!G$39</f>
        <v>10.549175633605934</v>
      </c>
      <c r="BS67" s="6">
        <f>I67*'Summary all tools'!H$39</f>
        <v>5.698583246366149</v>
      </c>
      <c r="BT67" s="6">
        <f>J67*'Summary all tools'!J$39</f>
        <v>2.4766491612902515</v>
      </c>
      <c r="BU67" s="6">
        <f>K67*'Summary all tools'!K$39</f>
        <v>2.6477743636865441</v>
      </c>
      <c r="BV67" s="6">
        <f>L67*'Summary all tools'!L$39</f>
        <v>9.5398786521483228</v>
      </c>
      <c r="BW67" s="6">
        <f>M67*'Summary all tools'!M$39</f>
        <v>7.1457555895031408</v>
      </c>
      <c r="BX67" s="6">
        <f>N67*'Summary all tools'!N$39</f>
        <v>5.4183641360453629</v>
      </c>
      <c r="BY67" s="6">
        <f>O67*'Summary all tools'!O$39</f>
        <v>10.312620884923865</v>
      </c>
      <c r="BZ67" s="6">
        <f>P67*'Summary all tools'!P$39</f>
        <v>6.1885319756279449</v>
      </c>
      <c r="CA67" s="6"/>
      <c r="CB67" s="6">
        <f>R67*'Summary all tools'!B$46</f>
        <v>0.51003528346100768</v>
      </c>
      <c r="CC67" s="6">
        <f>S67*'Summary all tools'!C$46</f>
        <v>0.30434451244508542</v>
      </c>
      <c r="CD67" s="6">
        <f>T67*'Summary all tools'!D$46</f>
        <v>0.9943872569698079</v>
      </c>
      <c r="CE67" s="6">
        <f>U67*'Summary all tools'!E$46</f>
        <v>0.6660346593911981</v>
      </c>
      <c r="CF67" s="6">
        <f>V67*'Summary all tools'!F$46</f>
        <v>0.26887389640895148</v>
      </c>
      <c r="CG67" s="6">
        <f>W67*'Summary all tools'!G$46</f>
        <v>0.3250098795866363</v>
      </c>
      <c r="CH67" s="6">
        <f>X67*'Summary all tools'!H$46</f>
        <v>0.19105277570870968</v>
      </c>
      <c r="CI67" s="6">
        <f>Y67*'Summary all tools'!I$46</f>
        <v>0</v>
      </c>
      <c r="CJ67" s="6">
        <f>Z67*'Summary all tools'!J$46</f>
        <v>0.16232896564905128</v>
      </c>
      <c r="CK67" s="6">
        <f>AA67*'Summary all tools'!K$46</f>
        <v>0.33187036948669374</v>
      </c>
      <c r="CL67" s="6">
        <f>AB67*'Summary all tools'!L$46</f>
        <v>0.35356968555955071</v>
      </c>
      <c r="CM67" s="6">
        <f>AC67*'Summary all tools'!M$46</f>
        <v>0.15753252275758634</v>
      </c>
      <c r="CN67" s="6">
        <f>AD67*'Summary all tools'!N$46</f>
        <v>0.23510466727316309</v>
      </c>
      <c r="CO67" s="6">
        <f>AE67*'Summary all tools'!O$46</f>
        <v>0.16808757520640016</v>
      </c>
      <c r="CP67" s="6">
        <f t="shared" si="2"/>
        <v>111.78395661967168</v>
      </c>
      <c r="CR67" s="6"/>
      <c r="CS67" s="6"/>
      <c r="CT67" s="6"/>
      <c r="CU67" s="6"/>
      <c r="CV67" s="6"/>
      <c r="CW67" s="6"/>
      <c r="CX67" s="6"/>
      <c r="CY67" s="6"/>
      <c r="CZ67" s="6"/>
      <c r="DA67" s="6"/>
      <c r="DB67" s="6"/>
      <c r="DC67" s="6"/>
      <c r="DD67" s="6"/>
      <c r="DE67" s="6"/>
      <c r="DF67" s="6"/>
      <c r="DH67" s="6"/>
      <c r="DI67" s="6"/>
      <c r="DJ67" s="6"/>
      <c r="DK67" s="6"/>
      <c r="DL67" s="6"/>
      <c r="DM67" s="6"/>
      <c r="DN67" s="6"/>
      <c r="DO67" s="6"/>
      <c r="DP67" s="6"/>
      <c r="DQ67" s="6"/>
      <c r="DR67" s="6"/>
      <c r="DS67" s="6"/>
      <c r="DT67" s="6"/>
      <c r="DU67" s="6"/>
      <c r="DV67" s="6"/>
      <c r="DX67" s="6"/>
      <c r="DY67" s="6"/>
      <c r="DZ67" s="6"/>
      <c r="EA67" s="6"/>
      <c r="EB67" s="6"/>
      <c r="EC67" s="6"/>
      <c r="ED67" s="6"/>
      <c r="EE67" s="6"/>
      <c r="EF67" s="6"/>
      <c r="EG67" s="6"/>
      <c r="EH67" s="6"/>
      <c r="EI67" s="6"/>
      <c r="EJ67" s="6"/>
      <c r="EK67" s="6"/>
      <c r="EL67" s="6"/>
      <c r="EN67" s="1"/>
      <c r="EO67" s="1"/>
      <c r="EP67" s="1"/>
      <c r="EQ67" s="1"/>
      <c r="ER67" s="1"/>
      <c r="ES67" s="1"/>
      <c r="ET67" s="1"/>
      <c r="EU67" s="1"/>
      <c r="EV67" s="1"/>
      <c r="EW67" s="1"/>
      <c r="EX67" s="1"/>
      <c r="EY67" s="1"/>
      <c r="EZ67" s="1"/>
      <c r="FA67" s="1"/>
      <c r="FB67" s="2"/>
      <c r="FD67" s="2"/>
      <c r="FE67" s="2"/>
      <c r="FF67" s="2"/>
      <c r="FG67" s="2"/>
      <c r="FH67" s="2"/>
      <c r="FI67" s="2"/>
      <c r="FJ67" s="2"/>
      <c r="FK67" s="2"/>
      <c r="FL67" s="2"/>
      <c r="FM67" s="2"/>
      <c r="FN67" s="2"/>
      <c r="FO67" s="2"/>
      <c r="FP67" s="2"/>
      <c r="FQ67" s="2"/>
      <c r="FR67" s="2"/>
      <c r="FT67" s="2"/>
      <c r="FU67" s="2"/>
      <c r="FV67" s="2"/>
      <c r="FW67" s="2"/>
      <c r="FX67" s="2"/>
      <c r="FY67" s="2"/>
      <c r="FZ67" s="2"/>
      <c r="GA67" s="2"/>
      <c r="GB67" s="2"/>
      <c r="GC67" s="2"/>
      <c r="GD67" s="2"/>
      <c r="GE67" s="2"/>
      <c r="GF67" s="2"/>
      <c r="GG67" s="2"/>
      <c r="GH67" s="2"/>
      <c r="GJ67" s="6"/>
    </row>
    <row r="68" spans="1:192" x14ac:dyDescent="0.25">
      <c r="A68" s="8" t="s">
        <v>77</v>
      </c>
      <c r="B68" s="8" t="s">
        <v>233</v>
      </c>
      <c r="C68" s="22">
        <f>Baseline!CC68*'Summary all tools'!B$37</f>
        <v>235.06911036027819</v>
      </c>
      <c r="D68" s="22">
        <f>Baseline!CD68*'Summary all tools'!C$37</f>
        <v>224.54663594035685</v>
      </c>
      <c r="E68" s="22">
        <f>Baseline!CE68*'Summary all tools'!D$37</f>
        <v>476.90944320415554</v>
      </c>
      <c r="F68" s="22">
        <f>Baseline!CF68*'Summary all tools'!E$37</f>
        <v>373.75921596320973</v>
      </c>
      <c r="G68" s="22">
        <f>Baseline!CG68*'Summary all tools'!F$37</f>
        <v>274.59857335371817</v>
      </c>
      <c r="H68" s="22">
        <f>Baseline!CH68*'Summary all tools'!G$37</f>
        <v>286.18450499076545</v>
      </c>
      <c r="I68" s="22">
        <f>Baseline!CI68*'Summary all tools'!H$37</f>
        <v>137.13561325228201</v>
      </c>
      <c r="J68" s="27">
        <f>Baseline!CJ68*'Summary all tools'!J$37</f>
        <v>166.06759877516018</v>
      </c>
      <c r="K68" s="27">
        <f>Baseline!CK68*'Summary all tools'!K$37</f>
        <v>164.21455435725235</v>
      </c>
      <c r="L68" s="27">
        <f>Baseline!CL68*'Summary all tools'!L$37</f>
        <v>328.7244393808819</v>
      </c>
      <c r="M68" s="27">
        <f>Baseline!CM68*'Summary all tools'!M$37</f>
        <v>236.94117159951264</v>
      </c>
      <c r="N68" s="27">
        <f>Baseline!CN68*'Summary all tools'!N$37</f>
        <v>175.06999924129602</v>
      </c>
      <c r="O68" s="27">
        <f>Baseline!CO68*'Summary all tools'!O$37</f>
        <v>259.42892222909001</v>
      </c>
      <c r="P68" s="27">
        <f>Baseline!CP68*'Summary all tools'!P$37</f>
        <v>158.47484752536374</v>
      </c>
      <c r="Q68" s="28"/>
      <c r="R68" s="29">
        <f>Baseline!CR68*'Summary all tools'!B$44</f>
        <v>91.073287190548157</v>
      </c>
      <c r="S68" s="29">
        <f>Baseline!CS68*'Summary all tools'!C$44</f>
        <v>65.763453019312323</v>
      </c>
      <c r="T68" s="29">
        <f>Baseline!CT68*'Summary all tools'!D$44</f>
        <v>126.02449228591965</v>
      </c>
      <c r="U68" s="29">
        <f>Baseline!CU68*'Summary all tools'!E$44</f>
        <v>72.921113958676372</v>
      </c>
      <c r="V68" s="29">
        <f>Baseline!CV68*'Summary all tools'!F$44</f>
        <v>30.2295461502083</v>
      </c>
      <c r="W68" s="29">
        <f>Baseline!CW68*'Summary all tools'!G$44</f>
        <v>36.462866287343871</v>
      </c>
      <c r="X68" s="29">
        <f>Baseline!CX68*'Summary all tools'!H$44</f>
        <v>25.72062827171057</v>
      </c>
      <c r="Y68" s="29">
        <f>Baseline!CY68*'Summary all tools'!J$44</f>
        <v>61.475269133131299</v>
      </c>
      <c r="Z68" s="29">
        <f>Baseline!CZ68*'Summary all tools'!K$44</f>
        <v>48.700848931323833</v>
      </c>
      <c r="AA68" s="29">
        <f>Baseline!DA68*'Summary all tools'!L$44</f>
        <v>81.366741894703111</v>
      </c>
      <c r="AB68" s="29">
        <f>Baseline!DB68*'Summary all tools'!M$44</f>
        <v>47.08273565344885</v>
      </c>
      <c r="AC68" s="29">
        <f>Baseline!DC68*'Summary all tools'!N$44</f>
        <v>24.032745397134207</v>
      </c>
      <c r="AD68" s="29">
        <f>Baseline!DD68*'Summary all tools'!O$44</f>
        <v>35.560350710529477</v>
      </c>
      <c r="AE68" s="29">
        <f>Baseline!DE68*'Summary all tools'!P$44</f>
        <v>25.884811388253084</v>
      </c>
      <c r="AF68" s="29">
        <f t="shared" si="0"/>
        <v>4269.4235204455663</v>
      </c>
      <c r="AH68" s="6">
        <f>C68*'Summary all tools'!B$38</f>
        <v>44.197686307340156</v>
      </c>
      <c r="AI68" s="6">
        <f>D68*'Summary all tools'!C$38</f>
        <v>42.219251017072089</v>
      </c>
      <c r="AJ68" s="6">
        <f>E68*'Summary all tools'!D$38</f>
        <v>90.120211685292304</v>
      </c>
      <c r="AK68" s="6">
        <f>F68*'Summary all tools'!E$38</f>
        <v>70.628208650324851</v>
      </c>
      <c r="AL68" s="6">
        <f>G68*'Summary all tools'!F$38</f>
        <v>51.890105997592286</v>
      </c>
      <c r="AM68" s="6">
        <f>H68*'Summary all tools'!G$38</f>
        <v>69.033415714038611</v>
      </c>
      <c r="AN68" s="6">
        <f>I68*'Summary all tools'!H$38</f>
        <v>33.079847559007028</v>
      </c>
      <c r="AO68" s="6">
        <f>J68*'Summary all tools'!J$38</f>
        <v>20.285690119533022</v>
      </c>
      <c r="AP68" s="6">
        <f>K68*'Summary all tools'!K$38</f>
        <v>20.059334797262711</v>
      </c>
      <c r="AQ68" s="6">
        <f>L68*'Summary all tools'!L$38</f>
        <v>80.492919421119808</v>
      </c>
      <c r="AR68" s="6">
        <f>M68*'Summary all tools'!M$38</f>
        <v>58.018462725270965</v>
      </c>
      <c r="AS68" s="6">
        <f>N68*'Summary all tools'!N$38</f>
        <v>42.868413947334602</v>
      </c>
      <c r="AT68" s="6">
        <f>O68*'Summary all tools'!O$38</f>
        <v>57.78519330172648</v>
      </c>
      <c r="AU68" s="6">
        <f>P68*'Summary all tools'!P$38</f>
        <v>35.298684583934701</v>
      </c>
      <c r="AV68" s="6"/>
      <c r="AW68" s="6">
        <f>R68*'Summary all tools'!B$45</f>
        <v>17.123596426841832</v>
      </c>
      <c r="AX68" s="6">
        <f>S68*'Summary all tools'!C$45</f>
        <v>12.364842248223448</v>
      </c>
      <c r="AY68" s="6">
        <f>T68*'Summary all tools'!D$45</f>
        <v>23.814487392057586</v>
      </c>
      <c r="AZ68" s="6">
        <f>U68*'Summary all tools'!E$45</f>
        <v>13.779694069655982</v>
      </c>
      <c r="BA68" s="6">
        <f>V68*'Summary all tools'!F$45</f>
        <v>5.7123907631262165</v>
      </c>
      <c r="BB68" s="6">
        <f>W68*'Summary all tools'!G$45</f>
        <v>8.7955712578528189</v>
      </c>
      <c r="BC68" s="6">
        <f>X68*'Summary all tools'!H$45</f>
        <v>6.2043290008470047</v>
      </c>
      <c r="BD68" s="6">
        <f>Y68*'Summary all tools'!J$45</f>
        <v>7.5094014054963694</v>
      </c>
      <c r="BE68" s="6">
        <f>Z68*'Summary all tools'!K$45</f>
        <v>5.9489649833294118</v>
      </c>
      <c r="BF68" s="6">
        <f>AA68*'Summary all tools'!L$45</f>
        <v>19.923820118834449</v>
      </c>
      <c r="BG68" s="6">
        <f>AB68*'Summary all tools'!M$45</f>
        <v>11.528886791066357</v>
      </c>
      <c r="BH68" s="6">
        <f>AC68*'Summary all tools'!N$45</f>
        <v>5.8847642796598141</v>
      </c>
      <c r="BI68" s="6">
        <f>AD68*'Summary all tools'!O$45</f>
        <v>7.9207118544422599</v>
      </c>
      <c r="BJ68" s="6">
        <f>AE68*'Summary all tools'!P$45</f>
        <v>5.7655824061439773</v>
      </c>
      <c r="BK68" s="6">
        <f t="shared" si="1"/>
        <v>868.25446882442714</v>
      </c>
      <c r="BM68" s="6">
        <f>C68*'Summary all tools'!B$39</f>
        <v>10.169379150361452</v>
      </c>
      <c r="BN68" s="6">
        <f>D68*'Summary all tools'!C$39</f>
        <v>9.7141639508307467</v>
      </c>
      <c r="BO68" s="6">
        <f>E68*'Summary all tools'!D$39</f>
        <v>26.588261211499283</v>
      </c>
      <c r="BP68" s="6">
        <f>F68*'Summary all tools'!E$39</f>
        <v>20.837514974474722</v>
      </c>
      <c r="BQ68" s="6">
        <f>G68*'Summary all tools'!F$39</f>
        <v>15.309192763264804</v>
      </c>
      <c r="BR68" s="6">
        <f>H68*'Summary all tools'!G$39</f>
        <v>14.282775664973506</v>
      </c>
      <c r="BS68" s="6">
        <f>I68*'Summary all tools'!H$39</f>
        <v>6.8441063915186957</v>
      </c>
      <c r="BT68" s="6">
        <f>J68*'Summary all tools'!J$39</f>
        <v>4.4697283314225311</v>
      </c>
      <c r="BU68" s="6">
        <f>K68*'Summary all tools'!K$39</f>
        <v>4.4198534299053431</v>
      </c>
      <c r="BV68" s="6">
        <f>L68*'Summary all tools'!L$39</f>
        <v>15.936517603510298</v>
      </c>
      <c r="BW68" s="6">
        <f>M68*'Summary all tools'!M$39</f>
        <v>11.486876848291903</v>
      </c>
      <c r="BX68" s="6">
        <f>N68*'Summary all tools'!N$39</f>
        <v>8.4873705466199389</v>
      </c>
      <c r="BY68" s="6">
        <f>O68*'Summary all tools'!O$39</f>
        <v>13.05606877946958</v>
      </c>
      <c r="BZ68" s="6">
        <f>P68*'Summary all tools'!P$39</f>
        <v>7.9754350105961249</v>
      </c>
      <c r="CA68" s="6"/>
      <c r="CB68" s="6">
        <f>R68*'Summary all tools'!B$46</f>
        <v>3.9399425406892719</v>
      </c>
      <c r="CC68" s="6">
        <f>S68*'Summary all tools'!C$46</f>
        <v>2.8450079509186699</v>
      </c>
      <c r="CD68" s="6">
        <f>T68*'Summary all tools'!D$46</f>
        <v>7.0260133610107784</v>
      </c>
      <c r="CE68" s="6">
        <f>U68*'Summary all tools'!E$46</f>
        <v>4.0654376913581309</v>
      </c>
      <c r="CF68" s="6">
        <f>V68*'Summary all tools'!F$46</f>
        <v>1.6853326785620824</v>
      </c>
      <c r="CG68" s="6">
        <f>W68*'Summary all tools'!G$46</f>
        <v>1.8197733636936868</v>
      </c>
      <c r="CH68" s="6">
        <f>X68*'Summary all tools'!H$46</f>
        <v>1.2836542760373113</v>
      </c>
      <c r="CI68" s="6">
        <f>Y68*'Summary all tools'!I$46</f>
        <v>0</v>
      </c>
      <c r="CJ68" s="6">
        <f>Z68*'Summary all tools'!J$46</f>
        <v>1.3107888946319044</v>
      </c>
      <c r="CK68" s="6">
        <f>AA68*'Summary all tools'!K$46</f>
        <v>2.189995123459918</v>
      </c>
      <c r="CL68" s="6">
        <f>AB68*'Summary all tools'!L$46</f>
        <v>2.2825648344728697</v>
      </c>
      <c r="CM68" s="6">
        <f>AC68*'Summary all tools'!M$46</f>
        <v>1.165104337248084</v>
      </c>
      <c r="CN68" s="6">
        <f>AD68*'Summary all tools'!N$46</f>
        <v>1.7239611272976494</v>
      </c>
      <c r="CO68" s="6">
        <f>AE68*'Summary all tools'!O$46</f>
        <v>1.3026838909279277</v>
      </c>
      <c r="CP68" s="6">
        <f t="shared" si="2"/>
        <v>202.21750472704721</v>
      </c>
      <c r="CR68" s="6"/>
      <c r="CS68" s="6"/>
      <c r="CT68" s="6"/>
      <c r="CU68" s="6"/>
      <c r="CV68" s="6"/>
      <c r="CW68" s="6"/>
      <c r="CX68" s="6"/>
      <c r="CY68" s="6"/>
      <c r="CZ68" s="6"/>
      <c r="DA68" s="6"/>
      <c r="DB68" s="6"/>
      <c r="DC68" s="6"/>
      <c r="DD68" s="6"/>
      <c r="DE68" s="6"/>
      <c r="DF68" s="6"/>
      <c r="DH68" s="6"/>
      <c r="DI68" s="6"/>
      <c r="DJ68" s="6"/>
      <c r="DK68" s="6"/>
      <c r="DL68" s="6"/>
      <c r="DM68" s="6"/>
      <c r="DN68" s="6"/>
      <c r="DO68" s="6"/>
      <c r="DP68" s="6"/>
      <c r="DQ68" s="6"/>
      <c r="DR68" s="6"/>
      <c r="DS68" s="6"/>
      <c r="DT68" s="6"/>
      <c r="DU68" s="6"/>
      <c r="DV68" s="6"/>
      <c r="DX68" s="6"/>
      <c r="DY68" s="6"/>
      <c r="DZ68" s="6"/>
      <c r="EA68" s="6"/>
      <c r="EB68" s="6"/>
      <c r="EC68" s="6"/>
      <c r="ED68" s="6"/>
      <c r="EE68" s="6"/>
      <c r="EF68" s="6"/>
      <c r="EG68" s="6"/>
      <c r="EH68" s="6"/>
      <c r="EI68" s="6"/>
      <c r="EJ68" s="6"/>
      <c r="EK68" s="6"/>
      <c r="EL68" s="6"/>
      <c r="EN68" s="1"/>
      <c r="EO68" s="1"/>
      <c r="EP68" s="1"/>
      <c r="EQ68" s="1"/>
      <c r="ER68" s="1"/>
      <c r="ES68" s="1"/>
      <c r="ET68" s="1"/>
      <c r="EU68" s="1"/>
      <c r="EV68" s="1"/>
      <c r="EW68" s="1"/>
      <c r="EX68" s="1"/>
      <c r="EY68" s="1"/>
      <c r="EZ68" s="1"/>
      <c r="FA68" s="1"/>
      <c r="FB68" s="2"/>
      <c r="FD68" s="2"/>
      <c r="FE68" s="2"/>
      <c r="FF68" s="2"/>
      <c r="FG68" s="2"/>
      <c r="FH68" s="2"/>
      <c r="FI68" s="2"/>
      <c r="FJ68" s="2"/>
      <c r="FK68" s="2"/>
      <c r="FL68" s="2"/>
      <c r="FM68" s="2"/>
      <c r="FN68" s="2"/>
      <c r="FO68" s="2"/>
      <c r="FP68" s="2"/>
      <c r="FQ68" s="2"/>
      <c r="FR68" s="2"/>
      <c r="FT68" s="2"/>
      <c r="FU68" s="2"/>
      <c r="FV68" s="2"/>
      <c r="FW68" s="2"/>
      <c r="FX68" s="2"/>
      <c r="FY68" s="2"/>
      <c r="FZ68" s="2"/>
      <c r="GA68" s="2"/>
      <c r="GB68" s="2"/>
      <c r="GC68" s="2"/>
      <c r="GD68" s="2"/>
      <c r="GE68" s="2"/>
      <c r="GF68" s="2"/>
      <c r="GG68" s="2"/>
      <c r="GH68" s="2"/>
      <c r="GJ68" s="6"/>
    </row>
    <row r="69" spans="1:192" x14ac:dyDescent="0.25">
      <c r="A69" s="8" t="s">
        <v>93</v>
      </c>
      <c r="B69" s="8" t="s">
        <v>234</v>
      </c>
      <c r="C69" s="22">
        <f>Baseline!CC69*'Summary all tools'!B$37</f>
        <v>124.23770580566107</v>
      </c>
      <c r="D69" s="22">
        <f>Baseline!CD69*'Summary all tools'!C$37</f>
        <v>137.83616199131251</v>
      </c>
      <c r="E69" s="22">
        <f>Baseline!CE69*'Summary all tools'!D$37</f>
        <v>296.87221193287741</v>
      </c>
      <c r="F69" s="22">
        <f>Baseline!CF69*'Summary all tools'!E$37</f>
        <v>230.67035082091706</v>
      </c>
      <c r="G69" s="22">
        <f>Baseline!CG69*'Summary all tools'!F$37</f>
        <v>183.21870409382987</v>
      </c>
      <c r="H69" s="22">
        <f>Baseline!CH69*'Summary all tools'!G$37</f>
        <v>218.4078551152939</v>
      </c>
      <c r="I69" s="22">
        <f>Baseline!CI69*'Summary all tools'!H$37</f>
        <v>119.9877080450038</v>
      </c>
      <c r="J69" s="27">
        <f>Baseline!CJ69*'Summary all tools'!J$37</f>
        <v>97.44526143117406</v>
      </c>
      <c r="K69" s="27">
        <f>Baseline!CK69*'Summary all tools'!K$37</f>
        <v>103.0525745454181</v>
      </c>
      <c r="L69" s="27">
        <f>Baseline!CL69*'Summary all tools'!L$37</f>
        <v>209.87393708351684</v>
      </c>
      <c r="M69" s="27">
        <f>Baseline!CM69*'Summary all tools'!M$37</f>
        <v>160.41110615356979</v>
      </c>
      <c r="N69" s="27">
        <f>Baseline!CN69*'Summary all tools'!N$37</f>
        <v>125.09388196763811</v>
      </c>
      <c r="O69" s="27">
        <f>Baseline!CO69*'Summary all tools'!O$37</f>
        <v>220.20243451377257</v>
      </c>
      <c r="P69" s="27">
        <f>Baseline!CP69*'Summary all tools'!P$37</f>
        <v>133.75261628916681</v>
      </c>
      <c r="Q69" s="28"/>
      <c r="R69" s="29">
        <f>Baseline!CR69*'Summary all tools'!B$44</f>
        <v>28.146467346944899</v>
      </c>
      <c r="S69" s="29">
        <f>Baseline!CS69*'Summary all tools'!C$44</f>
        <v>17.350727770497503</v>
      </c>
      <c r="T69" s="29">
        <f>Baseline!CT69*'Summary all tools'!D$44</f>
        <v>38.63503870824578</v>
      </c>
      <c r="U69" s="29">
        <f>Baseline!CU69*'Summary all tools'!E$44</f>
        <v>27.656578178971952</v>
      </c>
      <c r="V69" s="29">
        <f>Baseline!CV69*'Summary all tools'!F$44</f>
        <v>6.9584382334182404</v>
      </c>
      <c r="W69" s="29">
        <f>Baseline!CW69*'Summary all tools'!G$44</f>
        <v>9.0207789809419889</v>
      </c>
      <c r="X69" s="29">
        <f>Baseline!CX69*'Summary all tools'!H$44</f>
        <v>9.7233146870220288</v>
      </c>
      <c r="Y69" s="29">
        <f>Baseline!CY69*'Summary all tools'!J$44</f>
        <v>15.906013463851435</v>
      </c>
      <c r="Z69" s="29">
        <f>Baseline!CZ69*'Summary all tools'!K$44</f>
        <v>11.33060749040161</v>
      </c>
      <c r="AA69" s="29">
        <f>Baseline!DA69*'Summary all tools'!L$44</f>
        <v>26.603738503544395</v>
      </c>
      <c r="AB69" s="29">
        <f>Baseline!DB69*'Summary all tools'!M$44</f>
        <v>17.100537877821328</v>
      </c>
      <c r="AC69" s="29">
        <f>Baseline!DC69*'Summary all tools'!N$44</f>
        <v>6.7429043862914337</v>
      </c>
      <c r="AD69" s="29">
        <f>Baseline!DD69*'Summary all tools'!O$44</f>
        <v>11.631341078758696</v>
      </c>
      <c r="AE69" s="29">
        <f>Baseline!DE69*'Summary all tools'!P$44</f>
        <v>8.3554745712970035</v>
      </c>
      <c r="AF69" s="29">
        <f t="shared" si="0"/>
        <v>2596.2244710671598</v>
      </c>
      <c r="AH69" s="6">
        <f>C69*'Summary all tools'!B$38</f>
        <v>23.359169311214142</v>
      </c>
      <c r="AI69" s="6">
        <f>D69*'Summary all tools'!C$38</f>
        <v>25.915950590712669</v>
      </c>
      <c r="AJ69" s="6">
        <f>E69*'Summary all tools'!D$38</f>
        <v>56.099091691541389</v>
      </c>
      <c r="AK69" s="6">
        <f>F69*'Summary all tools'!E$38</f>
        <v>43.589115589398652</v>
      </c>
      <c r="AL69" s="6">
        <f>G69*'Summary all tools'!F$38</f>
        <v>34.622313801768321</v>
      </c>
      <c r="AM69" s="6">
        <f>H69*'Summary all tools'!G$38</f>
        <v>52.684334736683645</v>
      </c>
      <c r="AN69" s="6">
        <f>I69*'Summary all tools'!H$38</f>
        <v>28.943430498841028</v>
      </c>
      <c r="AO69" s="6">
        <f>J69*'Summary all tools'!J$38</f>
        <v>11.903251396354595</v>
      </c>
      <c r="AP69" s="6">
        <f>K69*'Summary all tools'!K$38</f>
        <v>12.588202687742584</v>
      </c>
      <c r="AQ69" s="6">
        <f>L69*'Summary all tools'!L$38</f>
        <v>51.390660025380456</v>
      </c>
      <c r="AR69" s="6">
        <f>M69*'Summary all tools'!M$38</f>
        <v>39.278972583207718</v>
      </c>
      <c r="AS69" s="6">
        <f>N69*'Summary all tools'!N$38</f>
        <v>30.63104094195247</v>
      </c>
      <c r="AT69" s="6">
        <f>O69*'Summary all tools'!O$38</f>
        <v>49.047886159172087</v>
      </c>
      <c r="AU69" s="6">
        <f>P69*'Summary all tools'!P$38</f>
        <v>29.792055259189997</v>
      </c>
      <c r="AV69" s="6"/>
      <c r="AW69" s="6">
        <f>R69*'Summary all tools'!B$45</f>
        <v>5.2920978539180927</v>
      </c>
      <c r="AX69" s="6">
        <f>S69*'Summary all tools'!C$45</f>
        <v>3.2622832580136736</v>
      </c>
      <c r="AY69" s="6">
        <f>T69*'Summary all tools'!D$45</f>
        <v>7.3007526197506696</v>
      </c>
      <c r="AZ69" s="6">
        <f>U69*'Summary all tools'!E$45</f>
        <v>5.2261843741954044</v>
      </c>
      <c r="BA69" s="6">
        <f>V69*'Summary all tools'!F$45</f>
        <v>1.3149161450473437</v>
      </c>
      <c r="BB69" s="6">
        <f>W69*'Summary all tools'!G$45</f>
        <v>2.1759919722974668</v>
      </c>
      <c r="BC69" s="6">
        <f>X69*'Summary all tools'!H$45</f>
        <v>2.3454576093463491</v>
      </c>
      <c r="BD69" s="6">
        <f>Y69*'Summary all tools'!J$45</f>
        <v>1.9429705887520388</v>
      </c>
      <c r="BE69" s="6">
        <f>Z69*'Summary all tools'!K$45</f>
        <v>1.3840700661153105</v>
      </c>
      <c r="BF69" s="6">
        <f>AA69*'Summary all tools'!L$45</f>
        <v>6.5143090173017502</v>
      </c>
      <c r="BG69" s="6">
        <f>AB69*'Summary all tools'!M$45</f>
        <v>4.1873133012249433</v>
      </c>
      <c r="BH69" s="6">
        <f>AC69*'Summary all tools'!N$45</f>
        <v>1.6510973764296197</v>
      </c>
      <c r="BI69" s="6">
        <f>AD69*'Summary all tools'!O$45</f>
        <v>2.5907646950823193</v>
      </c>
      <c r="BJ69" s="6">
        <f>AE69*'Summary all tools'!P$45</f>
        <v>1.8610982502702553</v>
      </c>
      <c r="BK69" s="6">
        <f t="shared" si="1"/>
        <v>536.894782400905</v>
      </c>
      <c r="BM69" s="6">
        <f>C69*'Summary all tools'!B$39</f>
        <v>5.3746761247041395</v>
      </c>
      <c r="BN69" s="6">
        <f>D69*'Summary all tools'!C$39</f>
        <v>5.9629620828188443</v>
      </c>
      <c r="BO69" s="6">
        <f>E69*'Summary all tools'!D$39</f>
        <v>16.550974256821217</v>
      </c>
      <c r="BP69" s="6">
        <f>F69*'Summary all tools'!E$39</f>
        <v>12.860142798114508</v>
      </c>
      <c r="BQ69" s="6">
        <f>G69*'Summary all tools'!F$39</f>
        <v>10.214657798658356</v>
      </c>
      <c r="BR69" s="6">
        <f>H69*'Summary all tools'!G$39</f>
        <v>10.900207186900065</v>
      </c>
      <c r="BS69" s="6">
        <f>I69*'Summary all tools'!H$39</f>
        <v>5.9882959652774543</v>
      </c>
      <c r="BT69" s="6">
        <f>J69*'Summary all tools'!J$39</f>
        <v>2.6227503076713514</v>
      </c>
      <c r="BU69" s="6">
        <f>K69*'Summary all tools'!K$39</f>
        <v>2.7736717786551455</v>
      </c>
      <c r="BV69" s="6">
        <f>L69*'Summary all tools'!L$39</f>
        <v>10.174660877508211</v>
      </c>
      <c r="BW69" s="6">
        <f>M69*'Summary all tools'!M$39</f>
        <v>7.7767093369438109</v>
      </c>
      <c r="BX69" s="6">
        <f>N69*'Summary all tools'!N$39</f>
        <v>6.0645349515946165</v>
      </c>
      <c r="BY69" s="6">
        <f>O69*'Summary all tools'!O$39</f>
        <v>11.081949174038879</v>
      </c>
      <c r="BZ69" s="6">
        <f>P69*'Summary all tools'!P$39</f>
        <v>6.7312593472646851</v>
      </c>
      <c r="CA69" s="6"/>
      <c r="CB69" s="6">
        <f>R69*'Summary all tools'!B$46</f>
        <v>1.217650833644871</v>
      </c>
      <c r="CC69" s="6">
        <f>S69*'Summary all tools'!C$46</f>
        <v>0.7506138469765975</v>
      </c>
      <c r="CD69" s="6">
        <f>T69*'Summary all tools'!D$46</f>
        <v>2.1539487542742659</v>
      </c>
      <c r="CE69" s="6">
        <f>U69*'Summary all tools'!E$46</f>
        <v>1.5418866942501968</v>
      </c>
      <c r="CF69" s="6">
        <f>V69*'Summary all tools'!F$46</f>
        <v>0.38794109869409205</v>
      </c>
      <c r="CG69" s="6">
        <f>W69*'Summary all tools'!G$46</f>
        <v>0.45020523564775178</v>
      </c>
      <c r="CH69" s="6">
        <f>X69*'Summary all tools'!H$46</f>
        <v>0.4852670915888998</v>
      </c>
      <c r="CI69" s="6">
        <f>Y69*'Summary all tools'!I$46</f>
        <v>0</v>
      </c>
      <c r="CJ69" s="6">
        <f>Z69*'Summary all tools'!J$46</f>
        <v>0.30496459083896671</v>
      </c>
      <c r="CK69" s="6">
        <f>AA69*'Summary all tools'!K$46</f>
        <v>0.71604265123411415</v>
      </c>
      <c r="CL69" s="6">
        <f>AB69*'Summary all tools'!L$46</f>
        <v>0.8290318280948713</v>
      </c>
      <c r="CM69" s="6">
        <f>AC69*'Summary all tools'!M$46</f>
        <v>0.32689511815217304</v>
      </c>
      <c r="CN69" s="6">
        <f>AD69*'Summary all tools'!N$46</f>
        <v>0.56388588631615699</v>
      </c>
      <c r="CO69" s="6">
        <f>AE69*'Summary all tools'!O$46</f>
        <v>0.42049918625353044</v>
      </c>
      <c r="CP69" s="6">
        <f t="shared" si="2"/>
        <v>125.22628480293778</v>
      </c>
      <c r="CR69" s="6"/>
      <c r="CS69" s="6"/>
      <c r="CT69" s="6"/>
      <c r="CU69" s="6"/>
      <c r="CV69" s="6"/>
      <c r="CW69" s="6"/>
      <c r="CX69" s="6"/>
      <c r="CY69" s="6"/>
      <c r="CZ69" s="6"/>
      <c r="DA69" s="6"/>
      <c r="DB69" s="6"/>
      <c r="DC69" s="6"/>
      <c r="DD69" s="6"/>
      <c r="DE69" s="6"/>
      <c r="DF69" s="6"/>
      <c r="DH69" s="6"/>
      <c r="DI69" s="6"/>
      <c r="DJ69" s="6"/>
      <c r="DK69" s="6"/>
      <c r="DL69" s="6"/>
      <c r="DM69" s="6"/>
      <c r="DN69" s="6"/>
      <c r="DO69" s="6"/>
      <c r="DP69" s="6"/>
      <c r="DQ69" s="6"/>
      <c r="DR69" s="6"/>
      <c r="DS69" s="6"/>
      <c r="DT69" s="6"/>
      <c r="DU69" s="6"/>
      <c r="DV69" s="6"/>
      <c r="DX69" s="6"/>
      <c r="DY69" s="6"/>
      <c r="DZ69" s="6"/>
      <c r="EA69" s="6"/>
      <c r="EB69" s="6"/>
      <c r="EC69" s="6"/>
      <c r="ED69" s="6"/>
      <c r="EE69" s="6"/>
      <c r="EF69" s="6"/>
      <c r="EG69" s="6"/>
      <c r="EH69" s="6"/>
      <c r="EI69" s="6"/>
      <c r="EJ69" s="6"/>
      <c r="EK69" s="6"/>
      <c r="EL69" s="6"/>
      <c r="EN69" s="1"/>
      <c r="EO69" s="1"/>
      <c r="EP69" s="1"/>
      <c r="EQ69" s="1"/>
      <c r="ER69" s="1"/>
      <c r="ES69" s="1"/>
      <c r="ET69" s="1"/>
      <c r="EU69" s="1"/>
      <c r="EV69" s="1"/>
      <c r="EW69" s="1"/>
      <c r="EX69" s="1"/>
      <c r="EY69" s="1"/>
      <c r="EZ69" s="1"/>
      <c r="FA69" s="1"/>
      <c r="FB69" s="2"/>
      <c r="FD69" s="2"/>
      <c r="FE69" s="2"/>
      <c r="FF69" s="2"/>
      <c r="FG69" s="2"/>
      <c r="FH69" s="2"/>
      <c r="FI69" s="2"/>
      <c r="FJ69" s="2"/>
      <c r="FK69" s="2"/>
      <c r="FL69" s="2"/>
      <c r="FM69" s="2"/>
      <c r="FN69" s="2"/>
      <c r="FO69" s="2"/>
      <c r="FP69" s="2"/>
      <c r="FQ69" s="2"/>
      <c r="FR69" s="2"/>
      <c r="FT69" s="2"/>
      <c r="FU69" s="2"/>
      <c r="FV69" s="2"/>
      <c r="FW69" s="2"/>
      <c r="FX69" s="2"/>
      <c r="FY69" s="2"/>
      <c r="FZ69" s="2"/>
      <c r="GA69" s="2"/>
      <c r="GB69" s="2"/>
      <c r="GC69" s="2"/>
      <c r="GD69" s="2"/>
      <c r="GE69" s="2"/>
      <c r="GF69" s="2"/>
      <c r="GG69" s="2"/>
      <c r="GH69" s="2"/>
      <c r="GJ69" s="6"/>
    </row>
    <row r="70" spans="1:192" x14ac:dyDescent="0.25">
      <c r="A70" s="8" t="s">
        <v>103</v>
      </c>
      <c r="B70" s="8" t="s">
        <v>235</v>
      </c>
      <c r="C70" s="22">
        <f>Baseline!CC70*'Summary all tools'!B$37</f>
        <v>121.26261753921489</v>
      </c>
      <c r="D70" s="22">
        <f>Baseline!CD70*'Summary all tools'!C$37</f>
        <v>127.93083714028157</v>
      </c>
      <c r="E70" s="22">
        <f>Baseline!CE70*'Summary all tools'!D$37</f>
        <v>292.72510668271411</v>
      </c>
      <c r="F70" s="22">
        <f>Baseline!CF70*'Summary all tools'!E$37</f>
        <v>230.19415953880485</v>
      </c>
      <c r="G70" s="22">
        <f>Baseline!CG70*'Summary all tools'!F$37</f>
        <v>183.31747999538942</v>
      </c>
      <c r="H70" s="22">
        <f>Baseline!CH70*'Summary all tools'!G$37</f>
        <v>212.34901177333992</v>
      </c>
      <c r="I70" s="22">
        <f>Baseline!CI70*'Summary all tools'!H$37</f>
        <v>113.23278703917009</v>
      </c>
      <c r="J70" s="27">
        <f>Baseline!CJ70*'Summary all tools'!J$37</f>
        <v>93.263364322068199</v>
      </c>
      <c r="K70" s="27">
        <f>Baseline!CK70*'Summary all tools'!K$37</f>
        <v>101.77811073927499</v>
      </c>
      <c r="L70" s="27">
        <f>Baseline!CL70*'Summary all tools'!L$37</f>
        <v>196.34027300888093</v>
      </c>
      <c r="M70" s="27">
        <f>Baseline!CM70*'Summary all tools'!M$37</f>
        <v>162.12089813886115</v>
      </c>
      <c r="N70" s="27">
        <f>Baseline!CN70*'Summary all tools'!N$37</f>
        <v>124.02817416469068</v>
      </c>
      <c r="O70" s="27">
        <f>Baseline!CO70*'Summary all tools'!O$37</f>
        <v>204.57286344235573</v>
      </c>
      <c r="P70" s="27">
        <f>Baseline!CP70*'Summary all tools'!P$37</f>
        <v>119.08416200555148</v>
      </c>
      <c r="Q70" s="28"/>
      <c r="R70" s="29">
        <f>Baseline!CR70*'Summary all tools'!B$44</f>
        <v>20.444698426000407</v>
      </c>
      <c r="S70" s="29">
        <f>Baseline!CS70*'Summary all tools'!C$44</f>
        <v>14.062713294904116</v>
      </c>
      <c r="T70" s="29">
        <f>Baseline!CT70*'Summary all tools'!D$44</f>
        <v>34.409332439613763</v>
      </c>
      <c r="U70" s="29">
        <f>Baseline!CU70*'Summary all tools'!E$44</f>
        <v>25.696476531431554</v>
      </c>
      <c r="V70" s="29">
        <f>Baseline!CV70*'Summary all tools'!F$44</f>
        <v>8.1549659558130276</v>
      </c>
      <c r="W70" s="29">
        <f>Baseline!CW70*'Summary all tools'!G$44</f>
        <v>11.181541824192399</v>
      </c>
      <c r="X70" s="29">
        <f>Baseline!CX70*'Summary all tools'!H$44</f>
        <v>9.1932256634130134</v>
      </c>
      <c r="Y70" s="29">
        <f>Baseline!CY70*'Summary all tools'!J$44</f>
        <v>14.923773773588291</v>
      </c>
      <c r="Z70" s="29">
        <f>Baseline!CZ70*'Summary all tools'!K$44</f>
        <v>10.114411700295907</v>
      </c>
      <c r="AA70" s="29">
        <f>Baseline!DA70*'Summary all tools'!L$44</f>
        <v>24.265018610430257</v>
      </c>
      <c r="AB70" s="29">
        <f>Baseline!DB70*'Summary all tools'!M$44</f>
        <v>15.733738070355171</v>
      </c>
      <c r="AC70" s="29">
        <f>Baseline!DC70*'Summary all tools'!N$44</f>
        <v>7.1348296354709211</v>
      </c>
      <c r="AD70" s="29">
        <f>Baseline!DD70*'Summary all tools'!O$44</f>
        <v>10.615277190477865</v>
      </c>
      <c r="AE70" s="29">
        <f>Baseline!DE70*'Summary all tools'!P$44</f>
        <v>6.986185769947971</v>
      </c>
      <c r="AF70" s="29">
        <f t="shared" ref="AF70:AF133" si="3">SUM(C70:AE70)</f>
        <v>2495.1160344165328</v>
      </c>
      <c r="AH70" s="6">
        <f>C70*'Summary all tools'!B$38</f>
        <v>22.799793314361533</v>
      </c>
      <c r="AI70" s="6">
        <f>D70*'Summary all tools'!C$38</f>
        <v>24.053551741849944</v>
      </c>
      <c r="AJ70" s="6">
        <f>E70*'Summary all tools'!D$38</f>
        <v>55.31542508910443</v>
      </c>
      <c r="AK70" s="6">
        <f>F70*'Summary all tools'!E$38</f>
        <v>43.499131086558194</v>
      </c>
      <c r="AL70" s="6">
        <f>G70*'Summary all tools'!F$38</f>
        <v>34.640979201006687</v>
      </c>
      <c r="AM70" s="6">
        <f>H70*'Summary all tools'!G$38</f>
        <v>51.222820769724322</v>
      </c>
      <c r="AN70" s="6">
        <f>I70*'Summary all tools'!H$38</f>
        <v>27.314008703533634</v>
      </c>
      <c r="AO70" s="6">
        <f>J70*'Summary all tools'!J$38</f>
        <v>11.392419244310608</v>
      </c>
      <c r="AP70" s="6">
        <f>K70*'Summary all tools'!K$38</f>
        <v>12.432522843928002</v>
      </c>
      <c r="AQ70" s="6">
        <f>L70*'Summary all tools'!L$38</f>
        <v>48.076747211706255</v>
      </c>
      <c r="AR70" s="6">
        <f>M70*'Summary all tools'!M$38</f>
        <v>39.697639807214969</v>
      </c>
      <c r="AS70" s="6">
        <f>N70*'Summary all tools'!N$38</f>
        <v>30.370087018141184</v>
      </c>
      <c r="AT70" s="6">
        <f>O70*'Summary all tools'!O$38</f>
        <v>45.566555790049414</v>
      </c>
      <c r="AU70" s="6">
        <f>P70*'Summary all tools'!P$38</f>
        <v>26.524804025467663</v>
      </c>
      <c r="AV70" s="6"/>
      <c r="AW70" s="6">
        <f>R70*'Summary all tools'!B$45</f>
        <v>3.8440115177005758</v>
      </c>
      <c r="AX70" s="6">
        <f>S70*'Summary all tools'!C$45</f>
        <v>2.644070885730724</v>
      </c>
      <c r="AY70" s="6">
        <f>T70*'Summary all tools'!D$45</f>
        <v>6.5022330079551836</v>
      </c>
      <c r="AZ70" s="6">
        <f>U70*'Summary all tools'!E$45</f>
        <v>4.8557895792963386</v>
      </c>
      <c r="BA70" s="6">
        <f>V70*'Summary all tools'!F$45</f>
        <v>1.5410205620726496</v>
      </c>
      <c r="BB70" s="6">
        <f>W70*'Summary all tools'!G$45</f>
        <v>2.6972111054660037</v>
      </c>
      <c r="BC70" s="6">
        <f>X70*'Summary all tools'!H$45</f>
        <v>2.2175895546680189</v>
      </c>
      <c r="BD70" s="6">
        <f>Y70*'Summary all tools'!J$45</f>
        <v>1.8229868584714475</v>
      </c>
      <c r="BE70" s="6">
        <f>Z70*'Summary all tools'!K$45</f>
        <v>1.2355078474481542</v>
      </c>
      <c r="BF70" s="6">
        <f>AA70*'Summary all tools'!L$45</f>
        <v>5.9416397254792246</v>
      </c>
      <c r="BG70" s="6">
        <f>AB70*'Summary all tools'!M$45</f>
        <v>3.8526326581477739</v>
      </c>
      <c r="BH70" s="6">
        <f>AC70*'Summary all tools'!N$45</f>
        <v>1.7470659255302665</v>
      </c>
      <c r="BI70" s="6">
        <f>AD70*'Summary all tools'!O$45</f>
        <v>2.3644466435453961</v>
      </c>
      <c r="BJ70" s="6">
        <f>AE70*'Summary all tools'!P$45</f>
        <v>1.5561028881803962</v>
      </c>
      <c r="BK70" s="6">
        <f t="shared" si="1"/>
        <v>515.72879460664899</v>
      </c>
      <c r="BM70" s="6">
        <f>C70*'Summary all tools'!B$39</f>
        <v>5.2459701431274333</v>
      </c>
      <c r="BN70" s="6">
        <f>D70*'Summary all tools'!C$39</f>
        <v>5.5344455335229963</v>
      </c>
      <c r="BO70" s="6">
        <f>E70*'Summary all tools'!D$39</f>
        <v>16.319768271630188</v>
      </c>
      <c r="BP70" s="6">
        <f>F70*'Summary all tools'!E$39</f>
        <v>12.833594575226796</v>
      </c>
      <c r="BQ70" s="6">
        <f>G70*'Summary all tools'!F$39</f>
        <v>10.220164671104458</v>
      </c>
      <c r="BR70" s="6">
        <f>H70*'Summary all tools'!G$39</f>
        <v>10.597824986839516</v>
      </c>
      <c r="BS70" s="6">
        <f>I70*'Summary all tools'!H$39</f>
        <v>5.6511742145242003</v>
      </c>
      <c r="BT70" s="6">
        <f>J70*'Summary all tools'!J$39</f>
        <v>2.5101940707803037</v>
      </c>
      <c r="BU70" s="6">
        <f>K70*'Summary all tools'!K$39</f>
        <v>2.7393694401875259</v>
      </c>
      <c r="BV70" s="6">
        <f>L70*'Summary all tools'!L$39</f>
        <v>9.5185506224519099</v>
      </c>
      <c r="BW70" s="6">
        <f>M70*'Summary all tools'!M$39</f>
        <v>7.859599827602965</v>
      </c>
      <c r="BX70" s="6">
        <f>N70*'Summary all tools'!N$39</f>
        <v>6.0128695774172147</v>
      </c>
      <c r="BY70" s="6">
        <f>O70*'Summary all tools'!O$39</f>
        <v>10.295372437919113</v>
      </c>
      <c r="BZ70" s="6">
        <f>P70*'Summary all tools'!P$39</f>
        <v>5.9930519555449946</v>
      </c>
      <c r="CA70" s="6"/>
      <c r="CB70" s="6">
        <f>R70*'Summary all tools'!B$46</f>
        <v>0.88446282708154844</v>
      </c>
      <c r="CC70" s="6">
        <f>S70*'Summary all tools'!C$46</f>
        <v>0.60837029229202499</v>
      </c>
      <c r="CD70" s="6">
        <f>T70*'Summary all tools'!D$46</f>
        <v>1.9183606700488893</v>
      </c>
      <c r="CE70" s="6">
        <f>U70*'Summary all tools'!E$46</f>
        <v>1.4326087268110315</v>
      </c>
      <c r="CF70" s="6">
        <f>V70*'Summary all tools'!F$46</f>
        <v>0.45464892359286246</v>
      </c>
      <c r="CG70" s="6">
        <f>W70*'Summary all tools'!G$46</f>
        <v>0.55804367699296631</v>
      </c>
      <c r="CH70" s="6">
        <f>X70*'Summary all tools'!H$46</f>
        <v>0.4588116320002798</v>
      </c>
      <c r="CI70" s="6">
        <f>Y70*'Summary all tools'!I$46</f>
        <v>0</v>
      </c>
      <c r="CJ70" s="6">
        <f>Z70*'Summary all tools'!J$46</f>
        <v>0.2722305426580679</v>
      </c>
      <c r="CK70" s="6">
        <f>AA70*'Summary all tools'!K$46</f>
        <v>0.65309573899708773</v>
      </c>
      <c r="CL70" s="6">
        <f>AB70*'Summary all tools'!L$46</f>
        <v>0.76276955312321704</v>
      </c>
      <c r="CM70" s="6">
        <f>AC70*'Summary all tools'!M$46</f>
        <v>0.34589560270565683</v>
      </c>
      <c r="CN70" s="6">
        <f>AD70*'Summary all tools'!N$46</f>
        <v>0.51462724259506498</v>
      </c>
      <c r="CO70" s="6">
        <f>AE70*'Summary all tools'!O$46</f>
        <v>0.35158810025833215</v>
      </c>
      <c r="CP70" s="6">
        <f t="shared" si="2"/>
        <v>120.54746385703662</v>
      </c>
      <c r="CR70" s="6"/>
      <c r="CS70" s="6"/>
      <c r="CT70" s="6"/>
      <c r="CU70" s="6"/>
      <c r="CV70" s="6"/>
      <c r="CW70" s="6"/>
      <c r="CX70" s="6"/>
      <c r="CY70" s="6"/>
      <c r="CZ70" s="6"/>
      <c r="DA70" s="6"/>
      <c r="DB70" s="6"/>
      <c r="DC70" s="6"/>
      <c r="DD70" s="6"/>
      <c r="DE70" s="6"/>
      <c r="DF70" s="6"/>
      <c r="DH70" s="6"/>
      <c r="DI70" s="6"/>
      <c r="DJ70" s="6"/>
      <c r="DK70" s="6"/>
      <c r="DL70" s="6"/>
      <c r="DM70" s="6"/>
      <c r="DN70" s="6"/>
      <c r="DO70" s="6"/>
      <c r="DP70" s="6"/>
      <c r="DQ70" s="6"/>
      <c r="DR70" s="6"/>
      <c r="DS70" s="6"/>
      <c r="DT70" s="6"/>
      <c r="DU70" s="6"/>
      <c r="DV70" s="6"/>
      <c r="DX70" s="6"/>
      <c r="DY70" s="6"/>
      <c r="DZ70" s="6"/>
      <c r="EA70" s="6"/>
      <c r="EB70" s="6"/>
      <c r="EC70" s="6"/>
      <c r="ED70" s="6"/>
      <c r="EE70" s="6"/>
      <c r="EF70" s="6"/>
      <c r="EG70" s="6"/>
      <c r="EH70" s="6"/>
      <c r="EI70" s="6"/>
      <c r="EJ70" s="6"/>
      <c r="EK70" s="6"/>
      <c r="EL70" s="6"/>
      <c r="EN70" s="1"/>
      <c r="EO70" s="1"/>
      <c r="EP70" s="1"/>
      <c r="EQ70" s="1"/>
      <c r="ER70" s="1"/>
      <c r="ES70" s="1"/>
      <c r="ET70" s="1"/>
      <c r="EU70" s="1"/>
      <c r="EV70" s="1"/>
      <c r="EW70" s="1"/>
      <c r="EX70" s="1"/>
      <c r="EY70" s="1"/>
      <c r="EZ70" s="1"/>
      <c r="FA70" s="1"/>
      <c r="FB70" s="2"/>
      <c r="FD70" s="2"/>
      <c r="FE70" s="2"/>
      <c r="FF70" s="2"/>
      <c r="FG70" s="2"/>
      <c r="FH70" s="2"/>
      <c r="FI70" s="2"/>
      <c r="FJ70" s="2"/>
      <c r="FK70" s="2"/>
      <c r="FL70" s="2"/>
      <c r="FM70" s="2"/>
      <c r="FN70" s="2"/>
      <c r="FO70" s="2"/>
      <c r="FP70" s="2"/>
      <c r="FQ70" s="2"/>
      <c r="FR70" s="2"/>
      <c r="FT70" s="2"/>
      <c r="FU70" s="2"/>
      <c r="FV70" s="2"/>
      <c r="FW70" s="2"/>
      <c r="FX70" s="2"/>
      <c r="FY70" s="2"/>
      <c r="FZ70" s="2"/>
      <c r="GA70" s="2"/>
      <c r="GB70" s="2"/>
      <c r="GC70" s="2"/>
      <c r="GD70" s="2"/>
      <c r="GE70" s="2"/>
      <c r="GF70" s="2"/>
      <c r="GG70" s="2"/>
      <c r="GH70" s="2"/>
      <c r="GJ70" s="6"/>
    </row>
    <row r="71" spans="1:192" x14ac:dyDescent="0.25">
      <c r="A71" s="8" t="s">
        <v>106</v>
      </c>
      <c r="B71" s="8" t="s">
        <v>236</v>
      </c>
      <c r="C71" s="22">
        <f>Baseline!CC71*'Summary all tools'!B$37</f>
        <v>143.77582049216926</v>
      </c>
      <c r="D71" s="22">
        <f>Baseline!CD71*'Summary all tools'!C$37</f>
        <v>146.2159433795874</v>
      </c>
      <c r="E71" s="22">
        <f>Baseline!CE71*'Summary all tools'!D$37</f>
        <v>353.75353369826354</v>
      </c>
      <c r="F71" s="22">
        <f>Baseline!CF71*'Summary all tools'!E$37</f>
        <v>262.61864234255302</v>
      </c>
      <c r="G71" s="22">
        <f>Baseline!CG71*'Summary all tools'!F$37</f>
        <v>183.45316260054173</v>
      </c>
      <c r="H71" s="22">
        <f>Baseline!CH71*'Summary all tools'!G$37</f>
        <v>224.44297040358339</v>
      </c>
      <c r="I71" s="22">
        <f>Baseline!CI71*'Summary all tools'!H$37</f>
        <v>121.85494200112254</v>
      </c>
      <c r="J71" s="27">
        <f>Baseline!CJ71*'Summary all tools'!J$37</f>
        <v>107.24538271980238</v>
      </c>
      <c r="K71" s="27">
        <f>Baseline!CK71*'Summary all tools'!K$37</f>
        <v>109.45036282760866</v>
      </c>
      <c r="L71" s="27">
        <f>Baseline!CL71*'Summary all tools'!L$37</f>
        <v>220.24882948179226</v>
      </c>
      <c r="M71" s="27">
        <f>Baseline!CM71*'Summary all tools'!M$37</f>
        <v>166.7837532224537</v>
      </c>
      <c r="N71" s="27">
        <f>Baseline!CN71*'Summary all tools'!N$37</f>
        <v>117.23907277669275</v>
      </c>
      <c r="O71" s="27">
        <f>Baseline!CO71*'Summary all tools'!O$37</f>
        <v>209.48799614110638</v>
      </c>
      <c r="P71" s="27">
        <f>Baseline!CP71*'Summary all tools'!P$37</f>
        <v>129.86284626011761</v>
      </c>
      <c r="Q71" s="28"/>
      <c r="R71" s="29">
        <f>Baseline!CR71*'Summary all tools'!B$44</f>
        <v>12.919769277059205</v>
      </c>
      <c r="S71" s="29">
        <f>Baseline!CS71*'Summary all tools'!C$44</f>
        <v>7.4987282599383196</v>
      </c>
      <c r="T71" s="29">
        <f>Baseline!CT71*'Summary all tools'!D$44</f>
        <v>16.434542796667294</v>
      </c>
      <c r="U71" s="29">
        <f>Baseline!CU71*'Summary all tools'!E$44</f>
        <v>7.6101767071144479</v>
      </c>
      <c r="V71" s="29">
        <f>Baseline!CV71*'Summary all tools'!F$44</f>
        <v>3.3030496429294618</v>
      </c>
      <c r="W71" s="29">
        <f>Baseline!CW71*'Summary all tools'!G$44</f>
        <v>3.3917137446008003</v>
      </c>
      <c r="X71" s="29">
        <f>Baseline!CX71*'Summary all tools'!H$44</f>
        <v>2.368670578855514</v>
      </c>
      <c r="Y71" s="29">
        <f>Baseline!CY71*'Summary all tools'!J$44</f>
        <v>8.0768201252781431</v>
      </c>
      <c r="Z71" s="29">
        <f>Baseline!CZ71*'Summary all tools'!K$44</f>
        <v>5.0623910947211392</v>
      </c>
      <c r="AA71" s="29">
        <f>Baseline!DA71*'Summary all tools'!L$44</f>
        <v>8.1288677952727095</v>
      </c>
      <c r="AB71" s="29">
        <f>Baseline!DB71*'Summary all tools'!M$44</f>
        <v>4.5276475944045611</v>
      </c>
      <c r="AC71" s="29">
        <f>Baseline!DC71*'Summary all tools'!N$44</f>
        <v>2.3797899355778935</v>
      </c>
      <c r="AD71" s="29">
        <f>Baseline!DD71*'Summary all tools'!O$44</f>
        <v>2.8379991140416663</v>
      </c>
      <c r="AE71" s="29">
        <f>Baseline!DE71*'Summary all tools'!P$44</f>
        <v>1.4145609585520746</v>
      </c>
      <c r="AF71" s="29">
        <f t="shared" si="3"/>
        <v>2582.3879859724079</v>
      </c>
      <c r="AH71" s="6">
        <f>C71*'Summary all tools'!B$38</f>
        <v>27.032724984384569</v>
      </c>
      <c r="AI71" s="6">
        <f>D71*'Summary all tools'!C$38</f>
        <v>27.491516808474834</v>
      </c>
      <c r="AJ71" s="6">
        <f>E71*'Summary all tools'!D$38</f>
        <v>66.847792165986419</v>
      </c>
      <c r="AK71" s="6">
        <f>F71*'Summary all tools'!E$38</f>
        <v>49.626292743135018</v>
      </c>
      <c r="AL71" s="6">
        <f>G71*'Summary all tools'!F$38</f>
        <v>34.666618754327722</v>
      </c>
      <c r="AM71" s="6">
        <f>H71*'Summary all tools'!G$38</f>
        <v>54.140125023415216</v>
      </c>
      <c r="AN71" s="6">
        <f>I71*'Summary all tools'!H$38</f>
        <v>29.393844604707009</v>
      </c>
      <c r="AO71" s="6">
        <f>J71*'Summary all tools'!J$38</f>
        <v>13.100367661425135</v>
      </c>
      <c r="AP71" s="6">
        <f>K71*'Summary all tools'!K$38</f>
        <v>13.369713057616792</v>
      </c>
      <c r="AQ71" s="6">
        <f>L71*'Summary all tools'!L$38</f>
        <v>53.93110204237805</v>
      </c>
      <c r="AR71" s="6">
        <f>M71*'Summary all tools'!M$38</f>
        <v>40.839407116097945</v>
      </c>
      <c r="AS71" s="6">
        <f>N71*'Summary all tools'!N$38</f>
        <v>28.707677639650321</v>
      </c>
      <c r="AT71" s="6">
        <f>O71*'Summary all tools'!O$38</f>
        <v>46.66135235575436</v>
      </c>
      <c r="AU71" s="6">
        <f>P71*'Summary all tools'!P$38</f>
        <v>28.925647955422281</v>
      </c>
      <c r="AV71" s="6"/>
      <c r="AW71" s="6">
        <f>R71*'Summary all tools'!B$45</f>
        <v>2.4291745895302665</v>
      </c>
      <c r="AX71" s="6">
        <f>S71*'Summary all tools'!C$45</f>
        <v>1.4099106378918971</v>
      </c>
      <c r="AY71" s="6">
        <f>T71*'Summary all tools'!D$45</f>
        <v>3.1055884862246885</v>
      </c>
      <c r="AZ71" s="6">
        <f>U71*'Summary all tools'!E$45</f>
        <v>1.438073297940641</v>
      </c>
      <c r="BA71" s="6">
        <f>V71*'Summary all tools'!F$45</f>
        <v>0.62416783158643585</v>
      </c>
      <c r="BB71" s="6">
        <f>W71*'Summary all tools'!G$45</f>
        <v>0.81814906408577526</v>
      </c>
      <c r="BC71" s="6">
        <f>X71*'Summary all tools'!H$45</f>
        <v>0.57137062946514705</v>
      </c>
      <c r="BD71" s="6">
        <f>Y71*'Summary all tools'!J$45</f>
        <v>0.98660949770478357</v>
      </c>
      <c r="BE71" s="6">
        <f>Z71*'Summary all tools'!K$45</f>
        <v>0.61838731798871061</v>
      </c>
      <c r="BF71" s="6">
        <f>AA71*'Summary all tools'!L$45</f>
        <v>1.9904705036904415</v>
      </c>
      <c r="BG71" s="6">
        <f>AB71*'Summary all tools'!M$45</f>
        <v>1.1086598053677561</v>
      </c>
      <c r="BH71" s="6">
        <f>AC71*'Summary all tools'!N$45</f>
        <v>0.58272588397881042</v>
      </c>
      <c r="BI71" s="6">
        <f>AD71*'Summary all tools'!O$45</f>
        <v>0.63213586976324165</v>
      </c>
      <c r="BJ71" s="6">
        <f>AE71*'Summary all tools'!P$45</f>
        <v>0.31507928154142206</v>
      </c>
      <c r="BK71" s="6">
        <f t="shared" ref="BK71:BK134" si="4">SUM(AH71:BJ71)</f>
        <v>531.36468560953563</v>
      </c>
      <c r="BM71" s="6">
        <f>C71*'Summary all tools'!B$39</f>
        <v>6.2199190229557422</v>
      </c>
      <c r="BN71" s="6">
        <f>D71*'Summary all tools'!C$39</f>
        <v>6.3254817435428832</v>
      </c>
      <c r="BO71" s="6">
        <f>E71*'Summary all tools'!D$39</f>
        <v>19.722174707356242</v>
      </c>
      <c r="BP71" s="6">
        <f>F71*'Summary all tools'!E$39</f>
        <v>14.641297548440456</v>
      </c>
      <c r="BQ71" s="6">
        <f>G71*'Summary all tools'!F$39</f>
        <v>10.227729135593583</v>
      </c>
      <c r="BR71" s="6">
        <f>H71*'Summary all tools'!G$39</f>
        <v>11.201405177258321</v>
      </c>
      <c r="BS71" s="6">
        <f>I71*'Summary all tools'!H$39</f>
        <v>6.0814850906290365</v>
      </c>
      <c r="BT71" s="6">
        <f>J71*'Summary all tools'!J$39</f>
        <v>2.8865216881106233</v>
      </c>
      <c r="BU71" s="6">
        <f>K71*'Summary all tools'!K$39</f>
        <v>2.9458689787969203</v>
      </c>
      <c r="BV71" s="6">
        <f>L71*'Summary all tools'!L$39</f>
        <v>10.677634296980891</v>
      </c>
      <c r="BW71" s="6">
        <f>M71*'Summary all tools'!M$39</f>
        <v>8.0856544290261034</v>
      </c>
      <c r="BX71" s="6">
        <f>N71*'Summary all tools'!N$39</f>
        <v>5.6837348346958692</v>
      </c>
      <c r="BY71" s="6">
        <f>O71*'Summary all tools'!O$39</f>
        <v>10.54273233142567</v>
      </c>
      <c r="BZ71" s="6">
        <f>P71*'Summary all tools'!P$39</f>
        <v>6.5355020485054522</v>
      </c>
      <c r="CA71" s="6"/>
      <c r="CB71" s="6">
        <f>R71*'Summary all tools'!B$46</f>
        <v>0.55892512679457462</v>
      </c>
      <c r="CC71" s="6">
        <f>S71*'Summary all tools'!C$46</f>
        <v>0.3244042175680471</v>
      </c>
      <c r="CD71" s="6">
        <f>T71*'Summary all tools'!D$46</f>
        <v>0.91624505028368131</v>
      </c>
      <c r="CE71" s="6">
        <f>U71*'Summary all tools'!E$46</f>
        <v>0.42427628355391583</v>
      </c>
      <c r="CF71" s="6">
        <f>V71*'Summary all tools'!F$46</f>
        <v>0.18414889441214721</v>
      </c>
      <c r="CG71" s="6">
        <f>W71*'Summary all tools'!G$46</f>
        <v>0.16927222015567764</v>
      </c>
      <c r="CH71" s="6">
        <f>X71*'Summary all tools'!H$46</f>
        <v>0.11821461299278906</v>
      </c>
      <c r="CI71" s="6">
        <f>Y71*'Summary all tools'!I$46</f>
        <v>0</v>
      </c>
      <c r="CJ71" s="6">
        <f>Z71*'Summary all tools'!J$46</f>
        <v>0.13625483277717351</v>
      </c>
      <c r="CK71" s="6">
        <f>AA71*'Summary all tools'!K$46</f>
        <v>0.21878940235723648</v>
      </c>
      <c r="CL71" s="6">
        <f>AB71*'Summary all tools'!L$46</f>
        <v>0.21949976012314634</v>
      </c>
      <c r="CM71" s="6">
        <f>AC71*'Summary all tools'!M$46</f>
        <v>0.11537190320385844</v>
      </c>
      <c r="CN71" s="6">
        <f>AD71*'Summary all tools'!N$46</f>
        <v>0.13758582393464117</v>
      </c>
      <c r="CO71" s="6">
        <f>AE71*'Summary all tools'!O$46</f>
        <v>7.1189461101409154E-2</v>
      </c>
      <c r="CP71" s="6">
        <f t="shared" ref="CP71:CP134" si="5">SUM(BM71:CO71)</f>
        <v>125.37131862257607</v>
      </c>
      <c r="CR71" s="6"/>
      <c r="CS71" s="6"/>
      <c r="CT71" s="6"/>
      <c r="CU71" s="6"/>
      <c r="CV71" s="6"/>
      <c r="CW71" s="6"/>
      <c r="CX71" s="6"/>
      <c r="CY71" s="6"/>
      <c r="CZ71" s="6"/>
      <c r="DA71" s="6"/>
      <c r="DB71" s="6"/>
      <c r="DC71" s="6"/>
      <c r="DD71" s="6"/>
      <c r="DE71" s="6"/>
      <c r="DF71" s="6"/>
      <c r="DH71" s="6"/>
      <c r="DI71" s="6"/>
      <c r="DJ71" s="6"/>
      <c r="DK71" s="6"/>
      <c r="DL71" s="6"/>
      <c r="DM71" s="6"/>
      <c r="DN71" s="6"/>
      <c r="DO71" s="6"/>
      <c r="DP71" s="6"/>
      <c r="DQ71" s="6"/>
      <c r="DR71" s="6"/>
      <c r="DS71" s="6"/>
      <c r="DT71" s="6"/>
      <c r="DU71" s="6"/>
      <c r="DV71" s="6"/>
      <c r="DX71" s="6"/>
      <c r="DY71" s="6"/>
      <c r="DZ71" s="6"/>
      <c r="EA71" s="6"/>
      <c r="EB71" s="6"/>
      <c r="EC71" s="6"/>
      <c r="ED71" s="6"/>
      <c r="EE71" s="6"/>
      <c r="EF71" s="6"/>
      <c r="EG71" s="6"/>
      <c r="EH71" s="6"/>
      <c r="EI71" s="6"/>
      <c r="EJ71" s="6"/>
      <c r="EK71" s="6"/>
      <c r="EL71" s="6"/>
      <c r="EN71" s="1"/>
      <c r="EO71" s="1"/>
      <c r="EP71" s="1"/>
      <c r="EQ71" s="1"/>
      <c r="ER71" s="1"/>
      <c r="ES71" s="1"/>
      <c r="ET71" s="1"/>
      <c r="EU71" s="1"/>
      <c r="EV71" s="1"/>
      <c r="EW71" s="1"/>
      <c r="EX71" s="1"/>
      <c r="EY71" s="1"/>
      <c r="EZ71" s="1"/>
      <c r="FA71" s="1"/>
      <c r="FB71" s="2"/>
      <c r="FD71" s="2"/>
      <c r="FE71" s="2"/>
      <c r="FF71" s="2"/>
      <c r="FG71" s="2"/>
      <c r="FH71" s="2"/>
      <c r="FI71" s="2"/>
      <c r="FJ71" s="2"/>
      <c r="FK71" s="2"/>
      <c r="FL71" s="2"/>
      <c r="FM71" s="2"/>
      <c r="FN71" s="2"/>
      <c r="FO71" s="2"/>
      <c r="FP71" s="2"/>
      <c r="FQ71" s="2"/>
      <c r="FR71" s="2"/>
      <c r="FT71" s="2"/>
      <c r="FU71" s="2"/>
      <c r="FV71" s="2"/>
      <c r="FW71" s="2"/>
      <c r="FX71" s="2"/>
      <c r="FY71" s="2"/>
      <c r="FZ71" s="2"/>
      <c r="GA71" s="2"/>
      <c r="GB71" s="2"/>
      <c r="GC71" s="2"/>
      <c r="GD71" s="2"/>
      <c r="GE71" s="2"/>
      <c r="GF71" s="2"/>
      <c r="GG71" s="2"/>
      <c r="GH71" s="2"/>
      <c r="GJ71" s="6"/>
    </row>
    <row r="72" spans="1:192" x14ac:dyDescent="0.25">
      <c r="A72" s="8" t="s">
        <v>121</v>
      </c>
      <c r="B72" s="8" t="s">
        <v>237</v>
      </c>
      <c r="C72" s="22">
        <f>Baseline!CC72*'Summary all tools'!B$37</f>
        <v>182.35075876607715</v>
      </c>
      <c r="D72" s="22">
        <f>Baseline!CD72*'Summary all tools'!C$37</f>
        <v>187.1082838025855</v>
      </c>
      <c r="E72" s="22">
        <f>Baseline!CE72*'Summary all tools'!D$37</f>
        <v>461.90137471289654</v>
      </c>
      <c r="F72" s="22">
        <f>Baseline!CF72*'Summary all tools'!E$37</f>
        <v>360.32723973880985</v>
      </c>
      <c r="G72" s="22">
        <f>Baseline!CG72*'Summary all tools'!F$37</f>
        <v>266.00792131149529</v>
      </c>
      <c r="H72" s="22">
        <f>Baseline!CH72*'Summary all tools'!G$37</f>
        <v>326.25254526339216</v>
      </c>
      <c r="I72" s="22">
        <f>Baseline!CI72*'Summary all tools'!H$37</f>
        <v>187.43251662795703</v>
      </c>
      <c r="J72" s="27">
        <f>Baseline!CJ72*'Summary all tools'!J$37</f>
        <v>142.61891359013157</v>
      </c>
      <c r="K72" s="27">
        <f>Baseline!CK72*'Summary all tools'!K$37</f>
        <v>149.16876835521421</v>
      </c>
      <c r="L72" s="27">
        <f>Baseline!CL72*'Summary all tools'!L$37</f>
        <v>310.13959245876396</v>
      </c>
      <c r="M72" s="27">
        <f>Baseline!CM72*'Summary all tools'!M$37</f>
        <v>235.58537446093104</v>
      </c>
      <c r="N72" s="27">
        <f>Baseline!CN72*'Summary all tools'!N$37</f>
        <v>176.8983400208285</v>
      </c>
      <c r="O72" s="27">
        <f>Baseline!CO72*'Summary all tools'!O$37</f>
        <v>323.76182799925829</v>
      </c>
      <c r="P72" s="27">
        <f>Baseline!CP72*'Summary all tools'!P$37</f>
        <v>198.51250164885838</v>
      </c>
      <c r="Q72" s="28"/>
      <c r="R72" s="29">
        <f>Baseline!CR72*'Summary all tools'!B$44</f>
        <v>13.289938648585782</v>
      </c>
      <c r="S72" s="29">
        <f>Baseline!CS72*'Summary all tools'!C$44</f>
        <v>9.3950863397404625</v>
      </c>
      <c r="T72" s="29">
        <f>Baseline!CT72*'Summary all tools'!D$44</f>
        <v>23.355668829958041</v>
      </c>
      <c r="U72" s="29">
        <f>Baseline!CU72*'Summary all tools'!E$44</f>
        <v>14.78199297098574</v>
      </c>
      <c r="V72" s="29">
        <f>Baseline!CV72*'Summary all tools'!F$44</f>
        <v>6.6036721607457647</v>
      </c>
      <c r="W72" s="29">
        <f>Baseline!CW72*'Summary all tools'!G$44</f>
        <v>8.9417726199192415</v>
      </c>
      <c r="X72" s="29">
        <f>Baseline!CX72*'Summary all tools'!H$44</f>
        <v>6.2036806914299385</v>
      </c>
      <c r="Y72" s="29">
        <f>Baseline!CY72*'Summary all tools'!J$44</f>
        <v>9.646729435050263</v>
      </c>
      <c r="Z72" s="29">
        <f>Baseline!CZ72*'Summary all tools'!K$44</f>
        <v>7.7859768372976514</v>
      </c>
      <c r="AA72" s="29">
        <f>Baseline!DA72*'Summary all tools'!L$44</f>
        <v>15.586741198366939</v>
      </c>
      <c r="AB72" s="29">
        <f>Baseline!DB72*'Summary all tools'!M$44</f>
        <v>9.9706408482480651</v>
      </c>
      <c r="AC72" s="29">
        <f>Baseline!DC72*'Summary all tools'!N$44</f>
        <v>5.1352465888135592</v>
      </c>
      <c r="AD72" s="29">
        <f>Baseline!DD72*'Summary all tools'!O$44</f>
        <v>6.1380865866049801</v>
      </c>
      <c r="AE72" s="29">
        <f>Baseline!DE72*'Summary all tools'!P$44</f>
        <v>3.9082148762118991</v>
      </c>
      <c r="AF72" s="29">
        <f t="shared" si="3"/>
        <v>3648.809407389158</v>
      </c>
      <c r="AH72" s="6">
        <f>C72*'Summary all tools'!B$38</f>
        <v>34.285583594952939</v>
      </c>
      <c r="AI72" s="6">
        <f>D72*'Summary all tools'!C$38</f>
        <v>35.18009329399694</v>
      </c>
      <c r="AJ72" s="6">
        <f>E72*'Summary all tools'!D$38</f>
        <v>87.284179963352514</v>
      </c>
      <c r="AK72" s="6">
        <f>F72*'Summary all tools'!E$38</f>
        <v>68.090006570361965</v>
      </c>
      <c r="AL72" s="6">
        <f>G72*'Summary all tools'!F$38</f>
        <v>50.266755083510262</v>
      </c>
      <c r="AM72" s="6">
        <f>H72*'Summary all tools'!G$38</f>
        <v>78.698626907343211</v>
      </c>
      <c r="AN72" s="6">
        <f>I72*'Summary all tools'!H$38</f>
        <v>45.212464731882427</v>
      </c>
      <c r="AO72" s="6">
        <f>J72*'Summary all tools'!J$38</f>
        <v>17.421357974777976</v>
      </c>
      <c r="AP72" s="6">
        <f>K72*'Summary all tools'!K$38</f>
        <v>18.221443753535482</v>
      </c>
      <c r="AQ72" s="6">
        <f>L72*'Summary all tools'!L$38</f>
        <v>75.942151645613521</v>
      </c>
      <c r="AR72" s="6">
        <f>M72*'Summary all tools'!M$38</f>
        <v>57.68647624433644</v>
      </c>
      <c r="AS72" s="6">
        <f>N72*'Summary all tools'!N$38</f>
        <v>43.316109553169177</v>
      </c>
      <c r="AT72" s="6">
        <f>O72*'Summary all tools'!O$38</f>
        <v>72.114703533851568</v>
      </c>
      <c r="AU72" s="6">
        <f>P72*'Summary all tools'!P$38</f>
        <v>44.216670917126891</v>
      </c>
      <c r="AV72" s="6"/>
      <c r="AW72" s="6">
        <f>R72*'Summary all tools'!B$45</f>
        <v>2.4987738224462452</v>
      </c>
      <c r="AX72" s="6">
        <f>S72*'Summary all tools'!C$45</f>
        <v>1.7664638209495378</v>
      </c>
      <c r="AY72" s="6">
        <f>T72*'Summary all tools'!D$45</f>
        <v>4.4134538516704751</v>
      </c>
      <c r="AZ72" s="6">
        <f>U72*'Summary all tools'!E$45</f>
        <v>2.7933108783200753</v>
      </c>
      <c r="BA72" s="6">
        <f>V72*'Summary all tools'!F$45</f>
        <v>1.2478770162911599</v>
      </c>
      <c r="BB72" s="6">
        <f>W72*'Summary all tools'!G$45</f>
        <v>2.1569340608123122</v>
      </c>
      <c r="BC72" s="6">
        <f>X72*'Summary all tools'!H$45</f>
        <v>1.4964516270454842</v>
      </c>
      <c r="BD72" s="6">
        <f>Y72*'Summary all tools'!J$45</f>
        <v>1.1783789579046906</v>
      </c>
      <c r="BE72" s="6">
        <f>Z72*'Summary all tools'!K$45</f>
        <v>0.95108205672994084</v>
      </c>
      <c r="BF72" s="6">
        <f>AA72*'Summary all tools'!L$45</f>
        <v>3.8166383542426852</v>
      </c>
      <c r="BG72" s="6">
        <f>AB72*'Summary all tools'!M$45</f>
        <v>2.4414551953803807</v>
      </c>
      <c r="BH72" s="6">
        <f>AC72*'Summary all tools'!N$45</f>
        <v>1.257439181155662</v>
      </c>
      <c r="BI72" s="6">
        <f>AD72*'Summary all tools'!O$45</f>
        <v>1.3671972918905781</v>
      </c>
      <c r="BJ72" s="6">
        <f>AE72*'Summary all tools'!P$45</f>
        <v>0.87051570868093564</v>
      </c>
      <c r="BK72" s="6">
        <f t="shared" si="4"/>
        <v>756.19259559133138</v>
      </c>
      <c r="BM72" s="6">
        <f>C72*'Summary all tools'!B$39</f>
        <v>7.8887183492812083</v>
      </c>
      <c r="BN72" s="6">
        <f>D72*'Summary all tools'!C$39</f>
        <v>8.094534740211687</v>
      </c>
      <c r="BO72" s="6">
        <f>E72*'Summary all tools'!D$39</f>
        <v>25.751543778007729</v>
      </c>
      <c r="BP72" s="6">
        <f>F72*'Summary all tools'!E$39</f>
        <v>20.088666534734116</v>
      </c>
      <c r="BQ72" s="6">
        <f>G72*'Summary all tools'!F$39</f>
        <v>14.830253828985947</v>
      </c>
      <c r="BR72" s="6">
        <f>H72*'Summary all tools'!G$39</f>
        <v>16.282474532553767</v>
      </c>
      <c r="BS72" s="6">
        <f>I72*'Summary all tools'!H$39</f>
        <v>9.3543030479756748</v>
      </c>
      <c r="BT72" s="6">
        <f>J72*'Summary all tools'!J$39</f>
        <v>3.838604299527351</v>
      </c>
      <c r="BU72" s="6">
        <f>K72*'Summary all tools'!K$39</f>
        <v>4.0148943863722257</v>
      </c>
      <c r="BV72" s="6">
        <f>L72*'Summary all tools'!L$39</f>
        <v>15.035526668091268</v>
      </c>
      <c r="BW72" s="6">
        <f>M72*'Summary all tools'!M$39</f>
        <v>11.421147981261242</v>
      </c>
      <c r="BX72" s="6">
        <f>N72*'Summary all tools'!N$39</f>
        <v>8.5760082672381941</v>
      </c>
      <c r="BY72" s="6">
        <f>O72*'Summary all tools'!O$39</f>
        <v>16.29369870639324</v>
      </c>
      <c r="BZ72" s="6">
        <f>P72*'Summary all tools'!P$39</f>
        <v>9.9903775293926849</v>
      </c>
      <c r="CA72" s="6"/>
      <c r="CB72" s="6">
        <f>R72*'Summary all tools'!B$46</f>
        <v>0.57493910958940153</v>
      </c>
      <c r="CC72" s="6">
        <f>S72*'Summary all tools'!C$46</f>
        <v>0.4064430030503362</v>
      </c>
      <c r="CD72" s="6">
        <f>T72*'Summary all tools'!D$46</f>
        <v>1.3021059500270036</v>
      </c>
      <c r="CE72" s="6">
        <f>U72*'Summary all tools'!E$46</f>
        <v>0.82411345788946322</v>
      </c>
      <c r="CF72" s="6">
        <f>V72*'Summary all tools'!F$46</f>
        <v>0.36816247375049743</v>
      </c>
      <c r="CG72" s="6">
        <f>W72*'Summary all tools'!G$46</f>
        <v>0.44626221947840949</v>
      </c>
      <c r="CH72" s="6">
        <f>X72*'Summary all tools'!H$46</f>
        <v>0.30961068145768639</v>
      </c>
      <c r="CI72" s="6">
        <f>Y72*'Summary all tools'!I$46</f>
        <v>0</v>
      </c>
      <c r="CJ72" s="6">
        <f>Z72*'Summary all tools'!J$46</f>
        <v>0.2095604531777836</v>
      </c>
      <c r="CK72" s="6">
        <f>AA72*'Summary all tools'!K$46</f>
        <v>0.4195189142417603</v>
      </c>
      <c r="CL72" s="6">
        <f>AB72*'Summary all tools'!L$46</f>
        <v>0.48337535747463917</v>
      </c>
      <c r="CM72" s="6">
        <f>AC72*'Summary all tools'!M$46</f>
        <v>0.24895607949055054</v>
      </c>
      <c r="CN72" s="6">
        <f>AD72*'Summary all tools'!N$46</f>
        <v>0.29757363073927184</v>
      </c>
      <c r="CO72" s="6">
        <f>AE72*'Summary all tools'!O$46</f>
        <v>0.19668555760991849</v>
      </c>
      <c r="CP72" s="6">
        <f t="shared" si="5"/>
        <v>177.54805953800295</v>
      </c>
      <c r="CR72" s="6"/>
      <c r="CS72" s="6"/>
      <c r="CT72" s="6"/>
      <c r="CU72" s="6"/>
      <c r="CV72" s="6"/>
      <c r="CW72" s="6"/>
      <c r="CX72" s="6"/>
      <c r="CY72" s="6"/>
      <c r="CZ72" s="6"/>
      <c r="DA72" s="6"/>
      <c r="DB72" s="6"/>
      <c r="DC72" s="6"/>
      <c r="DD72" s="6"/>
      <c r="DE72" s="6"/>
      <c r="DF72" s="6"/>
      <c r="DH72" s="6"/>
      <c r="DI72" s="6"/>
      <c r="DJ72" s="6"/>
      <c r="DK72" s="6"/>
      <c r="DL72" s="6"/>
      <c r="DM72" s="6"/>
      <c r="DN72" s="6"/>
      <c r="DO72" s="6"/>
      <c r="DP72" s="6"/>
      <c r="DQ72" s="6"/>
      <c r="DR72" s="6"/>
      <c r="DS72" s="6"/>
      <c r="DT72" s="6"/>
      <c r="DU72" s="6"/>
      <c r="DV72" s="6"/>
      <c r="DX72" s="6"/>
      <c r="DY72" s="6"/>
      <c r="DZ72" s="6"/>
      <c r="EA72" s="6"/>
      <c r="EB72" s="6"/>
      <c r="EC72" s="6"/>
      <c r="ED72" s="6"/>
      <c r="EE72" s="6"/>
      <c r="EF72" s="6"/>
      <c r="EG72" s="6"/>
      <c r="EH72" s="6"/>
      <c r="EI72" s="6"/>
      <c r="EJ72" s="6"/>
      <c r="EK72" s="6"/>
      <c r="EL72" s="6"/>
      <c r="EN72" s="1"/>
      <c r="EO72" s="1"/>
      <c r="EP72" s="1"/>
      <c r="EQ72" s="1"/>
      <c r="ER72" s="1"/>
      <c r="ES72" s="1"/>
      <c r="ET72" s="1"/>
      <c r="EU72" s="1"/>
      <c r="EV72" s="1"/>
      <c r="EW72" s="1"/>
      <c r="EX72" s="1"/>
      <c r="EY72" s="1"/>
      <c r="EZ72" s="1"/>
      <c r="FA72" s="1"/>
      <c r="FB72" s="2"/>
      <c r="FD72" s="2"/>
      <c r="FE72" s="2"/>
      <c r="FF72" s="2"/>
      <c r="FG72" s="2"/>
      <c r="FH72" s="2"/>
      <c r="FI72" s="2"/>
      <c r="FJ72" s="2"/>
      <c r="FK72" s="2"/>
      <c r="FL72" s="2"/>
      <c r="FM72" s="2"/>
      <c r="FN72" s="2"/>
      <c r="FO72" s="2"/>
      <c r="FP72" s="2"/>
      <c r="FQ72" s="2"/>
      <c r="FR72" s="2"/>
      <c r="FT72" s="2"/>
      <c r="FU72" s="2"/>
      <c r="FV72" s="2"/>
      <c r="FW72" s="2"/>
      <c r="FX72" s="2"/>
      <c r="FY72" s="2"/>
      <c r="FZ72" s="2"/>
      <c r="GA72" s="2"/>
      <c r="GB72" s="2"/>
      <c r="GC72" s="2"/>
      <c r="GD72" s="2"/>
      <c r="GE72" s="2"/>
      <c r="GF72" s="2"/>
      <c r="GG72" s="2"/>
      <c r="GH72" s="2"/>
      <c r="GJ72" s="6"/>
    </row>
    <row r="73" spans="1:192" x14ac:dyDescent="0.25">
      <c r="A73" s="8" t="s">
        <v>129</v>
      </c>
      <c r="B73" s="8" t="s">
        <v>238</v>
      </c>
      <c r="C73" s="22">
        <f>Baseline!CC73*'Summary all tools'!B$37</f>
        <v>136.89874111302143</v>
      </c>
      <c r="D73" s="22">
        <f>Baseline!CD73*'Summary all tools'!C$37</f>
        <v>148.49049012135913</v>
      </c>
      <c r="E73" s="22">
        <f>Baseline!CE73*'Summary all tools'!D$37</f>
        <v>360.16903426344413</v>
      </c>
      <c r="F73" s="22">
        <f>Baseline!CF73*'Summary all tools'!E$37</f>
        <v>269.62069511017802</v>
      </c>
      <c r="G73" s="22">
        <f>Baseline!CG73*'Summary all tools'!F$37</f>
        <v>191.0792653562375</v>
      </c>
      <c r="H73" s="22">
        <f>Baseline!CH73*'Summary all tools'!G$37</f>
        <v>251.48990285044044</v>
      </c>
      <c r="I73" s="22">
        <f>Baseline!CI73*'Summary all tools'!H$37</f>
        <v>135.6738535183319</v>
      </c>
      <c r="J73" s="27">
        <f>Baseline!CJ73*'Summary all tools'!J$37</f>
        <v>108.20659491474889</v>
      </c>
      <c r="K73" s="27">
        <f>Baseline!CK73*'Summary all tools'!K$37</f>
        <v>115.3054591532436</v>
      </c>
      <c r="L73" s="27">
        <f>Baseline!CL73*'Summary all tools'!L$37</f>
        <v>234.93049827218056</v>
      </c>
      <c r="M73" s="27">
        <f>Baseline!CM73*'Summary all tools'!M$37</f>
        <v>168.98554365460808</v>
      </c>
      <c r="N73" s="27">
        <f>Baseline!CN73*'Summary all tools'!N$37</f>
        <v>131.1310217439065</v>
      </c>
      <c r="O73" s="27">
        <f>Baseline!CO73*'Summary all tools'!O$37</f>
        <v>233.67195976984439</v>
      </c>
      <c r="P73" s="27">
        <f>Baseline!CP73*'Summary all tools'!P$37</f>
        <v>138.99694827927897</v>
      </c>
      <c r="Q73" s="28"/>
      <c r="R73" s="29">
        <f>Baseline!CR73*'Summary all tools'!B$44</f>
        <v>10.665593652133932</v>
      </c>
      <c r="S73" s="29">
        <f>Baseline!CS73*'Summary all tools'!C$44</f>
        <v>7.9987464409331075</v>
      </c>
      <c r="T73" s="29">
        <f>Baseline!CT73*'Summary all tools'!D$44</f>
        <v>21.457309333665918</v>
      </c>
      <c r="U73" s="29">
        <f>Baseline!CU73*'Summary all tools'!E$44</f>
        <v>15.665213029309813</v>
      </c>
      <c r="V73" s="29">
        <f>Baseline!CV73*'Summary all tools'!F$44</f>
        <v>5.6408209176518707</v>
      </c>
      <c r="W73" s="29">
        <f>Baseline!CW73*'Summary all tools'!G$44</f>
        <v>7.3264002613980868</v>
      </c>
      <c r="X73" s="29">
        <f>Baseline!CX73*'Summary all tools'!H$44</f>
        <v>5.6427263168754305</v>
      </c>
      <c r="Y73" s="29">
        <f>Baseline!CY73*'Summary all tools'!J$44</f>
        <v>7.0239368628872088</v>
      </c>
      <c r="Z73" s="29">
        <f>Baseline!CZ73*'Summary all tools'!K$44</f>
        <v>6.1465891355134801</v>
      </c>
      <c r="AA73" s="29">
        <f>Baseline!DA73*'Summary all tools'!L$44</f>
        <v>14.411848748404275</v>
      </c>
      <c r="AB73" s="29">
        <f>Baseline!DB73*'Summary all tools'!M$44</f>
        <v>8.8954765682871137</v>
      </c>
      <c r="AC73" s="29">
        <f>Baseline!DC73*'Summary all tools'!N$44</f>
        <v>5.1751888833504536</v>
      </c>
      <c r="AD73" s="29">
        <f>Baseline!DD73*'Summary all tools'!O$44</f>
        <v>6.4846333025356726</v>
      </c>
      <c r="AE73" s="29">
        <f>Baseline!DE73*'Summary all tools'!P$44</f>
        <v>4.6881377268307398</v>
      </c>
      <c r="AF73" s="29">
        <f t="shared" si="3"/>
        <v>2751.8726293005998</v>
      </c>
      <c r="AH73" s="6">
        <f>C73*'Summary all tools'!B$38</f>
        <v>25.739696748371749</v>
      </c>
      <c r="AI73" s="6">
        <f>D73*'Summary all tools'!C$38</f>
        <v>27.919177011170685</v>
      </c>
      <c r="AJ73" s="6">
        <f>E73*'Summary all tools'!D$38</f>
        <v>68.060110934758811</v>
      </c>
      <c r="AK73" s="6">
        <f>F73*'Summary all tools'!E$38</f>
        <v>50.949450601805943</v>
      </c>
      <c r="AL73" s="6">
        <f>G73*'Summary all tools'!F$38</f>
        <v>36.107701552058963</v>
      </c>
      <c r="AM73" s="6">
        <f>H73*'Summary all tools'!G$38</f>
        <v>60.664385068359479</v>
      </c>
      <c r="AN73" s="6">
        <f>I73*'Summary all tools'!H$38</f>
        <v>32.727241930022757</v>
      </c>
      <c r="AO73" s="6">
        <f>J73*'Summary all tools'!J$38</f>
        <v>13.21778281567326</v>
      </c>
      <c r="AP73" s="6">
        <f>K73*'Summary all tools'!K$38</f>
        <v>14.084931863439694</v>
      </c>
      <c r="AQ73" s="6">
        <f>L73*'Summary all tools'!L$38</f>
        <v>57.526120365743473</v>
      </c>
      <c r="AR73" s="6">
        <f>M73*'Summary all tools'!M$38</f>
        <v>41.378547254784884</v>
      </c>
      <c r="AS73" s="6">
        <f>N73*'Summary all tools'!N$38</f>
        <v>32.109321675993542</v>
      </c>
      <c r="AT73" s="6">
        <f>O73*'Summary all tools'!O$38</f>
        <v>52.048087963646609</v>
      </c>
      <c r="AU73" s="6">
        <f>P73*'Summary all tools'!P$38</f>
        <v>30.960177668916753</v>
      </c>
      <c r="AV73" s="6"/>
      <c r="AW73" s="6">
        <f>R73*'Summary all tools'!B$45</f>
        <v>2.0053445635459806</v>
      </c>
      <c r="AX73" s="6">
        <f>S73*'Summary all tools'!C$45</f>
        <v>1.5039240396429969</v>
      </c>
      <c r="AY73" s="6">
        <f>T73*'Summary all tools'!D$45</f>
        <v>4.0547262942725508</v>
      </c>
      <c r="AZ73" s="6">
        <f>U73*'Summary all tools'!E$45</f>
        <v>2.9602104433320187</v>
      </c>
      <c r="BA73" s="6">
        <f>V73*'Summary all tools'!F$45</f>
        <v>1.0659297743450131</v>
      </c>
      <c r="BB73" s="6">
        <f>W73*'Summary all tools'!G$45</f>
        <v>1.7672740002078564</v>
      </c>
      <c r="BC73" s="6">
        <f>X73*'Summary all tools'!H$45</f>
        <v>1.3611382335531306</v>
      </c>
      <c r="BD73" s="6">
        <f>Y73*'Summary all tools'!J$45</f>
        <v>0.85799642838580814</v>
      </c>
      <c r="BE73" s="6">
        <f>Z73*'Summary all tools'!K$45</f>
        <v>0.75082558798197785</v>
      </c>
      <c r="BF73" s="6">
        <f>AA73*'Summary all tools'!L$45</f>
        <v>3.5289489950899537</v>
      </c>
      <c r="BG73" s="6">
        <f>AB73*'Summary all tools'!M$45</f>
        <v>2.1781857168032537</v>
      </c>
      <c r="BH73" s="6">
        <f>AC73*'Summary all tools'!N$45</f>
        <v>1.2672196279691332</v>
      </c>
      <c r="BI73" s="6">
        <f>AD73*'Summary all tools'!O$45</f>
        <v>1.4443871009375824</v>
      </c>
      <c r="BJ73" s="6">
        <f>AE73*'Summary all tools'!P$45</f>
        <v>1.0442357098905377</v>
      </c>
      <c r="BK73" s="6">
        <f t="shared" si="4"/>
        <v>569.28307997070453</v>
      </c>
      <c r="BM73" s="6">
        <f>C73*'Summary all tools'!B$39</f>
        <v>5.9224081013952699</v>
      </c>
      <c r="BN73" s="6">
        <f>D73*'Summary all tools'!C$39</f>
        <v>6.423881436198565</v>
      </c>
      <c r="BO73" s="6">
        <f>E73*'Summary all tools'!D$39</f>
        <v>20.0798463937953</v>
      </c>
      <c r="BP73" s="6">
        <f>F73*'Summary all tools'!E$39</f>
        <v>15.031670208607343</v>
      </c>
      <c r="BQ73" s="6">
        <f>G73*'Summary all tools'!F$39</f>
        <v>10.652893315048452</v>
      </c>
      <c r="BR73" s="6">
        <f>H73*'Summary all tools'!G$39</f>
        <v>12.551252083108858</v>
      </c>
      <c r="BS73" s="6">
        <f>I73*'Summary all tools'!H$39</f>
        <v>6.7711535027633296</v>
      </c>
      <c r="BT73" s="6">
        <f>J73*'Summary all tools'!J$39</f>
        <v>2.9123928237924135</v>
      </c>
      <c r="BU73" s="6">
        <f>K73*'Summary all tools'!K$39</f>
        <v>3.1034595631307802</v>
      </c>
      <c r="BV73" s="6">
        <f>L73*'Summary all tools'!L$39</f>
        <v>11.389399669727736</v>
      </c>
      <c r="BW73" s="6">
        <f>M73*'Summary all tools'!M$39</f>
        <v>8.1923969397057324</v>
      </c>
      <c r="BX73" s="6">
        <f>N73*'Summary all tools'!N$39</f>
        <v>6.3572146942403318</v>
      </c>
      <c r="BY73" s="6">
        <f>O73*'Summary all tools'!O$39</f>
        <v>11.759819037811367</v>
      </c>
      <c r="BZ73" s="6">
        <f>P73*'Summary all tools'!P$39</f>
        <v>6.9951865862824452</v>
      </c>
      <c r="CA73" s="6"/>
      <c r="CB73" s="6">
        <f>R73*'Summary all tools'!B$46</f>
        <v>0.46140671373624337</v>
      </c>
      <c r="CC73" s="6">
        <f>S73*'Summary all tools'!C$46</f>
        <v>0.34603561974086655</v>
      </c>
      <c r="CD73" s="6">
        <f>T73*'Summary all tools'!D$46</f>
        <v>1.1962701799872431</v>
      </c>
      <c r="CE73" s="6">
        <f>U73*'Summary all tools'!E$46</f>
        <v>0.87335401278429126</v>
      </c>
      <c r="CF73" s="6">
        <f>V73*'Summary all tools'!F$46</f>
        <v>0.31448238684092</v>
      </c>
      <c r="CG73" s="6">
        <f>W73*'Summary all tools'!G$46</f>
        <v>0.36564289659472893</v>
      </c>
      <c r="CH73" s="6">
        <f>X73*'Summary all tools'!H$46</f>
        <v>0.28161480694202701</v>
      </c>
      <c r="CI73" s="6">
        <f>Y73*'Summary all tools'!I$46</f>
        <v>0</v>
      </c>
      <c r="CJ73" s="6">
        <f>Z73*'Summary all tools'!J$46</f>
        <v>0.16543614650450361</v>
      </c>
      <c r="CK73" s="6">
        <f>AA73*'Summary all tools'!K$46</f>
        <v>0.38789655016409025</v>
      </c>
      <c r="CL73" s="6">
        <f>AB73*'Summary all tools'!L$46</f>
        <v>0.43125153453487242</v>
      </c>
      <c r="CM73" s="6">
        <f>AC73*'Summary all tools'!M$46</f>
        <v>0.25089247667845255</v>
      </c>
      <c r="CN73" s="6">
        <f>AD73*'Summary all tools'!N$46</f>
        <v>0.31437416996680745</v>
      </c>
      <c r="CO73" s="6">
        <f>AE73*'Summary all tools'!O$46</f>
        <v>0.23593610181627209</v>
      </c>
      <c r="CP73" s="6">
        <f t="shared" si="5"/>
        <v>133.76756795189922</v>
      </c>
      <c r="CR73" s="6"/>
      <c r="CS73" s="6"/>
      <c r="CT73" s="6"/>
      <c r="CU73" s="6"/>
      <c r="CV73" s="6"/>
      <c r="CW73" s="6"/>
      <c r="CX73" s="6"/>
      <c r="CY73" s="6"/>
      <c r="CZ73" s="6"/>
      <c r="DA73" s="6"/>
      <c r="DB73" s="6"/>
      <c r="DC73" s="6"/>
      <c r="DD73" s="6"/>
      <c r="DE73" s="6"/>
      <c r="DF73" s="6"/>
      <c r="DH73" s="6"/>
      <c r="DI73" s="6"/>
      <c r="DJ73" s="6"/>
      <c r="DK73" s="6"/>
      <c r="DL73" s="6"/>
      <c r="DM73" s="6"/>
      <c r="DN73" s="6"/>
      <c r="DO73" s="6"/>
      <c r="DP73" s="6"/>
      <c r="DQ73" s="6"/>
      <c r="DR73" s="6"/>
      <c r="DS73" s="6"/>
      <c r="DT73" s="6"/>
      <c r="DU73" s="6"/>
      <c r="DV73" s="6"/>
      <c r="DX73" s="6"/>
      <c r="DY73" s="6"/>
      <c r="DZ73" s="6"/>
      <c r="EA73" s="6"/>
      <c r="EB73" s="6"/>
      <c r="EC73" s="6"/>
      <c r="ED73" s="6"/>
      <c r="EE73" s="6"/>
      <c r="EF73" s="6"/>
      <c r="EG73" s="6"/>
      <c r="EH73" s="6"/>
      <c r="EI73" s="6"/>
      <c r="EJ73" s="6"/>
      <c r="EK73" s="6"/>
      <c r="EL73" s="6"/>
      <c r="EN73" s="1"/>
      <c r="EO73" s="1"/>
      <c r="EP73" s="1"/>
      <c r="EQ73" s="1"/>
      <c r="ER73" s="1"/>
      <c r="ES73" s="1"/>
      <c r="ET73" s="1"/>
      <c r="EU73" s="1"/>
      <c r="EV73" s="1"/>
      <c r="EW73" s="1"/>
      <c r="EX73" s="1"/>
      <c r="EY73" s="1"/>
      <c r="EZ73" s="1"/>
      <c r="FA73" s="1"/>
      <c r="FB73" s="2"/>
      <c r="FD73" s="2"/>
      <c r="FE73" s="2"/>
      <c r="FF73" s="2"/>
      <c r="FG73" s="2"/>
      <c r="FH73" s="2"/>
      <c r="FI73" s="2"/>
      <c r="FJ73" s="2"/>
      <c r="FK73" s="2"/>
      <c r="FL73" s="2"/>
      <c r="FM73" s="2"/>
      <c r="FN73" s="2"/>
      <c r="FO73" s="2"/>
      <c r="FP73" s="2"/>
      <c r="FQ73" s="2"/>
      <c r="FR73" s="2"/>
      <c r="FT73" s="2"/>
      <c r="FU73" s="2"/>
      <c r="FV73" s="2"/>
      <c r="FW73" s="2"/>
      <c r="FX73" s="2"/>
      <c r="FY73" s="2"/>
      <c r="FZ73" s="2"/>
      <c r="GA73" s="2"/>
      <c r="GB73" s="2"/>
      <c r="GC73" s="2"/>
      <c r="GD73" s="2"/>
      <c r="GE73" s="2"/>
      <c r="GF73" s="2"/>
      <c r="GG73" s="2"/>
      <c r="GH73" s="2"/>
      <c r="GJ73" s="6"/>
    </row>
    <row r="74" spans="1:192" x14ac:dyDescent="0.25">
      <c r="A74" s="8" t="s">
        <v>134</v>
      </c>
      <c r="B74" s="8" t="s">
        <v>239</v>
      </c>
      <c r="C74" s="22">
        <f>Baseline!CC74*'Summary all tools'!B$37</f>
        <v>150.41256368882904</v>
      </c>
      <c r="D74" s="22">
        <f>Baseline!CD74*'Summary all tools'!C$37</f>
        <v>143.88678261881236</v>
      </c>
      <c r="E74" s="22">
        <f>Baseline!CE74*'Summary all tools'!D$37</f>
        <v>350.11328849887354</v>
      </c>
      <c r="F74" s="22">
        <f>Baseline!CF74*'Summary all tools'!E$37</f>
        <v>265.73224911556815</v>
      </c>
      <c r="G74" s="22">
        <f>Baseline!CG74*'Summary all tools'!F$37</f>
        <v>190.14017872619993</v>
      </c>
      <c r="H74" s="22">
        <f>Baseline!CH74*'Summary all tools'!G$37</f>
        <v>222.88952574673962</v>
      </c>
      <c r="I74" s="22">
        <f>Baseline!CI74*'Summary all tools'!H$37</f>
        <v>120.89458375440242</v>
      </c>
      <c r="J74" s="27">
        <f>Baseline!CJ74*'Summary all tools'!J$37</f>
        <v>117.54807157412593</v>
      </c>
      <c r="K74" s="27">
        <f>Baseline!CK74*'Summary all tools'!K$37</f>
        <v>117.42842267737865</v>
      </c>
      <c r="L74" s="27">
        <f>Baseline!CL74*'Summary all tools'!L$37</f>
        <v>241.77387981661965</v>
      </c>
      <c r="M74" s="27">
        <f>Baseline!CM74*'Summary all tools'!M$37</f>
        <v>172.80499504797862</v>
      </c>
      <c r="N74" s="27">
        <f>Baseline!CN74*'Summary all tools'!N$37</f>
        <v>127.62455999347478</v>
      </c>
      <c r="O74" s="27">
        <f>Baseline!CO74*'Summary all tools'!O$37</f>
        <v>216.85589643471005</v>
      </c>
      <c r="P74" s="27">
        <f>Baseline!CP74*'Summary all tools'!P$37</f>
        <v>133.79285594027328</v>
      </c>
      <c r="Q74" s="28"/>
      <c r="R74" s="29">
        <f>Baseline!CR74*'Summary all tools'!B$44</f>
        <v>21.718711042741383</v>
      </c>
      <c r="S74" s="29">
        <f>Baseline!CS74*'Summary all tools'!C$44</f>
        <v>18.491326432616916</v>
      </c>
      <c r="T74" s="29">
        <f>Baseline!CT74*'Summary all tools'!D$44</f>
        <v>35.08179443411656</v>
      </c>
      <c r="U74" s="29">
        <f>Baseline!CU74*'Summary all tools'!E$44</f>
        <v>20.512200504438781</v>
      </c>
      <c r="V74" s="29">
        <f>Baseline!CV74*'Summary all tools'!F$44</f>
        <v>8.0744886522521373</v>
      </c>
      <c r="W74" s="29">
        <f>Baseline!CW74*'Summary all tools'!G$44</f>
        <v>9.1680789417067547</v>
      </c>
      <c r="X74" s="29">
        <f>Baseline!CX74*'Summary all tools'!H$44</f>
        <v>7.8387969390401988</v>
      </c>
      <c r="Y74" s="29">
        <f>Baseline!CY74*'Summary all tools'!J$44</f>
        <v>17.758423973838184</v>
      </c>
      <c r="Z74" s="29">
        <f>Baseline!CZ74*'Summary all tools'!K$44</f>
        <v>14.374979655903854</v>
      </c>
      <c r="AA74" s="29">
        <f>Baseline!DA74*'Summary all tools'!L$44</f>
        <v>24.006658480134153</v>
      </c>
      <c r="AB74" s="29">
        <f>Baseline!DB74*'Summary all tools'!M$44</f>
        <v>12.964845264896635</v>
      </c>
      <c r="AC74" s="29">
        <f>Baseline!DC74*'Summary all tools'!N$44</f>
        <v>5.8293044894978765</v>
      </c>
      <c r="AD74" s="29">
        <f>Baseline!DD74*'Summary all tools'!O$44</f>
        <v>9.6301864784613542</v>
      </c>
      <c r="AE74" s="29">
        <f>Baseline!DE74*'Summary all tools'!P$44</f>
        <v>6.9762767776610417</v>
      </c>
      <c r="AF74" s="29">
        <f t="shared" si="3"/>
        <v>2784.323925701291</v>
      </c>
      <c r="AH74" s="6">
        <f>C74*'Summary all tools'!B$38</f>
        <v>28.280565219363861</v>
      </c>
      <c r="AI74" s="6">
        <f>D74*'Summary all tools'!C$38</f>
        <v>27.053588079743424</v>
      </c>
      <c r="AJ74" s="6">
        <f>E74*'Summary all tools'!D$38</f>
        <v>66.159905455773057</v>
      </c>
      <c r="AK74" s="6">
        <f>F74*'Summary all tools'!E$38</f>
        <v>50.214662098129665</v>
      </c>
      <c r="AL74" s="6">
        <f>G74*'Summary all tools'!F$38</f>
        <v>35.930245040983792</v>
      </c>
      <c r="AM74" s="6">
        <f>H74*'Summary all tools'!G$38</f>
        <v>53.765403160719998</v>
      </c>
      <c r="AN74" s="6">
        <f>I74*'Summary all tools'!H$38</f>
        <v>29.162187023936259</v>
      </c>
      <c r="AO74" s="6">
        <f>J74*'Summary all tools'!J$38</f>
        <v>14.358874167439813</v>
      </c>
      <c r="AP74" s="6">
        <f>K74*'Summary all tools'!K$38</f>
        <v>14.344258670735694</v>
      </c>
      <c r="AQ74" s="6">
        <f>L74*'Summary all tools'!L$38</f>
        <v>59.201821023297171</v>
      </c>
      <c r="AR74" s="6">
        <f>M74*'Summary all tools'!M$38</f>
        <v>42.31379500763979</v>
      </c>
      <c r="AS74" s="6">
        <f>N74*'Summary all tools'!N$38</f>
        <v>31.250713950744029</v>
      </c>
      <c r="AT74" s="6">
        <f>O74*'Summary all tools'!O$38</f>
        <v>48.302478329818925</v>
      </c>
      <c r="AU74" s="6">
        <f>P74*'Summary all tools'!P$38</f>
        <v>29.801018238327416</v>
      </c>
      <c r="AV74" s="6"/>
      <c r="AW74" s="6">
        <f>R74*'Summary all tools'!B$45</f>
        <v>4.0835513275037876</v>
      </c>
      <c r="AX74" s="6">
        <f>S74*'Summary all tools'!C$45</f>
        <v>3.4767385805086715</v>
      </c>
      <c r="AY74" s="6">
        <f>T74*'Summary all tools'!D$45</f>
        <v>6.6293062252262516</v>
      </c>
      <c r="AZ74" s="6">
        <f>U74*'Summary all tools'!E$45</f>
        <v>3.8761317854631971</v>
      </c>
      <c r="BA74" s="6">
        <f>V74*'Summary all tools'!F$45</f>
        <v>1.5258129964936551</v>
      </c>
      <c r="BB74" s="6">
        <f>W74*'Summary all tools'!G$45</f>
        <v>2.2115236633876738</v>
      </c>
      <c r="BC74" s="6">
        <f>X74*'Summary all tools'!H$45</f>
        <v>1.8908743078461108</v>
      </c>
      <c r="BD74" s="6">
        <f>Y74*'Summary all tools'!J$45</f>
        <v>2.1692484771355129</v>
      </c>
      <c r="BE74" s="6">
        <f>Z74*'Summary all tools'!K$45</f>
        <v>1.7559498958557502</v>
      </c>
      <c r="BF74" s="6">
        <f>AA74*'Summary all tools'!L$45</f>
        <v>5.8783765218405728</v>
      </c>
      <c r="BG74" s="6">
        <f>AB74*'Summary all tools'!M$45</f>
        <v>3.1746293253403426</v>
      </c>
      <c r="BH74" s="6">
        <f>AC74*'Summary all tools'!N$45</f>
        <v>1.4273892669436048</v>
      </c>
      <c r="BI74" s="6">
        <f>AD74*'Summary all tools'!O$45</f>
        <v>2.1450275567122681</v>
      </c>
      <c r="BJ74" s="6">
        <f>AE74*'Summary all tools'!P$45</f>
        <v>1.5538957594231027</v>
      </c>
      <c r="BK74" s="6">
        <f t="shared" si="4"/>
        <v>571.93797115633345</v>
      </c>
      <c r="BM74" s="6">
        <f>C74*'Summary all tools'!B$39</f>
        <v>6.5070327053403583</v>
      </c>
      <c r="BN74" s="6">
        <f>D74*'Summary all tools'!C$39</f>
        <v>6.2247193811799031</v>
      </c>
      <c r="BO74" s="6">
        <f>E74*'Summary all tools'!D$39</f>
        <v>19.519226764901987</v>
      </c>
      <c r="BP74" s="6">
        <f>F74*'Summary all tools'!E$39</f>
        <v>14.814884780504093</v>
      </c>
      <c r="BQ74" s="6">
        <f>G74*'Summary all tools'!F$39</f>
        <v>10.600538133209504</v>
      </c>
      <c r="BR74" s="6">
        <f>H74*'Summary all tools'!G$39</f>
        <v>11.123876516011034</v>
      </c>
      <c r="BS74" s="6">
        <f>I74*'Summary all tools'!H$39</f>
        <v>6.0335559359868123</v>
      </c>
      <c r="BT74" s="6">
        <f>J74*'Summary all tools'!J$39</f>
        <v>3.1638197318087724</v>
      </c>
      <c r="BU74" s="6">
        <f>K74*'Summary all tools'!K$39</f>
        <v>3.1605993681282039</v>
      </c>
      <c r="BV74" s="6">
        <f>L74*'Summary all tools'!L$39</f>
        <v>11.721165907297092</v>
      </c>
      <c r="BW74" s="6">
        <f>M74*'Summary all tools'!M$39</f>
        <v>8.377563441109892</v>
      </c>
      <c r="BX74" s="6">
        <f>N74*'Summary all tools'!N$39</f>
        <v>6.1872218895768381</v>
      </c>
      <c r="BY74" s="6">
        <f>O74*'Summary all tools'!O$39</f>
        <v>10.913530668662014</v>
      </c>
      <c r="BZ74" s="6">
        <f>P74*'Summary all tools'!P$39</f>
        <v>6.7332844555216749</v>
      </c>
      <c r="CA74" s="6"/>
      <c r="CB74" s="6">
        <f>R74*'Summary all tools'!B$46</f>
        <v>0.93957818154954409</v>
      </c>
      <c r="CC74" s="6">
        <f>S74*'Summary all tools'!C$46</f>
        <v>0.79995754949757047</v>
      </c>
      <c r="CD74" s="6">
        <f>T74*'Summary all tools'!D$46</f>
        <v>1.9558512155170618</v>
      </c>
      <c r="CE74" s="6">
        <f>U74*'Summary all tools'!E$46</f>
        <v>1.1435792534751668</v>
      </c>
      <c r="CF74" s="6">
        <f>V74*'Summary all tools'!F$46</f>
        <v>0.45016221946241375</v>
      </c>
      <c r="CG74" s="6">
        <f>W74*'Summary all tools'!G$46</f>
        <v>0.45755662001124286</v>
      </c>
      <c r="CH74" s="6">
        <f>X74*'Summary all tools'!H$46</f>
        <v>0.39121537403712636</v>
      </c>
      <c r="CI74" s="6">
        <f>Y74*'Summary all tools'!I$46</f>
        <v>0</v>
      </c>
      <c r="CJ74" s="6">
        <f>Z74*'Summary all tools'!J$46</f>
        <v>0.38690421434109751</v>
      </c>
      <c r="CK74" s="6">
        <f>AA74*'Summary all tools'!K$46</f>
        <v>0.64614194667027747</v>
      </c>
      <c r="CL74" s="6">
        <f>AB74*'Summary all tools'!L$46</f>
        <v>0.62853399394322229</v>
      </c>
      <c r="CM74" s="6">
        <f>AC74*'Summary all tools'!M$46</f>
        <v>0.28260391526735801</v>
      </c>
      <c r="CN74" s="6">
        <f>AD74*'Summary all tools'!N$46</f>
        <v>0.46687017438719797</v>
      </c>
      <c r="CO74" s="6">
        <f>AE74*'Summary all tools'!O$46</f>
        <v>0.35108941844706082</v>
      </c>
      <c r="CP74" s="6">
        <f t="shared" si="5"/>
        <v>133.9810637558445</v>
      </c>
      <c r="CR74" s="6"/>
      <c r="CS74" s="6"/>
      <c r="CT74" s="6"/>
      <c r="CU74" s="6"/>
      <c r="CV74" s="6"/>
      <c r="CW74" s="6"/>
      <c r="CX74" s="6"/>
      <c r="CY74" s="6"/>
      <c r="CZ74" s="6"/>
      <c r="DA74" s="6"/>
      <c r="DB74" s="6"/>
      <c r="DC74" s="6"/>
      <c r="DD74" s="6"/>
      <c r="DE74" s="6"/>
      <c r="DF74" s="6"/>
      <c r="DH74" s="6"/>
      <c r="DI74" s="6"/>
      <c r="DJ74" s="6"/>
      <c r="DK74" s="6"/>
      <c r="DL74" s="6"/>
      <c r="DM74" s="6"/>
      <c r="DN74" s="6"/>
      <c r="DO74" s="6"/>
      <c r="DP74" s="6"/>
      <c r="DQ74" s="6"/>
      <c r="DR74" s="6"/>
      <c r="DS74" s="6"/>
      <c r="DT74" s="6"/>
      <c r="DU74" s="6"/>
      <c r="DV74" s="6"/>
      <c r="DX74" s="6"/>
      <c r="DY74" s="6"/>
      <c r="DZ74" s="6"/>
      <c r="EA74" s="6"/>
      <c r="EB74" s="6"/>
      <c r="EC74" s="6"/>
      <c r="ED74" s="6"/>
      <c r="EE74" s="6"/>
      <c r="EF74" s="6"/>
      <c r="EG74" s="6"/>
      <c r="EH74" s="6"/>
      <c r="EI74" s="6"/>
      <c r="EJ74" s="6"/>
      <c r="EK74" s="6"/>
      <c r="EL74" s="6"/>
      <c r="EN74" s="1"/>
      <c r="EO74" s="1"/>
      <c r="EP74" s="1"/>
      <c r="EQ74" s="1"/>
      <c r="ER74" s="1"/>
      <c r="ES74" s="1"/>
      <c r="ET74" s="1"/>
      <c r="EU74" s="1"/>
      <c r="EV74" s="1"/>
      <c r="EW74" s="1"/>
      <c r="EX74" s="1"/>
      <c r="EY74" s="1"/>
      <c r="EZ74" s="1"/>
      <c r="FA74" s="1"/>
      <c r="FB74" s="2"/>
      <c r="FD74" s="2"/>
      <c r="FE74" s="2"/>
      <c r="FF74" s="2"/>
      <c r="FG74" s="2"/>
      <c r="FH74" s="2"/>
      <c r="FI74" s="2"/>
      <c r="FJ74" s="2"/>
      <c r="FK74" s="2"/>
      <c r="FL74" s="2"/>
      <c r="FM74" s="2"/>
      <c r="FN74" s="2"/>
      <c r="FO74" s="2"/>
      <c r="FP74" s="2"/>
      <c r="FQ74" s="2"/>
      <c r="FR74" s="2"/>
      <c r="FT74" s="2"/>
      <c r="FU74" s="2"/>
      <c r="FV74" s="2"/>
      <c r="FW74" s="2"/>
      <c r="FX74" s="2"/>
      <c r="FY74" s="2"/>
      <c r="FZ74" s="2"/>
      <c r="GA74" s="2"/>
      <c r="GB74" s="2"/>
      <c r="GC74" s="2"/>
      <c r="GD74" s="2"/>
      <c r="GE74" s="2"/>
      <c r="GF74" s="2"/>
      <c r="GG74" s="2"/>
      <c r="GH74" s="2"/>
      <c r="GJ74" s="6"/>
    </row>
    <row r="75" spans="1:192" x14ac:dyDescent="0.25">
      <c r="A75" s="8" t="s">
        <v>144</v>
      </c>
      <c r="B75" s="8" t="s">
        <v>240</v>
      </c>
      <c r="C75" s="22">
        <f>Baseline!CC75*'Summary all tools'!B$37</f>
        <v>222.07303332891658</v>
      </c>
      <c r="D75" s="22">
        <f>Baseline!CD75*'Summary all tools'!C$37</f>
        <v>235.97751176988606</v>
      </c>
      <c r="E75" s="22">
        <f>Baseline!CE75*'Summary all tools'!D$37</f>
        <v>549.68050612181469</v>
      </c>
      <c r="F75" s="22">
        <f>Baseline!CF75*'Summary all tools'!E$37</f>
        <v>387.13671541773584</v>
      </c>
      <c r="G75" s="22">
        <f>Baseline!CG75*'Summary all tools'!F$37</f>
        <v>294.99191251918973</v>
      </c>
      <c r="H75" s="22">
        <f>Baseline!CH75*'Summary all tools'!G$37</f>
        <v>401.10558393297902</v>
      </c>
      <c r="I75" s="22">
        <f>Baseline!CI75*'Summary all tools'!H$37</f>
        <v>236.50081891134886</v>
      </c>
      <c r="J75" s="27">
        <f>Baseline!CJ75*'Summary all tools'!J$37</f>
        <v>168.54059489636555</v>
      </c>
      <c r="K75" s="27">
        <f>Baseline!CK75*'Summary all tools'!K$37</f>
        <v>179.10066400140923</v>
      </c>
      <c r="L75" s="27">
        <f>Baseline!CL75*'Summary all tools'!L$37</f>
        <v>349.46252643544273</v>
      </c>
      <c r="M75" s="27">
        <f>Baseline!CM75*'Summary all tools'!M$37</f>
        <v>262.70871199984322</v>
      </c>
      <c r="N75" s="27">
        <f>Baseline!CN75*'Summary all tools'!N$37</f>
        <v>198.18601832909761</v>
      </c>
      <c r="O75" s="27">
        <f>Baseline!CO75*'Summary all tools'!O$37</f>
        <v>382.88187580576476</v>
      </c>
      <c r="P75" s="27">
        <f>Baseline!CP75*'Summary all tools'!P$37</f>
        <v>230.80174392661522</v>
      </c>
      <c r="Q75" s="28"/>
      <c r="R75" s="29">
        <f>Baseline!CR75*'Summary all tools'!B$44</f>
        <v>4.3983602687639376</v>
      </c>
      <c r="S75" s="29">
        <f>Baseline!CS75*'Summary all tools'!C$44</f>
        <v>3.9374183885142173</v>
      </c>
      <c r="T75" s="29">
        <f>Baseline!CT75*'Summary all tools'!D$44</f>
        <v>7.5461140279519565</v>
      </c>
      <c r="U75" s="29">
        <f>Baseline!CU75*'Summary all tools'!E$44</f>
        <v>3.9482086340442408</v>
      </c>
      <c r="V75" s="29">
        <f>Baseline!CV75*'Summary all tools'!F$44</f>
        <v>1.5994044529243618</v>
      </c>
      <c r="W75" s="29">
        <f>Baseline!CW75*'Summary all tools'!G$44</f>
        <v>1.980302636086178</v>
      </c>
      <c r="X75" s="29">
        <f>Baseline!CX75*'Summary all tools'!H$44</f>
        <v>1.8546174632320329</v>
      </c>
      <c r="Y75" s="29">
        <f>Baseline!CY75*'Summary all tools'!J$44</f>
        <v>2.838465690977876</v>
      </c>
      <c r="Z75" s="29">
        <f>Baseline!CZ75*'Summary all tools'!K$44</f>
        <v>3.0918053080053132</v>
      </c>
      <c r="AA75" s="29">
        <f>Baseline!DA75*'Summary all tools'!L$44</f>
        <v>3.4821166898375346</v>
      </c>
      <c r="AB75" s="29">
        <f>Baseline!DB75*'Summary all tools'!M$44</f>
        <v>2.4770094864100582</v>
      </c>
      <c r="AC75" s="29">
        <f>Baseline!DC75*'Summary all tools'!N$44</f>
        <v>1.2760770046755643</v>
      </c>
      <c r="AD75" s="29">
        <f>Baseline!DD75*'Summary all tools'!O$44</f>
        <v>1.7377392245344845</v>
      </c>
      <c r="AE75" s="29">
        <f>Baseline!DE75*'Summary all tools'!P$44</f>
        <v>0.89752398176667603</v>
      </c>
      <c r="AF75" s="29">
        <f t="shared" si="3"/>
        <v>4140.2133806541315</v>
      </c>
      <c r="AH75" s="6">
        <f>C75*'Summary all tools'!B$38</f>
        <v>41.754164336385315</v>
      </c>
      <c r="AI75" s="6">
        <f>D75*'Summary all tools'!C$38</f>
        <v>44.368483910144967</v>
      </c>
      <c r="AJ75" s="6">
        <f>E75*'Summary all tools'!D$38</f>
        <v>103.87155103945091</v>
      </c>
      <c r="AK75" s="6">
        <f>F75*'Summary all tools'!E$38</f>
        <v>73.156116411097969</v>
      </c>
      <c r="AL75" s="6">
        <f>G75*'Summary all tools'!F$38</f>
        <v>55.743776896231864</v>
      </c>
      <c r="AM75" s="6">
        <f>H75*'Summary all tools'!G$38</f>
        <v>96.754674128010649</v>
      </c>
      <c r="AN75" s="6">
        <f>I75*'Summary all tools'!H$38</f>
        <v>57.048718794696903</v>
      </c>
      <c r="AO75" s="6">
        <f>J75*'Summary all tools'!J$38</f>
        <v>20.587774531854176</v>
      </c>
      <c r="AP75" s="6">
        <f>K75*'Summary all tools'!K$38</f>
        <v>21.877720861455785</v>
      </c>
      <c r="AQ75" s="6">
        <f>L75*'Summary all tools'!L$38</f>
        <v>85.570939094299035</v>
      </c>
      <c r="AR75" s="6">
        <f>M75*'Summary all tools'!M$38</f>
        <v>64.328016578433264</v>
      </c>
      <c r="AS75" s="6">
        <f>N75*'Summary all tools'!N$38</f>
        <v>48.528704570313138</v>
      </c>
      <c r="AT75" s="6">
        <f>O75*'Summary all tools'!O$38</f>
        <v>85.283101880314803</v>
      </c>
      <c r="AU75" s="6">
        <f>P75*'Summary all tools'!P$38</f>
        <v>51.408776140224639</v>
      </c>
      <c r="AV75" s="6"/>
      <c r="AW75" s="6">
        <f>R75*'Summary all tools'!B$45</f>
        <v>0.8269795513649334</v>
      </c>
      <c r="AX75" s="6">
        <f>S75*'Summary all tools'!C$45</f>
        <v>0.74031327437954497</v>
      </c>
      <c r="AY75" s="6">
        <f>T75*'Summary all tools'!D$45</f>
        <v>1.4259675569251937</v>
      </c>
      <c r="AZ75" s="6">
        <f>U75*'Summary all tools'!E$45</f>
        <v>0.74608167849897045</v>
      </c>
      <c r="BA75" s="6">
        <f>V75*'Summary all tools'!F$45</f>
        <v>0.30223487901504958</v>
      </c>
      <c r="BB75" s="6">
        <f>W75*'Summary all tools'!G$45</f>
        <v>0.47768852866773792</v>
      </c>
      <c r="BC75" s="6">
        <f>X75*'Summary all tools'!H$45</f>
        <v>0.44737075591826303</v>
      </c>
      <c r="BD75" s="6">
        <f>Y75*'Summary all tools'!J$45</f>
        <v>0.34672769310081714</v>
      </c>
      <c r="BE75" s="6">
        <f>Z75*'Summary all tools'!K$45</f>
        <v>0.37767394031534879</v>
      </c>
      <c r="BF75" s="6">
        <f>AA75*'Summary all tools'!L$45</f>
        <v>0.85264648609004545</v>
      </c>
      <c r="BG75" s="6">
        <f>AB75*'Summary all tools'!M$45</f>
        <v>0.60653149297468967</v>
      </c>
      <c r="BH75" s="6">
        <f>AC75*'Summary all tools'!N$45</f>
        <v>0.31246585652696646</v>
      </c>
      <c r="BI75" s="6">
        <f>AD75*'Summary all tools'!O$45</f>
        <v>0.38706400248251799</v>
      </c>
      <c r="BJ75" s="6">
        <f>AE75*'Summary all tools'!P$45</f>
        <v>0.19991447496946466</v>
      </c>
      <c r="BK75" s="6">
        <f t="shared" si="4"/>
        <v>858.33217934414301</v>
      </c>
      <c r="BM75" s="6">
        <f>C75*'Summary all tools'!B$39</f>
        <v>9.6071528561594537</v>
      </c>
      <c r="BN75" s="6">
        <f>D75*'Summary all tools'!C$39</f>
        <v>10.208677713838666</v>
      </c>
      <c r="BO75" s="6">
        <f>E75*'Summary all tools'!D$39</f>
        <v>30.645333381204455</v>
      </c>
      <c r="BP75" s="6">
        <f>F75*'Summary all tools'!E$39</f>
        <v>21.583326270354991</v>
      </c>
      <c r="BQ75" s="6">
        <f>G75*'Summary all tools'!F$39</f>
        <v>16.446145357583934</v>
      </c>
      <c r="BR75" s="6">
        <f>H75*'Summary all tools'!G$39</f>
        <v>20.018208440278066</v>
      </c>
      <c r="BS75" s="6">
        <f>I75*'Summary all tools'!H$39</f>
        <v>11.803183198902808</v>
      </c>
      <c r="BT75" s="6">
        <f>J75*'Summary all tools'!J$39</f>
        <v>4.5362893036288865</v>
      </c>
      <c r="BU75" s="6">
        <f>K75*'Summary all tools'!K$39</f>
        <v>4.8205147660834786</v>
      </c>
      <c r="BV75" s="6">
        <f>L75*'Summary all tools'!L$39</f>
        <v>16.941897337461892</v>
      </c>
      <c r="BW75" s="6">
        <f>M75*'Summary all tools'!M$39</f>
        <v>12.736083819220008</v>
      </c>
      <c r="BX75" s="6">
        <f>N75*'Summary all tools'!N$39</f>
        <v>9.608032112914346</v>
      </c>
      <c r="BY75" s="6">
        <f>O75*'Summary all tools'!O$39</f>
        <v>19.268985362079494</v>
      </c>
      <c r="BZ75" s="6">
        <f>P75*'Summary all tools'!P$39</f>
        <v>11.615372014946152</v>
      </c>
      <c r="CA75" s="6"/>
      <c r="CB75" s="6">
        <f>R75*'Summary all tools'!B$46</f>
        <v>0.19027848084502894</v>
      </c>
      <c r="CC75" s="6">
        <f>S75*'Summary all tools'!C$46</f>
        <v>0.17033756755635551</v>
      </c>
      <c r="CD75" s="6">
        <f>T75*'Summary all tools'!D$46</f>
        <v>0.42070471399966891</v>
      </c>
      <c r="CE75" s="6">
        <f>U75*'Summary all tools'!E$46</f>
        <v>0.22011726539565896</v>
      </c>
      <c r="CF75" s="6">
        <f>V75*'Summary all tools'!F$46</f>
        <v>8.9168675485806564E-2</v>
      </c>
      <c r="CG75" s="6">
        <f>W75*'Summary all tools'!G$46</f>
        <v>9.883210937953199E-2</v>
      </c>
      <c r="CH75" s="6">
        <f>X75*'Summary all tools'!H$46</f>
        <v>9.255946674170959E-2</v>
      </c>
      <c r="CI75" s="6">
        <f>Y75*'Summary all tools'!I$46</f>
        <v>0</v>
      </c>
      <c r="CJ75" s="6">
        <f>Z75*'Summary all tools'!J$46</f>
        <v>8.3216291933890421E-2</v>
      </c>
      <c r="CK75" s="6">
        <f>AA75*'Summary all tools'!K$46</f>
        <v>9.3721567221300109E-2</v>
      </c>
      <c r="CL75" s="6">
        <f>AB75*'Summary all tools'!L$46</f>
        <v>0.12008509424666676</v>
      </c>
      <c r="CM75" s="6">
        <f>AC75*'Summary all tools'!M$46</f>
        <v>6.1864045419768525E-2</v>
      </c>
      <c r="CN75" s="6">
        <f>AD75*'Summary all tools'!N$46</f>
        <v>8.4245369143413795E-2</v>
      </c>
      <c r="CO75" s="6">
        <f>AE75*'Summary all tools'!O$46</f>
        <v>4.5168960871761886E-2</v>
      </c>
      <c r="CP75" s="6">
        <f t="shared" si="5"/>
        <v>201.60950154289722</v>
      </c>
      <c r="CR75" s="6"/>
      <c r="CS75" s="6"/>
      <c r="CT75" s="6"/>
      <c r="CU75" s="6"/>
      <c r="CV75" s="6"/>
      <c r="CW75" s="6"/>
      <c r="CX75" s="6"/>
      <c r="CY75" s="6"/>
      <c r="CZ75" s="6"/>
      <c r="DA75" s="6"/>
      <c r="DB75" s="6"/>
      <c r="DC75" s="6"/>
      <c r="DD75" s="6"/>
      <c r="DE75" s="6"/>
      <c r="DF75" s="6"/>
      <c r="DH75" s="6"/>
      <c r="DI75" s="6"/>
      <c r="DJ75" s="6"/>
      <c r="DK75" s="6"/>
      <c r="DL75" s="6"/>
      <c r="DM75" s="6"/>
      <c r="DN75" s="6"/>
      <c r="DO75" s="6"/>
      <c r="DP75" s="6"/>
      <c r="DQ75" s="6"/>
      <c r="DR75" s="6"/>
      <c r="DS75" s="6"/>
      <c r="DT75" s="6"/>
      <c r="DU75" s="6"/>
      <c r="DV75" s="6"/>
      <c r="DX75" s="6"/>
      <c r="DY75" s="6"/>
      <c r="DZ75" s="6"/>
      <c r="EA75" s="6"/>
      <c r="EB75" s="6"/>
      <c r="EC75" s="6"/>
      <c r="ED75" s="6"/>
      <c r="EE75" s="6"/>
      <c r="EF75" s="6"/>
      <c r="EG75" s="6"/>
      <c r="EH75" s="6"/>
      <c r="EI75" s="6"/>
      <c r="EJ75" s="6"/>
      <c r="EK75" s="6"/>
      <c r="EL75" s="6"/>
      <c r="EN75" s="1"/>
      <c r="EO75" s="1"/>
      <c r="EP75" s="1"/>
      <c r="EQ75" s="1"/>
      <c r="ER75" s="1"/>
      <c r="ES75" s="1"/>
      <c r="ET75" s="1"/>
      <c r="EU75" s="1"/>
      <c r="EV75" s="1"/>
      <c r="EW75" s="1"/>
      <c r="EX75" s="1"/>
      <c r="EY75" s="1"/>
      <c r="EZ75" s="1"/>
      <c r="FA75" s="1"/>
      <c r="FB75" s="2"/>
      <c r="FD75" s="2"/>
      <c r="FE75" s="2"/>
      <c r="FF75" s="2"/>
      <c r="FG75" s="2"/>
      <c r="FH75" s="2"/>
      <c r="FI75" s="2"/>
      <c r="FJ75" s="2"/>
      <c r="FK75" s="2"/>
      <c r="FL75" s="2"/>
      <c r="FM75" s="2"/>
      <c r="FN75" s="2"/>
      <c r="FO75" s="2"/>
      <c r="FP75" s="2"/>
      <c r="FQ75" s="2"/>
      <c r="FR75" s="2"/>
      <c r="FT75" s="2"/>
      <c r="FU75" s="2"/>
      <c r="FV75" s="2"/>
      <c r="FW75" s="2"/>
      <c r="FX75" s="2"/>
      <c r="FY75" s="2"/>
      <c r="FZ75" s="2"/>
      <c r="GA75" s="2"/>
      <c r="GB75" s="2"/>
      <c r="GC75" s="2"/>
      <c r="GD75" s="2"/>
      <c r="GE75" s="2"/>
      <c r="GF75" s="2"/>
      <c r="GG75" s="2"/>
      <c r="GH75" s="2"/>
      <c r="GJ75" s="6"/>
    </row>
    <row r="76" spans="1:192" x14ac:dyDescent="0.25">
      <c r="A76" s="8" t="s">
        <v>67</v>
      </c>
      <c r="B76" s="8" t="s">
        <v>241</v>
      </c>
      <c r="C76" s="22">
        <f>Baseline!CC76*'Summary all tools'!B$37</f>
        <v>81.094590117201236</v>
      </c>
      <c r="D76" s="22">
        <f>Baseline!CD76*'Summary all tools'!C$37</f>
        <v>88.633779343362662</v>
      </c>
      <c r="E76" s="22">
        <f>Baseline!CE76*'Summary all tools'!D$37</f>
        <v>245.88960703215704</v>
      </c>
      <c r="F76" s="22">
        <f>Baseline!CF76*'Summary all tools'!E$37</f>
        <v>200.59718557594127</v>
      </c>
      <c r="G76" s="22">
        <f>Baseline!CG76*'Summary all tools'!F$37</f>
        <v>135.15849552875076</v>
      </c>
      <c r="H76" s="22">
        <f>Baseline!CH76*'Summary all tools'!G$37</f>
        <v>144.25978615471794</v>
      </c>
      <c r="I76" s="22">
        <f>Baseline!CI76*'Summary all tools'!H$37</f>
        <v>78.849031059360215</v>
      </c>
      <c r="J76" s="27">
        <f>Baseline!CJ76*'Summary all tools'!J$37</f>
        <v>71.55130582076572</v>
      </c>
      <c r="K76" s="27">
        <f>Baseline!CK76*'Summary all tools'!K$37</f>
        <v>78.396733581619259</v>
      </c>
      <c r="L76" s="27">
        <f>Baseline!CL76*'Summary all tools'!L$37</f>
        <v>181.07684189537122</v>
      </c>
      <c r="M76" s="27">
        <f>Baseline!CM76*'Summary all tools'!M$37</f>
        <v>139.32233540102789</v>
      </c>
      <c r="N76" s="27">
        <f>Baseline!CN76*'Summary all tools'!N$37</f>
        <v>99.970985361408239</v>
      </c>
      <c r="O76" s="27">
        <f>Baseline!CO76*'Summary all tools'!O$37</f>
        <v>145.9315602138505</v>
      </c>
      <c r="P76" s="27">
        <f>Baseline!CP76*'Summary all tools'!P$37</f>
        <v>86.63655506160832</v>
      </c>
      <c r="Q76" s="28"/>
      <c r="R76" s="29">
        <f>Baseline!CR76*'Summary all tools'!B$44</f>
        <v>1.412094852787086</v>
      </c>
      <c r="S76" s="29">
        <f>Baseline!CS76*'Summary all tools'!C$44</f>
        <v>1.4357703943358804</v>
      </c>
      <c r="T76" s="29">
        <f>Baseline!CT76*'Summary all tools'!D$44</f>
        <v>2.2750360167250174</v>
      </c>
      <c r="U76" s="29">
        <f>Baseline!CU76*'Summary all tools'!E$44</f>
        <v>1.7349452702921524</v>
      </c>
      <c r="V76" s="29">
        <f>Baseline!CV76*'Summary all tools'!F$44</f>
        <v>1.0144495536308538</v>
      </c>
      <c r="W76" s="29">
        <f>Baseline!CW76*'Summary all tools'!G$44</f>
        <v>1.2685524635483465</v>
      </c>
      <c r="X76" s="29">
        <f>Baseline!CX76*'Summary all tools'!H$44</f>
        <v>0.87610034510400248</v>
      </c>
      <c r="Y76" s="29">
        <f>Baseline!CY76*'Summary all tools'!J$44</f>
        <v>1.3271927975483</v>
      </c>
      <c r="Z76" s="29">
        <f>Baseline!CZ76*'Summary all tools'!K$44</f>
        <v>0.84367345741808797</v>
      </c>
      <c r="AA76" s="29">
        <f>Baseline!DA76*'Summary all tools'!L$44</f>
        <v>1.61936005987633</v>
      </c>
      <c r="AB76" s="29">
        <f>Baseline!DB76*'Summary all tools'!M$44</f>
        <v>0.96146532948736074</v>
      </c>
      <c r="AC76" s="29">
        <f>Baseline!DC76*'Summary all tools'!N$44</f>
        <v>0.91672235611329977</v>
      </c>
      <c r="AD76" s="29">
        <f>Baseline!DD76*'Summary all tools'!O$44</f>
        <v>1.2053080837485362</v>
      </c>
      <c r="AE76" s="29">
        <f>Baseline!DE76*'Summary all tools'!P$44</f>
        <v>0.27670570125074523</v>
      </c>
      <c r="AF76" s="29">
        <f t="shared" si="3"/>
        <v>1794.5361688290081</v>
      </c>
      <c r="AH76" s="6">
        <f>C76*'Summary all tools'!B$38</f>
        <v>15.247402135180931</v>
      </c>
      <c r="AI76" s="6">
        <f>D76*'Summary all tools'!C$38</f>
        <v>16.664920242595642</v>
      </c>
      <c r="AJ76" s="6">
        <f>E76*'Summary all tools'!D$38</f>
        <v>46.465054849973342</v>
      </c>
      <c r="AK76" s="6">
        <f>F76*'Summary all tools'!E$38</f>
        <v>37.9062756780828</v>
      </c>
      <c r="AL76" s="6">
        <f>G76*'Summary all tools'!F$38</f>
        <v>25.540513826442339</v>
      </c>
      <c r="AM76" s="6">
        <f>H76*'Summary all tools'!G$38</f>
        <v>34.798340283162091</v>
      </c>
      <c r="AN76" s="6">
        <f>I76*'Summary all tools'!H$38</f>
        <v>19.019960357202418</v>
      </c>
      <c r="AO76" s="6">
        <f>J76*'Summary all tools'!J$38</f>
        <v>8.7402216219982964</v>
      </c>
      <c r="AP76" s="6">
        <f>K76*'Summary all tools'!K$38</f>
        <v>9.5764125907153961</v>
      </c>
      <c r="AQ76" s="6">
        <f>L76*'Summary all tools'!L$38</f>
        <v>44.33927599410076</v>
      </c>
      <c r="AR76" s="6">
        <f>M76*'Summary all tools'!M$38</f>
        <v>34.115082949471081</v>
      </c>
      <c r="AS76" s="6">
        <f>N76*'Summary all tools'!N$38</f>
        <v>24.479337417994785</v>
      </c>
      <c r="AT76" s="6">
        <f>O76*'Summary all tools'!O$38</f>
        <v>32.504793001966704</v>
      </c>
      <c r="AU76" s="6">
        <f>P76*'Summary all tools'!P$38</f>
        <v>19.297424659575388</v>
      </c>
      <c r="AV76" s="6"/>
      <c r="AW76" s="6">
        <f>R76*'Summary all tools'!B$45</f>
        <v>0.26550202722951866</v>
      </c>
      <c r="AX76" s="6">
        <f>S76*'Summary all tools'!C$45</f>
        <v>0.2699535017636514</v>
      </c>
      <c r="AY76" s="6">
        <f>T76*'Summary all tools'!D$45</f>
        <v>0.42990704071916414</v>
      </c>
      <c r="AZ76" s="6">
        <f>U76*'Summary all tools'!E$45</f>
        <v>0.32784763910450299</v>
      </c>
      <c r="BA76" s="6">
        <f>V76*'Summary all tools'!F$45</f>
        <v>0.19169762691850642</v>
      </c>
      <c r="BB76" s="6">
        <f>W76*'Summary all tools'!G$45</f>
        <v>0.3060001783605531</v>
      </c>
      <c r="BC76" s="6">
        <f>X76*'Summary all tools'!H$45</f>
        <v>0.21133289285780466</v>
      </c>
      <c r="BD76" s="6">
        <f>Y76*'Summary all tools'!J$45</f>
        <v>0.16212085932784617</v>
      </c>
      <c r="BE76" s="6">
        <f>Z76*'Summary all tools'!K$45</f>
        <v>0.1030574202643213</v>
      </c>
      <c r="BF76" s="6">
        <f>AA76*'Summary all tools'!L$45</f>
        <v>0.39652366297711283</v>
      </c>
      <c r="BG76" s="6">
        <f>AB76*'Summary all tools'!M$45</f>
        <v>0.23542865093445645</v>
      </c>
      <c r="BH76" s="6">
        <f>AC76*'Summary all tools'!N$45</f>
        <v>0.22447268867852369</v>
      </c>
      <c r="BI76" s="6">
        <f>AD76*'Summary all tools'!O$45</f>
        <v>0.26847030010801504</v>
      </c>
      <c r="BJ76" s="6">
        <f>AE76*'Summary all tools'!P$45</f>
        <v>6.1633422738982396E-2</v>
      </c>
      <c r="BK76" s="6">
        <f t="shared" si="4"/>
        <v>372.14896352044485</v>
      </c>
      <c r="BM76" s="6">
        <f>C76*'Summary all tools'!B$39</f>
        <v>3.5082518187141969</v>
      </c>
      <c r="BN76" s="6">
        <f>D76*'Summary all tools'!C$39</f>
        <v>3.8344064274998826</v>
      </c>
      <c r="BO76" s="6">
        <f>E76*'Summary all tools'!D$39</f>
        <v>13.70863419486791</v>
      </c>
      <c r="BP76" s="6">
        <f>F76*'Summary all tools'!E$39</f>
        <v>11.183528538564801</v>
      </c>
      <c r="BQ76" s="6">
        <f>G76*'Summary all tools'!F$39</f>
        <v>7.5352447624596959</v>
      </c>
      <c r="BR76" s="6">
        <f>H76*'Summary all tools'!G$39</f>
        <v>7.1996566103093986</v>
      </c>
      <c r="BS76" s="6">
        <f>I76*'Summary all tools'!H$39</f>
        <v>3.9351642118349832</v>
      </c>
      <c r="BT76" s="6">
        <f>J76*'Summary all tools'!J$39</f>
        <v>1.9258115438301333</v>
      </c>
      <c r="BU76" s="6">
        <f>K76*'Summary all tools'!K$39</f>
        <v>2.110057011513562</v>
      </c>
      <c r="BV76" s="6">
        <f>L76*'Summary all tools'!L$39</f>
        <v>8.7785814887649156</v>
      </c>
      <c r="BW76" s="6">
        <f>M76*'Summary all tools'!M$39</f>
        <v>6.7543285034187717</v>
      </c>
      <c r="BX76" s="6">
        <f>N76*'Summary all tools'!N$39</f>
        <v>4.8465802270526597</v>
      </c>
      <c r="BY76" s="6">
        <f>O76*'Summary all tools'!O$39</f>
        <v>7.3441791719924758</v>
      </c>
      <c r="BZ76" s="6">
        <f>P76*'Summary all tools'!P$39</f>
        <v>4.3600875799877441</v>
      </c>
      <c r="CA76" s="6"/>
      <c r="CB76" s="6">
        <f>R76*'Summary all tools'!B$46</f>
        <v>6.1088962017411381E-2</v>
      </c>
      <c r="CC76" s="6">
        <f>S76*'Summary all tools'!C$46</f>
        <v>6.2113195096061384E-2</v>
      </c>
      <c r="CD76" s="6">
        <f>T76*'Summary all tools'!D$46</f>
        <v>0.12683592816248629</v>
      </c>
      <c r="CE76" s="6">
        <f>U76*'Summary all tools'!E$46</f>
        <v>9.6725235139527271E-2</v>
      </c>
      <c r="CF76" s="6">
        <f>V76*'Summary all tools'!F$46</f>
        <v>5.6556753283410276E-2</v>
      </c>
      <c r="CG76" s="6">
        <f>W76*'Summary all tools'!G$46</f>
        <v>6.3310381729769605E-2</v>
      </c>
      <c r="CH76" s="6">
        <f>X76*'Summary all tools'!H$46</f>
        <v>4.372404679816648E-2</v>
      </c>
      <c r="CI76" s="6">
        <f>Y76*'Summary all tools'!I$46</f>
        <v>0</v>
      </c>
      <c r="CJ76" s="6">
        <f>Z76*'Summary all tools'!J$46</f>
        <v>2.2707567176884356E-2</v>
      </c>
      <c r="CK76" s="6">
        <f>AA76*'Summary all tools'!K$46</f>
        <v>4.3585260410750087E-2</v>
      </c>
      <c r="CL76" s="6">
        <f>AB76*'Summary all tools'!L$46</f>
        <v>4.6611712768902455E-2</v>
      </c>
      <c r="CM76" s="6">
        <f>AC76*'Summary all tools'!M$46</f>
        <v>4.4442579302123822E-2</v>
      </c>
      <c r="CN76" s="6">
        <f>AD76*'Summary all tools'!N$46</f>
        <v>5.8433177437274969E-2</v>
      </c>
      <c r="CO76" s="6">
        <f>AE76*'Summary all tools'!O$46</f>
        <v>1.3925543212991838E-2</v>
      </c>
      <c r="CP76" s="6">
        <f t="shared" si="5"/>
        <v>87.764572433346899</v>
      </c>
      <c r="CR76" s="6"/>
      <c r="CS76" s="6"/>
      <c r="CT76" s="6"/>
      <c r="CU76" s="6"/>
      <c r="CV76" s="6"/>
      <c r="CW76" s="6"/>
      <c r="CX76" s="6"/>
      <c r="CY76" s="6"/>
      <c r="CZ76" s="6"/>
      <c r="DA76" s="6"/>
      <c r="DB76" s="6"/>
      <c r="DC76" s="6"/>
      <c r="DD76" s="6"/>
      <c r="DE76" s="6"/>
      <c r="DF76" s="6"/>
      <c r="DH76" s="6"/>
      <c r="DI76" s="6"/>
      <c r="DJ76" s="6"/>
      <c r="DK76" s="6"/>
      <c r="DL76" s="6"/>
      <c r="DM76" s="6"/>
      <c r="DN76" s="6"/>
      <c r="DO76" s="6"/>
      <c r="DP76" s="6"/>
      <c r="DQ76" s="6"/>
      <c r="DR76" s="6"/>
      <c r="DS76" s="6"/>
      <c r="DT76" s="6"/>
      <c r="DU76" s="6"/>
      <c r="DV76" s="6"/>
      <c r="DX76" s="6"/>
      <c r="DY76" s="6"/>
      <c r="DZ76" s="6"/>
      <c r="EA76" s="6"/>
      <c r="EB76" s="6"/>
      <c r="EC76" s="6"/>
      <c r="ED76" s="6"/>
      <c r="EE76" s="6"/>
      <c r="EF76" s="6"/>
      <c r="EG76" s="6"/>
      <c r="EH76" s="6"/>
      <c r="EI76" s="6"/>
      <c r="EJ76" s="6"/>
      <c r="EK76" s="6"/>
      <c r="EL76" s="6"/>
      <c r="EN76" s="1"/>
      <c r="EO76" s="1"/>
      <c r="EP76" s="1"/>
      <c r="EQ76" s="1"/>
      <c r="ER76" s="1"/>
      <c r="ES76" s="1"/>
      <c r="ET76" s="1"/>
      <c r="EU76" s="1"/>
      <c r="EV76" s="1"/>
      <c r="EW76" s="1"/>
      <c r="EX76" s="1"/>
      <c r="EY76" s="1"/>
      <c r="EZ76" s="1"/>
      <c r="FA76" s="1"/>
      <c r="FB76" s="2"/>
      <c r="FD76" s="2"/>
      <c r="FE76" s="2"/>
      <c r="FF76" s="2"/>
      <c r="FG76" s="2"/>
      <c r="FH76" s="2"/>
      <c r="FI76" s="2"/>
      <c r="FJ76" s="2"/>
      <c r="FK76" s="2"/>
      <c r="FL76" s="2"/>
      <c r="FM76" s="2"/>
      <c r="FN76" s="2"/>
      <c r="FO76" s="2"/>
      <c r="FP76" s="2"/>
      <c r="FQ76" s="2"/>
      <c r="FR76" s="2"/>
      <c r="FT76" s="2"/>
      <c r="FU76" s="2"/>
      <c r="FV76" s="2"/>
      <c r="FW76" s="2"/>
      <c r="FX76" s="2"/>
      <c r="FY76" s="2"/>
      <c r="FZ76" s="2"/>
      <c r="GA76" s="2"/>
      <c r="GB76" s="2"/>
      <c r="GC76" s="2"/>
      <c r="GD76" s="2"/>
      <c r="GE76" s="2"/>
      <c r="GF76" s="2"/>
      <c r="GG76" s="2"/>
      <c r="GH76" s="2"/>
      <c r="GJ76" s="6"/>
    </row>
    <row r="77" spans="1:192" x14ac:dyDescent="0.25">
      <c r="A77" s="8" t="s">
        <v>75</v>
      </c>
      <c r="B77" s="8" t="s">
        <v>242</v>
      </c>
      <c r="C77" s="22">
        <f>Baseline!CC77*'Summary all tools'!B$37</f>
        <v>259.85041202259163</v>
      </c>
      <c r="D77" s="22">
        <f>Baseline!CD77*'Summary all tools'!C$37</f>
        <v>263.8100649370794</v>
      </c>
      <c r="E77" s="22">
        <f>Baseline!CE77*'Summary all tools'!D$37</f>
        <v>646.99071838418183</v>
      </c>
      <c r="F77" s="22">
        <f>Baseline!CF77*'Summary all tools'!E$37</f>
        <v>521.13952665517434</v>
      </c>
      <c r="G77" s="22">
        <f>Baseline!CG77*'Summary all tools'!F$37</f>
        <v>379.28655129416666</v>
      </c>
      <c r="H77" s="22">
        <f>Baseline!CH77*'Summary all tools'!G$37</f>
        <v>427.48990574950631</v>
      </c>
      <c r="I77" s="22">
        <f>Baseline!CI77*'Summary all tools'!H$37</f>
        <v>222.12084050082089</v>
      </c>
      <c r="J77" s="27">
        <f>Baseline!CJ77*'Summary all tools'!J$37</f>
        <v>199.73293365710262</v>
      </c>
      <c r="K77" s="27">
        <f>Baseline!CK77*'Summary all tools'!K$37</f>
        <v>209.08939502064158</v>
      </c>
      <c r="L77" s="27">
        <f>Baseline!CL77*'Summary all tools'!L$37</f>
        <v>466.96117686002174</v>
      </c>
      <c r="M77" s="27">
        <f>Baseline!CM77*'Summary all tools'!M$37</f>
        <v>363.03151373689241</v>
      </c>
      <c r="N77" s="27">
        <f>Baseline!CN77*'Summary all tools'!N$37</f>
        <v>261.33418225417444</v>
      </c>
      <c r="O77" s="27">
        <f>Baseline!CO77*'Summary all tools'!O$37</f>
        <v>407.34656533211347</v>
      </c>
      <c r="P77" s="27">
        <f>Baseline!CP77*'Summary all tools'!P$37</f>
        <v>238.90562320738559</v>
      </c>
      <c r="Q77" s="28"/>
      <c r="R77" s="29">
        <f>Baseline!CR77*'Summary all tools'!B$44</f>
        <v>20.534026153703369</v>
      </c>
      <c r="S77" s="29">
        <f>Baseline!CS77*'Summary all tools'!C$44</f>
        <v>13.212311739408705</v>
      </c>
      <c r="T77" s="29">
        <f>Baseline!CT77*'Summary all tools'!D$44</f>
        <v>27.089238481448628</v>
      </c>
      <c r="U77" s="29">
        <f>Baseline!CU77*'Summary all tools'!E$44</f>
        <v>17.440967711477484</v>
      </c>
      <c r="V77" s="29">
        <f>Baseline!CV77*'Summary all tools'!F$44</f>
        <v>10.400562035487841</v>
      </c>
      <c r="W77" s="29">
        <f>Baseline!CW77*'Summary all tools'!G$44</f>
        <v>10.759915318280548</v>
      </c>
      <c r="X77" s="29">
        <f>Baseline!CX77*'Summary all tools'!H$44</f>
        <v>7.7196490860996674</v>
      </c>
      <c r="Y77" s="29">
        <f>Baseline!CY77*'Summary all tools'!J$44</f>
        <v>12.577258544174382</v>
      </c>
      <c r="Z77" s="29">
        <f>Baseline!CZ77*'Summary all tools'!K$44</f>
        <v>9.7287275422814599</v>
      </c>
      <c r="AA77" s="29">
        <f>Baseline!DA77*'Summary all tools'!L$44</f>
        <v>17.459217142588216</v>
      </c>
      <c r="AB77" s="29">
        <f>Baseline!DB77*'Summary all tools'!M$44</f>
        <v>11.621480502963976</v>
      </c>
      <c r="AC77" s="29">
        <f>Baseline!DC77*'Summary all tools'!N$44</f>
        <v>6.5168422870459679</v>
      </c>
      <c r="AD77" s="29">
        <f>Baseline!DD77*'Summary all tools'!O$44</f>
        <v>9.5851646199517813</v>
      </c>
      <c r="AE77" s="29">
        <f>Baseline!DE77*'Summary all tools'!P$44</f>
        <v>5.3500966153840599</v>
      </c>
      <c r="AF77" s="29">
        <f t="shared" si="3"/>
        <v>5047.0848673921491</v>
      </c>
      <c r="AH77" s="6">
        <f>C77*'Summary all tools'!B$38</f>
        <v>48.857065821219393</v>
      </c>
      <c r="AI77" s="6">
        <f>D77*'Summary all tools'!C$38</f>
        <v>49.601559630432568</v>
      </c>
      <c r="AJ77" s="6">
        <f>E77*'Summary all tools'!D$38</f>
        <v>122.25998316884187</v>
      </c>
      <c r="AK77" s="6">
        <f>F77*'Summary all tools'!E$38</f>
        <v>98.478243886717223</v>
      </c>
      <c r="AL77" s="6">
        <f>G77*'Summary all tools'!F$38</f>
        <v>71.672693378357792</v>
      </c>
      <c r="AM77" s="6">
        <f>H77*'Summary all tools'!G$38</f>
        <v>103.11909926120254</v>
      </c>
      <c r="AN77" s="6">
        <f>I77*'Summary all tools'!H$38</f>
        <v>53.579980934116683</v>
      </c>
      <c r="AO77" s="6">
        <f>J77*'Summary all tools'!J$38</f>
        <v>24.398018811116057</v>
      </c>
      <c r="AP77" s="6">
        <f>K77*'Summary all tools'!K$38</f>
        <v>25.540940592583546</v>
      </c>
      <c r="AQ77" s="6">
        <f>L77*'Summary all tools'!L$38</f>
        <v>114.34217806432743</v>
      </c>
      <c r="AR77" s="6">
        <f>M77*'Summary all tools'!M$38</f>
        <v>88.893501309444488</v>
      </c>
      <c r="AS77" s="6">
        <f>N77*'Summary all tools'!N$38</f>
        <v>63.991443148516005</v>
      </c>
      <c r="AT77" s="6">
        <f>O77*'Summary all tools'!O$38</f>
        <v>90.732366369408311</v>
      </c>
      <c r="AU77" s="6">
        <f>P77*'Summary all tools'!P$38</f>
        <v>53.213834060172559</v>
      </c>
      <c r="AV77" s="6"/>
      <c r="AW77" s="6">
        <f>R77*'Summary all tools'!B$45</f>
        <v>3.86080691409065</v>
      </c>
      <c r="AX77" s="6">
        <f>S77*'Summary all tools'!C$45</f>
        <v>2.4841784135660294</v>
      </c>
      <c r="AY77" s="6">
        <f>T77*'Summary all tools'!D$45</f>
        <v>5.1189758163300816</v>
      </c>
      <c r="AZ77" s="6">
        <f>U77*'Summary all tools'!E$45</f>
        <v>3.2957697201266138</v>
      </c>
      <c r="BA77" s="6">
        <f>V77*'Summary all tools'!F$45</f>
        <v>1.9653644221989934</v>
      </c>
      <c r="BB77" s="6">
        <f>W77*'Summary all tools'!G$45</f>
        <v>2.5955063752968788</v>
      </c>
      <c r="BC77" s="6">
        <f>X77*'Summary all tools'!H$45</f>
        <v>1.8621334671645224</v>
      </c>
      <c r="BD77" s="6">
        <f>Y77*'Summary all tools'!J$45</f>
        <v>1.5363524929736823</v>
      </c>
      <c r="BE77" s="6">
        <f>Z77*'Summary all tools'!K$45</f>
        <v>1.188395289843905</v>
      </c>
      <c r="BF77" s="6">
        <f>AA77*'Summary all tools'!L$45</f>
        <v>4.2751410916115757</v>
      </c>
      <c r="BG77" s="6">
        <f>AB77*'Summary all tools'!M$45</f>
        <v>2.845687091111968</v>
      </c>
      <c r="BH77" s="6">
        <f>AC77*'Summary all tools'!N$45</f>
        <v>1.5957428114541483</v>
      </c>
      <c r="BI77" s="6">
        <f>AD77*'Summary all tools'!O$45</f>
        <v>2.1349993887870231</v>
      </c>
      <c r="BJ77" s="6">
        <f>AE77*'Summary all tools'!P$45</f>
        <v>1.1916804203884346</v>
      </c>
      <c r="BK77" s="6">
        <f t="shared" si="4"/>
        <v>1044.6316421514009</v>
      </c>
      <c r="BM77" s="6">
        <f>C77*'Summary all tools'!B$39</f>
        <v>11.241448773023931</v>
      </c>
      <c r="BN77" s="6">
        <f>D77*'Summary all tools'!C$39</f>
        <v>11.412748233550857</v>
      </c>
      <c r="BO77" s="6">
        <f>E77*'Summary all tools'!D$39</f>
        <v>36.070491928695581</v>
      </c>
      <c r="BP77" s="6">
        <f>F77*'Summary all tools'!E$39</f>
        <v>29.054140277137066</v>
      </c>
      <c r="BQ77" s="6">
        <f>G77*'Summary all tools'!F$39</f>
        <v>21.145670406658351</v>
      </c>
      <c r="BR77" s="6">
        <f>H77*'Summary all tools'!G$39</f>
        <v>21.334986054041906</v>
      </c>
      <c r="BS77" s="6">
        <f>I77*'Summary all tools'!H$39</f>
        <v>11.085513296713797</v>
      </c>
      <c r="BT77" s="6">
        <f>J77*'Summary all tools'!J$39</f>
        <v>5.3758346532967582</v>
      </c>
      <c r="BU77" s="6">
        <f>K77*'Summary all tools'!K$39</f>
        <v>5.6276648763319681</v>
      </c>
      <c r="BV77" s="6">
        <f>L77*'Summary all tools'!L$39</f>
        <v>22.638216462400397</v>
      </c>
      <c r="BW77" s="6">
        <f>M77*'Summary all tools'!M$39</f>
        <v>17.599720057910151</v>
      </c>
      <c r="BX77" s="6">
        <f>N77*'Summary all tools'!N$39</f>
        <v>12.669446797860552</v>
      </c>
      <c r="BY77" s="6">
        <f>O77*'Summary all tools'!O$39</f>
        <v>20.500199932837024</v>
      </c>
      <c r="BZ77" s="6">
        <f>P77*'Summary all tools'!P$39</f>
        <v>12.023209369244009</v>
      </c>
      <c r="CA77" s="6"/>
      <c r="CB77" s="6">
        <f>R77*'Summary all tools'!B$46</f>
        <v>0.88832725456953021</v>
      </c>
      <c r="CC77" s="6">
        <f>S77*'Summary all tools'!C$46</f>
        <v>0.57158087391784751</v>
      </c>
      <c r="CD77" s="6">
        <f>T77*'Summary all tools'!D$46</f>
        <v>1.5102568402216079</v>
      </c>
      <c r="CE77" s="6">
        <f>U77*'Summary all tools'!E$46</f>
        <v>0.97235442053424936</v>
      </c>
      <c r="CF77" s="6">
        <f>V77*'Summary all tools'!F$46</f>
        <v>0.57984354071088318</v>
      </c>
      <c r="CG77" s="6">
        <f>W77*'Summary all tools'!G$46</f>
        <v>0.53700131902694048</v>
      </c>
      <c r="CH77" s="6">
        <f>X77*'Summary all tools'!H$46</f>
        <v>0.38526899320645291</v>
      </c>
      <c r="CI77" s="6">
        <f>Y77*'Summary all tools'!I$46</f>
        <v>0</v>
      </c>
      <c r="CJ77" s="6">
        <f>Z77*'Summary all tools'!J$46</f>
        <v>0.26184980962662313</v>
      </c>
      <c r="CK77" s="6">
        <f>AA77*'Summary all tools'!K$46</f>
        <v>0.46991681750237435</v>
      </c>
      <c r="CL77" s="6">
        <f>AB77*'Summary all tools'!L$46</f>
        <v>0.56340784689800705</v>
      </c>
      <c r="CM77" s="6">
        <f>AC77*'Summary all tools'!M$46</f>
        <v>0.31593565730132467</v>
      </c>
      <c r="CN77" s="6">
        <f>AD77*'Summary all tools'!N$46</f>
        <v>0.46468752060571494</v>
      </c>
      <c r="CO77" s="6">
        <f>AE77*'Summary all tools'!O$46</f>
        <v>0.2692499694601484</v>
      </c>
      <c r="CP77" s="6">
        <f t="shared" si="5"/>
        <v>245.56897198328411</v>
      </c>
      <c r="CR77" s="6"/>
      <c r="CS77" s="6"/>
      <c r="CT77" s="6"/>
      <c r="CU77" s="6"/>
      <c r="CV77" s="6"/>
      <c r="CW77" s="6"/>
      <c r="CX77" s="6"/>
      <c r="CY77" s="6"/>
      <c r="CZ77" s="6"/>
      <c r="DA77" s="6"/>
      <c r="DB77" s="6"/>
      <c r="DC77" s="6"/>
      <c r="DD77" s="6"/>
      <c r="DE77" s="6"/>
      <c r="DF77" s="6"/>
      <c r="DH77" s="6"/>
      <c r="DI77" s="6"/>
      <c r="DJ77" s="6"/>
      <c r="DK77" s="6"/>
      <c r="DL77" s="6"/>
      <c r="DM77" s="6"/>
      <c r="DN77" s="6"/>
      <c r="DO77" s="6"/>
      <c r="DP77" s="6"/>
      <c r="DQ77" s="6"/>
      <c r="DR77" s="6"/>
      <c r="DS77" s="6"/>
      <c r="DT77" s="6"/>
      <c r="DU77" s="6"/>
      <c r="DV77" s="6"/>
      <c r="DX77" s="6"/>
      <c r="DY77" s="6"/>
      <c r="DZ77" s="6"/>
      <c r="EA77" s="6"/>
      <c r="EB77" s="6"/>
      <c r="EC77" s="6"/>
      <c r="ED77" s="6"/>
      <c r="EE77" s="6"/>
      <c r="EF77" s="6"/>
      <c r="EG77" s="6"/>
      <c r="EH77" s="6"/>
      <c r="EI77" s="6"/>
      <c r="EJ77" s="6"/>
      <c r="EK77" s="6"/>
      <c r="EL77" s="6"/>
      <c r="EN77" s="1"/>
      <c r="EO77" s="1"/>
      <c r="EP77" s="1"/>
      <c r="EQ77" s="1"/>
      <c r="ER77" s="1"/>
      <c r="ES77" s="1"/>
      <c r="ET77" s="1"/>
      <c r="EU77" s="1"/>
      <c r="EV77" s="1"/>
      <c r="EW77" s="1"/>
      <c r="EX77" s="1"/>
      <c r="EY77" s="1"/>
      <c r="EZ77" s="1"/>
      <c r="FA77" s="1"/>
      <c r="FB77" s="2"/>
      <c r="FD77" s="2"/>
      <c r="FE77" s="2"/>
      <c r="FF77" s="2"/>
      <c r="FG77" s="2"/>
      <c r="FH77" s="2"/>
      <c r="FI77" s="2"/>
      <c r="FJ77" s="2"/>
      <c r="FK77" s="2"/>
      <c r="FL77" s="2"/>
      <c r="FM77" s="2"/>
      <c r="FN77" s="2"/>
      <c r="FO77" s="2"/>
      <c r="FP77" s="2"/>
      <c r="FQ77" s="2"/>
      <c r="FR77" s="2"/>
      <c r="FT77" s="2"/>
      <c r="FU77" s="2"/>
      <c r="FV77" s="2"/>
      <c r="FW77" s="2"/>
      <c r="FX77" s="2"/>
      <c r="FY77" s="2"/>
      <c r="FZ77" s="2"/>
      <c r="GA77" s="2"/>
      <c r="GB77" s="2"/>
      <c r="GC77" s="2"/>
      <c r="GD77" s="2"/>
      <c r="GE77" s="2"/>
      <c r="GF77" s="2"/>
      <c r="GG77" s="2"/>
      <c r="GH77" s="2"/>
      <c r="GJ77" s="6"/>
    </row>
    <row r="78" spans="1:192" x14ac:dyDescent="0.25">
      <c r="A78" s="8" t="s">
        <v>119</v>
      </c>
      <c r="B78" s="8" t="s">
        <v>243</v>
      </c>
      <c r="C78" s="22">
        <f>Baseline!CC78*'Summary all tools'!B$37</f>
        <v>117.58702930121292</v>
      </c>
      <c r="D78" s="22">
        <f>Baseline!CD78*'Summary all tools'!C$37</f>
        <v>117.05853750815864</v>
      </c>
      <c r="E78" s="22">
        <f>Baseline!CE78*'Summary all tools'!D$37</f>
        <v>297.03678683595007</v>
      </c>
      <c r="F78" s="22">
        <f>Baseline!CF78*'Summary all tools'!E$37</f>
        <v>226.86702316920605</v>
      </c>
      <c r="G78" s="22">
        <f>Baseline!CG78*'Summary all tools'!F$37</f>
        <v>173.16847296088753</v>
      </c>
      <c r="H78" s="22">
        <f>Baseline!CH78*'Summary all tools'!G$37</f>
        <v>222.13693334927891</v>
      </c>
      <c r="I78" s="22">
        <f>Baseline!CI78*'Summary all tools'!H$37</f>
        <v>129.10206337667103</v>
      </c>
      <c r="J78" s="27">
        <f>Baseline!CJ78*'Summary all tools'!J$37</f>
        <v>91.418305108184512</v>
      </c>
      <c r="K78" s="27">
        <f>Baseline!CK78*'Summary all tools'!K$37</f>
        <v>93.70404366480642</v>
      </c>
      <c r="L78" s="27">
        <f>Baseline!CL78*'Summary all tools'!L$37</f>
        <v>191.31817676229727</v>
      </c>
      <c r="M78" s="27">
        <f>Baseline!CM78*'Summary all tools'!M$37</f>
        <v>149.2574625721829</v>
      </c>
      <c r="N78" s="27">
        <f>Baseline!CN78*'Summary all tools'!N$37</f>
        <v>120.24134583099899</v>
      </c>
      <c r="O78" s="27">
        <f>Baseline!CO78*'Summary all tools'!O$37</f>
        <v>221.25928138090083</v>
      </c>
      <c r="P78" s="27">
        <f>Baseline!CP78*'Summary all tools'!P$37</f>
        <v>133.12284839965037</v>
      </c>
      <c r="Q78" s="28"/>
      <c r="R78" s="29">
        <f>Baseline!CR78*'Summary all tools'!B$44</f>
        <v>1.4853494267342215</v>
      </c>
      <c r="S78" s="29">
        <f>Baseline!CS78*'Summary all tools'!C$44</f>
        <v>1.3040246052335691</v>
      </c>
      <c r="T78" s="29">
        <f>Baseline!CT78*'Summary all tools'!D$44</f>
        <v>3.42361340409576</v>
      </c>
      <c r="U78" s="29">
        <f>Baseline!CU78*'Summary all tools'!E$44</f>
        <v>1.9448160763666567</v>
      </c>
      <c r="V78" s="29">
        <f>Baseline!CV78*'Summary all tools'!F$44</f>
        <v>0.90040635051786533</v>
      </c>
      <c r="W78" s="29">
        <f>Baseline!CW78*'Summary all tools'!G$44</f>
        <v>1.2312002274741529</v>
      </c>
      <c r="X78" s="29">
        <f>Baseline!CX78*'Summary all tools'!H$44</f>
        <v>1.1135487946235774</v>
      </c>
      <c r="Y78" s="29">
        <f>Baseline!CY78*'Summary all tools'!J$44</f>
        <v>1.3069796118464505</v>
      </c>
      <c r="Z78" s="29">
        <f>Baseline!CZ78*'Summary all tools'!K$44</f>
        <v>1.0417991266006892</v>
      </c>
      <c r="AA78" s="29">
        <f>Baseline!DA78*'Summary all tools'!L$44</f>
        <v>2.2177020489747261</v>
      </c>
      <c r="AB78" s="29">
        <f>Baseline!DB78*'Summary all tools'!M$44</f>
        <v>1.210567438373465</v>
      </c>
      <c r="AC78" s="29">
        <f>Baseline!DC78*'Summary all tools'!N$44</f>
        <v>0.79246024418436889</v>
      </c>
      <c r="AD78" s="29">
        <f>Baseline!DD78*'Summary all tools'!O$44</f>
        <v>1.8750786557703463</v>
      </c>
      <c r="AE78" s="29">
        <f>Baseline!DE78*'Summary all tools'!P$44</f>
        <v>0.59443810096201088</v>
      </c>
      <c r="AF78" s="29">
        <f t="shared" si="3"/>
        <v>2303.7202943321449</v>
      </c>
      <c r="AH78" s="6">
        <f>C78*'Summary all tools'!B$38</f>
        <v>22.108709336168154</v>
      </c>
      <c r="AI78" s="6">
        <f>D78*'Summary all tools'!C$38</f>
        <v>22.009342326825166</v>
      </c>
      <c r="AJ78" s="6">
        <f>E78*'Summary all tools'!D$38</f>
        <v>56.130190939657233</v>
      </c>
      <c r="AK78" s="6">
        <f>F78*'Summary all tools'!E$38</f>
        <v>42.870411655213822</v>
      </c>
      <c r="AL78" s="6">
        <f>G78*'Summary all tools'!F$38</f>
        <v>32.723150406928276</v>
      </c>
      <c r="AM78" s="6">
        <f>H78*'Summary all tools'!G$38</f>
        <v>53.583862850426797</v>
      </c>
      <c r="AN78" s="6">
        <f>I78*'Summary all tools'!H$38</f>
        <v>31.141994955001053</v>
      </c>
      <c r="AO78" s="6">
        <f>J78*'Summary all tools'!J$38</f>
        <v>11.167039340337238</v>
      </c>
      <c r="AP78" s="6">
        <f>K78*'Summary all tools'!K$38</f>
        <v>11.446249640214448</v>
      </c>
      <c r="AQ78" s="6">
        <f>L78*'Summary all tools'!L$38</f>
        <v>46.847014523553483</v>
      </c>
      <c r="AR78" s="6">
        <f>M78*'Summary all tools'!M$38</f>
        <v>36.547842108882911</v>
      </c>
      <c r="AS78" s="6">
        <f>N78*'Summary all tools'!N$38</f>
        <v>29.442827491896221</v>
      </c>
      <c r="AT78" s="6">
        <f>O78*'Summary all tools'!O$38</f>
        <v>49.283288210657318</v>
      </c>
      <c r="AU78" s="6">
        <f>P78*'Summary all tools'!P$38</f>
        <v>29.651780771217556</v>
      </c>
      <c r="AV78" s="6"/>
      <c r="AW78" s="6">
        <f>R78*'Summary all tools'!B$45</f>
        <v>0.27927534978530288</v>
      </c>
      <c r="AX78" s="6">
        <f>S78*'Summary all tools'!C$45</f>
        <v>0.24518266288085408</v>
      </c>
      <c r="AY78" s="6">
        <f>T78*'Summary all tools'!D$45</f>
        <v>0.64695042025753213</v>
      </c>
      <c r="AZ78" s="6">
        <f>U78*'Summary all tools'!E$45</f>
        <v>0.36750632428994334</v>
      </c>
      <c r="BA78" s="6">
        <f>V78*'Summary all tools'!F$45</f>
        <v>0.17014720942884545</v>
      </c>
      <c r="BB78" s="6">
        <f>W78*'Summary all tools'!G$45</f>
        <v>0.29699007335559513</v>
      </c>
      <c r="BC78" s="6">
        <f>X78*'Summary all tools'!H$45</f>
        <v>0.26861019907278527</v>
      </c>
      <c r="BD78" s="6">
        <f>Y78*'Summary all tools'!J$45</f>
        <v>0.15965175382803432</v>
      </c>
      <c r="BE78" s="6">
        <f>Z78*'Summary all tools'!K$45</f>
        <v>0.12725910656198894</v>
      </c>
      <c r="BF78" s="6">
        <f>AA78*'Summary all tools'!L$45</f>
        <v>0.54303632752215969</v>
      </c>
      <c r="BG78" s="6">
        <f>AB78*'Summary all tools'!M$45</f>
        <v>0.29642489452365867</v>
      </c>
      <c r="BH78" s="6">
        <f>AC78*'Summary all tools'!N$45</f>
        <v>0.19404531862526042</v>
      </c>
      <c r="BI78" s="6">
        <f>AD78*'Summary all tools'!O$45</f>
        <v>0.41765498483607899</v>
      </c>
      <c r="BJ78" s="6">
        <f>AE78*'Summary all tools'!P$45</f>
        <v>0.13240513152835098</v>
      </c>
      <c r="BK78" s="6">
        <f t="shared" si="4"/>
        <v>479.09884431347592</v>
      </c>
      <c r="BM78" s="6">
        <f>C78*'Summary all tools'!B$39</f>
        <v>5.0869596702687794</v>
      </c>
      <c r="BN78" s="6">
        <f>D78*'Summary all tools'!C$39</f>
        <v>5.0640964645792428</v>
      </c>
      <c r="BO78" s="6">
        <f>E78*'Summary all tools'!D$39</f>
        <v>16.560149500830548</v>
      </c>
      <c r="BP78" s="6">
        <f>F78*'Summary all tools'!E$39</f>
        <v>12.648102817532028</v>
      </c>
      <c r="BQ78" s="6">
        <f>G78*'Summary all tools'!F$39</f>
        <v>9.6543456169508897</v>
      </c>
      <c r="BR78" s="6">
        <f>H78*'Summary all tools'!G$39</f>
        <v>11.08631645181244</v>
      </c>
      <c r="BS78" s="6">
        <f>I78*'Summary all tools'!H$39</f>
        <v>6.4431713700002176</v>
      </c>
      <c r="BT78" s="6">
        <f>J78*'Summary all tools'!J$39</f>
        <v>2.4605340919387135</v>
      </c>
      <c r="BU78" s="6">
        <f>K78*'Summary all tools'!K$39</f>
        <v>2.5220550054709805</v>
      </c>
      <c r="BV78" s="6">
        <f>L78*'Summary all tools'!L$39</f>
        <v>9.2750800566766962</v>
      </c>
      <c r="BW78" s="6">
        <f>M78*'Summary all tools'!M$39</f>
        <v>7.2359821624969527</v>
      </c>
      <c r="BX78" s="6">
        <f>N78*'Summary all tools'!N$39</f>
        <v>5.829284637657306</v>
      </c>
      <c r="BY78" s="6">
        <f>O78*'Summary all tools'!O$39</f>
        <v>11.135136248433033</v>
      </c>
      <c r="BZ78" s="6">
        <f>P78*'Summary all tools'!P$39</f>
        <v>6.6995655298985266</v>
      </c>
      <c r="CA78" s="6"/>
      <c r="CB78" s="6">
        <f>R78*'Summary all tools'!B$46</f>
        <v>6.4258045083344026E-2</v>
      </c>
      <c r="CC78" s="6">
        <f>S78*'Summary all tools'!C$46</f>
        <v>5.6413710043382359E-2</v>
      </c>
      <c r="CD78" s="6">
        <f>T78*'Summary all tools'!D$46</f>
        <v>0.19087046560393028</v>
      </c>
      <c r="CE78" s="6">
        <f>U78*'Summary all tools'!E$46</f>
        <v>0.10842577890541806</v>
      </c>
      <c r="CF78" s="6">
        <f>V78*'Summary all tools'!F$46</f>
        <v>5.0198710856336391E-2</v>
      </c>
      <c r="CG78" s="6">
        <f>W78*'Summary all tools'!G$46</f>
        <v>6.1446222073571401E-2</v>
      </c>
      <c r="CH78" s="6">
        <f>X78*'Summary all tools'!H$46</f>
        <v>5.557452394609351E-2</v>
      </c>
      <c r="CI78" s="6">
        <f>Y78*'Summary all tools'!I$46</f>
        <v>0</v>
      </c>
      <c r="CJ78" s="6">
        <f>Z78*'Summary all tools'!J$46</f>
        <v>2.8040142123828073E-2</v>
      </c>
      <c r="CK78" s="6">
        <f>AA78*'Summary all tools'!K$46</f>
        <v>5.968970318151437E-2</v>
      </c>
      <c r="CL78" s="6">
        <f>AB78*'Summary all tools'!L$46</f>
        <v>5.8688150258039799E-2</v>
      </c>
      <c r="CM78" s="6">
        <f>AC78*'Summary all tools'!M$46</f>
        <v>3.841836845265223E-2</v>
      </c>
      <c r="CN78" s="6">
        <f>AD78*'Summary all tools'!N$46</f>
        <v>9.0903566713599365E-2</v>
      </c>
      <c r="CO78" s="6">
        <f>AE78*'Summary all tools'!O$46</f>
        <v>2.9915803776280135E-2</v>
      </c>
      <c r="CP78" s="6">
        <f t="shared" si="5"/>
        <v>112.59362281556433</v>
      </c>
      <c r="CR78" s="6"/>
      <c r="CS78" s="6"/>
      <c r="CT78" s="6"/>
      <c r="CU78" s="6"/>
      <c r="CV78" s="6"/>
      <c r="CW78" s="6"/>
      <c r="CX78" s="6"/>
      <c r="CY78" s="6"/>
      <c r="CZ78" s="6"/>
      <c r="DA78" s="6"/>
      <c r="DB78" s="6"/>
      <c r="DC78" s="6"/>
      <c r="DD78" s="6"/>
      <c r="DE78" s="6"/>
      <c r="DF78" s="6"/>
      <c r="DH78" s="6"/>
      <c r="DI78" s="6"/>
      <c r="DJ78" s="6"/>
      <c r="DK78" s="6"/>
      <c r="DL78" s="6"/>
      <c r="DM78" s="6"/>
      <c r="DN78" s="6"/>
      <c r="DO78" s="6"/>
      <c r="DP78" s="6"/>
      <c r="DQ78" s="6"/>
      <c r="DR78" s="6"/>
      <c r="DS78" s="6"/>
      <c r="DT78" s="6"/>
      <c r="DU78" s="6"/>
      <c r="DV78" s="6"/>
      <c r="DX78" s="6"/>
      <c r="DY78" s="6"/>
      <c r="DZ78" s="6"/>
      <c r="EA78" s="6"/>
      <c r="EB78" s="6"/>
      <c r="EC78" s="6"/>
      <c r="ED78" s="6"/>
      <c r="EE78" s="6"/>
      <c r="EF78" s="6"/>
      <c r="EG78" s="6"/>
      <c r="EH78" s="6"/>
      <c r="EI78" s="6"/>
      <c r="EJ78" s="6"/>
      <c r="EK78" s="6"/>
      <c r="EL78" s="6"/>
      <c r="EN78" s="1"/>
      <c r="EO78" s="1"/>
      <c r="EP78" s="1"/>
      <c r="EQ78" s="1"/>
      <c r="ER78" s="1"/>
      <c r="ES78" s="1"/>
      <c r="ET78" s="1"/>
      <c r="EU78" s="1"/>
      <c r="EV78" s="1"/>
      <c r="EW78" s="1"/>
      <c r="EX78" s="1"/>
      <c r="EY78" s="1"/>
      <c r="EZ78" s="1"/>
      <c r="FA78" s="1"/>
      <c r="FB78" s="2"/>
      <c r="FD78" s="2"/>
      <c r="FE78" s="2"/>
      <c r="FF78" s="2"/>
      <c r="FG78" s="2"/>
      <c r="FH78" s="2"/>
      <c r="FI78" s="2"/>
      <c r="FJ78" s="2"/>
      <c r="FK78" s="2"/>
      <c r="FL78" s="2"/>
      <c r="FM78" s="2"/>
      <c r="FN78" s="2"/>
      <c r="FO78" s="2"/>
      <c r="FP78" s="2"/>
      <c r="FQ78" s="2"/>
      <c r="FR78" s="2"/>
      <c r="FT78" s="2"/>
      <c r="FU78" s="2"/>
      <c r="FV78" s="2"/>
      <c r="FW78" s="2"/>
      <c r="FX78" s="2"/>
      <c r="FY78" s="2"/>
      <c r="FZ78" s="2"/>
      <c r="GA78" s="2"/>
      <c r="GB78" s="2"/>
      <c r="GC78" s="2"/>
      <c r="GD78" s="2"/>
      <c r="GE78" s="2"/>
      <c r="GF78" s="2"/>
      <c r="GG78" s="2"/>
      <c r="GH78" s="2"/>
      <c r="GJ78" s="6"/>
    </row>
    <row r="79" spans="1:192" x14ac:dyDescent="0.25">
      <c r="A79" s="8" t="s">
        <v>108</v>
      </c>
      <c r="B79" s="8" t="s">
        <v>244</v>
      </c>
      <c r="C79" s="22">
        <f>Baseline!CC79*'Summary all tools'!B$37</f>
        <v>155.7089862702893</v>
      </c>
      <c r="D79" s="22">
        <f>Baseline!CD79*'Summary all tools'!C$37</f>
        <v>172.35121999112238</v>
      </c>
      <c r="E79" s="22">
        <f>Baseline!CE79*'Summary all tools'!D$37</f>
        <v>465.30870571665383</v>
      </c>
      <c r="F79" s="22">
        <f>Baseline!CF79*'Summary all tools'!E$37</f>
        <v>374.48891445192328</v>
      </c>
      <c r="G79" s="22">
        <f>Baseline!CG79*'Summary all tools'!F$37</f>
        <v>273.73598182675954</v>
      </c>
      <c r="H79" s="22">
        <f>Baseline!CH79*'Summary all tools'!G$37</f>
        <v>345.96558980519353</v>
      </c>
      <c r="I79" s="22">
        <f>Baseline!CI79*'Summary all tools'!H$37</f>
        <v>199.52110800804834</v>
      </c>
      <c r="J79" s="27">
        <f>Baseline!CJ79*'Summary all tools'!J$37</f>
        <v>129.89553201001567</v>
      </c>
      <c r="K79" s="27">
        <f>Baseline!CK79*'Summary all tools'!K$37</f>
        <v>140.64212232027634</v>
      </c>
      <c r="L79" s="27">
        <f>Baseline!CL79*'Summary all tools'!L$37</f>
        <v>331.81272381767445</v>
      </c>
      <c r="M79" s="27">
        <f>Baseline!CM79*'Summary all tools'!M$37</f>
        <v>264.40687914593155</v>
      </c>
      <c r="N79" s="27">
        <f>Baseline!CN79*'Summary all tools'!N$37</f>
        <v>199.67554203877711</v>
      </c>
      <c r="O79" s="27">
        <f>Baseline!CO79*'Summary all tools'!O$37</f>
        <v>341.19752594462432</v>
      </c>
      <c r="P79" s="27">
        <f>Baseline!CP79*'Summary all tools'!P$37</f>
        <v>225.30284464444281</v>
      </c>
      <c r="Q79" s="28"/>
      <c r="R79" s="29">
        <f>Baseline!CR79*'Summary all tools'!B$44</f>
        <v>2.7559112614210495</v>
      </c>
      <c r="S79" s="29">
        <f>Baseline!CS79*'Summary all tools'!C$44</f>
        <v>1.8801324038262954</v>
      </c>
      <c r="T79" s="29">
        <f>Baseline!CT79*'Summary all tools'!D$44</f>
        <v>6.1766642351768208</v>
      </c>
      <c r="U79" s="29">
        <f>Baseline!CU79*'Summary all tools'!E$44</f>
        <v>4.334666494883713</v>
      </c>
      <c r="V79" s="29">
        <f>Baseline!CV79*'Summary all tools'!F$44</f>
        <v>2.3629675561278569</v>
      </c>
      <c r="W79" s="29">
        <f>Baseline!CW79*'Summary all tools'!G$44</f>
        <v>2.5471697820217796</v>
      </c>
      <c r="X79" s="29">
        <f>Baseline!CX79*'Summary all tools'!H$44</f>
        <v>1.7470045802786323</v>
      </c>
      <c r="Y79" s="29">
        <f>Baseline!CY79*'Summary all tools'!J$44</f>
        <v>2.126083621190058</v>
      </c>
      <c r="Z79" s="29">
        <f>Baseline!CZ79*'Summary all tools'!K$44</f>
        <v>1.8293653356672386</v>
      </c>
      <c r="AA79" s="29">
        <f>Baseline!DA79*'Summary all tools'!L$44</f>
        <v>3.8896860668415627</v>
      </c>
      <c r="AB79" s="29">
        <f>Baseline!DB79*'Summary all tools'!M$44</f>
        <v>2.8367954072730188</v>
      </c>
      <c r="AC79" s="29">
        <f>Baseline!DC79*'Summary all tools'!N$44</f>
        <v>1.5159285163337441</v>
      </c>
      <c r="AD79" s="29">
        <f>Baseline!DD79*'Summary all tools'!O$44</f>
        <v>1.9963007244363677</v>
      </c>
      <c r="AE79" s="29">
        <f>Baseline!DE79*'Summary all tools'!P$44</f>
        <v>0.89181756687337177</v>
      </c>
      <c r="AF79" s="29">
        <f t="shared" si="3"/>
        <v>3656.9041695440837</v>
      </c>
      <c r="AH79" s="6">
        <f>C79*'Summary all tools'!B$38</f>
        <v>29.276398416876358</v>
      </c>
      <c r="AI79" s="6">
        <f>D79*'Summary all tools'!C$38</f>
        <v>32.405470647249302</v>
      </c>
      <c r="AJ79" s="6">
        <f>E79*'Summary all tools'!D$38</f>
        <v>87.928053545048442</v>
      </c>
      <c r="AK79" s="6">
        <f>F79*'Summary all tools'!E$38</f>
        <v>70.766097683990196</v>
      </c>
      <c r="AL79" s="6">
        <f>G79*'Summary all tools'!F$38</f>
        <v>51.727104547075456</v>
      </c>
      <c r="AM79" s="6">
        <f>H79*'Summary all tools'!G$38</f>
        <v>83.453806782953336</v>
      </c>
      <c r="AN79" s="6">
        <f>I79*'Summary all tools'!H$38</f>
        <v>48.128474297690033</v>
      </c>
      <c r="AO79" s="6">
        <f>J79*'Summary all tools'!J$38</f>
        <v>15.867156084039181</v>
      </c>
      <c r="AP79" s="6">
        <f>K79*'Summary all tools'!K$38</f>
        <v>17.179886577425059</v>
      </c>
      <c r="AQ79" s="6">
        <f>L79*'Summary all tools'!L$38</f>
        <v>81.249130400712389</v>
      </c>
      <c r="AR79" s="6">
        <f>M79*'Summary all tools'!M$38</f>
        <v>64.74383729292326</v>
      </c>
      <c r="AS79" s="6">
        <f>N79*'Summary all tools'!N$38</f>
        <v>48.893435930612632</v>
      </c>
      <c r="AT79" s="6">
        <f>O79*'Summary all tools'!O$38</f>
        <v>75.998330569212683</v>
      </c>
      <c r="AU79" s="6">
        <f>P79*'Summary all tools'!P$38</f>
        <v>50.183951416609354</v>
      </c>
      <c r="AV79" s="6"/>
      <c r="AW79" s="6">
        <f>R79*'Summary all tools'!B$45</f>
        <v>0.51816634366152847</v>
      </c>
      <c r="AX79" s="6">
        <f>S79*'Summary all tools'!C$45</f>
        <v>0.35350243200061793</v>
      </c>
      <c r="AY79" s="6">
        <f>T79*'Summary all tools'!D$45</f>
        <v>1.1671865514829438</v>
      </c>
      <c r="AZ79" s="6">
        <f>U79*'Summary all tools'!E$45</f>
        <v>0.81910951370455143</v>
      </c>
      <c r="BA79" s="6">
        <f>V79*'Summary all tools'!F$45</f>
        <v>0.44652321189740019</v>
      </c>
      <c r="BB79" s="6">
        <f>W79*'Summary all tools'!G$45</f>
        <v>0.61442820065405224</v>
      </c>
      <c r="BC79" s="6">
        <f>X79*'Summary all tools'!H$45</f>
        <v>0.42141238027053884</v>
      </c>
      <c r="BD79" s="6">
        <f>Y79*'Summary all tools'!J$45</f>
        <v>0.25970793716400292</v>
      </c>
      <c r="BE79" s="6">
        <f>Z79*'Summary all tools'!K$45</f>
        <v>0.22346284638585315</v>
      </c>
      <c r="BF79" s="6">
        <f>AA79*'Summary all tools'!L$45</f>
        <v>0.95244572548790929</v>
      </c>
      <c r="BG79" s="6">
        <f>AB79*'Summary all tools'!M$45</f>
        <v>0.69463026406520922</v>
      </c>
      <c r="BH79" s="6">
        <f>AC79*'Summary all tools'!N$45</f>
        <v>0.37119695798476232</v>
      </c>
      <c r="BI79" s="6">
        <f>AD79*'Summary all tools'!O$45</f>
        <v>0.44465598615125063</v>
      </c>
      <c r="BJ79" s="6">
        <f>AE79*'Summary all tools'!P$45</f>
        <v>0.19864342822249381</v>
      </c>
      <c r="BK79" s="6">
        <f t="shared" si="4"/>
        <v>765.28620597155077</v>
      </c>
      <c r="BM79" s="6">
        <f>C79*'Summary all tools'!B$39</f>
        <v>6.7361624675998701</v>
      </c>
      <c r="BN79" s="6">
        <f>D79*'Summary all tools'!C$39</f>
        <v>7.4561259896325822</v>
      </c>
      <c r="BO79" s="6">
        <f>E79*'Summary all tools'!D$39</f>
        <v>25.941506480681991</v>
      </c>
      <c r="BP79" s="6">
        <f>F79*'Summary all tools'!E$39</f>
        <v>20.878196521674127</v>
      </c>
      <c r="BQ79" s="6">
        <f>G79*'Summary all tools'!F$39</f>
        <v>15.261102273205491</v>
      </c>
      <c r="BR79" s="6">
        <f>H79*'Summary all tools'!G$39</f>
        <v>17.266304851645518</v>
      </c>
      <c r="BS79" s="6">
        <f>I79*'Summary all tools'!H$39</f>
        <v>9.9576153719358693</v>
      </c>
      <c r="BT79" s="6">
        <f>J79*'Summary all tools'!J$39</f>
        <v>3.4961530354662607</v>
      </c>
      <c r="BU79" s="6">
        <f>K79*'Summary all tools'!K$39</f>
        <v>3.7853987373987423</v>
      </c>
      <c r="BV79" s="6">
        <f>L79*'Summary all tools'!L$39</f>
        <v>16.086237226986682</v>
      </c>
      <c r="BW79" s="6">
        <f>M79*'Summary all tools'!M$39</f>
        <v>12.818410739202927</v>
      </c>
      <c r="BX79" s="6">
        <f>N79*'Summary all tools'!N$39</f>
        <v>9.6802440265306906</v>
      </c>
      <c r="BY79" s="6">
        <f>O79*'Summary all tools'!O$39</f>
        <v>17.171170923587802</v>
      </c>
      <c r="BZ79" s="6">
        <f>P79*'Summary all tools'!P$39</f>
        <v>11.338633374464036</v>
      </c>
      <c r="CA79" s="6"/>
      <c r="CB79" s="6">
        <f>R79*'Summary all tools'!B$46</f>
        <v>0.11922411447079416</v>
      </c>
      <c r="CC79" s="6">
        <f>S79*'Summary all tools'!C$46</f>
        <v>8.1336842761204134E-2</v>
      </c>
      <c r="CD79" s="6">
        <f>T79*'Summary all tools'!D$46</f>
        <v>0.34435628071701757</v>
      </c>
      <c r="CE79" s="6">
        <f>U79*'Summary all tools'!E$46</f>
        <v>0.2416627447264981</v>
      </c>
      <c r="CF79" s="6">
        <f>V79*'Summary all tools'!F$46</f>
        <v>0.13173821469022676</v>
      </c>
      <c r="CG79" s="6">
        <f>W79*'Summary all tools'!G$46</f>
        <v>0.12712307599739012</v>
      </c>
      <c r="CH79" s="6">
        <f>X79*'Summary all tools'!H$46</f>
        <v>8.7188768331835628E-2</v>
      </c>
      <c r="CI79" s="6">
        <f>Y79*'Summary all tools'!I$46</f>
        <v>0</v>
      </c>
      <c r="CJ79" s="6">
        <f>Z79*'Summary all tools'!J$46</f>
        <v>4.9237576322306631E-2</v>
      </c>
      <c r="CK79" s="6">
        <f>AA79*'Summary all tools'!K$46</f>
        <v>0.10469134341395511</v>
      </c>
      <c r="CL79" s="6">
        <f>AB79*'Summary all tools'!L$46</f>
        <v>0.13752746838874949</v>
      </c>
      <c r="CM79" s="6">
        <f>AC79*'Summary all tools'!M$46</f>
        <v>7.3492015171479796E-2</v>
      </c>
      <c r="CN79" s="6">
        <f>AD79*'Summary all tools'!N$46</f>
        <v>9.6780396665362117E-2</v>
      </c>
      <c r="CO79" s="6">
        <f>AE79*'Summary all tools'!O$46</f>
        <v>4.4881778761567633E-2</v>
      </c>
      <c r="CP79" s="6">
        <f t="shared" si="5"/>
        <v>179.51250264043094</v>
      </c>
      <c r="CR79" s="6"/>
      <c r="CS79" s="6"/>
      <c r="CT79" s="6"/>
      <c r="CU79" s="6"/>
      <c r="CV79" s="6"/>
      <c r="CW79" s="6"/>
      <c r="CX79" s="6"/>
      <c r="CY79" s="6"/>
      <c r="CZ79" s="6"/>
      <c r="DA79" s="6"/>
      <c r="DB79" s="6"/>
      <c r="DC79" s="6"/>
      <c r="DD79" s="6"/>
      <c r="DE79" s="6"/>
      <c r="DF79" s="6"/>
      <c r="DH79" s="6"/>
      <c r="DI79" s="6"/>
      <c r="DJ79" s="6"/>
      <c r="DK79" s="6"/>
      <c r="DL79" s="6"/>
      <c r="DM79" s="6"/>
      <c r="DN79" s="6"/>
      <c r="DO79" s="6"/>
      <c r="DP79" s="6"/>
      <c r="DQ79" s="6"/>
      <c r="DR79" s="6"/>
      <c r="DS79" s="6"/>
      <c r="DT79" s="6"/>
      <c r="DU79" s="6"/>
      <c r="DV79" s="6"/>
      <c r="DX79" s="6"/>
      <c r="DY79" s="6"/>
      <c r="DZ79" s="6"/>
      <c r="EA79" s="6"/>
      <c r="EB79" s="6"/>
      <c r="EC79" s="6"/>
      <c r="ED79" s="6"/>
      <c r="EE79" s="6"/>
      <c r="EF79" s="6"/>
      <c r="EG79" s="6"/>
      <c r="EH79" s="6"/>
      <c r="EI79" s="6"/>
      <c r="EJ79" s="6"/>
      <c r="EK79" s="6"/>
      <c r="EL79" s="6"/>
      <c r="EN79" s="1"/>
      <c r="EO79" s="1"/>
      <c r="EP79" s="1"/>
      <c r="EQ79" s="1"/>
      <c r="ER79" s="1"/>
      <c r="ES79" s="1"/>
      <c r="ET79" s="1"/>
      <c r="EU79" s="1"/>
      <c r="EV79" s="1"/>
      <c r="EW79" s="1"/>
      <c r="EX79" s="1"/>
      <c r="EY79" s="1"/>
      <c r="EZ79" s="1"/>
      <c r="FA79" s="1"/>
      <c r="FB79" s="2"/>
      <c r="FD79" s="2"/>
      <c r="FE79" s="2"/>
      <c r="FF79" s="2"/>
      <c r="FG79" s="2"/>
      <c r="FH79" s="2"/>
      <c r="FI79" s="2"/>
      <c r="FJ79" s="2"/>
      <c r="FK79" s="2"/>
      <c r="FL79" s="2"/>
      <c r="FM79" s="2"/>
      <c r="FN79" s="2"/>
      <c r="FO79" s="2"/>
      <c r="FP79" s="2"/>
      <c r="FQ79" s="2"/>
      <c r="FR79" s="2"/>
      <c r="FT79" s="2"/>
      <c r="FU79" s="2"/>
      <c r="FV79" s="2"/>
      <c r="FW79" s="2"/>
      <c r="FX79" s="2"/>
      <c r="FY79" s="2"/>
      <c r="FZ79" s="2"/>
      <c r="GA79" s="2"/>
      <c r="GB79" s="2"/>
      <c r="GC79" s="2"/>
      <c r="GD79" s="2"/>
      <c r="GE79" s="2"/>
      <c r="GF79" s="2"/>
      <c r="GG79" s="2"/>
      <c r="GH79" s="2"/>
      <c r="GJ79" s="6"/>
    </row>
    <row r="80" spans="1:192" x14ac:dyDescent="0.25">
      <c r="A80" s="8" t="s">
        <v>147</v>
      </c>
      <c r="B80" s="8" t="s">
        <v>245</v>
      </c>
      <c r="C80" s="22">
        <f>Baseline!CC80*'Summary all tools'!B$37</f>
        <v>192.14129230787134</v>
      </c>
      <c r="D80" s="22">
        <f>Baseline!CD80*'Summary all tools'!C$37</f>
        <v>203.26794285168876</v>
      </c>
      <c r="E80" s="22">
        <f>Baseline!CE80*'Summary all tools'!D$37</f>
        <v>523.45904228032441</v>
      </c>
      <c r="F80" s="22">
        <f>Baseline!CF80*'Summary all tools'!E$37</f>
        <v>408.21158025728374</v>
      </c>
      <c r="G80" s="22">
        <f>Baseline!CG80*'Summary all tools'!F$37</f>
        <v>312.66361765090602</v>
      </c>
      <c r="H80" s="22">
        <f>Baseline!CH80*'Summary all tools'!G$37</f>
        <v>406.94002176713798</v>
      </c>
      <c r="I80" s="22">
        <f>Baseline!CI80*'Summary all tools'!H$37</f>
        <v>227.25733788065489</v>
      </c>
      <c r="J80" s="27">
        <f>Baseline!CJ80*'Summary all tools'!J$37</f>
        <v>157.24642594900274</v>
      </c>
      <c r="K80" s="27">
        <f>Baseline!CK80*'Summary all tools'!K$37</f>
        <v>167.94666557446561</v>
      </c>
      <c r="L80" s="27">
        <f>Baseline!CL80*'Summary all tools'!L$37</f>
        <v>370.50942531626396</v>
      </c>
      <c r="M80" s="27">
        <f>Baseline!CM80*'Summary all tools'!M$37</f>
        <v>290.58563901990476</v>
      </c>
      <c r="N80" s="27">
        <f>Baseline!CN80*'Summary all tools'!N$37</f>
        <v>229.76560589515461</v>
      </c>
      <c r="O80" s="27">
        <f>Baseline!CO80*'Summary all tools'!O$37</f>
        <v>391.26734948609669</v>
      </c>
      <c r="P80" s="27">
        <f>Baseline!CP80*'Summary all tools'!P$37</f>
        <v>242.6847549786952</v>
      </c>
      <c r="Q80" s="28"/>
      <c r="R80" s="29">
        <f>Baseline!CR80*'Summary all tools'!B$44</f>
        <v>4.5569223901141358</v>
      </c>
      <c r="S80" s="29">
        <f>Baseline!CS80*'Summary all tools'!C$44</f>
        <v>4.4469345295711724</v>
      </c>
      <c r="T80" s="29">
        <f>Baseline!CT80*'Summary all tools'!D$44</f>
        <v>7.5053166028385006</v>
      </c>
      <c r="U80" s="29">
        <f>Baseline!CU80*'Summary all tools'!E$44</f>
        <v>4.9597370747898966</v>
      </c>
      <c r="V80" s="29">
        <f>Baseline!CV80*'Summary all tools'!F$44</f>
        <v>2.5269308446553818</v>
      </c>
      <c r="W80" s="29">
        <f>Baseline!CW80*'Summary all tools'!G$44</f>
        <v>3.1299256954376387</v>
      </c>
      <c r="X80" s="29">
        <f>Baseline!CX80*'Summary all tools'!H$44</f>
        <v>1.9208780672254522</v>
      </c>
      <c r="Y80" s="29">
        <f>Baseline!CY80*'Summary all tools'!J$44</f>
        <v>3.865475084565634</v>
      </c>
      <c r="Z80" s="29">
        <f>Baseline!CZ80*'Summary all tools'!K$44</f>
        <v>2.9154621034586325</v>
      </c>
      <c r="AA80" s="29">
        <f>Baseline!DA80*'Summary all tools'!L$44</f>
        <v>5.7226554502555915</v>
      </c>
      <c r="AB80" s="29">
        <f>Baseline!DB80*'Summary all tools'!M$44</f>
        <v>3.7808015951711078</v>
      </c>
      <c r="AC80" s="29">
        <f>Baseline!DC80*'Summary all tools'!N$44</f>
        <v>2.1054302748570932</v>
      </c>
      <c r="AD80" s="29">
        <f>Baseline!DD80*'Summary all tools'!O$44</f>
        <v>2.6918978292817117</v>
      </c>
      <c r="AE80" s="29">
        <f>Baseline!DE80*'Summary all tools'!P$44</f>
        <v>1.8685110979698574</v>
      </c>
      <c r="AF80" s="29">
        <f t="shared" si="3"/>
        <v>4175.9435798556415</v>
      </c>
      <c r="AH80" s="6">
        <f>C80*'Summary all tools'!B$38</f>
        <v>36.126399385672983</v>
      </c>
      <c r="AI80" s="6">
        <f>D80*'Summary all tools'!C$38</f>
        <v>38.218431850650298</v>
      </c>
      <c r="AJ80" s="6">
        <f>E80*'Summary all tools'!D$38</f>
        <v>98.916556111657556</v>
      </c>
      <c r="AK80" s="6">
        <f>F80*'Summary all tools'!E$38</f>
        <v>77.138573264580614</v>
      </c>
      <c r="AL80" s="6">
        <f>G80*'Summary all tools'!F$38</f>
        <v>59.083148405863696</v>
      </c>
      <c r="AM80" s="6">
        <f>H80*'Summary all tools'!G$38</f>
        <v>98.16205700667561</v>
      </c>
      <c r="AN80" s="6">
        <f>I80*'Summary all tools'!H$38</f>
        <v>54.819006642191241</v>
      </c>
      <c r="AO80" s="6">
        <f>J80*'Summary all tools'!J$38</f>
        <v>19.208155550706341</v>
      </c>
      <c r="AP80" s="6">
        <f>K80*'Summary all tools'!K$38</f>
        <v>20.515224159199732</v>
      </c>
      <c r="AQ80" s="6">
        <f>L80*'Summary all tools'!L$38</f>
        <v>90.724575796422883</v>
      </c>
      <c r="AR80" s="6">
        <f>M80*'Summary all tools'!M$38</f>
        <v>71.154084164282352</v>
      </c>
      <c r="AS80" s="6">
        <f>N80*'Summary all tools'!N$38</f>
        <v>56.261421985830793</v>
      </c>
      <c r="AT80" s="6">
        <f>O80*'Summary all tools'!O$38</f>
        <v>87.150882131572331</v>
      </c>
      <c r="AU80" s="6">
        <f>P80*'Summary all tools'!P$38</f>
        <v>54.055597800473585</v>
      </c>
      <c r="AV80" s="6"/>
      <c r="AW80" s="6">
        <f>R80*'Summary all tools'!B$45</f>
        <v>0.85679239614458791</v>
      </c>
      <c r="AX80" s="6">
        <f>S80*'Summary all tools'!C$45</f>
        <v>0.83611248226546175</v>
      </c>
      <c r="AY80" s="6">
        <f>T80*'Summary all tools'!D$45</f>
        <v>1.4182581843392004</v>
      </c>
      <c r="AZ80" s="6">
        <f>U80*'Summary all tools'!E$45</f>
        <v>0.9372273110811894</v>
      </c>
      <c r="BA80" s="6">
        <f>V80*'Summary all tools'!F$45</f>
        <v>0.47750688496422122</v>
      </c>
      <c r="BB80" s="6">
        <f>W80*'Summary all tools'!G$45</f>
        <v>0.75500056054456899</v>
      </c>
      <c r="BC80" s="6">
        <f>X80*'Summary all tools'!H$45</f>
        <v>0.46335413636399542</v>
      </c>
      <c r="BD80" s="6">
        <f>Y80*'Summary all tools'!J$45</f>
        <v>0.47218018631340042</v>
      </c>
      <c r="BE80" s="6">
        <f>Z80*'Summary all tools'!K$45</f>
        <v>0.35613305197527811</v>
      </c>
      <c r="BF80" s="6">
        <f>AA80*'Summary all tools'!L$45</f>
        <v>1.4012747117306215</v>
      </c>
      <c r="BG80" s="6">
        <f>AB80*'Summary all tools'!M$45</f>
        <v>0.92578379240837316</v>
      </c>
      <c r="BH80" s="6">
        <f>AC80*'Summary all tools'!N$45</f>
        <v>0.51554496459113708</v>
      </c>
      <c r="BI80" s="6">
        <f>AD80*'Summary all tools'!O$45</f>
        <v>0.59959327231903925</v>
      </c>
      <c r="BJ80" s="6">
        <f>AE80*'Summary all tools'!P$45</f>
        <v>0.41619212713401299</v>
      </c>
      <c r="BK80" s="6">
        <f t="shared" si="4"/>
        <v>871.96506831795489</v>
      </c>
      <c r="BM80" s="6">
        <f>C80*'Summary all tools'!B$39</f>
        <v>8.312268885199094</v>
      </c>
      <c r="BN80" s="6">
        <f>D80*'Summary all tools'!C$39</f>
        <v>8.7936214877602463</v>
      </c>
      <c r="BO80" s="6">
        <f>E80*'Summary all tools'!D$39</f>
        <v>29.183455995675363</v>
      </c>
      <c r="BP80" s="6">
        <f>F80*'Summary all tools'!E$39</f>
        <v>22.758274720916642</v>
      </c>
      <c r="BQ80" s="6">
        <f>G80*'Summary all tools'!F$39</f>
        <v>17.431363660115064</v>
      </c>
      <c r="BR80" s="6">
        <f>H80*'Summary all tools'!G$39</f>
        <v>20.309391104829437</v>
      </c>
      <c r="BS80" s="6">
        <f>I80*'Summary all tools'!H$39</f>
        <v>11.341863443211981</v>
      </c>
      <c r="BT80" s="6">
        <f>J80*'Summary all tools'!J$39</f>
        <v>4.2323054603251258</v>
      </c>
      <c r="BU80" s="6">
        <f>K80*'Summary all tools'!K$39</f>
        <v>4.5203036282982465</v>
      </c>
      <c r="BV80" s="6">
        <f>L80*'Summary all tools'!L$39</f>
        <v>17.962248228150841</v>
      </c>
      <c r="BW80" s="6">
        <f>M80*'Summary all tools'!M$39</f>
        <v>14.087553576149862</v>
      </c>
      <c r="BX80" s="6">
        <f>N80*'Summary all tools'!N$39</f>
        <v>11.139006366322205</v>
      </c>
      <c r="BY80" s="6">
        <f>O80*'Summary all tools'!O$39</f>
        <v>19.690994289141862</v>
      </c>
      <c r="BZ80" s="6">
        <f>P80*'Summary all tools'!P$39</f>
        <v>12.213398666215788</v>
      </c>
      <c r="CA80" s="6"/>
      <c r="CB80" s="6">
        <f>R80*'Summary all tools'!B$46</f>
        <v>0.19713807344919723</v>
      </c>
      <c r="CC80" s="6">
        <f>S80*'Summary all tools'!C$46</f>
        <v>0.19237986317612393</v>
      </c>
      <c r="CD80" s="6">
        <f>T80*'Summary all tools'!D$46</f>
        <v>0.41843020966529199</v>
      </c>
      <c r="CE80" s="6">
        <f>U80*'Summary all tools'!E$46</f>
        <v>0.27651116320718322</v>
      </c>
      <c r="CF80" s="6">
        <f>V80*'Summary all tools'!F$46</f>
        <v>0.14087936047081059</v>
      </c>
      <c r="CG80" s="6">
        <f>W80*'Summary all tools'!G$46</f>
        <v>0.15620701252646255</v>
      </c>
      <c r="CH80" s="6">
        <f>X80*'Summary all tools'!H$46</f>
        <v>9.5866373040826638E-2</v>
      </c>
      <c r="CI80" s="6">
        <f>Y80*'Summary all tools'!I$46</f>
        <v>0</v>
      </c>
      <c r="CJ80" s="6">
        <f>Z80*'Summary all tools'!J$46</f>
        <v>7.8469994503027385E-2</v>
      </c>
      <c r="CK80" s="6">
        <f>AA80*'Summary all tools'!K$46</f>
        <v>0.15402592309176541</v>
      </c>
      <c r="CL80" s="6">
        <f>AB80*'Summary all tools'!L$46</f>
        <v>0.18329276426877186</v>
      </c>
      <c r="CM80" s="6">
        <f>AC80*'Summary all tools'!M$46</f>
        <v>0.10207098292240634</v>
      </c>
      <c r="CN80" s="6">
        <f>AD80*'Summary all tools'!N$46</f>
        <v>0.13050285285753574</v>
      </c>
      <c r="CO80" s="6">
        <f>AE80*'Summary all tools'!O$46</f>
        <v>9.4035041277141004E-2</v>
      </c>
      <c r="CP80" s="6">
        <f t="shared" si="5"/>
        <v>204.19585912676831</v>
      </c>
      <c r="CR80" s="6"/>
      <c r="CS80" s="6"/>
      <c r="CT80" s="6"/>
      <c r="CU80" s="6"/>
      <c r="CV80" s="6"/>
      <c r="CW80" s="6"/>
      <c r="CX80" s="6"/>
      <c r="CY80" s="6"/>
      <c r="CZ80" s="6"/>
      <c r="DA80" s="6"/>
      <c r="DB80" s="6"/>
      <c r="DC80" s="6"/>
      <c r="DD80" s="6"/>
      <c r="DE80" s="6"/>
      <c r="DF80" s="6"/>
      <c r="DH80" s="6"/>
      <c r="DI80" s="6"/>
      <c r="DJ80" s="6"/>
      <c r="DK80" s="6"/>
      <c r="DL80" s="6"/>
      <c r="DM80" s="6"/>
      <c r="DN80" s="6"/>
      <c r="DO80" s="6"/>
      <c r="DP80" s="6"/>
      <c r="DQ80" s="6"/>
      <c r="DR80" s="6"/>
      <c r="DS80" s="6"/>
      <c r="DT80" s="6"/>
      <c r="DU80" s="6"/>
      <c r="DV80" s="6"/>
      <c r="DX80" s="6"/>
      <c r="DY80" s="6"/>
      <c r="DZ80" s="6"/>
      <c r="EA80" s="6"/>
      <c r="EB80" s="6"/>
      <c r="EC80" s="6"/>
      <c r="ED80" s="6"/>
      <c r="EE80" s="6"/>
      <c r="EF80" s="6"/>
      <c r="EG80" s="6"/>
      <c r="EH80" s="6"/>
      <c r="EI80" s="6"/>
      <c r="EJ80" s="6"/>
      <c r="EK80" s="6"/>
      <c r="EL80" s="6"/>
      <c r="EN80" s="1"/>
      <c r="EO80" s="1"/>
      <c r="EP80" s="1"/>
      <c r="EQ80" s="1"/>
      <c r="ER80" s="1"/>
      <c r="ES80" s="1"/>
      <c r="ET80" s="1"/>
      <c r="EU80" s="1"/>
      <c r="EV80" s="1"/>
      <c r="EW80" s="1"/>
      <c r="EX80" s="1"/>
      <c r="EY80" s="1"/>
      <c r="EZ80" s="1"/>
      <c r="FA80" s="1"/>
      <c r="FB80" s="2"/>
      <c r="FD80" s="2"/>
      <c r="FE80" s="2"/>
      <c r="FF80" s="2"/>
      <c r="FG80" s="2"/>
      <c r="FH80" s="2"/>
      <c r="FI80" s="2"/>
      <c r="FJ80" s="2"/>
      <c r="FK80" s="2"/>
      <c r="FL80" s="2"/>
      <c r="FM80" s="2"/>
      <c r="FN80" s="2"/>
      <c r="FO80" s="2"/>
      <c r="FP80" s="2"/>
      <c r="FQ80" s="2"/>
      <c r="FR80" s="2"/>
      <c r="FT80" s="2"/>
      <c r="FU80" s="2"/>
      <c r="FV80" s="2"/>
      <c r="FW80" s="2"/>
      <c r="FX80" s="2"/>
      <c r="FY80" s="2"/>
      <c r="FZ80" s="2"/>
      <c r="GA80" s="2"/>
      <c r="GB80" s="2"/>
      <c r="GC80" s="2"/>
      <c r="GD80" s="2"/>
      <c r="GE80" s="2"/>
      <c r="GF80" s="2"/>
      <c r="GG80" s="2"/>
      <c r="GH80" s="2"/>
      <c r="GJ80" s="6"/>
    </row>
    <row r="81" spans="1:192" x14ac:dyDescent="0.25">
      <c r="A81" s="8" t="s">
        <v>5</v>
      </c>
      <c r="B81" s="8" t="s">
        <v>246</v>
      </c>
      <c r="C81" s="22">
        <f>Baseline!CC81*'Summary all tools'!B$37</f>
        <v>158.0037626337359</v>
      </c>
      <c r="D81" s="22">
        <f>Baseline!CD81*'Summary all tools'!C$37</f>
        <v>171.33645014677057</v>
      </c>
      <c r="E81" s="22">
        <f>Baseline!CE81*'Summary all tools'!D$37</f>
        <v>400.93367991590537</v>
      </c>
      <c r="F81" s="22">
        <f>Baseline!CF81*'Summary all tools'!E$37</f>
        <v>315.92958990329851</v>
      </c>
      <c r="G81" s="22">
        <f>Baseline!CG81*'Summary all tools'!F$37</f>
        <v>233.63716337721226</v>
      </c>
      <c r="H81" s="22">
        <f>Baseline!CH81*'Summary all tools'!G$37</f>
        <v>284.30248985033614</v>
      </c>
      <c r="I81" s="22">
        <f>Baseline!CI81*'Summary all tools'!H$37</f>
        <v>169.48309560659868</v>
      </c>
      <c r="J81" s="27">
        <f>Baseline!CJ81*'Summary all tools'!J$37</f>
        <v>120.54061276736148</v>
      </c>
      <c r="K81" s="27">
        <f>Baseline!CK81*'Summary all tools'!K$37</f>
        <v>128.92397827453311</v>
      </c>
      <c r="L81" s="27">
        <f>Baseline!CL81*'Summary all tools'!L$37</f>
        <v>262.77294309060215</v>
      </c>
      <c r="M81" s="27">
        <f>Baseline!CM81*'Summary all tools'!M$37</f>
        <v>209.0187674892359</v>
      </c>
      <c r="N81" s="27">
        <f>Baseline!CN81*'Summary all tools'!N$37</f>
        <v>155.49504493198302</v>
      </c>
      <c r="O81" s="27">
        <f>Baseline!CO81*'Summary all tools'!O$37</f>
        <v>268.83730850606548</v>
      </c>
      <c r="P81" s="27">
        <f>Baseline!CP81*'Summary all tools'!P$37</f>
        <v>169.45714080665007</v>
      </c>
      <c r="Q81" s="28"/>
      <c r="R81" s="29">
        <f>Baseline!CR81*'Summary all tools'!B$44</f>
        <v>2.637180077118837</v>
      </c>
      <c r="S81" s="29">
        <f>Baseline!CS81*'Summary all tools'!C$44</f>
        <v>2.1021694131019806</v>
      </c>
      <c r="T81" s="29">
        <f>Baseline!CT81*'Summary all tools'!D$44</f>
        <v>4.6672715273725363</v>
      </c>
      <c r="U81" s="29">
        <f>Baseline!CU81*'Summary all tools'!E$44</f>
        <v>2.1863639439674638</v>
      </c>
      <c r="V81" s="29">
        <f>Baseline!CV81*'Summary all tools'!F$44</f>
        <v>0.94564421226610473</v>
      </c>
      <c r="W81" s="29">
        <f>Baseline!CW81*'Summary all tools'!G$44</f>
        <v>1.6379567316480266</v>
      </c>
      <c r="X81" s="29">
        <f>Baseline!CX81*'Summary all tools'!H$44</f>
        <v>1.0050611863338821</v>
      </c>
      <c r="Y81" s="29">
        <f>Baseline!CY81*'Summary all tools'!J$44</f>
        <v>1.6263631135690779</v>
      </c>
      <c r="Z81" s="29">
        <f>Baseline!CZ81*'Summary all tools'!K$44</f>
        <v>1.3245614206287646</v>
      </c>
      <c r="AA81" s="29">
        <f>Baseline!DA81*'Summary all tools'!L$44</f>
        <v>2.6800225539091267</v>
      </c>
      <c r="AB81" s="29">
        <f>Baseline!DB81*'Summary all tools'!M$44</f>
        <v>1.5520456817707076</v>
      </c>
      <c r="AC81" s="29">
        <f>Baseline!DC81*'Summary all tools'!N$44</f>
        <v>0.84496696064112486</v>
      </c>
      <c r="AD81" s="29">
        <f>Baseline!DD81*'Summary all tools'!O$44</f>
        <v>0.995212956001852</v>
      </c>
      <c r="AE81" s="29">
        <f>Baseline!DE81*'Summary all tools'!P$44</f>
        <v>0.56078866920635617</v>
      </c>
      <c r="AF81" s="29">
        <f t="shared" si="3"/>
        <v>3073.4376357478241</v>
      </c>
      <c r="AH81" s="6">
        <f>C81*'Summary all tools'!B$38</f>
        <v>29.707862192366317</v>
      </c>
      <c r="AI81" s="6">
        <f>D81*'Summary all tools'!C$38</f>
        <v>32.214673654883654</v>
      </c>
      <c r="AJ81" s="6">
        <f>E81*'Summary all tools'!D$38</f>
        <v>75.763289279883523</v>
      </c>
      <c r="AK81" s="6">
        <f>F81*'Summary all tools'!E$38</f>
        <v>59.700309829144437</v>
      </c>
      <c r="AL81" s="6">
        <f>G81*'Summary all tools'!F$38</f>
        <v>44.149745661656311</v>
      </c>
      <c r="AM81" s="6">
        <f>H81*'Summary all tools'!G$38</f>
        <v>68.579436091439675</v>
      </c>
      <c r="AN81" s="6">
        <f>I81*'Summary all tools'!H$38</f>
        <v>40.882706056674913</v>
      </c>
      <c r="AO81" s="6">
        <f>J81*'Summary all tools'!J$38</f>
        <v>14.724422677586599</v>
      </c>
      <c r="AP81" s="6">
        <f>K81*'Summary all tools'!K$38</f>
        <v>15.74847767742744</v>
      </c>
      <c r="AQ81" s="6">
        <f>L81*'Summary all tools'!L$38</f>
        <v>64.343744487263308</v>
      </c>
      <c r="AR81" s="6">
        <f>M81*'Summary all tools'!M$38</f>
        <v>51.181259418070908</v>
      </c>
      <c r="AS81" s="6">
        <f>N81*'Summary all tools'!N$38</f>
        <v>38.075204100025424</v>
      </c>
      <c r="AT81" s="6">
        <f>O81*'Summary all tools'!O$38</f>
        <v>59.880817085693991</v>
      </c>
      <c r="AU81" s="6">
        <f>P81*'Summary all tools'!P$38</f>
        <v>37.744880384705844</v>
      </c>
      <c r="AV81" s="6"/>
      <c r="AW81" s="6">
        <f>R81*'Summary all tools'!B$45</f>
        <v>0.49584251034014737</v>
      </c>
      <c r="AX81" s="6">
        <f>S81*'Summary all tools'!C$45</f>
        <v>0.39524982309571349</v>
      </c>
      <c r="AY81" s="6">
        <f>T81*'Summary all tools'!D$45</f>
        <v>0.88196093416312016</v>
      </c>
      <c r="AZ81" s="6">
        <f>U81*'Summary all tools'!E$45</f>
        <v>0.41315093307366396</v>
      </c>
      <c r="BA81" s="6">
        <f>V81*'Summary all tools'!F$45</f>
        <v>0.17869567860897051</v>
      </c>
      <c r="BB81" s="6">
        <f>W81*'Summary all tools'!G$45</f>
        <v>0.39510786225520789</v>
      </c>
      <c r="BC81" s="6">
        <f>X81*'Summary all tools'!H$45</f>
        <v>0.24244082221177748</v>
      </c>
      <c r="BD81" s="6">
        <f>Y81*'Summary all tools'!J$45</f>
        <v>0.19866547350015651</v>
      </c>
      <c r="BE81" s="6">
        <f>Z81*'Summary all tools'!K$45</f>
        <v>0.16179942819274765</v>
      </c>
      <c r="BF81" s="6">
        <f>AA81*'Summary all tools'!L$45</f>
        <v>0.65624217014373032</v>
      </c>
      <c r="BG81" s="6">
        <f>AB81*'Summary all tools'!M$45</f>
        <v>0.38004076677705084</v>
      </c>
      <c r="BH81" s="6">
        <f>AC81*'Summary all tools'!N$45</f>
        <v>0.20690234533365259</v>
      </c>
      <c r="BI81" s="6">
        <f>AD81*'Summary all tools'!O$45</f>
        <v>0.22167371526975083</v>
      </c>
      <c r="BJ81" s="6">
        <f>AE81*'Summary all tools'!P$45</f>
        <v>0.12491005772629929</v>
      </c>
      <c r="BK81" s="6">
        <f t="shared" si="4"/>
        <v>637.64951111751429</v>
      </c>
      <c r="BM81" s="6">
        <f>C81*'Summary all tools'!B$39</f>
        <v>6.8354373185975605</v>
      </c>
      <c r="BN81" s="6">
        <f>D81*'Summary all tools'!C$39</f>
        <v>7.4122257966988938</v>
      </c>
      <c r="BO81" s="6">
        <f>E81*'Summary all tools'!D$39</f>
        <v>22.352523234748247</v>
      </c>
      <c r="BP81" s="6">
        <f>F81*'Summary all tools'!E$39</f>
        <v>17.613445446486711</v>
      </c>
      <c r="BQ81" s="6">
        <f>G81*'Summary all tools'!F$39</f>
        <v>13.025546080302327</v>
      </c>
      <c r="BR81" s="6">
        <f>H81*'Summary all tools'!G$39</f>
        <v>14.188848846504762</v>
      </c>
      <c r="BS81" s="6">
        <f>I81*'Summary all tools'!H$39</f>
        <v>8.4584909082775681</v>
      </c>
      <c r="BT81" s="6">
        <f>J81*'Summary all tools'!J$39</f>
        <v>3.2443643187902675</v>
      </c>
      <c r="BU81" s="6">
        <f>K81*'Summary all tools'!K$39</f>
        <v>3.4700035560433342</v>
      </c>
      <c r="BV81" s="6">
        <f>L81*'Summary all tools'!L$39</f>
        <v>12.739197734055487</v>
      </c>
      <c r="BW81" s="6">
        <f>M81*'Summary all tools'!M$39</f>
        <v>10.133202368007328</v>
      </c>
      <c r="BX81" s="6">
        <f>N81*'Summary all tools'!N$39</f>
        <v>7.5383793352399326</v>
      </c>
      <c r="BY81" s="6">
        <f>O81*'Summary all tools'!O$39</f>
        <v>13.529556998441318</v>
      </c>
      <c r="BZ81" s="6">
        <f>P81*'Summary all tools'!P$39</f>
        <v>8.5281319697661733</v>
      </c>
      <c r="CA81" s="6"/>
      <c r="CB81" s="6">
        <f>R81*'Summary all tools'!B$46</f>
        <v>0.1140876572464056</v>
      </c>
      <c r="CC81" s="6">
        <f>S81*'Summary all tools'!C$46</f>
        <v>9.0942437172465057E-2</v>
      </c>
      <c r="CD81" s="6">
        <f>T81*'Summary all tools'!D$46</f>
        <v>0.26020586566924353</v>
      </c>
      <c r="CE81" s="6">
        <f>U81*'Summary all tools'!E$46</f>
        <v>0.12189235603104992</v>
      </c>
      <c r="CF81" s="6">
        <f>V81*'Summary all tools'!F$46</f>
        <v>5.2720774744882598E-2</v>
      </c>
      <c r="CG81" s="6">
        <f>W81*'Summary all tools'!G$46</f>
        <v>8.174645425969819E-2</v>
      </c>
      <c r="CH81" s="6">
        <f>X81*'Summary all tools'!H$46</f>
        <v>5.0160170112781545E-2</v>
      </c>
      <c r="CI81" s="6">
        <f>Y81*'Summary all tools'!I$46</f>
        <v>0</v>
      </c>
      <c r="CJ81" s="6">
        <f>Z81*'Summary all tools'!J$46</f>
        <v>3.5650721466198632E-2</v>
      </c>
      <c r="CK81" s="6">
        <f>AA81*'Summary all tools'!K$46</f>
        <v>7.2133112217015835E-2</v>
      </c>
      <c r="CL81" s="6">
        <f>AB81*'Summary all tools'!L$46</f>
        <v>7.5242970603510068E-2</v>
      </c>
      <c r="CM81" s="6">
        <f>AC81*'Summary all tools'!M$46</f>
        <v>4.0963887163374173E-2</v>
      </c>
      <c r="CN81" s="6">
        <f>AD81*'Summary all tools'!N$46</f>
        <v>4.8247793265496525E-2</v>
      </c>
      <c r="CO81" s="6">
        <f>AE81*'Summary all tools'!O$46</f>
        <v>2.8222356138996488E-2</v>
      </c>
      <c r="CP81" s="6">
        <f t="shared" si="5"/>
        <v>150.14157046805101</v>
      </c>
      <c r="CR81" s="6"/>
      <c r="CS81" s="6"/>
      <c r="CT81" s="6"/>
      <c r="CU81" s="6"/>
      <c r="CV81" s="6"/>
      <c r="CW81" s="6"/>
      <c r="CX81" s="6"/>
      <c r="CY81" s="6"/>
      <c r="CZ81" s="6"/>
      <c r="DA81" s="6"/>
      <c r="DB81" s="6"/>
      <c r="DC81" s="6"/>
      <c r="DD81" s="6"/>
      <c r="DE81" s="6"/>
      <c r="DF81" s="6"/>
      <c r="DH81" s="6"/>
      <c r="DI81" s="6"/>
      <c r="DJ81" s="6"/>
      <c r="DK81" s="6"/>
      <c r="DL81" s="6"/>
      <c r="DM81" s="6"/>
      <c r="DN81" s="6"/>
      <c r="DO81" s="6"/>
      <c r="DP81" s="6"/>
      <c r="DQ81" s="6"/>
      <c r="DR81" s="6"/>
      <c r="DS81" s="6"/>
      <c r="DT81" s="6"/>
      <c r="DU81" s="6"/>
      <c r="DV81" s="6"/>
      <c r="DX81" s="6"/>
      <c r="DY81" s="6"/>
      <c r="DZ81" s="6"/>
      <c r="EA81" s="6"/>
      <c r="EB81" s="6"/>
      <c r="EC81" s="6"/>
      <c r="ED81" s="6"/>
      <c r="EE81" s="6"/>
      <c r="EF81" s="6"/>
      <c r="EG81" s="6"/>
      <c r="EH81" s="6"/>
      <c r="EI81" s="6"/>
      <c r="EJ81" s="6"/>
      <c r="EK81" s="6"/>
      <c r="EL81" s="6"/>
      <c r="EN81" s="1"/>
      <c r="EO81" s="1"/>
      <c r="EP81" s="1"/>
      <c r="EQ81" s="1"/>
      <c r="ER81" s="1"/>
      <c r="ES81" s="1"/>
      <c r="ET81" s="1"/>
      <c r="EU81" s="1"/>
      <c r="EV81" s="1"/>
      <c r="EW81" s="1"/>
      <c r="EX81" s="1"/>
      <c r="EY81" s="1"/>
      <c r="EZ81" s="1"/>
      <c r="FA81" s="1"/>
      <c r="FB81" s="2"/>
      <c r="FD81" s="2"/>
      <c r="FE81" s="2"/>
      <c r="FF81" s="2"/>
      <c r="FG81" s="2"/>
      <c r="FH81" s="2"/>
      <c r="FI81" s="2"/>
      <c r="FJ81" s="2"/>
      <c r="FK81" s="2"/>
      <c r="FL81" s="2"/>
      <c r="FM81" s="2"/>
      <c r="FN81" s="2"/>
      <c r="FO81" s="2"/>
      <c r="FP81" s="2"/>
      <c r="FQ81" s="2"/>
      <c r="FR81" s="2"/>
      <c r="FT81" s="2"/>
      <c r="FU81" s="2"/>
      <c r="FV81" s="2"/>
      <c r="FW81" s="2"/>
      <c r="FX81" s="2"/>
      <c r="FY81" s="2"/>
      <c r="FZ81" s="2"/>
      <c r="GA81" s="2"/>
      <c r="GB81" s="2"/>
      <c r="GC81" s="2"/>
      <c r="GD81" s="2"/>
      <c r="GE81" s="2"/>
      <c r="GF81" s="2"/>
      <c r="GG81" s="2"/>
      <c r="GH81" s="2"/>
      <c r="GJ81" s="6"/>
    </row>
    <row r="82" spans="1:192" x14ac:dyDescent="0.25">
      <c r="A82" s="8" t="s">
        <v>38</v>
      </c>
      <c r="B82" s="8" t="s">
        <v>247</v>
      </c>
      <c r="C82" s="22">
        <f>Baseline!CC82*'Summary all tools'!B$37</f>
        <v>190.31184544268271</v>
      </c>
      <c r="D82" s="22">
        <f>Baseline!CD82*'Summary all tools'!C$37</f>
        <v>193.65718312617841</v>
      </c>
      <c r="E82" s="22">
        <f>Baseline!CE82*'Summary all tools'!D$37</f>
        <v>494.36151645523825</v>
      </c>
      <c r="F82" s="22">
        <f>Baseline!CF82*'Summary all tools'!E$37</f>
        <v>391.8007518937527</v>
      </c>
      <c r="G82" s="22">
        <f>Baseline!CG82*'Summary all tools'!F$37</f>
        <v>286.17152350281862</v>
      </c>
      <c r="H82" s="22">
        <f>Baseline!CH82*'Summary all tools'!G$37</f>
        <v>341.0053415831631</v>
      </c>
      <c r="I82" s="22">
        <f>Baseline!CI82*'Summary all tools'!H$37</f>
        <v>198.65652130130081</v>
      </c>
      <c r="J82" s="27">
        <f>Baseline!CJ82*'Summary all tools'!J$37</f>
        <v>142.70536434916303</v>
      </c>
      <c r="K82" s="27">
        <f>Baseline!CK82*'Summary all tools'!K$37</f>
        <v>153.53908502398443</v>
      </c>
      <c r="L82" s="27">
        <f>Baseline!CL82*'Summary all tools'!L$37</f>
        <v>323.99358501733076</v>
      </c>
      <c r="M82" s="27">
        <f>Baseline!CM82*'Summary all tools'!M$37</f>
        <v>262.70405461322412</v>
      </c>
      <c r="N82" s="27">
        <f>Baseline!CN82*'Summary all tools'!N$37</f>
        <v>198.5072499321297</v>
      </c>
      <c r="O82" s="27">
        <f>Baseline!CO82*'Summary all tools'!O$37</f>
        <v>339.72915979760995</v>
      </c>
      <c r="P82" s="27">
        <f>Baseline!CP82*'Summary all tools'!P$37</f>
        <v>199.29658785812069</v>
      </c>
      <c r="Q82" s="28"/>
      <c r="R82" s="29">
        <f>Baseline!CR82*'Summary all tools'!B$44</f>
        <v>7.7082658594558868</v>
      </c>
      <c r="S82" s="29">
        <f>Baseline!CS82*'Summary all tools'!C$44</f>
        <v>6.7343528262829295</v>
      </c>
      <c r="T82" s="29">
        <f>Baseline!CT82*'Summary all tools'!D$44</f>
        <v>12.994259129026686</v>
      </c>
      <c r="U82" s="29">
        <f>Baseline!CU82*'Summary all tools'!E$44</f>
        <v>8.2305593095386538</v>
      </c>
      <c r="V82" s="29">
        <f>Baseline!CV82*'Summary all tools'!F$44</f>
        <v>3.1129525136555363</v>
      </c>
      <c r="W82" s="29">
        <f>Baseline!CW82*'Summary all tools'!G$44</f>
        <v>4.2590175884658183</v>
      </c>
      <c r="X82" s="29">
        <f>Baseline!CX82*'Summary all tools'!H$44</f>
        <v>3.1161807262949148</v>
      </c>
      <c r="Y82" s="29">
        <f>Baseline!CY82*'Summary all tools'!J$44</f>
        <v>5.3586880848161984</v>
      </c>
      <c r="Z82" s="29">
        <f>Baseline!CZ82*'Summary all tools'!K$44</f>
        <v>4.1211071061932714</v>
      </c>
      <c r="AA82" s="29">
        <f>Baseline!DA82*'Summary all tools'!L$44</f>
        <v>7.569497716121008</v>
      </c>
      <c r="AB82" s="29">
        <f>Baseline!DB82*'Summary all tools'!M$44</f>
        <v>3.7744835432934503</v>
      </c>
      <c r="AC82" s="29">
        <f>Baseline!DC82*'Summary all tools'!N$44</f>
        <v>2.1002757430489316</v>
      </c>
      <c r="AD82" s="29">
        <f>Baseline!DD82*'Summary all tools'!O$44</f>
        <v>3.8789247550631014</v>
      </c>
      <c r="AE82" s="29">
        <f>Baseline!DE82*'Summary all tools'!P$44</f>
        <v>2.1124714037050949</v>
      </c>
      <c r="AF82" s="29">
        <f t="shared" si="3"/>
        <v>3791.5108062016598</v>
      </c>
      <c r="AH82" s="6">
        <f>C82*'Summary all tools'!B$38</f>
        <v>35.782426846960313</v>
      </c>
      <c r="AI82" s="6">
        <f>D82*'Summary all tools'!C$38</f>
        <v>36.411417126885461</v>
      </c>
      <c r="AJ82" s="6">
        <f>E82*'Summary all tools'!D$38</f>
        <v>93.418079987433515</v>
      </c>
      <c r="AK82" s="6">
        <f>F82*'Summary all tools'!E$38</f>
        <v>74.037466026871115</v>
      </c>
      <c r="AL82" s="6">
        <f>G82*'Summary all tools'!F$38</f>
        <v>54.077013244077229</v>
      </c>
      <c r="AM82" s="6">
        <f>H82*'Summary all tools'!G$38</f>
        <v>82.257295890208468</v>
      </c>
      <c r="AN82" s="6">
        <f>I82*'Summary all tools'!H$38</f>
        <v>47.919918724250934</v>
      </c>
      <c r="AO82" s="6">
        <f>J82*'Summary all tools'!J$38</f>
        <v>17.431918212423643</v>
      </c>
      <c r="AP82" s="6">
        <f>K82*'Summary all tools'!K$38</f>
        <v>18.755291959451515</v>
      </c>
      <c r="AQ82" s="6">
        <f>L82*'Summary all tools'!L$38</f>
        <v>79.334501507941297</v>
      </c>
      <c r="AR82" s="6">
        <f>M82*'Summary all tools'!M$38</f>
        <v>64.326876150156764</v>
      </c>
      <c r="AS82" s="6">
        <f>N82*'Summary all tools'!N$38</f>
        <v>48.607362760702259</v>
      </c>
      <c r="AT82" s="6">
        <f>O82*'Summary all tools'!O$38</f>
        <v>75.671266720996073</v>
      </c>
      <c r="AU82" s="6">
        <f>P82*'Summary all tools'!P$38</f>
        <v>44.391318264763136</v>
      </c>
      <c r="AV82" s="6"/>
      <c r="AW82" s="6">
        <f>R82*'Summary all tools'!B$45</f>
        <v>1.449307890380225</v>
      </c>
      <c r="AX82" s="6">
        <f>S82*'Summary all tools'!C$45</f>
        <v>1.2661927942927971</v>
      </c>
      <c r="AY82" s="6">
        <f>T82*'Summary all tools'!D$45</f>
        <v>2.4554879340062166</v>
      </c>
      <c r="AZ82" s="6">
        <f>U82*'Summary all tools'!E$45</f>
        <v>1.5553052216381729</v>
      </c>
      <c r="BA82" s="6">
        <f>V82*'Summary all tools'!F$45</f>
        <v>0.58824572147716125</v>
      </c>
      <c r="BB82" s="6">
        <f>W82*'Summary all tools'!G$45</f>
        <v>1.0273600652399062</v>
      </c>
      <c r="BC82" s="6">
        <f>X82*'Summary all tools'!H$45</f>
        <v>0.75168499959609314</v>
      </c>
      <c r="BD82" s="6">
        <f>Y82*'Summary all tools'!J$45</f>
        <v>0.65458094617837614</v>
      </c>
      <c r="BE82" s="6">
        <f>Z82*'Summary all tools'!K$45</f>
        <v>0.50340645810642448</v>
      </c>
      <c r="BF82" s="6">
        <f>AA82*'Summary all tools'!L$45</f>
        <v>1.8535006732983239</v>
      </c>
      <c r="BG82" s="6">
        <f>AB82*'Summary all tools'!M$45</f>
        <v>0.92423672629535591</v>
      </c>
      <c r="BH82" s="6">
        <f>AC82*'Summary all tools'!N$45</f>
        <v>0.51428280314591746</v>
      </c>
      <c r="BI82" s="6">
        <f>AD82*'Summary all tools'!O$45</f>
        <v>0.86399162764220061</v>
      </c>
      <c r="BJ82" s="6">
        <f>AE82*'Summary all tools'!P$45</f>
        <v>0.47053184108622337</v>
      </c>
      <c r="BK82" s="6">
        <f t="shared" si="4"/>
        <v>787.300269125505</v>
      </c>
      <c r="BM82" s="6">
        <f>C82*'Summary all tools'!B$39</f>
        <v>8.233124761247506</v>
      </c>
      <c r="BN82" s="6">
        <f>D82*'Summary all tools'!C$39</f>
        <v>8.3778481884869205</v>
      </c>
      <c r="BO82" s="6">
        <f>E82*'Summary all tools'!D$39</f>
        <v>27.561234778901195</v>
      </c>
      <c r="BP82" s="6">
        <f>F82*'Summary all tools'!E$39</f>
        <v>21.843351778114148</v>
      </c>
      <c r="BQ82" s="6">
        <f>G82*'Summary all tools'!F$39</f>
        <v>15.954398317351977</v>
      </c>
      <c r="BR82" s="6">
        <f>H82*'Summary all tools'!G$39</f>
        <v>17.018750873836236</v>
      </c>
      <c r="BS82" s="6">
        <f>I82*'Summary all tools'!H$39</f>
        <v>9.9144659429484694</v>
      </c>
      <c r="BT82" s="6">
        <f>J82*'Summary all tools'!J$39</f>
        <v>3.8409311315509722</v>
      </c>
      <c r="BU82" s="6">
        <f>K82*'Summary all tools'!K$39</f>
        <v>4.1325219571672829</v>
      </c>
      <c r="BV82" s="6">
        <f>L82*'Summary all tools'!L$39</f>
        <v>15.707166405934688</v>
      </c>
      <c r="BW82" s="6">
        <f>M82*'Summary all tools'!M$39</f>
        <v>12.735858029729025</v>
      </c>
      <c r="BX82" s="6">
        <f>N82*'Summary all tools'!N$39</f>
        <v>9.623605378796757</v>
      </c>
      <c r="BY82" s="6">
        <f>O82*'Summary all tools'!O$39</f>
        <v>17.097273652442624</v>
      </c>
      <c r="BZ82" s="6">
        <f>P82*'Summary all tools'!P$39</f>
        <v>10.029837599569912</v>
      </c>
      <c r="CA82" s="6"/>
      <c r="CB82" s="6">
        <f>R82*'Summary all tools'!B$46</f>
        <v>0.33346907212288363</v>
      </c>
      <c r="CC82" s="6">
        <f>S82*'Summary all tools'!C$46</f>
        <v>0.29133639514701526</v>
      </c>
      <c r="CD82" s="6">
        <f>T82*'Summary all tools'!D$46</f>
        <v>0.72444519792108875</v>
      </c>
      <c r="CE82" s="6">
        <f>U82*'Summary all tools'!E$46</f>
        <v>0.4588633417876597</v>
      </c>
      <c r="CF82" s="6">
        <f>V82*'Summary all tools'!F$46</f>
        <v>0.17355075633642955</v>
      </c>
      <c r="CG82" s="6">
        <f>W82*'Summary all tools'!G$46</f>
        <v>0.21255725487722199</v>
      </c>
      <c r="CH82" s="6">
        <f>X82*'Summary all tools'!H$46</f>
        <v>0.15552103439919168</v>
      </c>
      <c r="CI82" s="6">
        <f>Y82*'Summary all tools'!I$46</f>
        <v>0</v>
      </c>
      <c r="CJ82" s="6">
        <f>Z82*'Summary all tools'!J$46</f>
        <v>0.11092006704039861</v>
      </c>
      <c r="CK82" s="6">
        <f>AA82*'Summary all tools'!K$46</f>
        <v>0.20373389298048261</v>
      </c>
      <c r="CL82" s="6">
        <f>AB82*'Summary all tools'!L$46</f>
        <v>0.18298646594438256</v>
      </c>
      <c r="CM82" s="6">
        <f>AC82*'Summary all tools'!M$46</f>
        <v>0.10182109189801723</v>
      </c>
      <c r="CN82" s="6">
        <f>AD82*'Summary all tools'!N$46</f>
        <v>0.18804976216000246</v>
      </c>
      <c r="CO82" s="6">
        <f>AE82*'Summary all tools'!O$46</f>
        <v>0.10631263355086218</v>
      </c>
      <c r="CP82" s="6">
        <f t="shared" si="5"/>
        <v>185.31393576224337</v>
      </c>
      <c r="CR82" s="6"/>
      <c r="CS82" s="6"/>
      <c r="CT82" s="6"/>
      <c r="CU82" s="6"/>
      <c r="CV82" s="6"/>
      <c r="CW82" s="6"/>
      <c r="CX82" s="6"/>
      <c r="CY82" s="6"/>
      <c r="CZ82" s="6"/>
      <c r="DA82" s="6"/>
      <c r="DB82" s="6"/>
      <c r="DC82" s="6"/>
      <c r="DD82" s="6"/>
      <c r="DE82" s="6"/>
      <c r="DF82" s="6"/>
      <c r="DH82" s="6"/>
      <c r="DI82" s="6"/>
      <c r="DJ82" s="6"/>
      <c r="DK82" s="6"/>
      <c r="DL82" s="6"/>
      <c r="DM82" s="6"/>
      <c r="DN82" s="6"/>
      <c r="DO82" s="6"/>
      <c r="DP82" s="6"/>
      <c r="DQ82" s="6"/>
      <c r="DR82" s="6"/>
      <c r="DS82" s="6"/>
      <c r="DT82" s="6"/>
      <c r="DU82" s="6"/>
      <c r="DV82" s="6"/>
      <c r="DX82" s="6"/>
      <c r="DY82" s="6"/>
      <c r="DZ82" s="6"/>
      <c r="EA82" s="6"/>
      <c r="EB82" s="6"/>
      <c r="EC82" s="6"/>
      <c r="ED82" s="6"/>
      <c r="EE82" s="6"/>
      <c r="EF82" s="6"/>
      <c r="EG82" s="6"/>
      <c r="EH82" s="6"/>
      <c r="EI82" s="6"/>
      <c r="EJ82" s="6"/>
      <c r="EK82" s="6"/>
      <c r="EL82" s="6"/>
      <c r="EN82" s="1"/>
      <c r="EO82" s="1"/>
      <c r="EP82" s="1"/>
      <c r="EQ82" s="1"/>
      <c r="ER82" s="1"/>
      <c r="ES82" s="1"/>
      <c r="ET82" s="1"/>
      <c r="EU82" s="1"/>
      <c r="EV82" s="1"/>
      <c r="EW82" s="1"/>
      <c r="EX82" s="1"/>
      <c r="EY82" s="1"/>
      <c r="EZ82" s="1"/>
      <c r="FA82" s="1"/>
      <c r="FB82" s="2"/>
      <c r="FD82" s="2"/>
      <c r="FE82" s="2"/>
      <c r="FF82" s="2"/>
      <c r="FG82" s="2"/>
      <c r="FH82" s="2"/>
      <c r="FI82" s="2"/>
      <c r="FJ82" s="2"/>
      <c r="FK82" s="2"/>
      <c r="FL82" s="2"/>
      <c r="FM82" s="2"/>
      <c r="FN82" s="2"/>
      <c r="FO82" s="2"/>
      <c r="FP82" s="2"/>
      <c r="FQ82" s="2"/>
      <c r="FR82" s="2"/>
      <c r="FT82" s="2"/>
      <c r="FU82" s="2"/>
      <c r="FV82" s="2"/>
      <c r="FW82" s="2"/>
      <c r="FX82" s="2"/>
      <c r="FY82" s="2"/>
      <c r="FZ82" s="2"/>
      <c r="GA82" s="2"/>
      <c r="GB82" s="2"/>
      <c r="GC82" s="2"/>
      <c r="GD82" s="2"/>
      <c r="GE82" s="2"/>
      <c r="GF82" s="2"/>
      <c r="GG82" s="2"/>
      <c r="GH82" s="2"/>
      <c r="GJ82" s="6"/>
    </row>
    <row r="83" spans="1:192" x14ac:dyDescent="0.25">
      <c r="A83" s="8" t="s">
        <v>104</v>
      </c>
      <c r="B83" s="8" t="s">
        <v>248</v>
      </c>
      <c r="C83" s="22">
        <f>Baseline!CC83*'Summary all tools'!B$37</f>
        <v>161.38782360814935</v>
      </c>
      <c r="D83" s="22">
        <f>Baseline!CD83*'Summary all tools'!C$37</f>
        <v>177.18427093662444</v>
      </c>
      <c r="E83" s="22">
        <f>Baseline!CE83*'Summary all tools'!D$37</f>
        <v>432.28612984630701</v>
      </c>
      <c r="F83" s="22">
        <f>Baseline!CF83*'Summary all tools'!E$37</f>
        <v>330.93898389140355</v>
      </c>
      <c r="G83" s="22">
        <f>Baseline!CG83*'Summary all tools'!F$37</f>
        <v>244.24362686867966</v>
      </c>
      <c r="H83" s="22">
        <f>Baseline!CH83*'Summary all tools'!G$37</f>
        <v>305.66052113613517</v>
      </c>
      <c r="I83" s="22">
        <f>Baseline!CI83*'Summary all tools'!H$37</f>
        <v>182.1979744148214</v>
      </c>
      <c r="J83" s="27">
        <f>Baseline!CJ83*'Summary all tools'!J$37</f>
        <v>125.35230460075212</v>
      </c>
      <c r="K83" s="27">
        <f>Baseline!CK83*'Summary all tools'!K$37</f>
        <v>134.97312266967552</v>
      </c>
      <c r="L83" s="27">
        <f>Baseline!CL83*'Summary all tools'!L$37</f>
        <v>270.63054178894953</v>
      </c>
      <c r="M83" s="27">
        <f>Baseline!CM83*'Summary all tools'!M$37</f>
        <v>220.64376955413931</v>
      </c>
      <c r="N83" s="27">
        <f>Baseline!CN83*'Summary all tools'!N$37</f>
        <v>166.28051206475007</v>
      </c>
      <c r="O83" s="27">
        <f>Baseline!CO83*'Summary all tools'!O$37</f>
        <v>296.01506074310475</v>
      </c>
      <c r="P83" s="27">
        <f>Baseline!CP83*'Summary all tools'!P$37</f>
        <v>187.56409779814564</v>
      </c>
      <c r="Q83" s="28"/>
      <c r="R83" s="29">
        <f>Baseline!CR83*'Summary all tools'!B$44</f>
        <v>8.6690902984422795</v>
      </c>
      <c r="S83" s="29">
        <f>Baseline!CS83*'Summary all tools'!C$44</f>
        <v>6.3711295661245604</v>
      </c>
      <c r="T83" s="29">
        <f>Baseline!CT83*'Summary all tools'!D$44</f>
        <v>13.028484975737429</v>
      </c>
      <c r="U83" s="29">
        <f>Baseline!CU83*'Summary all tools'!E$44</f>
        <v>8.3847002123468322</v>
      </c>
      <c r="V83" s="29">
        <f>Baseline!CV83*'Summary all tools'!F$44</f>
        <v>3.3918557006465284</v>
      </c>
      <c r="W83" s="29">
        <f>Baseline!CW83*'Summary all tools'!G$44</f>
        <v>4.2368785107979141</v>
      </c>
      <c r="X83" s="29">
        <f>Baseline!CX83*'Summary all tools'!H$44</f>
        <v>2.7971287570880277</v>
      </c>
      <c r="Y83" s="29">
        <f>Baseline!CY83*'Summary all tools'!J$44</f>
        <v>6.2873482494351833</v>
      </c>
      <c r="Z83" s="29">
        <f>Baseline!CZ83*'Summary all tools'!K$44</f>
        <v>3.8847490402654929</v>
      </c>
      <c r="AA83" s="29">
        <f>Baseline!DA83*'Summary all tools'!L$44</f>
        <v>7.6573159570632603</v>
      </c>
      <c r="AB83" s="29">
        <f>Baseline!DB83*'Summary all tools'!M$44</f>
        <v>5.2297715506079099</v>
      </c>
      <c r="AC83" s="29">
        <f>Baseline!DC83*'Summary all tools'!N$44</f>
        <v>2.344801724909698</v>
      </c>
      <c r="AD83" s="29">
        <f>Baseline!DD83*'Summary all tools'!O$44</f>
        <v>3.1921106478408139</v>
      </c>
      <c r="AE83" s="29">
        <f>Baseline!DE83*'Summary all tools'!P$44</f>
        <v>2.686976942600968</v>
      </c>
      <c r="AF83" s="29">
        <f t="shared" si="3"/>
        <v>3313.521082055544</v>
      </c>
      <c r="AH83" s="6">
        <f>C83*'Summary all tools'!B$38</f>
        <v>30.34413322416119</v>
      </c>
      <c r="AI83" s="6">
        <f>D83*'Summary all tools'!C$38</f>
        <v>33.314180725188955</v>
      </c>
      <c r="AJ83" s="6">
        <f>E83*'Summary all tools'!D$38</f>
        <v>81.68787195452515</v>
      </c>
      <c r="AK83" s="6">
        <f>F83*'Summary all tools'!E$38</f>
        <v>62.536592026427201</v>
      </c>
      <c r="AL83" s="6">
        <f>G83*'Summary all tools'!F$38</f>
        <v>46.154018692320925</v>
      </c>
      <c r="AM83" s="6">
        <f>H83*'Summary all tools'!G$38</f>
        <v>73.731419608624108</v>
      </c>
      <c r="AN83" s="6">
        <f>I83*'Summary all tools'!H$38</f>
        <v>43.949788652743422</v>
      </c>
      <c r="AO83" s="6">
        <f>J83*'Summary all tools'!J$38</f>
        <v>15.31218627628235</v>
      </c>
      <c r="AP83" s="6">
        <f>K83*'Summary all tools'!K$38</f>
        <v>16.487400077662226</v>
      </c>
      <c r="AQ83" s="6">
        <f>L83*'Summary all tools'!L$38</f>
        <v>66.26779084067951</v>
      </c>
      <c r="AR83" s="6">
        <f>M83*'Summary all tools'!M$38</f>
        <v>54.027808814407159</v>
      </c>
      <c r="AS83" s="6">
        <f>N83*'Summary all tools'!N$38</f>
        <v>40.716181261541102</v>
      </c>
      <c r="AT83" s="6">
        <f>O83*'Summary all tools'!O$38</f>
        <v>65.934389112397056</v>
      </c>
      <c r="AU83" s="6">
        <f>P83*'Summary all tools'!P$38</f>
        <v>41.778023647490038</v>
      </c>
      <c r="AV83" s="6"/>
      <c r="AW83" s="6">
        <f>R83*'Summary all tools'!B$45</f>
        <v>1.6299620694242556</v>
      </c>
      <c r="AX83" s="6">
        <f>S83*'Summary all tools'!C$45</f>
        <v>1.1978995690051171</v>
      </c>
      <c r="AY83" s="6">
        <f>T83*'Summary all tools'!D$45</f>
        <v>2.4619554942414625</v>
      </c>
      <c r="AZ83" s="6">
        <f>U83*'Summary all tools'!E$45</f>
        <v>1.584432786605446</v>
      </c>
      <c r="BA83" s="6">
        <f>V83*'Summary all tools'!F$45</f>
        <v>0.64094925798602242</v>
      </c>
      <c r="BB83" s="6">
        <f>W83*'Summary all tools'!G$45</f>
        <v>1.0220196777433046</v>
      </c>
      <c r="BC83" s="6">
        <f>X83*'Summary all tools'!H$45</f>
        <v>0.67472329537890496</v>
      </c>
      <c r="BD83" s="6">
        <f>Y83*'Summary all tools'!J$45</f>
        <v>0.76801976545895612</v>
      </c>
      <c r="BE83" s="6">
        <f>Z83*'Summary all tools'!K$45</f>
        <v>0.47453456185437698</v>
      </c>
      <c r="BF83" s="6">
        <f>AA83*'Summary all tools'!L$45</f>
        <v>1.8750042359941261</v>
      </c>
      <c r="BG83" s="6">
        <f>AB83*'Summary all tools'!M$45</f>
        <v>1.2805849811677543</v>
      </c>
      <c r="BH83" s="6">
        <f>AC83*'Summary all tools'!N$45</f>
        <v>0.57415851604198032</v>
      </c>
      <c r="BI83" s="6">
        <f>AD83*'Summary all tools'!O$45</f>
        <v>0.71101066620126241</v>
      </c>
      <c r="BJ83" s="6">
        <f>AE83*'Summary all tools'!P$45</f>
        <v>0.59849719411149238</v>
      </c>
      <c r="BK83" s="6">
        <f t="shared" si="4"/>
        <v>687.73553698566479</v>
      </c>
      <c r="BM83" s="6">
        <f>C83*'Summary all tools'!B$39</f>
        <v>6.9818359630813367</v>
      </c>
      <c r="BN83" s="6">
        <f>D83*'Summary all tools'!C$39</f>
        <v>7.6652097243797606</v>
      </c>
      <c r="BO83" s="6">
        <f>E83*'Summary all tools'!D$39</f>
        <v>24.100459117018289</v>
      </c>
      <c r="BP83" s="6">
        <f>F83*'Summary all tools'!E$39</f>
        <v>18.450236777983179</v>
      </c>
      <c r="BQ83" s="6">
        <f>G83*'Summary all tools'!F$39</f>
        <v>13.616868868852446</v>
      </c>
      <c r="BR83" s="6">
        <f>H83*'Summary all tools'!G$39</f>
        <v>15.254776470749814</v>
      </c>
      <c r="BS83" s="6">
        <f>I83*'Summary all tools'!H$39</f>
        <v>9.0930597212572604</v>
      </c>
      <c r="BT83" s="6">
        <f>J83*'Summary all tools'!J$39</f>
        <v>3.3738715524011957</v>
      </c>
      <c r="BU83" s="6">
        <f>K83*'Summary all tools'!K$39</f>
        <v>3.6328169662645586</v>
      </c>
      <c r="BV83" s="6">
        <f>L83*'Summary all tools'!L$39</f>
        <v>13.120133085906346</v>
      </c>
      <c r="BW83" s="6">
        <f>M83*'Summary all tools'!M$39</f>
        <v>10.696780939765176</v>
      </c>
      <c r="BX83" s="6">
        <f>N83*'Summary all tools'!N$39</f>
        <v>8.0612573638621647</v>
      </c>
      <c r="BY83" s="6">
        <f>O83*'Summary all tools'!O$39</f>
        <v>14.897309673930714</v>
      </c>
      <c r="BZ83" s="6">
        <f>P83*'Summary all tools'!P$39</f>
        <v>9.4393860960856149</v>
      </c>
      <c r="CA83" s="6"/>
      <c r="CB83" s="6">
        <f>R83*'Summary all tools'!B$46</f>
        <v>0.3750355203985013</v>
      </c>
      <c r="CC83" s="6">
        <f>S83*'Summary all tools'!C$46</f>
        <v>0.27562290968259334</v>
      </c>
      <c r="CD83" s="6">
        <f>T83*'Summary all tools'!D$46</f>
        <v>0.72635332904639427</v>
      </c>
      <c r="CE83" s="6">
        <f>U83*'Summary all tools'!E$46</f>
        <v>0.46745687803576824</v>
      </c>
      <c r="CF83" s="6">
        <f>V83*'Summary all tools'!F$46</f>
        <v>0.1890999363623358</v>
      </c>
      <c r="CG83" s="6">
        <f>W83*'Summary all tools'!G$46</f>
        <v>0.21145234711930441</v>
      </c>
      <c r="CH83" s="6">
        <f>X83*'Summary all tools'!H$46</f>
        <v>0.13959792318184241</v>
      </c>
      <c r="CI83" s="6">
        <f>Y83*'Summary all tools'!I$46</f>
        <v>0</v>
      </c>
      <c r="CJ83" s="6">
        <f>Z83*'Summary all tools'!J$46</f>
        <v>0.10455846278147291</v>
      </c>
      <c r="CK83" s="6">
        <f>AA83*'Summary all tools'!K$46</f>
        <v>0.20609753093545008</v>
      </c>
      <c r="CL83" s="6">
        <f>AB83*'Summary all tools'!L$46</f>
        <v>0.25353863721106551</v>
      </c>
      <c r="CM83" s="6">
        <f>AC83*'Summary all tools'!M$46</f>
        <v>0.11367567935059342</v>
      </c>
      <c r="CN83" s="6">
        <f>AD83*'Summary all tools'!N$46</f>
        <v>0.15475310453788663</v>
      </c>
      <c r="CO83" s="6">
        <f>AE83*'Summary all tools'!O$46</f>
        <v>0.13522530745615308</v>
      </c>
      <c r="CP83" s="6">
        <f t="shared" si="5"/>
        <v>161.73646988763724</v>
      </c>
      <c r="CR83" s="6"/>
      <c r="CS83" s="6"/>
      <c r="CT83" s="6"/>
      <c r="CU83" s="6"/>
      <c r="CV83" s="6"/>
      <c r="CW83" s="6"/>
      <c r="CX83" s="6"/>
      <c r="CY83" s="6"/>
      <c r="CZ83" s="6"/>
      <c r="DA83" s="6"/>
      <c r="DB83" s="6"/>
      <c r="DC83" s="6"/>
      <c r="DD83" s="6"/>
      <c r="DE83" s="6"/>
      <c r="DF83" s="6"/>
      <c r="DH83" s="6"/>
      <c r="DI83" s="6"/>
      <c r="DJ83" s="6"/>
      <c r="DK83" s="6"/>
      <c r="DL83" s="6"/>
      <c r="DM83" s="6"/>
      <c r="DN83" s="6"/>
      <c r="DO83" s="6"/>
      <c r="DP83" s="6"/>
      <c r="DQ83" s="6"/>
      <c r="DR83" s="6"/>
      <c r="DS83" s="6"/>
      <c r="DT83" s="6"/>
      <c r="DU83" s="6"/>
      <c r="DV83" s="6"/>
      <c r="DX83" s="6"/>
      <c r="DY83" s="6"/>
      <c r="DZ83" s="6"/>
      <c r="EA83" s="6"/>
      <c r="EB83" s="6"/>
      <c r="EC83" s="6"/>
      <c r="ED83" s="6"/>
      <c r="EE83" s="6"/>
      <c r="EF83" s="6"/>
      <c r="EG83" s="6"/>
      <c r="EH83" s="6"/>
      <c r="EI83" s="6"/>
      <c r="EJ83" s="6"/>
      <c r="EK83" s="6"/>
      <c r="EL83" s="6"/>
      <c r="EN83" s="1"/>
      <c r="EO83" s="1"/>
      <c r="EP83" s="1"/>
      <c r="EQ83" s="1"/>
      <c r="ER83" s="1"/>
      <c r="ES83" s="1"/>
      <c r="ET83" s="1"/>
      <c r="EU83" s="1"/>
      <c r="EV83" s="1"/>
      <c r="EW83" s="1"/>
      <c r="EX83" s="1"/>
      <c r="EY83" s="1"/>
      <c r="EZ83" s="1"/>
      <c r="FA83" s="1"/>
      <c r="FB83" s="2"/>
      <c r="FD83" s="2"/>
      <c r="FE83" s="2"/>
      <c r="FF83" s="2"/>
      <c r="FG83" s="2"/>
      <c r="FH83" s="2"/>
      <c r="FI83" s="2"/>
      <c r="FJ83" s="2"/>
      <c r="FK83" s="2"/>
      <c r="FL83" s="2"/>
      <c r="FM83" s="2"/>
      <c r="FN83" s="2"/>
      <c r="FO83" s="2"/>
      <c r="FP83" s="2"/>
      <c r="FQ83" s="2"/>
      <c r="FR83" s="2"/>
      <c r="FT83" s="2"/>
      <c r="FU83" s="2"/>
      <c r="FV83" s="2"/>
      <c r="FW83" s="2"/>
      <c r="FX83" s="2"/>
      <c r="FY83" s="2"/>
      <c r="FZ83" s="2"/>
      <c r="GA83" s="2"/>
      <c r="GB83" s="2"/>
      <c r="GC83" s="2"/>
      <c r="GD83" s="2"/>
      <c r="GE83" s="2"/>
      <c r="GF83" s="2"/>
      <c r="GG83" s="2"/>
      <c r="GH83" s="2"/>
      <c r="GJ83" s="6"/>
    </row>
    <row r="84" spans="1:192" x14ac:dyDescent="0.25">
      <c r="A84" s="8" t="s">
        <v>109</v>
      </c>
      <c r="B84" s="8" t="s">
        <v>249</v>
      </c>
      <c r="C84" s="22">
        <f>Baseline!CC84*'Summary all tools'!B$37</f>
        <v>316.92911267377218</v>
      </c>
      <c r="D84" s="22">
        <f>Baseline!CD84*'Summary all tools'!C$37</f>
        <v>331.94275732511295</v>
      </c>
      <c r="E84" s="22">
        <f>Baseline!CE84*'Summary all tools'!D$37</f>
        <v>749.90755572672447</v>
      </c>
      <c r="F84" s="22">
        <f>Baseline!CF84*'Summary all tools'!E$37</f>
        <v>573.80629565485071</v>
      </c>
      <c r="G84" s="22">
        <f>Baseline!CG84*'Summary all tools'!F$37</f>
        <v>411.96414017235486</v>
      </c>
      <c r="H84" s="22">
        <f>Baseline!CH84*'Summary all tools'!G$37</f>
        <v>517.19130001426799</v>
      </c>
      <c r="I84" s="22">
        <f>Baseline!CI84*'Summary all tools'!H$37</f>
        <v>304.59152745444214</v>
      </c>
      <c r="J84" s="27">
        <f>Baseline!CJ84*'Summary all tools'!J$37</f>
        <v>242.25647307749037</v>
      </c>
      <c r="K84" s="27">
        <f>Baseline!CK84*'Summary all tools'!K$37</f>
        <v>255.48173943768316</v>
      </c>
      <c r="L84" s="27">
        <f>Baseline!CL84*'Summary all tools'!L$37</f>
        <v>485.24905824504617</v>
      </c>
      <c r="M84" s="27">
        <f>Baseline!CM84*'Summary all tools'!M$37</f>
        <v>378.09801933462336</v>
      </c>
      <c r="N84" s="27">
        <f>Baseline!CN84*'Summary all tools'!N$37</f>
        <v>290.59395865177027</v>
      </c>
      <c r="O84" s="27">
        <f>Baseline!CO84*'Summary all tools'!O$37</f>
        <v>507.20885713323236</v>
      </c>
      <c r="P84" s="27">
        <f>Baseline!CP84*'Summary all tools'!P$37</f>
        <v>326.56525191940312</v>
      </c>
      <c r="Q84" s="28"/>
      <c r="R84" s="29">
        <f>Baseline!CR84*'Summary all tools'!B$44</f>
        <v>37.867935880927398</v>
      </c>
      <c r="S84" s="29">
        <f>Baseline!CS84*'Summary all tools'!C$44</f>
        <v>28.80730640846458</v>
      </c>
      <c r="T84" s="29">
        <f>Baseline!CT84*'Summary all tools'!D$44</f>
        <v>54.385633830115147</v>
      </c>
      <c r="U84" s="29">
        <f>Baseline!CU84*'Summary all tools'!E$44</f>
        <v>33.669367624109142</v>
      </c>
      <c r="V84" s="29">
        <f>Baseline!CV84*'Summary all tools'!F$44</f>
        <v>12.829022657806346</v>
      </c>
      <c r="W84" s="29">
        <f>Baseline!CW84*'Summary all tools'!G$44</f>
        <v>13.881562928897438</v>
      </c>
      <c r="X84" s="29">
        <f>Baseline!CX84*'Summary all tools'!H$44</f>
        <v>14.750513922774843</v>
      </c>
      <c r="Y84" s="29">
        <f>Baseline!CY84*'Summary all tools'!J$44</f>
        <v>26.431425602105037</v>
      </c>
      <c r="Z84" s="29">
        <f>Baseline!CZ84*'Summary all tools'!K$44</f>
        <v>21.600541425927439</v>
      </c>
      <c r="AA84" s="29">
        <f>Baseline!DA84*'Summary all tools'!L$44</f>
        <v>35.561679488503081</v>
      </c>
      <c r="AB84" s="29">
        <f>Baseline!DB84*'Summary all tools'!M$44</f>
        <v>21.382331777043202</v>
      </c>
      <c r="AC84" s="29">
        <f>Baseline!DC84*'Summary all tools'!N$44</f>
        <v>9.1269806826743594</v>
      </c>
      <c r="AD84" s="29">
        <f>Baseline!DD84*'Summary all tools'!O$44</f>
        <v>14.756076218373131</v>
      </c>
      <c r="AE84" s="29">
        <f>Baseline!DE84*'Summary all tools'!P$44</f>
        <v>12.69698677218161</v>
      </c>
      <c r="AF84" s="29">
        <f t="shared" si="3"/>
        <v>6029.533412040676</v>
      </c>
      <c r="AH84" s="6">
        <f>C84*'Summary all tools'!B$38</f>
        <v>59.589001218196763</v>
      </c>
      <c r="AI84" s="6">
        <f>D84*'Summary all tools'!C$38</f>
        <v>62.411866185919742</v>
      </c>
      <c r="AJ84" s="6">
        <f>E84*'Summary all tools'!D$38</f>
        <v>141.7078831831017</v>
      </c>
      <c r="AK84" s="6">
        <f>F84*'Summary all tools'!E$38</f>
        <v>108.43053239487203</v>
      </c>
      <c r="AL84" s="6">
        <f>G84*'Summary all tools'!F$38</f>
        <v>77.847683764963776</v>
      </c>
      <c r="AM84" s="6">
        <f>H84*'Summary all tools'!G$38</f>
        <v>124.75686626961547</v>
      </c>
      <c r="AN84" s="6">
        <f>I84*'Summary all tools'!H$38</f>
        <v>73.473556992245292</v>
      </c>
      <c r="AO84" s="6">
        <f>J84*'Summary all tools'!J$38</f>
        <v>29.592405614020564</v>
      </c>
      <c r="AP84" s="6">
        <f>K84*'Summary all tools'!K$38</f>
        <v>31.207914341249083</v>
      </c>
      <c r="AQ84" s="6">
        <f>L84*'Summary all tools'!L$38</f>
        <v>118.82022954562346</v>
      </c>
      <c r="AR84" s="6">
        <f>M84*'Summary all tools'!M$38</f>
        <v>92.582752474706453</v>
      </c>
      <c r="AS84" s="6">
        <f>N84*'Summary all tools'!N$38</f>
        <v>71.15612134611959</v>
      </c>
      <c r="AT84" s="6">
        <f>O84*'Summary all tools'!O$38</f>
        <v>112.97569138382343</v>
      </c>
      <c r="AU84" s="6">
        <f>P84*'Summary all tools'!P$38</f>
        <v>72.73913812557069</v>
      </c>
      <c r="AV84" s="6"/>
      <c r="AW84" s="6">
        <f>R84*'Summary all tools'!B$45</f>
        <v>7.1199280441677137</v>
      </c>
      <c r="AX84" s="6">
        <f>S84*'Summary all tools'!C$45</f>
        <v>5.4163487922737064</v>
      </c>
      <c r="AY84" s="6">
        <f>T84*'Summary all tools'!D$45</f>
        <v>10.277097472592182</v>
      </c>
      <c r="AZ84" s="6">
        <f>U84*'Summary all tools'!E$45</f>
        <v>6.3624039759173385</v>
      </c>
      <c r="BA84" s="6">
        <f>V84*'Summary all tools'!F$45</f>
        <v>2.4242636712521382</v>
      </c>
      <c r="BB84" s="6">
        <f>W84*'Summary all tools'!G$45</f>
        <v>3.3485100965270158</v>
      </c>
      <c r="BC84" s="6">
        <f>X84*'Summary all tools'!H$45</f>
        <v>3.5581184231462419</v>
      </c>
      <c r="BD84" s="6">
        <f>Y84*'Summary all tools'!J$45</f>
        <v>3.2286834586422302</v>
      </c>
      <c r="BE84" s="6">
        <f>Z84*'Summary all tools'!K$45</f>
        <v>2.6385754536847181</v>
      </c>
      <c r="BF84" s="6">
        <f>AA84*'Summary all tools'!L$45</f>
        <v>8.7077900473080678</v>
      </c>
      <c r="BG84" s="6">
        <f>AB84*'Summary all tools'!M$45</f>
        <v>5.2357722839431995</v>
      </c>
      <c r="BH84" s="6">
        <f>AC84*'Summary all tools'!N$45</f>
        <v>2.234872837663894</v>
      </c>
      <c r="BI84" s="6">
        <f>AD84*'Summary all tools'!O$45</f>
        <v>3.2867681418370722</v>
      </c>
      <c r="BJ84" s="6">
        <f>AE84*'Summary all tools'!P$45</f>
        <v>2.8281265969724183</v>
      </c>
      <c r="BK84" s="6">
        <f t="shared" si="4"/>
        <v>1243.9589021359559</v>
      </c>
      <c r="BM84" s="6">
        <f>C84*'Summary all tools'!B$39</f>
        <v>13.710743643124921</v>
      </c>
      <c r="BN84" s="6">
        <f>D84*'Summary all tools'!C$39</f>
        <v>14.360252396760295</v>
      </c>
      <c r="BO84" s="6">
        <f>E84*'Summary all tools'!D$39</f>
        <v>41.808226404952364</v>
      </c>
      <c r="BP84" s="6">
        <f>F84*'Summary all tools'!E$39</f>
        <v>31.990374464325598</v>
      </c>
      <c r="BQ84" s="6">
        <f>G84*'Summary all tools'!F$39</f>
        <v>22.967484340594901</v>
      </c>
      <c r="BR84" s="6">
        <f>H84*'Summary all tools'!G$39</f>
        <v>25.811765435092859</v>
      </c>
      <c r="BS84" s="6">
        <f>I84*'Summary all tools'!H$39</f>
        <v>15.201425584602474</v>
      </c>
      <c r="BT84" s="6">
        <f>J84*'Summary all tools'!J$39</f>
        <v>6.5203605590214799</v>
      </c>
      <c r="BU84" s="6">
        <f>K84*'Summary all tools'!K$39</f>
        <v>6.8763201090887813</v>
      </c>
      <c r="BV84" s="6">
        <f>L84*'Summary all tools'!L$39</f>
        <v>23.524810547623439</v>
      </c>
      <c r="BW84" s="6">
        <f>M84*'Summary all tools'!M$39</f>
        <v>18.330142268482152</v>
      </c>
      <c r="BX84" s="6">
        <f>N84*'Summary all tools'!N$39</f>
        <v>14.087956910808913</v>
      </c>
      <c r="BY84" s="6">
        <f>O84*'Summary all tools'!O$39</f>
        <v>25.525888429817844</v>
      </c>
      <c r="BZ84" s="6">
        <f>P84*'Summary all tools'!P$39</f>
        <v>16.434784346363251</v>
      </c>
      <c r="CA84" s="6"/>
      <c r="CB84" s="6">
        <f>R84*'Summary all tools'!B$46</f>
        <v>1.6382135322863767</v>
      </c>
      <c r="CC84" s="6">
        <f>S84*'Summary all tools'!C$46</f>
        <v>1.2462395451249237</v>
      </c>
      <c r="CD84" s="6">
        <f>T84*'Summary all tools'!D$46</f>
        <v>3.0320629189324757</v>
      </c>
      <c r="CE84" s="6">
        <f>U84*'Summary all tools'!E$46</f>
        <v>1.8771067630812022</v>
      </c>
      <c r="CF84" s="6">
        <f>V84*'Summary all tools'!F$46</f>
        <v>0.71523307071103459</v>
      </c>
      <c r="CG84" s="6">
        <f>W84*'Summary all tools'!G$46</f>
        <v>0.69279519238489984</v>
      </c>
      <c r="CH84" s="6">
        <f>X84*'Summary all tools'!H$46</f>
        <v>0.73616243237508461</v>
      </c>
      <c r="CI84" s="6">
        <f>Y84*'Summary all tools'!I$46</f>
        <v>0</v>
      </c>
      <c r="CJ84" s="6">
        <f>Z84*'Summary all tools'!J$46</f>
        <v>0.58138103216781933</v>
      </c>
      <c r="CK84" s="6">
        <f>AA84*'Summary all tools'!K$46</f>
        <v>0.95714665289966894</v>
      </c>
      <c r="CL84" s="6">
        <f>AB84*'Summary all tools'!L$46</f>
        <v>1.0366126333981502</v>
      </c>
      <c r="CM84" s="6">
        <f>AC84*'Summary all tools'!M$46</f>
        <v>0.44247482356432805</v>
      </c>
      <c r="CN84" s="6">
        <f>AD84*'Summary all tools'!N$46</f>
        <v>0.71537263507314275</v>
      </c>
      <c r="CO84" s="6">
        <f>AE84*'Summary all tools'!O$46</f>
        <v>0.63899094659627853</v>
      </c>
      <c r="CP84" s="6">
        <f t="shared" si="5"/>
        <v>291.4603276192546</v>
      </c>
      <c r="CR84" s="6"/>
      <c r="CS84" s="6"/>
      <c r="CT84" s="6"/>
      <c r="CU84" s="6"/>
      <c r="CV84" s="6"/>
      <c r="CW84" s="6"/>
      <c r="CX84" s="6"/>
      <c r="CY84" s="6"/>
      <c r="CZ84" s="6"/>
      <c r="DA84" s="6"/>
      <c r="DB84" s="6"/>
      <c r="DC84" s="6"/>
      <c r="DD84" s="6"/>
      <c r="DE84" s="6"/>
      <c r="DF84" s="6"/>
      <c r="DH84" s="6"/>
      <c r="DI84" s="6"/>
      <c r="DJ84" s="6"/>
      <c r="DK84" s="6"/>
      <c r="DL84" s="6"/>
      <c r="DM84" s="6"/>
      <c r="DN84" s="6"/>
      <c r="DO84" s="6"/>
      <c r="DP84" s="6"/>
      <c r="DQ84" s="6"/>
      <c r="DR84" s="6"/>
      <c r="DS84" s="6"/>
      <c r="DT84" s="6"/>
      <c r="DU84" s="6"/>
      <c r="DV84" s="6"/>
      <c r="DX84" s="6"/>
      <c r="DY84" s="6"/>
      <c r="DZ84" s="6"/>
      <c r="EA84" s="6"/>
      <c r="EB84" s="6"/>
      <c r="EC84" s="6"/>
      <c r="ED84" s="6"/>
      <c r="EE84" s="6"/>
      <c r="EF84" s="6"/>
      <c r="EG84" s="6"/>
      <c r="EH84" s="6"/>
      <c r="EI84" s="6"/>
      <c r="EJ84" s="6"/>
      <c r="EK84" s="6"/>
      <c r="EL84" s="6"/>
      <c r="EN84" s="1"/>
      <c r="EO84" s="1"/>
      <c r="EP84" s="1"/>
      <c r="EQ84" s="1"/>
      <c r="ER84" s="1"/>
      <c r="ES84" s="1"/>
      <c r="ET84" s="1"/>
      <c r="EU84" s="1"/>
      <c r="EV84" s="1"/>
      <c r="EW84" s="1"/>
      <c r="EX84" s="1"/>
      <c r="EY84" s="1"/>
      <c r="EZ84" s="1"/>
      <c r="FA84" s="1"/>
      <c r="FB84" s="2"/>
      <c r="FD84" s="2"/>
      <c r="FE84" s="2"/>
      <c r="FF84" s="2"/>
      <c r="FG84" s="2"/>
      <c r="FH84" s="2"/>
      <c r="FI84" s="2"/>
      <c r="FJ84" s="2"/>
      <c r="FK84" s="2"/>
      <c r="FL84" s="2"/>
      <c r="FM84" s="2"/>
      <c r="FN84" s="2"/>
      <c r="FO84" s="2"/>
      <c r="FP84" s="2"/>
      <c r="FQ84" s="2"/>
      <c r="FR84" s="2"/>
      <c r="FT84" s="2"/>
      <c r="FU84" s="2"/>
      <c r="FV84" s="2"/>
      <c r="FW84" s="2"/>
      <c r="FX84" s="2"/>
      <c r="FY84" s="2"/>
      <c r="FZ84" s="2"/>
      <c r="GA84" s="2"/>
      <c r="GB84" s="2"/>
      <c r="GC84" s="2"/>
      <c r="GD84" s="2"/>
      <c r="GE84" s="2"/>
      <c r="GF84" s="2"/>
      <c r="GG84" s="2"/>
      <c r="GH84" s="2"/>
      <c r="GJ84" s="6"/>
    </row>
    <row r="85" spans="1:192" x14ac:dyDescent="0.25">
      <c r="A85" s="9" t="s">
        <v>250</v>
      </c>
      <c r="B85" s="8" t="s">
        <v>251</v>
      </c>
      <c r="C85" s="22">
        <f>Baseline!CC85*'Summary all tools'!B$37</f>
        <v>124.35149501925834</v>
      </c>
      <c r="D85" s="22">
        <f>Baseline!CD85*'Summary all tools'!C$37</f>
        <v>127.03303879879633</v>
      </c>
      <c r="E85" s="22">
        <f>Baseline!CE85*'Summary all tools'!D$37</f>
        <v>323.19605348321539</v>
      </c>
      <c r="F85" s="22">
        <f>Baseline!CF85*'Summary all tools'!E$37</f>
        <v>257.7002587295471</v>
      </c>
      <c r="G85" s="22">
        <f>Baseline!CG85*'Summary all tools'!F$37</f>
        <v>180.18795449616209</v>
      </c>
      <c r="H85" s="22">
        <f>Baseline!CH85*'Summary all tools'!G$37</f>
        <v>230.5421000040302</v>
      </c>
      <c r="I85" s="22">
        <f>Baseline!CI85*'Summary all tools'!H$37</f>
        <v>126.41108071333056</v>
      </c>
      <c r="J85" s="27">
        <f>Baseline!CJ85*'Summary all tools'!J$37</f>
        <v>95.337883144691688</v>
      </c>
      <c r="K85" s="27">
        <f>Baseline!CK85*'Summary all tools'!K$37</f>
        <v>102.94508597707855</v>
      </c>
      <c r="L85" s="27">
        <f>Baseline!CL85*'Summary all tools'!L$37</f>
        <v>218.50348326431205</v>
      </c>
      <c r="M85" s="27">
        <f>Baseline!CM85*'Summary all tools'!M$37</f>
        <v>170.7180096689884</v>
      </c>
      <c r="N85" s="27">
        <f>Baseline!CN85*'Summary all tools'!N$37</f>
        <v>125.49041535072716</v>
      </c>
      <c r="O85" s="27">
        <f>Baseline!CO85*'Summary all tools'!O$37</f>
        <v>226.78998481595062</v>
      </c>
      <c r="P85" s="27">
        <f>Baseline!CP85*'Summary all tools'!P$37</f>
        <v>137.71123481862529</v>
      </c>
      <c r="Q85" s="28"/>
      <c r="R85" s="29">
        <f>Baseline!CR85*'Summary all tools'!B$44</f>
        <v>3.872475583595095</v>
      </c>
      <c r="S85" s="29">
        <f>Baseline!CS85*'Summary all tools'!C$44</f>
        <v>2.0125419968123976</v>
      </c>
      <c r="T85" s="29">
        <f>Baseline!CT85*'Summary all tools'!D$44</f>
        <v>5.8142614438699178</v>
      </c>
      <c r="U85" s="29">
        <f>Baseline!CU85*'Summary all tools'!E$44</f>
        <v>2.4239355463151964</v>
      </c>
      <c r="V85" s="29">
        <f>Baseline!CV85*'Summary all tools'!F$44</f>
        <v>1.088127030579076</v>
      </c>
      <c r="W85" s="29">
        <f>Baseline!CW85*'Summary all tools'!G$44</f>
        <v>1.3124796584420375</v>
      </c>
      <c r="X85" s="29">
        <f>Baseline!CX85*'Summary all tools'!H$44</f>
        <v>0.77699482235144091</v>
      </c>
      <c r="Y85" s="29">
        <f>Baseline!CY85*'Summary all tools'!J$44</f>
        <v>2.5820953971897507</v>
      </c>
      <c r="Z85" s="29">
        <f>Baseline!CZ85*'Summary all tools'!K$44</f>
        <v>1.648220189092652</v>
      </c>
      <c r="AA85" s="29">
        <f>Baseline!DA85*'Summary all tools'!L$44</f>
        <v>3.3227609679029761</v>
      </c>
      <c r="AB85" s="29">
        <f>Baseline!DB85*'Summary all tools'!M$44</f>
        <v>1.9389758454918666</v>
      </c>
      <c r="AC85" s="29">
        <f>Baseline!DC85*'Summary all tools'!N$44</f>
        <v>0.68659755155157898</v>
      </c>
      <c r="AD85" s="29">
        <f>Baseline!DD85*'Summary all tools'!O$44</f>
        <v>0.90121194045678754</v>
      </c>
      <c r="AE85" s="29">
        <f>Baseline!DE85*'Summary all tools'!P$44</f>
        <v>0.52875474119779331</v>
      </c>
      <c r="AF85" s="29">
        <f t="shared" si="3"/>
        <v>2475.827510999562</v>
      </c>
      <c r="AH85" s="6">
        <f>C85*'Summary all tools'!B$38</f>
        <v>23.380563955368039</v>
      </c>
      <c r="AI85" s="6">
        <f>D85*'Summary all tools'!C$38</f>
        <v>23.884747727560708</v>
      </c>
      <c r="AJ85" s="6">
        <f>E85*'Summary all tools'!D$38</f>
        <v>61.073432641781316</v>
      </c>
      <c r="AK85" s="6">
        <f>F85*'Summary all tools'!E$38</f>
        <v>48.69687987729705</v>
      </c>
      <c r="AL85" s="6">
        <f>G85*'Summary all tools'!F$38</f>
        <v>34.049601729908566</v>
      </c>
      <c r="AM85" s="6">
        <f>H85*'Summary all tools'!G$38</f>
        <v>55.611356840158855</v>
      </c>
      <c r="AN85" s="6">
        <f>I85*'Summary all tools'!H$38</f>
        <v>30.492876216431863</v>
      </c>
      <c r="AO85" s="6">
        <f>J85*'Summary all tools'!J$38</f>
        <v>11.645828375852608</v>
      </c>
      <c r="AP85" s="6">
        <f>K85*'Summary all tools'!K$38</f>
        <v>12.575072614177296</v>
      </c>
      <c r="AQ85" s="6">
        <f>L85*'Summary all tools'!L$38</f>
        <v>53.50372885190221</v>
      </c>
      <c r="AR85" s="6">
        <f>M85*'Summary all tools'!M$38</f>
        <v>41.802766541790092</v>
      </c>
      <c r="AS85" s="6">
        <f>N85*'Summary all tools'!N$38</f>
        <v>30.728137859093422</v>
      </c>
      <c r="AT85" s="6">
        <f>O85*'Summary all tools'!O$38</f>
        <v>50.515196990691706</v>
      </c>
      <c r="AU85" s="6">
        <f>P85*'Summary all tools'!P$38</f>
        <v>30.673797876655588</v>
      </c>
      <c r="AV85" s="6"/>
      <c r="AW85" s="6">
        <f>R85*'Summary all tools'!B$45</f>
        <v>0.72810273035980988</v>
      </c>
      <c r="AX85" s="6">
        <f>S85*'Summary all tools'!C$45</f>
        <v>0.37839807926755564</v>
      </c>
      <c r="AY85" s="6">
        <f>T85*'Summary all tools'!D$45</f>
        <v>1.0987043338768272</v>
      </c>
      <c r="AZ85" s="6">
        <f>U85*'Summary all tools'!E$45</f>
        <v>0.45804415839993734</v>
      </c>
      <c r="BA85" s="6">
        <f>V85*'Summary all tools'!F$45</f>
        <v>0.20562024873618689</v>
      </c>
      <c r="BB85" s="6">
        <f>W85*'Summary all tools'!G$45</f>
        <v>0.31659629468888334</v>
      </c>
      <c r="BC85" s="6">
        <f>X85*'Summary all tools'!H$45</f>
        <v>0.18742666232322189</v>
      </c>
      <c r="BD85" s="6">
        <f>Y85*'Summary all tools'!J$45</f>
        <v>0.31541123899419315</v>
      </c>
      <c r="BE85" s="6">
        <f>Z85*'Summary all tools'!K$45</f>
        <v>0.20133538541711485</v>
      </c>
      <c r="BF85" s="6">
        <f>AA85*'Summary all tools'!L$45</f>
        <v>0.81362593955224882</v>
      </c>
      <c r="BG85" s="6">
        <f>AB85*'Summary all tools'!M$45</f>
        <v>0.47478619717056386</v>
      </c>
      <c r="BH85" s="6">
        <f>AC85*'Summary all tools'!N$45</f>
        <v>0.16812331171928557</v>
      </c>
      <c r="BI85" s="6">
        <f>AD85*'Summary all tools'!O$45</f>
        <v>0.20073593081935903</v>
      </c>
      <c r="BJ85" s="6">
        <f>AE85*'Summary all tools'!P$45</f>
        <v>0.11777482119876291</v>
      </c>
      <c r="BK85" s="6">
        <f t="shared" si="4"/>
        <v>514.29867343119361</v>
      </c>
      <c r="BM85" s="6">
        <f>C85*'Summary all tools'!B$39</f>
        <v>5.3795987861908765</v>
      </c>
      <c r="BN85" s="6">
        <f>D85*'Summary all tools'!C$39</f>
        <v>5.4956056718281276</v>
      </c>
      <c r="BO85" s="6">
        <f>E85*'Summary all tools'!D$39</f>
        <v>18.018559319780202</v>
      </c>
      <c r="BP85" s="6">
        <f>F85*'Summary all tools'!E$39</f>
        <v>14.367091889264657</v>
      </c>
      <c r="BQ85" s="6">
        <f>G85*'Summary all tools'!F$39</f>
        <v>10.045689951370539</v>
      </c>
      <c r="BR85" s="6">
        <f>H85*'Summary all tools'!G$39</f>
        <v>11.505797966929419</v>
      </c>
      <c r="BS85" s="6">
        <f>I85*'Summary all tools'!H$39</f>
        <v>6.3088709413307305</v>
      </c>
      <c r="BT85" s="6">
        <f>J85*'Summary all tools'!J$39</f>
        <v>2.5660299811200664</v>
      </c>
      <c r="BU85" s="6">
        <f>K85*'Summary all tools'!K$39</f>
        <v>2.7707787115983877</v>
      </c>
      <c r="BV85" s="6">
        <f>L85*'Summary all tools'!L$39</f>
        <v>10.593020141819565</v>
      </c>
      <c r="BW85" s="6">
        <f>M85*'Summary all tools'!M$39</f>
        <v>8.2763866643141455</v>
      </c>
      <c r="BX85" s="6">
        <f>N85*'Summary all tools'!N$39</f>
        <v>6.0837588378742016</v>
      </c>
      <c r="BY85" s="6">
        <f>O85*'Summary all tools'!O$39</f>
        <v>11.413475470700217</v>
      </c>
      <c r="BZ85" s="6">
        <f>P85*'Summary all tools'!P$39</f>
        <v>6.9304815286167427</v>
      </c>
      <c r="CA85" s="6"/>
      <c r="CB85" s="6">
        <f>R85*'Summary all tools'!B$46</f>
        <v>0.16752806185269964</v>
      </c>
      <c r="CC85" s="6">
        <f>S85*'Summary all tools'!C$46</f>
        <v>8.7065044787225196E-2</v>
      </c>
      <c r="CD85" s="6">
        <f>T85*'Summary all tools'!D$46</f>
        <v>0.3241518997462689</v>
      </c>
      <c r="CE85" s="6">
        <f>U85*'Summary all tools'!E$46</f>
        <v>0.13513725170184487</v>
      </c>
      <c r="CF85" s="6">
        <f>V85*'Summary all tools'!F$46</f>
        <v>6.0664359099185577E-2</v>
      </c>
      <c r="CG85" s="6">
        <f>W85*'Summary all tools'!G$46</f>
        <v>6.5502681659768969E-2</v>
      </c>
      <c r="CH85" s="6">
        <f>X85*'Summary all tools'!H$46</f>
        <v>3.8777930135839009E-2</v>
      </c>
      <c r="CI85" s="6">
        <f>Y85*'Summary all tools'!I$46</f>
        <v>0</v>
      </c>
      <c r="CJ85" s="6">
        <f>Z85*'Summary all tools'!J$46</f>
        <v>4.4362034074957507E-2</v>
      </c>
      <c r="CK85" s="6">
        <f>AA85*'Summary all tools'!K$46</f>
        <v>8.9432489819334771E-2</v>
      </c>
      <c r="CL85" s="6">
        <f>AB85*'Summary all tools'!L$46</f>
        <v>9.4001294070682112E-2</v>
      </c>
      <c r="CM85" s="6">
        <f>AC85*'Summary all tools'!M$46</f>
        <v>3.3286159031670634E-2</v>
      </c>
      <c r="CN85" s="6">
        <f>AD85*'Summary all tools'!N$46</f>
        <v>4.3690636390263327E-2</v>
      </c>
      <c r="CO85" s="6">
        <f>AE85*'Summary all tools'!O$46</f>
        <v>2.6610210647419232E-2</v>
      </c>
      <c r="CP85" s="6">
        <f t="shared" si="5"/>
        <v>120.96535591575501</v>
      </c>
      <c r="CR85" s="6"/>
      <c r="CS85" s="6"/>
      <c r="CT85" s="6"/>
      <c r="CU85" s="6"/>
      <c r="CV85" s="6"/>
      <c r="CW85" s="6"/>
      <c r="CX85" s="6"/>
      <c r="CY85" s="6"/>
      <c r="CZ85" s="6"/>
      <c r="DA85" s="6"/>
      <c r="DB85" s="6"/>
      <c r="DC85" s="6"/>
      <c r="DD85" s="6"/>
      <c r="DE85" s="6"/>
      <c r="DF85" s="6"/>
      <c r="DH85" s="6"/>
      <c r="DI85" s="6"/>
      <c r="DJ85" s="6"/>
      <c r="DK85" s="6"/>
      <c r="DL85" s="6"/>
      <c r="DM85" s="6"/>
      <c r="DN85" s="6"/>
      <c r="DO85" s="6"/>
      <c r="DP85" s="6"/>
      <c r="DQ85" s="6"/>
      <c r="DR85" s="6"/>
      <c r="DS85" s="6"/>
      <c r="DT85" s="6"/>
      <c r="DU85" s="6"/>
      <c r="DV85" s="6"/>
      <c r="DX85" s="6"/>
      <c r="DY85" s="6"/>
      <c r="DZ85" s="6"/>
      <c r="EA85" s="6"/>
      <c r="EB85" s="6"/>
      <c r="EC85" s="6"/>
      <c r="ED85" s="6"/>
      <c r="EE85" s="6"/>
      <c r="EF85" s="6"/>
      <c r="EG85" s="6"/>
      <c r="EH85" s="6"/>
      <c r="EI85" s="6"/>
      <c r="EJ85" s="6"/>
      <c r="EK85" s="6"/>
      <c r="EL85" s="6"/>
      <c r="EN85" s="1"/>
      <c r="EO85" s="1"/>
      <c r="EP85" s="1"/>
      <c r="EQ85" s="1"/>
      <c r="ER85" s="1"/>
      <c r="ES85" s="1"/>
      <c r="ET85" s="1"/>
      <c r="EU85" s="1"/>
      <c r="EV85" s="1"/>
      <c r="EW85" s="1"/>
      <c r="EX85" s="1"/>
      <c r="EY85" s="1"/>
      <c r="EZ85" s="1"/>
      <c r="FA85" s="1"/>
      <c r="FB85" s="2"/>
      <c r="FD85" s="2"/>
      <c r="FE85" s="2"/>
      <c r="FF85" s="2"/>
      <c r="FG85" s="2"/>
      <c r="FH85" s="2"/>
      <c r="FI85" s="2"/>
      <c r="FJ85" s="2"/>
      <c r="FK85" s="2"/>
      <c r="FL85" s="2"/>
      <c r="FM85" s="2"/>
      <c r="FN85" s="2"/>
      <c r="FO85" s="2"/>
      <c r="FP85" s="2"/>
      <c r="FQ85" s="2"/>
      <c r="FR85" s="2"/>
      <c r="FT85" s="2"/>
      <c r="FU85" s="2"/>
      <c r="FV85" s="2"/>
      <c r="FW85" s="2"/>
      <c r="FX85" s="2"/>
      <c r="FY85" s="2"/>
      <c r="FZ85" s="2"/>
      <c r="GA85" s="2"/>
      <c r="GB85" s="2"/>
      <c r="GC85" s="2"/>
      <c r="GD85" s="2"/>
      <c r="GE85" s="2"/>
      <c r="GF85" s="2"/>
      <c r="GG85" s="2"/>
      <c r="GH85" s="2"/>
      <c r="GJ85" s="6"/>
    </row>
    <row r="86" spans="1:192" x14ac:dyDescent="0.25">
      <c r="A86" s="8" t="s">
        <v>82</v>
      </c>
      <c r="B86" s="8" t="s">
        <v>252</v>
      </c>
      <c r="C86" s="22">
        <f>Baseline!CC86*'Summary all tools'!B$37</f>
        <v>148.7481416756149</v>
      </c>
      <c r="D86" s="22">
        <f>Baseline!CD86*'Summary all tools'!C$37</f>
        <v>147.64625422798679</v>
      </c>
      <c r="E86" s="22">
        <f>Baseline!CE86*'Summary all tools'!D$37</f>
        <v>367.01683359588219</v>
      </c>
      <c r="F86" s="22">
        <f>Baseline!CF86*'Summary all tools'!E$37</f>
        <v>302.15158641882061</v>
      </c>
      <c r="G86" s="22">
        <f>Baseline!CG86*'Summary all tools'!F$37</f>
        <v>213.9570724177604</v>
      </c>
      <c r="H86" s="22">
        <f>Baseline!CH86*'Summary all tools'!G$37</f>
        <v>255.97516841902771</v>
      </c>
      <c r="I86" s="22">
        <f>Baseline!CI86*'Summary all tools'!H$37</f>
        <v>129.86600377408698</v>
      </c>
      <c r="J86" s="27">
        <f>Baseline!CJ86*'Summary all tools'!J$37</f>
        <v>109.51552057967527</v>
      </c>
      <c r="K86" s="27">
        <f>Baseline!CK86*'Summary all tools'!K$37</f>
        <v>110.79952869767675</v>
      </c>
      <c r="L86" s="27">
        <f>Baseline!CL86*'Summary all tools'!L$37</f>
        <v>248.14594350892068</v>
      </c>
      <c r="M86" s="27">
        <f>Baseline!CM86*'Summary all tools'!M$37</f>
        <v>199.5590562763297</v>
      </c>
      <c r="N86" s="27">
        <f>Baseline!CN86*'Summary all tools'!N$37</f>
        <v>143.72366796491008</v>
      </c>
      <c r="O86" s="27">
        <f>Baseline!CO86*'Summary all tools'!O$37</f>
        <v>237.71460166483848</v>
      </c>
      <c r="P86" s="27">
        <f>Baseline!CP86*'Summary all tools'!P$37</f>
        <v>135.41616483452822</v>
      </c>
      <c r="Q86" s="28"/>
      <c r="R86" s="29">
        <f>Baseline!CR86*'Summary all tools'!B$44</f>
        <v>21.4307934559755</v>
      </c>
      <c r="S86" s="29">
        <f>Baseline!CS86*'Summary all tools'!C$44</f>
        <v>13.505006388205612</v>
      </c>
      <c r="T86" s="29">
        <f>Baseline!CT86*'Summary all tools'!D$44</f>
        <v>24.080395161832421</v>
      </c>
      <c r="U86" s="29">
        <f>Baseline!CU86*'Summary all tools'!E$44</f>
        <v>16.283881255285074</v>
      </c>
      <c r="V86" s="29">
        <f>Baseline!CV86*'Summary all tools'!F$44</f>
        <v>5.9788403470032838</v>
      </c>
      <c r="W86" s="29">
        <f>Baseline!CW86*'Summary all tools'!G$44</f>
        <v>7.6325253058006242</v>
      </c>
      <c r="X86" s="29">
        <f>Baseline!CX86*'Summary all tools'!H$44</f>
        <v>5.1432080702608696</v>
      </c>
      <c r="Y86" s="29">
        <f>Baseline!CY86*'Summary all tools'!J$44</f>
        <v>12.590341256292353</v>
      </c>
      <c r="Z86" s="29">
        <f>Baseline!CZ86*'Summary all tools'!K$44</f>
        <v>8.3778131390149628</v>
      </c>
      <c r="AA86" s="29">
        <f>Baseline!DA86*'Summary all tools'!L$44</f>
        <v>15.430924218201788</v>
      </c>
      <c r="AB86" s="29">
        <f>Baseline!DB86*'Summary all tools'!M$44</f>
        <v>9.217643964514199</v>
      </c>
      <c r="AC86" s="29">
        <f>Baseline!DC86*'Summary all tools'!N$44</f>
        <v>5.4068706023969471</v>
      </c>
      <c r="AD86" s="29">
        <f>Baseline!DD86*'Summary all tools'!O$44</f>
        <v>6.3209515904575913</v>
      </c>
      <c r="AE86" s="29">
        <f>Baseline!DE86*'Summary all tools'!P$44</f>
        <v>4.1627828678243661</v>
      </c>
      <c r="AF86" s="29">
        <f t="shared" si="3"/>
        <v>2905.7975216791237</v>
      </c>
      <c r="AH86" s="6">
        <f>C86*'Summary all tools'!B$38</f>
        <v>27.967620647827761</v>
      </c>
      <c r="AI86" s="6">
        <f>D86*'Summary all tools'!C$38</f>
        <v>27.760443806593191</v>
      </c>
      <c r="AJ86" s="6">
        <f>E86*'Summary all tools'!D$38</f>
        <v>69.354119963541123</v>
      </c>
      <c r="AK86" s="6">
        <f>F86*'Summary all tools'!E$38</f>
        <v>57.096719968814696</v>
      </c>
      <c r="AL86" s="6">
        <f>G86*'Summary all tools'!F$38</f>
        <v>40.430855233872563</v>
      </c>
      <c r="AM86" s="6">
        <f>H86*'Summary all tools'!G$38</f>
        <v>61.746320663000212</v>
      </c>
      <c r="AN86" s="6">
        <f>I86*'Summary all tools'!H$38</f>
        <v>31.326272629423936</v>
      </c>
      <c r="AO86" s="6">
        <f>J86*'Summary all tools'!J$38</f>
        <v>13.377672286130105</v>
      </c>
      <c r="AP86" s="6">
        <f>K86*'Summary all tools'!K$38</f>
        <v>13.534517998266931</v>
      </c>
      <c r="AQ86" s="6">
        <f>L86*'Summary all tools'!L$38</f>
        <v>60.762112708018371</v>
      </c>
      <c r="AR86" s="6">
        <f>M86*'Summary all tools'!M$38</f>
        <v>48.864912711870375</v>
      </c>
      <c r="AS86" s="6">
        <f>N86*'Summary all tools'!N$38</f>
        <v>35.192812698063435</v>
      </c>
      <c r="AT86" s="6">
        <f>O86*'Summary all tools'!O$38</f>
        <v>52.948545943985458</v>
      </c>
      <c r="AU86" s="6">
        <f>P86*'Summary all tools'!P$38</f>
        <v>30.162594031176369</v>
      </c>
      <c r="AV86" s="6"/>
      <c r="AW86" s="6">
        <f>R86*'Summary all tools'!B$45</f>
        <v>4.0294170724213503</v>
      </c>
      <c r="AX86" s="6">
        <f>S86*'Summary all tools'!C$45</f>
        <v>2.5392108516925691</v>
      </c>
      <c r="AY86" s="6">
        <f>T86*'Summary all tools'!D$45</f>
        <v>4.5504033110974413</v>
      </c>
      <c r="AZ86" s="6">
        <f>U86*'Summary all tools'!E$45</f>
        <v>3.0771184062217101</v>
      </c>
      <c r="BA86" s="6">
        <f>V86*'Summary all tools'!F$45</f>
        <v>1.1298043378726863</v>
      </c>
      <c r="BB86" s="6">
        <f>W86*'Summary all tools'!G$45</f>
        <v>1.8411174721016292</v>
      </c>
      <c r="BC86" s="6">
        <f>X86*'Summary all tools'!H$45</f>
        <v>1.2406444605712448</v>
      </c>
      <c r="BD86" s="6">
        <f>Y86*'Summary all tools'!J$45</f>
        <v>1.5379505882427511</v>
      </c>
      <c r="BE86" s="6">
        <f>Z86*'Summary all tools'!K$45</f>
        <v>1.0233767602523454</v>
      </c>
      <c r="BF86" s="6">
        <f>AA86*'Summary all tools'!L$45</f>
        <v>3.7784843196582849</v>
      </c>
      <c r="BG86" s="6">
        <f>AB86*'Summary all tools'!M$45</f>
        <v>2.2570730496509706</v>
      </c>
      <c r="BH86" s="6">
        <f>AC86*'Summary all tools'!N$45</f>
        <v>1.3239502378917749</v>
      </c>
      <c r="BI86" s="6">
        <f>AD86*'Summary all tools'!O$45</f>
        <v>1.4079286394402277</v>
      </c>
      <c r="BJ86" s="6">
        <f>AE86*'Summary all tools'!P$45</f>
        <v>0.92721817838772003</v>
      </c>
      <c r="BK86" s="6">
        <f t="shared" si="4"/>
        <v>601.18921897608732</v>
      </c>
      <c r="BM86" s="6">
        <f>C86*'Summary all tools'!B$39</f>
        <v>6.4350277596771841</v>
      </c>
      <c r="BN86" s="6">
        <f>D86*'Summary all tools'!C$39</f>
        <v>6.3873587519594954</v>
      </c>
      <c r="BO86" s="6">
        <f>E86*'Summary all tools'!D$39</f>
        <v>20.461619243901882</v>
      </c>
      <c r="BP86" s="6">
        <f>F86*'Summary all tools'!E$39</f>
        <v>16.845305580861478</v>
      </c>
      <c r="BQ86" s="6">
        <f>G86*'Summary all tools'!F$39</f>
        <v>11.928357910614576</v>
      </c>
      <c r="BR86" s="6">
        <f>H86*'Summary all tools'!G$39</f>
        <v>12.77510082682763</v>
      </c>
      <c r="BS86" s="6">
        <f>I86*'Summary all tools'!H$39</f>
        <v>6.4812977853980565</v>
      </c>
      <c r="BT86" s="6">
        <f>J86*'Summary all tools'!J$39</f>
        <v>2.9476227071134131</v>
      </c>
      <c r="BU86" s="6">
        <f>K86*'Summary all tools'!K$39</f>
        <v>2.9821819318215277</v>
      </c>
      <c r="BV86" s="6">
        <f>L86*'Summary all tools'!L$39</f>
        <v>12.030082717359344</v>
      </c>
      <c r="BW86" s="6">
        <f>M86*'Summary all tools'!M$39</f>
        <v>9.6745968120817203</v>
      </c>
      <c r="BX86" s="6">
        <f>N86*'Summary all tools'!N$39</f>
        <v>6.9677045274689355</v>
      </c>
      <c r="BY86" s="6">
        <f>O86*'Summary all tools'!O$39</f>
        <v>11.963269794875375</v>
      </c>
      <c r="BZ86" s="6">
        <f>P86*'Summary all tools'!P$39</f>
        <v>6.8149794045335721</v>
      </c>
      <c r="CA86" s="6"/>
      <c r="CB86" s="6">
        <f>R86*'Summary all tools'!B$46</f>
        <v>0.92712251223854081</v>
      </c>
      <c r="CC86" s="6">
        <f>S86*'Summary all tools'!C$46</f>
        <v>0.58424320481421954</v>
      </c>
      <c r="CD86" s="6">
        <f>T86*'Summary all tools'!D$46</f>
        <v>1.3425102936467606</v>
      </c>
      <c r="CE86" s="6">
        <f>U86*'Summary all tools'!E$46</f>
        <v>0.90784549251882751</v>
      </c>
      <c r="CF86" s="6">
        <f>V86*'Summary all tools'!F$46</f>
        <v>0.33332736676368074</v>
      </c>
      <c r="CG86" s="6">
        <f>W86*'Summary all tools'!G$46</f>
        <v>0.38092085629688882</v>
      </c>
      <c r="CH86" s="6">
        <f>X86*'Summary all tools'!H$46</f>
        <v>0.25668506080784376</v>
      </c>
      <c r="CI86" s="6">
        <f>Y86*'Summary all tools'!I$46</f>
        <v>0</v>
      </c>
      <c r="CJ86" s="6">
        <f>Z86*'Summary all tools'!J$46</f>
        <v>0.22548979463187271</v>
      </c>
      <c r="CK86" s="6">
        <f>AA86*'Summary all tools'!K$46</f>
        <v>0.41532508247748084</v>
      </c>
      <c r="CL86" s="6">
        <f>AB86*'Summary all tools'!L$46</f>
        <v>0.44687016754834658</v>
      </c>
      <c r="CM86" s="6">
        <f>AC86*'Summary all tools'!M$46</f>
        <v>0.26212437595843868</v>
      </c>
      <c r="CN86" s="6">
        <f>AD86*'Summary all tools'!N$46</f>
        <v>0.30643890208463259</v>
      </c>
      <c r="CO86" s="6">
        <f>AE86*'Summary all tools'!O$46</f>
        <v>0.2094969942800706</v>
      </c>
      <c r="CP86" s="6">
        <f t="shared" si="5"/>
        <v>141.29290585856182</v>
      </c>
      <c r="CR86" s="6"/>
      <c r="CS86" s="6"/>
      <c r="CT86" s="6"/>
      <c r="CU86" s="6"/>
      <c r="CV86" s="6"/>
      <c r="CW86" s="6"/>
      <c r="CX86" s="6"/>
      <c r="CY86" s="6"/>
      <c r="CZ86" s="6"/>
      <c r="DA86" s="6"/>
      <c r="DB86" s="6"/>
      <c r="DC86" s="6"/>
      <c r="DD86" s="6"/>
      <c r="DE86" s="6"/>
      <c r="DF86" s="6"/>
      <c r="DH86" s="6"/>
      <c r="DI86" s="6"/>
      <c r="DJ86" s="6"/>
      <c r="DK86" s="6"/>
      <c r="DL86" s="6"/>
      <c r="DM86" s="6"/>
      <c r="DN86" s="6"/>
      <c r="DO86" s="6"/>
      <c r="DP86" s="6"/>
      <c r="DQ86" s="6"/>
      <c r="DR86" s="6"/>
      <c r="DS86" s="6"/>
      <c r="DT86" s="6"/>
      <c r="DU86" s="6"/>
      <c r="DV86" s="6"/>
      <c r="DX86" s="6"/>
      <c r="DY86" s="6"/>
      <c r="DZ86" s="6"/>
      <c r="EA86" s="6"/>
      <c r="EB86" s="6"/>
      <c r="EC86" s="6"/>
      <c r="ED86" s="6"/>
      <c r="EE86" s="6"/>
      <c r="EF86" s="6"/>
      <c r="EG86" s="6"/>
      <c r="EH86" s="6"/>
      <c r="EI86" s="6"/>
      <c r="EJ86" s="6"/>
      <c r="EK86" s="6"/>
      <c r="EL86" s="6"/>
      <c r="EN86" s="1"/>
      <c r="EO86" s="1"/>
      <c r="EP86" s="1"/>
      <c r="EQ86" s="1"/>
      <c r="ER86" s="1"/>
      <c r="ES86" s="1"/>
      <c r="ET86" s="1"/>
      <c r="EU86" s="1"/>
      <c r="EV86" s="1"/>
      <c r="EW86" s="1"/>
      <c r="EX86" s="1"/>
      <c r="EY86" s="1"/>
      <c r="EZ86" s="1"/>
      <c r="FA86" s="1"/>
      <c r="FB86" s="2"/>
      <c r="FD86" s="2"/>
      <c r="FE86" s="2"/>
      <c r="FF86" s="2"/>
      <c r="FG86" s="2"/>
      <c r="FH86" s="2"/>
      <c r="FI86" s="2"/>
      <c r="FJ86" s="2"/>
      <c r="FK86" s="2"/>
      <c r="FL86" s="2"/>
      <c r="FM86" s="2"/>
      <c r="FN86" s="2"/>
      <c r="FO86" s="2"/>
      <c r="FP86" s="2"/>
      <c r="FQ86" s="2"/>
      <c r="FR86" s="2"/>
      <c r="FT86" s="2"/>
      <c r="FU86" s="2"/>
      <c r="FV86" s="2"/>
      <c r="FW86" s="2"/>
      <c r="FX86" s="2"/>
      <c r="FY86" s="2"/>
      <c r="FZ86" s="2"/>
      <c r="GA86" s="2"/>
      <c r="GB86" s="2"/>
      <c r="GC86" s="2"/>
      <c r="GD86" s="2"/>
      <c r="GE86" s="2"/>
      <c r="GF86" s="2"/>
      <c r="GG86" s="2"/>
      <c r="GH86" s="2"/>
      <c r="GJ86" s="6"/>
    </row>
    <row r="87" spans="1:192" x14ac:dyDescent="0.25">
      <c r="A87" s="8" t="s">
        <v>88</v>
      </c>
      <c r="B87" s="8" t="s">
        <v>253</v>
      </c>
      <c r="C87" s="22">
        <f>Baseline!CC87*'Summary all tools'!B$37</f>
        <v>133.02543257444265</v>
      </c>
      <c r="D87" s="22">
        <f>Baseline!CD87*'Summary all tools'!C$37</f>
        <v>132.49353755687872</v>
      </c>
      <c r="E87" s="22">
        <f>Baseline!CE87*'Summary all tools'!D$37</f>
        <v>338.74062103857221</v>
      </c>
      <c r="F87" s="22">
        <f>Baseline!CF87*'Summary all tools'!E$37</f>
        <v>263.11850839172661</v>
      </c>
      <c r="G87" s="22">
        <f>Baseline!CG87*'Summary all tools'!F$37</f>
        <v>198.69999481620997</v>
      </c>
      <c r="H87" s="22">
        <f>Baseline!CH87*'Summary all tools'!G$37</f>
        <v>240.8455684302549</v>
      </c>
      <c r="I87" s="22">
        <f>Baseline!CI87*'Summary all tools'!H$37</f>
        <v>124.66898042281645</v>
      </c>
      <c r="J87" s="27">
        <f>Baseline!CJ87*'Summary all tools'!J$37</f>
        <v>106.17969776803501</v>
      </c>
      <c r="K87" s="27">
        <f>Baseline!CK87*'Summary all tools'!K$37</f>
        <v>107.91853199018595</v>
      </c>
      <c r="L87" s="27">
        <f>Baseline!CL87*'Summary all tools'!L$37</f>
        <v>231.52338436166318</v>
      </c>
      <c r="M87" s="27">
        <f>Baseline!CM87*'Summary all tools'!M$37</f>
        <v>185.61106581186775</v>
      </c>
      <c r="N87" s="27">
        <f>Baseline!CN87*'Summary all tools'!N$37</f>
        <v>139.90947268163288</v>
      </c>
      <c r="O87" s="27">
        <f>Baseline!CO87*'Summary all tools'!O$37</f>
        <v>244.90857403201895</v>
      </c>
      <c r="P87" s="27">
        <f>Baseline!CP87*'Summary all tools'!P$37</f>
        <v>135.92443521392769</v>
      </c>
      <c r="Q87" s="28"/>
      <c r="R87" s="29">
        <f>Baseline!CR87*'Summary all tools'!B$44</f>
        <v>4.3501299033170371</v>
      </c>
      <c r="S87" s="29">
        <f>Baseline!CS87*'Summary all tools'!C$44</f>
        <v>2.3842919539330598</v>
      </c>
      <c r="T87" s="29">
        <f>Baseline!CT87*'Summary all tools'!D$44</f>
        <v>5.5969718054333475</v>
      </c>
      <c r="U87" s="29">
        <f>Baseline!CU87*'Summary all tools'!E$44</f>
        <v>3.3160839642195308</v>
      </c>
      <c r="V87" s="29">
        <f>Baseline!CV87*'Summary all tools'!F$44</f>
        <v>1.8063635892382723</v>
      </c>
      <c r="W87" s="29">
        <f>Baseline!CW87*'Summary all tools'!G$44</f>
        <v>1.403892562093455</v>
      </c>
      <c r="X87" s="29">
        <f>Baseline!CX87*'Summary all tools'!H$44</f>
        <v>1.0684004749678966</v>
      </c>
      <c r="Y87" s="29">
        <f>Baseline!CY87*'Summary all tools'!J$44</f>
        <v>3.0158220695101052</v>
      </c>
      <c r="Z87" s="29">
        <f>Baseline!CZ87*'Summary all tools'!K$44</f>
        <v>2.0160152754552461</v>
      </c>
      <c r="AA87" s="29">
        <f>Baseline!DA87*'Summary all tools'!L$44</f>
        <v>3.9417939366485499</v>
      </c>
      <c r="AB87" s="29">
        <f>Baseline!DB87*'Summary all tools'!M$44</f>
        <v>2.427799677389737</v>
      </c>
      <c r="AC87" s="29">
        <f>Baseline!DC87*'Summary all tools'!N$44</f>
        <v>1.4276476804248253</v>
      </c>
      <c r="AD87" s="29">
        <f>Baseline!DD87*'Summary all tools'!O$44</f>
        <v>1.6125265249514418</v>
      </c>
      <c r="AE87" s="29">
        <f>Baseline!DE87*'Summary all tools'!P$44</f>
        <v>0.73855920024955268</v>
      </c>
      <c r="AF87" s="29">
        <f t="shared" si="3"/>
        <v>2618.6741037080651</v>
      </c>
      <c r="AH87" s="6">
        <f>C87*'Summary all tools'!B$38</f>
        <v>25.011437405843626</v>
      </c>
      <c r="AI87" s="6">
        <f>D87*'Summary all tools'!C$38</f>
        <v>24.91143052234159</v>
      </c>
      <c r="AJ87" s="6">
        <f>E87*'Summary all tools'!D$38</f>
        <v>64.010845055410954</v>
      </c>
      <c r="AK87" s="6">
        <f>F87*'Summary all tools'!E$38</f>
        <v>49.720750998906084</v>
      </c>
      <c r="AL87" s="6">
        <f>G87*'Summary all tools'!F$38</f>
        <v>37.547768973485688</v>
      </c>
      <c r="AM87" s="6">
        <f>H87*'Summary all tools'!G$38</f>
        <v>58.096759113028213</v>
      </c>
      <c r="AN87" s="6">
        <f>I87*'Summary all tools'!H$38</f>
        <v>30.072646848757017</v>
      </c>
      <c r="AO87" s="6">
        <f>J87*'Summary all tools'!J$38</f>
        <v>12.970190824666803</v>
      </c>
      <c r="AP87" s="6">
        <f>K87*'Summary all tools'!K$38</f>
        <v>13.182595005012363</v>
      </c>
      <c r="AQ87" s="6">
        <f>L87*'Summary all tools'!L$38</f>
        <v>56.691839391763047</v>
      </c>
      <c r="AR87" s="6">
        <f>M87*'Summary all tools'!M$38</f>
        <v>45.44954610676794</v>
      </c>
      <c r="AS87" s="6">
        <f>N87*'Summary all tools'!N$38</f>
        <v>34.258851979561705</v>
      </c>
      <c r="AT87" s="6">
        <f>O87*'Summary all tools'!O$38</f>
        <v>54.550931214960421</v>
      </c>
      <c r="AU87" s="6">
        <f>P87*'Summary all tools'!P$38</f>
        <v>30.275806166009989</v>
      </c>
      <c r="AV87" s="6"/>
      <c r="AW87" s="6">
        <f>R87*'Summary all tools'!B$45</f>
        <v>0.81791127965861099</v>
      </c>
      <c r="AX87" s="6">
        <f>S87*'Summary all tools'!C$45</f>
        <v>0.44829449383433573</v>
      </c>
      <c r="AY87" s="6">
        <f>T87*'Summary all tools'!D$45</f>
        <v>1.0576437331863486</v>
      </c>
      <c r="AZ87" s="6">
        <f>U87*'Summary all tools'!E$45</f>
        <v>0.62663088995228222</v>
      </c>
      <c r="BA87" s="6">
        <f>V87*'Summary all tools'!F$45</f>
        <v>0.34134335430441531</v>
      </c>
      <c r="BB87" s="6">
        <f>W87*'Summary all tools'!G$45</f>
        <v>0.33864691192827334</v>
      </c>
      <c r="BC87" s="6">
        <f>X87*'Summary all tools'!H$45</f>
        <v>0.25771952307451113</v>
      </c>
      <c r="BD87" s="6">
        <f>Y87*'Summary all tools'!J$45</f>
        <v>0.36839234389460912</v>
      </c>
      <c r="BE87" s="6">
        <f>Z87*'Summary all tools'!K$45</f>
        <v>0.24626273551109631</v>
      </c>
      <c r="BF87" s="6">
        <f>AA87*'Summary all tools'!L$45</f>
        <v>0.96520508884245515</v>
      </c>
      <c r="BG87" s="6">
        <f>AB87*'Summary all tools'!M$45</f>
        <v>0.59448176159584354</v>
      </c>
      <c r="BH87" s="6">
        <f>AC87*'Summary all tools'!N$45</f>
        <v>0.34958012224042556</v>
      </c>
      <c r="BI87" s="6">
        <f>AD87*'Summary all tools'!O$45</f>
        <v>0.35917412811127175</v>
      </c>
      <c r="BJ87" s="6">
        <f>AE87*'Summary all tools'!P$45</f>
        <v>0.16450666249733747</v>
      </c>
      <c r="BK87" s="6">
        <f t="shared" si="4"/>
        <v>543.6871926351472</v>
      </c>
      <c r="BM87" s="6">
        <f>C87*'Summary all tools'!B$39</f>
        <v>5.7548440048843741</v>
      </c>
      <c r="BN87" s="6">
        <f>D87*'Summary all tools'!C$39</f>
        <v>5.7318335715122251</v>
      </c>
      <c r="BO87" s="6">
        <f>E87*'Summary all tools'!D$39</f>
        <v>18.885187205788945</v>
      </c>
      <c r="BP87" s="6">
        <f>F87*'Summary all tools'!E$39</f>
        <v>14.669165667379124</v>
      </c>
      <c r="BQ87" s="6">
        <f>G87*'Summary all tools'!F$39</f>
        <v>11.077757926960063</v>
      </c>
      <c r="BR87" s="6">
        <f>H87*'Summary all tools'!G$39</f>
        <v>12.020019126833423</v>
      </c>
      <c r="BS87" s="6">
        <f>I87*'Summary all tools'!H$39</f>
        <v>6.2219269342255901</v>
      </c>
      <c r="BT87" s="6">
        <f>J87*'Summary all tools'!J$39</f>
        <v>2.857838656282516</v>
      </c>
      <c r="BU87" s="6">
        <f>K87*'Summary all tools'!K$39</f>
        <v>2.9046395773756055</v>
      </c>
      <c r="BV87" s="6">
        <f>L87*'Summary all tools'!L$39</f>
        <v>11.224223235281945</v>
      </c>
      <c r="BW87" s="6">
        <f>M87*'Summary all tools'!M$39</f>
        <v>8.9984000681184853</v>
      </c>
      <c r="BX87" s="6">
        <f>N87*'Summary all tools'!N$39</f>
        <v>6.7827928415910765</v>
      </c>
      <c r="BY87" s="6">
        <f>O87*'Summary all tools'!O$39</f>
        <v>12.325315002543357</v>
      </c>
      <c r="BZ87" s="6">
        <f>P87*'Summary all tools'!P$39</f>
        <v>6.8405587153328007</v>
      </c>
      <c r="CA87" s="6"/>
      <c r="CB87" s="6">
        <f>R87*'Summary all tools'!B$46</f>
        <v>0.18819197585065386</v>
      </c>
      <c r="CC87" s="6">
        <f>S87*'Summary all tools'!C$46</f>
        <v>0.1031474056609976</v>
      </c>
      <c r="CD87" s="6">
        <f>T87*'Summary all tools'!D$46</f>
        <v>0.3120377473686432</v>
      </c>
      <c r="CE87" s="6">
        <f>U87*'Summary all tools'!E$46</f>
        <v>0.18487557312256775</v>
      </c>
      <c r="CF87" s="6">
        <f>V87*'Summary all tools'!F$46</f>
        <v>0.10070689024509147</v>
      </c>
      <c r="CG87" s="6">
        <f>W87*'Summary all tools'!G$46</f>
        <v>7.006487832998759E-2</v>
      </c>
      <c r="CH87" s="6">
        <f>X87*'Summary all tools'!H$46</f>
        <v>5.3321280636105743E-2</v>
      </c>
      <c r="CI87" s="6">
        <f>Y87*'Summary all tools'!I$46</f>
        <v>0</v>
      </c>
      <c r="CJ87" s="6">
        <f>Z87*'Summary all tools'!J$46</f>
        <v>5.4261280705834782E-2</v>
      </c>
      <c r="CK87" s="6">
        <f>AA87*'Summary all tools'!K$46</f>
        <v>0.10609383266341853</v>
      </c>
      <c r="CL87" s="6">
        <f>AB87*'Summary all tools'!L$46</f>
        <v>0.11769940917501602</v>
      </c>
      <c r="CM87" s="6">
        <f>AC87*'Summary all tools'!M$46</f>
        <v>6.921217185297017E-2</v>
      </c>
      <c r="CN87" s="6">
        <f>AD87*'Summary all tools'!N$46</f>
        <v>7.8175073929445407E-2</v>
      </c>
      <c r="CO87" s="6">
        <f>AE87*'Summary all tools'!O$46</f>
        <v>3.7168869350862853E-2</v>
      </c>
      <c r="CP87" s="6">
        <f t="shared" si="5"/>
        <v>127.76945892300112</v>
      </c>
      <c r="CR87" s="6"/>
      <c r="CS87" s="6"/>
      <c r="CT87" s="6"/>
      <c r="CU87" s="6"/>
      <c r="CV87" s="6"/>
      <c r="CW87" s="6"/>
      <c r="CX87" s="6"/>
      <c r="CY87" s="6"/>
      <c r="CZ87" s="6"/>
      <c r="DA87" s="6"/>
      <c r="DB87" s="6"/>
      <c r="DC87" s="6"/>
      <c r="DD87" s="6"/>
      <c r="DE87" s="6"/>
      <c r="DF87" s="6"/>
      <c r="DH87" s="6"/>
      <c r="DI87" s="6"/>
      <c r="DJ87" s="6"/>
      <c r="DK87" s="6"/>
      <c r="DL87" s="6"/>
      <c r="DM87" s="6"/>
      <c r="DN87" s="6"/>
      <c r="DO87" s="6"/>
      <c r="DP87" s="6"/>
      <c r="DQ87" s="6"/>
      <c r="DR87" s="6"/>
      <c r="DS87" s="6"/>
      <c r="DT87" s="6"/>
      <c r="DU87" s="6"/>
      <c r="DV87" s="6"/>
      <c r="DX87" s="6"/>
      <c r="DY87" s="6"/>
      <c r="DZ87" s="6"/>
      <c r="EA87" s="6"/>
      <c r="EB87" s="6"/>
      <c r="EC87" s="6"/>
      <c r="ED87" s="6"/>
      <c r="EE87" s="6"/>
      <c r="EF87" s="6"/>
      <c r="EG87" s="6"/>
      <c r="EH87" s="6"/>
      <c r="EI87" s="6"/>
      <c r="EJ87" s="6"/>
      <c r="EK87" s="6"/>
      <c r="EL87" s="6"/>
      <c r="EN87" s="1"/>
      <c r="EO87" s="1"/>
      <c r="EP87" s="1"/>
      <c r="EQ87" s="1"/>
      <c r="ER87" s="1"/>
      <c r="ES87" s="1"/>
      <c r="ET87" s="1"/>
      <c r="EU87" s="1"/>
      <c r="EV87" s="1"/>
      <c r="EW87" s="1"/>
      <c r="EX87" s="1"/>
      <c r="EY87" s="1"/>
      <c r="EZ87" s="1"/>
      <c r="FA87" s="1"/>
      <c r="FB87" s="2"/>
      <c r="FD87" s="2"/>
      <c r="FE87" s="2"/>
      <c r="FF87" s="2"/>
      <c r="FG87" s="2"/>
      <c r="FH87" s="2"/>
      <c r="FI87" s="2"/>
      <c r="FJ87" s="2"/>
      <c r="FK87" s="2"/>
      <c r="FL87" s="2"/>
      <c r="FM87" s="2"/>
      <c r="FN87" s="2"/>
      <c r="FO87" s="2"/>
      <c r="FP87" s="2"/>
      <c r="FQ87" s="2"/>
      <c r="FR87" s="2"/>
      <c r="FT87" s="2"/>
      <c r="FU87" s="2"/>
      <c r="FV87" s="2"/>
      <c r="FW87" s="2"/>
      <c r="FX87" s="2"/>
      <c r="FY87" s="2"/>
      <c r="FZ87" s="2"/>
      <c r="GA87" s="2"/>
      <c r="GB87" s="2"/>
      <c r="GC87" s="2"/>
      <c r="GD87" s="2"/>
      <c r="GE87" s="2"/>
      <c r="GF87" s="2"/>
      <c r="GG87" s="2"/>
      <c r="GH87" s="2"/>
      <c r="GJ87" s="6"/>
    </row>
    <row r="88" spans="1:192" x14ac:dyDescent="0.25">
      <c r="A88" s="8" t="s">
        <v>115</v>
      </c>
      <c r="B88" s="8" t="s">
        <v>254</v>
      </c>
      <c r="C88" s="22">
        <f>Baseline!CC88*'Summary all tools'!B$37</f>
        <v>84.64023495563012</v>
      </c>
      <c r="D88" s="22">
        <f>Baseline!CD88*'Summary all tools'!C$37</f>
        <v>96.862208823121279</v>
      </c>
      <c r="E88" s="22">
        <f>Baseline!CE88*'Summary all tools'!D$37</f>
        <v>251.20186924493831</v>
      </c>
      <c r="F88" s="22">
        <f>Baseline!CF88*'Summary all tools'!E$37</f>
        <v>210.06456015628982</v>
      </c>
      <c r="G88" s="22">
        <f>Baseline!CG88*'Summary all tools'!F$37</f>
        <v>146.88389138701456</v>
      </c>
      <c r="H88" s="22">
        <f>Baseline!CH88*'Summary all tools'!G$37</f>
        <v>180.13723808290683</v>
      </c>
      <c r="I88" s="22">
        <f>Baseline!CI88*'Summary all tools'!H$37</f>
        <v>92.888545641507491</v>
      </c>
      <c r="J88" s="27">
        <f>Baseline!CJ88*'Summary all tools'!J$37</f>
        <v>70.481389381028663</v>
      </c>
      <c r="K88" s="27">
        <f>Baseline!CK88*'Summary all tools'!K$37</f>
        <v>79.306233177928718</v>
      </c>
      <c r="L88" s="27">
        <f>Baseline!CL88*'Summary all tools'!L$37</f>
        <v>176.30218053977484</v>
      </c>
      <c r="M88" s="27">
        <f>Baseline!CM88*'Summary all tools'!M$37</f>
        <v>140.17660140670506</v>
      </c>
      <c r="N88" s="27">
        <f>Baseline!CN88*'Summary all tools'!N$37</f>
        <v>104.4465518690516</v>
      </c>
      <c r="O88" s="27">
        <f>Baseline!CO88*'Summary all tools'!O$37</f>
        <v>174.80487235644114</v>
      </c>
      <c r="P88" s="27">
        <f>Baseline!CP88*'Summary all tools'!P$37</f>
        <v>100.76551267735771</v>
      </c>
      <c r="Q88" s="28"/>
      <c r="R88" s="29">
        <f>Baseline!CR88*'Summary all tools'!B$44</f>
        <v>2.157529760147562</v>
      </c>
      <c r="S88" s="29">
        <f>Baseline!CS88*'Summary all tools'!C$44</f>
        <v>1.8896529177921062</v>
      </c>
      <c r="T88" s="29">
        <f>Baseline!CT88*'Summary all tools'!D$44</f>
        <v>4.146005544112314</v>
      </c>
      <c r="U88" s="29">
        <f>Baseline!CU88*'Summary all tools'!E$44</f>
        <v>3.3307369442678452</v>
      </c>
      <c r="V88" s="29">
        <f>Baseline!CV88*'Summary all tools'!F$44</f>
        <v>1.6110445796508661</v>
      </c>
      <c r="W88" s="29">
        <f>Baseline!CW88*'Summary all tools'!G$44</f>
        <v>1.6107651691467082</v>
      </c>
      <c r="X88" s="29">
        <f>Baseline!CX88*'Summary all tools'!H$44</f>
        <v>1.2489216220706891</v>
      </c>
      <c r="Y88" s="29">
        <f>Baseline!CY88*'Summary all tools'!J$44</f>
        <v>1.5567911190448094</v>
      </c>
      <c r="Z88" s="29">
        <f>Baseline!CZ88*'Summary all tools'!K$44</f>
        <v>1.0715270871413221</v>
      </c>
      <c r="AA88" s="29">
        <f>Baseline!DA88*'Summary all tools'!L$44</f>
        <v>2.5227082526068125</v>
      </c>
      <c r="AB88" s="29">
        <f>Baseline!DB88*'Summary all tools'!M$44</f>
        <v>1.4000159940744574</v>
      </c>
      <c r="AC88" s="29">
        <f>Baseline!DC88*'Summary all tools'!N$44</f>
        <v>1.045336632550975</v>
      </c>
      <c r="AD88" s="29">
        <f>Baseline!DD88*'Summary all tools'!O$44</f>
        <v>0.61451144960349779</v>
      </c>
      <c r="AE88" s="29">
        <f>Baseline!DE88*'Summary all tools'!P$44</f>
        <v>0.45972289787217674</v>
      </c>
      <c r="AF88" s="29">
        <f t="shared" si="3"/>
        <v>1933.6271596697782</v>
      </c>
      <c r="AH88" s="6">
        <f>C88*'Summary all tools'!B$38</f>
        <v>15.914054159710821</v>
      </c>
      <c r="AI88" s="6">
        <f>D88*'Summary all tools'!C$38</f>
        <v>18.212029279555249</v>
      </c>
      <c r="AJ88" s="6">
        <f>E88*'Summary all tools'!D$38</f>
        <v>47.468897826801722</v>
      </c>
      <c r="AK88" s="6">
        <f>F88*'Summary all tools'!E$38</f>
        <v>39.695298339392792</v>
      </c>
      <c r="AL88" s="6">
        <f>G88*'Summary all tools'!F$38</f>
        <v>27.756228302006274</v>
      </c>
      <c r="AM88" s="6">
        <f>H88*'Summary all tools'!G$38</f>
        <v>43.452697910941481</v>
      </c>
      <c r="AN88" s="6">
        <f>I88*'Summary all tools'!H$38</f>
        <v>22.406571545687111</v>
      </c>
      <c r="AO88" s="6">
        <f>J88*'Summary all tools'!J$38</f>
        <v>8.6095278954051579</v>
      </c>
      <c r="AP88" s="6">
        <f>K88*'Summary all tools'!K$38</f>
        <v>9.6875108850886011</v>
      </c>
      <c r="AQ88" s="6">
        <f>L88*'Summary all tools'!L$38</f>
        <v>43.170131307192193</v>
      </c>
      <c r="AR88" s="6">
        <f>M88*'Summary all tools'!M$38</f>
        <v>34.324262300080612</v>
      </c>
      <c r="AS88" s="6">
        <f>N88*'Summary all tools'!N$38</f>
        <v>25.57524441822299</v>
      </c>
      <c r="AT88" s="6">
        <f>O88*'Summary all tools'!O$38</f>
        <v>38.936034010428173</v>
      </c>
      <c r="AU88" s="6">
        <f>P88*'Summary all tools'!P$38</f>
        <v>22.444508415553116</v>
      </c>
      <c r="AV88" s="6"/>
      <c r="AW88" s="6">
        <f>R88*'Summary all tools'!B$45</f>
        <v>0.40565867370494929</v>
      </c>
      <c r="AX88" s="6">
        <f>S88*'Summary all tools'!C$45</f>
        <v>0.35529247871964725</v>
      </c>
      <c r="AY88" s="6">
        <f>T88*'Summary all tools'!D$45</f>
        <v>0.78345879413389974</v>
      </c>
      <c r="AZ88" s="6">
        <f>U88*'Summary all tools'!E$45</f>
        <v>0.62939982162807873</v>
      </c>
      <c r="BA88" s="6">
        <f>V88*'Summary all tools'!F$45</f>
        <v>0.3044344804269829</v>
      </c>
      <c r="BB88" s="6">
        <f>W88*'Summary all tools'!G$45</f>
        <v>0.38854871455387324</v>
      </c>
      <c r="BC88" s="6">
        <f>X88*'Summary all tools'!H$45</f>
        <v>0.30126482750503686</v>
      </c>
      <c r="BD88" s="6">
        <f>Y88*'Summary all tools'!J$45</f>
        <v>0.1901670311048525</v>
      </c>
      <c r="BE88" s="6">
        <f>Z88*'Summary all tools'!K$45</f>
        <v>0.13089047234231471</v>
      </c>
      <c r="BF88" s="6">
        <f>AA88*'Summary all tools'!L$45</f>
        <v>0.61772149488646677</v>
      </c>
      <c r="BG88" s="6">
        <f>AB88*'Summary all tools'!M$45</f>
        <v>0.34281410536909473</v>
      </c>
      <c r="BH88" s="6">
        <f>AC88*'Summary all tools'!N$45</f>
        <v>0.2559657489730407</v>
      </c>
      <c r="BI88" s="6">
        <f>AD88*'Summary all tools'!O$45</f>
        <v>0.13687626883060203</v>
      </c>
      <c r="BJ88" s="6">
        <f>AE88*'Summary all tools'!P$45</f>
        <v>0.10239866970312232</v>
      </c>
      <c r="BK88" s="6">
        <f t="shared" si="4"/>
        <v>402.59788817794822</v>
      </c>
      <c r="BM88" s="6">
        <f>C88*'Summary all tools'!B$39</f>
        <v>3.6616407801104547</v>
      </c>
      <c r="BN88" s="6">
        <f>D88*'Summary all tools'!C$39</f>
        <v>4.1903784183047481</v>
      </c>
      <c r="BO88" s="6">
        <f>E88*'Summary all tools'!D$39</f>
        <v>14.004799048280011</v>
      </c>
      <c r="BP88" s="6">
        <f>F88*'Summary all tools'!E$39</f>
        <v>11.711345783361228</v>
      </c>
      <c r="BQ88" s="6">
        <f>G88*'Summary all tools'!F$39</f>
        <v>8.1889493437596137</v>
      </c>
      <c r="BR88" s="6">
        <f>H88*'Summary all tools'!G$39</f>
        <v>8.9902133608844448</v>
      </c>
      <c r="BS88" s="6">
        <f>I88*'Summary all tools'!H$39</f>
        <v>4.6358423887628506</v>
      </c>
      <c r="BT88" s="6">
        <f>J88*'Summary all tools'!J$39</f>
        <v>1.8970146210214756</v>
      </c>
      <c r="BU88" s="6">
        <f>K88*'Summary all tools'!K$39</f>
        <v>2.1345362967144377</v>
      </c>
      <c r="BV88" s="6">
        <f>L88*'Summary all tools'!L$39</f>
        <v>8.5471065339742935</v>
      </c>
      <c r="BW88" s="6">
        <f>M88*'Summary all tools'!M$39</f>
        <v>6.7957432070629409</v>
      </c>
      <c r="BX88" s="6">
        <f>N88*'Summary all tools'!N$39</f>
        <v>5.0635551029367667</v>
      </c>
      <c r="BY88" s="6">
        <f>O88*'Summary all tools'!O$39</f>
        <v>8.797262914490048</v>
      </c>
      <c r="BZ88" s="6">
        <f>P88*'Summary all tools'!P$39</f>
        <v>5.0711441608362682</v>
      </c>
      <c r="CA88" s="6"/>
      <c r="CB88" s="6">
        <f>R88*'Summary all tools'!B$46</f>
        <v>9.3337393949811345E-2</v>
      </c>
      <c r="CC88" s="6">
        <f>S88*'Summary all tools'!C$46</f>
        <v>8.1748711917794953E-2</v>
      </c>
      <c r="CD88" s="6">
        <f>T88*'Summary all tools'!D$46</f>
        <v>0.23114467528795177</v>
      </c>
      <c r="CE88" s="6">
        <f>U88*'Summary all tools'!E$46</f>
        <v>0.18569249395859466</v>
      </c>
      <c r="CF88" s="6">
        <f>V88*'Summary all tools'!F$46</f>
        <v>8.9817626212929741E-2</v>
      </c>
      <c r="CG88" s="6">
        <f>W88*'Summary all tools'!G$46</f>
        <v>8.0389389218042742E-2</v>
      </c>
      <c r="CH88" s="6">
        <f>X88*'Summary all tools'!H$46</f>
        <v>6.2330653966559346E-2</v>
      </c>
      <c r="CI88" s="6">
        <f>Y88*'Summary all tools'!I$46</f>
        <v>0</v>
      </c>
      <c r="CJ88" s="6">
        <f>Z88*'Summary all tools'!J$46</f>
        <v>2.8840273566950698E-2</v>
      </c>
      <c r="CK88" s="6">
        <f>AA88*'Summary all tools'!K$46</f>
        <v>6.789897988382726E-2</v>
      </c>
      <c r="CL88" s="6">
        <f>AB88*'Summary all tools'!L$46</f>
        <v>6.7872591331465074E-2</v>
      </c>
      <c r="CM88" s="6">
        <f>AC88*'Summary all tools'!M$46</f>
        <v>5.0677782514796654E-2</v>
      </c>
      <c r="CN88" s="6">
        <f>AD88*'Summary all tools'!N$46</f>
        <v>2.9791434286447305E-2</v>
      </c>
      <c r="CO88" s="6">
        <f>AE88*'Summary all tools'!O$46</f>
        <v>2.313610110447115E-2</v>
      </c>
      <c r="CP88" s="6">
        <f t="shared" si="5"/>
        <v>94.782210067699225</v>
      </c>
      <c r="CR88" s="6"/>
      <c r="CS88" s="6"/>
      <c r="CT88" s="6"/>
      <c r="CU88" s="6"/>
      <c r="CV88" s="6"/>
      <c r="CW88" s="6"/>
      <c r="CX88" s="6"/>
      <c r="CY88" s="6"/>
      <c r="CZ88" s="6"/>
      <c r="DA88" s="6"/>
      <c r="DB88" s="6"/>
      <c r="DC88" s="6"/>
      <c r="DD88" s="6"/>
      <c r="DE88" s="6"/>
      <c r="DF88" s="6"/>
      <c r="DH88" s="6"/>
      <c r="DI88" s="6"/>
      <c r="DJ88" s="6"/>
      <c r="DK88" s="6"/>
      <c r="DL88" s="6"/>
      <c r="DM88" s="6"/>
      <c r="DN88" s="6"/>
      <c r="DO88" s="6"/>
      <c r="DP88" s="6"/>
      <c r="DQ88" s="6"/>
      <c r="DR88" s="6"/>
      <c r="DS88" s="6"/>
      <c r="DT88" s="6"/>
      <c r="DU88" s="6"/>
      <c r="DV88" s="6"/>
      <c r="DX88" s="6"/>
      <c r="DY88" s="6"/>
      <c r="DZ88" s="6"/>
      <c r="EA88" s="6"/>
      <c r="EB88" s="6"/>
      <c r="EC88" s="6"/>
      <c r="ED88" s="6"/>
      <c r="EE88" s="6"/>
      <c r="EF88" s="6"/>
      <c r="EG88" s="6"/>
      <c r="EH88" s="6"/>
      <c r="EI88" s="6"/>
      <c r="EJ88" s="6"/>
      <c r="EK88" s="6"/>
      <c r="EL88" s="6"/>
      <c r="EN88" s="1"/>
      <c r="EO88" s="1"/>
      <c r="EP88" s="1"/>
      <c r="EQ88" s="1"/>
      <c r="ER88" s="1"/>
      <c r="ES88" s="1"/>
      <c r="ET88" s="1"/>
      <c r="EU88" s="1"/>
      <c r="EV88" s="1"/>
      <c r="EW88" s="1"/>
      <c r="EX88" s="1"/>
      <c r="EY88" s="1"/>
      <c r="EZ88" s="1"/>
      <c r="FA88" s="1"/>
      <c r="FB88" s="2"/>
      <c r="FD88" s="2"/>
      <c r="FE88" s="2"/>
      <c r="FF88" s="2"/>
      <c r="FG88" s="2"/>
      <c r="FH88" s="2"/>
      <c r="FI88" s="2"/>
      <c r="FJ88" s="2"/>
      <c r="FK88" s="2"/>
      <c r="FL88" s="2"/>
      <c r="FM88" s="2"/>
      <c r="FN88" s="2"/>
      <c r="FO88" s="2"/>
      <c r="FP88" s="2"/>
      <c r="FQ88" s="2"/>
      <c r="FR88" s="2"/>
      <c r="FT88" s="2"/>
      <c r="FU88" s="2"/>
      <c r="FV88" s="2"/>
      <c r="FW88" s="2"/>
      <c r="FX88" s="2"/>
      <c r="FY88" s="2"/>
      <c r="FZ88" s="2"/>
      <c r="GA88" s="2"/>
      <c r="GB88" s="2"/>
      <c r="GC88" s="2"/>
      <c r="GD88" s="2"/>
      <c r="GE88" s="2"/>
      <c r="GF88" s="2"/>
      <c r="GG88" s="2"/>
      <c r="GH88" s="2"/>
      <c r="GJ88" s="6"/>
    </row>
    <row r="89" spans="1:192" x14ac:dyDescent="0.25">
      <c r="A89" s="8" t="s">
        <v>125</v>
      </c>
      <c r="B89" s="8" t="s">
        <v>255</v>
      </c>
      <c r="C89" s="22">
        <f>Baseline!CC89*'Summary all tools'!B$37</f>
        <v>165.50530011801285</v>
      </c>
      <c r="D89" s="22">
        <f>Baseline!CD89*'Summary all tools'!C$37</f>
        <v>173.51333469377781</v>
      </c>
      <c r="E89" s="22">
        <f>Baseline!CE89*'Summary all tools'!D$37</f>
        <v>452.25016897475354</v>
      </c>
      <c r="F89" s="22">
        <f>Baseline!CF89*'Summary all tools'!E$37</f>
        <v>378.32022457647889</v>
      </c>
      <c r="G89" s="22">
        <f>Baseline!CG89*'Summary all tools'!F$37</f>
        <v>268.78300815802402</v>
      </c>
      <c r="H89" s="22">
        <f>Baseline!CH89*'Summary all tools'!G$37</f>
        <v>319.36476213593323</v>
      </c>
      <c r="I89" s="22">
        <f>Baseline!CI89*'Summary all tools'!H$37</f>
        <v>169.82085943156105</v>
      </c>
      <c r="J89" s="27">
        <f>Baseline!CJ89*'Summary all tools'!J$37</f>
        <v>135.1665804316072</v>
      </c>
      <c r="K89" s="27">
        <f>Baseline!CK89*'Summary all tools'!K$37</f>
        <v>144.41290790859557</v>
      </c>
      <c r="L89" s="27">
        <f>Baseline!CL89*'Summary all tools'!L$37</f>
        <v>308.55645430730891</v>
      </c>
      <c r="M89" s="27">
        <f>Baseline!CM89*'Summary all tools'!M$37</f>
        <v>252.79980956155623</v>
      </c>
      <c r="N89" s="27">
        <f>Baseline!CN89*'Summary all tools'!N$37</f>
        <v>193.06384064439092</v>
      </c>
      <c r="O89" s="27">
        <f>Baseline!CO89*'Summary all tools'!O$37</f>
        <v>325.17092726685945</v>
      </c>
      <c r="P89" s="27">
        <f>Baseline!CP89*'Summary all tools'!P$37</f>
        <v>187.49639263312071</v>
      </c>
      <c r="Q89" s="28"/>
      <c r="R89" s="29">
        <f>Baseline!CR89*'Summary all tools'!B$44</f>
        <v>5.2227305260719188</v>
      </c>
      <c r="S89" s="29">
        <f>Baseline!CS89*'Summary all tools'!C$44</f>
        <v>3.7379523109847885</v>
      </c>
      <c r="T89" s="29">
        <f>Baseline!CT89*'Summary all tools'!D$44</f>
        <v>8.345970695802448</v>
      </c>
      <c r="U89" s="29">
        <f>Baseline!CU89*'Summary all tools'!E$44</f>
        <v>4.2975830640494719</v>
      </c>
      <c r="V89" s="29">
        <f>Baseline!CV89*'Summary all tools'!F$44</f>
        <v>2.0018750753070567</v>
      </c>
      <c r="W89" s="29">
        <f>Baseline!CW89*'Summary all tools'!G$44</f>
        <v>2.4705090382795802</v>
      </c>
      <c r="X89" s="29">
        <f>Baseline!CX89*'Summary all tools'!H$44</f>
        <v>1.2980341604574948</v>
      </c>
      <c r="Y89" s="29">
        <f>Baseline!CY89*'Summary all tools'!J$44</f>
        <v>3.5623016342819294</v>
      </c>
      <c r="Z89" s="29">
        <f>Baseline!CZ89*'Summary all tools'!K$44</f>
        <v>2.1041019817174673</v>
      </c>
      <c r="AA89" s="29">
        <f>Baseline!DA89*'Summary all tools'!L$44</f>
        <v>3.7989592719236747</v>
      </c>
      <c r="AB89" s="29">
        <f>Baseline!DB89*'Summary all tools'!M$44</f>
        <v>3.1778911507738106</v>
      </c>
      <c r="AC89" s="29">
        <f>Baseline!DC89*'Summary all tools'!N$44</f>
        <v>1.4347232099583169</v>
      </c>
      <c r="AD89" s="29">
        <f>Baseline!DD89*'Summary all tools'!O$44</f>
        <v>2.1681204021271969</v>
      </c>
      <c r="AE89" s="29">
        <f>Baseline!DE89*'Summary all tools'!P$44</f>
        <v>0.79087683191599101</v>
      </c>
      <c r="AF89" s="29">
        <f t="shared" si="3"/>
        <v>3518.6362001956313</v>
      </c>
      <c r="AH89" s="6">
        <f>C89*'Summary all tools'!B$38</f>
        <v>31.118301020524878</v>
      </c>
      <c r="AI89" s="6">
        <f>D89*'Summary all tools'!C$38</f>
        <v>32.623971414969873</v>
      </c>
      <c r="AJ89" s="6">
        <f>E89*'Summary all tools'!D$38</f>
        <v>85.460419254618927</v>
      </c>
      <c r="AK89" s="6">
        <f>F89*'Summary all tools'!E$38</f>
        <v>71.490089385930872</v>
      </c>
      <c r="AL89" s="6">
        <f>G89*'Summary all tools'!F$38</f>
        <v>50.791155297466979</v>
      </c>
      <c r="AM89" s="6">
        <f>H89*'Summary all tools'!G$38</f>
        <v>77.037156115969111</v>
      </c>
      <c r="AN89" s="6">
        <f>I89*'Summary all tools'!H$38</f>
        <v>40.964181434045685</v>
      </c>
      <c r="AO89" s="6">
        <f>J89*'Summary all tools'!J$38</f>
        <v>16.51103156410937</v>
      </c>
      <c r="AP89" s="6">
        <f>K89*'Summary all tools'!K$38</f>
        <v>17.640500137902979</v>
      </c>
      <c r="AQ89" s="6">
        <f>L89*'Summary all tools'!L$38</f>
        <v>75.554497439258881</v>
      </c>
      <c r="AR89" s="6">
        <f>M89*'Summary all tools'!M$38</f>
        <v>61.901678923043349</v>
      </c>
      <c r="AS89" s="6">
        <f>N89*'Summary all tools'!N$38</f>
        <v>47.274465498790875</v>
      </c>
      <c r="AT89" s="6">
        <f>O89*'Summary all tools'!O$38</f>
        <v>72.428566278452394</v>
      </c>
      <c r="AU89" s="6">
        <f>P89*'Summary all tools'!P$38</f>
        <v>41.762943000294364</v>
      </c>
      <c r="AV89" s="6"/>
      <c r="AW89" s="6">
        <f>R89*'Summary all tools'!B$45</f>
        <v>0.98197761971069353</v>
      </c>
      <c r="AX89" s="6">
        <f>S89*'Summary all tools'!C$45</f>
        <v>0.7028096691202681</v>
      </c>
      <c r="AY89" s="6">
        <f>T89*'Summary all tools'!D$45</f>
        <v>1.5771141807795706</v>
      </c>
      <c r="AZ89" s="6">
        <f>U89*'Summary all tools'!E$45</f>
        <v>0.81210196398117962</v>
      </c>
      <c r="BA89" s="6">
        <f>V89*'Summary all tools'!F$45</f>
        <v>0.37828859991131003</v>
      </c>
      <c r="BB89" s="6">
        <f>W89*'Summary all tools'!G$45</f>
        <v>0.59593609888259746</v>
      </c>
      <c r="BC89" s="6">
        <f>X89*'Summary all tools'!H$45</f>
        <v>0.31311175219908144</v>
      </c>
      <c r="BD89" s="6">
        <f>Y89*'Summary all tools'!J$45</f>
        <v>0.43514657644437649</v>
      </c>
      <c r="BE89" s="6">
        <f>Z89*'Summary all tools'!K$45</f>
        <v>0.25702280936093286</v>
      </c>
      <c r="BF89" s="6">
        <f>AA89*'Summary all tools'!L$45</f>
        <v>0.93022996140776915</v>
      </c>
      <c r="BG89" s="6">
        <f>AB89*'Summary all tools'!M$45</f>
        <v>0.77815247570303658</v>
      </c>
      <c r="BH89" s="6">
        <f>AC89*'Summary all tools'!N$45</f>
        <v>0.35131266768083685</v>
      </c>
      <c r="BI89" s="6">
        <f>AD89*'Summary all tools'!O$45</f>
        <v>0.48292709795750238</v>
      </c>
      <c r="BJ89" s="6">
        <f>AE89*'Summary all tools'!P$45</f>
        <v>0.17615989079955438</v>
      </c>
      <c r="BK89" s="6">
        <f t="shared" si="4"/>
        <v>731.33124812931737</v>
      </c>
      <c r="BM89" s="6">
        <f>C89*'Summary all tools'!B$39</f>
        <v>7.1599630666694418</v>
      </c>
      <c r="BN89" s="6">
        <f>D89*'Summary all tools'!C$39</f>
        <v>7.5064005025594396</v>
      </c>
      <c r="BO89" s="6">
        <f>E89*'Summary all tools'!D$39</f>
        <v>25.21347773039999</v>
      </c>
      <c r="BP89" s="6">
        <f>F89*'Summary all tools'!E$39</f>
        <v>21.091796557960972</v>
      </c>
      <c r="BQ89" s="6">
        <f>G89*'Summary all tools'!F$39</f>
        <v>14.98496817782411</v>
      </c>
      <c r="BR89" s="6">
        <f>H89*'Summary all tools'!G$39</f>
        <v>15.938721955028091</v>
      </c>
      <c r="BS89" s="6">
        <f>I89*'Summary all tools'!H$39</f>
        <v>8.4753478829060036</v>
      </c>
      <c r="BT89" s="6">
        <f>J89*'Summary all tools'!J$39</f>
        <v>3.6380239039563018</v>
      </c>
      <c r="BU89" s="6">
        <f>K89*'Summary all tools'!K$39</f>
        <v>3.8868898608938767</v>
      </c>
      <c r="BV89" s="6">
        <f>L89*'Summary all tools'!L$39</f>
        <v>14.958776338645215</v>
      </c>
      <c r="BW89" s="6">
        <f>M89*'Summary all tools'!M$39</f>
        <v>12.255701531743483</v>
      </c>
      <c r="BX89" s="6">
        <f>N89*'Summary all tools'!N$39</f>
        <v>9.3597096121767169</v>
      </c>
      <c r="BY89" s="6">
        <f>O89*'Summary all tools'!O$39</f>
        <v>16.364613301407651</v>
      </c>
      <c r="BZ89" s="6">
        <f>P89*'Summary all tools'!P$39</f>
        <v>9.4359787532045836</v>
      </c>
      <c r="CA89" s="6"/>
      <c r="CB89" s="6">
        <f>R89*'Summary all tools'!B$46</f>
        <v>0.22594175320777021</v>
      </c>
      <c r="CC89" s="6">
        <f>S89*'Summary all tools'!C$46</f>
        <v>0.16170841944360151</v>
      </c>
      <c r="CD89" s="6">
        <f>T89*'Summary all tools'!D$46</f>
        <v>0.46529766203123979</v>
      </c>
      <c r="CE89" s="6">
        <f>U89*'Summary all tools'!E$46</f>
        <v>0.23959529993233558</v>
      </c>
      <c r="CF89" s="6">
        <f>V89*'Summary all tools'!F$46</f>
        <v>0.11160688506700139</v>
      </c>
      <c r="CG89" s="6">
        <f>W89*'Summary all tools'!G$46</f>
        <v>0.1232971239067443</v>
      </c>
      <c r="CH89" s="6">
        <f>X89*'Summary all tools'!H$46</f>
        <v>6.4781741834292708E-2</v>
      </c>
      <c r="CI89" s="6">
        <f>Y89*'Summary all tools'!I$46</f>
        <v>0</v>
      </c>
      <c r="CJ89" s="6">
        <f>Z89*'Summary all tools'!J$46</f>
        <v>5.6632144435459789E-2</v>
      </c>
      <c r="CK89" s="6">
        <f>AA89*'Summary all tools'!K$46</f>
        <v>0.10224942139753163</v>
      </c>
      <c r="CL89" s="6">
        <f>AB89*'Summary all tools'!L$46</f>
        <v>0.1540637451895274</v>
      </c>
      <c r="CM89" s="6">
        <f>AC89*'Summary all tools'!M$46</f>
        <v>6.9555192594528109E-2</v>
      </c>
      <c r="CN89" s="6">
        <f>AD89*'Summary all tools'!N$46</f>
        <v>0.1051101920505379</v>
      </c>
      <c r="CO89" s="6">
        <f>AE89*'Summary all tools'!O$46</f>
        <v>3.980181633128007E-2</v>
      </c>
      <c r="CP89" s="6">
        <f t="shared" si="5"/>
        <v>172.19001057279775</v>
      </c>
      <c r="CR89" s="6"/>
      <c r="CS89" s="6"/>
      <c r="CT89" s="6"/>
      <c r="CU89" s="6"/>
      <c r="CV89" s="6"/>
      <c r="CW89" s="6"/>
      <c r="CX89" s="6"/>
      <c r="CY89" s="6"/>
      <c r="CZ89" s="6"/>
      <c r="DA89" s="6"/>
      <c r="DB89" s="6"/>
      <c r="DC89" s="6"/>
      <c r="DD89" s="6"/>
      <c r="DE89" s="6"/>
      <c r="DF89" s="6"/>
      <c r="DH89" s="6"/>
      <c r="DI89" s="6"/>
      <c r="DJ89" s="6"/>
      <c r="DK89" s="6"/>
      <c r="DL89" s="6"/>
      <c r="DM89" s="6"/>
      <c r="DN89" s="6"/>
      <c r="DO89" s="6"/>
      <c r="DP89" s="6"/>
      <c r="DQ89" s="6"/>
      <c r="DR89" s="6"/>
      <c r="DS89" s="6"/>
      <c r="DT89" s="6"/>
      <c r="DU89" s="6"/>
      <c r="DV89" s="6"/>
      <c r="DX89" s="6"/>
      <c r="DY89" s="6"/>
      <c r="DZ89" s="6"/>
      <c r="EA89" s="6"/>
      <c r="EB89" s="6"/>
      <c r="EC89" s="6"/>
      <c r="ED89" s="6"/>
      <c r="EE89" s="6"/>
      <c r="EF89" s="6"/>
      <c r="EG89" s="6"/>
      <c r="EH89" s="6"/>
      <c r="EI89" s="6"/>
      <c r="EJ89" s="6"/>
      <c r="EK89" s="6"/>
      <c r="EL89" s="6"/>
      <c r="EN89" s="1"/>
      <c r="EO89" s="1"/>
      <c r="EP89" s="1"/>
      <c r="EQ89" s="1"/>
      <c r="ER89" s="1"/>
      <c r="ES89" s="1"/>
      <c r="ET89" s="1"/>
      <c r="EU89" s="1"/>
      <c r="EV89" s="1"/>
      <c r="EW89" s="1"/>
      <c r="EX89" s="1"/>
      <c r="EY89" s="1"/>
      <c r="EZ89" s="1"/>
      <c r="FA89" s="1"/>
      <c r="FB89" s="2"/>
      <c r="FD89" s="2"/>
      <c r="FE89" s="2"/>
      <c r="FF89" s="2"/>
      <c r="FG89" s="2"/>
      <c r="FH89" s="2"/>
      <c r="FI89" s="2"/>
      <c r="FJ89" s="2"/>
      <c r="FK89" s="2"/>
      <c r="FL89" s="2"/>
      <c r="FM89" s="2"/>
      <c r="FN89" s="2"/>
      <c r="FO89" s="2"/>
      <c r="FP89" s="2"/>
      <c r="FQ89" s="2"/>
      <c r="FR89" s="2"/>
      <c r="FT89" s="2"/>
      <c r="FU89" s="2"/>
      <c r="FV89" s="2"/>
      <c r="FW89" s="2"/>
      <c r="FX89" s="2"/>
      <c r="FY89" s="2"/>
      <c r="FZ89" s="2"/>
      <c r="GA89" s="2"/>
      <c r="GB89" s="2"/>
      <c r="GC89" s="2"/>
      <c r="GD89" s="2"/>
      <c r="GE89" s="2"/>
      <c r="GF89" s="2"/>
      <c r="GG89" s="2"/>
      <c r="GH89" s="2"/>
      <c r="GJ89" s="6"/>
    </row>
    <row r="90" spans="1:192" x14ac:dyDescent="0.25">
      <c r="A90" s="8" t="s">
        <v>9</v>
      </c>
      <c r="B90" s="8" t="s">
        <v>256</v>
      </c>
      <c r="C90" s="22">
        <f>Baseline!CC90*'Summary all tools'!B$37</f>
        <v>439.18832393109841</v>
      </c>
      <c r="D90" s="22">
        <f>Baseline!CD90*'Summary all tools'!C$37</f>
        <v>448.65724842267139</v>
      </c>
      <c r="E90" s="22">
        <f>Baseline!CE90*'Summary all tools'!D$37</f>
        <v>1053.6270613859858</v>
      </c>
      <c r="F90" s="22">
        <f>Baseline!CF90*'Summary all tools'!E$37</f>
        <v>797.33317705365425</v>
      </c>
      <c r="G90" s="22">
        <f>Baseline!CG90*'Summary all tools'!F$37</f>
        <v>656.64985448491711</v>
      </c>
      <c r="H90" s="22">
        <f>Baseline!CH90*'Summary all tools'!G$37</f>
        <v>696.2855872989071</v>
      </c>
      <c r="I90" s="22">
        <f>Baseline!CI90*'Summary all tools'!H$37</f>
        <v>383.85251968275725</v>
      </c>
      <c r="J90" s="27">
        <f>Baseline!CJ90*'Summary all tools'!J$37</f>
        <v>332.73541235761081</v>
      </c>
      <c r="K90" s="27">
        <f>Baseline!CK90*'Summary all tools'!K$37</f>
        <v>349.24755145806932</v>
      </c>
      <c r="L90" s="27">
        <f>Baseline!CL90*'Summary all tools'!L$37</f>
        <v>702.65807180039349</v>
      </c>
      <c r="M90" s="27">
        <f>Baseline!CM90*'Summary all tools'!M$37</f>
        <v>537.20910804756272</v>
      </c>
      <c r="N90" s="27">
        <f>Baseline!CN90*'Summary all tools'!N$37</f>
        <v>424.85821851406445</v>
      </c>
      <c r="O90" s="27">
        <f>Baseline!CO90*'Summary all tools'!O$37</f>
        <v>674.75327505069606</v>
      </c>
      <c r="P90" s="27">
        <f>Baseline!CP90*'Summary all tools'!P$37</f>
        <v>417.32449430067049</v>
      </c>
      <c r="Q90" s="28"/>
      <c r="R90" s="29">
        <f>Baseline!CR90*'Summary all tools'!B$44</f>
        <v>256.5156903992762</v>
      </c>
      <c r="S90" s="29">
        <f>Baseline!CS90*'Summary all tools'!C$44</f>
        <v>192.41824546687823</v>
      </c>
      <c r="T90" s="29">
        <f>Baseline!CT90*'Summary all tools'!D$44</f>
        <v>388.14363030951034</v>
      </c>
      <c r="U90" s="29">
        <f>Baseline!CU90*'Summary all tools'!E$44</f>
        <v>260.65698206926794</v>
      </c>
      <c r="V90" s="29">
        <f>Baseline!CV90*'Summary all tools'!F$44</f>
        <v>108.87458727211062</v>
      </c>
      <c r="W90" s="29">
        <f>Baseline!CW90*'Summary all tools'!G$44</f>
        <v>114.71818145740778</v>
      </c>
      <c r="X90" s="29">
        <f>Baseline!CX90*'Summary all tools'!H$44</f>
        <v>101.43637353397349</v>
      </c>
      <c r="Y90" s="29">
        <f>Baseline!CY90*'Summary all tools'!J$44</f>
        <v>193.34956519467559</v>
      </c>
      <c r="Z90" s="29">
        <f>Baseline!CZ90*'Summary all tools'!K$44</f>
        <v>156.24117157020822</v>
      </c>
      <c r="AA90" s="29">
        <f>Baseline!DA90*'Summary all tools'!L$44</f>
        <v>280.50657490743021</v>
      </c>
      <c r="AB90" s="29">
        <f>Baseline!DB90*'Summary all tools'!M$44</f>
        <v>182.78424123493312</v>
      </c>
      <c r="AC90" s="29">
        <f>Baseline!DC90*'Summary all tools'!N$44</f>
        <v>94.897643462534717</v>
      </c>
      <c r="AD90" s="29">
        <f>Baseline!DD90*'Summary all tools'!O$44</f>
        <v>140.54389970607926</v>
      </c>
      <c r="AE90" s="29">
        <f>Baseline!DE90*'Summary all tools'!P$44</f>
        <v>105.16672753972846</v>
      </c>
      <c r="AF90" s="29">
        <f t="shared" si="3"/>
        <v>10490.633417913072</v>
      </c>
      <c r="AH90" s="6">
        <f>C90*'Summary all tools'!B$38</f>
        <v>82.576174050273082</v>
      </c>
      <c r="AI90" s="6">
        <f>D90*'Summary all tools'!C$38</f>
        <v>84.356520918072988</v>
      </c>
      <c r="AJ90" s="6">
        <f>E90*'Summary all tools'!D$38</f>
        <v>199.10088836049732</v>
      </c>
      <c r="AK90" s="6">
        <f>F90*'Summary all tools'!E$38</f>
        <v>150.66976702539711</v>
      </c>
      <c r="AL90" s="6">
        <f>G90*'Summary all tools'!F$38</f>
        <v>124.08524245548317</v>
      </c>
      <c r="AM90" s="6">
        <f>H90*'Summary all tools'!G$38</f>
        <v>167.95798362755522</v>
      </c>
      <c r="AN90" s="6">
        <f>I90*'Summary all tools'!H$38</f>
        <v>92.592890607393386</v>
      </c>
      <c r="AO90" s="6">
        <f>J90*'Summary all tools'!J$38</f>
        <v>40.644698403931756</v>
      </c>
      <c r="AP90" s="6">
        <f>K90*'Summary all tools'!K$38</f>
        <v>42.661709184319029</v>
      </c>
      <c r="AQ90" s="6">
        <f>L90*'Summary all tools'!L$38</f>
        <v>172.05596170625904</v>
      </c>
      <c r="AR90" s="6">
        <f>M90*'Summary all tools'!M$38</f>
        <v>131.54339704040567</v>
      </c>
      <c r="AS90" s="6">
        <f>N90*'Summary all tools'!N$38</f>
        <v>104.03266155890813</v>
      </c>
      <c r="AT90" s="6">
        <f>O90*'Summary all tools'!O$38</f>
        <v>150.29453190784378</v>
      </c>
      <c r="AU90" s="6">
        <f>P90*'Summary all tools'!P$38</f>
        <v>92.95485008188281</v>
      </c>
      <c r="AV90" s="6"/>
      <c r="AW90" s="6">
        <f>R90*'Summary all tools'!B$45</f>
        <v>48.230071572576058</v>
      </c>
      <c r="AX90" s="6">
        <f>S90*'Summary all tools'!C$45</f>
        <v>36.178472109413043</v>
      </c>
      <c r="AY90" s="6">
        <f>T90*'Summary all tools'!D$45</f>
        <v>73.34639023454362</v>
      </c>
      <c r="AZ90" s="6">
        <f>U90*'Summary all tools'!E$45</f>
        <v>49.255603419192653</v>
      </c>
      <c r="BA90" s="6">
        <f>V90*'Summary all tools'!F$45</f>
        <v>20.573718956349541</v>
      </c>
      <c r="BB90" s="6">
        <f>W90*'Summary all tools'!G$45</f>
        <v>27.672315490188012</v>
      </c>
      <c r="BC90" s="6">
        <f>X90*'Summary all tools'!H$45</f>
        <v>24.468478273906729</v>
      </c>
      <c r="BD90" s="6">
        <f>Y90*'Summary all tools'!J$45</f>
        <v>23.618269868500747</v>
      </c>
      <c r="BE90" s="6">
        <f>Z90*'Summary all tools'!K$45</f>
        <v>19.085360502364981</v>
      </c>
      <c r="BF90" s="6">
        <f>AA90*'Summary all tools'!L$45</f>
        <v>68.686079969116022</v>
      </c>
      <c r="BG90" s="6">
        <f>AB90*'Summary all tools'!M$45</f>
        <v>44.75735734429751</v>
      </c>
      <c r="BH90" s="6">
        <f>AC90*'Summary all tools'!N$45</f>
        <v>23.237056492880317</v>
      </c>
      <c r="BI90" s="6">
        <f>AD90*'Summary all tools'!O$45</f>
        <v>31.304745600888111</v>
      </c>
      <c r="BJ90" s="6">
        <f>AE90*'Summary all tools'!P$45</f>
        <v>23.424834931961886</v>
      </c>
      <c r="BK90" s="6">
        <f t="shared" si="4"/>
        <v>2149.366031694401</v>
      </c>
      <c r="BM90" s="6">
        <f>C90*'Summary all tools'!B$39</f>
        <v>18.999827657584959</v>
      </c>
      <c r="BN90" s="6">
        <f>D90*'Summary all tools'!C$39</f>
        <v>19.409464989999098</v>
      </c>
      <c r="BO90" s="6">
        <f>E90*'Summary all tools'!D$39</f>
        <v>58.740945323749209</v>
      </c>
      <c r="BP90" s="6">
        <f>F90*'Summary all tools'!E$39</f>
        <v>44.452260457803497</v>
      </c>
      <c r="BQ90" s="6">
        <f>G90*'Summary all tools'!F$39</f>
        <v>36.609000103325776</v>
      </c>
      <c r="BR90" s="6">
        <f>H90*'Summary all tools'!G$39</f>
        <v>34.749927647080391</v>
      </c>
      <c r="BS90" s="6">
        <f>I90*'Summary all tools'!H$39</f>
        <v>19.157149780840012</v>
      </c>
      <c r="BT90" s="6">
        <f>J90*'Summary all tools'!J$39</f>
        <v>8.9556115127307265</v>
      </c>
      <c r="BU90" s="6">
        <f>K90*'Summary all tools'!K$39</f>
        <v>9.4000376168838535</v>
      </c>
      <c r="BV90" s="6">
        <f>L90*'Summary all tools'!L$39</f>
        <v>34.064770941843236</v>
      </c>
      <c r="BW90" s="6">
        <f>M90*'Summary all tools'!M$39</f>
        <v>26.043826930818572</v>
      </c>
      <c r="BX90" s="6">
        <f>N90*'Summary all tools'!N$39</f>
        <v>20.597070577099263</v>
      </c>
      <c r="BY90" s="6">
        <f>O90*'Summary all tools'!O$39</f>
        <v>33.957760347378922</v>
      </c>
      <c r="BZ90" s="6">
        <f>P90*'Summary all tools'!P$39</f>
        <v>21.002351064525822</v>
      </c>
      <c r="CA90" s="6"/>
      <c r="CB90" s="6">
        <f>R90*'Summary all tools'!B$46</f>
        <v>11.097184609619271</v>
      </c>
      <c r="CC90" s="6">
        <f>S90*'Summary all tools'!C$46</f>
        <v>8.3242502198649486</v>
      </c>
      <c r="CD90" s="6">
        <f>T90*'Summary all tools'!D$46</f>
        <v>21.639462957396411</v>
      </c>
      <c r="CE90" s="6">
        <f>U90*'Summary all tools'!E$46</f>
        <v>14.531932685786652</v>
      </c>
      <c r="CF90" s="6">
        <f>V90*'Summary all tools'!F$46</f>
        <v>6.0698860274944302</v>
      </c>
      <c r="CG90" s="6">
        <f>W90*'Summary all tools'!G$46</f>
        <v>5.725306653142348</v>
      </c>
      <c r="CH90" s="6">
        <f>X90*'Summary all tools'!H$46</f>
        <v>5.0624437808082892</v>
      </c>
      <c r="CI90" s="6">
        <f>Y90*'Summary all tools'!I$46</f>
        <v>0</v>
      </c>
      <c r="CJ90" s="6">
        <f>Z90*'Summary all tools'!J$46</f>
        <v>4.2052489242499114</v>
      </c>
      <c r="CK90" s="6">
        <f>AA90*'Summary all tools'!K$46</f>
        <v>7.549866405375969</v>
      </c>
      <c r="CL90" s="6">
        <f>AB90*'Summary all tools'!L$46</f>
        <v>8.8613559842736684</v>
      </c>
      <c r="CM90" s="6">
        <f>AC90*'Summary all tools'!M$46</f>
        <v>4.6006252787917408</v>
      </c>
      <c r="CN90" s="6">
        <f>AD90*'Summary all tools'!N$46</f>
        <v>6.8135497803275893</v>
      </c>
      <c r="CO90" s="6">
        <f>AE90*'Summary all tools'!O$46</f>
        <v>5.2926405285604252</v>
      </c>
      <c r="CP90" s="6">
        <f t="shared" si="5"/>
        <v>495.91375878735499</v>
      </c>
      <c r="CR90" s="6"/>
      <c r="CS90" s="6"/>
      <c r="CT90" s="6"/>
      <c r="CU90" s="6"/>
      <c r="CV90" s="6"/>
      <c r="CW90" s="6"/>
      <c r="CX90" s="6"/>
      <c r="CY90" s="6"/>
      <c r="CZ90" s="6"/>
      <c r="DA90" s="6"/>
      <c r="DB90" s="6"/>
      <c r="DC90" s="6"/>
      <c r="DD90" s="6"/>
      <c r="DE90" s="6"/>
      <c r="DF90" s="6"/>
      <c r="DH90" s="6"/>
      <c r="DI90" s="6"/>
      <c r="DJ90" s="6"/>
      <c r="DK90" s="6"/>
      <c r="DL90" s="6"/>
      <c r="DM90" s="6"/>
      <c r="DN90" s="6"/>
      <c r="DO90" s="6"/>
      <c r="DP90" s="6"/>
      <c r="DQ90" s="6"/>
      <c r="DR90" s="6"/>
      <c r="DS90" s="6"/>
      <c r="DT90" s="6"/>
      <c r="DU90" s="6"/>
      <c r="DV90" s="6"/>
      <c r="DX90" s="6"/>
      <c r="DY90" s="6"/>
      <c r="DZ90" s="6"/>
      <c r="EA90" s="6"/>
      <c r="EB90" s="6"/>
      <c r="EC90" s="6"/>
      <c r="ED90" s="6"/>
      <c r="EE90" s="6"/>
      <c r="EF90" s="6"/>
      <c r="EG90" s="6"/>
      <c r="EH90" s="6"/>
      <c r="EI90" s="6"/>
      <c r="EJ90" s="6"/>
      <c r="EK90" s="6"/>
      <c r="EL90" s="6"/>
      <c r="EN90" s="1"/>
      <c r="EO90" s="1"/>
      <c r="EP90" s="1"/>
      <c r="EQ90" s="1"/>
      <c r="ER90" s="1"/>
      <c r="ES90" s="1"/>
      <c r="ET90" s="1"/>
      <c r="EU90" s="1"/>
      <c r="EV90" s="1"/>
      <c r="EW90" s="1"/>
      <c r="EX90" s="1"/>
      <c r="EY90" s="1"/>
      <c r="EZ90" s="1"/>
      <c r="FA90" s="1"/>
      <c r="FB90" s="2"/>
      <c r="FD90" s="2"/>
      <c r="FE90" s="2"/>
      <c r="FF90" s="2"/>
      <c r="FG90" s="2"/>
      <c r="FH90" s="2"/>
      <c r="FI90" s="2"/>
      <c r="FJ90" s="2"/>
      <c r="FK90" s="2"/>
      <c r="FL90" s="2"/>
      <c r="FM90" s="2"/>
      <c r="FN90" s="2"/>
      <c r="FO90" s="2"/>
      <c r="FP90" s="2"/>
      <c r="FQ90" s="2"/>
      <c r="FR90" s="2"/>
      <c r="FT90" s="2"/>
      <c r="FU90" s="2"/>
      <c r="FV90" s="2"/>
      <c r="FW90" s="2"/>
      <c r="FX90" s="2"/>
      <c r="FY90" s="2"/>
      <c r="FZ90" s="2"/>
      <c r="GA90" s="2"/>
      <c r="GB90" s="2"/>
      <c r="GC90" s="2"/>
      <c r="GD90" s="2"/>
      <c r="GE90" s="2"/>
      <c r="GF90" s="2"/>
      <c r="GG90" s="2"/>
      <c r="GH90" s="2"/>
      <c r="GJ90" s="6"/>
    </row>
    <row r="91" spans="1:192" x14ac:dyDescent="0.25">
      <c r="A91" s="8" t="s">
        <v>31</v>
      </c>
      <c r="B91" s="8" t="s">
        <v>257</v>
      </c>
      <c r="C91" s="22">
        <f>Baseline!CC91*'Summary all tools'!B$37</f>
        <v>161.3432309096286</v>
      </c>
      <c r="D91" s="22">
        <f>Baseline!CD91*'Summary all tools'!C$37</f>
        <v>162.82209313079767</v>
      </c>
      <c r="E91" s="22">
        <f>Baseline!CE91*'Summary all tools'!D$37</f>
        <v>378.50943164021072</v>
      </c>
      <c r="F91" s="22">
        <f>Baseline!CF91*'Summary all tools'!E$37</f>
        <v>290.16991939993943</v>
      </c>
      <c r="G91" s="22">
        <f>Baseline!CG91*'Summary all tools'!F$37</f>
        <v>217.27527728894952</v>
      </c>
      <c r="H91" s="22">
        <f>Baseline!CH91*'Summary all tools'!G$37</f>
        <v>256.25694548202927</v>
      </c>
      <c r="I91" s="22">
        <f>Baseline!CI91*'Summary all tools'!H$37</f>
        <v>153.032577788005</v>
      </c>
      <c r="J91" s="27">
        <f>Baseline!CJ91*'Summary all tools'!J$37</f>
        <v>122.06332127737487</v>
      </c>
      <c r="K91" s="27">
        <f>Baseline!CK91*'Summary all tools'!K$37</f>
        <v>127.53025492704474</v>
      </c>
      <c r="L91" s="27">
        <f>Baseline!CL91*'Summary all tools'!L$37</f>
        <v>248.87293052928766</v>
      </c>
      <c r="M91" s="27">
        <f>Baseline!CM91*'Summary all tools'!M$37</f>
        <v>185.72073673186182</v>
      </c>
      <c r="N91" s="27">
        <f>Baseline!CN91*'Summary all tools'!N$37</f>
        <v>144.27365386637032</v>
      </c>
      <c r="O91" s="27">
        <f>Baseline!CO91*'Summary all tools'!O$37</f>
        <v>248.16074037055108</v>
      </c>
      <c r="P91" s="27">
        <f>Baseline!CP91*'Summary all tools'!P$37</f>
        <v>164.4773765663912</v>
      </c>
      <c r="Q91" s="28"/>
      <c r="R91" s="29">
        <f>Baseline!CR91*'Summary all tools'!B$44</f>
        <v>50.85167936319813</v>
      </c>
      <c r="S91" s="29">
        <f>Baseline!CS91*'Summary all tools'!C$44</f>
        <v>34.492884437915734</v>
      </c>
      <c r="T91" s="29">
        <f>Baseline!CT91*'Summary all tools'!D$44</f>
        <v>72.021032980427506</v>
      </c>
      <c r="U91" s="29">
        <f>Baseline!CU91*'Summary all tools'!E$44</f>
        <v>49.91261004255518</v>
      </c>
      <c r="V91" s="29">
        <f>Baseline!CV91*'Summary all tools'!F$44</f>
        <v>23.518345112822839</v>
      </c>
      <c r="W91" s="29">
        <f>Baseline!CW91*'Summary all tools'!G$44</f>
        <v>24.64848045579614</v>
      </c>
      <c r="X91" s="29">
        <f>Baseline!CX91*'Summary all tools'!H$44</f>
        <v>22.343789197843698</v>
      </c>
      <c r="Y91" s="29">
        <f>Baseline!CY91*'Summary all tools'!J$44</f>
        <v>35.015052788639011</v>
      </c>
      <c r="Z91" s="29">
        <f>Baseline!CZ91*'Summary all tools'!K$44</f>
        <v>25.119824258077543</v>
      </c>
      <c r="AA91" s="29">
        <f>Baseline!DA91*'Summary all tools'!L$44</f>
        <v>44.78106254010045</v>
      </c>
      <c r="AB91" s="29">
        <f>Baseline!DB91*'Summary all tools'!M$44</f>
        <v>33.240192789023247</v>
      </c>
      <c r="AC91" s="29">
        <f>Baseline!DC91*'Summary all tools'!N$44</f>
        <v>20.443721111435345</v>
      </c>
      <c r="AD91" s="29">
        <f>Baseline!DD91*'Summary all tools'!O$44</f>
        <v>28.714165112926796</v>
      </c>
      <c r="AE91" s="29">
        <f>Baseline!DE91*'Summary all tools'!P$44</f>
        <v>21.042712737417869</v>
      </c>
      <c r="AF91" s="29">
        <f t="shared" si="3"/>
        <v>3346.6540428366216</v>
      </c>
      <c r="AH91" s="6">
        <f>C91*'Summary all tools'!B$38</f>
        <v>30.33574890646927</v>
      </c>
      <c r="AI91" s="6">
        <f>D91*'Summary all tools'!C$38</f>
        <v>30.613804532080096</v>
      </c>
      <c r="AJ91" s="6">
        <f>E91*'Summary all tools'!D$38</f>
        <v>71.525843302903667</v>
      </c>
      <c r="AK91" s="6">
        <f>F91*'Summary all tools'!E$38</f>
        <v>54.832578665950997</v>
      </c>
      <c r="AL91" s="6">
        <f>G91*'Summary all tools'!F$38</f>
        <v>41.057886905540933</v>
      </c>
      <c r="AM91" s="6">
        <f>H91*'Summary all tools'!G$38</f>
        <v>61.814290915720555</v>
      </c>
      <c r="AN91" s="6">
        <f>I91*'Summary all tools'!H$38</f>
        <v>36.914512756625975</v>
      </c>
      <c r="AO91" s="6">
        <f>J91*'Summary all tools'!J$38</f>
        <v>14.910426408623431</v>
      </c>
      <c r="AP91" s="6">
        <f>K91*'Summary all tools'!K$38</f>
        <v>15.578229897920579</v>
      </c>
      <c r="AQ91" s="6">
        <f>L91*'Summary all tools'!L$38</f>
        <v>60.940125963621789</v>
      </c>
      <c r="AR91" s="6">
        <f>M91*'Summary all tools'!M$38</f>
        <v>45.476400613060662</v>
      </c>
      <c r="AS91" s="6">
        <f>N91*'Summary all tools'!N$38</f>
        <v>35.327484677221328</v>
      </c>
      <c r="AT91" s="6">
        <f>O91*'Summary all tools'!O$38</f>
        <v>55.275318684586871</v>
      </c>
      <c r="AU91" s="6">
        <f>P91*'Summary all tools'!P$38</f>
        <v>36.635687790650046</v>
      </c>
      <c r="AV91" s="6"/>
      <c r="AW91" s="6">
        <f>R91*'Summary all tools'!B$45</f>
        <v>9.5611310616329259</v>
      </c>
      <c r="AX91" s="6">
        <f>S91*'Summary all tools'!C$45</f>
        <v>6.4853509841671846</v>
      </c>
      <c r="AY91" s="6">
        <f>T91*'Summary all tools'!D$45</f>
        <v>13.609608344892992</v>
      </c>
      <c r="AZ91" s="6">
        <f>U91*'Summary all tools'!E$45</f>
        <v>9.4318429775250987</v>
      </c>
      <c r="BA91" s="6">
        <f>V91*'Summary all tools'!F$45</f>
        <v>4.4441943229630017</v>
      </c>
      <c r="BB91" s="6">
        <f>W91*'Summary all tools'!G$45</f>
        <v>5.9457055443279039</v>
      </c>
      <c r="BC91" s="6">
        <f>X91*'Summary all tools'!H$45</f>
        <v>5.3897680042857719</v>
      </c>
      <c r="BD91" s="6">
        <f>Y91*'Summary all tools'!J$45</f>
        <v>4.2772010652788852</v>
      </c>
      <c r="BE91" s="6">
        <f>Z91*'Summary all tools'!K$45</f>
        <v>3.0684671453966357</v>
      </c>
      <c r="BF91" s="6">
        <f>AA91*'Summary all tools'!L$45</f>
        <v>10.965288937510216</v>
      </c>
      <c r="BG91" s="6">
        <f>AB91*'Summary all tools'!M$45</f>
        <v>8.1393405514617321</v>
      </c>
      <c r="BH91" s="6">
        <f>AC91*'Summary all tools'!N$45</f>
        <v>5.0059399270400435</v>
      </c>
      <c r="BI91" s="6">
        <f>AD91*'Summary all tools'!O$45</f>
        <v>6.3957926020405447</v>
      </c>
      <c r="BJ91" s="6">
        <f>AE91*'Summary all tools'!P$45</f>
        <v>4.6870534429104111</v>
      </c>
      <c r="BK91" s="6">
        <f t="shared" si="4"/>
        <v>688.64502493240946</v>
      </c>
      <c r="BM91" s="6">
        <f>C91*'Summary all tools'!B$39</f>
        <v>6.9799068280371781</v>
      </c>
      <c r="BN91" s="6">
        <f>D91*'Summary all tools'!C$39</f>
        <v>7.0438842286201995</v>
      </c>
      <c r="BO91" s="6">
        <f>E91*'Summary all tools'!D$39</f>
        <v>21.102345073838038</v>
      </c>
      <c r="BP91" s="6">
        <f>F91*'Summary all tools'!E$39</f>
        <v>16.177313581569393</v>
      </c>
      <c r="BQ91" s="6">
        <f>G91*'Summary all tools'!F$39</f>
        <v>12.113351726790027</v>
      </c>
      <c r="BR91" s="6">
        <f>H91*'Summary all tools'!G$39</f>
        <v>12.789163637735287</v>
      </c>
      <c r="BS91" s="6">
        <f>I91*'Summary all tools'!H$39</f>
        <v>7.6374853979226156</v>
      </c>
      <c r="BT91" s="6">
        <f>J91*'Summary all tools'!J$39</f>
        <v>3.2853481917305865</v>
      </c>
      <c r="BU91" s="6">
        <f>K91*'Summary all tools'!K$39</f>
        <v>3.4324913334401277</v>
      </c>
      <c r="BV91" s="6">
        <f>L91*'Summary all tools'!L$39</f>
        <v>12.065326952529148</v>
      </c>
      <c r="BW91" s="6">
        <f>M91*'Summary all tools'!M$39</f>
        <v>9.0037168999012724</v>
      </c>
      <c r="BX91" s="6">
        <f>N91*'Summary all tools'!N$39</f>
        <v>6.994367771664626</v>
      </c>
      <c r="BY91" s="6">
        <f>O91*'Summary all tools'!O$39</f>
        <v>12.488984137940129</v>
      </c>
      <c r="BZ91" s="6">
        <f>P91*'Summary all tools'!P$39</f>
        <v>8.2775194171343198</v>
      </c>
      <c r="CA91" s="6"/>
      <c r="CB91" s="6">
        <f>R91*'Summary all tools'!B$46</f>
        <v>2.1999062619686383</v>
      </c>
      <c r="CC91" s="6">
        <f>S91*'Summary all tools'!C$46</f>
        <v>1.4922046512243081</v>
      </c>
      <c r="CD91" s="6">
        <f>T91*'Summary all tools'!D$46</f>
        <v>4.0152571203876839</v>
      </c>
      <c r="CE91" s="6">
        <f>U91*'Summary all tools'!E$46</f>
        <v>2.7826865927480879</v>
      </c>
      <c r="CF91" s="6">
        <f>V91*'Summary all tools'!F$46</f>
        <v>1.3111753437313203</v>
      </c>
      <c r="CG91" s="6">
        <f>W91*'Summary all tools'!G$46</f>
        <v>1.2301459746885319</v>
      </c>
      <c r="CH91" s="6">
        <f>X91*'Summary all tools'!H$46</f>
        <v>1.1151244146798149</v>
      </c>
      <c r="CI91" s="6">
        <f>Y91*'Summary all tools'!I$46</f>
        <v>0</v>
      </c>
      <c r="CJ91" s="6">
        <f>Z91*'Summary all tools'!J$46</f>
        <v>0.6761029303416316</v>
      </c>
      <c r="CK91" s="6">
        <f>AA91*'Summary all tools'!K$46</f>
        <v>1.2052873975596394</v>
      </c>
      <c r="CL91" s="6">
        <f>AB91*'Summary all tools'!L$46</f>
        <v>1.6114801762961148</v>
      </c>
      <c r="CM91" s="6">
        <f>AC91*'Summary all tools'!M$46</f>
        <v>0.99110891172940463</v>
      </c>
      <c r="CN91" s="6">
        <f>AD91*'Summary all tools'!N$46</f>
        <v>1.3920589495995737</v>
      </c>
      <c r="CO91" s="6">
        <f>AE91*'Summary all tools'!O$46</f>
        <v>1.0589995226659505</v>
      </c>
      <c r="CP91" s="6">
        <f t="shared" si="5"/>
        <v>160.47274342647367</v>
      </c>
      <c r="CR91" s="6"/>
      <c r="CS91" s="6"/>
      <c r="CT91" s="6"/>
      <c r="CU91" s="6"/>
      <c r="CV91" s="6"/>
      <c r="CW91" s="6"/>
      <c r="CX91" s="6"/>
      <c r="CY91" s="6"/>
      <c r="CZ91" s="6"/>
      <c r="DA91" s="6"/>
      <c r="DB91" s="6"/>
      <c r="DC91" s="6"/>
      <c r="DD91" s="6"/>
      <c r="DE91" s="6"/>
      <c r="DF91" s="6"/>
      <c r="DH91" s="6"/>
      <c r="DI91" s="6"/>
      <c r="DJ91" s="6"/>
      <c r="DK91" s="6"/>
      <c r="DL91" s="6"/>
      <c r="DM91" s="6"/>
      <c r="DN91" s="6"/>
      <c r="DO91" s="6"/>
      <c r="DP91" s="6"/>
      <c r="DQ91" s="6"/>
      <c r="DR91" s="6"/>
      <c r="DS91" s="6"/>
      <c r="DT91" s="6"/>
      <c r="DU91" s="6"/>
      <c r="DV91" s="6"/>
      <c r="DX91" s="6"/>
      <c r="DY91" s="6"/>
      <c r="DZ91" s="6"/>
      <c r="EA91" s="6"/>
      <c r="EB91" s="6"/>
      <c r="EC91" s="6"/>
      <c r="ED91" s="6"/>
      <c r="EE91" s="6"/>
      <c r="EF91" s="6"/>
      <c r="EG91" s="6"/>
      <c r="EH91" s="6"/>
      <c r="EI91" s="6"/>
      <c r="EJ91" s="6"/>
      <c r="EK91" s="6"/>
      <c r="EL91" s="6"/>
      <c r="EN91" s="1"/>
      <c r="EO91" s="1"/>
      <c r="EP91" s="1"/>
      <c r="EQ91" s="1"/>
      <c r="ER91" s="1"/>
      <c r="ES91" s="1"/>
      <c r="ET91" s="1"/>
      <c r="EU91" s="1"/>
      <c r="EV91" s="1"/>
      <c r="EW91" s="1"/>
      <c r="EX91" s="1"/>
      <c r="EY91" s="1"/>
      <c r="EZ91" s="1"/>
      <c r="FA91" s="1"/>
      <c r="FB91" s="2"/>
      <c r="FD91" s="2"/>
      <c r="FE91" s="2"/>
      <c r="FF91" s="2"/>
      <c r="FG91" s="2"/>
      <c r="FH91" s="2"/>
      <c r="FI91" s="2"/>
      <c r="FJ91" s="2"/>
      <c r="FK91" s="2"/>
      <c r="FL91" s="2"/>
      <c r="FM91" s="2"/>
      <c r="FN91" s="2"/>
      <c r="FO91" s="2"/>
      <c r="FP91" s="2"/>
      <c r="FQ91" s="2"/>
      <c r="FR91" s="2"/>
      <c r="FT91" s="2"/>
      <c r="FU91" s="2"/>
      <c r="FV91" s="2"/>
      <c r="FW91" s="2"/>
      <c r="FX91" s="2"/>
      <c r="FY91" s="2"/>
      <c r="FZ91" s="2"/>
      <c r="GA91" s="2"/>
      <c r="GB91" s="2"/>
      <c r="GC91" s="2"/>
      <c r="GD91" s="2"/>
      <c r="GE91" s="2"/>
      <c r="GF91" s="2"/>
      <c r="GG91" s="2"/>
      <c r="GH91" s="2"/>
      <c r="GJ91" s="6"/>
    </row>
    <row r="92" spans="1:192" x14ac:dyDescent="0.25">
      <c r="A92" s="8" t="s">
        <v>40</v>
      </c>
      <c r="B92" s="8" t="s">
        <v>258</v>
      </c>
      <c r="C92" s="22">
        <f>Baseline!CC92*'Summary all tools'!B$37</f>
        <v>191.63769811285039</v>
      </c>
      <c r="D92" s="22">
        <f>Baseline!CD92*'Summary all tools'!C$37</f>
        <v>208.20930929036572</v>
      </c>
      <c r="E92" s="22">
        <f>Baseline!CE92*'Summary all tools'!D$37</f>
        <v>478.75000638072356</v>
      </c>
      <c r="F92" s="22">
        <f>Baseline!CF92*'Summary all tools'!E$37</f>
        <v>354.09086813497589</v>
      </c>
      <c r="G92" s="22">
        <f>Baseline!CG92*'Summary all tools'!F$37</f>
        <v>283.91710401119656</v>
      </c>
      <c r="H92" s="22">
        <f>Baseline!CH92*'Summary all tools'!G$37</f>
        <v>360.38229586184997</v>
      </c>
      <c r="I92" s="22">
        <f>Baseline!CI92*'Summary all tools'!H$37</f>
        <v>229.98589844410418</v>
      </c>
      <c r="J92" s="27">
        <f>Baseline!CJ92*'Summary all tools'!J$37</f>
        <v>145.69073571586367</v>
      </c>
      <c r="K92" s="27">
        <f>Baseline!CK92*'Summary all tools'!K$37</f>
        <v>158.97540417627872</v>
      </c>
      <c r="L92" s="27">
        <f>Baseline!CL92*'Summary all tools'!L$37</f>
        <v>319.43915164335823</v>
      </c>
      <c r="M92" s="27">
        <f>Baseline!CM92*'Summary all tools'!M$37</f>
        <v>236.33226389491514</v>
      </c>
      <c r="N92" s="27">
        <f>Baseline!CN92*'Summary all tools'!N$37</f>
        <v>195.45503855048045</v>
      </c>
      <c r="O92" s="27">
        <f>Baseline!CO92*'Summary all tools'!O$37</f>
        <v>341.89092102615967</v>
      </c>
      <c r="P92" s="27">
        <f>Baseline!CP92*'Summary all tools'!P$37</f>
        <v>237.29137823135696</v>
      </c>
      <c r="Q92" s="28"/>
      <c r="R92" s="29">
        <f>Baseline!CR92*'Summary all tools'!B$44</f>
        <v>16.550848605850732</v>
      </c>
      <c r="S92" s="29">
        <f>Baseline!CS92*'Summary all tools'!C$44</f>
        <v>13.416141887349339</v>
      </c>
      <c r="T92" s="29">
        <f>Baseline!CT92*'Summary all tools'!D$44</f>
        <v>29.795348982167983</v>
      </c>
      <c r="U92" s="29">
        <f>Baseline!CU92*'Summary all tools'!E$44</f>
        <v>19.780248495815894</v>
      </c>
      <c r="V92" s="29">
        <f>Baseline!CV92*'Summary all tools'!F$44</f>
        <v>8.2568954740988829</v>
      </c>
      <c r="W92" s="29">
        <f>Baseline!CW92*'Summary all tools'!G$44</f>
        <v>7.986311265636564</v>
      </c>
      <c r="X92" s="29">
        <f>Baseline!CX92*'Summary all tools'!H$44</f>
        <v>7.6441906115278631</v>
      </c>
      <c r="Y92" s="29">
        <f>Baseline!CY92*'Summary all tools'!J$44</f>
        <v>12.884932451742444</v>
      </c>
      <c r="Z92" s="29">
        <f>Baseline!CZ92*'Summary all tools'!K$44</f>
        <v>10.965323419796313</v>
      </c>
      <c r="AA92" s="29">
        <f>Baseline!DA92*'Summary all tools'!L$44</f>
        <v>18.437149478767108</v>
      </c>
      <c r="AB92" s="29">
        <f>Baseline!DB92*'Summary all tools'!M$44</f>
        <v>12.548137137800735</v>
      </c>
      <c r="AC92" s="29">
        <f>Baseline!DC92*'Summary all tools'!N$44</f>
        <v>6.1407015368912115</v>
      </c>
      <c r="AD92" s="29">
        <f>Baseline!DD92*'Summary all tools'!O$44</f>
        <v>8.3076298567104221</v>
      </c>
      <c r="AE92" s="29">
        <f>Baseline!DE92*'Summary all tools'!P$44</f>
        <v>6.2799852074531222</v>
      </c>
      <c r="AF92" s="29">
        <f t="shared" si="3"/>
        <v>3921.0419178860875</v>
      </c>
      <c r="AH92" s="6">
        <f>C92*'Summary all tools'!B$38</f>
        <v>36.031713621883682</v>
      </c>
      <c r="AI92" s="6">
        <f>D92*'Summary all tools'!C$38</f>
        <v>39.147507404012188</v>
      </c>
      <c r="AJ92" s="6">
        <f>E92*'Summary all tools'!D$38</f>
        <v>90.468017637671949</v>
      </c>
      <c r="AK92" s="6">
        <f>F92*'Summary all tools'!E$38</f>
        <v>66.91153728841681</v>
      </c>
      <c r="AL92" s="6">
        <f>G92*'Summary all tools'!F$38</f>
        <v>53.651002049064139</v>
      </c>
      <c r="AM92" s="6">
        <f>H92*'Summary all tools'!G$38</f>
        <v>86.931404084974901</v>
      </c>
      <c r="AN92" s="6">
        <f>I92*'Summary all tools'!H$38</f>
        <v>55.477189920435478</v>
      </c>
      <c r="AO92" s="6">
        <f>J92*'Summary all tools'!J$38</f>
        <v>17.796590905250426</v>
      </c>
      <c r="AP92" s="6">
        <f>K92*'Summary all tools'!K$38</f>
        <v>19.419355789648954</v>
      </c>
      <c r="AQ92" s="6">
        <f>L92*'Summary all tools'!L$38</f>
        <v>78.219282818176453</v>
      </c>
      <c r="AR92" s="6">
        <f>M92*'Summary all tools'!M$38</f>
        <v>57.869362892920883</v>
      </c>
      <c r="AS92" s="6">
        <f>N92*'Summary all tools'!N$38</f>
        <v>47.859984788860451</v>
      </c>
      <c r="AT92" s="6">
        <f>O92*'Summary all tools'!O$38</f>
        <v>76.152777376749455</v>
      </c>
      <c r="AU92" s="6">
        <f>P92*'Summary all tools'!P$38</f>
        <v>52.854277164300385</v>
      </c>
      <c r="AV92" s="6"/>
      <c r="AW92" s="6">
        <f>R92*'Summary all tools'!B$45</f>
        <v>3.1118900040950628</v>
      </c>
      <c r="AX92" s="6">
        <f>S92*'Summary all tools'!C$45</f>
        <v>2.522502551198794</v>
      </c>
      <c r="AY92" s="6">
        <f>T92*'Summary all tools'!D$45</f>
        <v>5.6303417677570957</v>
      </c>
      <c r="AZ92" s="6">
        <f>U92*'Summary all tools'!E$45</f>
        <v>3.7378169105943182</v>
      </c>
      <c r="BA92" s="6">
        <f>V92*'Summary all tools'!F$45</f>
        <v>1.5602818912323007</v>
      </c>
      <c r="BB92" s="6">
        <f>W92*'Summary all tools'!G$45</f>
        <v>1.9264577082542913</v>
      </c>
      <c r="BC92" s="6">
        <f>X92*'Summary all tools'!H$45</f>
        <v>1.8439313767179042</v>
      </c>
      <c r="BD92" s="6">
        <f>Y92*'Summary all tools'!J$45</f>
        <v>1.5739358481424517</v>
      </c>
      <c r="BE92" s="6">
        <f>Z92*'Summary all tools'!K$45</f>
        <v>1.339449444654208</v>
      </c>
      <c r="BF92" s="6">
        <f>AA92*'Summary all tools'!L$45</f>
        <v>4.514601926600327</v>
      </c>
      <c r="BG92" s="6">
        <f>AB92*'Summary all tools'!M$45</f>
        <v>3.0725923311952497</v>
      </c>
      <c r="BH92" s="6">
        <f>AC92*'Summary all tools'!N$45</f>
        <v>1.5036393245633368</v>
      </c>
      <c r="BI92" s="6">
        <f>AD92*'Summary all tools'!O$45</f>
        <v>1.8504413194350335</v>
      </c>
      <c r="BJ92" s="6">
        <f>AE92*'Summary all tools'!P$45</f>
        <v>1.3988037880533981</v>
      </c>
      <c r="BK92" s="6">
        <f t="shared" si="4"/>
        <v>814.37668993485966</v>
      </c>
      <c r="BM92" s="6">
        <f>C92*'Summary all tools'!B$39</f>
        <v>8.2904827802564238</v>
      </c>
      <c r="BN92" s="6">
        <f>D92*'Summary all tools'!C$39</f>
        <v>9.0073910841090008</v>
      </c>
      <c r="BO92" s="6">
        <f>E92*'Summary all tools'!D$39</f>
        <v>26.690874768878366</v>
      </c>
      <c r="BP92" s="6">
        <f>F92*'Summary all tools'!E$39</f>
        <v>19.740981498135394</v>
      </c>
      <c r="BQ92" s="6">
        <f>G92*'Summary all tools'!F$39</f>
        <v>15.828711784661779</v>
      </c>
      <c r="BR92" s="6">
        <f>H92*'Summary all tools'!G$39</f>
        <v>17.985807741718943</v>
      </c>
      <c r="BS92" s="6">
        <f>I92*'Summary all tools'!H$39</f>
        <v>11.478039293883203</v>
      </c>
      <c r="BT92" s="6">
        <f>J92*'Summary all tools'!J$39</f>
        <v>3.9212827418348399</v>
      </c>
      <c r="BU92" s="6">
        <f>K92*'Summary all tools'!K$39</f>
        <v>4.2788411061938376</v>
      </c>
      <c r="BV92" s="6">
        <f>L92*'Summary all tools'!L$39</f>
        <v>15.486368074739636</v>
      </c>
      <c r="BW92" s="6">
        <f>M92*'Summary all tools'!M$39</f>
        <v>11.457357082826618</v>
      </c>
      <c r="BX92" s="6">
        <f>N92*'Summary all tools'!N$39</f>
        <v>9.475634572291165</v>
      </c>
      <c r="BY92" s="6">
        <f>O92*'Summary all tools'!O$39</f>
        <v>17.206066854997783</v>
      </c>
      <c r="BZ92" s="6">
        <f>P92*'Summary all tools'!P$39</f>
        <v>11.941970572687115</v>
      </c>
      <c r="CA92" s="6"/>
      <c r="CB92" s="6">
        <f>R92*'Summary all tools'!B$46</f>
        <v>0.71601008943780209</v>
      </c>
      <c r="CC92" s="6">
        <f>S92*'Summary all tools'!C$46</f>
        <v>0.58039881708998808</v>
      </c>
      <c r="CD92" s="6">
        <f>T92*'Summary all tools'!D$46</f>
        <v>1.6611256768227456</v>
      </c>
      <c r="CE92" s="6">
        <f>U92*'Summary all tools'!E$46</f>
        <v>1.1027720698958392</v>
      </c>
      <c r="CF92" s="6">
        <f>V92*'Summary all tools'!F$46</f>
        <v>0.46033161387288374</v>
      </c>
      <c r="CG92" s="6">
        <f>W92*'Summary all tools'!G$46</f>
        <v>0.39857745688019819</v>
      </c>
      <c r="CH92" s="6">
        <f>X92*'Summary all tools'!H$46</f>
        <v>0.3815030434588767</v>
      </c>
      <c r="CI92" s="6">
        <f>Y92*'Summary all tools'!I$46</f>
        <v>0</v>
      </c>
      <c r="CJ92" s="6">
        <f>Z92*'Summary all tools'!J$46</f>
        <v>0.29513292848313061</v>
      </c>
      <c r="CK92" s="6">
        <f>AA92*'Summary all tools'!K$46</f>
        <v>0.49623797768938388</v>
      </c>
      <c r="CL92" s="6">
        <f>AB92*'Summary all tools'!L$46</f>
        <v>0.60833203872657637</v>
      </c>
      <c r="CM92" s="6">
        <f>AC92*'Summary all tools'!M$46</f>
        <v>0.29770040318535868</v>
      </c>
      <c r="CN92" s="6">
        <f>AD92*'Summary all tools'!N$46</f>
        <v>0.40275280324232943</v>
      </c>
      <c r="CO92" s="6">
        <f>AE92*'Summary all tools'!O$46</f>
        <v>0.31604771780285978</v>
      </c>
      <c r="CP92" s="6">
        <f t="shared" si="5"/>
        <v>190.5067325938021</v>
      </c>
      <c r="CR92" s="6"/>
      <c r="CS92" s="6"/>
      <c r="CT92" s="6"/>
      <c r="CU92" s="6"/>
      <c r="CV92" s="6"/>
      <c r="CW92" s="6"/>
      <c r="CX92" s="6"/>
      <c r="CY92" s="6"/>
      <c r="CZ92" s="6"/>
      <c r="DA92" s="6"/>
      <c r="DB92" s="6"/>
      <c r="DC92" s="6"/>
      <c r="DD92" s="6"/>
      <c r="DE92" s="6"/>
      <c r="DF92" s="6"/>
      <c r="DH92" s="6"/>
      <c r="DI92" s="6"/>
      <c r="DJ92" s="6"/>
      <c r="DK92" s="6"/>
      <c r="DL92" s="6"/>
      <c r="DM92" s="6"/>
      <c r="DN92" s="6"/>
      <c r="DO92" s="6"/>
      <c r="DP92" s="6"/>
      <c r="DQ92" s="6"/>
      <c r="DR92" s="6"/>
      <c r="DS92" s="6"/>
      <c r="DT92" s="6"/>
      <c r="DU92" s="6"/>
      <c r="DV92" s="6"/>
      <c r="DX92" s="6"/>
      <c r="DY92" s="6"/>
      <c r="DZ92" s="6"/>
      <c r="EA92" s="6"/>
      <c r="EB92" s="6"/>
      <c r="EC92" s="6"/>
      <c r="ED92" s="6"/>
      <c r="EE92" s="6"/>
      <c r="EF92" s="6"/>
      <c r="EG92" s="6"/>
      <c r="EH92" s="6"/>
      <c r="EI92" s="6"/>
      <c r="EJ92" s="6"/>
      <c r="EK92" s="6"/>
      <c r="EL92" s="6"/>
      <c r="EN92" s="1"/>
      <c r="EO92" s="1"/>
      <c r="EP92" s="1"/>
      <c r="EQ92" s="1"/>
      <c r="ER92" s="1"/>
      <c r="ES92" s="1"/>
      <c r="ET92" s="1"/>
      <c r="EU92" s="1"/>
      <c r="EV92" s="1"/>
      <c r="EW92" s="1"/>
      <c r="EX92" s="1"/>
      <c r="EY92" s="1"/>
      <c r="EZ92" s="1"/>
      <c r="FA92" s="1"/>
      <c r="FB92" s="2"/>
      <c r="FD92" s="2"/>
      <c r="FE92" s="2"/>
      <c r="FF92" s="2"/>
      <c r="FG92" s="2"/>
      <c r="FH92" s="2"/>
      <c r="FI92" s="2"/>
      <c r="FJ92" s="2"/>
      <c r="FK92" s="2"/>
      <c r="FL92" s="2"/>
      <c r="FM92" s="2"/>
      <c r="FN92" s="2"/>
      <c r="FO92" s="2"/>
      <c r="FP92" s="2"/>
      <c r="FQ92" s="2"/>
      <c r="FR92" s="2"/>
      <c r="FT92" s="2"/>
      <c r="FU92" s="2"/>
      <c r="FV92" s="2"/>
      <c r="FW92" s="2"/>
      <c r="FX92" s="2"/>
      <c r="FY92" s="2"/>
      <c r="FZ92" s="2"/>
      <c r="GA92" s="2"/>
      <c r="GB92" s="2"/>
      <c r="GC92" s="2"/>
      <c r="GD92" s="2"/>
      <c r="GE92" s="2"/>
      <c r="GF92" s="2"/>
      <c r="GG92" s="2"/>
      <c r="GH92" s="2"/>
      <c r="GJ92" s="6"/>
    </row>
    <row r="93" spans="1:192" x14ac:dyDescent="0.25">
      <c r="A93" s="8" t="s">
        <v>107</v>
      </c>
      <c r="B93" s="8" t="s">
        <v>259</v>
      </c>
      <c r="C93" s="22">
        <f>Baseline!CC93*'Summary all tools'!B$37</f>
        <v>161.27564114619955</v>
      </c>
      <c r="D93" s="22">
        <f>Baseline!CD93*'Summary all tools'!C$37</f>
        <v>161.56158881275789</v>
      </c>
      <c r="E93" s="22">
        <f>Baseline!CE93*'Summary all tools'!D$37</f>
        <v>374.0008139369229</v>
      </c>
      <c r="F93" s="22">
        <f>Baseline!CF93*'Summary all tools'!E$37</f>
        <v>280.30448315077928</v>
      </c>
      <c r="G93" s="22">
        <f>Baseline!CG93*'Summary all tools'!F$37</f>
        <v>213.49812205706201</v>
      </c>
      <c r="H93" s="22">
        <f>Baseline!CH93*'Summary all tools'!G$37</f>
        <v>250.21454885159554</v>
      </c>
      <c r="I93" s="22">
        <f>Baseline!CI93*'Summary all tools'!H$37</f>
        <v>152.54518233479638</v>
      </c>
      <c r="J93" s="27">
        <f>Baseline!CJ93*'Summary all tools'!J$37</f>
        <v>117.69503981286559</v>
      </c>
      <c r="K93" s="27">
        <f>Baseline!CK93*'Summary all tools'!K$37</f>
        <v>124.75995679785947</v>
      </c>
      <c r="L93" s="27">
        <f>Baseline!CL93*'Summary all tools'!L$37</f>
        <v>249.09900086029793</v>
      </c>
      <c r="M93" s="27">
        <f>Baseline!CM93*'Summary all tools'!M$37</f>
        <v>178.56116358072029</v>
      </c>
      <c r="N93" s="27">
        <f>Baseline!CN93*'Summary all tools'!N$37</f>
        <v>141.46977046910146</v>
      </c>
      <c r="O93" s="27">
        <f>Baseline!CO93*'Summary all tools'!O$37</f>
        <v>234.18176258966199</v>
      </c>
      <c r="P93" s="27">
        <f>Baseline!CP93*'Summary all tools'!P$37</f>
        <v>161.74069907002217</v>
      </c>
      <c r="Q93" s="28"/>
      <c r="R93" s="29">
        <f>Baseline!CR93*'Summary all tools'!B$44</f>
        <v>59.318396780707829</v>
      </c>
      <c r="S93" s="29">
        <f>Baseline!CS93*'Summary all tools'!C$44</f>
        <v>48.32386656930575</v>
      </c>
      <c r="T93" s="29">
        <f>Baseline!CT93*'Summary all tools'!D$44</f>
        <v>94.098828952662672</v>
      </c>
      <c r="U93" s="29">
        <f>Baseline!CU93*'Summary all tools'!E$44</f>
        <v>62.533853048207675</v>
      </c>
      <c r="V93" s="29">
        <f>Baseline!CV93*'Summary all tools'!F$44</f>
        <v>29.587191371706567</v>
      </c>
      <c r="W93" s="29">
        <f>Baseline!CW93*'Summary all tools'!G$44</f>
        <v>28.051551748565977</v>
      </c>
      <c r="X93" s="29">
        <f>Baseline!CX93*'Summary all tools'!H$44</f>
        <v>21.885079452423359</v>
      </c>
      <c r="Y93" s="29">
        <f>Baseline!CY93*'Summary all tools'!J$44</f>
        <v>42.530707568740063</v>
      </c>
      <c r="Z93" s="29">
        <f>Baseline!CZ93*'Summary all tools'!K$44</f>
        <v>39.0333046271274</v>
      </c>
      <c r="AA93" s="29">
        <f>Baseline!DA93*'Summary all tools'!L$44</f>
        <v>66.323683917205315</v>
      </c>
      <c r="AB93" s="29">
        <f>Baseline!DB93*'Summary all tools'!M$44</f>
        <v>41.930038733538872</v>
      </c>
      <c r="AC93" s="29">
        <f>Baseline!DC93*'Summary all tools'!N$44</f>
        <v>24.011224736307913</v>
      </c>
      <c r="AD93" s="29">
        <f>Baseline!DD93*'Summary all tools'!O$44</f>
        <v>30.98094272986576</v>
      </c>
      <c r="AE93" s="29">
        <f>Baseline!DE93*'Summary all tools'!P$44</f>
        <v>25.08859375092684</v>
      </c>
      <c r="AF93" s="29">
        <f t="shared" si="3"/>
        <v>3414.6050374579345</v>
      </c>
      <c r="AH93" s="6">
        <f>C93*'Summary all tools'!B$38</f>
        <v>30.323040681398584</v>
      </c>
      <c r="AI93" s="6">
        <f>D93*'Summary all tools'!C$38</f>
        <v>30.376804552149153</v>
      </c>
      <c r="AJ93" s="6">
        <f>E93*'Summary all tools'!D$38</f>
        <v>70.673862727517118</v>
      </c>
      <c r="AK93" s="6">
        <f>F93*'Summary all tools'!E$38</f>
        <v>52.968335431074493</v>
      </c>
      <c r="AL93" s="6">
        <f>G93*'Summary all tools'!F$38</f>
        <v>40.34412869857627</v>
      </c>
      <c r="AM93" s="6">
        <f>H93*'Summary all tools'!G$38</f>
        <v>60.356744223906134</v>
      </c>
      <c r="AN93" s="6">
        <f>I93*'Summary all tools'!H$38</f>
        <v>36.79694324342131</v>
      </c>
      <c r="AO93" s="6">
        <f>J93*'Summary all tools'!J$38</f>
        <v>14.376826809439068</v>
      </c>
      <c r="AP93" s="6">
        <f>K93*'Summary all tools'!K$38</f>
        <v>15.239829091249915</v>
      </c>
      <c r="AQ93" s="6">
        <f>L93*'Summary all tools'!L$38</f>
        <v>60.995482544263588</v>
      </c>
      <c r="AR93" s="6">
        <f>M93*'Summary all tools'!M$38</f>
        <v>43.723275880899465</v>
      </c>
      <c r="AS93" s="6">
        <f>N93*'Summary all tools'!N$38</f>
        <v>34.640913393420078</v>
      </c>
      <c r="AT93" s="6">
        <f>O93*'Summary all tools'!O$38</f>
        <v>52.161641434230397</v>
      </c>
      <c r="AU93" s="6">
        <f>P93*'Summary all tools'!P$38</f>
        <v>36.026120296118641</v>
      </c>
      <c r="AV93" s="6"/>
      <c r="AW93" s="6">
        <f>R93*'Summary all tools'!B$45</f>
        <v>11.153042988718777</v>
      </c>
      <c r="AX93" s="6">
        <f>S93*'Summary all tools'!C$45</f>
        <v>9.0858517842455075</v>
      </c>
      <c r="AY93" s="6">
        <f>T93*'Summary all tools'!D$45</f>
        <v>17.781586222275457</v>
      </c>
      <c r="AZ93" s="6">
        <f>U93*'Summary all tools'!E$45</f>
        <v>11.816843122959432</v>
      </c>
      <c r="BA93" s="6">
        <f>V93*'Summary all tools'!F$45</f>
        <v>5.5910068202403256</v>
      </c>
      <c r="BB93" s="6">
        <f>W93*'Summary all tools'!G$45</f>
        <v>6.7665942757631425</v>
      </c>
      <c r="BC93" s="6">
        <f>X93*'Summary all tools'!H$45</f>
        <v>5.2791180564533242</v>
      </c>
      <c r="BD93" s="6">
        <f>Y93*'Summary all tools'!J$45</f>
        <v>5.1952624152291174</v>
      </c>
      <c r="BE93" s="6">
        <f>Z93*'Summary all tools'!K$45</f>
        <v>4.768043422361318</v>
      </c>
      <c r="BF93" s="6">
        <f>AA93*'Summary all tools'!L$45</f>
        <v>16.240310441517817</v>
      </c>
      <c r="BG93" s="6">
        <f>AB93*'Summary all tools'!M$45</f>
        <v>10.267174644695631</v>
      </c>
      <c r="BH93" s="6">
        <f>AC93*'Summary all tools'!N$45</f>
        <v>5.8794946355133586</v>
      </c>
      <c r="BI93" s="6">
        <f>AD93*'Summary all tools'!O$45</f>
        <v>6.9006946061863159</v>
      </c>
      <c r="BJ93" s="6">
        <f>AE93*'Summary all tools'!P$45</f>
        <v>5.5882329044468921</v>
      </c>
      <c r="BK93" s="6">
        <f t="shared" si="4"/>
        <v>701.31720534827048</v>
      </c>
      <c r="BM93" s="6">
        <f>C93*'Summary all tools'!B$39</f>
        <v>6.9769828116492318</v>
      </c>
      <c r="BN93" s="6">
        <f>D93*'Summary all tools'!C$39</f>
        <v>6.9893532597865313</v>
      </c>
      <c r="BO93" s="6">
        <f>E93*'Summary all tools'!D$39</f>
        <v>20.850984345074927</v>
      </c>
      <c r="BP93" s="6">
        <f>F93*'Summary all tools'!E$39</f>
        <v>15.627303931528187</v>
      </c>
      <c r="BQ93" s="6">
        <f>G93*'Summary all tools'!F$39</f>
        <v>11.902770889331508</v>
      </c>
      <c r="BR93" s="6">
        <f>H93*'Summary all tools'!G$39</f>
        <v>12.487602253221958</v>
      </c>
      <c r="BS93" s="6">
        <f>I93*'Summary all tools'!H$39</f>
        <v>7.6131606710526842</v>
      </c>
      <c r="BT93" s="6">
        <f>J93*'Summary all tools'!J$39</f>
        <v>3.1677753986899644</v>
      </c>
      <c r="BU93" s="6">
        <f>K93*'Summary all tools'!K$39</f>
        <v>3.357928443834727</v>
      </c>
      <c r="BV93" s="6">
        <f>L93*'Summary all tools'!L$39</f>
        <v>12.076286812454871</v>
      </c>
      <c r="BW93" s="6">
        <f>M93*'Summary all tools'!M$39</f>
        <v>8.6566217348089545</v>
      </c>
      <c r="BX93" s="6">
        <f>N93*'Summary all tools'!N$39</f>
        <v>6.8584358731939083</v>
      </c>
      <c r="BY93" s="6">
        <f>O93*'Summary all tools'!O$39</f>
        <v>11.78547547049557</v>
      </c>
      <c r="BZ93" s="6">
        <f>P93*'Summary all tools'!P$39</f>
        <v>8.1397928702527462</v>
      </c>
      <c r="CA93" s="6"/>
      <c r="CB93" s="6">
        <f>R93*'Summary all tools'!B$46</f>
        <v>2.5661868823600726</v>
      </c>
      <c r="CC93" s="6">
        <f>S93*'Summary all tools'!C$46</f>
        <v>2.0905499680564885</v>
      </c>
      <c r="CD93" s="6">
        <f>T93*'Summary all tools'!D$46</f>
        <v>5.2461201587458648</v>
      </c>
      <c r="CE93" s="6">
        <f>U93*'Summary all tools'!E$46</f>
        <v>3.4863357039787144</v>
      </c>
      <c r="CF93" s="6">
        <f>V93*'Summary all tools'!F$46</f>
        <v>1.6495206457230773</v>
      </c>
      <c r="CG93" s="6">
        <f>W93*'Summary all tools'!G$46</f>
        <v>1.3999850225716846</v>
      </c>
      <c r="CH93" s="6">
        <f>X93*'Summary all tools'!H$46</f>
        <v>1.0922313220248256</v>
      </c>
      <c r="CI93" s="6">
        <f>Y93*'Summary all tools'!I$46</f>
        <v>0</v>
      </c>
      <c r="CJ93" s="6">
        <f>Z93*'Summary all tools'!J$46</f>
        <v>1.0505858388253753</v>
      </c>
      <c r="CK93" s="6">
        <f>AA93*'Summary all tools'!K$46</f>
        <v>1.7851095050179484</v>
      </c>
      <c r="CL93" s="6">
        <f>AB93*'Summary all tools'!L$46</f>
        <v>2.032762765224974</v>
      </c>
      <c r="CM93" s="6">
        <f>AC93*'Summary all tools'!M$46</f>
        <v>1.1640610184405644</v>
      </c>
      <c r="CN93" s="6">
        <f>AD93*'Summary all tools'!N$46</f>
        <v>1.50195203045364</v>
      </c>
      <c r="CO93" s="6">
        <f>AE93*'Summary all tools'!O$46</f>
        <v>1.2626132922181261</v>
      </c>
      <c r="CP93" s="6">
        <f t="shared" si="5"/>
        <v>162.81848891901714</v>
      </c>
      <c r="CR93" s="6"/>
      <c r="CS93" s="6"/>
      <c r="CT93" s="6"/>
      <c r="CU93" s="6"/>
      <c r="CV93" s="6"/>
      <c r="CW93" s="6"/>
      <c r="CX93" s="6"/>
      <c r="CY93" s="6"/>
      <c r="CZ93" s="6"/>
      <c r="DA93" s="6"/>
      <c r="DB93" s="6"/>
      <c r="DC93" s="6"/>
      <c r="DD93" s="6"/>
      <c r="DE93" s="6"/>
      <c r="DF93" s="6"/>
      <c r="DH93" s="6"/>
      <c r="DI93" s="6"/>
      <c r="DJ93" s="6"/>
      <c r="DK93" s="6"/>
      <c r="DL93" s="6"/>
      <c r="DM93" s="6"/>
      <c r="DN93" s="6"/>
      <c r="DO93" s="6"/>
      <c r="DP93" s="6"/>
      <c r="DQ93" s="6"/>
      <c r="DR93" s="6"/>
      <c r="DS93" s="6"/>
      <c r="DT93" s="6"/>
      <c r="DU93" s="6"/>
      <c r="DV93" s="6"/>
      <c r="DX93" s="6"/>
      <c r="DY93" s="6"/>
      <c r="DZ93" s="6"/>
      <c r="EA93" s="6"/>
      <c r="EB93" s="6"/>
      <c r="EC93" s="6"/>
      <c r="ED93" s="6"/>
      <c r="EE93" s="6"/>
      <c r="EF93" s="6"/>
      <c r="EG93" s="6"/>
      <c r="EH93" s="6"/>
      <c r="EI93" s="6"/>
      <c r="EJ93" s="6"/>
      <c r="EK93" s="6"/>
      <c r="EL93" s="6"/>
      <c r="EN93" s="1"/>
      <c r="EO93" s="1"/>
      <c r="EP93" s="1"/>
      <c r="EQ93" s="1"/>
      <c r="ER93" s="1"/>
      <c r="ES93" s="1"/>
      <c r="ET93" s="1"/>
      <c r="EU93" s="1"/>
      <c r="EV93" s="1"/>
      <c r="EW93" s="1"/>
      <c r="EX93" s="1"/>
      <c r="EY93" s="1"/>
      <c r="EZ93" s="1"/>
      <c r="FA93" s="1"/>
      <c r="FB93" s="2"/>
      <c r="FD93" s="2"/>
      <c r="FE93" s="2"/>
      <c r="FF93" s="2"/>
      <c r="FG93" s="2"/>
      <c r="FH93" s="2"/>
      <c r="FI93" s="2"/>
      <c r="FJ93" s="2"/>
      <c r="FK93" s="2"/>
      <c r="FL93" s="2"/>
      <c r="FM93" s="2"/>
      <c r="FN93" s="2"/>
      <c r="FO93" s="2"/>
      <c r="FP93" s="2"/>
      <c r="FQ93" s="2"/>
      <c r="FR93" s="2"/>
      <c r="FT93" s="2"/>
      <c r="FU93" s="2"/>
      <c r="FV93" s="2"/>
      <c r="FW93" s="2"/>
      <c r="FX93" s="2"/>
      <c r="FY93" s="2"/>
      <c r="FZ93" s="2"/>
      <c r="GA93" s="2"/>
      <c r="GB93" s="2"/>
      <c r="GC93" s="2"/>
      <c r="GD93" s="2"/>
      <c r="GE93" s="2"/>
      <c r="GF93" s="2"/>
      <c r="GG93" s="2"/>
      <c r="GH93" s="2"/>
      <c r="GJ93" s="6"/>
    </row>
    <row r="94" spans="1:192" x14ac:dyDescent="0.25">
      <c r="A94" s="8" t="s">
        <v>112</v>
      </c>
      <c r="B94" s="8" t="s">
        <v>260</v>
      </c>
      <c r="C94" s="22">
        <f>Baseline!CC94*'Summary all tools'!B$37</f>
        <v>119.52942793875305</v>
      </c>
      <c r="D94" s="22">
        <f>Baseline!CD94*'Summary all tools'!C$37</f>
        <v>131.04892486907187</v>
      </c>
      <c r="E94" s="22">
        <f>Baseline!CE94*'Summary all tools'!D$37</f>
        <v>332.3549518180962</v>
      </c>
      <c r="F94" s="22">
        <f>Baseline!CF94*'Summary all tools'!E$37</f>
        <v>247.21200701909038</v>
      </c>
      <c r="G94" s="22">
        <f>Baseline!CG94*'Summary all tools'!F$37</f>
        <v>183.21225126341972</v>
      </c>
      <c r="H94" s="22">
        <f>Baseline!CH94*'Summary all tools'!G$37</f>
        <v>245.84339180564868</v>
      </c>
      <c r="I94" s="22">
        <f>Baseline!CI94*'Summary all tools'!H$37</f>
        <v>148.25116719877025</v>
      </c>
      <c r="J94" s="27">
        <f>Baseline!CJ94*'Summary all tools'!J$37</f>
        <v>97.249625976312487</v>
      </c>
      <c r="K94" s="27">
        <f>Baseline!CK94*'Summary all tools'!K$37</f>
        <v>107.773500718346</v>
      </c>
      <c r="L94" s="27">
        <f>Baseline!CL94*'Summary all tools'!L$37</f>
        <v>230.8561752189959</v>
      </c>
      <c r="M94" s="27">
        <f>Baseline!CM94*'Summary all tools'!M$37</f>
        <v>165.31859489957941</v>
      </c>
      <c r="N94" s="27">
        <f>Baseline!CN94*'Summary all tools'!N$37</f>
        <v>132.20744900425964</v>
      </c>
      <c r="O94" s="27">
        <f>Baseline!CO94*'Summary all tools'!O$37</f>
        <v>244.83067127106756</v>
      </c>
      <c r="P94" s="27">
        <f>Baseline!CP94*'Summary all tools'!P$37</f>
        <v>156.12619469415657</v>
      </c>
      <c r="Q94" s="28"/>
      <c r="R94" s="29">
        <f>Baseline!CR94*'Summary all tools'!B$44</f>
        <v>14.022802822379131</v>
      </c>
      <c r="S94" s="29">
        <f>Baseline!CS94*'Summary all tools'!C$44</f>
        <v>12.643338784134109</v>
      </c>
      <c r="T94" s="29">
        <f>Baseline!CT94*'Summary all tools'!D$44</f>
        <v>25.434043138072219</v>
      </c>
      <c r="U94" s="29">
        <f>Baseline!CU94*'Summary all tools'!E$44</f>
        <v>16.666474722138251</v>
      </c>
      <c r="V94" s="29">
        <f>Baseline!CV94*'Summary all tools'!F$44</f>
        <v>7.0977427175672707</v>
      </c>
      <c r="W94" s="29">
        <f>Baseline!CW94*'Summary all tools'!G$44</f>
        <v>6.3949004646276082</v>
      </c>
      <c r="X94" s="29">
        <f>Baseline!CX94*'Summary all tools'!H$44</f>
        <v>6.7839380165565091</v>
      </c>
      <c r="Y94" s="29">
        <f>Baseline!CY94*'Summary all tools'!J$44</f>
        <v>10.861119563140322</v>
      </c>
      <c r="Z94" s="29">
        <f>Baseline!CZ94*'Summary all tools'!K$44</f>
        <v>9.6762159648783186</v>
      </c>
      <c r="AA94" s="29">
        <f>Baseline!DA94*'Summary all tools'!L$44</f>
        <v>15.71669392353869</v>
      </c>
      <c r="AB94" s="29">
        <f>Baseline!DB94*'Summary all tools'!M$44</f>
        <v>10.003175996466076</v>
      </c>
      <c r="AC94" s="29">
        <f>Baseline!DC94*'Summary all tools'!N$44</f>
        <v>4.7051659213884713</v>
      </c>
      <c r="AD94" s="29">
        <f>Baseline!DD94*'Summary all tools'!O$44</f>
        <v>7.4900396564762541</v>
      </c>
      <c r="AE94" s="29">
        <f>Baseline!DE94*'Summary all tools'!P$44</f>
        <v>6.0365136788601834</v>
      </c>
      <c r="AF94" s="29">
        <f t="shared" si="3"/>
        <v>2695.3464990657908</v>
      </c>
      <c r="AH94" s="6">
        <f>C94*'Summary all tools'!B$38</f>
        <v>22.473919063359556</v>
      </c>
      <c r="AI94" s="6">
        <f>D94*'Summary all tools'!C$38</f>
        <v>24.63981449285378</v>
      </c>
      <c r="AJ94" s="6">
        <f>E94*'Summary all tools'!D$38</f>
        <v>62.804163430414896</v>
      </c>
      <c r="AK94" s="6">
        <f>F94*'Summary all tools'!E$38</f>
        <v>46.714944988349238</v>
      </c>
      <c r="AL94" s="6">
        <f>G94*'Summary all tools'!F$38</f>
        <v>34.621094428885655</v>
      </c>
      <c r="AM94" s="6">
        <f>H94*'Summary all tools'!G$38</f>
        <v>59.302333882878287</v>
      </c>
      <c r="AN94" s="6">
        <f>I94*'Summary all tools'!H$38</f>
        <v>35.761141071052712</v>
      </c>
      <c r="AO94" s="6">
        <f>J94*'Summary all tools'!J$38</f>
        <v>11.879353897727611</v>
      </c>
      <c r="AP94" s="6">
        <f>K94*'Summary all tools'!K$38</f>
        <v>13.164878969735847</v>
      </c>
      <c r="AQ94" s="6">
        <f>L94*'Summary all tools'!L$38</f>
        <v>56.52846361155364</v>
      </c>
      <c r="AR94" s="6">
        <f>M94*'Summary all tools'!M$38</f>
        <v>40.480641972123799</v>
      </c>
      <c r="AS94" s="6">
        <f>N94*'Summary all tools'!N$38</f>
        <v>32.372900413532761</v>
      </c>
      <c r="AT94" s="6">
        <f>O94*'Summary all tools'!O$38</f>
        <v>54.533579155438161</v>
      </c>
      <c r="AU94" s="6">
        <f>P94*'Summary all tools'!P$38</f>
        <v>34.775545696088926</v>
      </c>
      <c r="AV94" s="6"/>
      <c r="AW94" s="6">
        <f>R94*'Summary all tools'!B$45</f>
        <v>2.6365669200147117</v>
      </c>
      <c r="AX94" s="6">
        <f>S94*'Summary all tools'!C$45</f>
        <v>2.377200137449508</v>
      </c>
      <c r="AY94" s="6">
        <f>T94*'Summary all tools'!D$45</f>
        <v>4.8061982925230371</v>
      </c>
      <c r="AZ94" s="6">
        <f>U94*'Summary all tools'!E$45</f>
        <v>3.1494159979627447</v>
      </c>
      <c r="BA94" s="6">
        <f>V94*'Summary all tools'!F$45</f>
        <v>1.3412401144698716</v>
      </c>
      <c r="BB94" s="6">
        <f>W94*'Summary all tools'!G$45</f>
        <v>1.5425776536671032</v>
      </c>
      <c r="BC94" s="6">
        <f>X94*'Summary all tools'!H$45</f>
        <v>1.6364212775612281</v>
      </c>
      <c r="BD94" s="6">
        <f>Y94*'Summary all tools'!J$45</f>
        <v>1.3267206091620682</v>
      </c>
      <c r="BE94" s="6">
        <f>Z94*'Summary all tools'!K$45</f>
        <v>1.1819808321486973</v>
      </c>
      <c r="BF94" s="6">
        <f>AA94*'Summary all tools'!L$45</f>
        <v>3.8484591530111172</v>
      </c>
      <c r="BG94" s="6">
        <f>AB94*'Summary all tools'!M$45</f>
        <v>2.4494218956013891</v>
      </c>
      <c r="BH94" s="6">
        <f>AC94*'Summary all tools'!N$45</f>
        <v>1.1521277276694859</v>
      </c>
      <c r="BI94" s="6">
        <f>AD94*'Summary all tools'!O$45</f>
        <v>1.6683312934742076</v>
      </c>
      <c r="BJ94" s="6">
        <f>AE94*'Summary all tools'!P$45</f>
        <v>1.344572944312753</v>
      </c>
      <c r="BK94" s="6">
        <f t="shared" si="4"/>
        <v>560.51400992302297</v>
      </c>
      <c r="BM94" s="6">
        <f>C94*'Summary all tools'!B$39</f>
        <v>5.1709902269676862</v>
      </c>
      <c r="BN94" s="6">
        <f>D94*'Summary all tools'!C$39</f>
        <v>5.6693378479132592</v>
      </c>
      <c r="BO94" s="6">
        <f>E94*'Summary all tools'!D$39</f>
        <v>18.529178651830481</v>
      </c>
      <c r="BP94" s="6">
        <f>F94*'Summary all tools'!E$39</f>
        <v>13.782359546252104</v>
      </c>
      <c r="BQ94" s="6">
        <f>G94*'Summary all tools'!F$39</f>
        <v>10.214298045789244</v>
      </c>
      <c r="BR94" s="6">
        <f>H94*'Summary all tools'!G$39</f>
        <v>12.269448389561024</v>
      </c>
      <c r="BS94" s="6">
        <f>I94*'Summary all tools'!H$39</f>
        <v>7.3988567733212509</v>
      </c>
      <c r="BT94" s="6">
        <f>J94*'Summary all tools'!J$39</f>
        <v>2.617484757126423</v>
      </c>
      <c r="BU94" s="6">
        <f>K94*'Summary all tools'!K$39</f>
        <v>2.900736044179085</v>
      </c>
      <c r="BV94" s="6">
        <f>L94*'Summary all tools'!L$39</f>
        <v>11.191877023763976</v>
      </c>
      <c r="BW94" s="6">
        <f>M94*'Summary all tools'!M$39</f>
        <v>8.0146237461587386</v>
      </c>
      <c r="BX94" s="6">
        <f>N94*'Summary all tools'!N$39</f>
        <v>6.4093997463034666</v>
      </c>
      <c r="BY94" s="6">
        <f>O94*'Summary all tools'!O$39</f>
        <v>12.32139445352996</v>
      </c>
      <c r="BZ94" s="6">
        <f>P94*'Summary all tools'!P$39</f>
        <v>7.8572362660619328</v>
      </c>
      <c r="CA94" s="6"/>
      <c r="CB94" s="6">
        <f>R94*'Summary all tools'!B$46</f>
        <v>0.60664371610957979</v>
      </c>
      <c r="CC94" s="6">
        <f>S94*'Summary all tools'!C$46</f>
        <v>0.54696640330696644</v>
      </c>
      <c r="CD94" s="6">
        <f>T94*'Summary all tools'!D$46</f>
        <v>1.4179777571108338</v>
      </c>
      <c r="CE94" s="6">
        <f>U94*'Summary all tools'!E$46</f>
        <v>0.9291755273492569</v>
      </c>
      <c r="CF94" s="6">
        <f>V94*'Summary all tools'!F$46</f>
        <v>0.39570748718831616</v>
      </c>
      <c r="CG94" s="6">
        <f>W94*'Summary all tools'!G$46</f>
        <v>0.31915399731043514</v>
      </c>
      <c r="CH94" s="6">
        <f>X94*'Summary all tools'!H$46</f>
        <v>0.33856991949542653</v>
      </c>
      <c r="CI94" s="6">
        <f>Y94*'Summary all tools'!I$46</f>
        <v>0</v>
      </c>
      <c r="CJ94" s="6">
        <f>Z94*'Summary all tools'!J$46</f>
        <v>0.26043645454123837</v>
      </c>
      <c r="CK94" s="6">
        <f>AA94*'Summary all tools'!K$46</f>
        <v>0.42301660663768731</v>
      </c>
      <c r="CL94" s="6">
        <f>AB94*'Summary all tools'!L$46</f>
        <v>0.48495265718282543</v>
      </c>
      <c r="CM94" s="6">
        <f>AC94*'Summary all tools'!M$46</f>
        <v>0.22810582527684456</v>
      </c>
      <c r="CN94" s="6">
        <f>AD94*'Summary all tools'!N$46</f>
        <v>0.36311613782423913</v>
      </c>
      <c r="CO94" s="6">
        <f>AE94*'Summary all tools'!O$46</f>
        <v>0.30379472381961781</v>
      </c>
      <c r="CP94" s="6">
        <f t="shared" si="5"/>
        <v>130.96483873191187</v>
      </c>
      <c r="CR94" s="6"/>
      <c r="CS94" s="6"/>
      <c r="CT94" s="6"/>
      <c r="CU94" s="6"/>
      <c r="CV94" s="6"/>
      <c r="CW94" s="6"/>
      <c r="CX94" s="6"/>
      <c r="CY94" s="6"/>
      <c r="CZ94" s="6"/>
      <c r="DA94" s="6"/>
      <c r="DB94" s="6"/>
      <c r="DC94" s="6"/>
      <c r="DD94" s="6"/>
      <c r="DE94" s="6"/>
      <c r="DF94" s="6"/>
      <c r="DH94" s="6"/>
      <c r="DI94" s="6"/>
      <c r="DJ94" s="6"/>
      <c r="DK94" s="6"/>
      <c r="DL94" s="6"/>
      <c r="DM94" s="6"/>
      <c r="DN94" s="6"/>
      <c r="DO94" s="6"/>
      <c r="DP94" s="6"/>
      <c r="DQ94" s="6"/>
      <c r="DR94" s="6"/>
      <c r="DS94" s="6"/>
      <c r="DT94" s="6"/>
      <c r="DU94" s="6"/>
      <c r="DV94" s="6"/>
      <c r="DX94" s="6"/>
      <c r="DY94" s="6"/>
      <c r="DZ94" s="6"/>
      <c r="EA94" s="6"/>
      <c r="EB94" s="6"/>
      <c r="EC94" s="6"/>
      <c r="ED94" s="6"/>
      <c r="EE94" s="6"/>
      <c r="EF94" s="6"/>
      <c r="EG94" s="6"/>
      <c r="EH94" s="6"/>
      <c r="EI94" s="6"/>
      <c r="EJ94" s="6"/>
      <c r="EK94" s="6"/>
      <c r="EL94" s="6"/>
      <c r="EN94" s="1"/>
      <c r="EO94" s="1"/>
      <c r="EP94" s="1"/>
      <c r="EQ94" s="1"/>
      <c r="ER94" s="1"/>
      <c r="ES94" s="1"/>
      <c r="ET94" s="1"/>
      <c r="EU94" s="1"/>
      <c r="EV94" s="1"/>
      <c r="EW94" s="1"/>
      <c r="EX94" s="1"/>
      <c r="EY94" s="1"/>
      <c r="EZ94" s="1"/>
      <c r="FA94" s="1"/>
      <c r="FB94" s="2"/>
      <c r="FD94" s="2"/>
      <c r="FE94" s="2"/>
      <c r="FF94" s="2"/>
      <c r="FG94" s="2"/>
      <c r="FH94" s="2"/>
      <c r="FI94" s="2"/>
      <c r="FJ94" s="2"/>
      <c r="FK94" s="2"/>
      <c r="FL94" s="2"/>
      <c r="FM94" s="2"/>
      <c r="FN94" s="2"/>
      <c r="FO94" s="2"/>
      <c r="FP94" s="2"/>
      <c r="FQ94" s="2"/>
      <c r="FR94" s="2"/>
      <c r="FT94" s="2"/>
      <c r="FU94" s="2"/>
      <c r="FV94" s="2"/>
      <c r="FW94" s="2"/>
      <c r="FX94" s="2"/>
      <c r="FY94" s="2"/>
      <c r="FZ94" s="2"/>
      <c r="GA94" s="2"/>
      <c r="GB94" s="2"/>
      <c r="GC94" s="2"/>
      <c r="GD94" s="2"/>
      <c r="GE94" s="2"/>
      <c r="GF94" s="2"/>
      <c r="GG94" s="2"/>
      <c r="GH94" s="2"/>
      <c r="GJ94" s="6"/>
    </row>
    <row r="95" spans="1:192" x14ac:dyDescent="0.25">
      <c r="A95" s="8" t="s">
        <v>136</v>
      </c>
      <c r="B95" s="8" t="s">
        <v>261</v>
      </c>
      <c r="C95" s="22">
        <f>Baseline!CC95*'Summary all tools'!B$37</f>
        <v>145.20714723773449</v>
      </c>
      <c r="D95" s="22">
        <f>Baseline!CD95*'Summary all tools'!C$37</f>
        <v>156.07466694221969</v>
      </c>
      <c r="E95" s="22">
        <f>Baseline!CE95*'Summary all tools'!D$37</f>
        <v>369.37525200899967</v>
      </c>
      <c r="F95" s="22">
        <f>Baseline!CF95*'Summary all tools'!E$37</f>
        <v>267.15962226610208</v>
      </c>
      <c r="G95" s="22">
        <f>Baseline!CG95*'Summary all tools'!F$37</f>
        <v>216.40976788859362</v>
      </c>
      <c r="H95" s="22">
        <f>Baseline!CH95*'Summary all tools'!G$37</f>
        <v>259.39434593411943</v>
      </c>
      <c r="I95" s="22">
        <f>Baseline!CI95*'Summary all tools'!H$37</f>
        <v>163.18124030083703</v>
      </c>
      <c r="J95" s="27">
        <f>Baseline!CJ95*'Summary all tools'!J$37</f>
        <v>109.70269165060205</v>
      </c>
      <c r="K95" s="27">
        <f>Baseline!CK95*'Summary all tools'!K$37</f>
        <v>120.10291136653437</v>
      </c>
      <c r="L95" s="27">
        <f>Baseline!CL95*'Summary all tools'!L$37</f>
        <v>243.48888198444203</v>
      </c>
      <c r="M95" s="27">
        <f>Baseline!CM95*'Summary all tools'!M$37</f>
        <v>181.08362097846461</v>
      </c>
      <c r="N95" s="27">
        <f>Baseline!CN95*'Summary all tools'!N$37</f>
        <v>142.72333453106299</v>
      </c>
      <c r="O95" s="27">
        <f>Baseline!CO95*'Summary all tools'!O$37</f>
        <v>253.41852821023215</v>
      </c>
      <c r="P95" s="27">
        <f>Baseline!CP95*'Summary all tools'!P$37</f>
        <v>177.26275219364729</v>
      </c>
      <c r="Q95" s="28"/>
      <c r="R95" s="29">
        <f>Baseline!CR95*'Summary all tools'!B$44</f>
        <v>34.489443443758411</v>
      </c>
      <c r="S95" s="29">
        <f>Baseline!CS95*'Summary all tools'!C$44</f>
        <v>25.55552524677298</v>
      </c>
      <c r="T95" s="29">
        <f>Baseline!CT95*'Summary all tools'!D$44</f>
        <v>55.899518850026652</v>
      </c>
      <c r="U95" s="29">
        <f>Baseline!CU95*'Summary all tools'!E$44</f>
        <v>40.212679153679304</v>
      </c>
      <c r="V95" s="29">
        <f>Baseline!CV95*'Summary all tools'!F$44</f>
        <v>16.744884423191493</v>
      </c>
      <c r="W95" s="29">
        <f>Baseline!CW95*'Summary all tools'!G$44</f>
        <v>16.841504406300679</v>
      </c>
      <c r="X95" s="29">
        <f>Baseline!CX95*'Summary all tools'!H$44</f>
        <v>13.078158203732006</v>
      </c>
      <c r="Y95" s="29">
        <f>Baseline!CY95*'Summary all tools'!J$44</f>
        <v>23.969003194603239</v>
      </c>
      <c r="Z95" s="29">
        <f>Baseline!CZ95*'Summary all tools'!K$44</f>
        <v>18.89892910619557</v>
      </c>
      <c r="AA95" s="29">
        <f>Baseline!DA95*'Summary all tools'!L$44</f>
        <v>36.496397686827322</v>
      </c>
      <c r="AB95" s="29">
        <f>Baseline!DB95*'Summary all tools'!M$44</f>
        <v>28.537367700102916</v>
      </c>
      <c r="AC95" s="29">
        <f>Baseline!DC95*'Summary all tools'!N$44</f>
        <v>13.549299106184353</v>
      </c>
      <c r="AD95" s="29">
        <f>Baseline!DD95*'Summary all tools'!O$44</f>
        <v>18.8995405535095</v>
      </c>
      <c r="AE95" s="29">
        <f>Baseline!DE95*'Summary all tools'!P$44</f>
        <v>11.827892156907108</v>
      </c>
      <c r="AF95" s="29">
        <f t="shared" si="3"/>
        <v>3159.5849067253839</v>
      </c>
      <c r="AH95" s="6">
        <f>C95*'Summary all tools'!B$38</f>
        <v>27.301842991454237</v>
      </c>
      <c r="AI95" s="6">
        <f>D95*'Summary all tools'!C$38</f>
        <v>29.345153684643638</v>
      </c>
      <c r="AJ95" s="6">
        <f>E95*'Summary all tools'!D$38</f>
        <v>69.799783536911917</v>
      </c>
      <c r="AK95" s="6">
        <f>F95*'Summary all tools'!E$38</f>
        <v>50.484388714603796</v>
      </c>
      <c r="AL95" s="6">
        <f>G95*'Summary all tools'!F$38</f>
        <v>40.894334072844572</v>
      </c>
      <c r="AM95" s="6">
        <f>H95*'Summary all tools'!G$38</f>
        <v>62.571094536788515</v>
      </c>
      <c r="AN95" s="6">
        <f>I95*'Summary all tools'!H$38</f>
        <v>39.36257275278971</v>
      </c>
      <c r="AO95" s="6">
        <f>J95*'Summary all tools'!J$38</f>
        <v>13.400535833096317</v>
      </c>
      <c r="AP95" s="6">
        <f>K95*'Summary all tools'!K$38</f>
        <v>14.670956046843743</v>
      </c>
      <c r="AQ95" s="6">
        <f>L95*'Summary all tools'!L$38</f>
        <v>59.621764035631656</v>
      </c>
      <c r="AR95" s="6">
        <f>M95*'Summary all tools'!M$38</f>
        <v>44.340935950355345</v>
      </c>
      <c r="AS95" s="6">
        <f>N95*'Summary all tools'!N$38</f>
        <v>34.947866631270969</v>
      </c>
      <c r="AT95" s="6">
        <f>O95*'Summary all tools'!O$38</f>
        <v>56.446438249995794</v>
      </c>
      <c r="AU95" s="6">
        <f>P95*'Summary all tools'!P$38</f>
        <v>39.483502119554245</v>
      </c>
      <c r="AV95" s="6"/>
      <c r="AW95" s="6">
        <f>R95*'Summary all tools'!B$45</f>
        <v>6.4847040085602341</v>
      </c>
      <c r="AX95" s="6">
        <f>S95*'Summary all tools'!C$45</f>
        <v>4.8049490064648035</v>
      </c>
      <c r="AY95" s="6">
        <f>T95*'Summary all tools'!D$45</f>
        <v>10.5631719892656</v>
      </c>
      <c r="AZ95" s="6">
        <f>U95*'Summary all tools'!E$45</f>
        <v>7.5988748165990234</v>
      </c>
      <c r="BA95" s="6">
        <f>V95*'Summary all tools'!F$45</f>
        <v>3.1642328546171719</v>
      </c>
      <c r="BB95" s="6">
        <f>W95*'Summary all tools'!G$45</f>
        <v>4.0625070702814021</v>
      </c>
      <c r="BC95" s="6">
        <f>X95*'Summary all tools'!H$45</f>
        <v>3.1547128384233396</v>
      </c>
      <c r="BD95" s="6">
        <f>Y95*'Summary all tools'!J$45</f>
        <v>2.9278906593821761</v>
      </c>
      <c r="BE95" s="6">
        <f>Z95*'Summary all tools'!K$45</f>
        <v>2.3085648390590863</v>
      </c>
      <c r="BF95" s="6">
        <f>AA95*'Summary all tools'!L$45</f>
        <v>8.9366692774647021</v>
      </c>
      <c r="BG95" s="6">
        <f>AB95*'Summary all tools'!M$45</f>
        <v>6.9877860103785281</v>
      </c>
      <c r="BH95" s="6">
        <f>AC95*'Summary all tools'!N$45</f>
        <v>3.3177412766170398</v>
      </c>
      <c r="BI95" s="6">
        <f>AD95*'Summary all tools'!O$45</f>
        <v>4.2096833106139524</v>
      </c>
      <c r="BJ95" s="6">
        <f>AE95*'Summary all tools'!P$45</f>
        <v>2.6345444785655161</v>
      </c>
      <c r="BK95" s="6">
        <f t="shared" si="4"/>
        <v>653.82720159307723</v>
      </c>
      <c r="BM95" s="6">
        <f>C95*'Summary all tools'!B$39</f>
        <v>6.2818399803346043</v>
      </c>
      <c r="BN95" s="6">
        <f>D95*'Summary all tools'!C$39</f>
        <v>6.7519822637233151</v>
      </c>
      <c r="BO95" s="6">
        <f>E95*'Summary all tools'!D$39</f>
        <v>20.59310383852991</v>
      </c>
      <c r="BP95" s="6">
        <f>F95*'Summary all tools'!E$39</f>
        <v>14.894462508966958</v>
      </c>
      <c r="BQ95" s="6">
        <f>G95*'Summary all tools'!F$39</f>
        <v>12.065098561864081</v>
      </c>
      <c r="BR95" s="6">
        <f>H95*'Summary all tools'!G$39</f>
        <v>12.94574369726659</v>
      </c>
      <c r="BS95" s="6">
        <f>I95*'Summary all tools'!H$39</f>
        <v>8.1439805695426983</v>
      </c>
      <c r="BT95" s="6">
        <f>J95*'Summary all tools'!J$39</f>
        <v>2.9526604378008834</v>
      </c>
      <c r="BU95" s="6">
        <f>K95*'Summary all tools'!K$39</f>
        <v>3.2325835357452317</v>
      </c>
      <c r="BV95" s="6">
        <f>L95*'Summary all tools'!L$39</f>
        <v>11.804308986920361</v>
      </c>
      <c r="BW95" s="6">
        <f>M95*'Summary all tools'!M$39</f>
        <v>8.7789101378220309</v>
      </c>
      <c r="BX95" s="6">
        <f>N95*'Summary all tools'!N$39</f>
        <v>6.9192084941106957</v>
      </c>
      <c r="BY95" s="6">
        <f>O95*'Summary all tools'!O$39</f>
        <v>12.753588558576455</v>
      </c>
      <c r="BZ95" s="6">
        <f>P95*'Summary all tools'!P$39</f>
        <v>8.9209586378909158</v>
      </c>
      <c r="CA95" s="6"/>
      <c r="CB95" s="6">
        <f>R95*'Summary all tools'!B$46</f>
        <v>1.4920557895802309</v>
      </c>
      <c r="CC95" s="6">
        <f>S95*'Summary all tools'!C$46</f>
        <v>1.1055634882131407</v>
      </c>
      <c r="CD95" s="6">
        <f>T95*'Summary all tools'!D$46</f>
        <v>3.1164637856528943</v>
      </c>
      <c r="CE95" s="6">
        <f>U95*'Summary all tools'!E$46</f>
        <v>2.2419040607978484</v>
      </c>
      <c r="CF95" s="6">
        <f>V95*'Summary all tools'!F$46</f>
        <v>0.93354696021314076</v>
      </c>
      <c r="CG95" s="6">
        <f>W95*'Summary all tools'!G$46</f>
        <v>0.84051870419615216</v>
      </c>
      <c r="CH95" s="6">
        <f>X95*'Summary all tools'!H$46</f>
        <v>0.65269920794965652</v>
      </c>
      <c r="CI95" s="6">
        <f>Y95*'Summary all tools'!I$46</f>
        <v>0</v>
      </c>
      <c r="CJ95" s="6">
        <f>Z95*'Summary all tools'!J$46</f>
        <v>0.50866682894522242</v>
      </c>
      <c r="CK95" s="6">
        <f>AA95*'Summary all tools'!K$46</f>
        <v>0.98230469964545586</v>
      </c>
      <c r="CL95" s="6">
        <f>AB95*'Summary all tools'!L$46</f>
        <v>1.3834878342695744</v>
      </c>
      <c r="CM95" s="6">
        <f>AC95*'Summary all tools'!M$46</f>
        <v>0.65686823933021932</v>
      </c>
      <c r="CN95" s="6">
        <f>AD95*'Summary all tools'!N$46</f>
        <v>0.91624724129585911</v>
      </c>
      <c r="CO95" s="6">
        <f>AE95*'Summary all tools'!O$46</f>
        <v>0.59525272737463542</v>
      </c>
      <c r="CP95" s="6">
        <f t="shared" si="5"/>
        <v>152.46400977655873</v>
      </c>
      <c r="CR95" s="6"/>
      <c r="CS95" s="6"/>
      <c r="CT95" s="6"/>
      <c r="CU95" s="6"/>
      <c r="CV95" s="6"/>
      <c r="CW95" s="6"/>
      <c r="CX95" s="6"/>
      <c r="CY95" s="6"/>
      <c r="CZ95" s="6"/>
      <c r="DA95" s="6"/>
      <c r="DB95" s="6"/>
      <c r="DC95" s="6"/>
      <c r="DD95" s="6"/>
      <c r="DE95" s="6"/>
      <c r="DF95" s="6"/>
      <c r="DH95" s="6"/>
      <c r="DI95" s="6"/>
      <c r="DJ95" s="6"/>
      <c r="DK95" s="6"/>
      <c r="DL95" s="6"/>
      <c r="DM95" s="6"/>
      <c r="DN95" s="6"/>
      <c r="DO95" s="6"/>
      <c r="DP95" s="6"/>
      <c r="DQ95" s="6"/>
      <c r="DR95" s="6"/>
      <c r="DS95" s="6"/>
      <c r="DT95" s="6"/>
      <c r="DU95" s="6"/>
      <c r="DV95" s="6"/>
      <c r="DX95" s="6"/>
      <c r="DY95" s="6"/>
      <c r="DZ95" s="6"/>
      <c r="EA95" s="6"/>
      <c r="EB95" s="6"/>
      <c r="EC95" s="6"/>
      <c r="ED95" s="6"/>
      <c r="EE95" s="6"/>
      <c r="EF95" s="6"/>
      <c r="EG95" s="6"/>
      <c r="EH95" s="6"/>
      <c r="EI95" s="6"/>
      <c r="EJ95" s="6"/>
      <c r="EK95" s="6"/>
      <c r="EL95" s="6"/>
      <c r="EN95" s="1"/>
      <c r="EO95" s="1"/>
      <c r="EP95" s="1"/>
      <c r="EQ95" s="1"/>
      <c r="ER95" s="1"/>
      <c r="ES95" s="1"/>
      <c r="ET95" s="1"/>
      <c r="EU95" s="1"/>
      <c r="EV95" s="1"/>
      <c r="EW95" s="1"/>
      <c r="EX95" s="1"/>
      <c r="EY95" s="1"/>
      <c r="EZ95" s="1"/>
      <c r="FA95" s="1"/>
      <c r="FB95" s="2"/>
      <c r="FD95" s="2"/>
      <c r="FE95" s="2"/>
      <c r="FF95" s="2"/>
      <c r="FG95" s="2"/>
      <c r="FH95" s="2"/>
      <c r="FI95" s="2"/>
      <c r="FJ95" s="2"/>
      <c r="FK95" s="2"/>
      <c r="FL95" s="2"/>
      <c r="FM95" s="2"/>
      <c r="FN95" s="2"/>
      <c r="FO95" s="2"/>
      <c r="FP95" s="2"/>
      <c r="FQ95" s="2"/>
      <c r="FR95" s="2"/>
      <c r="FT95" s="2"/>
      <c r="FU95" s="2"/>
      <c r="FV95" s="2"/>
      <c r="FW95" s="2"/>
      <c r="FX95" s="2"/>
      <c r="FY95" s="2"/>
      <c r="FZ95" s="2"/>
      <c r="GA95" s="2"/>
      <c r="GB95" s="2"/>
      <c r="GC95" s="2"/>
      <c r="GD95" s="2"/>
      <c r="GE95" s="2"/>
      <c r="GF95" s="2"/>
      <c r="GG95" s="2"/>
      <c r="GH95" s="2"/>
      <c r="GJ95" s="6"/>
    </row>
    <row r="96" spans="1:192" x14ac:dyDescent="0.25">
      <c r="A96" s="8" t="s">
        <v>149</v>
      </c>
      <c r="B96" s="8" t="s">
        <v>262</v>
      </c>
      <c r="C96" s="22">
        <f>Baseline!CC96*'Summary all tools'!B$37</f>
        <v>124.08775912839299</v>
      </c>
      <c r="D96" s="22">
        <f>Baseline!CD96*'Summary all tools'!C$37</f>
        <v>124.71821716863023</v>
      </c>
      <c r="E96" s="22">
        <f>Baseline!CE96*'Summary all tools'!D$37</f>
        <v>288.58668950640856</v>
      </c>
      <c r="F96" s="22">
        <f>Baseline!CF96*'Summary all tools'!E$37</f>
        <v>218.65122434144777</v>
      </c>
      <c r="G96" s="22">
        <f>Baseline!CG96*'Summary all tools'!F$37</f>
        <v>178.34983876569845</v>
      </c>
      <c r="H96" s="22">
        <f>Baseline!CH96*'Summary all tools'!G$37</f>
        <v>208.01423544650535</v>
      </c>
      <c r="I96" s="22">
        <f>Baseline!CI96*'Summary all tools'!H$37</f>
        <v>123.16543586480006</v>
      </c>
      <c r="J96" s="27">
        <f>Baseline!CJ96*'Summary all tools'!J$37</f>
        <v>91.615793854985654</v>
      </c>
      <c r="K96" s="27">
        <f>Baseline!CK96*'Summary all tools'!K$37</f>
        <v>95.896057639355831</v>
      </c>
      <c r="L96" s="27">
        <f>Baseline!CL96*'Summary all tools'!L$37</f>
        <v>196.11054857171175</v>
      </c>
      <c r="M96" s="27">
        <f>Baseline!CM96*'Summary all tools'!M$37</f>
        <v>146.64508128874553</v>
      </c>
      <c r="N96" s="27">
        <f>Baseline!CN96*'Summary all tools'!N$37</f>
        <v>119.78231602943427</v>
      </c>
      <c r="O96" s="27">
        <f>Baseline!CO96*'Summary all tools'!O$37</f>
        <v>196.01581751811867</v>
      </c>
      <c r="P96" s="27">
        <f>Baseline!CP96*'Summary all tools'!P$37</f>
        <v>131.34816285539313</v>
      </c>
      <c r="Q96" s="28"/>
      <c r="R96" s="29">
        <f>Baseline!CR96*'Summary all tools'!B$44</f>
        <v>52.924364603127408</v>
      </c>
      <c r="S96" s="29">
        <f>Baseline!CS96*'Summary all tools'!C$44</f>
        <v>39.905968248848097</v>
      </c>
      <c r="T96" s="29">
        <f>Baseline!CT96*'Summary all tools'!D$44</f>
        <v>84.392324161454056</v>
      </c>
      <c r="U96" s="29">
        <f>Baseline!CU96*'Summary all tools'!E$44</f>
        <v>61.562401796960017</v>
      </c>
      <c r="V96" s="29">
        <f>Baseline!CV96*'Summary all tools'!F$44</f>
        <v>28.832315240129997</v>
      </c>
      <c r="W96" s="29">
        <f>Baseline!CW96*'Summary all tools'!G$44</f>
        <v>27.251164652332523</v>
      </c>
      <c r="X96" s="29">
        <f>Baseline!CX96*'Summary all tools'!H$44</f>
        <v>22.850133123597608</v>
      </c>
      <c r="Y96" s="29">
        <f>Baseline!CY96*'Summary all tools'!J$44</f>
        <v>35.073621353202959</v>
      </c>
      <c r="Z96" s="29">
        <f>Baseline!CZ96*'Summary all tools'!K$44</f>
        <v>32.66804753117534</v>
      </c>
      <c r="AA96" s="29">
        <f>Baseline!DA96*'Summary all tools'!L$44</f>
        <v>60.557514126296191</v>
      </c>
      <c r="AB96" s="29">
        <f>Baseline!DB96*'Summary all tools'!M$44</f>
        <v>41.947848487768113</v>
      </c>
      <c r="AC96" s="29">
        <f>Baseline!DC96*'Summary all tools'!N$44</f>
        <v>22.520559326357475</v>
      </c>
      <c r="AD96" s="29">
        <f>Baseline!DD96*'Summary all tools'!O$44</f>
        <v>31.035162509069629</v>
      </c>
      <c r="AE96" s="29">
        <f>Baseline!DE96*'Summary all tools'!P$44</f>
        <v>23.346134544847985</v>
      </c>
      <c r="AF96" s="29">
        <f t="shared" si="3"/>
        <v>2807.854737684796</v>
      </c>
      <c r="AH96" s="6">
        <f>C96*'Summary all tools'!B$38</f>
        <v>23.330976341944105</v>
      </c>
      <c r="AI96" s="6">
        <f>D96*'Summary all tools'!C$38</f>
        <v>23.44951504168921</v>
      </c>
      <c r="AJ96" s="6">
        <f>E96*'Summary all tools'!D$38</f>
        <v>54.533400247103032</v>
      </c>
      <c r="AK96" s="6">
        <f>F96*'Summary all tools'!E$38</f>
        <v>41.317895679545884</v>
      </c>
      <c r="AL96" s="6">
        <f>G96*'Summary all tools'!F$38</f>
        <v>33.702258264410155</v>
      </c>
      <c r="AM96" s="6">
        <f>H96*'Summary all tools'!G$38</f>
        <v>50.177186184415802</v>
      </c>
      <c r="AN96" s="6">
        <f>I96*'Summary all tools'!H$38</f>
        <v>29.709961886056206</v>
      </c>
      <c r="AO96" s="6">
        <f>J96*'Summary all tools'!J$38</f>
        <v>11.191163224522057</v>
      </c>
      <c r="AP96" s="6">
        <f>K96*'Summary all tools'!K$38</f>
        <v>11.714011181619036</v>
      </c>
      <c r="AQ96" s="6">
        <f>L96*'Summary all tools'!L$38</f>
        <v>48.020495870476665</v>
      </c>
      <c r="AR96" s="6">
        <f>M96*'Summary all tools'!M$38</f>
        <v>35.908162879249112</v>
      </c>
      <c r="AS96" s="6">
        <f>N96*'Summary all tools'!N$38</f>
        <v>29.330427425448981</v>
      </c>
      <c r="AT96" s="6">
        <f>O96*'Summary all tools'!O$38</f>
        <v>43.660559540382444</v>
      </c>
      <c r="AU96" s="6">
        <f>P96*'Summary all tools'!P$38</f>
        <v>29.256487346168647</v>
      </c>
      <c r="AV96" s="6"/>
      <c r="AW96" s="6">
        <f>R96*'Summary all tools'!B$45</f>
        <v>9.9508372714698794</v>
      </c>
      <c r="AX96" s="6">
        <f>S96*'Summary all tools'!C$45</f>
        <v>7.5031188221627874</v>
      </c>
      <c r="AY96" s="6">
        <f>T96*'Summary all tools'!D$45</f>
        <v>15.947375809852234</v>
      </c>
      <c r="AZ96" s="6">
        <f>U96*'Summary all tools'!E$45</f>
        <v>11.633270762101599</v>
      </c>
      <c r="BA96" s="6">
        <f>V96*'Summary all tools'!F$45</f>
        <v>5.4483600395081337</v>
      </c>
      <c r="BB96" s="6">
        <f>W96*'Summary all tools'!G$45</f>
        <v>6.5735249299988805</v>
      </c>
      <c r="BC96" s="6">
        <f>X96*'Summary all tools'!H$45</f>
        <v>5.5119082673373159</v>
      </c>
      <c r="BD96" s="6">
        <f>Y96*'Summary all tools'!J$45</f>
        <v>4.284355403393322</v>
      </c>
      <c r="BE96" s="6">
        <f>Z96*'Summary all tools'!K$45</f>
        <v>3.9905068412822877</v>
      </c>
      <c r="BF96" s="6">
        <f>AA96*'Summary all tools'!L$45</f>
        <v>14.828380615970636</v>
      </c>
      <c r="BG96" s="6">
        <f>AB96*'Summary all tools'!M$45</f>
        <v>10.271535619847903</v>
      </c>
      <c r="BH96" s="6">
        <f>AC96*'Summary all tools'!N$45</f>
        <v>5.5144837134383957</v>
      </c>
      <c r="BI96" s="6">
        <f>AD96*'Summary all tools'!O$45</f>
        <v>6.912771518795565</v>
      </c>
      <c r="BJ96" s="6">
        <f>AE96*'Summary all tools'!P$45</f>
        <v>5.2001175733631584</v>
      </c>
      <c r="BK96" s="6">
        <f t="shared" si="4"/>
        <v>578.87304830155324</v>
      </c>
      <c r="BM96" s="6">
        <f>C96*'Summary all tools'!B$39</f>
        <v>5.3681892468189982</v>
      </c>
      <c r="BN96" s="6">
        <f>D96*'Summary all tools'!C$39</f>
        <v>5.3954636379107921</v>
      </c>
      <c r="BO96" s="6">
        <f>E96*'Summary all tools'!D$39</f>
        <v>16.089046656753997</v>
      </c>
      <c r="BP96" s="6">
        <f>F96*'Summary all tools'!E$39</f>
        <v>12.190062389928134</v>
      </c>
      <c r="BQ96" s="6">
        <f>G96*'Summary all tools'!F$39</f>
        <v>9.9432128419843622</v>
      </c>
      <c r="BR96" s="6">
        <f>H96*'Summary all tools'!G$39</f>
        <v>10.381486796775683</v>
      </c>
      <c r="BS96" s="6">
        <f>I96*'Summary all tools'!H$39</f>
        <v>6.1468886660805948</v>
      </c>
      <c r="BT96" s="6">
        <f>J96*'Summary all tools'!J$39</f>
        <v>2.4658495240472331</v>
      </c>
      <c r="BU96" s="6">
        <f>K96*'Summary all tools'!K$39</f>
        <v>2.5810533112041942</v>
      </c>
      <c r="BV96" s="6">
        <f>L96*'Summary all tools'!L$39</f>
        <v>9.5074136119400112</v>
      </c>
      <c r="BW96" s="6">
        <f>M96*'Summary all tools'!M$39</f>
        <v>7.1093342613278443</v>
      </c>
      <c r="BX96" s="6">
        <f>N96*'Summary all tools'!N$39</f>
        <v>5.8070309332264767</v>
      </c>
      <c r="BY96" s="6">
        <f>O96*'Summary all tools'!O$39</f>
        <v>9.8647289338102588</v>
      </c>
      <c r="BZ96" s="6">
        <f>P96*'Summary all tools'!P$39</f>
        <v>6.6102523711008656</v>
      </c>
      <c r="CA96" s="6"/>
      <c r="CB96" s="6">
        <f>R96*'Summary all tools'!B$46</f>
        <v>2.2895731775063441</v>
      </c>
      <c r="CC96" s="6">
        <f>S96*'Summary all tools'!C$46</f>
        <v>1.7263813219135618</v>
      </c>
      <c r="CD96" s="6">
        <f>T96*'Summary all tools'!D$46</f>
        <v>4.7049711240247269</v>
      </c>
      <c r="CE96" s="6">
        <f>U96*'Summary all tools'!E$46</f>
        <v>3.4321761565206583</v>
      </c>
      <c r="CF96" s="6">
        <f>V96*'Summary all tools'!F$46</f>
        <v>1.6074354153828343</v>
      </c>
      <c r="CG96" s="6">
        <f>W96*'Summary all tools'!G$46</f>
        <v>1.3600396406894235</v>
      </c>
      <c r="CH96" s="6">
        <f>X96*'Summary all tools'!H$46</f>
        <v>1.1403948139318585</v>
      </c>
      <c r="CI96" s="6">
        <f>Y96*'Summary all tools'!I$46</f>
        <v>0</v>
      </c>
      <c r="CJ96" s="6">
        <f>Z96*'Summary all tools'!J$46</f>
        <v>0.87926421926558884</v>
      </c>
      <c r="CK96" s="6">
        <f>AA96*'Summary all tools'!K$46</f>
        <v>1.629912388492444</v>
      </c>
      <c r="CL96" s="6">
        <f>AB96*'Summary all tools'!L$46</f>
        <v>2.0336261797685444</v>
      </c>
      <c r="CM96" s="6">
        <f>AC96*'Summary all tools'!M$46</f>
        <v>1.0917937553451857</v>
      </c>
      <c r="CN96" s="6">
        <f>AD96*'Summary all tools'!N$46</f>
        <v>1.5045805982211242</v>
      </c>
      <c r="CO96" s="6">
        <f>AE96*'Summary all tools'!O$46</f>
        <v>1.1749219621824707</v>
      </c>
      <c r="CP96" s="6">
        <f t="shared" si="5"/>
        <v>134.03508393615419</v>
      </c>
      <c r="CR96" s="6"/>
      <c r="CS96" s="6"/>
      <c r="CT96" s="6"/>
      <c r="CU96" s="6"/>
      <c r="CV96" s="6"/>
      <c r="CW96" s="6"/>
      <c r="CX96" s="6"/>
      <c r="CY96" s="6"/>
      <c r="CZ96" s="6"/>
      <c r="DA96" s="6"/>
      <c r="DB96" s="6"/>
      <c r="DC96" s="6"/>
      <c r="DD96" s="6"/>
      <c r="DE96" s="6"/>
      <c r="DF96" s="6"/>
      <c r="DH96" s="6"/>
      <c r="DI96" s="6"/>
      <c r="DJ96" s="6"/>
      <c r="DK96" s="6"/>
      <c r="DL96" s="6"/>
      <c r="DM96" s="6"/>
      <c r="DN96" s="6"/>
      <c r="DO96" s="6"/>
      <c r="DP96" s="6"/>
      <c r="DQ96" s="6"/>
      <c r="DR96" s="6"/>
      <c r="DS96" s="6"/>
      <c r="DT96" s="6"/>
      <c r="DU96" s="6"/>
      <c r="DV96" s="6"/>
      <c r="DX96" s="6"/>
      <c r="DY96" s="6"/>
      <c r="DZ96" s="6"/>
      <c r="EA96" s="6"/>
      <c r="EB96" s="6"/>
      <c r="EC96" s="6"/>
      <c r="ED96" s="6"/>
      <c r="EE96" s="6"/>
      <c r="EF96" s="6"/>
      <c r="EG96" s="6"/>
      <c r="EH96" s="6"/>
      <c r="EI96" s="6"/>
      <c r="EJ96" s="6"/>
      <c r="EK96" s="6"/>
      <c r="EL96" s="6"/>
      <c r="EN96" s="1"/>
      <c r="EO96" s="1"/>
      <c r="EP96" s="1"/>
      <c r="EQ96" s="1"/>
      <c r="ER96" s="1"/>
      <c r="ES96" s="1"/>
      <c r="ET96" s="1"/>
      <c r="EU96" s="1"/>
      <c r="EV96" s="1"/>
      <c r="EW96" s="1"/>
      <c r="EX96" s="1"/>
      <c r="EY96" s="1"/>
      <c r="EZ96" s="1"/>
      <c r="FA96" s="1"/>
      <c r="FB96" s="2"/>
      <c r="FD96" s="2"/>
      <c r="FE96" s="2"/>
      <c r="FF96" s="2"/>
      <c r="FG96" s="2"/>
      <c r="FH96" s="2"/>
      <c r="FI96" s="2"/>
      <c r="FJ96" s="2"/>
      <c r="FK96" s="2"/>
      <c r="FL96" s="2"/>
      <c r="FM96" s="2"/>
      <c r="FN96" s="2"/>
      <c r="FO96" s="2"/>
      <c r="FP96" s="2"/>
      <c r="FQ96" s="2"/>
      <c r="FR96" s="2"/>
      <c r="FT96" s="2"/>
      <c r="FU96" s="2"/>
      <c r="FV96" s="2"/>
      <c r="FW96" s="2"/>
      <c r="FX96" s="2"/>
      <c r="FY96" s="2"/>
      <c r="FZ96" s="2"/>
      <c r="GA96" s="2"/>
      <c r="GB96" s="2"/>
      <c r="GC96" s="2"/>
      <c r="GD96" s="2"/>
      <c r="GE96" s="2"/>
      <c r="GF96" s="2"/>
      <c r="GG96" s="2"/>
      <c r="GH96" s="2"/>
      <c r="GJ96" s="6"/>
    </row>
    <row r="97" spans="1:192" x14ac:dyDescent="0.25">
      <c r="A97" s="8" t="s">
        <v>15</v>
      </c>
      <c r="B97" s="8" t="s">
        <v>263</v>
      </c>
      <c r="C97" s="22">
        <f>Baseline!CC97*'Summary all tools'!B$37</f>
        <v>268.5465364580038</v>
      </c>
      <c r="D97" s="22">
        <f>Baseline!CD97*'Summary all tools'!C$37</f>
        <v>268.05865023639433</v>
      </c>
      <c r="E97" s="22">
        <f>Baseline!CE97*'Summary all tools'!D$37</f>
        <v>604.11009512363648</v>
      </c>
      <c r="F97" s="22">
        <f>Baseline!CF97*'Summary all tools'!E$37</f>
        <v>478.09956145065672</v>
      </c>
      <c r="G97" s="22">
        <f>Baseline!CG97*'Summary all tools'!F$37</f>
        <v>391.95176073749951</v>
      </c>
      <c r="H97" s="22">
        <f>Baseline!CH97*'Summary all tools'!G$37</f>
        <v>436.93546814437218</v>
      </c>
      <c r="I97" s="22">
        <f>Baseline!CI97*'Summary all tools'!H$37</f>
        <v>211.2499991629314</v>
      </c>
      <c r="J97" s="27">
        <f>Baseline!CJ97*'Summary all tools'!J$37</f>
        <v>195.83686962869456</v>
      </c>
      <c r="K97" s="27">
        <f>Baseline!CK97*'Summary all tools'!K$37</f>
        <v>208.41687206703287</v>
      </c>
      <c r="L97" s="27">
        <f>Baseline!CL97*'Summary all tools'!L$37</f>
        <v>420.53794105327461</v>
      </c>
      <c r="M97" s="27">
        <f>Baseline!CM97*'Summary all tools'!M$37</f>
        <v>337.4352743808945</v>
      </c>
      <c r="N97" s="27">
        <f>Baseline!CN97*'Summary all tools'!N$37</f>
        <v>254.92474736468995</v>
      </c>
      <c r="O97" s="27">
        <f>Baseline!CO97*'Summary all tools'!O$37</f>
        <v>420.5083410384301</v>
      </c>
      <c r="P97" s="27">
        <f>Baseline!CP97*'Summary all tools'!P$37</f>
        <v>229.17251178178506</v>
      </c>
      <c r="Q97" s="28"/>
      <c r="R97" s="29">
        <f>Baseline!CR97*'Summary all tools'!B$44</f>
        <v>100.26261610071886</v>
      </c>
      <c r="S97" s="29">
        <f>Baseline!CS97*'Summary all tools'!C$44</f>
        <v>54.432616909103785</v>
      </c>
      <c r="T97" s="29">
        <f>Baseline!CT97*'Summary all tools'!D$44</f>
        <v>129.90638135741355</v>
      </c>
      <c r="U97" s="29">
        <f>Baseline!CU97*'Summary all tools'!E$44</f>
        <v>106.73055935104009</v>
      </c>
      <c r="V97" s="29">
        <f>Baseline!CV97*'Summary all tools'!F$44</f>
        <v>39.71647517365021</v>
      </c>
      <c r="W97" s="29">
        <f>Baseline!CW97*'Summary all tools'!G$44</f>
        <v>40.051527879281252</v>
      </c>
      <c r="X97" s="29">
        <f>Baseline!CX97*'Summary all tools'!H$44</f>
        <v>32.435163163925779</v>
      </c>
      <c r="Y97" s="29">
        <f>Baseline!CY97*'Summary all tools'!J$44</f>
        <v>68.099412055031735</v>
      </c>
      <c r="Z97" s="29">
        <f>Baseline!CZ97*'Summary all tools'!K$44</f>
        <v>42.895000257355974</v>
      </c>
      <c r="AA97" s="29">
        <f>Baseline!DA97*'Summary all tools'!L$44</f>
        <v>88.033491219214</v>
      </c>
      <c r="AB97" s="29">
        <f>Baseline!DB97*'Summary all tools'!M$44</f>
        <v>68.667464164166759</v>
      </c>
      <c r="AC97" s="29">
        <f>Baseline!DC97*'Summary all tools'!N$44</f>
        <v>32.218917632752813</v>
      </c>
      <c r="AD97" s="29">
        <f>Baseline!DD97*'Summary all tools'!O$44</f>
        <v>45.230499564694384</v>
      </c>
      <c r="AE97" s="29">
        <f>Baseline!DE97*'Summary all tools'!P$44</f>
        <v>31.626779757571192</v>
      </c>
      <c r="AF97" s="29">
        <f t="shared" si="3"/>
        <v>5606.0915332142158</v>
      </c>
      <c r="AH97" s="6">
        <f>C97*'Summary all tools'!B$38</f>
        <v>50.492110848177084</v>
      </c>
      <c r="AI97" s="6">
        <f>D97*'Summary all tools'!C$38</f>
        <v>50.400378497025891</v>
      </c>
      <c r="AJ97" s="6">
        <f>E97*'Summary all tools'!D$38</f>
        <v>114.15695459495949</v>
      </c>
      <c r="AK97" s="6">
        <f>F97*'Summary all tools'!E$38</f>
        <v>90.345104922013775</v>
      </c>
      <c r="AL97" s="6">
        <f>G97*'Summary all tools'!F$38</f>
        <v>74.066001735607301</v>
      </c>
      <c r="AM97" s="6">
        <f>H97*'Summary all tools'!G$38</f>
        <v>105.39755747290309</v>
      </c>
      <c r="AN97" s="6">
        <f>I97*'Summary all tools'!H$38</f>
        <v>50.957716988470516</v>
      </c>
      <c r="AO97" s="6">
        <f>J97*'Summary all tools'!J$38</f>
        <v>23.922102087149025</v>
      </c>
      <c r="AP97" s="6">
        <f>K97*'Summary all tools'!K$38</f>
        <v>25.458789755600289</v>
      </c>
      <c r="AQ97" s="6">
        <f>L97*'Summary all tools'!L$38</f>
        <v>102.97477932117981</v>
      </c>
      <c r="AR97" s="6">
        <f>M97*'Summary all tools'!M$38</f>
        <v>82.625892987269154</v>
      </c>
      <c r="AS97" s="6">
        <f>N97*'Summary all tools'!N$38</f>
        <v>62.422000587245357</v>
      </c>
      <c r="AT97" s="6">
        <f>O97*'Summary all tools'!O$38</f>
        <v>93.664020044906621</v>
      </c>
      <c r="AU97" s="6">
        <f>P97*'Summary all tools'!P$38</f>
        <v>51.045881002652962</v>
      </c>
      <c r="AV97" s="6"/>
      <c r="AW97" s="6">
        <f>R97*'Summary all tools'!B$45</f>
        <v>18.851373742730832</v>
      </c>
      <c r="AX97" s="6">
        <f>S97*'Summary all tools'!C$45</f>
        <v>10.234418819848132</v>
      </c>
      <c r="AY97" s="6">
        <f>T97*'Summary all tools'!D$45</f>
        <v>24.548036852750684</v>
      </c>
      <c r="AZ97" s="6">
        <f>U97*'Summary all tools'!E$45</f>
        <v>20.168568140278701</v>
      </c>
      <c r="BA97" s="6">
        <f>V97*'Summary all tools'!F$45</f>
        <v>7.5051085715465771</v>
      </c>
      <c r="BB97" s="6">
        <f>W97*'Summary all tools'!G$45</f>
        <v>9.661228074392243</v>
      </c>
      <c r="BC97" s="6">
        <f>X97*'Summary all tools'!H$45</f>
        <v>7.8240088593203589</v>
      </c>
      <c r="BD97" s="6">
        <f>Y97*'Summary all tools'!J$45</f>
        <v>8.3185617210080167</v>
      </c>
      <c r="BE97" s="6">
        <f>Z97*'Summary all tools'!K$45</f>
        <v>5.2397619361987626</v>
      </c>
      <c r="BF97" s="6">
        <f>AA97*'Summary all tools'!L$45</f>
        <v>21.556269830177296</v>
      </c>
      <c r="BG97" s="6">
        <f>AB97*'Summary all tools'!M$45</f>
        <v>16.814218833953735</v>
      </c>
      <c r="BH97" s="6">
        <f>AC97*'Summary all tools'!N$45</f>
        <v>7.8892666019394726</v>
      </c>
      <c r="BI97" s="6">
        <f>AD97*'Summary all tools'!O$45</f>
        <v>10.074640629973866</v>
      </c>
      <c r="BJ97" s="6">
        <f>AE97*'Summary all tools'!P$45</f>
        <v>7.0445483336994554</v>
      </c>
      <c r="BK97" s="6">
        <f t="shared" si="4"/>
        <v>1153.6593017929786</v>
      </c>
      <c r="BM97" s="6">
        <f>C97*'Summary all tools'!B$39</f>
        <v>11.617653823474376</v>
      </c>
      <c r="BN97" s="6">
        <f>D97*'Summary all tools'!C$39</f>
        <v>11.596547264802417</v>
      </c>
      <c r="BO97" s="6">
        <f>E97*'Summary all tools'!D$39</f>
        <v>33.679846852550156</v>
      </c>
      <c r="BP97" s="6">
        <f>F97*'Summary all tools'!E$39</f>
        <v>26.654611700594124</v>
      </c>
      <c r="BQ97" s="6">
        <f>G97*'Summary all tools'!F$39</f>
        <v>21.851770698393459</v>
      </c>
      <c r="BR97" s="6">
        <f>H97*'Summary all tools'!G$39</f>
        <v>21.806391201290293</v>
      </c>
      <c r="BS97" s="6">
        <f>I97*'Summary all tools'!H$39</f>
        <v>10.542975928649073</v>
      </c>
      <c r="BT97" s="6">
        <f>J97*'Summary all tools'!J$39</f>
        <v>5.2709716463209721</v>
      </c>
      <c r="BU97" s="6">
        <f>K97*'Summary all tools'!K$39</f>
        <v>5.6095638444543008</v>
      </c>
      <c r="BV97" s="6">
        <f>L97*'Summary all tools'!L$39</f>
        <v>20.387624093790635</v>
      </c>
      <c r="BW97" s="6">
        <f>M97*'Summary all tools'!M$39</f>
        <v>16.358817739090203</v>
      </c>
      <c r="BX97" s="6">
        <f>N97*'Summary all tools'!N$39</f>
        <v>12.358718237072068</v>
      </c>
      <c r="BY97" s="6">
        <f>O97*'Summary all tools'!O$39</f>
        <v>21.162581934832456</v>
      </c>
      <c r="BZ97" s="6">
        <f>P97*'Summary all tools'!P$39</f>
        <v>11.533378971310711</v>
      </c>
      <c r="CA97" s="6"/>
      <c r="CB97" s="6">
        <f>R97*'Summary all tools'!B$46</f>
        <v>4.337484223991166</v>
      </c>
      <c r="CC97" s="6">
        <f>S97*'Summary all tools'!C$46</f>
        <v>2.3548220293455882</v>
      </c>
      <c r="CD97" s="6">
        <f>T97*'Summary all tools'!D$46</f>
        <v>7.2424332329543937</v>
      </c>
      <c r="CE97" s="6">
        <f>U97*'Summary all tools'!E$46</f>
        <v>5.9503539544300521</v>
      </c>
      <c r="CF97" s="6">
        <f>V97*'Summary all tools'!F$46</f>
        <v>2.2142401065121891</v>
      </c>
      <c r="CG97" s="6">
        <f>W97*'Summary all tools'!G$46</f>
        <v>1.9988747740121882</v>
      </c>
      <c r="CH97" s="6">
        <f>X97*'Summary all tools'!H$46</f>
        <v>1.618760453652488</v>
      </c>
      <c r="CI97" s="6">
        <f>Y97*'Summary all tools'!I$46</f>
        <v>0</v>
      </c>
      <c r="CJ97" s="6">
        <f>Z97*'Summary all tools'!J$46</f>
        <v>1.1545238164505749</v>
      </c>
      <c r="CK97" s="6">
        <f>AA97*'Summary all tools'!K$46</f>
        <v>2.3694314406827783</v>
      </c>
      <c r="CL97" s="6">
        <f>AB97*'Summary all tools'!L$46</f>
        <v>3.328989634910303</v>
      </c>
      <c r="CM97" s="6">
        <f>AC97*'Summary all tools'!M$46</f>
        <v>1.5619688909880165</v>
      </c>
      <c r="CN97" s="6">
        <f>AD97*'Summary all tools'!N$46</f>
        <v>2.192768672405069</v>
      </c>
      <c r="CO97" s="6">
        <f>AE97*'Summary all tools'!O$46</f>
        <v>1.5916552720492492</v>
      </c>
      <c r="CP97" s="6">
        <f t="shared" si="5"/>
        <v>268.34776043900933</v>
      </c>
      <c r="CR97" s="6"/>
      <c r="CS97" s="6"/>
      <c r="CT97" s="6"/>
      <c r="CU97" s="6"/>
      <c r="CV97" s="6"/>
      <c r="CW97" s="6"/>
      <c r="CX97" s="6"/>
      <c r="CY97" s="6"/>
      <c r="CZ97" s="6"/>
      <c r="DA97" s="6"/>
      <c r="DB97" s="6"/>
      <c r="DC97" s="6"/>
      <c r="DD97" s="6"/>
      <c r="DE97" s="6"/>
      <c r="DF97" s="6"/>
      <c r="DH97" s="6"/>
      <c r="DI97" s="6"/>
      <c r="DJ97" s="6"/>
      <c r="DK97" s="6"/>
      <c r="DL97" s="6"/>
      <c r="DM97" s="6"/>
      <c r="DN97" s="6"/>
      <c r="DO97" s="6"/>
      <c r="DP97" s="6"/>
      <c r="DQ97" s="6"/>
      <c r="DR97" s="6"/>
      <c r="DS97" s="6"/>
      <c r="DT97" s="6"/>
      <c r="DU97" s="6"/>
      <c r="DV97" s="6"/>
      <c r="DX97" s="6"/>
      <c r="DY97" s="6"/>
      <c r="DZ97" s="6"/>
      <c r="EA97" s="6"/>
      <c r="EB97" s="6"/>
      <c r="EC97" s="6"/>
      <c r="ED97" s="6"/>
      <c r="EE97" s="6"/>
      <c r="EF97" s="6"/>
      <c r="EG97" s="6"/>
      <c r="EH97" s="6"/>
      <c r="EI97" s="6"/>
      <c r="EJ97" s="6"/>
      <c r="EK97" s="6"/>
      <c r="EL97" s="6"/>
      <c r="EN97" s="1"/>
      <c r="EO97" s="1"/>
      <c r="EP97" s="1"/>
      <c r="EQ97" s="1"/>
      <c r="ER97" s="1"/>
      <c r="ES97" s="1"/>
      <c r="ET97" s="1"/>
      <c r="EU97" s="1"/>
      <c r="EV97" s="1"/>
      <c r="EW97" s="1"/>
      <c r="EX97" s="1"/>
      <c r="EY97" s="1"/>
      <c r="EZ97" s="1"/>
      <c r="FA97" s="1"/>
      <c r="FB97" s="2"/>
      <c r="FD97" s="2"/>
      <c r="FE97" s="2"/>
      <c r="FF97" s="2"/>
      <c r="FG97" s="2"/>
      <c r="FH97" s="2"/>
      <c r="FI97" s="2"/>
      <c r="FJ97" s="2"/>
      <c r="FK97" s="2"/>
      <c r="FL97" s="2"/>
      <c r="FM97" s="2"/>
      <c r="FN97" s="2"/>
      <c r="FO97" s="2"/>
      <c r="FP97" s="2"/>
      <c r="FQ97" s="2"/>
      <c r="FR97" s="2"/>
      <c r="FT97" s="2"/>
      <c r="FU97" s="2"/>
      <c r="FV97" s="2"/>
      <c r="FW97" s="2"/>
      <c r="FX97" s="2"/>
      <c r="FY97" s="2"/>
      <c r="FZ97" s="2"/>
      <c r="GA97" s="2"/>
      <c r="GB97" s="2"/>
      <c r="GC97" s="2"/>
      <c r="GD97" s="2"/>
      <c r="GE97" s="2"/>
      <c r="GF97" s="2"/>
      <c r="GG97" s="2"/>
      <c r="GH97" s="2"/>
      <c r="GJ97" s="6"/>
    </row>
    <row r="98" spans="1:192" x14ac:dyDescent="0.25">
      <c r="A98" s="8" t="s">
        <v>22</v>
      </c>
      <c r="B98" s="8" t="s">
        <v>264</v>
      </c>
      <c r="C98" s="22">
        <f>Baseline!CC98*'Summary all tools'!B$37</f>
        <v>134.2528081026062</v>
      </c>
      <c r="D98" s="22">
        <f>Baseline!CD98*'Summary all tools'!C$37</f>
        <v>144.33286365441961</v>
      </c>
      <c r="E98" s="22">
        <f>Baseline!CE98*'Summary all tools'!D$37</f>
        <v>340.64201331847772</v>
      </c>
      <c r="F98" s="22">
        <f>Baseline!CF98*'Summary all tools'!E$37</f>
        <v>261.3130583737456</v>
      </c>
      <c r="G98" s="22">
        <f>Baseline!CG98*'Summary all tools'!F$37</f>
        <v>193.58633414846858</v>
      </c>
      <c r="H98" s="22">
        <f>Baseline!CH98*'Summary all tools'!G$37</f>
        <v>239.00407579992014</v>
      </c>
      <c r="I98" s="22">
        <f>Baseline!CI98*'Summary all tools'!H$37</f>
        <v>130.01603369695209</v>
      </c>
      <c r="J98" s="27">
        <f>Baseline!CJ98*'Summary all tools'!J$37</f>
        <v>103.09749420849295</v>
      </c>
      <c r="K98" s="27">
        <f>Baseline!CK98*'Summary all tools'!K$37</f>
        <v>110.57791692278637</v>
      </c>
      <c r="L98" s="27">
        <f>Baseline!CL98*'Summary all tools'!L$37</f>
        <v>223.31152446547961</v>
      </c>
      <c r="M98" s="27">
        <f>Baseline!CM98*'Summary all tools'!M$37</f>
        <v>174.23066067413177</v>
      </c>
      <c r="N98" s="27">
        <f>Baseline!CN98*'Summary all tools'!N$37</f>
        <v>129.34983180555386</v>
      </c>
      <c r="O98" s="27">
        <f>Baseline!CO98*'Summary all tools'!O$37</f>
        <v>231.58371447005976</v>
      </c>
      <c r="P98" s="27">
        <f>Baseline!CP98*'Summary all tools'!P$37</f>
        <v>131.30219422947471</v>
      </c>
      <c r="Q98" s="28"/>
      <c r="R98" s="29">
        <f>Baseline!CR98*'Summary all tools'!B$44</f>
        <v>10.403354133412286</v>
      </c>
      <c r="S98" s="29">
        <f>Baseline!CS98*'Summary all tools'!C$44</f>
        <v>6.6638668362736411</v>
      </c>
      <c r="T98" s="29">
        <f>Baseline!CT98*'Summary all tools'!D$44</f>
        <v>18.062043005865068</v>
      </c>
      <c r="U98" s="29">
        <f>Baseline!CU98*'Summary all tools'!E$44</f>
        <v>13.428893480032423</v>
      </c>
      <c r="V98" s="29">
        <f>Baseline!CV98*'Summary all tools'!F$44</f>
        <v>4.8940365374612851</v>
      </c>
      <c r="W98" s="29">
        <f>Baseline!CW98*'Summary all tools'!G$44</f>
        <v>5.6004754937283368</v>
      </c>
      <c r="X98" s="29">
        <f>Baseline!CX98*'Summary all tools'!H$44</f>
        <v>4.5516623880355889</v>
      </c>
      <c r="Y98" s="29">
        <f>Baseline!CY98*'Summary all tools'!J$44</f>
        <v>8.0078395341442548</v>
      </c>
      <c r="Z98" s="29">
        <f>Baseline!CZ98*'Summary all tools'!K$44</f>
        <v>5.0433964730183041</v>
      </c>
      <c r="AA98" s="29">
        <f>Baseline!DA98*'Summary all tools'!L$44</f>
        <v>12.511005817096679</v>
      </c>
      <c r="AB98" s="29">
        <f>Baseline!DB98*'Summary all tools'!M$44</f>
        <v>8.1092578604912706</v>
      </c>
      <c r="AC98" s="29">
        <f>Baseline!DC98*'Summary all tools'!N$44</f>
        <v>3.4302501236508443</v>
      </c>
      <c r="AD98" s="29">
        <f>Baseline!DD98*'Summary all tools'!O$44</f>
        <v>6.4262695690561298</v>
      </c>
      <c r="AE98" s="29">
        <f>Baseline!DE98*'Summary all tools'!P$44</f>
        <v>3.8433142898357473</v>
      </c>
      <c r="AF98" s="29">
        <f t="shared" si="3"/>
        <v>2657.5761894126717</v>
      </c>
      <c r="AH98" s="6">
        <f>C98*'Summary all tools'!B$38</f>
        <v>25.242208511804492</v>
      </c>
      <c r="AI98" s="6">
        <f>D98*'Summary all tools'!C$38</f>
        <v>27.137460221213672</v>
      </c>
      <c r="AJ98" s="6">
        <f>E98*'Summary all tools'!D$38</f>
        <v>64.370145709242863</v>
      </c>
      <c r="AK98" s="6">
        <f>F98*'Summary all tools'!E$38</f>
        <v>49.379580279545827</v>
      </c>
      <c r="AL98" s="6">
        <f>G98*'Summary all tools'!F$38</f>
        <v>36.5814551618585</v>
      </c>
      <c r="AM98" s="6">
        <f>H98*'Summary all tools'!G$38</f>
        <v>57.65255432881623</v>
      </c>
      <c r="AN98" s="6">
        <f>I98*'Summary all tools'!H$38</f>
        <v>31.362462841871068</v>
      </c>
      <c r="AO98" s="6">
        <f>J98*'Summary all tools'!J$38</f>
        <v>12.593689768739305</v>
      </c>
      <c r="AP98" s="6">
        <f>K98*'Summary all tools'!K$38</f>
        <v>13.50744740878757</v>
      </c>
      <c r="AQ98" s="6">
        <f>L98*'Summary all tools'!L$38</f>
        <v>54.681047075359835</v>
      </c>
      <c r="AR98" s="6">
        <f>M98*'Summary all tools'!M$38</f>
        <v>42.662889795309177</v>
      </c>
      <c r="AS98" s="6">
        <f>N98*'Summary all tools'!N$38</f>
        <v>31.673171633570295</v>
      </c>
      <c r="AT98" s="6">
        <f>O98*'Summary all tools'!O$38</f>
        <v>51.58295224449607</v>
      </c>
      <c r="AU98" s="6">
        <f>P98*'Summary all tools'!P$38</f>
        <v>29.246248295288403</v>
      </c>
      <c r="AV98" s="6"/>
      <c r="AW98" s="6">
        <f>R98*'Summary all tools'!B$45</f>
        <v>1.9560382979627093</v>
      </c>
      <c r="AX98" s="6">
        <f>S98*'Summary all tools'!C$45</f>
        <v>1.2529400207968742</v>
      </c>
      <c r="AY98" s="6">
        <f>T98*'Summary all tools'!D$45</f>
        <v>3.4131325398406993</v>
      </c>
      <c r="AZ98" s="6">
        <f>U98*'Summary all tools'!E$45</f>
        <v>2.5376195425882866</v>
      </c>
      <c r="BA98" s="6">
        <f>V98*'Summary all tools'!F$45</f>
        <v>0.92481206869867005</v>
      </c>
      <c r="BB98" s="6">
        <f>W98*'Summary all tools'!G$45</f>
        <v>1.3509464915555416</v>
      </c>
      <c r="BC98" s="6">
        <f>X98*'Summary all tools'!H$45</f>
        <v>1.0979518329734645</v>
      </c>
      <c r="BD98" s="6">
        <f>Y98*'Summary all tools'!J$45</f>
        <v>0.97818329713149277</v>
      </c>
      <c r="BE98" s="6">
        <f>Z98*'Summary all tools'!K$45</f>
        <v>0.61606706399188393</v>
      </c>
      <c r="BF98" s="6">
        <f>AA98*'Summary all tools'!L$45</f>
        <v>3.0635001918609781</v>
      </c>
      <c r="BG98" s="6">
        <f>AB98*'Summary all tools'!M$45</f>
        <v>1.9856687283700891</v>
      </c>
      <c r="BH98" s="6">
        <f>AC98*'Summary all tools'!N$45</f>
        <v>0.83994620940669806</v>
      </c>
      <c r="BI98" s="6">
        <f>AD98*'Summary all tools'!O$45</f>
        <v>1.4313871640302098</v>
      </c>
      <c r="BJ98" s="6">
        <f>AE98*'Summary all tools'!P$45</f>
        <v>0.85605975328121497</v>
      </c>
      <c r="BK98" s="6">
        <f t="shared" si="4"/>
        <v>549.97756647839196</v>
      </c>
      <c r="BM98" s="6">
        <f>C98*'Summary all tools'!B$39</f>
        <v>5.8079417814771404</v>
      </c>
      <c r="BN98" s="6">
        <f>D98*'Summary all tools'!C$39</f>
        <v>6.2440173960314649</v>
      </c>
      <c r="BO98" s="6">
        <f>E98*'Summary all tools'!D$39</f>
        <v>18.991192057074755</v>
      </c>
      <c r="BP98" s="6">
        <f>F98*'Summary all tools'!E$39</f>
        <v>14.568509709803893</v>
      </c>
      <c r="BQ98" s="6">
        <f>G98*'Summary all tools'!F$39</f>
        <v>10.792665342784339</v>
      </c>
      <c r="BR98" s="6">
        <f>H98*'Summary all tools'!G$39</f>
        <v>11.9281146887206</v>
      </c>
      <c r="BS98" s="6">
        <f>I98*'Summary all tools'!H$39</f>
        <v>6.4887854155595317</v>
      </c>
      <c r="BT98" s="6">
        <f>J98*'Summary all tools'!J$39</f>
        <v>2.7748807965018805</v>
      </c>
      <c r="BU98" s="6">
        <f>K98*'Summary all tools'!K$39</f>
        <v>2.9762172256650579</v>
      </c>
      <c r="BV98" s="6">
        <f>L98*'Summary all tools'!L$39</f>
        <v>10.826113347135001</v>
      </c>
      <c r="BW98" s="6">
        <f>M98*'Summary all tools'!M$39</f>
        <v>8.4466795232323548</v>
      </c>
      <c r="BX98" s="6">
        <f>N98*'Summary all tools'!N$39</f>
        <v>6.2708628402035149</v>
      </c>
      <c r="BY98" s="6">
        <f>O98*'Summary all tools'!O$39</f>
        <v>11.654725611727144</v>
      </c>
      <c r="BZ98" s="6">
        <f>P98*'Summary all tools'!P$39</f>
        <v>6.6079389453789688</v>
      </c>
      <c r="CA98" s="6"/>
      <c r="CB98" s="6">
        <f>R98*'Summary all tools'!B$46</f>
        <v>0.45006190926575618</v>
      </c>
      <c r="CC98" s="6">
        <f>S98*'Summary all tools'!C$46</f>
        <v>0.28828708443113926</v>
      </c>
      <c r="CD98" s="6">
        <f>T98*'Summary all tools'!D$46</f>
        <v>1.0069800971579703</v>
      </c>
      <c r="CE98" s="6">
        <f>U98*'Summary all tools'!E$46</f>
        <v>0.74867657312387337</v>
      </c>
      <c r="CF98" s="6">
        <f>V98*'Summary all tools'!F$46</f>
        <v>0.2728482811378064</v>
      </c>
      <c r="CG98" s="6">
        <f>W98*'Summary all tools'!G$46</f>
        <v>0.27950617066666378</v>
      </c>
      <c r="CH98" s="6">
        <f>X98*'Summary all tools'!H$46</f>
        <v>0.22716244820140646</v>
      </c>
      <c r="CI98" s="6">
        <f>Y98*'Summary all tools'!I$46</f>
        <v>0</v>
      </c>
      <c r="CJ98" s="6">
        <f>Z98*'Summary all tools'!J$46</f>
        <v>0.13574359037109307</v>
      </c>
      <c r="CK98" s="6">
        <f>AA98*'Summary all tools'!K$46</f>
        <v>0.33673514621585265</v>
      </c>
      <c r="CL98" s="6">
        <f>AB98*'Summary all tools'!L$46</f>
        <v>0.39313575494575592</v>
      </c>
      <c r="CM98" s="6">
        <f>AC98*'Summary all tools'!M$46</f>
        <v>0.16629807501676239</v>
      </c>
      <c r="CN98" s="6">
        <f>AD98*'Summary all tools'!N$46</f>
        <v>0.3115447038408477</v>
      </c>
      <c r="CO98" s="6">
        <f>AE98*'Summary all tools'!O$46</f>
        <v>0.19341935848194813</v>
      </c>
      <c r="CP98" s="6">
        <f t="shared" si="5"/>
        <v>129.18904387415247</v>
      </c>
      <c r="CR98" s="6"/>
      <c r="CS98" s="6"/>
      <c r="CT98" s="6"/>
      <c r="CU98" s="6"/>
      <c r="CV98" s="6"/>
      <c r="CW98" s="6"/>
      <c r="CX98" s="6"/>
      <c r="CY98" s="6"/>
      <c r="CZ98" s="6"/>
      <c r="DA98" s="6"/>
      <c r="DB98" s="6"/>
      <c r="DC98" s="6"/>
      <c r="DD98" s="6"/>
      <c r="DE98" s="6"/>
      <c r="DF98" s="6"/>
      <c r="DH98" s="6"/>
      <c r="DI98" s="6"/>
      <c r="DJ98" s="6"/>
      <c r="DK98" s="6"/>
      <c r="DL98" s="6"/>
      <c r="DM98" s="6"/>
      <c r="DN98" s="6"/>
      <c r="DO98" s="6"/>
      <c r="DP98" s="6"/>
      <c r="DQ98" s="6"/>
      <c r="DR98" s="6"/>
      <c r="DS98" s="6"/>
      <c r="DT98" s="6"/>
      <c r="DU98" s="6"/>
      <c r="DV98" s="6"/>
      <c r="DX98" s="6"/>
      <c r="DY98" s="6"/>
      <c r="DZ98" s="6"/>
      <c r="EA98" s="6"/>
      <c r="EB98" s="6"/>
      <c r="EC98" s="6"/>
      <c r="ED98" s="6"/>
      <c r="EE98" s="6"/>
      <c r="EF98" s="6"/>
      <c r="EG98" s="6"/>
      <c r="EH98" s="6"/>
      <c r="EI98" s="6"/>
      <c r="EJ98" s="6"/>
      <c r="EK98" s="6"/>
      <c r="EL98" s="6"/>
      <c r="EN98" s="1"/>
      <c r="EO98" s="1"/>
      <c r="EP98" s="1"/>
      <c r="EQ98" s="1"/>
      <c r="ER98" s="1"/>
      <c r="ES98" s="1"/>
      <c r="ET98" s="1"/>
      <c r="EU98" s="1"/>
      <c r="EV98" s="1"/>
      <c r="EW98" s="1"/>
      <c r="EX98" s="1"/>
      <c r="EY98" s="1"/>
      <c r="EZ98" s="1"/>
      <c r="FA98" s="1"/>
      <c r="FB98" s="2"/>
      <c r="FD98" s="2"/>
      <c r="FE98" s="2"/>
      <c r="FF98" s="2"/>
      <c r="FG98" s="2"/>
      <c r="FH98" s="2"/>
      <c r="FI98" s="2"/>
      <c r="FJ98" s="2"/>
      <c r="FK98" s="2"/>
      <c r="FL98" s="2"/>
      <c r="FM98" s="2"/>
      <c r="FN98" s="2"/>
      <c r="FO98" s="2"/>
      <c r="FP98" s="2"/>
      <c r="FQ98" s="2"/>
      <c r="FR98" s="2"/>
      <c r="FT98" s="2"/>
      <c r="FU98" s="2"/>
      <c r="FV98" s="2"/>
      <c r="FW98" s="2"/>
      <c r="FX98" s="2"/>
      <c r="FY98" s="2"/>
      <c r="FZ98" s="2"/>
      <c r="GA98" s="2"/>
      <c r="GB98" s="2"/>
      <c r="GC98" s="2"/>
      <c r="GD98" s="2"/>
      <c r="GE98" s="2"/>
      <c r="GF98" s="2"/>
      <c r="GG98" s="2"/>
      <c r="GH98" s="2"/>
      <c r="GJ98" s="6"/>
    </row>
    <row r="99" spans="1:192" x14ac:dyDescent="0.25">
      <c r="A99" s="8" t="s">
        <v>66</v>
      </c>
      <c r="B99" s="8" t="s">
        <v>265</v>
      </c>
      <c r="C99" s="22">
        <f>Baseline!CC99*'Summary all tools'!B$37</f>
        <v>248.40795513825151</v>
      </c>
      <c r="D99" s="22">
        <f>Baseline!CD99*'Summary all tools'!C$37</f>
        <v>264.57422978466701</v>
      </c>
      <c r="E99" s="22">
        <f>Baseline!CE99*'Summary all tools'!D$37</f>
        <v>589.7361034531931</v>
      </c>
      <c r="F99" s="22">
        <f>Baseline!CF99*'Summary all tools'!E$37</f>
        <v>453.44388879568805</v>
      </c>
      <c r="G99" s="22">
        <f>Baseline!CG99*'Summary all tools'!F$37</f>
        <v>362.1065831717612</v>
      </c>
      <c r="H99" s="22">
        <f>Baseline!CH99*'Summary all tools'!G$37</f>
        <v>446.96942632876267</v>
      </c>
      <c r="I99" s="22">
        <f>Baseline!CI99*'Summary all tools'!H$37</f>
        <v>233.85410174618448</v>
      </c>
      <c r="J99" s="27">
        <f>Baseline!CJ99*'Summary all tools'!J$37</f>
        <v>189.22752529482725</v>
      </c>
      <c r="K99" s="27">
        <f>Baseline!CK99*'Summary all tools'!K$37</f>
        <v>196.79428594462794</v>
      </c>
      <c r="L99" s="27">
        <f>Baseline!CL99*'Summary all tools'!L$37</f>
        <v>384.32746573833731</v>
      </c>
      <c r="M99" s="27">
        <f>Baseline!CM99*'Summary all tools'!M$37</f>
        <v>304.99426841255536</v>
      </c>
      <c r="N99" s="27">
        <f>Baseline!CN99*'Summary all tools'!N$37</f>
        <v>239.9966370276918</v>
      </c>
      <c r="O99" s="27">
        <f>Baseline!CO99*'Summary all tools'!O$37</f>
        <v>435.57352329653344</v>
      </c>
      <c r="P99" s="27">
        <f>Baseline!CP99*'Summary all tools'!P$37</f>
        <v>250.26541100732197</v>
      </c>
      <c r="Q99" s="28"/>
      <c r="R99" s="29">
        <f>Baseline!CR99*'Summary all tools'!B$44</f>
        <v>51.540552779509746</v>
      </c>
      <c r="S99" s="29">
        <f>Baseline!CS99*'Summary all tools'!C$44</f>
        <v>36.343379491973366</v>
      </c>
      <c r="T99" s="29">
        <f>Baseline!CT99*'Summary all tools'!D$44</f>
        <v>82.83400215494963</v>
      </c>
      <c r="U99" s="29">
        <f>Baseline!CU99*'Summary all tools'!E$44</f>
        <v>63.050212290670203</v>
      </c>
      <c r="V99" s="29">
        <f>Baseline!CV99*'Summary all tools'!F$44</f>
        <v>21.901121960554942</v>
      </c>
      <c r="W99" s="29">
        <f>Baseline!CW99*'Summary all tools'!G$44</f>
        <v>28.840024544240734</v>
      </c>
      <c r="X99" s="29">
        <f>Baseline!CX99*'Summary all tools'!H$44</f>
        <v>23.896491200289383</v>
      </c>
      <c r="Y99" s="29">
        <f>Baseline!CY99*'Summary all tools'!J$44</f>
        <v>34.465157780798634</v>
      </c>
      <c r="Z99" s="29">
        <f>Baseline!CZ99*'Summary all tools'!K$44</f>
        <v>25.435896296393214</v>
      </c>
      <c r="AA99" s="29">
        <f>Baseline!DA99*'Summary all tools'!L$44</f>
        <v>53.0118043374191</v>
      </c>
      <c r="AB99" s="29">
        <f>Baseline!DB99*'Summary all tools'!M$44</f>
        <v>36.784244783437522</v>
      </c>
      <c r="AC99" s="29">
        <f>Baseline!DC99*'Summary all tools'!N$44</f>
        <v>17.433217348584279</v>
      </c>
      <c r="AD99" s="29">
        <f>Baseline!DD99*'Summary all tools'!O$44</f>
        <v>28.094027888529084</v>
      </c>
      <c r="AE99" s="29">
        <f>Baseline!DE99*'Summary all tools'!P$44</f>
        <v>20.412416161363005</v>
      </c>
      <c r="AF99" s="29">
        <f t="shared" si="3"/>
        <v>5124.3139541591154</v>
      </c>
      <c r="AH99" s="6">
        <f>C99*'Summary all tools'!B$38</f>
        <v>46.705655458606358</v>
      </c>
      <c r="AI99" s="6">
        <f>D99*'Summary all tools'!C$38</f>
        <v>49.745237879646211</v>
      </c>
      <c r="AJ99" s="6">
        <f>E99*'Summary all tools'!D$38</f>
        <v>111.44074255394847</v>
      </c>
      <c r="AK99" s="6">
        <f>F99*'Summary all tools'!E$38</f>
        <v>85.685993070546687</v>
      </c>
      <c r="AL99" s="6">
        <f>G99*'Summary all tools'!F$38</f>
        <v>68.426244003114505</v>
      </c>
      <c r="AM99" s="6">
        <f>H99*'Summary all tools'!G$38</f>
        <v>107.81794849520061</v>
      </c>
      <c r="AN99" s="6">
        <f>I99*'Summary all tools'!H$38</f>
        <v>56.410277777961319</v>
      </c>
      <c r="AO99" s="6">
        <f>J99*'Summary all tools'!J$38</f>
        <v>23.114749466655915</v>
      </c>
      <c r="AP99" s="6">
        <f>K99*'Summary all tools'!K$38</f>
        <v>24.039053562594304</v>
      </c>
      <c r="AQ99" s="6">
        <f>L99*'Summary all tools'!L$38</f>
        <v>94.108122259675028</v>
      </c>
      <c r="AR99" s="6">
        <f>M99*'Summary all tools'!M$38</f>
        <v>74.682244853690634</v>
      </c>
      <c r="AS99" s="6">
        <f>N99*'Summary all tools'!N$38</f>
        <v>58.766637497331267</v>
      </c>
      <c r="AT99" s="6">
        <f>O99*'Summary all tools'!O$38</f>
        <v>97.019638460271665</v>
      </c>
      <c r="AU99" s="6">
        <f>P99*'Summary all tools'!P$38</f>
        <v>55.744112982991567</v>
      </c>
      <c r="AV99" s="6"/>
      <c r="AW99" s="6">
        <f>R99*'Summary all tools'!B$45</f>
        <v>9.6906530184435962</v>
      </c>
      <c r="AX99" s="6">
        <f>S99*'Summary all tools'!C$45</f>
        <v>6.8332810026505664</v>
      </c>
      <c r="AY99" s="6">
        <f>T99*'Summary all tools'!D$45</f>
        <v>15.652904163083205</v>
      </c>
      <c r="AZ99" s="6">
        <f>U99*'Summary all tools'!E$45</f>
        <v>11.91441805023228</v>
      </c>
      <c r="BA99" s="6">
        <f>V99*'Summary all tools'!F$45</f>
        <v>4.1385922953630816</v>
      </c>
      <c r="BB99" s="6">
        <f>W99*'Summary all tools'!G$45</f>
        <v>6.95678965438709</v>
      </c>
      <c r="BC99" s="6">
        <f>X99*'Summary all tools'!H$45</f>
        <v>5.7643107239145372</v>
      </c>
      <c r="BD99" s="6">
        <f>Y99*'Summary all tools'!J$45</f>
        <v>4.2100296253977625</v>
      </c>
      <c r="BE99" s="6">
        <f>Z99*'Summary all tools'!K$45</f>
        <v>3.1070763591867485</v>
      </c>
      <c r="BF99" s="6">
        <f>AA99*'Summary all tools'!L$45</f>
        <v>12.980704759696707</v>
      </c>
      <c r="BG99" s="6">
        <f>AB99*'Summary all tools'!M$45</f>
        <v>9.0071527900282504</v>
      </c>
      <c r="BH99" s="6">
        <f>AC99*'Summary all tools'!N$45</f>
        <v>4.2687746671143101</v>
      </c>
      <c r="BI99" s="6">
        <f>AD99*'Summary all tools'!O$45</f>
        <v>6.2576632482371402</v>
      </c>
      <c r="BJ99" s="6">
        <f>AE99*'Summary all tools'!P$45</f>
        <v>4.5466611953082561</v>
      </c>
      <c r="BK99" s="6">
        <f t="shared" si="4"/>
        <v>1059.0356698752778</v>
      </c>
      <c r="BM99" s="6">
        <f>C99*'Summary all tools'!B$39</f>
        <v>10.746433999325358</v>
      </c>
      <c r="BN99" s="6">
        <f>D99*'Summary all tools'!C$39</f>
        <v>11.445806945759307</v>
      </c>
      <c r="BO99" s="6">
        <f>E99*'Summary all tools'!D$39</f>
        <v>32.878479946040692</v>
      </c>
      <c r="BP99" s="6">
        <f>F99*'Summary all tools'!E$39</f>
        <v>25.280029011496694</v>
      </c>
      <c r="BQ99" s="6">
        <f>G99*'Summary all tools'!F$39</f>
        <v>20.187867019552414</v>
      </c>
      <c r="BR99" s="6">
        <f>H99*'Summary all tools'!G$39</f>
        <v>22.307161757627711</v>
      </c>
      <c r="BS99" s="6">
        <f>I99*'Summary all tools'!H$39</f>
        <v>11.671091954060962</v>
      </c>
      <c r="BT99" s="6">
        <f>J99*'Summary all tools'!J$39</f>
        <v>5.0930803909580833</v>
      </c>
      <c r="BU99" s="6">
        <f>K99*'Summary all tools'!K$39</f>
        <v>5.2967406154868808</v>
      </c>
      <c r="BV99" s="6">
        <f>L99*'Summary all tools'!L$39</f>
        <v>18.632145011143717</v>
      </c>
      <c r="BW99" s="6">
        <f>M99*'Summary all tools'!M$39</f>
        <v>14.786082034791098</v>
      </c>
      <c r="BX99" s="6">
        <f>N99*'Summary all tools'!N$39</f>
        <v>11.635005410545453</v>
      </c>
      <c r="BY99" s="6">
        <f>O99*'Summary all tools'!O$39</f>
        <v>21.920755133283134</v>
      </c>
      <c r="BZ99" s="6">
        <f>P99*'Summary all tools'!P$39</f>
        <v>12.594904188625708</v>
      </c>
      <c r="CA99" s="6"/>
      <c r="CB99" s="6">
        <f>R99*'Summary all tools'!B$46</f>
        <v>2.2297077741551639</v>
      </c>
      <c r="CC99" s="6">
        <f>S99*'Summary all tools'!C$46</f>
        <v>1.5722593457426084</v>
      </c>
      <c r="CD99" s="6">
        <f>T99*'Summary all tools'!D$46</f>
        <v>4.618092843145666</v>
      </c>
      <c r="CE99" s="6">
        <f>U99*'Summary all tools'!E$46</f>
        <v>3.515123337801449</v>
      </c>
      <c r="CF99" s="6">
        <f>V99*'Summary all tools'!F$46</f>
        <v>1.2210132548431452</v>
      </c>
      <c r="CG99" s="6">
        <f>W99*'Summary all tools'!G$46</f>
        <v>1.4393357905628463</v>
      </c>
      <c r="CH99" s="6">
        <f>X99*'Summary all tools'!H$46</f>
        <v>1.1926160118443869</v>
      </c>
      <c r="CI99" s="6">
        <f>Y99*'Summary all tools'!I$46</f>
        <v>0</v>
      </c>
      <c r="CJ99" s="6">
        <f>Z99*'Summary all tools'!J$46</f>
        <v>0.68461004524453783</v>
      </c>
      <c r="CK99" s="6">
        <f>AA99*'Summary all tools'!K$46</f>
        <v>1.4268187502825018</v>
      </c>
      <c r="CL99" s="6">
        <f>AB99*'Summary all tools'!L$46</f>
        <v>1.7832953510458618</v>
      </c>
      <c r="CM99" s="6">
        <f>AC99*'Summary all tools'!M$46</f>
        <v>0.845160085099813</v>
      </c>
      <c r="CN99" s="6">
        <f>AD99*'Summary all tools'!N$46</f>
        <v>1.361994778490728</v>
      </c>
      <c r="CO99" s="6">
        <f>AE99*'Summary all tools'!O$46</f>
        <v>1.0272790985215305</v>
      </c>
      <c r="CP99" s="6">
        <f t="shared" si="5"/>
        <v>247.39288988547742</v>
      </c>
      <c r="CR99" s="6"/>
      <c r="CS99" s="6"/>
      <c r="CT99" s="6"/>
      <c r="CU99" s="6"/>
      <c r="CV99" s="6"/>
      <c r="CW99" s="6"/>
      <c r="CX99" s="6"/>
      <c r="CY99" s="6"/>
      <c r="CZ99" s="6"/>
      <c r="DA99" s="6"/>
      <c r="DB99" s="6"/>
      <c r="DC99" s="6"/>
      <c r="DD99" s="6"/>
      <c r="DE99" s="6"/>
      <c r="DF99" s="6"/>
      <c r="DH99" s="6"/>
      <c r="DI99" s="6"/>
      <c r="DJ99" s="6"/>
      <c r="DK99" s="6"/>
      <c r="DL99" s="6"/>
      <c r="DM99" s="6"/>
      <c r="DN99" s="6"/>
      <c r="DO99" s="6"/>
      <c r="DP99" s="6"/>
      <c r="DQ99" s="6"/>
      <c r="DR99" s="6"/>
      <c r="DS99" s="6"/>
      <c r="DT99" s="6"/>
      <c r="DU99" s="6"/>
      <c r="DV99" s="6"/>
      <c r="DX99" s="6"/>
      <c r="DY99" s="6"/>
      <c r="DZ99" s="6"/>
      <c r="EA99" s="6"/>
      <c r="EB99" s="6"/>
      <c r="EC99" s="6"/>
      <c r="ED99" s="6"/>
      <c r="EE99" s="6"/>
      <c r="EF99" s="6"/>
      <c r="EG99" s="6"/>
      <c r="EH99" s="6"/>
      <c r="EI99" s="6"/>
      <c r="EJ99" s="6"/>
      <c r="EK99" s="6"/>
      <c r="EL99" s="6"/>
      <c r="EN99" s="1"/>
      <c r="EO99" s="1"/>
      <c r="EP99" s="1"/>
      <c r="EQ99" s="1"/>
      <c r="ER99" s="1"/>
      <c r="ES99" s="1"/>
      <c r="ET99" s="1"/>
      <c r="EU99" s="1"/>
      <c r="EV99" s="1"/>
      <c r="EW99" s="1"/>
      <c r="EX99" s="1"/>
      <c r="EY99" s="1"/>
      <c r="EZ99" s="1"/>
      <c r="FA99" s="1"/>
      <c r="FB99" s="2"/>
      <c r="FD99" s="2"/>
      <c r="FE99" s="2"/>
      <c r="FF99" s="2"/>
      <c r="FG99" s="2"/>
      <c r="FH99" s="2"/>
      <c r="FI99" s="2"/>
      <c r="FJ99" s="2"/>
      <c r="FK99" s="2"/>
      <c r="FL99" s="2"/>
      <c r="FM99" s="2"/>
      <c r="FN99" s="2"/>
      <c r="FO99" s="2"/>
      <c r="FP99" s="2"/>
      <c r="FQ99" s="2"/>
      <c r="FR99" s="2"/>
      <c r="FT99" s="2"/>
      <c r="FU99" s="2"/>
      <c r="FV99" s="2"/>
      <c r="FW99" s="2"/>
      <c r="FX99" s="2"/>
      <c r="FY99" s="2"/>
      <c r="FZ99" s="2"/>
      <c r="GA99" s="2"/>
      <c r="GB99" s="2"/>
      <c r="GC99" s="2"/>
      <c r="GD99" s="2"/>
      <c r="GE99" s="2"/>
      <c r="GF99" s="2"/>
      <c r="GG99" s="2"/>
      <c r="GH99" s="2"/>
      <c r="GJ99" s="6"/>
    </row>
    <row r="100" spans="1:192" x14ac:dyDescent="0.25">
      <c r="A100" s="8" t="s">
        <v>70</v>
      </c>
      <c r="B100" s="8" t="s">
        <v>266</v>
      </c>
      <c r="C100" s="22">
        <f>Baseline!CC100*'Summary all tools'!B$37</f>
        <v>435.25950782710953</v>
      </c>
      <c r="D100" s="22">
        <f>Baseline!CD100*'Summary all tools'!C$37</f>
        <v>427.28134612041464</v>
      </c>
      <c r="E100" s="22">
        <f>Baseline!CE100*'Summary all tools'!D$37</f>
        <v>1008.6361201336904</v>
      </c>
      <c r="F100" s="22">
        <f>Baseline!CF100*'Summary all tools'!E$37</f>
        <v>749.98065350853744</v>
      </c>
      <c r="G100" s="22">
        <f>Baseline!CG100*'Summary all tools'!F$37</f>
        <v>567.80311054744175</v>
      </c>
      <c r="H100" s="22">
        <f>Baseline!CH100*'Summary all tools'!G$37</f>
        <v>692.89451527077335</v>
      </c>
      <c r="I100" s="22">
        <f>Baseline!CI100*'Summary all tools'!H$37</f>
        <v>380.70867662925968</v>
      </c>
      <c r="J100" s="27">
        <f>Baseline!CJ100*'Summary all tools'!J$37</f>
        <v>331.29096076455272</v>
      </c>
      <c r="K100" s="27">
        <f>Baseline!CK100*'Summary all tools'!K$37</f>
        <v>332.15220743450266</v>
      </c>
      <c r="L100" s="27">
        <f>Baseline!CL100*'Summary all tools'!L$37</f>
        <v>667.57527835719577</v>
      </c>
      <c r="M100" s="27">
        <f>Baseline!CM100*'Summary all tools'!M$37</f>
        <v>521.11468017020832</v>
      </c>
      <c r="N100" s="27">
        <f>Baseline!CN100*'Summary all tools'!N$37</f>
        <v>395.77374053765777</v>
      </c>
      <c r="O100" s="27">
        <f>Baseline!CO100*'Summary all tools'!O$37</f>
        <v>698.0361926734106</v>
      </c>
      <c r="P100" s="27">
        <f>Baseline!CP100*'Summary all tools'!P$37</f>
        <v>404.30271111956449</v>
      </c>
      <c r="Q100" s="28"/>
      <c r="R100" s="29">
        <f>Baseline!CR100*'Summary all tools'!B$44</f>
        <v>62.30237397612791</v>
      </c>
      <c r="S100" s="29">
        <f>Baseline!CS100*'Summary all tools'!C$44</f>
        <v>43.998324332350393</v>
      </c>
      <c r="T100" s="29">
        <f>Baseline!CT100*'Summary all tools'!D$44</f>
        <v>89.208756333478703</v>
      </c>
      <c r="U100" s="29">
        <f>Baseline!CU100*'Summary all tools'!E$44</f>
        <v>56.23261006470927</v>
      </c>
      <c r="V100" s="29">
        <f>Baseline!CV100*'Summary all tools'!F$44</f>
        <v>20.131883074099523</v>
      </c>
      <c r="W100" s="29">
        <f>Baseline!CW100*'Summary all tools'!G$44</f>
        <v>24.798951547824871</v>
      </c>
      <c r="X100" s="29">
        <f>Baseline!CX100*'Summary all tools'!H$44</f>
        <v>16.87626467456953</v>
      </c>
      <c r="Y100" s="29">
        <f>Baseline!CY100*'Summary all tools'!J$44</f>
        <v>42.345031627663005</v>
      </c>
      <c r="Z100" s="29">
        <f>Baseline!CZ100*'Summary all tools'!K$44</f>
        <v>32.621446843856596</v>
      </c>
      <c r="AA100" s="29">
        <f>Baseline!DA100*'Summary all tools'!L$44</f>
        <v>58.534174336333407</v>
      </c>
      <c r="AB100" s="29">
        <f>Baseline!DB100*'Summary all tools'!M$44</f>
        <v>37.302969342929792</v>
      </c>
      <c r="AC100" s="29">
        <f>Baseline!DC100*'Summary all tools'!N$44</f>
        <v>16.693479460624285</v>
      </c>
      <c r="AD100" s="29">
        <f>Baseline!DD100*'Summary all tools'!O$44</f>
        <v>26.124247688639926</v>
      </c>
      <c r="AE100" s="29">
        <f>Baseline!DE100*'Summary all tools'!P$44</f>
        <v>19.522172929105395</v>
      </c>
      <c r="AF100" s="29">
        <f t="shared" si="3"/>
        <v>8159.5023873266318</v>
      </c>
      <c r="AH100" s="6">
        <f>C100*'Summary all tools'!B$38</f>
        <v>81.837478177143723</v>
      </c>
      <c r="AI100" s="6">
        <f>D100*'Summary all tools'!C$38</f>
        <v>80.337424478547177</v>
      </c>
      <c r="AJ100" s="6">
        <f>E100*'Summary all tools'!D$38</f>
        <v>190.5990790393476</v>
      </c>
      <c r="AK100" s="6">
        <f>F100*'Summary all tools'!E$38</f>
        <v>141.72169626158984</v>
      </c>
      <c r="AL100" s="6">
        <f>G100*'Summary all tools'!F$38</f>
        <v>107.29612769734521</v>
      </c>
      <c r="AM100" s="6">
        <f>H100*'Summary all tools'!G$38</f>
        <v>167.1399893582919</v>
      </c>
      <c r="AN100" s="6">
        <f>I100*'Summary all tools'!H$38</f>
        <v>91.834532902252107</v>
      </c>
      <c r="AO100" s="6">
        <f>J100*'Summary all tools'!J$38</f>
        <v>40.468254006436048</v>
      </c>
      <c r="AP100" s="6">
        <f>K100*'Summary all tools'!K$38</f>
        <v>40.573458051005503</v>
      </c>
      <c r="AQ100" s="6">
        <f>L100*'Summary all tools'!L$38</f>
        <v>163.46543381301916</v>
      </c>
      <c r="AR100" s="6">
        <f>M100*'Summary all tools'!M$38</f>
        <v>127.60244428161222</v>
      </c>
      <c r="AS100" s="6">
        <f>N100*'Summary all tools'!N$38</f>
        <v>96.910907707659831</v>
      </c>
      <c r="AT100" s="6">
        <f>O100*'Summary all tools'!O$38</f>
        <v>155.48056854514925</v>
      </c>
      <c r="AU100" s="6">
        <f>P100*'Summary all tools'!P$38</f>
        <v>90.05437833884055</v>
      </c>
      <c r="AV100" s="6"/>
      <c r="AW100" s="6">
        <f>R100*'Summary all tools'!B$45</f>
        <v>11.714090281701255</v>
      </c>
      <c r="AX100" s="6">
        <f>S100*'Summary all tools'!C$45</f>
        <v>8.2725634767979948</v>
      </c>
      <c r="AY100" s="6">
        <f>T100*'Summary all tools'!D$45</f>
        <v>16.857523203861586</v>
      </c>
      <c r="AZ100" s="6">
        <f>U100*'Summary all tools'!E$45</f>
        <v>10.626115282180978</v>
      </c>
      <c r="BA100" s="6">
        <f>V100*'Summary all tools'!F$45</f>
        <v>3.8042642898239709</v>
      </c>
      <c r="BB100" s="6">
        <f>W100*'Summary all tools'!G$45</f>
        <v>5.9820021755843724</v>
      </c>
      <c r="BC100" s="6">
        <f>X100*'Summary all tools'!H$45</f>
        <v>4.0708919409081767</v>
      </c>
      <c r="BD100" s="6">
        <f>Y100*'Summary all tools'!J$45</f>
        <v>5.1725815031720854</v>
      </c>
      <c r="BE100" s="6">
        <f>Z100*'Summary all tools'!K$45</f>
        <v>3.9848144177795843</v>
      </c>
      <c r="BF100" s="6">
        <f>AA100*'Summary all tools'!L$45</f>
        <v>14.332936690408673</v>
      </c>
      <c r="BG100" s="6">
        <f>AB100*'Summary all tools'!M$45</f>
        <v>9.13416997879464</v>
      </c>
      <c r="BH100" s="6">
        <f>AC100*'Summary all tools'!N$45</f>
        <v>4.0876391777042214</v>
      </c>
      <c r="BI100" s="6">
        <f>AD100*'Summary all tools'!O$45</f>
        <v>5.8189144432292101</v>
      </c>
      <c r="BJ100" s="6">
        <f>AE100*'Summary all tools'!P$45</f>
        <v>4.3483684343487319</v>
      </c>
      <c r="BK100" s="6">
        <f t="shared" si="4"/>
        <v>1683.5286479545355</v>
      </c>
      <c r="BM100" s="6">
        <f>C100*'Summary all tools'!B$39</f>
        <v>18.829862235448999</v>
      </c>
      <c r="BN100" s="6">
        <f>D100*'Summary all tools'!C$39</f>
        <v>18.484717136656876</v>
      </c>
      <c r="BO100" s="6">
        <f>E100*'Summary all tools'!D$39</f>
        <v>56.232647542664665</v>
      </c>
      <c r="BP100" s="6">
        <f>F100*'Summary all tools'!E$39</f>
        <v>41.812301692083956</v>
      </c>
      <c r="BQ100" s="6">
        <f>G100*'Summary all tools'!F$39</f>
        <v>31.655689848595639</v>
      </c>
      <c r="BR100" s="6">
        <f>H100*'Summary all tools'!G$39</f>
        <v>34.580687453439708</v>
      </c>
      <c r="BS100" s="6">
        <f>I100*'Summary all tools'!H$39</f>
        <v>19.000248186672849</v>
      </c>
      <c r="BT100" s="6">
        <f>J100*'Summary all tools'!J$39</f>
        <v>8.9167339336215026</v>
      </c>
      <c r="BU100" s="6">
        <f>K100*'Summary all tools'!K$39</f>
        <v>8.9399144858147714</v>
      </c>
      <c r="BV100" s="6">
        <f>L100*'Summary all tools'!L$39</f>
        <v>32.36396172808098</v>
      </c>
      <c r="BW100" s="6">
        <f>M100*'Summary all tools'!M$39</f>
        <v>25.263571183272219</v>
      </c>
      <c r="BX100" s="6">
        <f>N100*'Summary all tools'!N$39</f>
        <v>19.187058908563525</v>
      </c>
      <c r="BY100" s="6">
        <f>O100*'Summary all tools'!O$39</f>
        <v>35.129500842837061</v>
      </c>
      <c r="BZ100" s="6">
        <f>P100*'Summary all tools'!P$39</f>
        <v>20.347014352708744</v>
      </c>
      <c r="CA100" s="6"/>
      <c r="CB100" s="6">
        <f>R100*'Summary all tools'!B$46</f>
        <v>2.6952774099489614</v>
      </c>
      <c r="CC100" s="6">
        <f>S100*'Summary all tools'!C$46</f>
        <v>1.9034216849269723</v>
      </c>
      <c r="CD100" s="6">
        <f>T100*'Summary all tools'!D$46</f>
        <v>4.9734928707045052</v>
      </c>
      <c r="CE100" s="6">
        <f>U100*'Summary all tools'!E$46</f>
        <v>3.13503401182358</v>
      </c>
      <c r="CF100" s="6">
        <f>V100*'Summary all tools'!F$46</f>
        <v>1.1223761103517926</v>
      </c>
      <c r="CG100" s="6">
        <f>W100*'Summary all tools'!G$46</f>
        <v>1.2376556225346977</v>
      </c>
      <c r="CH100" s="6">
        <f>X100*'Summary all tools'!H$46</f>
        <v>0.8422535050154849</v>
      </c>
      <c r="CI100" s="6">
        <f>Y100*'Summary all tools'!I$46</f>
        <v>0</v>
      </c>
      <c r="CJ100" s="6">
        <f>Z100*'Summary all tools'!J$46</f>
        <v>0.87800995645990842</v>
      </c>
      <c r="CK100" s="6">
        <f>AA100*'Summary all tools'!K$46</f>
        <v>1.5754539676445845</v>
      </c>
      <c r="CL100" s="6">
        <f>AB100*'Summary all tools'!L$46</f>
        <v>1.8084430494928987</v>
      </c>
      <c r="CM100" s="6">
        <f>AC100*'Summary all tools'!M$46</f>
        <v>0.80929768954546666</v>
      </c>
      <c r="CN100" s="6">
        <f>AD100*'Summary all tools'!N$46</f>
        <v>1.2665000933687394</v>
      </c>
      <c r="CO100" s="6">
        <f>AE100*'Summary all tools'!O$46</f>
        <v>0.9824765500202155</v>
      </c>
      <c r="CP100" s="6">
        <f t="shared" si="5"/>
        <v>393.97360205229933</v>
      </c>
      <c r="CR100" s="6"/>
      <c r="CS100" s="6"/>
      <c r="CT100" s="6"/>
      <c r="CU100" s="6"/>
      <c r="CV100" s="6"/>
      <c r="CW100" s="6"/>
      <c r="CX100" s="6"/>
      <c r="CY100" s="6"/>
      <c r="CZ100" s="6"/>
      <c r="DA100" s="6"/>
      <c r="DB100" s="6"/>
      <c r="DC100" s="6"/>
      <c r="DD100" s="6"/>
      <c r="DE100" s="6"/>
      <c r="DF100" s="6"/>
      <c r="DH100" s="6"/>
      <c r="DI100" s="6"/>
      <c r="DJ100" s="6"/>
      <c r="DK100" s="6"/>
      <c r="DL100" s="6"/>
      <c r="DM100" s="6"/>
      <c r="DN100" s="6"/>
      <c r="DO100" s="6"/>
      <c r="DP100" s="6"/>
      <c r="DQ100" s="6"/>
      <c r="DR100" s="6"/>
      <c r="DS100" s="6"/>
      <c r="DT100" s="6"/>
      <c r="DU100" s="6"/>
      <c r="DV100" s="6"/>
      <c r="DX100" s="6"/>
      <c r="DY100" s="6"/>
      <c r="DZ100" s="6"/>
      <c r="EA100" s="6"/>
      <c r="EB100" s="6"/>
      <c r="EC100" s="6"/>
      <c r="ED100" s="6"/>
      <c r="EE100" s="6"/>
      <c r="EF100" s="6"/>
      <c r="EG100" s="6"/>
      <c r="EH100" s="6"/>
      <c r="EI100" s="6"/>
      <c r="EJ100" s="6"/>
      <c r="EK100" s="6"/>
      <c r="EL100" s="6"/>
      <c r="EN100" s="1"/>
      <c r="EO100" s="1"/>
      <c r="EP100" s="1"/>
      <c r="EQ100" s="1"/>
      <c r="ER100" s="1"/>
      <c r="ES100" s="1"/>
      <c r="ET100" s="1"/>
      <c r="EU100" s="1"/>
      <c r="EV100" s="1"/>
      <c r="EW100" s="1"/>
      <c r="EX100" s="1"/>
      <c r="EY100" s="1"/>
      <c r="EZ100" s="1"/>
      <c r="FA100" s="1"/>
      <c r="FB100" s="2"/>
      <c r="FD100" s="2"/>
      <c r="FE100" s="2"/>
      <c r="FF100" s="2"/>
      <c r="FG100" s="2"/>
      <c r="FH100" s="2"/>
      <c r="FI100" s="2"/>
      <c r="FJ100" s="2"/>
      <c r="FK100" s="2"/>
      <c r="FL100" s="2"/>
      <c r="FM100" s="2"/>
      <c r="FN100" s="2"/>
      <c r="FO100" s="2"/>
      <c r="FP100" s="2"/>
      <c r="FQ100" s="2"/>
      <c r="FR100" s="2"/>
      <c r="FT100" s="2"/>
      <c r="FU100" s="2"/>
      <c r="FV100" s="2"/>
      <c r="FW100" s="2"/>
      <c r="FX100" s="2"/>
      <c r="FY100" s="2"/>
      <c r="FZ100" s="2"/>
      <c r="GA100" s="2"/>
      <c r="GB100" s="2"/>
      <c r="GC100" s="2"/>
      <c r="GD100" s="2"/>
      <c r="GE100" s="2"/>
      <c r="GF100" s="2"/>
      <c r="GG100" s="2"/>
      <c r="GH100" s="2"/>
      <c r="GJ100" s="6"/>
    </row>
    <row r="101" spans="1:192" x14ac:dyDescent="0.25">
      <c r="A101" s="8" t="s">
        <v>135</v>
      </c>
      <c r="B101" s="8" t="s">
        <v>267</v>
      </c>
      <c r="C101" s="22">
        <f>Baseline!CC101*'Summary all tools'!B$37</f>
        <v>214.34169476990519</v>
      </c>
      <c r="D101" s="22">
        <f>Baseline!CD101*'Summary all tools'!C$37</f>
        <v>236.03616193580422</v>
      </c>
      <c r="E101" s="22">
        <f>Baseline!CE101*'Summary all tools'!D$37</f>
        <v>556.4999204955817</v>
      </c>
      <c r="F101" s="22">
        <f>Baseline!CF101*'Summary all tools'!E$37</f>
        <v>427.06303028645829</v>
      </c>
      <c r="G101" s="22">
        <f>Baseline!CG101*'Summary all tools'!F$37</f>
        <v>316.46698214349499</v>
      </c>
      <c r="H101" s="22">
        <f>Baseline!CH101*'Summary all tools'!G$37</f>
        <v>397.47323238340152</v>
      </c>
      <c r="I101" s="22">
        <f>Baseline!CI101*'Summary all tools'!H$37</f>
        <v>225.02369743259911</v>
      </c>
      <c r="J101" s="27">
        <f>Baseline!CJ101*'Summary all tools'!J$37</f>
        <v>167.43567370674668</v>
      </c>
      <c r="K101" s="27">
        <f>Baseline!CK101*'Summary all tools'!K$37</f>
        <v>180.40689097508096</v>
      </c>
      <c r="L101" s="27">
        <f>Baseline!CL101*'Summary all tools'!L$37</f>
        <v>356.15151827319107</v>
      </c>
      <c r="M101" s="27">
        <f>Baseline!CM101*'Summary all tools'!M$37</f>
        <v>283.34491118134741</v>
      </c>
      <c r="N101" s="27">
        <f>Baseline!CN101*'Summary all tools'!N$37</f>
        <v>213.48862667988124</v>
      </c>
      <c r="O101" s="27">
        <f>Baseline!CO101*'Summary all tools'!O$37</f>
        <v>382.26647717687416</v>
      </c>
      <c r="P101" s="27">
        <f>Baseline!CP101*'Summary all tools'!P$37</f>
        <v>234.65646569147583</v>
      </c>
      <c r="Q101" s="28"/>
      <c r="R101" s="29">
        <f>Baseline!CR101*'Summary all tools'!B$44</f>
        <v>8.36737772364717</v>
      </c>
      <c r="S101" s="29">
        <f>Baseline!CS101*'Summary all tools'!C$44</f>
        <v>7.1629471107686244</v>
      </c>
      <c r="T101" s="29">
        <f>Baseline!CT101*'Summary all tools'!D$44</f>
        <v>11.844695277503362</v>
      </c>
      <c r="U101" s="29">
        <f>Baseline!CU101*'Summary all tools'!E$44</f>
        <v>8.1148018691989261</v>
      </c>
      <c r="V101" s="29">
        <f>Baseline!CV101*'Summary all tools'!F$44</f>
        <v>3.473012973232362</v>
      </c>
      <c r="W101" s="29">
        <f>Baseline!CW101*'Summary all tools'!G$44</f>
        <v>4.8817640921567369</v>
      </c>
      <c r="X101" s="29">
        <f>Baseline!CX101*'Summary all tools'!H$44</f>
        <v>2.4199923177948346</v>
      </c>
      <c r="Y101" s="29">
        <f>Baseline!CY101*'Summary all tools'!J$44</f>
        <v>5.1809462910964417</v>
      </c>
      <c r="Z101" s="29">
        <f>Baseline!CZ101*'Summary all tools'!K$44</f>
        <v>3.8731253947733717</v>
      </c>
      <c r="AA101" s="29">
        <f>Baseline!DA101*'Summary all tools'!L$44</f>
        <v>7.7221397041797699</v>
      </c>
      <c r="AB101" s="29">
        <f>Baseline!DB101*'Summary all tools'!M$44</f>
        <v>5.0323583286265654</v>
      </c>
      <c r="AC101" s="29">
        <f>Baseline!DC101*'Summary all tools'!N$44</f>
        <v>2.7057354057960934</v>
      </c>
      <c r="AD101" s="29">
        <f>Baseline!DD101*'Summary all tools'!O$44</f>
        <v>3.294633043453143</v>
      </c>
      <c r="AE101" s="29">
        <f>Baseline!DE101*'Summary all tools'!P$44</f>
        <v>1.2382043968318037</v>
      </c>
      <c r="AF101" s="29">
        <f t="shared" si="3"/>
        <v>4265.9670170609015</v>
      </c>
      <c r="AH101" s="6">
        <f>C101*'Summary all tools'!B$38</f>
        <v>40.300518317802471</v>
      </c>
      <c r="AI101" s="6">
        <f>D101*'Summary all tools'!C$38</f>
        <v>44.379511312389148</v>
      </c>
      <c r="AJ101" s="6">
        <f>E101*'Summary all tools'!D$38</f>
        <v>105.16019624388341</v>
      </c>
      <c r="AK101" s="6">
        <f>F101*'Summary all tools'!E$38</f>
        <v>80.700877788872987</v>
      </c>
      <c r="AL101" s="6">
        <f>G101*'Summary all tools'!F$38</f>
        <v>59.801859301763727</v>
      </c>
      <c r="AM101" s="6">
        <f>H101*'Summary all tools'!G$38</f>
        <v>95.87847842150444</v>
      </c>
      <c r="AN101" s="6">
        <f>I101*'Summary all tools'!H$38</f>
        <v>54.280207975885737</v>
      </c>
      <c r="AO101" s="6">
        <f>J101*'Summary all tools'!J$38</f>
        <v>20.45280486272889</v>
      </c>
      <c r="AP101" s="6">
        <f>K101*'Summary all tools'!K$38</f>
        <v>22.037280678115479</v>
      </c>
      <c r="AQ101" s="6">
        <f>L101*'Summary all tools'!L$38</f>
        <v>87.208835205760835</v>
      </c>
      <c r="AR101" s="6">
        <f>M101*'Summary all tools'!M$38</f>
        <v>69.381087536599452</v>
      </c>
      <c r="AS101" s="6">
        <f>N101*'Summary all tools'!N$38</f>
        <v>52.275768899428599</v>
      </c>
      <c r="AT101" s="6">
        <f>O101*'Summary all tools'!O$38</f>
        <v>85.146028001186323</v>
      </c>
      <c r="AU101" s="6">
        <f>P101*'Summary all tools'!P$38</f>
        <v>52.267376794280267</v>
      </c>
      <c r="AV101" s="6"/>
      <c r="AW101" s="6">
        <f>R101*'Summary all tools'!B$45</f>
        <v>1.573234081151631</v>
      </c>
      <c r="AX101" s="6">
        <f>S101*'Summary all tools'!C$45</f>
        <v>1.3467770773990924</v>
      </c>
      <c r="AY101" s="6">
        <f>T101*'Summary all tools'!D$45</f>
        <v>2.2382581451620203</v>
      </c>
      <c r="AZ101" s="6">
        <f>U101*'Summary all tools'!E$45</f>
        <v>1.5334308696490928</v>
      </c>
      <c r="BA101" s="6">
        <f>V101*'Summary all tools'!F$45</f>
        <v>0.65628531536433132</v>
      </c>
      <c r="BB101" s="6">
        <f>W101*'Summary all tools'!G$45</f>
        <v>1.1775789538381778</v>
      </c>
      <c r="BC101" s="6">
        <f>X101*'Summary all tools'!H$45</f>
        <v>0.58375045743479836</v>
      </c>
      <c r="BD101" s="6">
        <f>Y101*'Summary all tools'!J$45</f>
        <v>0.63286921568258814</v>
      </c>
      <c r="BE101" s="6">
        <f>Z101*'Summary all tools'!K$45</f>
        <v>0.47311469625596053</v>
      </c>
      <c r="BF101" s="6">
        <f>AA101*'Summary all tools'!L$45</f>
        <v>1.8908772652798451</v>
      </c>
      <c r="BG101" s="6">
        <f>AB101*'Summary all tools'!M$45</f>
        <v>1.232245506927458</v>
      </c>
      <c r="BH101" s="6">
        <f>AC101*'Summary all tools'!N$45</f>
        <v>0.66253833272574836</v>
      </c>
      <c r="BI101" s="6">
        <f>AD101*'Summary all tools'!O$45</f>
        <v>0.73384650268900398</v>
      </c>
      <c r="BJ101" s="6">
        <f>AE101*'Summary all tools'!P$45</f>
        <v>0.27579762427101689</v>
      </c>
      <c r="BK101" s="6">
        <f t="shared" si="4"/>
        <v>884.28143538403265</v>
      </c>
      <c r="BM101" s="6">
        <f>C101*'Summary all tools'!B$39</f>
        <v>9.2726856306448173</v>
      </c>
      <c r="BN101" s="6">
        <f>D101*'Summary all tools'!C$39</f>
        <v>10.211214992231131</v>
      </c>
      <c r="BO101" s="6">
        <f>E101*'Summary all tools'!D$39</f>
        <v>31.025523736549449</v>
      </c>
      <c r="BP101" s="6">
        <f>F101*'Summary all tools'!E$39</f>
        <v>23.809265186158179</v>
      </c>
      <c r="BQ101" s="6">
        <f>G101*'Summary all tools'!F$39</f>
        <v>17.643405694619734</v>
      </c>
      <c r="BR101" s="6">
        <f>H101*'Summary all tools'!G$39</f>
        <v>19.836926569966433</v>
      </c>
      <c r="BS101" s="6">
        <f>I101*'Summary all tools'!H$39</f>
        <v>11.230387857079808</v>
      </c>
      <c r="BT101" s="6">
        <f>J101*'Summary all tools'!J$39</f>
        <v>4.5065502239911117</v>
      </c>
      <c r="BU101" s="6">
        <f>K101*'Summary all tools'!K$39</f>
        <v>4.8556720138220548</v>
      </c>
      <c r="BV101" s="6">
        <f>L101*'Summary all tools'!L$39</f>
        <v>17.266178782348621</v>
      </c>
      <c r="BW101" s="6">
        <f>M101*'Summary all tools'!M$39</f>
        <v>13.736524042481099</v>
      </c>
      <c r="BX101" s="6">
        <f>N101*'Summary all tools'!N$39</f>
        <v>10.349900553913717</v>
      </c>
      <c r="BY101" s="6">
        <f>O101*'Summary all tools'!O$39</f>
        <v>19.238014694828706</v>
      </c>
      <c r="BZ101" s="6">
        <f>P101*'Summary all tools'!P$39</f>
        <v>11.80936546816374</v>
      </c>
      <c r="CA101" s="6"/>
      <c r="CB101" s="6">
        <f>R101*'Summary all tools'!B$46</f>
        <v>0.36198306291984433</v>
      </c>
      <c r="CC101" s="6">
        <f>S101*'Summary all tools'!C$46</f>
        <v>0.30987791161395051</v>
      </c>
      <c r="CD101" s="6">
        <f>T101*'Summary all tools'!D$46</f>
        <v>0.66035566394531653</v>
      </c>
      <c r="CE101" s="6">
        <f>U101*'Summary all tools'!E$46</f>
        <v>0.45240972862317957</v>
      </c>
      <c r="CF101" s="6">
        <f>V101*'Summary all tools'!F$46</f>
        <v>0.19362454956401079</v>
      </c>
      <c r="CG101" s="6">
        <f>W101*'Summary all tools'!G$46</f>
        <v>0.24363702493203679</v>
      </c>
      <c r="CH101" s="6">
        <f>X101*'Summary all tools'!H$46</f>
        <v>0.12077595671064793</v>
      </c>
      <c r="CI101" s="6">
        <f>Y101*'Summary all tools'!I$46</f>
        <v>0</v>
      </c>
      <c r="CJ101" s="6">
        <f>Z101*'Summary all tools'!J$46</f>
        <v>0.10424561103944893</v>
      </c>
      <c r="CK101" s="6">
        <f>AA101*'Summary all tools'!K$46</f>
        <v>0.20784226947067705</v>
      </c>
      <c r="CL101" s="6">
        <f>AB101*'Summary all tools'!L$46</f>
        <v>0.24396807016349004</v>
      </c>
      <c r="CM101" s="6">
        <f>AC101*'Summary all tools'!M$46</f>
        <v>0.13117369674771528</v>
      </c>
      <c r="CN101" s="6">
        <f>AD101*'Summary all tools'!N$46</f>
        <v>0.1597233767984679</v>
      </c>
      <c r="CO101" s="6">
        <f>AE101*'Summary all tools'!O$46</f>
        <v>6.2314107575878283E-2</v>
      </c>
      <c r="CP101" s="6">
        <f t="shared" si="5"/>
        <v>208.04354647690329</v>
      </c>
      <c r="CR101" s="6"/>
      <c r="CS101" s="6"/>
      <c r="CT101" s="6"/>
      <c r="CU101" s="6"/>
      <c r="CV101" s="6"/>
      <c r="CW101" s="6"/>
      <c r="CX101" s="6"/>
      <c r="CY101" s="6"/>
      <c r="CZ101" s="6"/>
      <c r="DA101" s="6"/>
      <c r="DB101" s="6"/>
      <c r="DC101" s="6"/>
      <c r="DD101" s="6"/>
      <c r="DE101" s="6"/>
      <c r="DF101" s="6"/>
      <c r="DH101" s="6"/>
      <c r="DI101" s="6"/>
      <c r="DJ101" s="6"/>
      <c r="DK101" s="6"/>
      <c r="DL101" s="6"/>
      <c r="DM101" s="6"/>
      <c r="DN101" s="6"/>
      <c r="DO101" s="6"/>
      <c r="DP101" s="6"/>
      <c r="DQ101" s="6"/>
      <c r="DR101" s="6"/>
      <c r="DS101" s="6"/>
      <c r="DT101" s="6"/>
      <c r="DU101" s="6"/>
      <c r="DV101" s="6"/>
      <c r="DX101" s="6"/>
      <c r="DY101" s="6"/>
      <c r="DZ101" s="6"/>
      <c r="EA101" s="6"/>
      <c r="EB101" s="6"/>
      <c r="EC101" s="6"/>
      <c r="ED101" s="6"/>
      <c r="EE101" s="6"/>
      <c r="EF101" s="6"/>
      <c r="EG101" s="6"/>
      <c r="EH101" s="6"/>
      <c r="EI101" s="6"/>
      <c r="EJ101" s="6"/>
      <c r="EK101" s="6"/>
      <c r="EL101" s="6"/>
      <c r="EN101" s="1"/>
      <c r="EO101" s="1"/>
      <c r="EP101" s="1"/>
      <c r="EQ101" s="1"/>
      <c r="ER101" s="1"/>
      <c r="ES101" s="1"/>
      <c r="ET101" s="1"/>
      <c r="EU101" s="1"/>
      <c r="EV101" s="1"/>
      <c r="EW101" s="1"/>
      <c r="EX101" s="1"/>
      <c r="EY101" s="1"/>
      <c r="EZ101" s="1"/>
      <c r="FA101" s="1"/>
      <c r="FB101" s="2"/>
      <c r="FD101" s="2"/>
      <c r="FE101" s="2"/>
      <c r="FF101" s="2"/>
      <c r="FG101" s="2"/>
      <c r="FH101" s="2"/>
      <c r="FI101" s="2"/>
      <c r="FJ101" s="2"/>
      <c r="FK101" s="2"/>
      <c r="FL101" s="2"/>
      <c r="FM101" s="2"/>
      <c r="FN101" s="2"/>
      <c r="FO101" s="2"/>
      <c r="FP101" s="2"/>
      <c r="FQ101" s="2"/>
      <c r="FR101" s="2"/>
      <c r="FT101" s="2"/>
      <c r="FU101" s="2"/>
      <c r="FV101" s="2"/>
      <c r="FW101" s="2"/>
      <c r="FX101" s="2"/>
      <c r="FY101" s="2"/>
      <c r="FZ101" s="2"/>
      <c r="GA101" s="2"/>
      <c r="GB101" s="2"/>
      <c r="GC101" s="2"/>
      <c r="GD101" s="2"/>
      <c r="GE101" s="2"/>
      <c r="GF101" s="2"/>
      <c r="GG101" s="2"/>
      <c r="GH101" s="2"/>
      <c r="GJ101" s="6"/>
    </row>
    <row r="102" spans="1:192" x14ac:dyDescent="0.25">
      <c r="A102" s="8" t="s">
        <v>54</v>
      </c>
      <c r="B102" s="8" t="s">
        <v>268</v>
      </c>
      <c r="C102" s="22">
        <f>Baseline!CC102*'Summary all tools'!B$37</f>
        <v>55.101572952889995</v>
      </c>
      <c r="D102" s="22">
        <f>Baseline!CD102*'Summary all tools'!C$37</f>
        <v>58.225283801831274</v>
      </c>
      <c r="E102" s="22">
        <f>Baseline!CE102*'Summary all tools'!D$37</f>
        <v>160.5349629369876</v>
      </c>
      <c r="F102" s="22">
        <f>Baseline!CF102*'Summary all tools'!E$37</f>
        <v>122.55316070078685</v>
      </c>
      <c r="G102" s="22">
        <f>Baseline!CG102*'Summary all tools'!F$37</f>
        <v>87.9235486559338</v>
      </c>
      <c r="H102" s="22">
        <f>Baseline!CH102*'Summary all tools'!G$37</f>
        <v>109.55048212042686</v>
      </c>
      <c r="I102" s="22">
        <f>Baseline!CI102*'Summary all tools'!H$37</f>
        <v>56.451294122305512</v>
      </c>
      <c r="J102" s="27">
        <f>Baseline!CJ102*'Summary all tools'!J$37</f>
        <v>43.384500061021853</v>
      </c>
      <c r="K102" s="27">
        <f>Baseline!CK102*'Summary all tools'!K$37</f>
        <v>48.994162723780349</v>
      </c>
      <c r="L102" s="27">
        <f>Baseline!CL102*'Summary all tools'!L$37</f>
        <v>106.37711309018698</v>
      </c>
      <c r="M102" s="27">
        <f>Baseline!CM102*'Summary all tools'!M$37</f>
        <v>80.143662724012827</v>
      </c>
      <c r="N102" s="27">
        <f>Baseline!CN102*'Summary all tools'!N$37</f>
        <v>60.695678945895978</v>
      </c>
      <c r="O102" s="27">
        <f>Baseline!CO102*'Summary all tools'!O$37</f>
        <v>103.62772390082341</v>
      </c>
      <c r="P102" s="27">
        <f>Baseline!CP102*'Summary all tools'!P$37</f>
        <v>57.658871971553808</v>
      </c>
      <c r="Q102" s="28"/>
      <c r="R102" s="29">
        <f>Baseline!CR102*'Summary all tools'!B$44</f>
        <v>1.2518961256995094</v>
      </c>
      <c r="S102" s="29">
        <f>Baseline!CS102*'Summary all tools'!C$44</f>
        <v>0.7955632287184462</v>
      </c>
      <c r="T102" s="29">
        <f>Baseline!CT102*'Summary all tools'!D$44</f>
        <v>1.2021338878276762</v>
      </c>
      <c r="U102" s="29">
        <f>Baseline!CU102*'Summary all tools'!E$44</f>
        <v>0.93893337275320088</v>
      </c>
      <c r="V102" s="29">
        <f>Baseline!CV102*'Summary all tools'!F$44</f>
        <v>0.52243982074480066</v>
      </c>
      <c r="W102" s="29">
        <f>Baseline!CW102*'Summary all tools'!G$44</f>
        <v>0.36726694197461107</v>
      </c>
      <c r="X102" s="29">
        <f>Baseline!CX102*'Summary all tools'!H$44</f>
        <v>0.12579675570430196</v>
      </c>
      <c r="Y102" s="29">
        <f>Baseline!CY102*'Summary all tools'!J$44</f>
        <v>0.70928337974422662</v>
      </c>
      <c r="Z102" s="29">
        <f>Baseline!CZ102*'Summary all tools'!K$44</f>
        <v>0.58867918073357062</v>
      </c>
      <c r="AA102" s="29">
        <f>Baseline!DA102*'Summary all tools'!L$44</f>
        <v>0.82848218917591099</v>
      </c>
      <c r="AB102" s="29">
        <f>Baseline!DB102*'Summary all tools'!M$44</f>
        <v>0.828875256418107</v>
      </c>
      <c r="AC102" s="29">
        <f>Baseline!DC102*'Summary all tools'!N$44</f>
        <v>0.37147984393951983</v>
      </c>
      <c r="AD102" s="29">
        <f>Baseline!DD102*'Summary all tools'!O$44</f>
        <v>0.388664693486445</v>
      </c>
      <c r="AE102" s="29">
        <f>Baseline!DE102*'Summary all tools'!P$44</f>
        <v>0.24362903649952311</v>
      </c>
      <c r="AF102" s="29">
        <f t="shared" si="3"/>
        <v>1160.3851424218567</v>
      </c>
      <c r="AH102" s="6">
        <f>C102*'Summary all tools'!B$38</f>
        <v>10.360195912939384</v>
      </c>
      <c r="AI102" s="6">
        <f>D102*'Summary all tools'!C$38</f>
        <v>10.947515922806879</v>
      </c>
      <c r="AJ102" s="6">
        <f>E102*'Summary all tools'!D$38</f>
        <v>30.335832198186626</v>
      </c>
      <c r="AK102" s="6">
        <f>F102*'Summary all tools'!E$38</f>
        <v>23.158519803787186</v>
      </c>
      <c r="AL102" s="6">
        <f>G102*'Summary all tools'!F$38</f>
        <v>16.614661189677634</v>
      </c>
      <c r="AM102" s="6">
        <f>H102*'Summary all tools'!G$38</f>
        <v>26.425763247163967</v>
      </c>
      <c r="AN102" s="6">
        <f>I102*'Summary all tools'!H$38</f>
        <v>13.617179081258538</v>
      </c>
      <c r="AO102" s="6">
        <f>J102*'Summary all tools'!J$38</f>
        <v>5.2995559080751331</v>
      </c>
      <c r="AP102" s="6">
        <f>K102*'Summary all tools'!K$38</f>
        <v>5.9847942043541211</v>
      </c>
      <c r="AQ102" s="6">
        <f>L102*'Summary all tools'!L$38</f>
        <v>26.047970173275036</v>
      </c>
      <c r="AR102" s="6">
        <f>M102*'Summary all tools'!M$38</f>
        <v>19.624331546224997</v>
      </c>
      <c r="AS102" s="6">
        <f>N102*'Summary all tools'!N$38</f>
        <v>14.862212264483977</v>
      </c>
      <c r="AT102" s="6">
        <f>O102*'Summary all tools'!O$38</f>
        <v>23.082037290118169</v>
      </c>
      <c r="AU102" s="6">
        <f>P102*'Summary all tools'!P$38</f>
        <v>12.842936068221212</v>
      </c>
      <c r="AV102" s="6"/>
      <c r="AW102" s="6">
        <f>R102*'Summary all tools'!B$45</f>
        <v>0.23538146789358497</v>
      </c>
      <c r="AX102" s="6">
        <f>S102*'Summary all tools'!C$45</f>
        <v>0.14958177178899237</v>
      </c>
      <c r="AY102" s="6">
        <f>T102*'Summary all tools'!D$45</f>
        <v>0.22716379805194351</v>
      </c>
      <c r="AZ102" s="6">
        <f>U102*'Summary all tools'!E$45</f>
        <v>0.17742755048505324</v>
      </c>
      <c r="BA102" s="6">
        <f>V102*'Summary all tools'!F$45</f>
        <v>9.8723956736986987E-2</v>
      </c>
      <c r="BB102" s="6">
        <f>W102*'Summary all tools'!G$45</f>
        <v>8.8592118165779568E-2</v>
      </c>
      <c r="BC102" s="6">
        <f>X102*'Summary all tools'!H$45</f>
        <v>3.0344688760464707E-2</v>
      </c>
      <c r="BD102" s="6">
        <f>Y102*'Summary all tools'!J$45</f>
        <v>8.6641241003953151E-2</v>
      </c>
      <c r="BE102" s="6">
        <f>Z102*'Summary all tools'!K$45</f>
        <v>7.1909051062692894E-2</v>
      </c>
      <c r="BF102" s="6">
        <f>AA102*'Summary all tools'!L$45</f>
        <v>0.20286581131834139</v>
      </c>
      <c r="BG102" s="6">
        <f>AB102*'Summary all tools'!M$45</f>
        <v>0.20296205950090049</v>
      </c>
      <c r="BH102" s="6">
        <f>AC102*'Summary all tools'!N$45</f>
        <v>9.0962196790449396E-2</v>
      </c>
      <c r="BI102" s="6">
        <f>AD102*'Summary all tools'!O$45</f>
        <v>8.6571166582721681E-2</v>
      </c>
      <c r="BJ102" s="6">
        <f>AE102*'Summary all tools'!P$45</f>
        <v>5.4265927048822021E-2</v>
      </c>
      <c r="BK102" s="6">
        <f t="shared" si="4"/>
        <v>241.00689761576356</v>
      </c>
      <c r="BM102" s="6">
        <f>C102*'Summary all tools'!B$39</f>
        <v>2.3837618914727785</v>
      </c>
      <c r="BN102" s="6">
        <f>D102*'Summary all tools'!C$39</f>
        <v>2.5188974689644148</v>
      </c>
      <c r="BO102" s="6">
        <f>E102*'Summary all tools'!D$39</f>
        <v>8.9500126050550595</v>
      </c>
      <c r="BP102" s="6">
        <f>F102*'Summary all tools'!E$39</f>
        <v>6.8324825508067786</v>
      </c>
      <c r="BQ102" s="6">
        <f>G102*'Summary all tools'!F$39</f>
        <v>4.9018410342216612</v>
      </c>
      <c r="BR102" s="6">
        <f>H102*'Summary all tools'!G$39</f>
        <v>5.4673992925166823</v>
      </c>
      <c r="BS102" s="6">
        <f>I102*'Summary all tools'!H$39</f>
        <v>2.8173473961224564</v>
      </c>
      <c r="BT102" s="6">
        <f>J102*'Summary all tools'!J$39</f>
        <v>1.1676987594063852</v>
      </c>
      <c r="BU102" s="6">
        <f>K102*'Summary all tools'!K$39</f>
        <v>1.318683468755993</v>
      </c>
      <c r="BV102" s="6">
        <f>L102*'Summary all tools'!L$39</f>
        <v>5.157148457124924</v>
      </c>
      <c r="BW102" s="6">
        <f>M102*'Summary all tools'!M$39</f>
        <v>3.8853542323062915</v>
      </c>
      <c r="BX102" s="6">
        <f>N102*'Summary all tools'!N$39</f>
        <v>2.9425185355857542</v>
      </c>
      <c r="BY102" s="6">
        <f>O102*'Summary all tools'!O$39</f>
        <v>5.2151883417003395</v>
      </c>
      <c r="BZ102" s="6">
        <f>P102*'Summary all tools'!P$39</f>
        <v>2.9017512455395202</v>
      </c>
      <c r="CA102" s="6"/>
      <c r="CB102" s="6">
        <f>R102*'Summary all tools'!B$46</f>
        <v>5.4158567833922207E-2</v>
      </c>
      <c r="CC102" s="6">
        <f>S102*'Summary all tools'!C$46</f>
        <v>3.4417044836405328E-2</v>
      </c>
      <c r="CD102" s="6">
        <f>T102*'Summary all tools'!D$46</f>
        <v>6.7020375201660348E-2</v>
      </c>
      <c r="CE102" s="6">
        <f>U102*'Summary all tools'!E$46</f>
        <v>5.2346637565466009E-2</v>
      </c>
      <c r="CF102" s="6">
        <f>V102*'Summary all tools'!F$46</f>
        <v>2.9126633198800506E-2</v>
      </c>
      <c r="CG102" s="6">
        <f>W102*'Summary all tools'!G$46</f>
        <v>1.8329403758437151E-2</v>
      </c>
      <c r="CH102" s="6">
        <f>X102*'Summary all tools'!H$46</f>
        <v>6.2782114676823526E-3</v>
      </c>
      <c r="CI102" s="6">
        <f>Y102*'Summary all tools'!I$46</f>
        <v>0</v>
      </c>
      <c r="CJ102" s="6">
        <f>Z102*'Summary all tools'!J$46</f>
        <v>1.5844367183305213E-2</v>
      </c>
      <c r="CK102" s="6">
        <f>AA102*'Summary all tools'!K$46</f>
        <v>2.2298692462291599E-2</v>
      </c>
      <c r="CL102" s="6">
        <f>AB102*'Summary all tools'!L$46</f>
        <v>4.0183763458231977E-2</v>
      </c>
      <c r="CM102" s="6">
        <f>AC102*'Summary all tools'!M$46</f>
        <v>1.8009293995424544E-2</v>
      </c>
      <c r="CN102" s="6">
        <f>AD102*'Summary all tools'!N$46</f>
        <v>1.8842413242153046E-2</v>
      </c>
      <c r="CO102" s="6">
        <f>AE102*'Summary all tools'!O$46</f>
        <v>1.226092075580079E-2</v>
      </c>
      <c r="CP102" s="6">
        <f t="shared" si="5"/>
        <v>56.849201604538614</v>
      </c>
      <c r="CR102" s="6"/>
      <c r="CS102" s="6"/>
      <c r="CT102" s="6"/>
      <c r="CU102" s="6"/>
      <c r="CV102" s="6"/>
      <c r="CW102" s="6"/>
      <c r="CX102" s="6"/>
      <c r="CY102" s="6"/>
      <c r="CZ102" s="6"/>
      <c r="DA102" s="6"/>
      <c r="DB102" s="6"/>
      <c r="DC102" s="6"/>
      <c r="DD102" s="6"/>
      <c r="DE102" s="6"/>
      <c r="DF102" s="6"/>
      <c r="DH102" s="6"/>
      <c r="DI102" s="6"/>
      <c r="DJ102" s="6"/>
      <c r="DK102" s="6"/>
      <c r="DL102" s="6"/>
      <c r="DM102" s="6"/>
      <c r="DN102" s="6"/>
      <c r="DO102" s="6"/>
      <c r="DP102" s="6"/>
      <c r="DQ102" s="6"/>
      <c r="DR102" s="6"/>
      <c r="DS102" s="6"/>
      <c r="DT102" s="6"/>
      <c r="DU102" s="6"/>
      <c r="DV102" s="6"/>
      <c r="DX102" s="6"/>
      <c r="DY102" s="6"/>
      <c r="DZ102" s="6"/>
      <c r="EA102" s="6"/>
      <c r="EB102" s="6"/>
      <c r="EC102" s="6"/>
      <c r="ED102" s="6"/>
      <c r="EE102" s="6"/>
      <c r="EF102" s="6"/>
      <c r="EG102" s="6"/>
      <c r="EH102" s="6"/>
      <c r="EI102" s="6"/>
      <c r="EJ102" s="6"/>
      <c r="EK102" s="6"/>
      <c r="EL102" s="6"/>
      <c r="EN102" s="1"/>
      <c r="EO102" s="1"/>
      <c r="EP102" s="1"/>
      <c r="EQ102" s="1"/>
      <c r="ER102" s="1"/>
      <c r="ES102" s="1"/>
      <c r="ET102" s="1"/>
      <c r="EU102" s="1"/>
      <c r="EV102" s="1"/>
      <c r="EW102" s="1"/>
      <c r="EX102" s="1"/>
      <c r="EY102" s="1"/>
      <c r="EZ102" s="1"/>
      <c r="FA102" s="1"/>
      <c r="FB102" s="2"/>
      <c r="FD102" s="2"/>
      <c r="FE102" s="2"/>
      <c r="FF102" s="2"/>
      <c r="FG102" s="2"/>
      <c r="FH102" s="2"/>
      <c r="FI102" s="2"/>
      <c r="FJ102" s="2"/>
      <c r="FK102" s="2"/>
      <c r="FL102" s="2"/>
      <c r="FM102" s="2"/>
      <c r="FN102" s="2"/>
      <c r="FO102" s="2"/>
      <c r="FP102" s="2"/>
      <c r="FQ102" s="2"/>
      <c r="FR102" s="2"/>
      <c r="FT102" s="2"/>
      <c r="FU102" s="2"/>
      <c r="FV102" s="2"/>
      <c r="FW102" s="2"/>
      <c r="FX102" s="2"/>
      <c r="FY102" s="2"/>
      <c r="FZ102" s="2"/>
      <c r="GA102" s="2"/>
      <c r="GB102" s="2"/>
      <c r="GC102" s="2"/>
      <c r="GD102" s="2"/>
      <c r="GE102" s="2"/>
      <c r="GF102" s="2"/>
      <c r="GG102" s="2"/>
      <c r="GH102" s="2"/>
      <c r="GJ102" s="6"/>
    </row>
    <row r="103" spans="1:192" x14ac:dyDescent="0.25">
      <c r="A103" s="8" t="s">
        <v>80</v>
      </c>
      <c r="B103" s="8" t="s">
        <v>269</v>
      </c>
      <c r="C103" s="22">
        <f>Baseline!CC103*'Summary all tools'!B$37</f>
        <v>73.216089875157905</v>
      </c>
      <c r="D103" s="22">
        <f>Baseline!CD103*'Summary all tools'!C$37</f>
        <v>75.416669604801811</v>
      </c>
      <c r="E103" s="22">
        <f>Baseline!CE103*'Summary all tools'!D$37</f>
        <v>200.50798187561637</v>
      </c>
      <c r="F103" s="22">
        <f>Baseline!CF103*'Summary all tools'!E$37</f>
        <v>164.59709085458115</v>
      </c>
      <c r="G103" s="22">
        <f>Baseline!CG103*'Summary all tools'!F$37</f>
        <v>115.13260439423144</v>
      </c>
      <c r="H103" s="22">
        <f>Baseline!CH103*'Summary all tools'!G$37</f>
        <v>132.12191455879716</v>
      </c>
      <c r="I103" s="22">
        <f>Baseline!CI103*'Summary all tools'!H$37</f>
        <v>72.856875069371739</v>
      </c>
      <c r="J103" s="27">
        <f>Baseline!CJ103*'Summary all tools'!J$37</f>
        <v>58.307022222961649</v>
      </c>
      <c r="K103" s="27">
        <f>Baseline!CK103*'Summary all tools'!K$37</f>
        <v>62.432643370567611</v>
      </c>
      <c r="L103" s="27">
        <f>Baseline!CL103*'Summary all tools'!L$37</f>
        <v>141.55701302838483</v>
      </c>
      <c r="M103" s="27">
        <f>Baseline!CM103*'Summary all tools'!M$37</f>
        <v>111.98542291237381</v>
      </c>
      <c r="N103" s="27">
        <f>Baseline!CN103*'Summary all tools'!N$37</f>
        <v>83.140573762531659</v>
      </c>
      <c r="O103" s="27">
        <f>Baseline!CO103*'Summary all tools'!O$37</f>
        <v>127.68065814720114</v>
      </c>
      <c r="P103" s="27">
        <f>Baseline!CP103*'Summary all tools'!P$37</f>
        <v>75.790211697980681</v>
      </c>
      <c r="Q103" s="28"/>
      <c r="R103" s="29">
        <f>Baseline!CR103*'Summary all tools'!B$44</f>
        <v>8.5991414865041556</v>
      </c>
      <c r="S103" s="29">
        <f>Baseline!CS103*'Summary all tools'!C$44</f>
        <v>4.1208581811708695</v>
      </c>
      <c r="T103" s="29">
        <f>Baseline!CT103*'Summary all tools'!D$44</f>
        <v>10.367910420161145</v>
      </c>
      <c r="U103" s="29">
        <f>Baseline!CU103*'Summary all tools'!E$44</f>
        <v>5.9434142211031729</v>
      </c>
      <c r="V103" s="29">
        <f>Baseline!CV103*'Summary all tools'!F$44</f>
        <v>2.8396641259196573</v>
      </c>
      <c r="W103" s="29">
        <f>Baseline!CW103*'Summary all tools'!G$44</f>
        <v>3.295777765956788</v>
      </c>
      <c r="X103" s="29">
        <f>Baseline!CX103*'Summary all tools'!H$44</f>
        <v>2.7053934611252024</v>
      </c>
      <c r="Y103" s="29">
        <f>Baseline!CY103*'Summary all tools'!J$44</f>
        <v>5.1599134710585526</v>
      </c>
      <c r="Z103" s="29">
        <f>Baseline!CZ103*'Summary all tools'!K$44</f>
        <v>3.0875405746829236</v>
      </c>
      <c r="AA103" s="29">
        <f>Baseline!DA103*'Summary all tools'!L$44</f>
        <v>5.7315631526509545</v>
      </c>
      <c r="AB103" s="29">
        <f>Baseline!DB103*'Summary all tools'!M$44</f>
        <v>4.9485257123475517</v>
      </c>
      <c r="AC103" s="29">
        <f>Baseline!DC103*'Summary all tools'!N$44</f>
        <v>2.834080098259192</v>
      </c>
      <c r="AD103" s="29">
        <f>Baseline!DD103*'Summary all tools'!O$44</f>
        <v>4.0156890339362761</v>
      </c>
      <c r="AE103" s="29">
        <f>Baseline!DE103*'Summary all tools'!P$44</f>
        <v>1.661078191003291</v>
      </c>
      <c r="AF103" s="29">
        <f t="shared" si="3"/>
        <v>1560.053321270439</v>
      </c>
      <c r="AH103" s="6">
        <f>C103*'Summary all tools'!B$38</f>
        <v>13.766086781851653</v>
      </c>
      <c r="AI103" s="6">
        <f>D103*'Summary all tools'!C$38</f>
        <v>14.179839709388693</v>
      </c>
      <c r="AJ103" s="6">
        <f>E103*'Summary all tools'!D$38</f>
        <v>37.889419110298398</v>
      </c>
      <c r="AK103" s="6">
        <f>F103*'Summary all tools'!E$38</f>
        <v>31.103440877450197</v>
      </c>
      <c r="AL103" s="6">
        <f>G103*'Summary all tools'!F$38</f>
        <v>21.756278529895848</v>
      </c>
      <c r="AM103" s="6">
        <f>H103*'Summary all tools'!G$38</f>
        <v>31.870443345513916</v>
      </c>
      <c r="AN103" s="6">
        <f>I103*'Summary all tools'!H$38</f>
        <v>17.574532710818875</v>
      </c>
      <c r="AO103" s="6">
        <f>J103*'Summary all tools'!J$38</f>
        <v>7.1223898781671577</v>
      </c>
      <c r="AP103" s="6">
        <f>K103*'Summary all tools'!K$38</f>
        <v>7.626347740918197</v>
      </c>
      <c r="AQ103" s="6">
        <f>L103*'Summary all tools'!L$38</f>
        <v>34.662275992159962</v>
      </c>
      <c r="AR103" s="6">
        <f>M103*'Summary all tools'!M$38</f>
        <v>27.421245709028263</v>
      </c>
      <c r="AS103" s="6">
        <f>N103*'Summary all tools'!N$38</f>
        <v>20.358168431581294</v>
      </c>
      <c r="AT103" s="6">
        <f>O103*'Summary all tools'!O$38</f>
        <v>28.439587415825791</v>
      </c>
      <c r="AU103" s="6">
        <f>P103*'Summary all tools'!P$38</f>
        <v>16.881510340929527</v>
      </c>
      <c r="AV103" s="6"/>
      <c r="AW103" s="6">
        <f>R103*'Summary all tools'!B$45</f>
        <v>1.616810296131397</v>
      </c>
      <c r="AX103" s="6">
        <f>S103*'Summary all tools'!C$45</f>
        <v>0.77480361809036313</v>
      </c>
      <c r="AY103" s="6">
        <f>T103*'Summary all tools'!D$45</f>
        <v>1.9591943399600287</v>
      </c>
      <c r="AZ103" s="6">
        <f>U103*'Summary all tools'!E$45</f>
        <v>1.1231099643164446</v>
      </c>
      <c r="BA103" s="6">
        <f>V103*'Summary all tools'!F$45</f>
        <v>0.5366031975035972</v>
      </c>
      <c r="BB103" s="6">
        <f>W103*'Summary all tools'!G$45</f>
        <v>0.79500739086388328</v>
      </c>
      <c r="BC103" s="6">
        <f>X103*'Summary all tools'!H$45</f>
        <v>0.65259491067807562</v>
      </c>
      <c r="BD103" s="6">
        <f>Y103*'Summary all tools'!J$45</f>
        <v>0.63029998921833252</v>
      </c>
      <c r="BE103" s="6">
        <f>Z103*'Summary all tools'!K$45</f>
        <v>0.3771529894540217</v>
      </c>
      <c r="BF103" s="6">
        <f>AA103*'Summary all tools'!L$45</f>
        <v>1.4034558911174893</v>
      </c>
      <c r="BG103" s="6">
        <f>AB103*'Summary all tools'!M$45</f>
        <v>1.211717881905974</v>
      </c>
      <c r="BH103" s="6">
        <f>AC103*'Summary all tools'!N$45</f>
        <v>0.69396538149649889</v>
      </c>
      <c r="BI103" s="6">
        <f>AD103*'Summary all tools'!O$45</f>
        <v>0.89445450056921716</v>
      </c>
      <c r="BJ103" s="6">
        <f>AE103*'Summary all tools'!P$45</f>
        <v>0.36998852530269016</v>
      </c>
      <c r="BK103" s="6">
        <f t="shared" si="4"/>
        <v>323.69072545043588</v>
      </c>
      <c r="BM103" s="6">
        <f>C103*'Summary all tools'!B$39</f>
        <v>3.167418197594186</v>
      </c>
      <c r="BN103" s="6">
        <f>D103*'Summary all tools'!C$39</f>
        <v>3.2626179862310272</v>
      </c>
      <c r="BO103" s="6">
        <f>E103*'Summary all tools'!D$39</f>
        <v>11.178555327572509</v>
      </c>
      <c r="BP103" s="6">
        <f>F103*'Summary all tools'!E$39</f>
        <v>9.1764810042166722</v>
      </c>
      <c r="BQ103" s="6">
        <f>G103*'Summary all tools'!F$39</f>
        <v>6.4187778271431846</v>
      </c>
      <c r="BR103" s="6">
        <f>H103*'Summary all tools'!G$39</f>
        <v>6.5938848301063278</v>
      </c>
      <c r="BS103" s="6">
        <f>I103*'Summary all tools'!H$39</f>
        <v>3.6361102160314918</v>
      </c>
      <c r="BT103" s="6">
        <f>J103*'Summary all tools'!J$39</f>
        <v>1.5693401426470011</v>
      </c>
      <c r="BU103" s="6">
        <f>K103*'Summary all tools'!K$39</f>
        <v>1.6803817056260435</v>
      </c>
      <c r="BV103" s="6">
        <f>L103*'Summary all tools'!L$39</f>
        <v>6.8626653809981146</v>
      </c>
      <c r="BW103" s="6">
        <f>M103*'Summary all tools'!M$39</f>
        <v>5.4290385799753942</v>
      </c>
      <c r="BX103" s="6">
        <f>N103*'Summary all tools'!N$39</f>
        <v>4.0306440854473031</v>
      </c>
      <c r="BY103" s="6">
        <f>O103*'Summary all tools'!O$39</f>
        <v>6.4256808387221449</v>
      </c>
      <c r="BZ103" s="6">
        <f>P103*'Summary all tools'!P$39</f>
        <v>3.8142324619673404</v>
      </c>
      <c r="CA103" s="6"/>
      <c r="CB103" s="6">
        <f>R103*'Summary all tools'!B$46</f>
        <v>0.3720094486674011</v>
      </c>
      <c r="CC103" s="6">
        <f>S103*'Summary all tools'!C$46</f>
        <v>0.17827339885264995</v>
      </c>
      <c r="CD103" s="6">
        <f>T103*'Summary all tools'!D$46</f>
        <v>0.57802317483292764</v>
      </c>
      <c r="CE103" s="6">
        <f>U103*'Summary all tools'!E$46</f>
        <v>0.33135231866478959</v>
      </c>
      <c r="CF103" s="6">
        <f>V103*'Summary all tools'!F$46</f>
        <v>0.15831460795913582</v>
      </c>
      <c r="CG103" s="6">
        <f>W103*'Summary all tools'!G$46</f>
        <v>0.16448428776494137</v>
      </c>
      <c r="CH103" s="6">
        <f>X103*'Summary all tools'!H$46</f>
        <v>0.13501963669201564</v>
      </c>
      <c r="CI103" s="6">
        <f>Y103*'Summary all tools'!I$46</f>
        <v>0</v>
      </c>
      <c r="CJ103" s="6">
        <f>Z103*'Summary all tools'!J$46</f>
        <v>8.3101506150886142E-2</v>
      </c>
      <c r="CK103" s="6">
        <f>AA103*'Summary all tools'!K$46</f>
        <v>0.15426567491607124</v>
      </c>
      <c r="CL103" s="6">
        <f>AB103*'Summary all tools'!L$46</f>
        <v>0.23990387594782708</v>
      </c>
      <c r="CM103" s="6">
        <f>AC103*'Summary all tools'!M$46</f>
        <v>0.13739583056474308</v>
      </c>
      <c r="CN103" s="6">
        <f>AD103*'Summary all tools'!N$46</f>
        <v>0.19468007641926072</v>
      </c>
      <c r="CO103" s="6">
        <f>AE103*'Summary all tools'!O$46</f>
        <v>8.359573375039861E-2</v>
      </c>
      <c r="CP103" s="6">
        <f t="shared" si="5"/>
        <v>76.056248155461773</v>
      </c>
      <c r="CR103" s="6"/>
      <c r="CS103" s="6"/>
      <c r="CT103" s="6"/>
      <c r="CU103" s="6"/>
      <c r="CV103" s="6"/>
      <c r="CW103" s="6"/>
      <c r="CX103" s="6"/>
      <c r="CY103" s="6"/>
      <c r="CZ103" s="6"/>
      <c r="DA103" s="6"/>
      <c r="DB103" s="6"/>
      <c r="DC103" s="6"/>
      <c r="DD103" s="6"/>
      <c r="DE103" s="6"/>
      <c r="DF103" s="6"/>
      <c r="DH103" s="6"/>
      <c r="DI103" s="6"/>
      <c r="DJ103" s="6"/>
      <c r="DK103" s="6"/>
      <c r="DL103" s="6"/>
      <c r="DM103" s="6"/>
      <c r="DN103" s="6"/>
      <c r="DO103" s="6"/>
      <c r="DP103" s="6"/>
      <c r="DQ103" s="6"/>
      <c r="DR103" s="6"/>
      <c r="DS103" s="6"/>
      <c r="DT103" s="6"/>
      <c r="DU103" s="6"/>
      <c r="DV103" s="6"/>
      <c r="DX103" s="6"/>
      <c r="DY103" s="6"/>
      <c r="DZ103" s="6"/>
      <c r="EA103" s="6"/>
      <c r="EB103" s="6"/>
      <c r="EC103" s="6"/>
      <c r="ED103" s="6"/>
      <c r="EE103" s="6"/>
      <c r="EF103" s="6"/>
      <c r="EG103" s="6"/>
      <c r="EH103" s="6"/>
      <c r="EI103" s="6"/>
      <c r="EJ103" s="6"/>
      <c r="EK103" s="6"/>
      <c r="EL103" s="6"/>
      <c r="EN103" s="1"/>
      <c r="EO103" s="1"/>
      <c r="EP103" s="1"/>
      <c r="EQ103" s="1"/>
      <c r="ER103" s="1"/>
      <c r="ES103" s="1"/>
      <c r="ET103" s="1"/>
      <c r="EU103" s="1"/>
      <c r="EV103" s="1"/>
      <c r="EW103" s="1"/>
      <c r="EX103" s="1"/>
      <c r="EY103" s="1"/>
      <c r="EZ103" s="1"/>
      <c r="FA103" s="1"/>
      <c r="FB103" s="2"/>
      <c r="FD103" s="2"/>
      <c r="FE103" s="2"/>
      <c r="FF103" s="2"/>
      <c r="FG103" s="2"/>
      <c r="FH103" s="2"/>
      <c r="FI103" s="2"/>
      <c r="FJ103" s="2"/>
      <c r="FK103" s="2"/>
      <c r="FL103" s="2"/>
      <c r="FM103" s="2"/>
      <c r="FN103" s="2"/>
      <c r="FO103" s="2"/>
      <c r="FP103" s="2"/>
      <c r="FQ103" s="2"/>
      <c r="FR103" s="2"/>
      <c r="FT103" s="2"/>
      <c r="FU103" s="2"/>
      <c r="FV103" s="2"/>
      <c r="FW103" s="2"/>
      <c r="FX103" s="2"/>
      <c r="FY103" s="2"/>
      <c r="FZ103" s="2"/>
      <c r="GA103" s="2"/>
      <c r="GB103" s="2"/>
      <c r="GC103" s="2"/>
      <c r="GD103" s="2"/>
      <c r="GE103" s="2"/>
      <c r="GF103" s="2"/>
      <c r="GG103" s="2"/>
      <c r="GH103" s="2"/>
      <c r="GJ103" s="6"/>
    </row>
    <row r="104" spans="1:192" x14ac:dyDescent="0.25">
      <c r="A104" s="8" t="s">
        <v>101</v>
      </c>
      <c r="B104" s="8" t="s">
        <v>270</v>
      </c>
      <c r="C104" s="22">
        <f>Baseline!CC104*'Summary all tools'!B$37</f>
        <v>75.728390225817563</v>
      </c>
      <c r="D104" s="22">
        <f>Baseline!CD104*'Summary all tools'!C$37</f>
        <v>87.484156639250784</v>
      </c>
      <c r="E104" s="22">
        <f>Baseline!CE104*'Summary all tools'!D$37</f>
        <v>226.41268506912868</v>
      </c>
      <c r="F104" s="22">
        <f>Baseline!CF104*'Summary all tools'!E$37</f>
        <v>180.8006138312974</v>
      </c>
      <c r="G104" s="22">
        <f>Baseline!CG104*'Summary all tools'!F$37</f>
        <v>132.72892603880922</v>
      </c>
      <c r="H104" s="22">
        <f>Baseline!CH104*'Summary all tools'!G$37</f>
        <v>177.03576994776896</v>
      </c>
      <c r="I104" s="22">
        <f>Baseline!CI104*'Summary all tools'!H$37</f>
        <v>107.58285306118746</v>
      </c>
      <c r="J104" s="27">
        <f>Baseline!CJ104*'Summary all tools'!J$37</f>
        <v>63.343446756079295</v>
      </c>
      <c r="K104" s="27">
        <f>Baseline!CK104*'Summary all tools'!K$37</f>
        <v>72.119436266413459</v>
      </c>
      <c r="L104" s="27">
        <f>Baseline!CL104*'Summary all tools'!L$37</f>
        <v>154.83827635868755</v>
      </c>
      <c r="M104" s="27">
        <f>Baseline!CM104*'Summary all tools'!M$37</f>
        <v>123.87849429663385</v>
      </c>
      <c r="N104" s="27">
        <f>Baseline!CN104*'Summary all tools'!N$37</f>
        <v>96.484333823657963</v>
      </c>
      <c r="O104" s="27">
        <f>Baseline!CO104*'Summary all tools'!O$37</f>
        <v>180.88414566106954</v>
      </c>
      <c r="P104" s="27">
        <f>Baseline!CP104*'Summary all tools'!P$37</f>
        <v>106.15900181689659</v>
      </c>
      <c r="Q104" s="28"/>
      <c r="R104" s="29">
        <f>Baseline!CR104*'Summary all tools'!B$44</f>
        <v>0.6568966234001079</v>
      </c>
      <c r="S104" s="29">
        <f>Baseline!CS104*'Summary all tools'!C$44</f>
        <v>0.45256428026671713</v>
      </c>
      <c r="T104" s="29">
        <f>Baseline!CT104*'Summary all tools'!D$44</f>
        <v>1.0258179906044664</v>
      </c>
      <c r="U104" s="29">
        <f>Baseline!CU104*'Summary all tools'!E$44</f>
        <v>0.84299672706617179</v>
      </c>
      <c r="V104" s="29">
        <f>Baseline!CV104*'Summary all tools'!F$44</f>
        <v>0.28879226727330126</v>
      </c>
      <c r="W104" s="29">
        <f>Baseline!CW104*'Summary all tools'!G$44</f>
        <v>0.32689274324304485</v>
      </c>
      <c r="X104" s="29">
        <f>Baseline!CX104*'Summary all tools'!H$44</f>
        <v>0.27313958251015541</v>
      </c>
      <c r="Y104" s="29">
        <f>Baseline!CY104*'Summary all tools'!J$44</f>
        <v>0.5818442751630063</v>
      </c>
      <c r="Z104" s="29">
        <f>Baseline!CZ104*'Summary all tools'!K$44</f>
        <v>0.58478894200561549</v>
      </c>
      <c r="AA104" s="29">
        <f>Baseline!DA104*'Summary all tools'!L$44</f>
        <v>0.84807145256496252</v>
      </c>
      <c r="AB104" s="29">
        <f>Baseline!DB104*'Summary all tools'!M$44</f>
        <v>0.62766625392122177</v>
      </c>
      <c r="AC104" s="29">
        <f>Baseline!DC104*'Summary all tools'!N$44</f>
        <v>0.3157597343380093</v>
      </c>
      <c r="AD104" s="29">
        <f>Baseline!DD104*'Summary all tools'!O$44</f>
        <v>0.41016813075072461</v>
      </c>
      <c r="AE104" s="29">
        <f>Baseline!DE104*'Summary all tools'!P$44</f>
        <v>0.21378395072447537</v>
      </c>
      <c r="AF104" s="29">
        <f t="shared" si="3"/>
        <v>1792.92971274653</v>
      </c>
      <c r="AH104" s="6">
        <f>C104*'Summary all tools'!B$38</f>
        <v>14.238449410178676</v>
      </c>
      <c r="AI104" s="6">
        <f>D104*'Summary all tools'!C$38</f>
        <v>16.448768220025521</v>
      </c>
      <c r="AJ104" s="6">
        <f>E104*'Summary all tools'!D$38</f>
        <v>42.784556685598261</v>
      </c>
      <c r="AK104" s="6">
        <f>F104*'Summary all tools'!E$38</f>
        <v>34.16537420990479</v>
      </c>
      <c r="AL104" s="6">
        <f>G104*'Summary all tools'!F$38</f>
        <v>25.0814050378501</v>
      </c>
      <c r="AM104" s="6">
        <f>H104*'Summary all tools'!G$38</f>
        <v>42.704561882040387</v>
      </c>
      <c r="AN104" s="6">
        <f>I104*'Summary all tools'!H$38</f>
        <v>25.951131838234684</v>
      </c>
      <c r="AO104" s="6">
        <f>J104*'Summary all tools'!J$38</f>
        <v>7.7376052973264562</v>
      </c>
      <c r="AP104" s="6">
        <f>K104*'Summary all tools'!K$38</f>
        <v>8.8096205791271096</v>
      </c>
      <c r="AQ104" s="6">
        <f>L104*'Summary all tools'!L$38</f>
        <v>37.91438484378709</v>
      </c>
      <c r="AR104" s="6">
        <f>M104*'Summary all tools'!M$38</f>
        <v>30.333435743957999</v>
      </c>
      <c r="AS104" s="6">
        <f>N104*'Summary all tools'!N$38</f>
        <v>23.625580508997594</v>
      </c>
      <c r="AT104" s="6">
        <f>O104*'Summary all tools'!O$38</f>
        <v>40.290131232987534</v>
      </c>
      <c r="AU104" s="6">
        <f>P104*'Summary all tools'!P$38</f>
        <v>23.645854085962988</v>
      </c>
      <c r="AV104" s="6"/>
      <c r="AW104" s="6">
        <f>R104*'Summary all tools'!B$45</f>
        <v>0.12350968127156771</v>
      </c>
      <c r="AX104" s="6">
        <f>S104*'Summary all tools'!C$45</f>
        <v>8.509112091537277E-2</v>
      </c>
      <c r="AY104" s="6">
        <f>T104*'Summary all tools'!D$45</f>
        <v>0.19384588789591445</v>
      </c>
      <c r="AZ104" s="6">
        <f>U104*'Summary all tools'!E$45</f>
        <v>0.15929867729771557</v>
      </c>
      <c r="BA104" s="6">
        <f>V104*'Summary all tools'!F$45</f>
        <v>5.45722476889689E-2</v>
      </c>
      <c r="BB104" s="6">
        <f>W104*'Summary all tools'!G$45</f>
        <v>7.8853055440327821E-2</v>
      </c>
      <c r="BC104" s="6">
        <f>X104*'Summary all tools'!H$45</f>
        <v>6.5886719995518081E-2</v>
      </c>
      <c r="BD104" s="6">
        <f>Y104*'Summary all tools'!J$45</f>
        <v>7.107414541328648E-2</v>
      </c>
      <c r="BE104" s="6">
        <f>Z104*'Summary all tools'!K$45</f>
        <v>7.143384591787022E-2</v>
      </c>
      <c r="BF104" s="6">
        <f>AA104*'Summary all tools'!L$45</f>
        <v>0.2076625249501716</v>
      </c>
      <c r="BG104" s="6">
        <f>AB104*'Summary all tools'!M$45</f>
        <v>0.15369313366353662</v>
      </c>
      <c r="BH104" s="6">
        <f>AC104*'Summary all tools'!N$45</f>
        <v>7.7318324431164154E-2</v>
      </c>
      <c r="BI104" s="6">
        <f>AD104*'Summary all tools'!O$45</f>
        <v>9.1360841798157677E-2</v>
      </c>
      <c r="BJ104" s="6">
        <f>AE104*'Summary all tools'!P$45</f>
        <v>4.7618233199580258E-2</v>
      </c>
      <c r="BK104" s="6">
        <f t="shared" si="4"/>
        <v>375.21207801585831</v>
      </c>
      <c r="BM104" s="6">
        <f>C104*'Summary all tools'!B$39</f>
        <v>3.2761034041119079</v>
      </c>
      <c r="BN104" s="6">
        <f>D104*'Summary all tools'!C$39</f>
        <v>3.7846723338111823</v>
      </c>
      <c r="BO104" s="6">
        <f>E104*'Summary all tools'!D$39</f>
        <v>12.622772935192033</v>
      </c>
      <c r="BP104" s="6">
        <f>F104*'Summary all tools'!E$39</f>
        <v>10.079846428388059</v>
      </c>
      <c r="BQ104" s="6">
        <f>G104*'Summary all tools'!F$39</f>
        <v>7.3997934117880728</v>
      </c>
      <c r="BR104" s="6">
        <f>H104*'Summary all tools'!G$39</f>
        <v>8.8354265962842184</v>
      </c>
      <c r="BS104" s="6">
        <f>I104*'Summary all tools'!H$39</f>
        <v>5.3691996906692454</v>
      </c>
      <c r="BT104" s="6">
        <f>J104*'Summary all tools'!J$39</f>
        <v>1.7048960824617616</v>
      </c>
      <c r="BU104" s="6">
        <f>K104*'Summary all tools'!K$39</f>
        <v>1.9411028394686853</v>
      </c>
      <c r="BV104" s="6">
        <f>L104*'Summary all tools'!L$39</f>
        <v>7.5065392811524783</v>
      </c>
      <c r="BW104" s="6">
        <f>M104*'Summary all tools'!M$39</f>
        <v>6.0056131170923557</v>
      </c>
      <c r="BX104" s="6">
        <f>N104*'Summary all tools'!N$39</f>
        <v>4.6775478188954969</v>
      </c>
      <c r="BY104" s="6">
        <f>O104*'Summary all tools'!O$39</f>
        <v>9.1032095672858855</v>
      </c>
      <c r="BZ104" s="6">
        <f>P104*'Summary all tools'!P$39</f>
        <v>5.3425779106359883</v>
      </c>
      <c r="CA104" s="6"/>
      <c r="CB104" s="6">
        <f>R104*'Summary all tools'!B$46</f>
        <v>2.8418156752750095E-2</v>
      </c>
      <c r="CC104" s="6">
        <f>S104*'Summary all tools'!C$46</f>
        <v>1.9578487998227364E-2</v>
      </c>
      <c r="CD104" s="6">
        <f>T104*'Summary all tools'!D$46</f>
        <v>5.7190556987925065E-2</v>
      </c>
      <c r="CE104" s="6">
        <f>U104*'Summary all tools'!E$46</f>
        <v>4.6998056966717321E-2</v>
      </c>
      <c r="CF104" s="6">
        <f>V104*'Summary all tools'!F$46</f>
        <v>1.6100507858546727E-2</v>
      </c>
      <c r="CG104" s="6">
        <f>W104*'Summary all tools'!G$46</f>
        <v>1.6314425263516102E-2</v>
      </c>
      <c r="CH104" s="6">
        <f>X104*'Summary all tools'!H$46</f>
        <v>1.3631735171486499E-2</v>
      </c>
      <c r="CI104" s="6">
        <f>Y104*'Summary all tools'!I$46</f>
        <v>0</v>
      </c>
      <c r="CJ104" s="6">
        <f>Z104*'Summary all tools'!J$46</f>
        <v>1.5739660964954456E-2</v>
      </c>
      <c r="CK104" s="6">
        <f>AA104*'Summary all tools'!K$46</f>
        <v>2.2825939717069386E-2</v>
      </c>
      <c r="CL104" s="6">
        <f>AB104*'Summary all tools'!L$46</f>
        <v>3.0429177470297525E-2</v>
      </c>
      <c r="CM104" s="6">
        <f>AC104*'Summary all tools'!M$46</f>
        <v>1.5307990407512366E-2</v>
      </c>
      <c r="CN104" s="6">
        <f>AD104*'Summary all tools'!N$46</f>
        <v>1.9884897053650579E-2</v>
      </c>
      <c r="CO104" s="6">
        <f>AE104*'Summary all tools'!O$46</f>
        <v>1.0758931350532776E-2</v>
      </c>
      <c r="CP104" s="6">
        <f t="shared" si="5"/>
        <v>87.962479941200542</v>
      </c>
      <c r="CR104" s="6"/>
      <c r="CS104" s="6"/>
      <c r="CT104" s="6"/>
      <c r="CU104" s="6"/>
      <c r="CV104" s="6"/>
      <c r="CW104" s="6"/>
      <c r="CX104" s="6"/>
      <c r="CY104" s="6"/>
      <c r="CZ104" s="6"/>
      <c r="DA104" s="6"/>
      <c r="DB104" s="6"/>
      <c r="DC104" s="6"/>
      <c r="DD104" s="6"/>
      <c r="DE104" s="6"/>
      <c r="DF104" s="6"/>
      <c r="DH104" s="6"/>
      <c r="DI104" s="6"/>
      <c r="DJ104" s="6"/>
      <c r="DK104" s="6"/>
      <c r="DL104" s="6"/>
      <c r="DM104" s="6"/>
      <c r="DN104" s="6"/>
      <c r="DO104" s="6"/>
      <c r="DP104" s="6"/>
      <c r="DQ104" s="6"/>
      <c r="DR104" s="6"/>
      <c r="DS104" s="6"/>
      <c r="DT104" s="6"/>
      <c r="DU104" s="6"/>
      <c r="DV104" s="6"/>
      <c r="DX104" s="6"/>
      <c r="DY104" s="6"/>
      <c r="DZ104" s="6"/>
      <c r="EA104" s="6"/>
      <c r="EB104" s="6"/>
      <c r="EC104" s="6"/>
      <c r="ED104" s="6"/>
      <c r="EE104" s="6"/>
      <c r="EF104" s="6"/>
      <c r="EG104" s="6"/>
      <c r="EH104" s="6"/>
      <c r="EI104" s="6"/>
      <c r="EJ104" s="6"/>
      <c r="EK104" s="6"/>
      <c r="EL104" s="6"/>
      <c r="EN104" s="1"/>
      <c r="EO104" s="1"/>
      <c r="EP104" s="1"/>
      <c r="EQ104" s="1"/>
      <c r="ER104" s="1"/>
      <c r="ES104" s="1"/>
      <c r="ET104" s="1"/>
      <c r="EU104" s="1"/>
      <c r="EV104" s="1"/>
      <c r="EW104" s="1"/>
      <c r="EX104" s="1"/>
      <c r="EY104" s="1"/>
      <c r="EZ104" s="1"/>
      <c r="FA104" s="1"/>
      <c r="FB104" s="2"/>
      <c r="FD104" s="2"/>
      <c r="FE104" s="2"/>
      <c r="FF104" s="2"/>
      <c r="FG104" s="2"/>
      <c r="FH104" s="2"/>
      <c r="FI104" s="2"/>
      <c r="FJ104" s="2"/>
      <c r="FK104" s="2"/>
      <c r="FL104" s="2"/>
      <c r="FM104" s="2"/>
      <c r="FN104" s="2"/>
      <c r="FO104" s="2"/>
      <c r="FP104" s="2"/>
      <c r="FQ104" s="2"/>
      <c r="FR104" s="2"/>
      <c r="FT104" s="2"/>
      <c r="FU104" s="2"/>
      <c r="FV104" s="2"/>
      <c r="FW104" s="2"/>
      <c r="FX104" s="2"/>
      <c r="FY104" s="2"/>
      <c r="FZ104" s="2"/>
      <c r="GA104" s="2"/>
      <c r="GB104" s="2"/>
      <c r="GC104" s="2"/>
      <c r="GD104" s="2"/>
      <c r="GE104" s="2"/>
      <c r="GF104" s="2"/>
      <c r="GG104" s="2"/>
      <c r="GH104" s="2"/>
      <c r="GJ104" s="6"/>
    </row>
    <row r="105" spans="1:192" x14ac:dyDescent="0.25">
      <c r="A105" s="8" t="s">
        <v>122</v>
      </c>
      <c r="B105" s="8" t="s">
        <v>271</v>
      </c>
      <c r="C105" s="22">
        <f>Baseline!CC105*'Summary all tools'!B$37</f>
        <v>116.7220991382675</v>
      </c>
      <c r="D105" s="22">
        <f>Baseline!CD105*'Summary all tools'!C$37</f>
        <v>125.61737048247035</v>
      </c>
      <c r="E105" s="22">
        <f>Baseline!CE105*'Summary all tools'!D$37</f>
        <v>307.34317305768712</v>
      </c>
      <c r="F105" s="22">
        <f>Baseline!CF105*'Summary all tools'!E$37</f>
        <v>242.69571350246613</v>
      </c>
      <c r="G105" s="22">
        <f>Baseline!CG105*'Summary all tools'!F$37</f>
        <v>175.4799559795041</v>
      </c>
      <c r="H105" s="22">
        <f>Baseline!CH105*'Summary all tools'!G$37</f>
        <v>210.70240926350795</v>
      </c>
      <c r="I105" s="22">
        <f>Baseline!CI105*'Summary all tools'!H$37</f>
        <v>117.68479192459283</v>
      </c>
      <c r="J105" s="27">
        <f>Baseline!CJ105*'Summary all tools'!J$37</f>
        <v>91.849412472249043</v>
      </c>
      <c r="K105" s="27">
        <f>Baseline!CK105*'Summary all tools'!K$37</f>
        <v>100.95652506396726</v>
      </c>
      <c r="L105" s="27">
        <f>Baseline!CL105*'Summary all tools'!L$37</f>
        <v>214.8916024013447</v>
      </c>
      <c r="M105" s="27">
        <f>Baseline!CM105*'Summary all tools'!M$37</f>
        <v>167.70191527855914</v>
      </c>
      <c r="N105" s="27">
        <f>Baseline!CN105*'Summary all tools'!N$37</f>
        <v>125.02581107886856</v>
      </c>
      <c r="O105" s="27">
        <f>Baseline!CO105*'Summary all tools'!O$37</f>
        <v>208.63634579076427</v>
      </c>
      <c r="P105" s="27">
        <f>Baseline!CP105*'Summary all tools'!P$37</f>
        <v>117.35823007313063</v>
      </c>
      <c r="Q105" s="28"/>
      <c r="R105" s="29">
        <f>Baseline!CR105*'Summary all tools'!B$44</f>
        <v>5.7465370188115301</v>
      </c>
      <c r="S105" s="29">
        <f>Baseline!CS105*'Summary all tools'!C$44</f>
        <v>3.3527119478930301</v>
      </c>
      <c r="T105" s="29">
        <f>Baseline!CT105*'Summary all tools'!D$44</f>
        <v>7.6667029363307577</v>
      </c>
      <c r="U105" s="29">
        <f>Baseline!CU105*'Summary all tools'!E$44</f>
        <v>6.0458006922322518</v>
      </c>
      <c r="V105" s="29">
        <f>Baseline!CV105*'Summary all tools'!F$44</f>
        <v>2.6408987709380045</v>
      </c>
      <c r="W105" s="29">
        <f>Baseline!CW105*'Summary all tools'!G$44</f>
        <v>2.1896329729792976</v>
      </c>
      <c r="X105" s="29">
        <f>Baseline!CX105*'Summary all tools'!H$44</f>
        <v>1.5875367825604902</v>
      </c>
      <c r="Y105" s="29">
        <f>Baseline!CY105*'Summary all tools'!J$44</f>
        <v>3.9621315184107417</v>
      </c>
      <c r="Z105" s="29">
        <f>Baseline!CZ105*'Summary all tools'!K$44</f>
        <v>2.6146028864024067</v>
      </c>
      <c r="AA105" s="29">
        <f>Baseline!DA105*'Summary all tools'!L$44</f>
        <v>5.0287645814594004</v>
      </c>
      <c r="AB105" s="29">
        <f>Baseline!DB105*'Summary all tools'!M$44</f>
        <v>3.6622535656568651</v>
      </c>
      <c r="AC105" s="29">
        <f>Baseline!DC105*'Summary all tools'!N$44</f>
        <v>1.757606121801341</v>
      </c>
      <c r="AD105" s="29">
        <f>Baseline!DD105*'Summary all tools'!O$44</f>
        <v>1.5053806235184797</v>
      </c>
      <c r="AE105" s="29">
        <f>Baseline!DE105*'Summary all tools'!P$44</f>
        <v>1.1544428534245312</v>
      </c>
      <c r="AF105" s="29">
        <f t="shared" si="3"/>
        <v>2371.5803587797986</v>
      </c>
      <c r="AH105" s="6">
        <f>C105*'Summary all tools'!B$38</f>
        <v>21.946085195714186</v>
      </c>
      <c r="AI105" s="6">
        <f>D105*'Summary all tools'!C$38</f>
        <v>23.618573817835522</v>
      </c>
      <c r="AJ105" s="6">
        <f>E105*'Summary all tools'!D$38</f>
        <v>58.077759228037124</v>
      </c>
      <c r="AK105" s="6">
        <f>F105*'Summary all tools'!E$38</f>
        <v>45.861513936498881</v>
      </c>
      <c r="AL105" s="6">
        <f>G105*'Summary all tools'!F$38</f>
        <v>33.15994473321615</v>
      </c>
      <c r="AM105" s="6">
        <f>H105*'Summary all tools'!G$38</f>
        <v>50.825627373175209</v>
      </c>
      <c r="AN105" s="6">
        <f>I105*'Summary all tools'!H$38</f>
        <v>28.387921157411025</v>
      </c>
      <c r="AO105" s="6">
        <f>J105*'Summary all tools'!J$38</f>
        <v>11.219700488328558</v>
      </c>
      <c r="AP105" s="6">
        <f>K105*'Summary all tools'!K$38</f>
        <v>12.332163517130576</v>
      </c>
      <c r="AQ105" s="6">
        <f>L105*'Summary all tools'!L$38</f>
        <v>52.619307736730256</v>
      </c>
      <c r="AR105" s="6">
        <f>M105*'Summary all tools'!M$38</f>
        <v>41.064232336081041</v>
      </c>
      <c r="AS105" s="6">
        <f>N105*'Summary all tools'!N$38</f>
        <v>30.614372803206926</v>
      </c>
      <c r="AT105" s="6">
        <f>O105*'Summary all tools'!O$38</f>
        <v>46.471655772593344</v>
      </c>
      <c r="AU105" s="6">
        <f>P105*'Summary all tools'!P$38</f>
        <v>26.140369979010458</v>
      </c>
      <c r="AV105" s="6"/>
      <c r="AW105" s="6">
        <f>R105*'Summary all tools'!B$45</f>
        <v>1.0804636990444307</v>
      </c>
      <c r="AX105" s="6">
        <f>S105*'Summary all tools'!C$45</f>
        <v>0.63037678887173443</v>
      </c>
      <c r="AY105" s="6">
        <f>T105*'Summary all tools'!D$45</f>
        <v>1.4487548975930189</v>
      </c>
      <c r="AZ105" s="6">
        <f>U105*'Summary all tools'!E$45</f>
        <v>1.1424576425462354</v>
      </c>
      <c r="BA105" s="6">
        <f>V105*'Summary all tools'!F$45</f>
        <v>0.49904307760682953</v>
      </c>
      <c r="BB105" s="6">
        <f>W105*'Summary all tools'!G$45</f>
        <v>0.52818318479445159</v>
      </c>
      <c r="BC105" s="6">
        <f>X105*'Summary all tools'!H$45</f>
        <v>0.38294556400026614</v>
      </c>
      <c r="BD105" s="6">
        <f>Y105*'Summary all tools'!J$45</f>
        <v>0.48398707988868273</v>
      </c>
      <c r="BE105" s="6">
        <f>Z105*'Summary all tools'!K$45</f>
        <v>0.31938213312161906</v>
      </c>
      <c r="BF105" s="6">
        <f>AA105*'Summary all tools'!L$45</f>
        <v>1.231365526109204</v>
      </c>
      <c r="BG105" s="6">
        <f>AB105*'Summary all tools'!M$45</f>
        <v>0.89675559783545256</v>
      </c>
      <c r="BH105" s="6">
        <f>AC105*'Summary all tools'!N$45</f>
        <v>0.43037520484535713</v>
      </c>
      <c r="BI105" s="6">
        <f>AD105*'Summary all tools'!O$45</f>
        <v>0.33530845202322151</v>
      </c>
      <c r="BJ105" s="6">
        <f>AE105*'Summary all tools'!P$45</f>
        <v>0.25714057965373993</v>
      </c>
      <c r="BK105" s="6">
        <f t="shared" si="4"/>
        <v>492.0057675029035</v>
      </c>
      <c r="BM105" s="6">
        <f>C105*'Summary all tools'!B$39</f>
        <v>5.0495417264475124</v>
      </c>
      <c r="BN105" s="6">
        <f>D105*'Summary all tools'!C$39</f>
        <v>5.4343621173780852</v>
      </c>
      <c r="BO105" s="6">
        <f>E105*'Summary all tools'!D$39</f>
        <v>17.134742629389834</v>
      </c>
      <c r="BP105" s="6">
        <f>F105*'Summary all tools'!E$39</f>
        <v>13.530570881886316</v>
      </c>
      <c r="BQ105" s="6">
        <f>G105*'Summary all tools'!F$39</f>
        <v>9.783213508247</v>
      </c>
      <c r="BR105" s="6">
        <f>H105*'Summary all tools'!G$39</f>
        <v>10.515647042725904</v>
      </c>
      <c r="BS105" s="6">
        <f>I105*'Summary all tools'!H$39</f>
        <v>5.8733629980850397</v>
      </c>
      <c r="BT105" s="6">
        <f>J105*'Summary all tools'!J$39</f>
        <v>2.4721373957334114</v>
      </c>
      <c r="BU105" s="6">
        <f>K105*'Summary all tools'!K$39</f>
        <v>2.7172563681813138</v>
      </c>
      <c r="BV105" s="6">
        <f>L105*'Summary all tools'!L$39</f>
        <v>10.417916632439884</v>
      </c>
      <c r="BW105" s="6">
        <f>M105*'Summary all tools'!M$39</f>
        <v>8.1301668047945679</v>
      </c>
      <c r="BX105" s="6">
        <f>N105*'Summary all tools'!N$39</f>
        <v>6.0612348838564056</v>
      </c>
      <c r="BY105" s="6">
        <f>O105*'Summary all tools'!O$39</f>
        <v>10.499872015565023</v>
      </c>
      <c r="BZ105" s="6">
        <f>P105*'Summary all tools'!P$39</f>
        <v>5.9061923801948311</v>
      </c>
      <c r="CA105" s="6"/>
      <c r="CB105" s="6">
        <f>R105*'Summary all tools'!B$46</f>
        <v>0.24860226703677171</v>
      </c>
      <c r="CC105" s="6">
        <f>S105*'Summary all tools'!C$46</f>
        <v>0.14504244699703625</v>
      </c>
      <c r="CD105" s="6">
        <f>T105*'Summary all tools'!D$46</f>
        <v>0.42742768717806456</v>
      </c>
      <c r="CE105" s="6">
        <f>U105*'Summary all tools'!E$46</f>
        <v>0.33706048460215021</v>
      </c>
      <c r="CF105" s="6">
        <f>V105*'Summary all tools'!F$46</f>
        <v>0.14723320612623852</v>
      </c>
      <c r="CG105" s="6">
        <f>W105*'Summary all tools'!G$46</f>
        <v>0.10927927961264516</v>
      </c>
      <c r="CH105" s="6">
        <f>X105*'Summary all tools'!H$46</f>
        <v>7.9230116689710237E-2</v>
      </c>
      <c r="CI105" s="6">
        <f>Y105*'Summary all tools'!I$46</f>
        <v>0</v>
      </c>
      <c r="CJ105" s="6">
        <f>Z105*'Summary all tools'!J$46</f>
        <v>7.0372334416627921E-2</v>
      </c>
      <c r="CK105" s="6">
        <f>AA105*'Summary all tools'!K$46</f>
        <v>0.13534977134362777</v>
      </c>
      <c r="CL105" s="6">
        <f>AB105*'Summary all tools'!L$46</f>
        <v>0.17754557138352922</v>
      </c>
      <c r="CM105" s="6">
        <f>AC105*'Summary all tools'!M$46</f>
        <v>8.5208513710993528E-2</v>
      </c>
      <c r="CN105" s="6">
        <f>AD105*'Summary all tools'!N$46</f>
        <v>7.2980654714535992E-2</v>
      </c>
      <c r="CO105" s="6">
        <f>AE105*'Summary all tools'!O$46</f>
        <v>5.8098708373648354E-2</v>
      </c>
      <c r="CP105" s="6">
        <f t="shared" si="5"/>
        <v>115.61964842711072</v>
      </c>
      <c r="CR105" s="6"/>
      <c r="CS105" s="6"/>
      <c r="CT105" s="6"/>
      <c r="CU105" s="6"/>
      <c r="CV105" s="6"/>
      <c r="CW105" s="6"/>
      <c r="CX105" s="6"/>
      <c r="CY105" s="6"/>
      <c r="CZ105" s="6"/>
      <c r="DA105" s="6"/>
      <c r="DB105" s="6"/>
      <c r="DC105" s="6"/>
      <c r="DD105" s="6"/>
      <c r="DE105" s="6"/>
      <c r="DF105" s="6"/>
      <c r="DH105" s="6"/>
      <c r="DI105" s="6"/>
      <c r="DJ105" s="6"/>
      <c r="DK105" s="6"/>
      <c r="DL105" s="6"/>
      <c r="DM105" s="6"/>
      <c r="DN105" s="6"/>
      <c r="DO105" s="6"/>
      <c r="DP105" s="6"/>
      <c r="DQ105" s="6"/>
      <c r="DR105" s="6"/>
      <c r="DS105" s="6"/>
      <c r="DT105" s="6"/>
      <c r="DU105" s="6"/>
      <c r="DV105" s="6"/>
      <c r="DX105" s="6"/>
      <c r="DY105" s="6"/>
      <c r="DZ105" s="6"/>
      <c r="EA105" s="6"/>
      <c r="EB105" s="6"/>
      <c r="EC105" s="6"/>
      <c r="ED105" s="6"/>
      <c r="EE105" s="6"/>
      <c r="EF105" s="6"/>
      <c r="EG105" s="6"/>
      <c r="EH105" s="6"/>
      <c r="EI105" s="6"/>
      <c r="EJ105" s="6"/>
      <c r="EK105" s="6"/>
      <c r="EL105" s="6"/>
      <c r="EN105" s="1"/>
      <c r="EO105" s="1"/>
      <c r="EP105" s="1"/>
      <c r="EQ105" s="1"/>
      <c r="ER105" s="1"/>
      <c r="ES105" s="1"/>
      <c r="ET105" s="1"/>
      <c r="EU105" s="1"/>
      <c r="EV105" s="1"/>
      <c r="EW105" s="1"/>
      <c r="EX105" s="1"/>
      <c r="EY105" s="1"/>
      <c r="EZ105" s="1"/>
      <c r="FA105" s="1"/>
      <c r="FB105" s="2"/>
      <c r="FD105" s="2"/>
      <c r="FE105" s="2"/>
      <c r="FF105" s="2"/>
      <c r="FG105" s="2"/>
      <c r="FH105" s="2"/>
      <c r="FI105" s="2"/>
      <c r="FJ105" s="2"/>
      <c r="FK105" s="2"/>
      <c r="FL105" s="2"/>
      <c r="FM105" s="2"/>
      <c r="FN105" s="2"/>
      <c r="FO105" s="2"/>
      <c r="FP105" s="2"/>
      <c r="FQ105" s="2"/>
      <c r="FR105" s="2"/>
      <c r="FT105" s="2"/>
      <c r="FU105" s="2"/>
      <c r="FV105" s="2"/>
      <c r="FW105" s="2"/>
      <c r="FX105" s="2"/>
      <c r="FY105" s="2"/>
      <c r="FZ105" s="2"/>
      <c r="GA105" s="2"/>
      <c r="GB105" s="2"/>
      <c r="GC105" s="2"/>
      <c r="GD105" s="2"/>
      <c r="GE105" s="2"/>
      <c r="GF105" s="2"/>
      <c r="GG105" s="2"/>
      <c r="GH105" s="2"/>
      <c r="GJ105" s="6"/>
    </row>
    <row r="106" spans="1:192" x14ac:dyDescent="0.25">
      <c r="A106" s="8" t="s">
        <v>34</v>
      </c>
      <c r="B106" s="8" t="s">
        <v>272</v>
      </c>
      <c r="C106" s="22">
        <f>Baseline!CC106*'Summary all tools'!B$37</f>
        <v>66.023689081449533</v>
      </c>
      <c r="D106" s="22">
        <f>Baseline!CD106*'Summary all tools'!C$37</f>
        <v>70.288878653644005</v>
      </c>
      <c r="E106" s="22">
        <f>Baseline!CE106*'Summary all tools'!D$37</f>
        <v>173.57288552473238</v>
      </c>
      <c r="F106" s="22">
        <f>Baseline!CF106*'Summary all tools'!E$37</f>
        <v>128.83606393940437</v>
      </c>
      <c r="G106" s="22">
        <f>Baseline!CG106*'Summary all tools'!F$37</f>
        <v>98.693289478882377</v>
      </c>
      <c r="H106" s="22">
        <f>Baseline!CH106*'Summary all tools'!G$37</f>
        <v>124.25976549263274</v>
      </c>
      <c r="I106" s="22">
        <f>Baseline!CI106*'Summary all tools'!H$37</f>
        <v>71.396789971406207</v>
      </c>
      <c r="J106" s="27">
        <f>Baseline!CJ106*'Summary all tools'!J$37</f>
        <v>54.512399540753655</v>
      </c>
      <c r="K106" s="27">
        <f>Baseline!CK106*'Summary all tools'!K$37</f>
        <v>55.124654562926779</v>
      </c>
      <c r="L106" s="27">
        <f>Baseline!CL106*'Summary all tools'!L$37</f>
        <v>116.24130584151057</v>
      </c>
      <c r="M106" s="27">
        <f>Baseline!CM106*'Summary all tools'!M$37</f>
        <v>92.680368619637647</v>
      </c>
      <c r="N106" s="27">
        <f>Baseline!CN106*'Summary all tools'!N$37</f>
        <v>67.840523054370649</v>
      </c>
      <c r="O106" s="27">
        <f>Baseline!CO106*'Summary all tools'!O$37</f>
        <v>121.75545658849538</v>
      </c>
      <c r="P106" s="27">
        <f>Baseline!CP106*'Summary all tools'!P$37</f>
        <v>70.13434116411176</v>
      </c>
      <c r="Q106" s="28"/>
      <c r="R106" s="29">
        <f>Baseline!CR106*'Summary all tools'!B$44</f>
        <v>1.4743852136925004</v>
      </c>
      <c r="S106" s="29">
        <f>Baseline!CS106*'Summary all tools'!C$44</f>
        <v>1.6044396512373214</v>
      </c>
      <c r="T106" s="29">
        <f>Baseline!CT106*'Summary all tools'!D$44</f>
        <v>3.9947729694990191</v>
      </c>
      <c r="U106" s="29">
        <f>Baseline!CU106*'Summary all tools'!E$44</f>
        <v>2.324361978288223</v>
      </c>
      <c r="V106" s="29">
        <f>Baseline!CV106*'Summary all tools'!F$44</f>
        <v>0.87902499842984916</v>
      </c>
      <c r="W106" s="29">
        <f>Baseline!CW106*'Summary all tools'!G$44</f>
        <v>1.4533305905571079</v>
      </c>
      <c r="X106" s="29">
        <f>Baseline!CX106*'Summary all tools'!H$44</f>
        <v>0.88564720384377937</v>
      </c>
      <c r="Y106" s="29">
        <f>Baseline!CY106*'Summary all tools'!J$44</f>
        <v>1.4986226677870418</v>
      </c>
      <c r="Z106" s="29">
        <f>Baseline!CZ106*'Summary all tools'!K$44</f>
        <v>1.0231629247631973</v>
      </c>
      <c r="AA106" s="29">
        <f>Baseline!DA106*'Summary all tools'!L$44</f>
        <v>2.0124216180310981</v>
      </c>
      <c r="AB106" s="29">
        <f>Baseline!DB106*'Summary all tools'!M$44</f>
        <v>1.800784364371198</v>
      </c>
      <c r="AC106" s="29">
        <f>Baseline!DC106*'Summary all tools'!N$44</f>
        <v>0.70562208228914491</v>
      </c>
      <c r="AD106" s="29">
        <f>Baseline!DD106*'Summary all tools'!O$44</f>
        <v>0.94019657597293727</v>
      </c>
      <c r="AE106" s="29">
        <f>Baseline!DE106*'Summary all tools'!P$44</f>
        <v>0.71142188839335674</v>
      </c>
      <c r="AF106" s="29">
        <f t="shared" si="3"/>
        <v>1332.6686062411138</v>
      </c>
      <c r="AH106" s="6">
        <f>C106*'Summary all tools'!B$38</f>
        <v>12.413771823966385</v>
      </c>
      <c r="AI106" s="6">
        <f>D106*'Summary all tools'!C$38</f>
        <v>13.215712625393964</v>
      </c>
      <c r="AJ106" s="6">
        <f>E106*'Summary all tools'!D$38</f>
        <v>32.799571090941214</v>
      </c>
      <c r="AK106" s="6">
        <f>F106*'Summary all tools'!E$38</f>
        <v>24.345782035497773</v>
      </c>
      <c r="AL106" s="6">
        <f>G106*'Summary all tools'!F$38</f>
        <v>18.649788270070498</v>
      </c>
      <c r="AM106" s="6">
        <f>H106*'Summary all tools'!G$38</f>
        <v>29.973936038426196</v>
      </c>
      <c r="AN106" s="6">
        <f>I106*'Summary all tools'!H$38</f>
        <v>17.222331037464897</v>
      </c>
      <c r="AO106" s="6">
        <f>J106*'Summary all tools'!J$38</f>
        <v>6.6588645401748767</v>
      </c>
      <c r="AP106" s="6">
        <f>K106*'Summary all tools'!K$38</f>
        <v>6.7336534559268735</v>
      </c>
      <c r="AQ106" s="6">
        <f>L106*'Summary all tools'!L$38</f>
        <v>28.46336001706668</v>
      </c>
      <c r="AR106" s="6">
        <f>M106*'Summary all tools'!M$38</f>
        <v>22.694124772926884</v>
      </c>
      <c r="AS106" s="6">
        <f>N106*'Summary all tools'!N$38</f>
        <v>16.611730378144991</v>
      </c>
      <c r="AT106" s="6">
        <f>O106*'Summary all tools'!O$38</f>
        <v>27.119808131081449</v>
      </c>
      <c r="AU106" s="6">
        <f>P106*'Summary all tools'!P$38</f>
        <v>15.621721843637197</v>
      </c>
      <c r="AV106" s="6"/>
      <c r="AW106" s="6">
        <f>R106*'Summary all tools'!B$45</f>
        <v>0.27721385881406413</v>
      </c>
      <c r="AX106" s="6">
        <f>S106*'Summary all tools'!C$45</f>
        <v>0.30166668983330669</v>
      </c>
      <c r="AY106" s="6">
        <f>T106*'Summary all tools'!D$45</f>
        <v>0.7548808076165987</v>
      </c>
      <c r="AZ106" s="6">
        <f>U106*'Summary all tools'!E$45</f>
        <v>0.43922802641361963</v>
      </c>
      <c r="BA106" s="6">
        <f>V106*'Summary all tools'!F$45</f>
        <v>0.16610683655775318</v>
      </c>
      <c r="BB106" s="6">
        <f>W106*'Summary all tools'!G$45</f>
        <v>0.35057235132662212</v>
      </c>
      <c r="BC106" s="6">
        <f>X106*'Summary all tools'!H$45</f>
        <v>0.21363578577007986</v>
      </c>
      <c r="BD106" s="6">
        <f>Y106*'Summary all tools'!J$45</f>
        <v>0.18306156811477323</v>
      </c>
      <c r="BE106" s="6">
        <f>Z106*'Summary all tools'!K$45</f>
        <v>0.12498263470192264</v>
      </c>
      <c r="BF106" s="6">
        <f>AA106*'Summary all tools'!L$45</f>
        <v>0.49277045371673561</v>
      </c>
      <c r="BG106" s="6">
        <f>AB106*'Summary all tools'!M$45</f>
        <v>0.44094802019935664</v>
      </c>
      <c r="BH106" s="6">
        <f>AC106*'Summary all tools'!N$45</f>
        <v>0.17278174241755562</v>
      </c>
      <c r="BI106" s="6">
        <f>AD106*'Summary all tools'!O$45</f>
        <v>0.20941936780757878</v>
      </c>
      <c r="BJ106" s="6">
        <f>AE106*'Summary all tools'!P$45</f>
        <v>0.15846209816030965</v>
      </c>
      <c r="BK106" s="6">
        <f t="shared" si="4"/>
        <v>276.80988630217018</v>
      </c>
      <c r="BM106" s="6">
        <f>C106*'Summary all tools'!B$39</f>
        <v>2.8562660833904956</v>
      </c>
      <c r="BN106" s="6">
        <f>D106*'Summary all tools'!C$39</f>
        <v>3.0407834359313548</v>
      </c>
      <c r="BO106" s="6">
        <f>E106*'Summary all tools'!D$39</f>
        <v>9.6768920920478738</v>
      </c>
      <c r="BP106" s="6">
        <f>F106*'Summary all tools'!E$39</f>
        <v>7.1827617806592814</v>
      </c>
      <c r="BQ106" s="6">
        <f>G106*'Summary all tools'!F$39</f>
        <v>5.5022667256419169</v>
      </c>
      <c r="BR106" s="6">
        <f>H106*'Summary all tools'!G$39</f>
        <v>6.2015040079502475</v>
      </c>
      <c r="BS106" s="6">
        <f>I106*'Summary all tools'!H$39</f>
        <v>3.5632409043030826</v>
      </c>
      <c r="BT106" s="6">
        <f>J106*'Summary all tools'!J$39</f>
        <v>1.4672074410554814</v>
      </c>
      <c r="BU106" s="6">
        <f>K106*'Summary all tools'!K$39</f>
        <v>1.4836863546957519</v>
      </c>
      <c r="BV106" s="6">
        <f>L106*'Summary all tools'!L$39</f>
        <v>5.6353632248554835</v>
      </c>
      <c r="BW106" s="6">
        <f>M106*'Summary all tools'!M$39</f>
        <v>4.4931320859150548</v>
      </c>
      <c r="BX106" s="6">
        <f>N106*'Summary all tools'!N$39</f>
        <v>3.2888996386260216</v>
      </c>
      <c r="BY106" s="6">
        <f>O106*'Summary all tools'!O$39</f>
        <v>6.1274880296167291</v>
      </c>
      <c r="BZ106" s="6">
        <f>P106*'Summary all tools'!P$39</f>
        <v>3.5295940567213746</v>
      </c>
      <c r="CA106" s="6"/>
      <c r="CB106" s="6">
        <f>R106*'Summary all tools'!B$46</f>
        <v>6.3783719727129803E-2</v>
      </c>
      <c r="CC106" s="6">
        <f>S106*'Summary all tools'!C$46</f>
        <v>6.9410034828902428E-2</v>
      </c>
      <c r="CD106" s="6">
        <f>T106*'Summary all tools'!D$46</f>
        <v>0.22271328175023875</v>
      </c>
      <c r="CE106" s="6">
        <f>U106*'Summary all tools'!E$46</f>
        <v>0.12958590841395609</v>
      </c>
      <c r="CF106" s="6">
        <f>V106*'Summary all tools'!F$46</f>
        <v>4.9006675381945815E-2</v>
      </c>
      <c r="CG106" s="6">
        <f>W106*'Summary all tools'!G$46</f>
        <v>7.2532210619301138E-2</v>
      </c>
      <c r="CH106" s="6">
        <f>X106*'Summary all tools'!H$46</f>
        <v>4.4200507400706177E-2</v>
      </c>
      <c r="CI106" s="6">
        <f>Y106*'Summary all tools'!I$46</f>
        <v>0</v>
      </c>
      <c r="CJ106" s="6">
        <f>Z106*'Summary all tools'!J$46</f>
        <v>2.7538546629237194E-2</v>
      </c>
      <c r="CK106" s="6">
        <f>AA106*'Summary all tools'!K$46</f>
        <v>5.416455700704819E-2</v>
      </c>
      <c r="CL106" s="6">
        <f>AB106*'Summary all tools'!L$46</f>
        <v>8.7301789234100813E-2</v>
      </c>
      <c r="CM106" s="6">
        <f>AC106*'Summary all tools'!M$46</f>
        <v>3.4208465780656984E-2</v>
      </c>
      <c r="CN106" s="6">
        <f>AD106*'Summary all tools'!N$46</f>
        <v>4.5580606394743879E-2</v>
      </c>
      <c r="CO106" s="6">
        <f>AE106*'Summary all tools'!O$46</f>
        <v>3.5803151885592972E-2</v>
      </c>
      <c r="CP106" s="6">
        <f t="shared" si="5"/>
        <v>64.984915316463685</v>
      </c>
      <c r="CR106" s="6"/>
      <c r="CS106" s="6"/>
      <c r="CT106" s="6"/>
      <c r="CU106" s="6"/>
      <c r="CV106" s="6"/>
      <c r="CW106" s="6"/>
      <c r="CX106" s="6"/>
      <c r="CY106" s="6"/>
      <c r="CZ106" s="6"/>
      <c r="DA106" s="6"/>
      <c r="DB106" s="6"/>
      <c r="DC106" s="6"/>
      <c r="DD106" s="6"/>
      <c r="DE106" s="6"/>
      <c r="DF106" s="6"/>
      <c r="DH106" s="6"/>
      <c r="DI106" s="6"/>
      <c r="DJ106" s="6"/>
      <c r="DK106" s="6"/>
      <c r="DL106" s="6"/>
      <c r="DM106" s="6"/>
      <c r="DN106" s="6"/>
      <c r="DO106" s="6"/>
      <c r="DP106" s="6"/>
      <c r="DQ106" s="6"/>
      <c r="DR106" s="6"/>
      <c r="DS106" s="6"/>
      <c r="DT106" s="6"/>
      <c r="DU106" s="6"/>
      <c r="DV106" s="6"/>
      <c r="DX106" s="6"/>
      <c r="DY106" s="6"/>
      <c r="DZ106" s="6"/>
      <c r="EA106" s="6"/>
      <c r="EB106" s="6"/>
      <c r="EC106" s="6"/>
      <c r="ED106" s="6"/>
      <c r="EE106" s="6"/>
      <c r="EF106" s="6"/>
      <c r="EG106" s="6"/>
      <c r="EH106" s="6"/>
      <c r="EI106" s="6"/>
      <c r="EJ106" s="6"/>
      <c r="EK106" s="6"/>
      <c r="EL106" s="6"/>
      <c r="EN106" s="1"/>
      <c r="EO106" s="1"/>
      <c r="EP106" s="1"/>
      <c r="EQ106" s="1"/>
      <c r="ER106" s="1"/>
      <c r="ES106" s="1"/>
      <c r="ET106" s="1"/>
      <c r="EU106" s="1"/>
      <c r="EV106" s="1"/>
      <c r="EW106" s="1"/>
      <c r="EX106" s="1"/>
      <c r="EY106" s="1"/>
      <c r="EZ106" s="1"/>
      <c r="FA106" s="1"/>
      <c r="FB106" s="2"/>
      <c r="FD106" s="2"/>
      <c r="FE106" s="2"/>
      <c r="FF106" s="2"/>
      <c r="FG106" s="2"/>
      <c r="FH106" s="2"/>
      <c r="FI106" s="2"/>
      <c r="FJ106" s="2"/>
      <c r="FK106" s="2"/>
      <c r="FL106" s="2"/>
      <c r="FM106" s="2"/>
      <c r="FN106" s="2"/>
      <c r="FO106" s="2"/>
      <c r="FP106" s="2"/>
      <c r="FQ106" s="2"/>
      <c r="FR106" s="2"/>
      <c r="FT106" s="2"/>
      <c r="FU106" s="2"/>
      <c r="FV106" s="2"/>
      <c r="FW106" s="2"/>
      <c r="FX106" s="2"/>
      <c r="FY106" s="2"/>
      <c r="FZ106" s="2"/>
      <c r="GA106" s="2"/>
      <c r="GB106" s="2"/>
      <c r="GC106" s="2"/>
      <c r="GD106" s="2"/>
      <c r="GE106" s="2"/>
      <c r="GF106" s="2"/>
      <c r="GG106" s="2"/>
      <c r="GH106" s="2"/>
      <c r="GJ106" s="6"/>
    </row>
    <row r="107" spans="1:192" x14ac:dyDescent="0.25">
      <c r="A107" s="8" t="s">
        <v>30</v>
      </c>
      <c r="B107" s="8" t="s">
        <v>273</v>
      </c>
      <c r="C107" s="22">
        <f>Baseline!CC107*'Summary all tools'!B$37</f>
        <v>316.67436168932295</v>
      </c>
      <c r="D107" s="22">
        <f>Baseline!CD107*'Summary all tools'!C$37</f>
        <v>351.19404585311634</v>
      </c>
      <c r="E107" s="22">
        <f>Baseline!CE107*'Summary all tools'!D$37</f>
        <v>875.93306062640238</v>
      </c>
      <c r="F107" s="22">
        <f>Baseline!CF107*'Summary all tools'!E$37</f>
        <v>673.8433400673249</v>
      </c>
      <c r="G107" s="22">
        <f>Baseline!CG107*'Summary all tools'!F$37</f>
        <v>522.58523877123093</v>
      </c>
      <c r="H107" s="22">
        <f>Baseline!CH107*'Summary all tools'!G$37</f>
        <v>661.53280689156963</v>
      </c>
      <c r="I107" s="22">
        <f>Baseline!CI107*'Summary all tools'!H$37</f>
        <v>376.59219389986401</v>
      </c>
      <c r="J107" s="27">
        <f>Baseline!CJ107*'Summary all tools'!J$37</f>
        <v>245.87769376397236</v>
      </c>
      <c r="K107" s="27">
        <f>Baseline!CK107*'Summary all tools'!K$37</f>
        <v>273.34074891111715</v>
      </c>
      <c r="L107" s="27">
        <f>Baseline!CL107*'Summary all tools'!L$37</f>
        <v>583.15415189609507</v>
      </c>
      <c r="M107" s="27">
        <f>Baseline!CM107*'Summary all tools'!M$37</f>
        <v>475.99995443116222</v>
      </c>
      <c r="N107" s="27">
        <f>Baseline!CN107*'Summary all tools'!N$37</f>
        <v>365.14820443785351</v>
      </c>
      <c r="O107" s="27">
        <f>Baseline!CO107*'Summary all tools'!O$37</f>
        <v>643.95269899012146</v>
      </c>
      <c r="P107" s="27">
        <f>Baseline!CP107*'Summary all tools'!P$37</f>
        <v>381.134112652716</v>
      </c>
      <c r="Q107" s="28"/>
      <c r="R107" s="29">
        <f>Baseline!CR107*'Summary all tools'!B$44</f>
        <v>3.5500064490640257</v>
      </c>
      <c r="S107" s="29">
        <f>Baseline!CS107*'Summary all tools'!C$44</f>
        <v>2.9876601041160922</v>
      </c>
      <c r="T107" s="29">
        <f>Baseline!CT107*'Summary all tools'!D$44</f>
        <v>5.9115798832128608</v>
      </c>
      <c r="U107" s="29">
        <f>Baseline!CU107*'Summary all tools'!E$44</f>
        <v>4.1250612581415513</v>
      </c>
      <c r="V107" s="29">
        <f>Baseline!CV107*'Summary all tools'!F$44</f>
        <v>2.477709718371838</v>
      </c>
      <c r="W107" s="29">
        <f>Baseline!CW107*'Summary all tools'!G$44</f>
        <v>2.7650780958289558</v>
      </c>
      <c r="X107" s="29">
        <f>Baseline!CX107*'Summary all tools'!H$44</f>
        <v>1.2822224325292142</v>
      </c>
      <c r="Y107" s="29">
        <f>Baseline!CY107*'Summary all tools'!J$44</f>
        <v>3.1162039263134469</v>
      </c>
      <c r="Z107" s="29">
        <f>Baseline!CZ107*'Summary all tools'!K$44</f>
        <v>2.3882255822773617</v>
      </c>
      <c r="AA107" s="29">
        <f>Baseline!DA107*'Summary all tools'!L$44</f>
        <v>3.8262615904385928</v>
      </c>
      <c r="AB107" s="29">
        <f>Baseline!DB107*'Summary all tools'!M$44</f>
        <v>3.1601179906710031</v>
      </c>
      <c r="AC107" s="29">
        <f>Baseline!DC107*'Summary all tools'!N$44</f>
        <v>1.5467207411256751</v>
      </c>
      <c r="AD107" s="29">
        <f>Baseline!DD107*'Summary all tools'!O$44</f>
        <v>1.9130013691883649</v>
      </c>
      <c r="AE107" s="29">
        <f>Baseline!DE107*'Summary all tools'!P$44</f>
        <v>0.91527734903351832</v>
      </c>
      <c r="AF107" s="29">
        <f t="shared" si="3"/>
        <v>6786.9277393721813</v>
      </c>
      <c r="AH107" s="6">
        <f>C107*'Summary all tools'!B$38</f>
        <v>59.541102946578192</v>
      </c>
      <c r="AI107" s="6">
        <f>D107*'Summary all tools'!C$38</f>
        <v>66.031492814313054</v>
      </c>
      <c r="AJ107" s="6">
        <f>E107*'Summary all tools'!D$38</f>
        <v>165.52256192588121</v>
      </c>
      <c r="AK107" s="6">
        <f>F107*'Summary all tools'!E$38</f>
        <v>127.33424618643112</v>
      </c>
      <c r="AL107" s="6">
        <f>G107*'Summary all tools'!F$38</f>
        <v>98.751435964986129</v>
      </c>
      <c r="AM107" s="6">
        <f>H107*'Summary all tools'!G$38</f>
        <v>159.57491922245811</v>
      </c>
      <c r="AN107" s="6">
        <f>I107*'Summary all tools'!H$38</f>
        <v>90.841555090447784</v>
      </c>
      <c r="AO107" s="6">
        <f>J107*'Summary all tools'!J$38</f>
        <v>30.03474934176888</v>
      </c>
      <c r="AP107" s="6">
        <f>K107*'Summary all tools'!K$38</f>
        <v>33.389449659950124</v>
      </c>
      <c r="AQ107" s="6">
        <f>L107*'Summary all tools'!L$38</f>
        <v>142.79370358671844</v>
      </c>
      <c r="AR107" s="6">
        <f>M107*'Summary all tools'!M$38</f>
        <v>116.55545309818105</v>
      </c>
      <c r="AS107" s="6">
        <f>N107*'Summary all tools'!N$38</f>
        <v>89.411803551750481</v>
      </c>
      <c r="AT107" s="6">
        <f>O107*'Summary all tools'!O$38</f>
        <v>143.43401217021346</v>
      </c>
      <c r="AU107" s="6">
        <f>P107*'Summary all tools'!P$38</f>
        <v>84.893805148181855</v>
      </c>
      <c r="AV107" s="6"/>
      <c r="AW107" s="6">
        <f>R107*'Summary all tools'!B$45</f>
        <v>0.66747209441636424</v>
      </c>
      <c r="AX107" s="6">
        <f>S107*'Summary all tools'!C$45</f>
        <v>0.56173975335294246</v>
      </c>
      <c r="AY107" s="6">
        <f>T107*'Summary all tools'!D$45</f>
        <v>1.1170943206540735</v>
      </c>
      <c r="AZ107" s="6">
        <f>U107*'Summary all tools'!E$45</f>
        <v>0.77950101239529324</v>
      </c>
      <c r="BA107" s="6">
        <f>V107*'Summary all tools'!F$45</f>
        <v>0.46820570969233088</v>
      </c>
      <c r="BB107" s="6">
        <f>W107*'Summary all tools'!G$45</f>
        <v>0.66699203605485902</v>
      </c>
      <c r="BC107" s="6">
        <f>X107*'Summary all tools'!H$45</f>
        <v>0.3092976477727587</v>
      </c>
      <c r="BD107" s="6">
        <f>Y107*'Summary all tools'!J$45</f>
        <v>0.3806543098395308</v>
      </c>
      <c r="BE107" s="6">
        <f>Z107*'Summary all tools'!K$45</f>
        <v>0.29172941895313526</v>
      </c>
      <c r="BF107" s="6">
        <f>AA107*'Summary all tools'!L$45</f>
        <v>0.93691532781487319</v>
      </c>
      <c r="BG107" s="6">
        <f>AB107*'Summary all tools'!M$45</f>
        <v>0.77380046115033596</v>
      </c>
      <c r="BH107" s="6">
        <f>AC107*'Summary all tools'!N$45</f>
        <v>0.37873687827070762</v>
      </c>
      <c r="BI107" s="6">
        <f>AD107*'Summary all tools'!O$45</f>
        <v>0.42610188931595455</v>
      </c>
      <c r="BJ107" s="6">
        <f>AE107*'Summary all tools'!P$45</f>
        <v>0.20386885966357027</v>
      </c>
      <c r="BK107" s="6">
        <f t="shared" si="4"/>
        <v>1416.0724004272063</v>
      </c>
      <c r="BM107" s="6">
        <f>C107*'Summary all tools'!B$39</f>
        <v>13.69972280186755</v>
      </c>
      <c r="BN107" s="6">
        <f>D107*'Summary all tools'!C$39</f>
        <v>15.193086842231324</v>
      </c>
      <c r="BO107" s="6">
        <f>E107*'Summary all tools'!D$39</f>
        <v>48.834296220368678</v>
      </c>
      <c r="BP107" s="6">
        <f>F107*'Summary all tools'!E$39</f>
        <v>37.567557104692412</v>
      </c>
      <c r="BQ107" s="6">
        <f>G107*'Summary all tools'!F$39</f>
        <v>29.134740424452428</v>
      </c>
      <c r="BR107" s="6">
        <f>H107*'Summary all tools'!G$39</f>
        <v>33.015500528784436</v>
      </c>
      <c r="BS107" s="6">
        <f>I107*'Summary all tools'!H$39</f>
        <v>18.794804501471955</v>
      </c>
      <c r="BT107" s="6">
        <f>J107*'Summary all tools'!J$39</f>
        <v>6.6178261261524653</v>
      </c>
      <c r="BU107" s="6">
        <f>K107*'Summary all tools'!K$39</f>
        <v>7.3569973827008761</v>
      </c>
      <c r="BV107" s="6">
        <f>L107*'Summary all tools'!L$39</f>
        <v>28.271236616162376</v>
      </c>
      <c r="BW107" s="6">
        <f>M107*'Summary all tools'!M$39</f>
        <v>23.076415210713698</v>
      </c>
      <c r="BX107" s="6">
        <f>N107*'Summary all tools'!N$39</f>
        <v>17.702336944809662</v>
      </c>
      <c r="BY107" s="6">
        <f>O107*'Summary all tools'!O$39</f>
        <v>32.407684758123537</v>
      </c>
      <c r="BZ107" s="6">
        <f>P107*'Summary all tools'!P$39</f>
        <v>19.181027104610124</v>
      </c>
      <c r="CA107" s="6"/>
      <c r="CB107" s="6">
        <f>R107*'Summary all tools'!B$46</f>
        <v>0.1535776500427033</v>
      </c>
      <c r="CC107" s="6">
        <f>S107*'Summary all tools'!C$46</f>
        <v>0.12924985475377437</v>
      </c>
      <c r="CD107" s="6">
        <f>T107*'Summary all tools'!D$46</f>
        <v>0.32957751696315829</v>
      </c>
      <c r="CE107" s="6">
        <f>U107*'Summary all tools'!E$46</f>
        <v>0.22997700676258648</v>
      </c>
      <c r="CF107" s="6">
        <f>V107*'Summary all tools'!F$46</f>
        <v>0.13813522490922805</v>
      </c>
      <c r="CG107" s="6">
        <f>W107*'Summary all tools'!G$46</f>
        <v>0.13799835228721222</v>
      </c>
      <c r="CH107" s="6">
        <f>X107*'Summary all tools'!H$46</f>
        <v>6.3992616780570763E-2</v>
      </c>
      <c r="CI107" s="6">
        <f>Y107*'Summary all tools'!I$46</f>
        <v>0</v>
      </c>
      <c r="CJ107" s="6">
        <f>Z107*'Summary all tools'!J$46</f>
        <v>6.4279363498148459E-2</v>
      </c>
      <c r="CK107" s="6">
        <f>AA107*'Summary all tools'!K$46</f>
        <v>0.1029842664093203</v>
      </c>
      <c r="CL107" s="6">
        <f>AB107*'Summary all tools'!L$46</f>
        <v>0.15320210472439538</v>
      </c>
      <c r="CM107" s="6">
        <f>AC107*'Summary all tools'!M$46</f>
        <v>7.4984818181113258E-2</v>
      </c>
      <c r="CN107" s="6">
        <f>AD107*'Summary all tools'!N$46</f>
        <v>9.2742054874374313E-2</v>
      </c>
      <c r="CO107" s="6">
        <f>AE107*'Summary all tools'!O$46</f>
        <v>4.6062420175032606E-2</v>
      </c>
      <c r="CP107" s="6">
        <f t="shared" si="5"/>
        <v>332.56999581750301</v>
      </c>
      <c r="CR107" s="6"/>
      <c r="CS107" s="6"/>
      <c r="CT107" s="6"/>
      <c r="CU107" s="6"/>
      <c r="CV107" s="6"/>
      <c r="CW107" s="6"/>
      <c r="CX107" s="6"/>
      <c r="CY107" s="6"/>
      <c r="CZ107" s="6"/>
      <c r="DA107" s="6"/>
      <c r="DB107" s="6"/>
      <c r="DC107" s="6"/>
      <c r="DD107" s="6"/>
      <c r="DE107" s="6"/>
      <c r="DF107" s="6"/>
      <c r="DH107" s="6"/>
      <c r="DI107" s="6"/>
      <c r="DJ107" s="6"/>
      <c r="DK107" s="6"/>
      <c r="DL107" s="6"/>
      <c r="DM107" s="6"/>
      <c r="DN107" s="6"/>
      <c r="DO107" s="6"/>
      <c r="DP107" s="6"/>
      <c r="DQ107" s="6"/>
      <c r="DR107" s="6"/>
      <c r="DS107" s="6"/>
      <c r="DT107" s="6"/>
      <c r="DU107" s="6"/>
      <c r="DV107" s="6"/>
      <c r="DX107" s="6"/>
      <c r="DY107" s="6"/>
      <c r="DZ107" s="6"/>
      <c r="EA107" s="6"/>
      <c r="EB107" s="6"/>
      <c r="EC107" s="6"/>
      <c r="ED107" s="6"/>
      <c r="EE107" s="6"/>
      <c r="EF107" s="6"/>
      <c r="EG107" s="6"/>
      <c r="EH107" s="6"/>
      <c r="EI107" s="6"/>
      <c r="EJ107" s="6"/>
      <c r="EK107" s="6"/>
      <c r="EL107" s="6"/>
      <c r="EN107" s="1"/>
      <c r="EO107" s="1"/>
      <c r="EP107" s="1"/>
      <c r="EQ107" s="1"/>
      <c r="ER107" s="1"/>
      <c r="ES107" s="1"/>
      <c r="ET107" s="1"/>
      <c r="EU107" s="1"/>
      <c r="EV107" s="1"/>
      <c r="EW107" s="1"/>
      <c r="EX107" s="1"/>
      <c r="EY107" s="1"/>
      <c r="EZ107" s="1"/>
      <c r="FA107" s="1"/>
      <c r="FB107" s="2"/>
      <c r="FD107" s="2"/>
      <c r="FE107" s="2"/>
      <c r="FF107" s="2"/>
      <c r="FG107" s="2"/>
      <c r="FH107" s="2"/>
      <c r="FI107" s="2"/>
      <c r="FJ107" s="2"/>
      <c r="FK107" s="2"/>
      <c r="FL107" s="2"/>
      <c r="FM107" s="2"/>
      <c r="FN107" s="2"/>
      <c r="FO107" s="2"/>
      <c r="FP107" s="2"/>
      <c r="FQ107" s="2"/>
      <c r="FR107" s="2"/>
      <c r="FT107" s="2"/>
      <c r="FU107" s="2"/>
      <c r="FV107" s="2"/>
      <c r="FW107" s="2"/>
      <c r="FX107" s="2"/>
      <c r="FY107" s="2"/>
      <c r="FZ107" s="2"/>
      <c r="GA107" s="2"/>
      <c r="GB107" s="2"/>
      <c r="GC107" s="2"/>
      <c r="GD107" s="2"/>
      <c r="GE107" s="2"/>
      <c r="GF107" s="2"/>
      <c r="GG107" s="2"/>
      <c r="GH107" s="2"/>
      <c r="GJ107" s="6"/>
    </row>
    <row r="108" spans="1:192" x14ac:dyDescent="0.25">
      <c r="A108" s="9" t="s">
        <v>274</v>
      </c>
      <c r="B108" s="8" t="s">
        <v>275</v>
      </c>
      <c r="C108" s="22">
        <f>Baseline!CC108*'Summary all tools'!B$37</f>
        <v>186.11787063110117</v>
      </c>
      <c r="D108" s="22">
        <f>Baseline!CD108*'Summary all tools'!C$37</f>
        <v>202.33140934862701</v>
      </c>
      <c r="E108" s="22">
        <f>Baseline!CE108*'Summary all tools'!D$37</f>
        <v>548.72853888753696</v>
      </c>
      <c r="F108" s="22">
        <f>Baseline!CF108*'Summary all tools'!E$37</f>
        <v>463.35534564451501</v>
      </c>
      <c r="G108" s="22">
        <f>Baseline!CG108*'Summary all tools'!F$37</f>
        <v>356.96627402974542</v>
      </c>
      <c r="H108" s="22">
        <f>Baseline!CH108*'Summary all tools'!G$37</f>
        <v>463.474097440957</v>
      </c>
      <c r="I108" s="22">
        <f>Baseline!CI108*'Summary all tools'!H$37</f>
        <v>267.13717028179212</v>
      </c>
      <c r="J108" s="27">
        <f>Baseline!CJ108*'Summary all tools'!J$37</f>
        <v>147.49981624288822</v>
      </c>
      <c r="K108" s="27">
        <f>Baseline!CK108*'Summary all tools'!K$37</f>
        <v>166.4852433947197</v>
      </c>
      <c r="L108" s="27">
        <f>Baseline!CL108*'Summary all tools'!L$37</f>
        <v>383.39323427712657</v>
      </c>
      <c r="M108" s="27">
        <f>Baseline!CM108*'Summary all tools'!M$37</f>
        <v>326.63980055358235</v>
      </c>
      <c r="N108" s="27">
        <f>Baseline!CN108*'Summary all tools'!N$37</f>
        <v>255.67893174004138</v>
      </c>
      <c r="O108" s="27">
        <f>Baseline!CO108*'Summary all tools'!O$37</f>
        <v>460.94324945765629</v>
      </c>
      <c r="P108" s="27">
        <f>Baseline!CP108*'Summary all tools'!P$37</f>
        <v>262.88697171751386</v>
      </c>
      <c r="Q108" s="28"/>
      <c r="R108" s="29">
        <f>Baseline!CR108*'Summary all tools'!B$44</f>
        <v>2.7709856669642852</v>
      </c>
      <c r="S108" s="29">
        <f>Baseline!CS108*'Summary all tools'!C$44</f>
        <v>1.7972956834789628</v>
      </c>
      <c r="T108" s="29">
        <f>Baseline!CT108*'Summary all tools'!D$44</f>
        <v>4.0142805581754573</v>
      </c>
      <c r="U108" s="29">
        <f>Baseline!CU108*'Summary all tools'!E$44</f>
        <v>3.1348415414318436</v>
      </c>
      <c r="V108" s="29">
        <f>Baseline!CV108*'Summary all tools'!F$44</f>
        <v>1.6003394115696592</v>
      </c>
      <c r="W108" s="29">
        <f>Baseline!CW108*'Summary all tools'!G$44</f>
        <v>1.3313970242478816</v>
      </c>
      <c r="X108" s="29">
        <f>Baseline!CX108*'Summary all tools'!H$44</f>
        <v>0.89443248978278611</v>
      </c>
      <c r="Y108" s="29">
        <f>Baseline!CY108*'Summary all tools'!J$44</f>
        <v>1.92402369151661</v>
      </c>
      <c r="Z108" s="29">
        <f>Baseline!CZ108*'Summary all tools'!K$44</f>
        <v>1.6414777902145423</v>
      </c>
      <c r="AA108" s="29">
        <f>Baseline!DA108*'Summary all tools'!L$44</f>
        <v>3.1127160369986724</v>
      </c>
      <c r="AB108" s="29">
        <f>Baseline!DB108*'Summary all tools'!M$44</f>
        <v>1.9467058029790087</v>
      </c>
      <c r="AC108" s="29">
        <f>Baseline!DC108*'Summary all tools'!N$44</f>
        <v>1.0546806640077862</v>
      </c>
      <c r="AD108" s="29">
        <f>Baseline!DD108*'Summary all tools'!O$44</f>
        <v>1.63216730697358</v>
      </c>
      <c r="AE108" s="29">
        <f>Baseline!DE108*'Summary all tools'!P$44</f>
        <v>0.64974535768045949</v>
      </c>
      <c r="AF108" s="29">
        <f t="shared" si="3"/>
        <v>4519.1430426738261</v>
      </c>
      <c r="AH108" s="6">
        <f>C108*'Summary all tools'!B$38</f>
        <v>34.993875842453299</v>
      </c>
      <c r="AI108" s="6">
        <f>D108*'Summary all tools'!C$38</f>
        <v>38.042344852570466</v>
      </c>
      <c r="AJ108" s="6">
        <f>E108*'Summary all tools'!D$38</f>
        <v>103.69166051748059</v>
      </c>
      <c r="AK108" s="6">
        <f>F108*'Summary all tools'!E$38</f>
        <v>87.558932686346154</v>
      </c>
      <c r="AL108" s="6">
        <f>G108*'Summary all tools'!F$38</f>
        <v>67.454894505620913</v>
      </c>
      <c r="AM108" s="6">
        <f>H108*'Summary all tools'!G$38</f>
        <v>111.79920465072992</v>
      </c>
      <c r="AN108" s="6">
        <f>I108*'Summary all tools'!H$38</f>
        <v>64.438818339692929</v>
      </c>
      <c r="AO108" s="6">
        <f>J108*'Summary all tools'!J$38</f>
        <v>18.017575897164399</v>
      </c>
      <c r="AP108" s="6">
        <f>K108*'Summary all tools'!K$38</f>
        <v>20.336706750079632</v>
      </c>
      <c r="AQ108" s="6">
        <f>L108*'Summary all tools'!L$38</f>
        <v>93.879362214119737</v>
      </c>
      <c r="AR108" s="6">
        <f>M108*'Summary all tools'!M$38</f>
        <v>79.982465542290498</v>
      </c>
      <c r="AS108" s="6">
        <f>N108*'Summary all tools'!N$38</f>
        <v>62.606673507421796</v>
      </c>
      <c r="AT108" s="6">
        <f>O108*'Summary all tools'!O$38</f>
        <v>102.6704907925255</v>
      </c>
      <c r="AU108" s="6">
        <f>P108*'Summary all tools'!P$38</f>
        <v>58.555439180322288</v>
      </c>
      <c r="AV108" s="6"/>
      <c r="AW108" s="6">
        <f>R108*'Summary all tools'!B$45</f>
        <v>0.52100063289012355</v>
      </c>
      <c r="AX108" s="6">
        <f>S108*'Summary all tools'!C$45</f>
        <v>0.33792747459754208</v>
      </c>
      <c r="AY108" s="6">
        <f>T108*'Summary all tools'!D$45</f>
        <v>0.75856710078198197</v>
      </c>
      <c r="AZ108" s="6">
        <f>U108*'Summary all tools'!E$45</f>
        <v>0.59238202836916298</v>
      </c>
      <c r="BA108" s="6">
        <f>V108*'Summary all tools'!F$45</f>
        <v>0.30241155547267035</v>
      </c>
      <c r="BB108" s="6">
        <f>W108*'Summary all tools'!G$45</f>
        <v>0.321159540969221</v>
      </c>
      <c r="BC108" s="6">
        <f>X108*'Summary all tools'!H$45</f>
        <v>0.21575497211950756</v>
      </c>
      <c r="BD108" s="6">
        <f>Y108*'Summary all tools'!J$45</f>
        <v>0.23502566832190475</v>
      </c>
      <c r="BE108" s="6">
        <f>Z108*'Summary all tools'!K$45</f>
        <v>0.20051177975705589</v>
      </c>
      <c r="BF108" s="6">
        <f>AA108*'Summary all tools'!L$45</f>
        <v>0.76219340922399703</v>
      </c>
      <c r="BG108" s="6">
        <f>AB108*'Summary all tools'!M$45</f>
        <v>0.47667898873274001</v>
      </c>
      <c r="BH108" s="6">
        <f>AC108*'Summary all tools'!N$45</f>
        <v>0.25825376982277753</v>
      </c>
      <c r="BI108" s="6">
        <f>AD108*'Summary all tools'!O$45</f>
        <v>0.36354891553279184</v>
      </c>
      <c r="BJ108" s="6">
        <f>AE108*'Summary all tools'!P$45</f>
        <v>0.14472426885892808</v>
      </c>
      <c r="BK108" s="6">
        <f t="shared" si="4"/>
        <v>949.51858538426836</v>
      </c>
      <c r="BM108" s="6">
        <f>C108*'Summary all tools'!B$39</f>
        <v>8.0516882469361573</v>
      </c>
      <c r="BN108" s="6">
        <f>D108*'Summary all tools'!C$39</f>
        <v>8.7531058952817009</v>
      </c>
      <c r="BO108" s="6">
        <f>E108*'Summary all tools'!D$39</f>
        <v>30.592260090561037</v>
      </c>
      <c r="BP108" s="6">
        <f>F108*'Summary all tools'!E$39</f>
        <v>25.83260436398411</v>
      </c>
      <c r="BQ108" s="6">
        <f>G108*'Summary all tools'!F$39</f>
        <v>19.901288751658342</v>
      </c>
      <c r="BR108" s="6">
        <f>H108*'Summary all tools'!G$39</f>
        <v>23.130869927737226</v>
      </c>
      <c r="BS108" s="6">
        <f>I108*'Summary all tools'!H$39</f>
        <v>13.332169311660605</v>
      </c>
      <c r="BT108" s="6">
        <f>J108*'Summary all tools'!J$39</f>
        <v>3.9699743502226643</v>
      </c>
      <c r="BU108" s="6">
        <f>K108*'Summary all tools'!K$39</f>
        <v>4.4809692839158517</v>
      </c>
      <c r="BV108" s="6">
        <f>L108*'Summary all tools'!L$39</f>
        <v>18.586853592728403</v>
      </c>
      <c r="BW108" s="6">
        <f>M108*'Summary all tools'!M$39</f>
        <v>15.835454587232013</v>
      </c>
      <c r="BX108" s="6">
        <f>N108*'Summary all tools'!N$39</f>
        <v>12.39528099643586</v>
      </c>
      <c r="BY108" s="6">
        <f>O108*'Summary all tools'!O$39</f>
        <v>23.197516748101993</v>
      </c>
      <c r="BZ108" s="6">
        <f>P108*'Summary all tools'!P$39</f>
        <v>13.230099229026791</v>
      </c>
      <c r="CA108" s="6"/>
      <c r="CB108" s="6">
        <f>R108*'Summary all tools'!B$46</f>
        <v>0.11987625181542666</v>
      </c>
      <c r="CC108" s="6">
        <f>S108*'Summary all tools'!C$46</f>
        <v>7.7753224243682265E-2</v>
      </c>
      <c r="CD108" s="6">
        <f>T108*'Summary all tools'!D$46</f>
        <v>0.22380085271518102</v>
      </c>
      <c r="CE108" s="6">
        <f>U108*'Summary all tools'!E$46</f>
        <v>0.17477109532630583</v>
      </c>
      <c r="CF108" s="6">
        <f>V108*'Summary all tools'!F$46</f>
        <v>8.922080052765119E-2</v>
      </c>
      <c r="CG108" s="6">
        <f>W108*'Summary all tools'!G$46</f>
        <v>6.644680157983883E-2</v>
      </c>
      <c r="CH108" s="6">
        <f>X108*'Summary all tools'!H$46</f>
        <v>4.463895974886363E-2</v>
      </c>
      <c r="CI108" s="6">
        <f>Y108*'Summary all tools'!I$46</f>
        <v>0</v>
      </c>
      <c r="CJ108" s="6">
        <f>Z108*'Summary all tools'!J$46</f>
        <v>4.4180561641385202E-2</v>
      </c>
      <c r="CK108" s="6">
        <f>AA108*'Summary all tools'!K$46</f>
        <v>8.3779106585885596E-2</v>
      </c>
      <c r="CL108" s="6">
        <f>AB108*'Summary all tools'!L$46</f>
        <v>9.4376041393394838E-2</v>
      </c>
      <c r="CM108" s="6">
        <f>AC108*'Summary all tools'!M$46</f>
        <v>5.1130779931355286E-2</v>
      </c>
      <c r="CN108" s="6">
        <f>AD108*'Summary all tools'!N$46</f>
        <v>7.9127256459688766E-2</v>
      </c>
      <c r="CO108" s="6">
        <f>AE108*'Summary all tools'!O$46</f>
        <v>3.2699207189883325E-2</v>
      </c>
      <c r="CP108" s="6">
        <f t="shared" si="5"/>
        <v>222.47193631464128</v>
      </c>
      <c r="CR108" s="6"/>
      <c r="CS108" s="6"/>
      <c r="CT108" s="6"/>
      <c r="CU108" s="6"/>
      <c r="CV108" s="6"/>
      <c r="CW108" s="6"/>
      <c r="CX108" s="6"/>
      <c r="CY108" s="6"/>
      <c r="CZ108" s="6"/>
      <c r="DA108" s="6"/>
      <c r="DB108" s="6"/>
      <c r="DC108" s="6"/>
      <c r="DD108" s="6"/>
      <c r="DE108" s="6"/>
      <c r="DF108" s="6"/>
      <c r="DH108" s="6"/>
      <c r="DI108" s="6"/>
      <c r="DJ108" s="6"/>
      <c r="DK108" s="6"/>
      <c r="DL108" s="6"/>
      <c r="DM108" s="6"/>
      <c r="DN108" s="6"/>
      <c r="DO108" s="6"/>
      <c r="DP108" s="6"/>
      <c r="DQ108" s="6"/>
      <c r="DR108" s="6"/>
      <c r="DS108" s="6"/>
      <c r="DT108" s="6"/>
      <c r="DU108" s="6"/>
      <c r="DV108" s="6"/>
      <c r="DX108" s="6"/>
      <c r="DY108" s="6"/>
      <c r="DZ108" s="6"/>
      <c r="EA108" s="6"/>
      <c r="EB108" s="6"/>
      <c r="EC108" s="6"/>
      <c r="ED108" s="6"/>
      <c r="EE108" s="6"/>
      <c r="EF108" s="6"/>
      <c r="EG108" s="6"/>
      <c r="EH108" s="6"/>
      <c r="EI108" s="6"/>
      <c r="EJ108" s="6"/>
      <c r="EK108" s="6"/>
      <c r="EL108" s="6"/>
      <c r="EN108" s="1"/>
      <c r="EO108" s="1"/>
      <c r="EP108" s="1"/>
      <c r="EQ108" s="1"/>
      <c r="ER108" s="1"/>
      <c r="ES108" s="1"/>
      <c r="ET108" s="1"/>
      <c r="EU108" s="1"/>
      <c r="EV108" s="1"/>
      <c r="EW108" s="1"/>
      <c r="EX108" s="1"/>
      <c r="EY108" s="1"/>
      <c r="EZ108" s="1"/>
      <c r="FA108" s="1"/>
      <c r="FB108" s="2"/>
      <c r="FD108" s="2"/>
      <c r="FE108" s="2"/>
      <c r="FF108" s="2"/>
      <c r="FG108" s="2"/>
      <c r="FH108" s="2"/>
      <c r="FI108" s="2"/>
      <c r="FJ108" s="2"/>
      <c r="FK108" s="2"/>
      <c r="FL108" s="2"/>
      <c r="FM108" s="2"/>
      <c r="FN108" s="2"/>
      <c r="FO108" s="2"/>
      <c r="FP108" s="2"/>
      <c r="FQ108" s="2"/>
      <c r="FR108" s="2"/>
      <c r="FT108" s="2"/>
      <c r="FU108" s="2"/>
      <c r="FV108" s="2"/>
      <c r="FW108" s="2"/>
      <c r="FX108" s="2"/>
      <c r="FY108" s="2"/>
      <c r="FZ108" s="2"/>
      <c r="GA108" s="2"/>
      <c r="GB108" s="2"/>
      <c r="GC108" s="2"/>
      <c r="GD108" s="2"/>
      <c r="GE108" s="2"/>
      <c r="GF108" s="2"/>
      <c r="GG108" s="2"/>
      <c r="GH108" s="2"/>
      <c r="GJ108" s="6"/>
    </row>
    <row r="109" spans="1:192" x14ac:dyDescent="0.25">
      <c r="A109" s="8" t="s">
        <v>26</v>
      </c>
      <c r="B109" s="8" t="s">
        <v>276</v>
      </c>
      <c r="C109" s="22">
        <f>Baseline!CC109*'Summary all tools'!B$37</f>
        <v>247.92109351693671</v>
      </c>
      <c r="D109" s="22">
        <f>Baseline!CD109*'Summary all tools'!C$37</f>
        <v>260.4980065120244</v>
      </c>
      <c r="E109" s="22">
        <f>Baseline!CE109*'Summary all tools'!D$37</f>
        <v>660.66715758147234</v>
      </c>
      <c r="F109" s="22">
        <f>Baseline!CF109*'Summary all tools'!E$37</f>
        <v>491.29501770895791</v>
      </c>
      <c r="G109" s="22">
        <f>Baseline!CG109*'Summary all tools'!F$37</f>
        <v>372.4257377230918</v>
      </c>
      <c r="H109" s="22">
        <f>Baseline!CH109*'Summary all tools'!G$37</f>
        <v>502.33708542928844</v>
      </c>
      <c r="I109" s="22">
        <f>Baseline!CI109*'Summary all tools'!H$37</f>
        <v>291.45221114332315</v>
      </c>
      <c r="J109" s="27">
        <f>Baseline!CJ109*'Summary all tools'!J$37</f>
        <v>196.17048095484671</v>
      </c>
      <c r="K109" s="27">
        <f>Baseline!CK109*'Summary all tools'!K$37</f>
        <v>213.19348078865889</v>
      </c>
      <c r="L109" s="27">
        <f>Baseline!CL109*'Summary all tools'!L$37</f>
        <v>440.50909441439478</v>
      </c>
      <c r="M109" s="27">
        <f>Baseline!CM109*'Summary all tools'!M$37</f>
        <v>327.71245920573483</v>
      </c>
      <c r="N109" s="27">
        <f>Baseline!CN109*'Summary all tools'!N$37</f>
        <v>259.27781592987952</v>
      </c>
      <c r="O109" s="27">
        <f>Baseline!CO109*'Summary all tools'!O$37</f>
        <v>485.06439924164425</v>
      </c>
      <c r="P109" s="27">
        <f>Baseline!CP109*'Summary all tools'!P$37</f>
        <v>296.77779864024598</v>
      </c>
      <c r="Q109" s="28"/>
      <c r="R109" s="29">
        <f>Baseline!CR109*'Summary all tools'!B$44</f>
        <v>6.2897918971263609</v>
      </c>
      <c r="S109" s="29">
        <f>Baseline!CS109*'Summary all tools'!C$44</f>
        <v>5.0674932384824407</v>
      </c>
      <c r="T109" s="29">
        <f>Baseline!CT109*'Summary all tools'!D$44</f>
        <v>10.667615179634996</v>
      </c>
      <c r="U109" s="29">
        <f>Baseline!CU109*'Summary all tools'!E$44</f>
        <v>5.7087399401792247</v>
      </c>
      <c r="V109" s="29">
        <f>Baseline!CV109*'Summary all tools'!F$44</f>
        <v>3.1126744833689761</v>
      </c>
      <c r="W109" s="29">
        <f>Baseline!CW109*'Summary all tools'!G$44</f>
        <v>3.3170442619141207</v>
      </c>
      <c r="X109" s="29">
        <f>Baseline!CX109*'Summary all tools'!H$44</f>
        <v>2.6918951104101239</v>
      </c>
      <c r="Y109" s="29">
        <f>Baseline!CY109*'Summary all tools'!J$44</f>
        <v>5.5669814678405203</v>
      </c>
      <c r="Z109" s="29">
        <f>Baseline!CZ109*'Summary all tools'!K$44</f>
        <v>4.0265885073068794</v>
      </c>
      <c r="AA109" s="29">
        <f>Baseline!DA109*'Summary all tools'!L$44</f>
        <v>7.0742658769451916</v>
      </c>
      <c r="AB109" s="29">
        <f>Baseline!DB109*'Summary all tools'!M$44</f>
        <v>3.8554406965380568</v>
      </c>
      <c r="AC109" s="29">
        <f>Baseline!DC109*'Summary all tools'!N$44</f>
        <v>2.4193279535935783</v>
      </c>
      <c r="AD109" s="29">
        <f>Baseline!DD109*'Summary all tools'!O$44</f>
        <v>3.8352230361726396</v>
      </c>
      <c r="AE109" s="29">
        <f>Baseline!DE109*'Summary all tools'!P$44</f>
        <v>2.553732778570267</v>
      </c>
      <c r="AF109" s="29">
        <f t="shared" si="3"/>
        <v>5111.4886532185819</v>
      </c>
      <c r="AH109" s="6">
        <f>C109*'Summary all tools'!B$38</f>
        <v>46.614115752768463</v>
      </c>
      <c r="AI109" s="6">
        <f>D109*'Summary all tools'!C$38</f>
        <v>48.978826515571974</v>
      </c>
      <c r="AJ109" s="6">
        <f>E109*'Summary all tools'!D$38</f>
        <v>124.84438071668669</v>
      </c>
      <c r="AK109" s="6">
        <f>F109*'Summary all tools'!E$38</f>
        <v>92.838612501340648</v>
      </c>
      <c r="AL109" s="6">
        <f>G109*'Summary all tools'!F$38</f>
        <v>70.376225086171104</v>
      </c>
      <c r="AM109" s="6">
        <f>H109*'Summary all tools'!G$38</f>
        <v>121.17373317656588</v>
      </c>
      <c r="AN109" s="6">
        <f>I109*'Summary all tools'!H$38</f>
        <v>70.304091597418989</v>
      </c>
      <c r="AO109" s="6">
        <f>J109*'Summary all tools'!J$38</f>
        <v>23.962853781233864</v>
      </c>
      <c r="AP109" s="6">
        <f>K109*'Summary all tools'!K$38</f>
        <v>26.042267839608435</v>
      </c>
      <c r="AQ109" s="6">
        <f>L109*'Summary all tools'!L$38</f>
        <v>107.86500421979429</v>
      </c>
      <c r="AR109" s="6">
        <f>M109*'Summary all tools'!M$38</f>
        <v>80.245121481765793</v>
      </c>
      <c r="AS109" s="6">
        <f>N109*'Summary all tools'!N$38</f>
        <v>63.487912199756856</v>
      </c>
      <c r="AT109" s="6">
        <f>O109*'Summary all tools'!O$38</f>
        <v>108.04323524580893</v>
      </c>
      <c r="AU109" s="6">
        <f>P109*'Summary all tools'!P$38</f>
        <v>66.104281337389367</v>
      </c>
      <c r="AV109" s="6"/>
      <c r="AW109" s="6">
        <f>R109*'Summary all tools'!B$45</f>
        <v>1.1826064631868198</v>
      </c>
      <c r="AX109" s="6">
        <f>S109*'Summary all tools'!C$45</f>
        <v>0.9527899100640862</v>
      </c>
      <c r="AY109" s="6">
        <f>T109*'Summary all tools'!D$45</f>
        <v>2.015828690048397</v>
      </c>
      <c r="AZ109" s="6">
        <f>U109*'Summary all tools'!E$45</f>
        <v>1.0787642375221305</v>
      </c>
      <c r="BA109" s="6">
        <f>V109*'Summary all tools'!F$45</f>
        <v>0.58819318289014688</v>
      </c>
      <c r="BB109" s="6">
        <f>W109*'Summary all tools'!G$45</f>
        <v>0.800137294232519</v>
      </c>
      <c r="BC109" s="6">
        <f>X109*'Summary all tools'!H$45</f>
        <v>0.64933883901759915</v>
      </c>
      <c r="BD109" s="6">
        <f>Y109*'Summary all tools'!J$45</f>
        <v>0.68002465135111945</v>
      </c>
      <c r="BE109" s="6">
        <f>Z109*'Summary all tools'!K$45</f>
        <v>0.49186070793189623</v>
      </c>
      <c r="BF109" s="6">
        <f>AA109*'Summary all tools'!L$45</f>
        <v>1.7322360158830461</v>
      </c>
      <c r="BG109" s="6">
        <f>AB109*'Summary all tools'!M$45</f>
        <v>0.94406025272665639</v>
      </c>
      <c r="BH109" s="6">
        <f>AC109*'Summary all tools'!N$45</f>
        <v>0.59240733785611033</v>
      </c>
      <c r="BI109" s="6">
        <f>AD109*'Summary all tools'!O$45</f>
        <v>0.85425750759110985</v>
      </c>
      <c r="BJ109" s="6">
        <f>AE109*'Summary all tools'!P$45</f>
        <v>0.56881839149887592</v>
      </c>
      <c r="BK109" s="6">
        <f t="shared" si="4"/>
        <v>1064.0119849336816</v>
      </c>
      <c r="BM109" s="6">
        <f>C109*'Summary all tools'!B$39</f>
        <v>10.725371766123718</v>
      </c>
      <c r="BN109" s="6">
        <f>D109*'Summary all tools'!C$39</f>
        <v>11.269464508007712</v>
      </c>
      <c r="BO109" s="6">
        <f>E109*'Summary all tools'!D$39</f>
        <v>36.832969466103208</v>
      </c>
      <c r="BP109" s="6">
        <f>F109*'Summary all tools'!E$39</f>
        <v>27.390273874619133</v>
      </c>
      <c r="BQ109" s="6">
        <f>G109*'Summary all tools'!F$39</f>
        <v>20.763171997472842</v>
      </c>
      <c r="BR109" s="6">
        <f>H109*'Summary all tools'!G$39</f>
        <v>25.070427553772252</v>
      </c>
      <c r="BS109" s="6">
        <f>I109*'Summary all tools'!H$39</f>
        <v>14.545674123603929</v>
      </c>
      <c r="BT109" s="6">
        <f>J109*'Summary all tools'!J$39</f>
        <v>5.2799508331532241</v>
      </c>
      <c r="BU109" s="6">
        <f>K109*'Summary all tools'!K$39</f>
        <v>5.7381268121171134</v>
      </c>
      <c r="BV109" s="6">
        <f>L109*'Summary all tools'!L$39</f>
        <v>21.355822983113633</v>
      </c>
      <c r="BW109" s="6">
        <f>M109*'Summary all tools'!M$39</f>
        <v>15.887456937665041</v>
      </c>
      <c r="BX109" s="6">
        <f>N109*'Summary all tools'!N$39</f>
        <v>12.569754428810922</v>
      </c>
      <c r="BY109" s="6">
        <f>O109*'Summary all tools'!O$39</f>
        <v>24.411442273111639</v>
      </c>
      <c r="BZ109" s="6">
        <f>P109*'Summary all tools'!P$39</f>
        <v>14.935695364933162</v>
      </c>
      <c r="CA109" s="6"/>
      <c r="CB109" s="6">
        <f>R109*'Summary all tools'!B$46</f>
        <v>0.27210414197218868</v>
      </c>
      <c r="CC109" s="6">
        <f>S109*'Summary all tools'!C$46</f>
        <v>0.21922599700589596</v>
      </c>
      <c r="CD109" s="6">
        <f>T109*'Summary all tools'!D$46</f>
        <v>0.59473206693974456</v>
      </c>
      <c r="CE109" s="6">
        <f>U109*'Summary all tools'!E$46</f>
        <v>0.31826895206398259</v>
      </c>
      <c r="CF109" s="6">
        <f>V109*'Summary all tools'!F$46</f>
        <v>0.17353525582162718</v>
      </c>
      <c r="CG109" s="6">
        <f>W109*'Summary all tools'!G$46</f>
        <v>0.16554564708259012</v>
      </c>
      <c r="CH109" s="6">
        <f>X109*'Summary all tools'!H$46</f>
        <v>0.13434596669329638</v>
      </c>
      <c r="CI109" s="6">
        <f>Y109*'Summary all tools'!I$46</f>
        <v>0</v>
      </c>
      <c r="CJ109" s="6">
        <f>Z109*'Summary all tools'!J$46</f>
        <v>0.10837608818838393</v>
      </c>
      <c r="CK109" s="6">
        <f>AA109*'Summary all tools'!K$46</f>
        <v>0.190404671636206</v>
      </c>
      <c r="CL109" s="6">
        <f>AB109*'Summary all tools'!L$46</f>
        <v>0.18691125809017695</v>
      </c>
      <c r="CM109" s="6">
        <f>AC109*'Summary all tools'!M$46</f>
        <v>0.1172887011191628</v>
      </c>
      <c r="CN109" s="6">
        <f>AD109*'Summary all tools'!N$46</f>
        <v>0.18593110857369413</v>
      </c>
      <c r="CO109" s="6">
        <f>AE109*'Summary all tools'!O$46</f>
        <v>0.12851963657296778</v>
      </c>
      <c r="CP109" s="6">
        <f t="shared" si="5"/>
        <v>249.57079241436745</v>
      </c>
      <c r="CR109" s="6"/>
      <c r="CS109" s="6"/>
      <c r="CT109" s="6"/>
      <c r="CU109" s="6"/>
      <c r="CV109" s="6"/>
      <c r="CW109" s="6"/>
      <c r="CX109" s="6"/>
      <c r="CY109" s="6"/>
      <c r="CZ109" s="6"/>
      <c r="DA109" s="6"/>
      <c r="DB109" s="6"/>
      <c r="DC109" s="6"/>
      <c r="DD109" s="6"/>
      <c r="DE109" s="6"/>
      <c r="DF109" s="6"/>
      <c r="DH109" s="6"/>
      <c r="DI109" s="6"/>
      <c r="DJ109" s="6"/>
      <c r="DK109" s="6"/>
      <c r="DL109" s="6"/>
      <c r="DM109" s="6"/>
      <c r="DN109" s="6"/>
      <c r="DO109" s="6"/>
      <c r="DP109" s="6"/>
      <c r="DQ109" s="6"/>
      <c r="DR109" s="6"/>
      <c r="DS109" s="6"/>
      <c r="DT109" s="6"/>
      <c r="DU109" s="6"/>
      <c r="DV109" s="6"/>
      <c r="DX109" s="6"/>
      <c r="DY109" s="6"/>
      <c r="DZ109" s="6"/>
      <c r="EA109" s="6"/>
      <c r="EB109" s="6"/>
      <c r="EC109" s="6"/>
      <c r="ED109" s="6"/>
      <c r="EE109" s="6"/>
      <c r="EF109" s="6"/>
      <c r="EG109" s="6"/>
      <c r="EH109" s="6"/>
      <c r="EI109" s="6"/>
      <c r="EJ109" s="6"/>
      <c r="EK109" s="6"/>
      <c r="EL109" s="6"/>
      <c r="EN109" s="1"/>
      <c r="EO109" s="1"/>
      <c r="EP109" s="1"/>
      <c r="EQ109" s="1"/>
      <c r="ER109" s="1"/>
      <c r="ES109" s="1"/>
      <c r="ET109" s="1"/>
      <c r="EU109" s="1"/>
      <c r="EV109" s="1"/>
      <c r="EW109" s="1"/>
      <c r="EX109" s="1"/>
      <c r="EY109" s="1"/>
      <c r="EZ109" s="1"/>
      <c r="FA109" s="1"/>
      <c r="FB109" s="2"/>
      <c r="FD109" s="2"/>
      <c r="FE109" s="2"/>
      <c r="FF109" s="2"/>
      <c r="FG109" s="2"/>
      <c r="FH109" s="2"/>
      <c r="FI109" s="2"/>
      <c r="FJ109" s="2"/>
      <c r="FK109" s="2"/>
      <c r="FL109" s="2"/>
      <c r="FM109" s="2"/>
      <c r="FN109" s="2"/>
      <c r="FO109" s="2"/>
      <c r="FP109" s="2"/>
      <c r="FQ109" s="2"/>
      <c r="FR109" s="2"/>
      <c r="FT109" s="2"/>
      <c r="FU109" s="2"/>
      <c r="FV109" s="2"/>
      <c r="FW109" s="2"/>
      <c r="FX109" s="2"/>
      <c r="FY109" s="2"/>
      <c r="FZ109" s="2"/>
      <c r="GA109" s="2"/>
      <c r="GB109" s="2"/>
      <c r="GC109" s="2"/>
      <c r="GD109" s="2"/>
      <c r="GE109" s="2"/>
      <c r="GF109" s="2"/>
      <c r="GG109" s="2"/>
      <c r="GH109" s="2"/>
      <c r="GJ109" s="6"/>
    </row>
    <row r="110" spans="1:192" x14ac:dyDescent="0.25">
      <c r="A110" s="8" t="s">
        <v>49</v>
      </c>
      <c r="B110" s="8" t="s">
        <v>277</v>
      </c>
      <c r="C110" s="22">
        <f>Baseline!CC110*'Summary all tools'!B$37</f>
        <v>82.476648624202156</v>
      </c>
      <c r="D110" s="22">
        <f>Baseline!CD110*'Summary all tools'!C$37</f>
        <v>82.083507749797775</v>
      </c>
      <c r="E110" s="22">
        <f>Baseline!CE110*'Summary all tools'!D$37</f>
        <v>201.77759724234232</v>
      </c>
      <c r="F110" s="22">
        <f>Baseline!CF110*'Summary all tools'!E$37</f>
        <v>160.48697099915265</v>
      </c>
      <c r="G110" s="22">
        <f>Baseline!CG110*'Summary all tools'!F$37</f>
        <v>125.59911029905263</v>
      </c>
      <c r="H110" s="22">
        <f>Baseline!CH110*'Summary all tools'!G$37</f>
        <v>153.81911658346462</v>
      </c>
      <c r="I110" s="22">
        <f>Baseline!CI110*'Summary all tools'!H$37</f>
        <v>75.878387120194347</v>
      </c>
      <c r="J110" s="27">
        <f>Baseline!CJ110*'Summary all tools'!J$37</f>
        <v>67.17333804979711</v>
      </c>
      <c r="K110" s="27">
        <f>Baseline!CK110*'Summary all tools'!K$37</f>
        <v>63.192308466722942</v>
      </c>
      <c r="L110" s="27">
        <f>Baseline!CL110*'Summary all tools'!L$37</f>
        <v>139.04741959445442</v>
      </c>
      <c r="M110" s="27">
        <f>Baseline!CM110*'Summary all tools'!M$37</f>
        <v>115.3538043782837</v>
      </c>
      <c r="N110" s="27">
        <f>Baseline!CN110*'Summary all tools'!N$37</f>
        <v>89.535935048074194</v>
      </c>
      <c r="O110" s="27">
        <f>Baseline!CO110*'Summary all tools'!O$37</f>
        <v>146.00422301737245</v>
      </c>
      <c r="P110" s="27">
        <f>Baseline!CP110*'Summary all tools'!P$37</f>
        <v>76.383973394698657</v>
      </c>
      <c r="Q110" s="28"/>
      <c r="R110" s="29">
        <f>Baseline!CR110*'Summary all tools'!B$44</f>
        <v>0.84351117911115836</v>
      </c>
      <c r="S110" s="29">
        <f>Baseline!CS110*'Summary all tools'!C$44</f>
        <v>0.79482269828149266</v>
      </c>
      <c r="T110" s="29">
        <f>Baseline!CT110*'Summary all tools'!D$44</f>
        <v>1.6862979712230142</v>
      </c>
      <c r="U110" s="29">
        <f>Baseline!CU110*'Summary all tools'!E$44</f>
        <v>1.2269646100852649</v>
      </c>
      <c r="V110" s="29">
        <f>Baseline!CV110*'Summary all tools'!F$44</f>
        <v>0.70959949321498672</v>
      </c>
      <c r="W110" s="29">
        <f>Baseline!CW110*'Summary all tools'!G$44</f>
        <v>1.5762382971450439</v>
      </c>
      <c r="X110" s="29">
        <f>Baseline!CX110*'Summary all tools'!H$44</f>
        <v>0.62998660893150282</v>
      </c>
      <c r="Y110" s="29">
        <f>Baseline!CY110*'Summary all tools'!J$44</f>
        <v>0.75492292651821336</v>
      </c>
      <c r="Z110" s="29">
        <f>Baseline!CZ110*'Summary all tools'!K$44</f>
        <v>0.55705969622353035</v>
      </c>
      <c r="AA110" s="29">
        <f>Baseline!DA110*'Summary all tools'!L$44</f>
        <v>1.4216895535329859</v>
      </c>
      <c r="AB110" s="29">
        <f>Baseline!DB110*'Summary all tools'!M$44</f>
        <v>0.99969594550269925</v>
      </c>
      <c r="AC110" s="29">
        <f>Baseline!DC110*'Summary all tools'!N$44</f>
        <v>0.63863006453690574</v>
      </c>
      <c r="AD110" s="29">
        <f>Baseline!DD110*'Summary all tools'!O$44</f>
        <v>0.60540797381080491</v>
      </c>
      <c r="AE110" s="29">
        <f>Baseline!DE110*'Summary all tools'!P$44</f>
        <v>0.41271473571532941</v>
      </c>
      <c r="AF110" s="29">
        <f t="shared" si="3"/>
        <v>1591.6698823214429</v>
      </c>
      <c r="AH110" s="6">
        <f>C110*'Summary all tools'!B$38</f>
        <v>15.50725672967528</v>
      </c>
      <c r="AI110" s="6">
        <f>D110*'Summary all tools'!C$38</f>
        <v>15.43333839555266</v>
      </c>
      <c r="AJ110" s="6">
        <f>E110*'Summary all tools'!D$38</f>
        <v>38.129334690160931</v>
      </c>
      <c r="AK110" s="6">
        <f>F110*'Summary all tools'!E$38</f>
        <v>30.326763299135653</v>
      </c>
      <c r="AL110" s="6">
        <f>G110*'Summary all tools'!F$38</f>
        <v>23.73410417622943</v>
      </c>
      <c r="AM110" s="6">
        <f>H110*'Summary all tools'!G$38</f>
        <v>37.104241615789526</v>
      </c>
      <c r="AN110" s="6">
        <f>I110*'Summary all tools'!H$38</f>
        <v>18.303381736017304</v>
      </c>
      <c r="AO110" s="6">
        <f>J110*'Summary all tools'!J$38</f>
        <v>8.2054388093955062</v>
      </c>
      <c r="AP110" s="6">
        <f>K110*'Summary all tools'!K$38</f>
        <v>7.7191432702622222</v>
      </c>
      <c r="AQ110" s="6">
        <f>L110*'Summary all tools'!L$38</f>
        <v>34.047765849751372</v>
      </c>
      <c r="AR110" s="6">
        <f>M110*'Summary all tools'!M$38</f>
        <v>28.246042485397322</v>
      </c>
      <c r="AS110" s="6">
        <f>N110*'Summary all tools'!N$38</f>
        <v>21.924164867975438</v>
      </c>
      <c r="AT110" s="6">
        <f>O110*'Summary all tools'!O$38</f>
        <v>32.520977913468798</v>
      </c>
      <c r="AU110" s="6">
        <f>P110*'Summary all tools'!P$38</f>
        <v>17.013764810189169</v>
      </c>
      <c r="AV110" s="6"/>
      <c r="AW110" s="6">
        <f>R110*'Summary all tools'!B$45</f>
        <v>0.15859694382622444</v>
      </c>
      <c r="AX110" s="6">
        <f>S110*'Summary all tools'!C$45</f>
        <v>0.14944253728087964</v>
      </c>
      <c r="AY110" s="6">
        <f>T110*'Summary all tools'!D$45</f>
        <v>0.31865489831796395</v>
      </c>
      <c r="AZ110" s="6">
        <f>U110*'Summary all tools'!E$45</f>
        <v>0.23185598852550196</v>
      </c>
      <c r="BA110" s="6">
        <f>V110*'Summary all tools'!F$45</f>
        <v>0.13409098404649397</v>
      </c>
      <c r="BB110" s="6">
        <f>W110*'Summary all tools'!G$45</f>
        <v>0.38022014376604107</v>
      </c>
      <c r="BC110" s="6">
        <f>X110*'Summary all tools'!H$45</f>
        <v>0.15196534651674884</v>
      </c>
      <c r="BD110" s="6">
        <f>Y110*'Summary all tools'!J$45</f>
        <v>9.2216258104709292E-2</v>
      </c>
      <c r="BE110" s="6">
        <f>Z110*'Summary all tools'!K$45</f>
        <v>6.8046629559396041E-2</v>
      </c>
      <c r="BF110" s="6">
        <f>AA110*'Summary all tools'!L$45</f>
        <v>0.34812118895055855</v>
      </c>
      <c r="BG110" s="6">
        <f>AB110*'Summary all tools'!M$45</f>
        <v>0.2447899685783109</v>
      </c>
      <c r="BH110" s="6">
        <f>AC110*'Summary all tools'!N$45</f>
        <v>0.15637778079868356</v>
      </c>
      <c r="BI110" s="6">
        <f>AD110*'Summary all tools'!O$45</f>
        <v>0.1348485608022203</v>
      </c>
      <c r="BJ110" s="6">
        <f>AE110*'Summary all tools'!P$45</f>
        <v>9.1928072540506736E-2</v>
      </c>
      <c r="BK110" s="6">
        <f t="shared" si="4"/>
        <v>330.87687395061488</v>
      </c>
      <c r="BM110" s="6">
        <f>C110*'Summary all tools'!B$39</f>
        <v>3.568041371429711</v>
      </c>
      <c r="BN110" s="6">
        <f>D110*'Summary all tools'!C$39</f>
        <v>3.5510336131360103</v>
      </c>
      <c r="BO110" s="6">
        <f>E110*'Summary all tools'!D$39</f>
        <v>11.249337874426361</v>
      </c>
      <c r="BP110" s="6">
        <f>F110*'Summary all tools'!E$39</f>
        <v>8.9473369981921955</v>
      </c>
      <c r="BQ110" s="6">
        <f>G110*'Summary all tools'!F$39</f>
        <v>7.0022978159683094</v>
      </c>
      <c r="BR110" s="6">
        <f>H110*'Summary all tools'!G$39</f>
        <v>7.6767396446461085</v>
      </c>
      <c r="BS110" s="6">
        <f>I110*'Summary all tools'!H$39</f>
        <v>3.7869065660725458</v>
      </c>
      <c r="BT110" s="6">
        <f>J110*'Summary all tools'!J$39</f>
        <v>1.8079780427481624</v>
      </c>
      <c r="BU110" s="6">
        <f>K110*'Summary all tools'!K$39</f>
        <v>1.7008281781933712</v>
      </c>
      <c r="BV110" s="6">
        <f>L110*'Summary all tools'!L$39</f>
        <v>6.7410006212594995</v>
      </c>
      <c r="BW110" s="6">
        <f>M110*'Summary all tools'!M$39</f>
        <v>5.592337270598799</v>
      </c>
      <c r="BX110" s="6">
        <f>N110*'Summary all tools'!N$39</f>
        <v>4.3406903597669499</v>
      </c>
      <c r="BY110" s="6">
        <f>O110*'Summary all tools'!O$39</f>
        <v>7.3478360139218193</v>
      </c>
      <c r="BZ110" s="6">
        <f>P110*'Summary all tools'!P$39</f>
        <v>3.8441142248962974</v>
      </c>
      <c r="CA110" s="6"/>
      <c r="CB110" s="6">
        <f>R110*'Summary all tools'!B$46</f>
        <v>3.6491332207803859E-2</v>
      </c>
      <c r="CC110" s="6">
        <f>S110*'Summary all tools'!C$46</f>
        <v>3.4385008577901513E-2</v>
      </c>
      <c r="CD110" s="6">
        <f>T110*'Summary all tools'!D$46</f>
        <v>9.4013091118653955E-2</v>
      </c>
      <c r="CE110" s="6">
        <f>U110*'Summary all tools'!E$46</f>
        <v>6.8404717111561125E-2</v>
      </c>
      <c r="CF110" s="6">
        <f>V110*'Summary all tools'!F$46</f>
        <v>3.9561004609990458E-2</v>
      </c>
      <c r="CG110" s="6">
        <f>W110*'Summary all tools'!G$46</f>
        <v>7.8666236641249887E-2</v>
      </c>
      <c r="CH110" s="6">
        <f>X110*'Summary all tools'!H$46</f>
        <v>3.1441106175879072E-2</v>
      </c>
      <c r="CI110" s="6">
        <f>Y110*'Summary all tools'!I$46</f>
        <v>0</v>
      </c>
      <c r="CJ110" s="6">
        <f>Z110*'Summary all tools'!J$46</f>
        <v>1.4993325157155062E-2</v>
      </c>
      <c r="CK110" s="6">
        <f>AA110*'Summary all tools'!K$46</f>
        <v>3.8264936223455108E-2</v>
      </c>
      <c r="CL110" s="6">
        <f>AB110*'Summary all tools'!L$46</f>
        <v>4.8465128007115249E-2</v>
      </c>
      <c r="CM110" s="6">
        <f>AC110*'Summary all tools'!M$46</f>
        <v>3.09607015675246E-2</v>
      </c>
      <c r="CN110" s="6">
        <f>AD110*'Summary all tools'!N$46</f>
        <v>2.9350098976859071E-2</v>
      </c>
      <c r="CO110" s="6">
        <f>AE110*'Summary all tools'!O$46</f>
        <v>2.0770359486139596E-2</v>
      </c>
      <c r="CP110" s="6">
        <f t="shared" si="5"/>
        <v>77.722245641117425</v>
      </c>
      <c r="CR110" s="6"/>
      <c r="CS110" s="6"/>
      <c r="CT110" s="6"/>
      <c r="CU110" s="6"/>
      <c r="CV110" s="6"/>
      <c r="CW110" s="6"/>
      <c r="CX110" s="6"/>
      <c r="CY110" s="6"/>
      <c r="CZ110" s="6"/>
      <c r="DA110" s="6"/>
      <c r="DB110" s="6"/>
      <c r="DC110" s="6"/>
      <c r="DD110" s="6"/>
      <c r="DE110" s="6"/>
      <c r="DF110" s="6"/>
      <c r="DH110" s="6"/>
      <c r="DI110" s="6"/>
      <c r="DJ110" s="6"/>
      <c r="DK110" s="6"/>
      <c r="DL110" s="6"/>
      <c r="DM110" s="6"/>
      <c r="DN110" s="6"/>
      <c r="DO110" s="6"/>
      <c r="DP110" s="6"/>
      <c r="DQ110" s="6"/>
      <c r="DR110" s="6"/>
      <c r="DS110" s="6"/>
      <c r="DT110" s="6"/>
      <c r="DU110" s="6"/>
      <c r="DV110" s="6"/>
      <c r="DX110" s="6"/>
      <c r="DY110" s="6"/>
      <c r="DZ110" s="6"/>
      <c r="EA110" s="6"/>
      <c r="EB110" s="6"/>
      <c r="EC110" s="6"/>
      <c r="ED110" s="6"/>
      <c r="EE110" s="6"/>
      <c r="EF110" s="6"/>
      <c r="EG110" s="6"/>
      <c r="EH110" s="6"/>
      <c r="EI110" s="6"/>
      <c r="EJ110" s="6"/>
      <c r="EK110" s="6"/>
      <c r="EL110" s="6"/>
      <c r="EN110" s="1"/>
      <c r="EO110" s="1"/>
      <c r="EP110" s="1"/>
      <c r="EQ110" s="1"/>
      <c r="ER110" s="1"/>
      <c r="ES110" s="1"/>
      <c r="ET110" s="1"/>
      <c r="EU110" s="1"/>
      <c r="EV110" s="1"/>
      <c r="EW110" s="1"/>
      <c r="EX110" s="1"/>
      <c r="EY110" s="1"/>
      <c r="EZ110" s="1"/>
      <c r="FA110" s="1"/>
      <c r="FB110" s="2"/>
      <c r="FD110" s="2"/>
      <c r="FE110" s="2"/>
      <c r="FF110" s="2"/>
      <c r="FG110" s="2"/>
      <c r="FH110" s="2"/>
      <c r="FI110" s="2"/>
      <c r="FJ110" s="2"/>
      <c r="FK110" s="2"/>
      <c r="FL110" s="2"/>
      <c r="FM110" s="2"/>
      <c r="FN110" s="2"/>
      <c r="FO110" s="2"/>
      <c r="FP110" s="2"/>
      <c r="FQ110" s="2"/>
      <c r="FR110" s="2"/>
      <c r="FT110" s="2"/>
      <c r="FU110" s="2"/>
      <c r="FV110" s="2"/>
      <c r="FW110" s="2"/>
      <c r="FX110" s="2"/>
      <c r="FY110" s="2"/>
      <c r="FZ110" s="2"/>
      <c r="GA110" s="2"/>
      <c r="GB110" s="2"/>
      <c r="GC110" s="2"/>
      <c r="GD110" s="2"/>
      <c r="GE110" s="2"/>
      <c r="GF110" s="2"/>
      <c r="GG110" s="2"/>
      <c r="GH110" s="2"/>
      <c r="GJ110" s="6"/>
    </row>
    <row r="111" spans="1:192" x14ac:dyDescent="0.25">
      <c r="A111" s="8" t="s">
        <v>139</v>
      </c>
      <c r="B111" s="8" t="s">
        <v>278</v>
      </c>
      <c r="C111" s="22">
        <f>Baseline!CC111*'Summary all tools'!B$37</f>
        <v>147.17777895628359</v>
      </c>
      <c r="D111" s="22">
        <f>Baseline!CD111*'Summary all tools'!C$37</f>
        <v>147.57125041341413</v>
      </c>
      <c r="E111" s="22">
        <f>Baseline!CE111*'Summary all tools'!D$37</f>
        <v>362.25742114735664</v>
      </c>
      <c r="F111" s="22">
        <f>Baseline!CF111*'Summary all tools'!E$37</f>
        <v>254.82814715480939</v>
      </c>
      <c r="G111" s="22">
        <f>Baseline!CG111*'Summary all tools'!F$37</f>
        <v>182.4835472361693</v>
      </c>
      <c r="H111" s="22">
        <f>Baseline!CH111*'Summary all tools'!G$37</f>
        <v>230.09474109772714</v>
      </c>
      <c r="I111" s="22">
        <f>Baseline!CI111*'Summary all tools'!H$37</f>
        <v>132.61029658370708</v>
      </c>
      <c r="J111" s="27">
        <f>Baseline!CJ111*'Summary all tools'!J$37</f>
        <v>107.94613516255703</v>
      </c>
      <c r="K111" s="27">
        <f>Baseline!CK111*'Summary all tools'!K$37</f>
        <v>115.32746127993568</v>
      </c>
      <c r="L111" s="27">
        <f>Baseline!CL111*'Summary all tools'!L$37</f>
        <v>234.01081623889928</v>
      </c>
      <c r="M111" s="27">
        <f>Baseline!CM111*'Summary all tools'!M$37</f>
        <v>164.09504099104333</v>
      </c>
      <c r="N111" s="27">
        <f>Baseline!CN111*'Summary all tools'!N$37</f>
        <v>126.65674934583727</v>
      </c>
      <c r="O111" s="27">
        <f>Baseline!CO111*'Summary all tools'!O$37</f>
        <v>226.65778610375961</v>
      </c>
      <c r="P111" s="27">
        <f>Baseline!CP111*'Summary all tools'!P$37</f>
        <v>142.12038604655041</v>
      </c>
      <c r="Q111" s="28"/>
      <c r="R111" s="29">
        <f>Baseline!CR111*'Summary all tools'!B$44</f>
        <v>4.5962880713286314</v>
      </c>
      <c r="S111" s="29">
        <f>Baseline!CS111*'Summary all tools'!C$44</f>
        <v>3.4066054859678112</v>
      </c>
      <c r="T111" s="29">
        <f>Baseline!CT111*'Summary all tools'!D$44</f>
        <v>7.9764084159828794</v>
      </c>
      <c r="U111" s="29">
        <f>Baseline!CU111*'Summary all tools'!E$44</f>
        <v>4.2975664121788544</v>
      </c>
      <c r="V111" s="29">
        <f>Baseline!CV111*'Summary all tools'!F$44</f>
        <v>2.1138256340446548</v>
      </c>
      <c r="W111" s="29">
        <f>Baseline!CW111*'Summary all tools'!G$44</f>
        <v>3.0185937257848243</v>
      </c>
      <c r="X111" s="29">
        <f>Baseline!CX111*'Summary all tools'!H$44</f>
        <v>1.8312521414633858</v>
      </c>
      <c r="Y111" s="29">
        <f>Baseline!CY111*'Summary all tools'!J$44</f>
        <v>3.3119836924875452</v>
      </c>
      <c r="Z111" s="29">
        <f>Baseline!CZ111*'Summary all tools'!K$44</f>
        <v>2.4965741865399234</v>
      </c>
      <c r="AA111" s="29">
        <f>Baseline!DA111*'Summary all tools'!L$44</f>
        <v>4.7003092498153647</v>
      </c>
      <c r="AB111" s="29">
        <f>Baseline!DB111*'Summary all tools'!M$44</f>
        <v>3.3379098150220834</v>
      </c>
      <c r="AC111" s="29">
        <f>Baseline!DC111*'Summary all tools'!N$44</f>
        <v>1.5191517992863897</v>
      </c>
      <c r="AD111" s="29">
        <f>Baseline!DD111*'Summary all tools'!O$44</f>
        <v>1.9372460350748681</v>
      </c>
      <c r="AE111" s="29">
        <f>Baseline!DE111*'Summary all tools'!P$44</f>
        <v>1.0588713279370463</v>
      </c>
      <c r="AF111" s="29">
        <f t="shared" si="3"/>
        <v>2619.4401437509632</v>
      </c>
      <c r="AH111" s="6">
        <f>C111*'Summary all tools'!B$38</f>
        <v>27.672361101597414</v>
      </c>
      <c r="AI111" s="6">
        <f>D111*'Summary all tools'!C$38</f>
        <v>27.746341591873207</v>
      </c>
      <c r="AJ111" s="6">
        <f>E111*'Summary all tools'!D$38</f>
        <v>68.45474742338547</v>
      </c>
      <c r="AK111" s="6">
        <f>F111*'Summary all tools'!E$38</f>
        <v>48.15414517831492</v>
      </c>
      <c r="AL111" s="6">
        <f>G111*'Summary all tools'!F$38</f>
        <v>34.483393315754995</v>
      </c>
      <c r="AM111" s="6">
        <f>H111*'Summary all tools'!G$38</f>
        <v>55.503444941318655</v>
      </c>
      <c r="AN111" s="6">
        <f>I111*'Summary all tools'!H$38</f>
        <v>31.988250839507902</v>
      </c>
      <c r="AO111" s="6">
        <f>J111*'Summary all tools'!J$38</f>
        <v>13.185966821099099</v>
      </c>
      <c r="AP111" s="6">
        <f>K111*'Summary all tools'!K$38</f>
        <v>14.08761949382237</v>
      </c>
      <c r="AQ111" s="6">
        <f>L111*'Summary all tools'!L$38</f>
        <v>57.300922957429734</v>
      </c>
      <c r="AR111" s="6">
        <f>M111*'Summary all tools'!M$38</f>
        <v>40.18103715310675</v>
      </c>
      <c r="AS111" s="6">
        <f>N111*'Summary all tools'!N$38</f>
        <v>31.013731557156536</v>
      </c>
      <c r="AT111" s="6">
        <f>O111*'Summary all tools'!O$38</f>
        <v>50.485751052002371</v>
      </c>
      <c r="AU111" s="6">
        <f>P111*'Summary all tools'!P$38</f>
        <v>31.655892138980008</v>
      </c>
      <c r="AV111" s="6"/>
      <c r="AW111" s="6">
        <f>R111*'Summary all tools'!B$45</f>
        <v>0.86419393021653135</v>
      </c>
      <c r="AX111" s="6">
        <f>S111*'Summary all tools'!C$45</f>
        <v>0.6405098501070926</v>
      </c>
      <c r="AY111" s="6">
        <f>T111*'Summary all tools'!D$45</f>
        <v>1.5072790551329152</v>
      </c>
      <c r="AZ111" s="6">
        <f>U111*'Summary all tools'!E$45</f>
        <v>0.81209881732487743</v>
      </c>
      <c r="BA111" s="6">
        <f>V111*'Summary all tools'!F$45</f>
        <v>0.39944357638637257</v>
      </c>
      <c r="BB111" s="6">
        <f>W111*'Summary all tools'!G$45</f>
        <v>0.72814506694070158</v>
      </c>
      <c r="BC111" s="6">
        <f>X111*'Summary all tools'!H$45</f>
        <v>0.44173457386501264</v>
      </c>
      <c r="BD111" s="6">
        <f>Y111*'Summary all tools'!J$45</f>
        <v>0.40456943655644961</v>
      </c>
      <c r="BE111" s="6">
        <f>Z111*'Summary all tools'!K$45</f>
        <v>0.30496454866636746</v>
      </c>
      <c r="BF111" s="6">
        <f>AA111*'Summary all tools'!L$45</f>
        <v>1.1509385015981748</v>
      </c>
      <c r="BG111" s="6">
        <f>AB111*'Summary all tools'!M$45</f>
        <v>0.8173353532264428</v>
      </c>
      <c r="BH111" s="6">
        <f>AC111*'Summary all tools'!N$45</f>
        <v>0.37198622529773551</v>
      </c>
      <c r="BI111" s="6">
        <f>AD111*'Summary all tools'!O$45</f>
        <v>0.43150214574360996</v>
      </c>
      <c r="BJ111" s="6">
        <f>AE111*'Summary all tools'!P$45</f>
        <v>0.23585297984804668</v>
      </c>
      <c r="BK111" s="6">
        <f t="shared" si="4"/>
        <v>541.02415962625957</v>
      </c>
      <c r="BM111" s="6">
        <f>C111*'Summary all tools'!B$39</f>
        <v>6.367091934880821</v>
      </c>
      <c r="BN111" s="6">
        <f>D111*'Summary all tools'!C$39</f>
        <v>6.3841139945902956</v>
      </c>
      <c r="BO111" s="6">
        <f>E111*'Summary all tools'!D$39</f>
        <v>20.196276413731738</v>
      </c>
      <c r="BP111" s="6">
        <f>F111*'Summary all tools'!E$39</f>
        <v>14.206968297950054</v>
      </c>
      <c r="BQ111" s="6">
        <f>G111*'Summary all tools'!F$39</f>
        <v>10.173671940983617</v>
      </c>
      <c r="BR111" s="6">
        <f>H111*'Summary all tools'!G$39</f>
        <v>11.483471367169377</v>
      </c>
      <c r="BS111" s="6">
        <f>I111*'Summary all tools'!H$39</f>
        <v>6.618258794380945</v>
      </c>
      <c r="BT111" s="6">
        <f>J111*'Summary all tools'!J$39</f>
        <v>2.9053825199031915</v>
      </c>
      <c r="BU111" s="6">
        <f>K111*'Summary all tools'!K$39</f>
        <v>3.1040517528761158</v>
      </c>
      <c r="BV111" s="6">
        <f>L111*'Summary all tools'!L$39</f>
        <v>11.344813605665619</v>
      </c>
      <c r="BW111" s="6">
        <f>M111*'Summary all tools'!M$39</f>
        <v>7.9553060135345577</v>
      </c>
      <c r="BX111" s="6">
        <f>N111*'Summary all tools'!N$39</f>
        <v>6.1403025566182405</v>
      </c>
      <c r="BY111" s="6">
        <f>O111*'Summary all tools'!O$39</f>
        <v>11.406822413423129</v>
      </c>
      <c r="BZ111" s="6">
        <f>P111*'Summary all tools'!P$39</f>
        <v>7.1523773033678673</v>
      </c>
      <c r="CA111" s="6"/>
      <c r="CB111" s="6">
        <f>R111*'Summary all tools'!B$46</f>
        <v>0.19884108128875944</v>
      </c>
      <c r="CC111" s="6">
        <f>S111*'Summary all tools'!C$46</f>
        <v>0.14737394781225141</v>
      </c>
      <c r="CD111" s="6">
        <f>T111*'Summary all tools'!D$46</f>
        <v>0.44469413117275441</v>
      </c>
      <c r="CE111" s="6">
        <f>U111*'Summary all tools'!E$46</f>
        <v>0.23959437157100422</v>
      </c>
      <c r="CF111" s="6">
        <f>V111*'Summary all tools'!F$46</f>
        <v>0.11784826011399191</v>
      </c>
      <c r="CG111" s="6">
        <f>W111*'Summary all tools'!G$46</f>
        <v>0.15065070350497275</v>
      </c>
      <c r="CH111" s="6">
        <f>X111*'Summary all tools'!H$46</f>
        <v>9.1393360110002611E-2</v>
      </c>
      <c r="CI111" s="6">
        <f>Y111*'Summary all tools'!I$46</f>
        <v>0</v>
      </c>
      <c r="CJ111" s="6">
        <f>Z111*'Summary all tools'!J$46</f>
        <v>6.7195578519708088E-2</v>
      </c>
      <c r="CK111" s="6">
        <f>AA111*'Summary all tools'!K$46</f>
        <v>0.12650935869068269</v>
      </c>
      <c r="CL111" s="6">
        <f>AB111*'Summary all tools'!L$46</f>
        <v>0.16182142899449706</v>
      </c>
      <c r="CM111" s="6">
        <f>AC111*'Summary all tools'!M$46</f>
        <v>7.3648279505256362E-2</v>
      </c>
      <c r="CN111" s="6">
        <f>AD111*'Summary all tools'!N$46</f>
        <v>9.3917433089085636E-2</v>
      </c>
      <c r="CO111" s="6">
        <f>AE111*'Summary all tools'!O$46</f>
        <v>5.3288957789935226E-2</v>
      </c>
      <c r="CP111" s="6">
        <f t="shared" si="5"/>
        <v>127.40568580123846</v>
      </c>
      <c r="CR111" s="6"/>
      <c r="CS111" s="6"/>
      <c r="CT111" s="6"/>
      <c r="CU111" s="6"/>
      <c r="CV111" s="6"/>
      <c r="CW111" s="6"/>
      <c r="CX111" s="6"/>
      <c r="CY111" s="6"/>
      <c r="CZ111" s="6"/>
      <c r="DA111" s="6"/>
      <c r="DB111" s="6"/>
      <c r="DC111" s="6"/>
      <c r="DD111" s="6"/>
      <c r="DE111" s="6"/>
      <c r="DF111" s="6"/>
      <c r="DH111" s="6"/>
      <c r="DI111" s="6"/>
      <c r="DJ111" s="6"/>
      <c r="DK111" s="6"/>
      <c r="DL111" s="6"/>
      <c r="DM111" s="6"/>
      <c r="DN111" s="6"/>
      <c r="DO111" s="6"/>
      <c r="DP111" s="6"/>
      <c r="DQ111" s="6"/>
      <c r="DR111" s="6"/>
      <c r="DS111" s="6"/>
      <c r="DT111" s="6"/>
      <c r="DU111" s="6"/>
      <c r="DV111" s="6"/>
      <c r="DX111" s="6"/>
      <c r="DY111" s="6"/>
      <c r="DZ111" s="6"/>
      <c r="EA111" s="6"/>
      <c r="EB111" s="6"/>
      <c r="EC111" s="6"/>
      <c r="ED111" s="6"/>
      <c r="EE111" s="6"/>
      <c r="EF111" s="6"/>
      <c r="EG111" s="6"/>
      <c r="EH111" s="6"/>
      <c r="EI111" s="6"/>
      <c r="EJ111" s="6"/>
      <c r="EK111" s="6"/>
      <c r="EL111" s="6"/>
      <c r="EN111" s="1"/>
      <c r="EO111" s="1"/>
      <c r="EP111" s="1"/>
      <c r="EQ111" s="1"/>
      <c r="ER111" s="1"/>
      <c r="ES111" s="1"/>
      <c r="ET111" s="1"/>
      <c r="EU111" s="1"/>
      <c r="EV111" s="1"/>
      <c r="EW111" s="1"/>
      <c r="EX111" s="1"/>
      <c r="EY111" s="1"/>
      <c r="EZ111" s="1"/>
      <c r="FA111" s="1"/>
      <c r="FB111" s="2"/>
      <c r="FD111" s="2"/>
      <c r="FE111" s="2"/>
      <c r="FF111" s="2"/>
      <c r="FG111" s="2"/>
      <c r="FH111" s="2"/>
      <c r="FI111" s="2"/>
      <c r="FJ111" s="2"/>
      <c r="FK111" s="2"/>
      <c r="FL111" s="2"/>
      <c r="FM111" s="2"/>
      <c r="FN111" s="2"/>
      <c r="FO111" s="2"/>
      <c r="FP111" s="2"/>
      <c r="FQ111" s="2"/>
      <c r="FR111" s="2"/>
      <c r="FT111" s="2"/>
      <c r="FU111" s="2"/>
      <c r="FV111" s="2"/>
      <c r="FW111" s="2"/>
      <c r="FX111" s="2"/>
      <c r="FY111" s="2"/>
      <c r="FZ111" s="2"/>
      <c r="GA111" s="2"/>
      <c r="GB111" s="2"/>
      <c r="GC111" s="2"/>
      <c r="GD111" s="2"/>
      <c r="GE111" s="2"/>
      <c r="GF111" s="2"/>
      <c r="GG111" s="2"/>
      <c r="GH111" s="2"/>
      <c r="GJ111" s="6"/>
    </row>
    <row r="112" spans="1:192" x14ac:dyDescent="0.25">
      <c r="A112" s="8" t="s">
        <v>27</v>
      </c>
      <c r="B112" s="8" t="s">
        <v>279</v>
      </c>
      <c r="C112" s="22">
        <f>Baseline!CC112*'Summary all tools'!B$37</f>
        <v>215.29426903694556</v>
      </c>
      <c r="D112" s="22">
        <f>Baseline!CD112*'Summary all tools'!C$37</f>
        <v>224.57858912118203</v>
      </c>
      <c r="E112" s="22">
        <f>Baseline!CE112*'Summary all tools'!D$37</f>
        <v>563.73417813952483</v>
      </c>
      <c r="F112" s="22">
        <f>Baseline!CF112*'Summary all tools'!E$37</f>
        <v>424.16204070790161</v>
      </c>
      <c r="G112" s="22">
        <f>Baseline!CG112*'Summary all tools'!F$37</f>
        <v>329.82971883756397</v>
      </c>
      <c r="H112" s="22">
        <f>Baseline!CH112*'Summary all tools'!G$37</f>
        <v>425.84342563611682</v>
      </c>
      <c r="I112" s="22">
        <f>Baseline!CI112*'Summary all tools'!H$37</f>
        <v>248.15440277605543</v>
      </c>
      <c r="J112" s="27">
        <f>Baseline!CJ112*'Summary all tools'!J$37</f>
        <v>170.4329275348087</v>
      </c>
      <c r="K112" s="27">
        <f>Baseline!CK112*'Summary all tools'!K$37</f>
        <v>181.30181511762322</v>
      </c>
      <c r="L112" s="27">
        <f>Baseline!CL112*'Summary all tools'!L$37</f>
        <v>384.30962739641842</v>
      </c>
      <c r="M112" s="27">
        <f>Baseline!CM112*'Summary all tools'!M$37</f>
        <v>295.42478315166687</v>
      </c>
      <c r="N112" s="27">
        <f>Baseline!CN112*'Summary all tools'!N$37</f>
        <v>227.31387525255224</v>
      </c>
      <c r="O112" s="27">
        <f>Baseline!CO112*'Summary all tools'!O$37</f>
        <v>414.10478404685898</v>
      </c>
      <c r="P112" s="27">
        <f>Baseline!CP112*'Summary all tools'!P$37</f>
        <v>248.5954514290697</v>
      </c>
      <c r="Q112" s="28"/>
      <c r="R112" s="29">
        <f>Baseline!CR112*'Summary all tools'!B$44</f>
        <v>4.2422516066393205</v>
      </c>
      <c r="S112" s="29">
        <f>Baseline!CS112*'Summary all tools'!C$44</f>
        <v>3.4830976936988205</v>
      </c>
      <c r="T112" s="29">
        <f>Baseline!CT112*'Summary all tools'!D$44</f>
        <v>5.9372766174128273</v>
      </c>
      <c r="U112" s="29">
        <f>Baseline!CU112*'Summary all tools'!E$44</f>
        <v>4.4258187691870869</v>
      </c>
      <c r="V112" s="29">
        <f>Baseline!CV112*'Summary all tools'!F$44</f>
        <v>1.5023055872747846</v>
      </c>
      <c r="W112" s="29">
        <f>Baseline!CW112*'Summary all tools'!G$44</f>
        <v>2.5799841745215124</v>
      </c>
      <c r="X112" s="29">
        <f>Baseline!CX112*'Summary all tools'!H$44</f>
        <v>1.3020012624381809</v>
      </c>
      <c r="Y112" s="29">
        <f>Baseline!CY112*'Summary all tools'!J$44</f>
        <v>3.0392890925156664</v>
      </c>
      <c r="Z112" s="29">
        <f>Baseline!CZ112*'Summary all tools'!K$44</f>
        <v>2.7478512317687342</v>
      </c>
      <c r="AA112" s="29">
        <f>Baseline!DA112*'Summary all tools'!L$44</f>
        <v>4.5786694794704088</v>
      </c>
      <c r="AB112" s="29">
        <f>Baseline!DB112*'Summary all tools'!M$44</f>
        <v>2.6354193784498547</v>
      </c>
      <c r="AC112" s="29">
        <f>Baseline!DC112*'Summary all tools'!N$44</f>
        <v>1.4802205885857855</v>
      </c>
      <c r="AD112" s="29">
        <f>Baseline!DD112*'Summary all tools'!O$44</f>
        <v>2.0737497531836921</v>
      </c>
      <c r="AE112" s="29">
        <f>Baseline!DE112*'Summary all tools'!P$44</f>
        <v>1.0161009638178862</v>
      </c>
      <c r="AF112" s="29">
        <f t="shared" si="3"/>
        <v>4394.1239243832533</v>
      </c>
      <c r="AH112" s="6">
        <f>C112*'Summary all tools'!B$38</f>
        <v>40.479621299791759</v>
      </c>
      <c r="AI112" s="6">
        <f>D112*'Summary all tools'!C$38</f>
        <v>42.225258853067501</v>
      </c>
      <c r="AJ112" s="6">
        <f>E112*'Summary all tools'!D$38</f>
        <v>106.52723319303227</v>
      </c>
      <c r="AK112" s="6">
        <f>F112*'Summary all tools'!E$38</f>
        <v>80.152686096211454</v>
      </c>
      <c r="AL112" s="6">
        <f>G112*'Summary all tools'!F$38</f>
        <v>62.326977385971595</v>
      </c>
      <c r="AM112" s="6">
        <f>H112*'Summary all tools'!G$38</f>
        <v>102.72193538911876</v>
      </c>
      <c r="AN112" s="6">
        <f>I112*'Summary all tools'!H$38</f>
        <v>59.859795863725019</v>
      </c>
      <c r="AO112" s="6">
        <f>J112*'Summary all tools'!J$38</f>
        <v>20.818929036343093</v>
      </c>
      <c r="AP112" s="6">
        <f>K112*'Summary all tools'!K$38</f>
        <v>22.146598534036791</v>
      </c>
      <c r="AQ112" s="6">
        <f>L112*'Summary all tools'!L$38</f>
        <v>94.103754284414691</v>
      </c>
      <c r="AR112" s="6">
        <f>M112*'Summary all tools'!M$38</f>
        <v>72.339018388822296</v>
      </c>
      <c r="AS112" s="6">
        <f>N112*'Summary all tools'!N$38</f>
        <v>55.661080382301201</v>
      </c>
      <c r="AT112" s="6">
        <f>O112*'Summary all tools'!O$38</f>
        <v>92.237691879962071</v>
      </c>
      <c r="AU112" s="6">
        <f>P112*'Summary all tools'!P$38</f>
        <v>55.372146217658582</v>
      </c>
      <c r="AV112" s="6"/>
      <c r="AW112" s="6">
        <f>R112*'Summary all tools'!B$45</f>
        <v>0.79762800590722671</v>
      </c>
      <c r="AX112" s="6">
        <f>S112*'Summary all tools'!C$45</f>
        <v>0.65489191245917922</v>
      </c>
      <c r="AY112" s="6">
        <f>T112*'Summary all tools'!D$45</f>
        <v>1.1219501589242549</v>
      </c>
      <c r="AZ112" s="6">
        <f>U112*'Summary all tools'!E$45</f>
        <v>0.83633429793324066</v>
      </c>
      <c r="BA112" s="6">
        <f>V112*'Summary all tools'!F$45</f>
        <v>0.28388638444981257</v>
      </c>
      <c r="BB112" s="6">
        <f>W112*'Summary all tools'!G$45</f>
        <v>0.62234368719973632</v>
      </c>
      <c r="BC112" s="6">
        <f>X112*'Summary all tools'!H$45</f>
        <v>0.31406869639220447</v>
      </c>
      <c r="BD112" s="6">
        <f>Y112*'Summary all tools'!J$45</f>
        <v>0.37125891606299027</v>
      </c>
      <c r="BE112" s="6">
        <f>Z112*'Summary all tools'!K$45</f>
        <v>0.33565884611667768</v>
      </c>
      <c r="BF112" s="6">
        <f>AA112*'Summary all tools'!L$45</f>
        <v>1.1211532496977665</v>
      </c>
      <c r="BG112" s="6">
        <f>AB112*'Summary all tools'!M$45</f>
        <v>0.64532043942321837</v>
      </c>
      <c r="BH112" s="6">
        <f>AC112*'Summary all tools'!N$45</f>
        <v>0.36245335694212333</v>
      </c>
      <c r="BI112" s="6">
        <f>AD112*'Summary all tools'!O$45</f>
        <v>0.46190698137083175</v>
      </c>
      <c r="BJ112" s="6">
        <f>AE112*'Summary all tools'!P$45</f>
        <v>0.22632630974135584</v>
      </c>
      <c r="BK112" s="6">
        <f t="shared" si="4"/>
        <v>915.12790804707765</v>
      </c>
      <c r="BM112" s="6">
        <f>C112*'Summary all tools'!B$39</f>
        <v>9.3138951663237695</v>
      </c>
      <c r="BN112" s="6">
        <f>D112*'Summary all tools'!C$39</f>
        <v>9.715546284776595</v>
      </c>
      <c r="BO112" s="6">
        <f>E112*'Summary all tools'!D$39</f>
        <v>31.428842091112006</v>
      </c>
      <c r="BP112" s="6">
        <f>F112*'Summary all tools'!E$39</f>
        <v>23.6475316122363</v>
      </c>
      <c r="BQ112" s="6">
        <f>G112*'Summary all tools'!F$39</f>
        <v>18.388393949277333</v>
      </c>
      <c r="BR112" s="6">
        <f>H112*'Summary all tools'!G$39</f>
        <v>21.252814218438363</v>
      </c>
      <c r="BS112" s="6">
        <f>I112*'Summary all tools'!H$39</f>
        <v>12.384785351115521</v>
      </c>
      <c r="BT112" s="6">
        <f>J112*'Summary all tools'!J$39</f>
        <v>4.5872216520755966</v>
      </c>
      <c r="BU112" s="6">
        <f>K112*'Summary all tools'!K$39</f>
        <v>4.8797589990250554</v>
      </c>
      <c r="BV112" s="6">
        <f>L112*'Summary all tools'!L$39</f>
        <v>18.63128021067271</v>
      </c>
      <c r="BW112" s="6">
        <f>M112*'Summary all tools'!M$39</f>
        <v>14.322154647451393</v>
      </c>
      <c r="BX112" s="6">
        <f>N112*'Summary all tools'!N$39</f>
        <v>11.020146787099904</v>
      </c>
      <c r="BY112" s="6">
        <f>O112*'Summary all tools'!O$39</f>
        <v>20.840315320158791</v>
      </c>
      <c r="BZ112" s="6">
        <f>P112*'Summary all tools'!P$39</f>
        <v>12.510861488508633</v>
      </c>
      <c r="CA112" s="6"/>
      <c r="CB112" s="6">
        <f>R112*'Summary all tools'!B$46</f>
        <v>0.18352502790785746</v>
      </c>
      <c r="CC112" s="6">
        <f>S112*'Summary all tools'!C$46</f>
        <v>0.15068309490211204</v>
      </c>
      <c r="CD112" s="6">
        <f>T112*'Summary all tools'!D$46</f>
        <v>0.33101014005529261</v>
      </c>
      <c r="CE112" s="6">
        <f>U112*'Summary all tools'!E$46</f>
        <v>0.24674459100514862</v>
      </c>
      <c r="CF112" s="6">
        <f>V112*'Summary all tools'!F$46</f>
        <v>8.3755299760037871E-2</v>
      </c>
      <c r="CG112" s="6">
        <f>W112*'Summary all tools'!G$46</f>
        <v>0.12876076286891097</v>
      </c>
      <c r="CH112" s="6">
        <f>X112*'Summary all tools'!H$46</f>
        <v>6.4979730288042298E-2</v>
      </c>
      <c r="CI112" s="6">
        <f>Y112*'Summary all tools'!I$46</f>
        <v>0</v>
      </c>
      <c r="CJ112" s="6">
        <f>Z112*'Summary all tools'!J$46</f>
        <v>7.3958728805369661E-2</v>
      </c>
      <c r="CK112" s="6">
        <f>AA112*'Summary all tools'!K$46</f>
        <v>0.1232354104205286</v>
      </c>
      <c r="CL112" s="6">
        <f>AB112*'Summary all tools'!L$46</f>
        <v>0.12776478498647612</v>
      </c>
      <c r="CM112" s="6">
        <f>AC112*'Summary all tools'!M$46</f>
        <v>7.1760899528809652E-2</v>
      </c>
      <c r="CN112" s="6">
        <f>AD112*'Summary all tools'!N$46</f>
        <v>0.10053511539674433</v>
      </c>
      <c r="CO112" s="6">
        <f>AE112*'Summary all tools'!O$46</f>
        <v>5.113648839344441E-2</v>
      </c>
      <c r="CP112" s="6">
        <f t="shared" si="5"/>
        <v>214.66139785259077</v>
      </c>
      <c r="CR112" s="6"/>
      <c r="CS112" s="6"/>
      <c r="CT112" s="6"/>
      <c r="CU112" s="6"/>
      <c r="CV112" s="6"/>
      <c r="CW112" s="6"/>
      <c r="CX112" s="6"/>
      <c r="CY112" s="6"/>
      <c r="CZ112" s="6"/>
      <c r="DA112" s="6"/>
      <c r="DB112" s="6"/>
      <c r="DC112" s="6"/>
      <c r="DD112" s="6"/>
      <c r="DE112" s="6"/>
      <c r="DF112" s="6"/>
      <c r="DH112" s="6"/>
      <c r="DI112" s="6"/>
      <c r="DJ112" s="6"/>
      <c r="DK112" s="6"/>
      <c r="DL112" s="6"/>
      <c r="DM112" s="6"/>
      <c r="DN112" s="6"/>
      <c r="DO112" s="6"/>
      <c r="DP112" s="6"/>
      <c r="DQ112" s="6"/>
      <c r="DR112" s="6"/>
      <c r="DS112" s="6"/>
      <c r="DT112" s="6"/>
      <c r="DU112" s="6"/>
      <c r="DV112" s="6"/>
      <c r="DX112" s="6"/>
      <c r="DY112" s="6"/>
      <c r="DZ112" s="6"/>
      <c r="EA112" s="6"/>
      <c r="EB112" s="6"/>
      <c r="EC112" s="6"/>
      <c r="ED112" s="6"/>
      <c r="EE112" s="6"/>
      <c r="EF112" s="6"/>
      <c r="EG112" s="6"/>
      <c r="EH112" s="6"/>
      <c r="EI112" s="6"/>
      <c r="EJ112" s="6"/>
      <c r="EK112" s="6"/>
      <c r="EL112" s="6"/>
      <c r="EN112" s="1"/>
      <c r="EO112" s="1"/>
      <c r="EP112" s="1"/>
      <c r="EQ112" s="1"/>
      <c r="ER112" s="1"/>
      <c r="ES112" s="1"/>
      <c r="ET112" s="1"/>
      <c r="EU112" s="1"/>
      <c r="EV112" s="1"/>
      <c r="EW112" s="1"/>
      <c r="EX112" s="1"/>
      <c r="EY112" s="1"/>
      <c r="EZ112" s="1"/>
      <c r="FA112" s="1"/>
      <c r="FB112" s="2"/>
      <c r="FD112" s="2"/>
      <c r="FE112" s="2"/>
      <c r="FF112" s="2"/>
      <c r="FG112" s="2"/>
      <c r="FH112" s="2"/>
      <c r="FI112" s="2"/>
      <c r="FJ112" s="2"/>
      <c r="FK112" s="2"/>
      <c r="FL112" s="2"/>
      <c r="FM112" s="2"/>
      <c r="FN112" s="2"/>
      <c r="FO112" s="2"/>
      <c r="FP112" s="2"/>
      <c r="FQ112" s="2"/>
      <c r="FR112" s="2"/>
      <c r="FT112" s="2"/>
      <c r="FU112" s="2"/>
      <c r="FV112" s="2"/>
      <c r="FW112" s="2"/>
      <c r="FX112" s="2"/>
      <c r="FY112" s="2"/>
      <c r="FZ112" s="2"/>
      <c r="GA112" s="2"/>
      <c r="GB112" s="2"/>
      <c r="GC112" s="2"/>
      <c r="GD112" s="2"/>
      <c r="GE112" s="2"/>
      <c r="GF112" s="2"/>
      <c r="GG112" s="2"/>
      <c r="GH112" s="2"/>
      <c r="GJ112" s="6"/>
    </row>
    <row r="113" spans="1:192" x14ac:dyDescent="0.25">
      <c r="A113" s="8" t="s">
        <v>10</v>
      </c>
      <c r="B113" s="8" t="s">
        <v>280</v>
      </c>
      <c r="C113" s="22">
        <f>Baseline!CC113*'Summary all tools'!B$37</f>
        <v>73.393132565448894</v>
      </c>
      <c r="D113" s="22">
        <f>Baseline!CD113*'Summary all tools'!C$37</f>
        <v>80.6954904346467</v>
      </c>
      <c r="E113" s="22">
        <f>Baseline!CE113*'Summary all tools'!D$37</f>
        <v>174.02722521784699</v>
      </c>
      <c r="F113" s="22">
        <f>Baseline!CF113*'Summary all tools'!E$37</f>
        <v>134.66009702684593</v>
      </c>
      <c r="G113" s="22">
        <f>Baseline!CG113*'Summary all tools'!F$37</f>
        <v>105.49625274981373</v>
      </c>
      <c r="H113" s="22">
        <f>Baseline!CH113*'Summary all tools'!G$37</f>
        <v>129.710792470434</v>
      </c>
      <c r="I113" s="22">
        <f>Baseline!CI113*'Summary all tools'!H$37</f>
        <v>65.446001284745392</v>
      </c>
      <c r="J113" s="27">
        <f>Baseline!CJ113*'Summary all tools'!J$37</f>
        <v>57.530389730670038</v>
      </c>
      <c r="K113" s="27">
        <f>Baseline!CK113*'Summary all tools'!K$37</f>
        <v>59.883968530178414</v>
      </c>
      <c r="L113" s="27">
        <f>Baseline!CL113*'Summary all tools'!L$37</f>
        <v>113.91882088402929</v>
      </c>
      <c r="M113" s="27">
        <f>Baseline!CM113*'Summary all tools'!M$37</f>
        <v>87.227975338521844</v>
      </c>
      <c r="N113" s="27">
        <f>Baseline!CN113*'Summary all tools'!N$37</f>
        <v>73.90541110672622</v>
      </c>
      <c r="O113" s="27">
        <f>Baseline!CO113*'Summary all tools'!O$37</f>
        <v>121.25789826037531</v>
      </c>
      <c r="P113" s="27">
        <f>Baseline!CP113*'Summary all tools'!P$37</f>
        <v>66.631466135124853</v>
      </c>
      <c r="Q113" s="28"/>
      <c r="R113" s="29">
        <f>Baseline!CR113*'Summary all tools'!B$44</f>
        <v>26.9693249960232</v>
      </c>
      <c r="S113" s="29">
        <f>Baseline!CS113*'Summary all tools'!C$44</f>
        <v>18.754731184786149</v>
      </c>
      <c r="T113" s="29">
        <f>Baseline!CT113*'Summary all tools'!D$44</f>
        <v>43.482861997194568</v>
      </c>
      <c r="U113" s="29">
        <f>Baseline!CU113*'Summary all tools'!E$44</f>
        <v>33.643811260960554</v>
      </c>
      <c r="V113" s="29">
        <f>Baseline!CV113*'Summary all tools'!F$44</f>
        <v>13.372764433074984</v>
      </c>
      <c r="W113" s="29">
        <f>Baseline!CW113*'Summary all tools'!G$44</f>
        <v>13.421850841337372</v>
      </c>
      <c r="X113" s="29">
        <f>Baseline!CX113*'Summary all tools'!H$44</f>
        <v>7.8771516089964333</v>
      </c>
      <c r="Y113" s="29">
        <f>Baseline!CY113*'Summary all tools'!J$44</f>
        <v>18.449646669513513</v>
      </c>
      <c r="Z113" s="29">
        <f>Baseline!CZ113*'Summary all tools'!K$44</f>
        <v>13.71286300753215</v>
      </c>
      <c r="AA113" s="29">
        <f>Baseline!DA113*'Summary all tools'!L$44</f>
        <v>28.99219348976581</v>
      </c>
      <c r="AB113" s="29">
        <f>Baseline!DB113*'Summary all tools'!M$44</f>
        <v>21.183936867926736</v>
      </c>
      <c r="AC113" s="29">
        <f>Baseline!DC113*'Summary all tools'!N$44</f>
        <v>9.1045995174856458</v>
      </c>
      <c r="AD113" s="29">
        <f>Baseline!DD113*'Summary all tools'!O$44</f>
        <v>11.907181417206012</v>
      </c>
      <c r="AE113" s="29">
        <f>Baseline!DE113*'Summary all tools'!P$44</f>
        <v>7.9038704656837746</v>
      </c>
      <c r="AF113" s="29">
        <f t="shared" si="3"/>
        <v>1612.5617094928941</v>
      </c>
      <c r="AH113" s="6">
        <f>C113*'Summary all tools'!B$38</f>
        <v>13.79937434258856</v>
      </c>
      <c r="AI113" s="6">
        <f>D113*'Summary all tools'!C$38</f>
        <v>15.172363426148214</v>
      </c>
      <c r="AJ113" s="6">
        <f>E113*'Summary all tools'!D$38</f>
        <v>32.885426361588458</v>
      </c>
      <c r="AK113" s="6">
        <f>F113*'Summary all tools'!E$38</f>
        <v>25.446332888875816</v>
      </c>
      <c r="AL113" s="6">
        <f>G113*'Summary all tools'!F$38</f>
        <v>19.93532475671363</v>
      </c>
      <c r="AM113" s="6">
        <f>H113*'Summary all tools'!G$38</f>
        <v>31.288832564494708</v>
      </c>
      <c r="AN113" s="6">
        <f>I113*'Summary all tools'!H$38</f>
        <v>15.786882010460765</v>
      </c>
      <c r="AO113" s="6">
        <f>J113*'Summary all tools'!J$38</f>
        <v>7.0275217269348493</v>
      </c>
      <c r="AP113" s="6">
        <f>K113*'Summary all tools'!K$38</f>
        <v>7.3150189301874251</v>
      </c>
      <c r="AQ113" s="6">
        <f>L113*'Summary all tools'!L$38</f>
        <v>27.894666083353105</v>
      </c>
      <c r="AR113" s="6">
        <f>M113*'Summary all tools'!M$38</f>
        <v>21.3590276506816</v>
      </c>
      <c r="AS113" s="6">
        <f>N113*'Summary all tools'!N$38</f>
        <v>18.096805677735755</v>
      </c>
      <c r="AT113" s="6">
        <f>O113*'Summary all tools'!O$38</f>
        <v>27.008981998350141</v>
      </c>
      <c r="AU113" s="6">
        <f>P113*'Summary all tools'!P$38</f>
        <v>14.841491524971893</v>
      </c>
      <c r="AV113" s="6"/>
      <c r="AW113" s="6">
        <f>R113*'Summary all tools'!B$45</f>
        <v>5.0707715882705848</v>
      </c>
      <c r="AX113" s="6">
        <f>S113*'Summary all tools'!C$45</f>
        <v>3.5262639332459815</v>
      </c>
      <c r="AY113" s="6">
        <f>T113*'Summary all tools'!D$45</f>
        <v>8.2168319032257351</v>
      </c>
      <c r="AZ113" s="6">
        <f>U113*'Summary all tools'!E$45</f>
        <v>6.3575746631627341</v>
      </c>
      <c r="BA113" s="6">
        <f>V113*'Summary all tools'!F$45</f>
        <v>2.5270129973298974</v>
      </c>
      <c r="BB113" s="6">
        <f>W113*'Summary all tools'!G$45</f>
        <v>3.2376183637606784</v>
      </c>
      <c r="BC113" s="6">
        <f>X113*'Summary all tools'!H$45</f>
        <v>1.9001262199150362</v>
      </c>
      <c r="BD113" s="6">
        <f>Y113*'Summary all tools'!J$45</f>
        <v>2.2536835476217334</v>
      </c>
      <c r="BE113" s="6">
        <f>Z113*'Summary all tools'!K$45</f>
        <v>1.6750702224521674</v>
      </c>
      <c r="BF113" s="6">
        <f>AA113*'Summary all tools'!L$45</f>
        <v>7.09915666388678</v>
      </c>
      <c r="BG113" s="6">
        <f>AB113*'Summary all tools'!M$45</f>
        <v>5.1871924294512466</v>
      </c>
      <c r="BH113" s="6">
        <f>AC113*'Summary all tools'!N$45</f>
        <v>2.2293924866152195</v>
      </c>
      <c r="BI113" s="6">
        <f>AD113*'Summary all tools'!O$45</f>
        <v>2.6522053669265953</v>
      </c>
      <c r="BJ113" s="6">
        <f>AE113*'Summary all tools'!P$45</f>
        <v>1.7605079602035623</v>
      </c>
      <c r="BK113" s="6">
        <f t="shared" si="4"/>
        <v>331.55145828915289</v>
      </c>
      <c r="BM113" s="6">
        <f>C113*'Summary all tools'!B$39</f>
        <v>3.17507728236551</v>
      </c>
      <c r="BN113" s="6">
        <f>D113*'Summary all tools'!C$39</f>
        <v>3.4909862750429523</v>
      </c>
      <c r="BO113" s="6">
        <f>E113*'Summary all tools'!D$39</f>
        <v>9.7022220632015639</v>
      </c>
      <c r="BP113" s="6">
        <f>F113*'Summary all tools'!E$39</f>
        <v>7.5074584610037345</v>
      </c>
      <c r="BQ113" s="6">
        <f>G113*'Summary all tools'!F$39</f>
        <v>5.8815399126950147</v>
      </c>
      <c r="BR113" s="6">
        <f>H113*'Summary all tools'!G$39</f>
        <v>6.4735515650678703</v>
      </c>
      <c r="BS113" s="6">
        <f>I113*'Summary all tools'!H$39</f>
        <v>3.2662514504401581</v>
      </c>
      <c r="BT113" s="6">
        <f>J113*'Summary all tools'!J$39</f>
        <v>1.5484369906805602</v>
      </c>
      <c r="BU113" s="6">
        <f>K113*'Summary all tools'!K$39</f>
        <v>1.6117838320751954</v>
      </c>
      <c r="BV113" s="6">
        <f>L113*'Summary all tools'!L$39</f>
        <v>5.5227694594558159</v>
      </c>
      <c r="BW113" s="6">
        <f>M113*'Summary all tools'!M$39</f>
        <v>4.2288007764772297</v>
      </c>
      <c r="BX113" s="6">
        <f>N113*'Summary all tools'!N$39</f>
        <v>3.5829246140483542</v>
      </c>
      <c r="BY113" s="6">
        <f>O113*'Summary all tools'!O$39</f>
        <v>6.1024478155268094</v>
      </c>
      <c r="BZ113" s="6">
        <f>P113*'Summary all tools'!P$39</f>
        <v>3.3533077085710548</v>
      </c>
      <c r="CA113" s="6"/>
      <c r="CB113" s="6">
        <f>R113*'Summary all tools'!B$46</f>
        <v>1.1667262061507542</v>
      </c>
      <c r="CC113" s="6">
        <f>S113*'Summary all tools'!C$46</f>
        <v>0.81135276340173024</v>
      </c>
      <c r="CD113" s="6">
        <f>T113*'Summary all tools'!D$46</f>
        <v>2.4242205925665985</v>
      </c>
      <c r="CE113" s="6">
        <f>U113*'Summary all tools'!E$46</f>
        <v>1.8756819658399371</v>
      </c>
      <c r="CF113" s="6">
        <f>V113*'Summary all tools'!F$46</f>
        <v>0.74554731287683307</v>
      </c>
      <c r="CG113" s="6">
        <f>W113*'Summary all tools'!G$46</f>
        <v>0.66985207526083002</v>
      </c>
      <c r="CH113" s="6">
        <f>X113*'Summary all tools'!H$46</f>
        <v>0.39312956274104194</v>
      </c>
      <c r="CI113" s="6">
        <f>Y113*'Summary all tools'!I$46</f>
        <v>0</v>
      </c>
      <c r="CJ113" s="6">
        <f>Z113*'Summary all tools'!J$46</f>
        <v>0.36908326935386737</v>
      </c>
      <c r="CK113" s="6">
        <f>AA113*'Summary all tools'!K$46</f>
        <v>0.78032818916553948</v>
      </c>
      <c r="CL113" s="6">
        <f>AB113*'Summary all tools'!L$46</f>
        <v>1.0269944742873274</v>
      </c>
      <c r="CM113" s="6">
        <f>AC113*'Summary all tools'!M$46</f>
        <v>0.44138978761844955</v>
      </c>
      <c r="CN113" s="6">
        <f>AD113*'Summary all tools'!N$46</f>
        <v>0.57725858965912469</v>
      </c>
      <c r="CO113" s="6">
        <f>AE113*'Summary all tools'!O$46</f>
        <v>0.39777167301670441</v>
      </c>
      <c r="CP113" s="6">
        <f t="shared" si="5"/>
        <v>77.126894668590552</v>
      </c>
      <c r="CR113" s="6"/>
      <c r="CS113" s="6"/>
      <c r="CT113" s="6"/>
      <c r="CU113" s="6"/>
      <c r="CV113" s="6"/>
      <c r="CW113" s="6"/>
      <c r="CX113" s="6"/>
      <c r="CY113" s="6"/>
      <c r="CZ113" s="6"/>
      <c r="DA113" s="6"/>
      <c r="DB113" s="6"/>
      <c r="DC113" s="6"/>
      <c r="DD113" s="6"/>
      <c r="DE113" s="6"/>
      <c r="DF113" s="6"/>
      <c r="DH113" s="6"/>
      <c r="DI113" s="6"/>
      <c r="DJ113" s="6"/>
      <c r="DK113" s="6"/>
      <c r="DL113" s="6"/>
      <c r="DM113" s="6"/>
      <c r="DN113" s="6"/>
      <c r="DO113" s="6"/>
      <c r="DP113" s="6"/>
      <c r="DQ113" s="6"/>
      <c r="DR113" s="6"/>
      <c r="DS113" s="6"/>
      <c r="DT113" s="6"/>
      <c r="DU113" s="6"/>
      <c r="DV113" s="6"/>
      <c r="DX113" s="6"/>
      <c r="DY113" s="6"/>
      <c r="DZ113" s="6"/>
      <c r="EA113" s="6"/>
      <c r="EB113" s="6"/>
      <c r="EC113" s="6"/>
      <c r="ED113" s="6"/>
      <c r="EE113" s="6"/>
      <c r="EF113" s="6"/>
      <c r="EG113" s="6"/>
      <c r="EH113" s="6"/>
      <c r="EI113" s="6"/>
      <c r="EJ113" s="6"/>
      <c r="EK113" s="6"/>
      <c r="EL113" s="6"/>
      <c r="EN113" s="1"/>
      <c r="EO113" s="1"/>
      <c r="EP113" s="1"/>
      <c r="EQ113" s="1"/>
      <c r="ER113" s="1"/>
      <c r="ES113" s="1"/>
      <c r="ET113" s="1"/>
      <c r="EU113" s="1"/>
      <c r="EV113" s="1"/>
      <c r="EW113" s="1"/>
      <c r="EX113" s="1"/>
      <c r="EY113" s="1"/>
      <c r="EZ113" s="1"/>
      <c r="FA113" s="1"/>
      <c r="FB113" s="2"/>
      <c r="FD113" s="2"/>
      <c r="FE113" s="2"/>
      <c r="FF113" s="2"/>
      <c r="FG113" s="2"/>
      <c r="FH113" s="2"/>
      <c r="FI113" s="2"/>
      <c r="FJ113" s="2"/>
      <c r="FK113" s="2"/>
      <c r="FL113" s="2"/>
      <c r="FM113" s="2"/>
      <c r="FN113" s="2"/>
      <c r="FO113" s="2"/>
      <c r="FP113" s="2"/>
      <c r="FQ113" s="2"/>
      <c r="FR113" s="2"/>
      <c r="FT113" s="2"/>
      <c r="FU113" s="2"/>
      <c r="FV113" s="2"/>
      <c r="FW113" s="2"/>
      <c r="FX113" s="2"/>
      <c r="FY113" s="2"/>
      <c r="FZ113" s="2"/>
      <c r="GA113" s="2"/>
      <c r="GB113" s="2"/>
      <c r="GC113" s="2"/>
      <c r="GD113" s="2"/>
      <c r="GE113" s="2"/>
      <c r="GF113" s="2"/>
      <c r="GG113" s="2"/>
      <c r="GH113" s="2"/>
      <c r="GJ113" s="6"/>
    </row>
    <row r="114" spans="1:192" x14ac:dyDescent="0.25">
      <c r="A114" s="8" t="s">
        <v>11</v>
      </c>
      <c r="B114" s="8" t="s">
        <v>281</v>
      </c>
      <c r="C114" s="22">
        <f>Baseline!CC114*'Summary all tools'!B$37</f>
        <v>85.250386723693438</v>
      </c>
      <c r="D114" s="22">
        <f>Baseline!CD114*'Summary all tools'!C$37</f>
        <v>97.534037940715436</v>
      </c>
      <c r="E114" s="22">
        <f>Baseline!CE114*'Summary all tools'!D$37</f>
        <v>243.8905185361277</v>
      </c>
      <c r="F114" s="22">
        <f>Baseline!CF114*'Summary all tools'!E$37</f>
        <v>188.84651927378823</v>
      </c>
      <c r="G114" s="22">
        <f>Baseline!CG114*'Summary all tools'!F$37</f>
        <v>130.28720998986219</v>
      </c>
      <c r="H114" s="22">
        <f>Baseline!CH114*'Summary all tools'!G$37</f>
        <v>175.88727619035024</v>
      </c>
      <c r="I114" s="22">
        <f>Baseline!CI114*'Summary all tools'!H$37</f>
        <v>99.7040269215899</v>
      </c>
      <c r="J114" s="27">
        <f>Baseline!CJ114*'Summary all tools'!J$37</f>
        <v>65.663819393345918</v>
      </c>
      <c r="K114" s="27">
        <f>Baseline!CK114*'Summary all tools'!K$37</f>
        <v>74.132428791692888</v>
      </c>
      <c r="L114" s="27">
        <f>Baseline!CL114*'Summary all tools'!L$37</f>
        <v>154.89400826786726</v>
      </c>
      <c r="M114" s="27">
        <f>Baseline!CM114*'Summary all tools'!M$37</f>
        <v>116.81853039698008</v>
      </c>
      <c r="N114" s="27">
        <f>Baseline!CN114*'Summary all tools'!N$37</f>
        <v>87.346190078412718</v>
      </c>
      <c r="O114" s="27">
        <f>Baseline!CO114*'Summary all tools'!O$37</f>
        <v>164.84151658073156</v>
      </c>
      <c r="P114" s="27">
        <f>Baseline!CP114*'Summary all tools'!P$37</f>
        <v>103.22022574158413</v>
      </c>
      <c r="Q114" s="28"/>
      <c r="R114" s="29">
        <f>Baseline!CR114*'Summary all tools'!B$44</f>
        <v>2.2591684712436297</v>
      </c>
      <c r="S114" s="29">
        <f>Baseline!CS114*'Summary all tools'!C$44</f>
        <v>1.9350582700287555</v>
      </c>
      <c r="T114" s="29">
        <f>Baseline!CT114*'Summary all tools'!D$44</f>
        <v>4.4571367863891931</v>
      </c>
      <c r="U114" s="29">
        <f>Baseline!CU114*'Summary all tools'!E$44</f>
        <v>1.983113806216392</v>
      </c>
      <c r="V114" s="29">
        <f>Baseline!CV114*'Summary all tools'!F$44</f>
        <v>0.97022390417982474</v>
      </c>
      <c r="W114" s="29">
        <f>Baseline!CW114*'Summary all tools'!G$44</f>
        <v>0.74449640715492138</v>
      </c>
      <c r="X114" s="29">
        <f>Baseline!CX114*'Summary all tools'!H$44</f>
        <v>0.83541885271071126</v>
      </c>
      <c r="Y114" s="29">
        <f>Baseline!CY114*'Summary all tools'!J$44</f>
        <v>1.7296936895436121</v>
      </c>
      <c r="Z114" s="29">
        <f>Baseline!CZ114*'Summary all tools'!K$44</f>
        <v>1.3503935385529031</v>
      </c>
      <c r="AA114" s="29">
        <f>Baseline!DA114*'Summary all tools'!L$44</f>
        <v>2.7875547888623116</v>
      </c>
      <c r="AB114" s="29">
        <f>Baseline!DB114*'Summary all tools'!M$44</f>
        <v>1.6720750347942317</v>
      </c>
      <c r="AC114" s="29">
        <f>Baseline!DC114*'Summary all tools'!N$44</f>
        <v>0.58243318830518276</v>
      </c>
      <c r="AD114" s="29">
        <f>Baseline!DD114*'Summary all tools'!O$44</f>
        <v>0.67333782621692739</v>
      </c>
      <c r="AE114" s="29">
        <f>Baseline!DE114*'Summary all tools'!P$44</f>
        <v>0.41513449019884463</v>
      </c>
      <c r="AF114" s="29">
        <f t="shared" si="3"/>
        <v>1810.7119338811394</v>
      </c>
      <c r="AH114" s="6">
        <f>C114*'Summary all tools'!B$38</f>
        <v>16.028774874837534</v>
      </c>
      <c r="AI114" s="6">
        <f>D114*'Summary all tools'!C$38</f>
        <v>18.338346567888259</v>
      </c>
      <c r="AJ114" s="6">
        <f>E114*'Summary all tools'!D$38</f>
        <v>46.087292821967793</v>
      </c>
      <c r="AK114" s="6">
        <f>F114*'Summary all tools'!E$38</f>
        <v>35.685785919107872</v>
      </c>
      <c r="AL114" s="6">
        <f>G114*'Summary all tools'!F$38</f>
        <v>24.620000948788512</v>
      </c>
      <c r="AM114" s="6">
        <f>H114*'Summary all tools'!G$38</f>
        <v>42.427522260334023</v>
      </c>
      <c r="AN114" s="6">
        <f>I114*'Summary all tools'!H$38</f>
        <v>24.05060168810995</v>
      </c>
      <c r="AO114" s="6">
        <f>J114*'Summary all tools'!J$38</f>
        <v>8.0210462612989843</v>
      </c>
      <c r="AP114" s="6">
        <f>K114*'Summary all tools'!K$38</f>
        <v>9.0555140760038935</v>
      </c>
      <c r="AQ114" s="6">
        <f>L114*'Summary all tools'!L$38</f>
        <v>37.928031605443259</v>
      </c>
      <c r="AR114" s="6">
        <f>M114*'Summary all tools'!M$38</f>
        <v>28.604701773459379</v>
      </c>
      <c r="AS114" s="6">
        <f>N114*'Summary all tools'!N$38</f>
        <v>21.38797423448397</v>
      </c>
      <c r="AT114" s="6">
        <f>O114*'Summary all tools'!O$38</f>
        <v>36.716796330656891</v>
      </c>
      <c r="AU114" s="6">
        <f>P114*'Summary all tools'!P$38</f>
        <v>22.991271157724704</v>
      </c>
      <c r="AV114" s="6"/>
      <c r="AW114" s="6">
        <f>R114*'Summary all tools'!B$45</f>
        <v>0.42476878078291208</v>
      </c>
      <c r="AX114" s="6">
        <f>S114*'Summary all tools'!C$45</f>
        <v>0.36382959153618866</v>
      </c>
      <c r="AY114" s="6">
        <f>T114*'Summary all tools'!D$45</f>
        <v>0.84225237395382646</v>
      </c>
      <c r="AZ114" s="6">
        <f>U114*'Summary all tools'!E$45</f>
        <v>0.37474333662070319</v>
      </c>
      <c r="BA114" s="6">
        <f>V114*'Summary all tools'!F$45</f>
        <v>0.18334043259736124</v>
      </c>
      <c r="BB114" s="6">
        <f>W114*'Summary all tools'!G$45</f>
        <v>0.17958739581093761</v>
      </c>
      <c r="BC114" s="6">
        <f>X114*'Summary all tools'!H$45</f>
        <v>0.20151970476663184</v>
      </c>
      <c r="BD114" s="6">
        <f>Y114*'Summary all tools'!J$45</f>
        <v>0.21128763495460273</v>
      </c>
      <c r="BE114" s="6">
        <f>Z114*'Summary all tools'!K$45</f>
        <v>0.16495490429528217</v>
      </c>
      <c r="BF114" s="6">
        <f>AA114*'Summary all tools'!L$45</f>
        <v>0.68257298856283388</v>
      </c>
      <c r="BG114" s="6">
        <f>AB114*'Summary all tools'!M$45</f>
        <v>0.40943168477295072</v>
      </c>
      <c r="BH114" s="6">
        <f>AC114*'Summary all tools'!N$45</f>
        <v>0.1426171652546791</v>
      </c>
      <c r="BI114" s="6">
        <f>AD114*'Summary all tools'!O$45</f>
        <v>0.14997925486099314</v>
      </c>
      <c r="BJ114" s="6">
        <f>AE114*'Summary all tools'!P$45</f>
        <v>9.2467048609062324E-2</v>
      </c>
      <c r="BK114" s="6">
        <f t="shared" si="4"/>
        <v>376.36701281748401</v>
      </c>
      <c r="BM114" s="6">
        <f>C114*'Summary all tools'!B$39</f>
        <v>3.6880366968652738</v>
      </c>
      <c r="BN114" s="6">
        <f>D114*'Summary all tools'!C$39</f>
        <v>4.2194425731424321</v>
      </c>
      <c r="BO114" s="6">
        <f>E114*'Summary all tools'!D$39</f>
        <v>13.597182664866274</v>
      </c>
      <c r="BP114" s="6">
        <f>F114*'Summary all tools'!E$39</f>
        <v>10.528415100357911</v>
      </c>
      <c r="BQ114" s="6">
        <f>G114*'Summary all tools'!F$39</f>
        <v>7.263664876195369</v>
      </c>
      <c r="BR114" s="6">
        <f>H114*'Summary all tools'!G$39</f>
        <v>8.778108053862212</v>
      </c>
      <c r="BS114" s="6">
        <f>I114*'Summary all tools'!H$39</f>
        <v>4.9759865561606791</v>
      </c>
      <c r="BT114" s="6">
        <f>J114*'Summary all tools'!J$39</f>
        <v>1.7673491762184201</v>
      </c>
      <c r="BU114" s="6">
        <f>K114*'Summary all tools'!K$39</f>
        <v>1.9952827625093326</v>
      </c>
      <c r="BV114" s="6">
        <f>L114*'Summary all tools'!L$39</f>
        <v>7.50924115678239</v>
      </c>
      <c r="BW114" s="6">
        <f>M114*'Summary all tools'!M$39</f>
        <v>5.6633469954164539</v>
      </c>
      <c r="BX114" s="6">
        <f>N114*'Summary all tools'!N$39</f>
        <v>4.2345318115253496</v>
      </c>
      <c r="BY114" s="6">
        <f>O114*'Summary all tools'!O$39</f>
        <v>8.2958451960479991</v>
      </c>
      <c r="BZ114" s="6">
        <f>P114*'Summary all tools'!P$39</f>
        <v>5.1946805126239912</v>
      </c>
      <c r="CA114" s="6"/>
      <c r="CB114" s="6">
        <f>R114*'Summary all tools'!B$46</f>
        <v>9.773440973766119E-2</v>
      </c>
      <c r="CC114" s="6">
        <f>S114*'Summary all tools'!C$46</f>
        <v>8.3713003362308899E-2</v>
      </c>
      <c r="CD114" s="6">
        <f>T114*'Summary all tools'!D$46</f>
        <v>0.24849060722240218</v>
      </c>
      <c r="CE114" s="6">
        <f>U114*'Summary all tools'!E$46</f>
        <v>0.11056092229492796</v>
      </c>
      <c r="CF114" s="6">
        <f>V114*'Summary all tools'!F$46</f>
        <v>5.4091121418476142E-2</v>
      </c>
      <c r="CG114" s="6">
        <f>W114*'Summary all tools'!G$46</f>
        <v>3.7156012926400882E-2</v>
      </c>
      <c r="CH114" s="6">
        <f>X114*'Summary all tools'!H$46</f>
        <v>4.1693732020682446E-2</v>
      </c>
      <c r="CI114" s="6">
        <f>Y114*'Summary all tools'!I$46</f>
        <v>0</v>
      </c>
      <c r="CJ114" s="6">
        <f>Z114*'Summary all tools'!J$46</f>
        <v>3.6345995861672344E-2</v>
      </c>
      <c r="CK114" s="6">
        <f>AA114*'Summary all tools'!K$46</f>
        <v>7.5027354565652279E-2</v>
      </c>
      <c r="CL114" s="6">
        <f>AB114*'Summary all tools'!L$46</f>
        <v>8.1061977857731865E-2</v>
      </c>
      <c r="CM114" s="6">
        <f>AC114*'Summary all tools'!M$46</f>
        <v>2.8236284396060629E-2</v>
      </c>
      <c r="CN114" s="6">
        <f>AD114*'Summary all tools'!N$46</f>
        <v>3.264332929071382E-2</v>
      </c>
      <c r="CO114" s="6">
        <f>AE114*'Summary all tools'!O$46</f>
        <v>2.0892136505813241E-2</v>
      </c>
      <c r="CP114" s="6">
        <f t="shared" si="5"/>
        <v>88.658761020034561</v>
      </c>
      <c r="CR114" s="6"/>
      <c r="CS114" s="6"/>
      <c r="CT114" s="6"/>
      <c r="CU114" s="6"/>
      <c r="CV114" s="6"/>
      <c r="CW114" s="6"/>
      <c r="CX114" s="6"/>
      <c r="CY114" s="6"/>
      <c r="CZ114" s="6"/>
      <c r="DA114" s="6"/>
      <c r="DB114" s="6"/>
      <c r="DC114" s="6"/>
      <c r="DD114" s="6"/>
      <c r="DE114" s="6"/>
      <c r="DF114" s="6"/>
      <c r="DH114" s="6"/>
      <c r="DI114" s="6"/>
      <c r="DJ114" s="6"/>
      <c r="DK114" s="6"/>
      <c r="DL114" s="6"/>
      <c r="DM114" s="6"/>
      <c r="DN114" s="6"/>
      <c r="DO114" s="6"/>
      <c r="DP114" s="6"/>
      <c r="DQ114" s="6"/>
      <c r="DR114" s="6"/>
      <c r="DS114" s="6"/>
      <c r="DT114" s="6"/>
      <c r="DU114" s="6"/>
      <c r="DV114" s="6"/>
      <c r="DX114" s="6"/>
      <c r="DY114" s="6"/>
      <c r="DZ114" s="6"/>
      <c r="EA114" s="6"/>
      <c r="EB114" s="6"/>
      <c r="EC114" s="6"/>
      <c r="ED114" s="6"/>
      <c r="EE114" s="6"/>
      <c r="EF114" s="6"/>
      <c r="EG114" s="6"/>
      <c r="EH114" s="6"/>
      <c r="EI114" s="6"/>
      <c r="EJ114" s="6"/>
      <c r="EK114" s="6"/>
      <c r="EL114" s="6"/>
      <c r="EN114" s="1"/>
      <c r="EO114" s="1"/>
      <c r="EP114" s="1"/>
      <c r="EQ114" s="1"/>
      <c r="ER114" s="1"/>
      <c r="ES114" s="1"/>
      <c r="ET114" s="1"/>
      <c r="EU114" s="1"/>
      <c r="EV114" s="1"/>
      <c r="EW114" s="1"/>
      <c r="EX114" s="1"/>
      <c r="EY114" s="1"/>
      <c r="EZ114" s="1"/>
      <c r="FA114" s="1"/>
      <c r="FB114" s="2"/>
      <c r="FD114" s="2"/>
      <c r="FE114" s="2"/>
      <c r="FF114" s="2"/>
      <c r="FG114" s="2"/>
      <c r="FH114" s="2"/>
      <c r="FI114" s="2"/>
      <c r="FJ114" s="2"/>
      <c r="FK114" s="2"/>
      <c r="FL114" s="2"/>
      <c r="FM114" s="2"/>
      <c r="FN114" s="2"/>
      <c r="FO114" s="2"/>
      <c r="FP114" s="2"/>
      <c r="FQ114" s="2"/>
      <c r="FR114" s="2"/>
      <c r="FT114" s="2"/>
      <c r="FU114" s="2"/>
      <c r="FV114" s="2"/>
      <c r="FW114" s="2"/>
      <c r="FX114" s="2"/>
      <c r="FY114" s="2"/>
      <c r="FZ114" s="2"/>
      <c r="GA114" s="2"/>
      <c r="GB114" s="2"/>
      <c r="GC114" s="2"/>
      <c r="GD114" s="2"/>
      <c r="GE114" s="2"/>
      <c r="GF114" s="2"/>
      <c r="GG114" s="2"/>
      <c r="GH114" s="2"/>
      <c r="GJ114" s="6"/>
    </row>
    <row r="115" spans="1:192" x14ac:dyDescent="0.25">
      <c r="A115" s="8" t="s">
        <v>64</v>
      </c>
      <c r="B115" s="8" t="s">
        <v>282</v>
      </c>
      <c r="C115" s="22">
        <f>Baseline!CC115*'Summary all tools'!B$37</f>
        <v>166.43049733128433</v>
      </c>
      <c r="D115" s="22">
        <f>Baseline!CD115*'Summary all tools'!C$37</f>
        <v>158.9791880070425</v>
      </c>
      <c r="E115" s="22">
        <f>Baseline!CE115*'Summary all tools'!D$37</f>
        <v>390.60325237459517</v>
      </c>
      <c r="F115" s="22">
        <f>Baseline!CF115*'Summary all tools'!E$37</f>
        <v>289.25216706789058</v>
      </c>
      <c r="G115" s="22">
        <f>Baseline!CG115*'Summary all tools'!F$37</f>
        <v>214.36022017149637</v>
      </c>
      <c r="H115" s="22">
        <f>Baseline!CH115*'Summary all tools'!G$37</f>
        <v>247.94011401484104</v>
      </c>
      <c r="I115" s="22">
        <f>Baseline!CI115*'Summary all tools'!H$37</f>
        <v>123.36856971492554</v>
      </c>
      <c r="J115" s="27">
        <f>Baseline!CJ115*'Summary all tools'!J$37</f>
        <v>118.79736578756194</v>
      </c>
      <c r="K115" s="27">
        <f>Baseline!CK115*'Summary all tools'!K$37</f>
        <v>116.79810196680629</v>
      </c>
      <c r="L115" s="27">
        <f>Baseline!CL115*'Summary all tools'!L$37</f>
        <v>253.68306945191955</v>
      </c>
      <c r="M115" s="27">
        <f>Baseline!CM115*'Summary all tools'!M$37</f>
        <v>197.06411275957177</v>
      </c>
      <c r="N115" s="27">
        <f>Baseline!CN115*'Summary all tools'!N$37</f>
        <v>141.31558280988375</v>
      </c>
      <c r="O115" s="27">
        <f>Baseline!CO115*'Summary all tools'!O$37</f>
        <v>233.58578198267622</v>
      </c>
      <c r="P115" s="27">
        <f>Baseline!CP115*'Summary all tools'!P$37</f>
        <v>130.64660658034413</v>
      </c>
      <c r="Q115" s="28"/>
      <c r="R115" s="29">
        <f>Baseline!CR115*'Summary all tools'!B$44</f>
        <v>6.5142522336110602</v>
      </c>
      <c r="S115" s="29">
        <f>Baseline!CS115*'Summary all tools'!C$44</f>
        <v>3.7009145053681962</v>
      </c>
      <c r="T115" s="29">
        <f>Baseline!CT115*'Summary all tools'!D$44</f>
        <v>6.8078998235223569</v>
      </c>
      <c r="U115" s="29">
        <f>Baseline!CU115*'Summary all tools'!E$44</f>
        <v>4.3411005694292193</v>
      </c>
      <c r="V115" s="29">
        <f>Baseline!CV115*'Summary all tools'!F$44</f>
        <v>1.8226333751431452</v>
      </c>
      <c r="W115" s="29">
        <f>Baseline!CW115*'Summary all tools'!G$44</f>
        <v>1.5370379021869152</v>
      </c>
      <c r="X115" s="29">
        <f>Baseline!CX115*'Summary all tools'!H$44</f>
        <v>1.0127270648240154</v>
      </c>
      <c r="Y115" s="29">
        <f>Baseline!CY115*'Summary all tools'!J$44</f>
        <v>3.5376737170167338</v>
      </c>
      <c r="Z115" s="29">
        <f>Baseline!CZ115*'Summary all tools'!K$44</f>
        <v>2.3072554884909473</v>
      </c>
      <c r="AA115" s="29">
        <f>Baseline!DA115*'Summary all tools'!L$44</f>
        <v>4.4144011831465741</v>
      </c>
      <c r="AB115" s="29">
        <f>Baseline!DB115*'Summary all tools'!M$44</f>
        <v>2.2934945979180239</v>
      </c>
      <c r="AC115" s="29">
        <f>Baseline!DC115*'Summary all tools'!N$44</f>
        <v>1.1445084751205428</v>
      </c>
      <c r="AD115" s="29">
        <f>Baseline!DD115*'Summary all tools'!O$44</f>
        <v>1.8633351395631768</v>
      </c>
      <c r="AE115" s="29">
        <f>Baseline!DE115*'Summary all tools'!P$44</f>
        <v>0.51178213676739803</v>
      </c>
      <c r="AF115" s="29">
        <f t="shared" si="3"/>
        <v>2824.6336462329482</v>
      </c>
      <c r="AH115" s="6">
        <f>C115*'Summary all tools'!B$38</f>
        <v>31.292256569775589</v>
      </c>
      <c r="AI115" s="6">
        <f>D115*'Summary all tools'!C$38</f>
        <v>29.891261638595346</v>
      </c>
      <c r="AJ115" s="6">
        <f>E115*'Summary all tools'!D$38</f>
        <v>73.811177972194628</v>
      </c>
      <c r="AK115" s="6">
        <f>F115*'Summary all tools'!E$38</f>
        <v>54.659153636068531</v>
      </c>
      <c r="AL115" s="6">
        <f>G115*'Summary all tools'!F$38</f>
        <v>40.507036910341448</v>
      </c>
      <c r="AM115" s="6">
        <f>H115*'Summary all tools'!G$38</f>
        <v>59.808105136666832</v>
      </c>
      <c r="AN115" s="6">
        <f>I115*'Summary all tools'!H$38</f>
        <v>29.758961825873907</v>
      </c>
      <c r="AO115" s="6">
        <f>J115*'Summary all tools'!J$38</f>
        <v>14.51147946473324</v>
      </c>
      <c r="AP115" s="6">
        <f>K115*'Summary all tools'!K$38</f>
        <v>14.267262973170954</v>
      </c>
      <c r="AQ115" s="6">
        <f>L115*'Summary all tools'!L$38</f>
        <v>62.117957844430585</v>
      </c>
      <c r="AR115" s="6">
        <f>M115*'Summary all tools'!M$38</f>
        <v>48.253989812943622</v>
      </c>
      <c r="AS115" s="6">
        <f>N115*'Summary all tools'!N$38</f>
        <v>34.603158321565616</v>
      </c>
      <c r="AT115" s="6">
        <f>O115*'Summary all tools'!O$38</f>
        <v>52.02889272493907</v>
      </c>
      <c r="AU115" s="6">
        <f>P115*'Summary all tools'!P$38</f>
        <v>29.10022271454077</v>
      </c>
      <c r="AV115" s="6"/>
      <c r="AW115" s="6">
        <f>R115*'Summary all tools'!B$45</f>
        <v>1.2248094881831111</v>
      </c>
      <c r="AX115" s="6">
        <f>S115*'Summary all tools'!C$45</f>
        <v>0.69584582214077562</v>
      </c>
      <c r="AY115" s="6">
        <f>T115*'Summary all tools'!D$45</f>
        <v>1.2864693328487082</v>
      </c>
      <c r="AZ115" s="6">
        <f>U115*'Summary all tools'!E$45</f>
        <v>0.82032534234519283</v>
      </c>
      <c r="BA115" s="6">
        <f>V115*'Summary all tools'!F$45</f>
        <v>0.34441780915263659</v>
      </c>
      <c r="BB115" s="6">
        <f>W115*'Summary all tools'!G$45</f>
        <v>0.37076422594342406</v>
      </c>
      <c r="BC115" s="6">
        <f>X115*'Summary all tools'!H$45</f>
        <v>0.24428998513777081</v>
      </c>
      <c r="BD115" s="6">
        <f>Y115*'Summary all tools'!J$45</f>
        <v>0.43213819731674386</v>
      </c>
      <c r="BE115" s="6">
        <f>Z115*'Summary all tools'!K$45</f>
        <v>0.28183866215520886</v>
      </c>
      <c r="BF115" s="6">
        <f>AA115*'Summary all tools'!L$45</f>
        <v>1.0809297884779614</v>
      </c>
      <c r="BG115" s="6">
        <f>AB115*'Summary all tools'!M$45</f>
        <v>0.56159522611304113</v>
      </c>
      <c r="BH115" s="6">
        <f>AC115*'Summary all tools'!N$45</f>
        <v>0.28024940475424959</v>
      </c>
      <c r="BI115" s="6">
        <f>AD115*'Summary all tools'!O$45</f>
        <v>0.41503923425498535</v>
      </c>
      <c r="BJ115" s="6">
        <f>AE115*'Summary all tools'!P$45</f>
        <v>0.11399434360429463</v>
      </c>
      <c r="BK115" s="6">
        <f t="shared" si="4"/>
        <v>582.76362440826836</v>
      </c>
      <c r="BM115" s="6">
        <f>C115*'Summary all tools'!B$39</f>
        <v>7.1999882372934989</v>
      </c>
      <c r="BN115" s="6">
        <f>D115*'Summary all tools'!C$39</f>
        <v>6.8776354212697255</v>
      </c>
      <c r="BO115" s="6">
        <f>E115*'Summary all tools'!D$39</f>
        <v>21.776589774405249</v>
      </c>
      <c r="BP115" s="6">
        <f>F115*'Summary all tools'!E$39</f>
        <v>16.12614781188357</v>
      </c>
      <c r="BQ115" s="6">
        <f>G115*'Summary all tools'!F$39</f>
        <v>11.950833871063471</v>
      </c>
      <c r="BR115" s="6">
        <f>H115*'Summary all tools'!G$39</f>
        <v>12.374090717931068</v>
      </c>
      <c r="BS115" s="6">
        <f>I115*'Summary all tools'!H$39</f>
        <v>6.1570265846635666</v>
      </c>
      <c r="BT115" s="6">
        <f>J115*'Summary all tools'!J$39</f>
        <v>3.1974446278225783</v>
      </c>
      <c r="BU115" s="6">
        <f>K115*'Summary all tools'!K$39</f>
        <v>3.1436342144274985</v>
      </c>
      <c r="BV115" s="6">
        <f>L115*'Summary all tools'!L$39</f>
        <v>12.298521855105385</v>
      </c>
      <c r="BW115" s="6">
        <f>M115*'Summary all tools'!M$39</f>
        <v>9.5536422784015897</v>
      </c>
      <c r="BX115" s="6">
        <f>N115*'Summary all tools'!N$39</f>
        <v>6.850960875746213</v>
      </c>
      <c r="BY115" s="6">
        <f>O115*'Summary all tools'!O$39</f>
        <v>11.755482038270751</v>
      </c>
      <c r="BZ115" s="6">
        <f>P115*'Summary all tools'!P$39</f>
        <v>6.5749457179297135</v>
      </c>
      <c r="CA115" s="6"/>
      <c r="CB115" s="6">
        <f>R115*'Summary all tools'!B$46</f>
        <v>0.28181457250230879</v>
      </c>
      <c r="CC115" s="6">
        <f>S115*'Summary all tools'!C$46</f>
        <v>0.16010611836867406</v>
      </c>
      <c r="CD115" s="6">
        <f>T115*'Summary all tools'!D$46</f>
        <v>0.37954840565412201</v>
      </c>
      <c r="CE115" s="6">
        <f>U115*'Summary all tools'!E$46</f>
        <v>0.24202145193414074</v>
      </c>
      <c r="CF115" s="6">
        <f>V115*'Summary all tools'!F$46</f>
        <v>0.10161394990528098</v>
      </c>
      <c r="CG115" s="6">
        <f>W115*'Summary all tools'!G$46</f>
        <v>7.6709839850363601E-2</v>
      </c>
      <c r="CH115" s="6">
        <f>X115*'Summary all tools'!H$46</f>
        <v>5.0542755545745686E-2</v>
      </c>
      <c r="CI115" s="6">
        <f>Y115*'Summary all tools'!I$46</f>
        <v>0</v>
      </c>
      <c r="CJ115" s="6">
        <f>Z115*'Summary all tools'!J$46</f>
        <v>6.2100044203690093E-2</v>
      </c>
      <c r="CK115" s="6">
        <f>AA115*'Summary all tools'!K$46</f>
        <v>0.11881411051947302</v>
      </c>
      <c r="CL115" s="6">
        <f>AB115*'Summary all tools'!L$46</f>
        <v>0.11118831657942763</v>
      </c>
      <c r="CM115" s="6">
        <f>AC115*'Summary all tools'!M$46</f>
        <v>5.5485620404364853E-2</v>
      </c>
      <c r="CN115" s="6">
        <f>AD115*'Summary all tools'!N$46</f>
        <v>9.0334242591805614E-2</v>
      </c>
      <c r="CO115" s="6">
        <f>AE115*'Summary all tools'!O$46</f>
        <v>2.5756044161639787E-2</v>
      </c>
      <c r="CP115" s="6">
        <f t="shared" si="5"/>
        <v>137.59297949843491</v>
      </c>
      <c r="CR115" s="6"/>
      <c r="CS115" s="6"/>
      <c r="CT115" s="6"/>
      <c r="CU115" s="6"/>
      <c r="CV115" s="6"/>
      <c r="CW115" s="6"/>
      <c r="CX115" s="6"/>
      <c r="CY115" s="6"/>
      <c r="CZ115" s="6"/>
      <c r="DA115" s="6"/>
      <c r="DB115" s="6"/>
      <c r="DC115" s="6"/>
      <c r="DD115" s="6"/>
      <c r="DE115" s="6"/>
      <c r="DF115" s="6"/>
      <c r="DH115" s="6"/>
      <c r="DI115" s="6"/>
      <c r="DJ115" s="6"/>
      <c r="DK115" s="6"/>
      <c r="DL115" s="6"/>
      <c r="DM115" s="6"/>
      <c r="DN115" s="6"/>
      <c r="DO115" s="6"/>
      <c r="DP115" s="6"/>
      <c r="DQ115" s="6"/>
      <c r="DR115" s="6"/>
      <c r="DS115" s="6"/>
      <c r="DT115" s="6"/>
      <c r="DU115" s="6"/>
      <c r="DV115" s="6"/>
      <c r="DX115" s="6"/>
      <c r="DY115" s="6"/>
      <c r="DZ115" s="6"/>
      <c r="EA115" s="6"/>
      <c r="EB115" s="6"/>
      <c r="EC115" s="6"/>
      <c r="ED115" s="6"/>
      <c r="EE115" s="6"/>
      <c r="EF115" s="6"/>
      <c r="EG115" s="6"/>
      <c r="EH115" s="6"/>
      <c r="EI115" s="6"/>
      <c r="EJ115" s="6"/>
      <c r="EK115" s="6"/>
      <c r="EL115" s="6"/>
      <c r="EN115" s="1"/>
      <c r="EO115" s="1"/>
      <c r="EP115" s="1"/>
      <c r="EQ115" s="1"/>
      <c r="ER115" s="1"/>
      <c r="ES115" s="1"/>
      <c r="ET115" s="1"/>
      <c r="EU115" s="1"/>
      <c r="EV115" s="1"/>
      <c r="EW115" s="1"/>
      <c r="EX115" s="1"/>
      <c r="EY115" s="1"/>
      <c r="EZ115" s="1"/>
      <c r="FA115" s="1"/>
      <c r="FB115" s="2"/>
      <c r="FD115" s="2"/>
      <c r="FE115" s="2"/>
      <c r="FF115" s="2"/>
      <c r="FG115" s="2"/>
      <c r="FH115" s="2"/>
      <c r="FI115" s="2"/>
      <c r="FJ115" s="2"/>
      <c r="FK115" s="2"/>
      <c r="FL115" s="2"/>
      <c r="FM115" s="2"/>
      <c r="FN115" s="2"/>
      <c r="FO115" s="2"/>
      <c r="FP115" s="2"/>
      <c r="FQ115" s="2"/>
      <c r="FR115" s="2"/>
      <c r="FT115" s="2"/>
      <c r="FU115" s="2"/>
      <c r="FV115" s="2"/>
      <c r="FW115" s="2"/>
      <c r="FX115" s="2"/>
      <c r="FY115" s="2"/>
      <c r="FZ115" s="2"/>
      <c r="GA115" s="2"/>
      <c r="GB115" s="2"/>
      <c r="GC115" s="2"/>
      <c r="GD115" s="2"/>
      <c r="GE115" s="2"/>
      <c r="GF115" s="2"/>
      <c r="GG115" s="2"/>
      <c r="GH115" s="2"/>
      <c r="GJ115" s="6"/>
    </row>
    <row r="116" spans="1:192" x14ac:dyDescent="0.25">
      <c r="A116" s="8" t="s">
        <v>42</v>
      </c>
      <c r="B116" s="8" t="s">
        <v>283</v>
      </c>
      <c r="C116" s="22">
        <f>Baseline!CC116*'Summary all tools'!B$37</f>
        <v>211.25740377737287</v>
      </c>
      <c r="D116" s="22">
        <f>Baseline!CD116*'Summary all tools'!C$37</f>
        <v>227.36456174992659</v>
      </c>
      <c r="E116" s="22">
        <f>Baseline!CE116*'Summary all tools'!D$37</f>
        <v>598.36959685053421</v>
      </c>
      <c r="F116" s="22">
        <f>Baseline!CF116*'Summary all tools'!E$37</f>
        <v>469.69158483299702</v>
      </c>
      <c r="G116" s="22">
        <f>Baseline!CG116*'Summary all tools'!F$37</f>
        <v>368.08200358081831</v>
      </c>
      <c r="H116" s="22">
        <f>Baseline!CH116*'Summary all tools'!G$37</f>
        <v>526.39531884065411</v>
      </c>
      <c r="I116" s="22">
        <f>Baseline!CI116*'Summary all tools'!H$37</f>
        <v>290.62532962253914</v>
      </c>
      <c r="J116" s="27">
        <f>Baseline!CJ116*'Summary all tools'!J$37</f>
        <v>166.75791730484755</v>
      </c>
      <c r="K116" s="27">
        <f>Baseline!CK116*'Summary all tools'!K$37</f>
        <v>184.3037711057643</v>
      </c>
      <c r="L116" s="27">
        <f>Baseline!CL116*'Summary all tools'!L$37</f>
        <v>389.13577442351846</v>
      </c>
      <c r="M116" s="27">
        <f>Baseline!CM116*'Summary all tools'!M$37</f>
        <v>315.68388862881983</v>
      </c>
      <c r="N116" s="27">
        <f>Baseline!CN116*'Summary all tools'!N$37</f>
        <v>264.7990236631112</v>
      </c>
      <c r="O116" s="27">
        <f>Baseline!CO116*'Summary all tools'!O$37</f>
        <v>516.94742539130777</v>
      </c>
      <c r="P116" s="27">
        <f>Baseline!CP116*'Summary all tools'!P$37</f>
        <v>298.76818103733262</v>
      </c>
      <c r="Q116" s="28"/>
      <c r="R116" s="29">
        <f>Baseline!CR116*'Summary all tools'!B$44</f>
        <v>3.3372572537626142</v>
      </c>
      <c r="S116" s="29">
        <f>Baseline!CS116*'Summary all tools'!C$44</f>
        <v>2.3392145090405538</v>
      </c>
      <c r="T116" s="29">
        <f>Baseline!CT116*'Summary all tools'!D$44</f>
        <v>6.2114491022546812</v>
      </c>
      <c r="U116" s="29">
        <f>Baseline!CU116*'Summary all tools'!E$44</f>
        <v>2.9891827479687141</v>
      </c>
      <c r="V116" s="29">
        <f>Baseline!CV116*'Summary all tools'!F$44</f>
        <v>1.7105746014345511</v>
      </c>
      <c r="W116" s="29">
        <f>Baseline!CW116*'Summary all tools'!G$44</f>
        <v>2.7285038531593817</v>
      </c>
      <c r="X116" s="29">
        <f>Baseline!CX116*'Summary all tools'!H$44</f>
        <v>1.2165873145304233</v>
      </c>
      <c r="Y116" s="29">
        <f>Baseline!CY116*'Summary all tools'!J$44</f>
        <v>2.4668731975519997</v>
      </c>
      <c r="Z116" s="29">
        <f>Baseline!CZ116*'Summary all tools'!K$44</f>
        <v>2.1213798296453366</v>
      </c>
      <c r="AA116" s="29">
        <f>Baseline!DA116*'Summary all tools'!L$44</f>
        <v>3.7429529433244269</v>
      </c>
      <c r="AB116" s="29">
        <f>Baseline!DB116*'Summary all tools'!M$44</f>
        <v>2.322628242517375</v>
      </c>
      <c r="AC116" s="29">
        <f>Baseline!DC116*'Summary all tools'!N$44</f>
        <v>1.1878691460178636</v>
      </c>
      <c r="AD116" s="29">
        <f>Baseline!DD116*'Summary all tools'!O$44</f>
        <v>1.7787645066007991</v>
      </c>
      <c r="AE116" s="29">
        <f>Baseline!DE116*'Summary all tools'!P$44</f>
        <v>0.7121235084313452</v>
      </c>
      <c r="AF116" s="29">
        <f t="shared" si="3"/>
        <v>4863.0471415657848</v>
      </c>
      <c r="AH116" s="6">
        <f>C116*'Summary all tools'!B$38</f>
        <v>39.720610028025185</v>
      </c>
      <c r="AI116" s="6">
        <f>D116*'Summary all tools'!C$38</f>
        <v>42.749077334012817</v>
      </c>
      <c r="AJ116" s="6">
        <f>E116*'Summary all tools'!D$38</f>
        <v>113.07218907621598</v>
      </c>
      <c r="AK116" s="6">
        <f>F116*'Summary all tools'!E$38</f>
        <v>88.756273659756488</v>
      </c>
      <c r="AL116" s="6">
        <f>G116*'Summary all tools'!F$38</f>
        <v>69.555402085107687</v>
      </c>
      <c r="AM116" s="6">
        <f>H116*'Summary all tools'!G$38</f>
        <v>126.97705935065686</v>
      </c>
      <c r="AN116" s="6">
        <f>I116*'Summary all tools'!H$38</f>
        <v>70.104631267544093</v>
      </c>
      <c r="AO116" s="6">
        <f>J116*'Summary all tools'!J$38</f>
        <v>20.370014743242248</v>
      </c>
      <c r="AP116" s="6">
        <f>K116*'Summary all tools'!K$38</f>
        <v>22.513297091594396</v>
      </c>
      <c r="AQ116" s="6">
        <f>L116*'Summary all tools'!L$38</f>
        <v>95.285505980450694</v>
      </c>
      <c r="AR116" s="6">
        <f>M116*'Summary all tools'!M$38</f>
        <v>77.299752515520382</v>
      </c>
      <c r="AS116" s="6">
        <f>N116*'Summary all tools'!N$38</f>
        <v>64.839859532955742</v>
      </c>
      <c r="AT116" s="6">
        <f>O116*'Summary all tools'!O$38</f>
        <v>115.14485989610677</v>
      </c>
      <c r="AU116" s="6">
        <f>P116*'Summary all tools'!P$38</f>
        <v>66.54761907541706</v>
      </c>
      <c r="AV116" s="6"/>
      <c r="AW116" s="6">
        <f>R116*'Summary all tools'!B$45</f>
        <v>0.62747099779563298</v>
      </c>
      <c r="AX116" s="6">
        <f>S116*'Summary all tools'!C$45</f>
        <v>0.43981903414572809</v>
      </c>
      <c r="AY116" s="6">
        <f>T116*'Summary all tools'!D$45</f>
        <v>1.1737597481960138</v>
      </c>
      <c r="AZ116" s="6">
        <f>U116*'Summary all tools'!E$45</f>
        <v>0.56485730331333683</v>
      </c>
      <c r="BA116" s="6">
        <f>V116*'Summary all tools'!F$45</f>
        <v>0.32324238360441637</v>
      </c>
      <c r="BB116" s="6">
        <f>W116*'Summary all tools'!G$45</f>
        <v>0.65816959859020208</v>
      </c>
      <c r="BC116" s="6">
        <f>X116*'Summary all tools'!H$45</f>
        <v>0.29346514703552729</v>
      </c>
      <c r="BD116" s="6">
        <f>Y116*'Summary all tools'!J$45</f>
        <v>0.30133647754775977</v>
      </c>
      <c r="BE116" s="6">
        <f>Z116*'Summary all tools'!K$45</f>
        <v>0.25913335393183201</v>
      </c>
      <c r="BF116" s="6">
        <f>AA116*'Summary all tools'!L$45</f>
        <v>0.91651600419940771</v>
      </c>
      <c r="BG116" s="6">
        <f>AB116*'Summary all tools'!M$45</f>
        <v>0.56872901912093488</v>
      </c>
      <c r="BH116" s="6">
        <f>AC116*'Summary all tools'!N$45</f>
        <v>0.29086689031497398</v>
      </c>
      <c r="BI116" s="6">
        <f>AD116*'Summary all tools'!O$45</f>
        <v>0.39620197304528521</v>
      </c>
      <c r="BJ116" s="6">
        <f>AE116*'Summary all tools'!P$45</f>
        <v>0.15861837699449349</v>
      </c>
      <c r="BK116" s="6">
        <f t="shared" si="4"/>
        <v>1019.9083379444421</v>
      </c>
      <c r="BM116" s="6">
        <f>C116*'Summary all tools'!B$39</f>
        <v>9.1392554046783605</v>
      </c>
      <c r="BN116" s="6">
        <f>D116*'Summary all tools'!C$39</f>
        <v>9.8360708910118007</v>
      </c>
      <c r="BO116" s="6">
        <f>E116*'Summary all tools'!D$39</f>
        <v>33.359807336150674</v>
      </c>
      <c r="BP116" s="6">
        <f>F116*'Summary all tools'!E$39</f>
        <v>26.18585713564244</v>
      </c>
      <c r="BQ116" s="6">
        <f>G116*'Summary all tools'!F$39</f>
        <v>20.521003720761584</v>
      </c>
      <c r="BR116" s="6">
        <f>H116*'Summary all tools'!G$39</f>
        <v>26.271115727722108</v>
      </c>
      <c r="BS116" s="6">
        <f>I116*'Summary all tools'!H$39</f>
        <v>14.504406469147055</v>
      </c>
      <c r="BT116" s="6">
        <f>J116*'Summary all tools'!J$39</f>
        <v>4.488308333256767</v>
      </c>
      <c r="BU116" s="6">
        <f>K116*'Summary all tools'!K$39</f>
        <v>4.9605569862835113</v>
      </c>
      <c r="BV116" s="6">
        <f>L116*'Summary all tools'!L$39</f>
        <v>18.865251184048965</v>
      </c>
      <c r="BW116" s="6">
        <f>M116*'Summary all tools'!M$39</f>
        <v>15.304313417502359</v>
      </c>
      <c r="BX116" s="6">
        <f>N116*'Summary all tools'!N$39</f>
        <v>12.837421853840231</v>
      </c>
      <c r="BY116" s="6">
        <f>O116*'Summary all tools'!O$39</f>
        <v>26.01599344932956</v>
      </c>
      <c r="BZ116" s="6">
        <f>P116*'Summary all tools'!P$39</f>
        <v>15.035863724152806</v>
      </c>
      <c r="CA116" s="6"/>
      <c r="CB116" s="6">
        <f>R116*'Summary all tools'!B$46</f>
        <v>0.14437385789988016</v>
      </c>
      <c r="CC116" s="6">
        <f>S116*'Summary all tools'!C$46</f>
        <v>0.10119729989193745</v>
      </c>
      <c r="CD116" s="6">
        <f>T116*'Summary all tools'!D$46</f>
        <v>0.34629557788391707</v>
      </c>
      <c r="CE116" s="6">
        <f>U116*'Summary all tools'!E$46</f>
        <v>0.16665044662971118</v>
      </c>
      <c r="CF116" s="6">
        <f>V116*'Summary all tools'!F$46</f>
        <v>9.5366541746644579E-2</v>
      </c>
      <c r="CG116" s="6">
        <f>W116*'Summary all tools'!G$46</f>
        <v>0.13617302039797283</v>
      </c>
      <c r="CH116" s="6">
        <f>X116*'Summary all tools'!H$46</f>
        <v>6.0716926972867707E-2</v>
      </c>
      <c r="CI116" s="6">
        <f>Y116*'Summary all tools'!I$46</f>
        <v>0</v>
      </c>
      <c r="CJ116" s="6">
        <f>Z116*'Summary all tools'!J$46</f>
        <v>5.7097179679895187E-2</v>
      </c>
      <c r="CK116" s="6">
        <f>AA116*'Summary all tools'!K$46</f>
        <v>0.10074200468575062</v>
      </c>
      <c r="CL116" s="6">
        <f>AB116*'Summary all tools'!L$46</f>
        <v>0.11260071183937972</v>
      </c>
      <c r="CM116" s="6">
        <f>AC116*'Summary all tools'!M$46</f>
        <v>5.7587740028803583E-2</v>
      </c>
      <c r="CN116" s="6">
        <f>AD116*'Summary all tools'!N$46</f>
        <v>8.623426942436084E-2</v>
      </c>
      <c r="CO116" s="6">
        <f>AE116*'Summary all tools'!O$46</f>
        <v>3.583846174770982E-2</v>
      </c>
      <c r="CP116" s="6">
        <f t="shared" si="5"/>
        <v>238.826099672357</v>
      </c>
      <c r="CR116" s="6"/>
      <c r="CS116" s="6"/>
      <c r="CT116" s="6"/>
      <c r="CU116" s="6"/>
      <c r="CV116" s="6"/>
      <c r="CW116" s="6"/>
      <c r="CX116" s="6"/>
      <c r="CY116" s="6"/>
      <c r="CZ116" s="6"/>
      <c r="DA116" s="6"/>
      <c r="DB116" s="6"/>
      <c r="DC116" s="6"/>
      <c r="DD116" s="6"/>
      <c r="DE116" s="6"/>
      <c r="DF116" s="6"/>
      <c r="DH116" s="6"/>
      <c r="DI116" s="6"/>
      <c r="DJ116" s="6"/>
      <c r="DK116" s="6"/>
      <c r="DL116" s="6"/>
      <c r="DM116" s="6"/>
      <c r="DN116" s="6"/>
      <c r="DO116" s="6"/>
      <c r="DP116" s="6"/>
      <c r="DQ116" s="6"/>
      <c r="DR116" s="6"/>
      <c r="DS116" s="6"/>
      <c r="DT116" s="6"/>
      <c r="DU116" s="6"/>
      <c r="DV116" s="6"/>
      <c r="DX116" s="6"/>
      <c r="DY116" s="6"/>
      <c r="DZ116" s="6"/>
      <c r="EA116" s="6"/>
      <c r="EB116" s="6"/>
      <c r="EC116" s="6"/>
      <c r="ED116" s="6"/>
      <c r="EE116" s="6"/>
      <c r="EF116" s="6"/>
      <c r="EG116" s="6"/>
      <c r="EH116" s="6"/>
      <c r="EI116" s="6"/>
      <c r="EJ116" s="6"/>
      <c r="EK116" s="6"/>
      <c r="EL116" s="6"/>
      <c r="EN116" s="1"/>
      <c r="EO116" s="1"/>
      <c r="EP116" s="1"/>
      <c r="EQ116" s="1"/>
      <c r="ER116" s="1"/>
      <c r="ES116" s="1"/>
      <c r="ET116" s="1"/>
      <c r="EU116" s="1"/>
      <c r="EV116" s="1"/>
      <c r="EW116" s="1"/>
      <c r="EX116" s="1"/>
      <c r="EY116" s="1"/>
      <c r="EZ116" s="1"/>
      <c r="FA116" s="1"/>
      <c r="FB116" s="2"/>
      <c r="FD116" s="2"/>
      <c r="FE116" s="2"/>
      <c r="FF116" s="2"/>
      <c r="FG116" s="2"/>
      <c r="FH116" s="2"/>
      <c r="FI116" s="2"/>
      <c r="FJ116" s="2"/>
      <c r="FK116" s="2"/>
      <c r="FL116" s="2"/>
      <c r="FM116" s="2"/>
      <c r="FN116" s="2"/>
      <c r="FO116" s="2"/>
      <c r="FP116" s="2"/>
      <c r="FQ116" s="2"/>
      <c r="FR116" s="2"/>
      <c r="FT116" s="2"/>
      <c r="FU116" s="2"/>
      <c r="FV116" s="2"/>
      <c r="FW116" s="2"/>
      <c r="FX116" s="2"/>
      <c r="FY116" s="2"/>
      <c r="FZ116" s="2"/>
      <c r="GA116" s="2"/>
      <c r="GB116" s="2"/>
      <c r="GC116" s="2"/>
      <c r="GD116" s="2"/>
      <c r="GE116" s="2"/>
      <c r="GF116" s="2"/>
      <c r="GG116" s="2"/>
      <c r="GH116" s="2"/>
      <c r="GJ116" s="6"/>
    </row>
    <row r="117" spans="1:192" x14ac:dyDescent="0.25">
      <c r="A117" s="8" t="s">
        <v>85</v>
      </c>
      <c r="B117" s="8" t="s">
        <v>284</v>
      </c>
      <c r="C117" s="22">
        <f>Baseline!CC117*'Summary all tools'!B$37</f>
        <v>100.98274126122757</v>
      </c>
      <c r="D117" s="22">
        <f>Baseline!CD117*'Summary all tools'!C$37</f>
        <v>102.54889691448501</v>
      </c>
      <c r="E117" s="22">
        <f>Baseline!CE117*'Summary all tools'!D$37</f>
        <v>263.08853112501885</v>
      </c>
      <c r="F117" s="22">
        <f>Baseline!CF117*'Summary all tools'!E$37</f>
        <v>198.89643222971344</v>
      </c>
      <c r="G117" s="22">
        <f>Baseline!CG117*'Summary all tools'!F$37</f>
        <v>150.28580951094642</v>
      </c>
      <c r="H117" s="22">
        <f>Baseline!CH117*'Summary all tools'!G$37</f>
        <v>189.2897592953446</v>
      </c>
      <c r="I117" s="22">
        <f>Baseline!CI117*'Summary all tools'!H$37</f>
        <v>105.80823512195336</v>
      </c>
      <c r="J117" s="27">
        <f>Baseline!CJ117*'Summary all tools'!J$37</f>
        <v>74.771264279980713</v>
      </c>
      <c r="K117" s="27">
        <f>Baseline!CK117*'Summary all tools'!K$37</f>
        <v>82.263220297189449</v>
      </c>
      <c r="L117" s="27">
        <f>Baseline!CL117*'Summary all tools'!L$37</f>
        <v>174.47401271995059</v>
      </c>
      <c r="M117" s="27">
        <f>Baseline!CM117*'Summary all tools'!M$37</f>
        <v>134.25438917989015</v>
      </c>
      <c r="N117" s="27">
        <f>Baseline!CN117*'Summary all tools'!N$37</f>
        <v>102.26995732330232</v>
      </c>
      <c r="O117" s="27">
        <f>Baseline!CO117*'Summary all tools'!O$37</f>
        <v>182.33751877801626</v>
      </c>
      <c r="P117" s="27">
        <f>Baseline!CP117*'Summary all tools'!P$37</f>
        <v>108.29107279725636</v>
      </c>
      <c r="Q117" s="28"/>
      <c r="R117" s="29">
        <f>Baseline!CR117*'Summary all tools'!B$44</f>
        <v>1.6981195752207889</v>
      </c>
      <c r="S117" s="29">
        <f>Baseline!CS117*'Summary all tools'!C$44</f>
        <v>1.3746028457346333</v>
      </c>
      <c r="T117" s="29">
        <f>Baseline!CT117*'Summary all tools'!D$44</f>
        <v>3.0113147400803375</v>
      </c>
      <c r="U117" s="29">
        <f>Baseline!CU117*'Summary all tools'!E$44</f>
        <v>2.8366101911955779</v>
      </c>
      <c r="V117" s="29">
        <f>Baseline!CV117*'Summary all tools'!F$44</f>
        <v>1.0654370111055671</v>
      </c>
      <c r="W117" s="29">
        <f>Baseline!CW117*'Summary all tools'!G$44</f>
        <v>2.0004201774937336</v>
      </c>
      <c r="X117" s="29">
        <f>Baseline!CX117*'Summary all tools'!H$44</f>
        <v>0.9124312833895688</v>
      </c>
      <c r="Y117" s="29">
        <f>Baseline!CY117*'Summary all tools'!J$44</f>
        <v>1.3462787213694674</v>
      </c>
      <c r="Z117" s="29">
        <f>Baseline!CZ117*'Summary all tools'!K$44</f>
        <v>1.181074615285191</v>
      </c>
      <c r="AA117" s="29">
        <f>Baseline!DA117*'Summary all tools'!L$44</f>
        <v>2.2663228308879124</v>
      </c>
      <c r="AB117" s="29">
        <f>Baseline!DB117*'Summary all tools'!M$44</f>
        <v>1.6760492936126783</v>
      </c>
      <c r="AC117" s="29">
        <f>Baseline!DC117*'Summary all tools'!N$44</f>
        <v>0.88615165857134726</v>
      </c>
      <c r="AD117" s="29">
        <f>Baseline!DD117*'Summary all tools'!O$44</f>
        <v>1.1034040470681772</v>
      </c>
      <c r="AE117" s="29">
        <f>Baseline!DE117*'Summary all tools'!P$44</f>
        <v>0.49183762691780869</v>
      </c>
      <c r="AF117" s="29">
        <f t="shared" si="3"/>
        <v>1991.4118954522087</v>
      </c>
      <c r="AH117" s="6">
        <f>C117*'Summary all tools'!B$38</f>
        <v>18.986771651445451</v>
      </c>
      <c r="AI117" s="6">
        <f>D117*'Summary all tools'!C$38</f>
        <v>19.281240185252589</v>
      </c>
      <c r="AJ117" s="6">
        <f>E117*'Summary all tools'!D$38</f>
        <v>49.715086280666711</v>
      </c>
      <c r="AK117" s="6">
        <f>F117*'Summary all tools'!E$38</f>
        <v>37.584889188948196</v>
      </c>
      <c r="AL117" s="6">
        <f>G117*'Summary all tools'!F$38</f>
        <v>28.399079027303255</v>
      </c>
      <c r="AM117" s="6">
        <f>H117*'Summary all tools'!G$38</f>
        <v>45.660468739450039</v>
      </c>
      <c r="AN117" s="6">
        <f>I117*'Summary all tools'!H$38</f>
        <v>25.523058564537731</v>
      </c>
      <c r="AO117" s="6">
        <f>J117*'Summary all tools'!J$38</f>
        <v>9.1335498809914331</v>
      </c>
      <c r="AP117" s="6">
        <f>K117*'Summary all tools'!K$38</f>
        <v>10.048716351002438</v>
      </c>
      <c r="AQ117" s="6">
        <f>L117*'Summary all tools'!L$38</f>
        <v>42.722478053036383</v>
      </c>
      <c r="AR117" s="6">
        <f>M117*'Summary all tools'!M$38</f>
        <v>32.874123233859706</v>
      </c>
      <c r="AS117" s="6">
        <f>N117*'Summary all tools'!N$38</f>
        <v>25.042273855664824</v>
      </c>
      <c r="AT117" s="6">
        <f>O117*'Summary all tools'!O$38</f>
        <v>40.613855533966344</v>
      </c>
      <c r="AU117" s="6">
        <f>P117*'Summary all tools'!P$38</f>
        <v>24.120751536387949</v>
      </c>
      <c r="AV117" s="6"/>
      <c r="AW117" s="6">
        <f>R117*'Summary all tools'!B$45</f>
        <v>0.31928038602320991</v>
      </c>
      <c r="AX117" s="6">
        <f>S117*'Summary all tools'!C$45</f>
        <v>0.25845278131117067</v>
      </c>
      <c r="AY117" s="6">
        <f>T117*'Summary all tools'!D$45</f>
        <v>0.56903952247996992</v>
      </c>
      <c r="AZ117" s="6">
        <f>U117*'Summary all tools'!E$45</f>
        <v>0.53602610420479824</v>
      </c>
      <c r="BA117" s="6">
        <f>V117*'Summary all tools'!F$45</f>
        <v>0.20133258073708488</v>
      </c>
      <c r="BB117" s="6">
        <f>W117*'Summary all tools'!G$45</f>
        <v>0.48254128126235163</v>
      </c>
      <c r="BC117" s="6">
        <f>X117*'Summary all tools'!H$45</f>
        <v>0.22009664044794588</v>
      </c>
      <c r="BD117" s="6">
        <f>Y117*'Summary all tools'!J$45</f>
        <v>0.16445226617142561</v>
      </c>
      <c r="BE117" s="6">
        <f>Z117*'Summary all tools'!K$45</f>
        <v>0.14427205445512684</v>
      </c>
      <c r="BF117" s="6">
        <f>AA117*'Summary all tools'!L$45</f>
        <v>0.55494182711963669</v>
      </c>
      <c r="BG117" s="6">
        <f>AB117*'Summary all tools'!M$45</f>
        <v>0.41040483935626798</v>
      </c>
      <c r="BH117" s="6">
        <f>AC117*'Summary all tools'!N$45</f>
        <v>0.2169870125343151</v>
      </c>
      <c r="BI117" s="6">
        <f>AD117*'Summary all tools'!O$45</f>
        <v>0.24577219687725477</v>
      </c>
      <c r="BJ117" s="6">
        <f>AE117*'Summary all tools'!P$45</f>
        <v>0.10955190385214937</v>
      </c>
      <c r="BK117" s="6">
        <f t="shared" si="4"/>
        <v>414.13949347934579</v>
      </c>
      <c r="BM117" s="6">
        <f>C117*'Summary all tools'!B$39</f>
        <v>4.3686377251113431</v>
      </c>
      <c r="BN117" s="6">
        <f>D117*'Summary all tools'!C$39</f>
        <v>4.4363915470492685</v>
      </c>
      <c r="BO117" s="6">
        <f>E117*'Summary all tools'!D$39</f>
        <v>14.667494399575581</v>
      </c>
      <c r="BP117" s="6">
        <f>F117*'Summary all tools'!E$39</f>
        <v>11.088709543323226</v>
      </c>
      <c r="BQ117" s="6">
        <f>G117*'Summary all tools'!F$39</f>
        <v>8.378610272030464</v>
      </c>
      <c r="BR117" s="6">
        <f>H117*'Summary all tools'!G$39</f>
        <v>9.4469935323000076</v>
      </c>
      <c r="BS117" s="6">
        <f>I117*'Summary all tools'!H$39</f>
        <v>5.280632806456083</v>
      </c>
      <c r="BT117" s="6">
        <f>J117*'Summary all tools'!J$39</f>
        <v>2.0124770924218414</v>
      </c>
      <c r="BU117" s="6">
        <f>K117*'Summary all tools'!K$39</f>
        <v>2.2141239417462999</v>
      </c>
      <c r="BV117" s="6">
        <f>L117*'Summary all tools'!L$39</f>
        <v>8.4584771984199545</v>
      </c>
      <c r="BW117" s="6">
        <f>M117*'Summary all tools'!M$39</f>
        <v>6.5086351369051103</v>
      </c>
      <c r="BX117" s="6">
        <f>N117*'Summary all tools'!N$39</f>
        <v>4.9580340855175322</v>
      </c>
      <c r="BY117" s="6">
        <f>O117*'Summary all tools'!O$39</f>
        <v>9.176352296377333</v>
      </c>
      <c r="BZ117" s="6">
        <f>P117*'Summary all tools'!P$39</f>
        <v>5.4498769161713358</v>
      </c>
      <c r="CA117" s="6"/>
      <c r="CB117" s="6">
        <f>R117*'Summary all tools'!B$46</f>
        <v>7.346274368675626E-2</v>
      </c>
      <c r="CC117" s="6">
        <f>S117*'Summary all tools'!C$46</f>
        <v>5.9467011629118917E-2</v>
      </c>
      <c r="CD117" s="6">
        <f>T117*'Summary all tools'!D$46</f>
        <v>0.16788433116645074</v>
      </c>
      <c r="CE117" s="6">
        <f>U117*'Summary all tools'!E$46</f>
        <v>0.15814434751383796</v>
      </c>
      <c r="CF117" s="6">
        <f>V117*'Summary all tools'!F$46</f>
        <v>5.93993638820592E-2</v>
      </c>
      <c r="CG117" s="6">
        <f>W117*'Summary all tools'!G$46</f>
        <v>9.9836127157727925E-2</v>
      </c>
      <c r="CH117" s="6">
        <f>X117*'Summary all tools'!H$46</f>
        <v>4.5537235954747429E-2</v>
      </c>
      <c r="CI117" s="6">
        <f>Y117*'Summary all tools'!I$46</f>
        <v>0</v>
      </c>
      <c r="CJ117" s="6">
        <f>Z117*'Summary all tools'!J$46</f>
        <v>3.1788757761299136E-2</v>
      </c>
      <c r="CK117" s="6">
        <f>AA117*'Summary all tools'!K$46</f>
        <v>6.0998337063235743E-2</v>
      </c>
      <c r="CL117" s="6">
        <f>AB117*'Summary all tools'!L$46</f>
        <v>8.1254649402751039E-2</v>
      </c>
      <c r="CM117" s="6">
        <f>AC117*'Summary all tools'!M$46</f>
        <v>4.296051590444494E-2</v>
      </c>
      <c r="CN117" s="6">
        <f>AD117*'Summary all tools'!N$46</f>
        <v>5.3492883136419436E-2</v>
      </c>
      <c r="CO117" s="6">
        <f>AE117*'Summary all tools'!O$46</f>
        <v>2.475231300425132E-2</v>
      </c>
      <c r="CP117" s="6">
        <f t="shared" si="5"/>
        <v>97.404425110668512</v>
      </c>
      <c r="CR117" s="6"/>
      <c r="CS117" s="6"/>
      <c r="CT117" s="6"/>
      <c r="CU117" s="6"/>
      <c r="CV117" s="6"/>
      <c r="CW117" s="6"/>
      <c r="CX117" s="6"/>
      <c r="CY117" s="6"/>
      <c r="CZ117" s="6"/>
      <c r="DA117" s="6"/>
      <c r="DB117" s="6"/>
      <c r="DC117" s="6"/>
      <c r="DD117" s="6"/>
      <c r="DE117" s="6"/>
      <c r="DF117" s="6"/>
      <c r="DH117" s="6"/>
      <c r="DI117" s="6"/>
      <c r="DJ117" s="6"/>
      <c r="DK117" s="6"/>
      <c r="DL117" s="6"/>
      <c r="DM117" s="6"/>
      <c r="DN117" s="6"/>
      <c r="DO117" s="6"/>
      <c r="DP117" s="6"/>
      <c r="DQ117" s="6"/>
      <c r="DR117" s="6"/>
      <c r="DS117" s="6"/>
      <c r="DT117" s="6"/>
      <c r="DU117" s="6"/>
      <c r="DV117" s="6"/>
      <c r="DX117" s="6"/>
      <c r="DY117" s="6"/>
      <c r="DZ117" s="6"/>
      <c r="EA117" s="6"/>
      <c r="EB117" s="6"/>
      <c r="EC117" s="6"/>
      <c r="ED117" s="6"/>
      <c r="EE117" s="6"/>
      <c r="EF117" s="6"/>
      <c r="EG117" s="6"/>
      <c r="EH117" s="6"/>
      <c r="EI117" s="6"/>
      <c r="EJ117" s="6"/>
      <c r="EK117" s="6"/>
      <c r="EL117" s="6"/>
      <c r="EN117" s="1"/>
      <c r="EO117" s="1"/>
      <c r="EP117" s="1"/>
      <c r="EQ117" s="1"/>
      <c r="ER117" s="1"/>
      <c r="ES117" s="1"/>
      <c r="ET117" s="1"/>
      <c r="EU117" s="1"/>
      <c r="EV117" s="1"/>
      <c r="EW117" s="1"/>
      <c r="EX117" s="1"/>
      <c r="EY117" s="1"/>
      <c r="EZ117" s="1"/>
      <c r="FA117" s="1"/>
      <c r="FB117" s="2"/>
      <c r="FD117" s="2"/>
      <c r="FE117" s="2"/>
      <c r="FF117" s="2"/>
      <c r="FG117" s="2"/>
      <c r="FH117" s="2"/>
      <c r="FI117" s="2"/>
      <c r="FJ117" s="2"/>
      <c r="FK117" s="2"/>
      <c r="FL117" s="2"/>
      <c r="FM117" s="2"/>
      <c r="FN117" s="2"/>
      <c r="FO117" s="2"/>
      <c r="FP117" s="2"/>
      <c r="FQ117" s="2"/>
      <c r="FR117" s="2"/>
      <c r="FT117" s="2"/>
      <c r="FU117" s="2"/>
      <c r="FV117" s="2"/>
      <c r="FW117" s="2"/>
      <c r="FX117" s="2"/>
      <c r="FY117" s="2"/>
      <c r="FZ117" s="2"/>
      <c r="GA117" s="2"/>
      <c r="GB117" s="2"/>
      <c r="GC117" s="2"/>
      <c r="GD117" s="2"/>
      <c r="GE117" s="2"/>
      <c r="GF117" s="2"/>
      <c r="GG117" s="2"/>
      <c r="GH117" s="2"/>
      <c r="GJ117" s="6"/>
    </row>
    <row r="118" spans="1:192" x14ac:dyDescent="0.25">
      <c r="A118" s="8" t="s">
        <v>86</v>
      </c>
      <c r="B118" s="8" t="s">
        <v>285</v>
      </c>
      <c r="C118" s="22">
        <f>Baseline!CC118*'Summary all tools'!B$37</f>
        <v>103.49804170546048</v>
      </c>
      <c r="D118" s="22">
        <f>Baseline!CD118*'Summary all tools'!C$37</f>
        <v>114.19017277694806</v>
      </c>
      <c r="E118" s="22">
        <f>Baseline!CE118*'Summary all tools'!D$37</f>
        <v>290.3920310690167</v>
      </c>
      <c r="F118" s="22">
        <f>Baseline!CF118*'Summary all tools'!E$37</f>
        <v>226.3271611045846</v>
      </c>
      <c r="G118" s="22">
        <f>Baseline!CG118*'Summary all tools'!F$37</f>
        <v>173.11587569831846</v>
      </c>
      <c r="H118" s="22">
        <f>Baseline!CH118*'Summary all tools'!G$37</f>
        <v>218.88892341704772</v>
      </c>
      <c r="I118" s="22">
        <f>Baseline!CI118*'Summary all tools'!H$37</f>
        <v>123.74575877018282</v>
      </c>
      <c r="J118" s="27">
        <f>Baseline!CJ118*'Summary all tools'!J$37</f>
        <v>79.522455044077418</v>
      </c>
      <c r="K118" s="27">
        <f>Baseline!CK118*'Summary all tools'!K$37</f>
        <v>89.62733852604832</v>
      </c>
      <c r="L118" s="27">
        <f>Baseline!CL118*'Summary all tools'!L$37</f>
        <v>184.78279108361917</v>
      </c>
      <c r="M118" s="27">
        <f>Baseline!CM118*'Summary all tools'!M$37</f>
        <v>148.4599564546927</v>
      </c>
      <c r="N118" s="27">
        <f>Baseline!CN118*'Summary all tools'!N$37</f>
        <v>119.7433574564964</v>
      </c>
      <c r="O118" s="27">
        <f>Baseline!CO118*'Summary all tools'!O$37</f>
        <v>203.35416887309924</v>
      </c>
      <c r="P118" s="27">
        <f>Baseline!CP118*'Summary all tools'!P$37</f>
        <v>125.34489477593702</v>
      </c>
      <c r="Q118" s="28"/>
      <c r="R118" s="29">
        <f>Baseline!CR118*'Summary all tools'!B$44</f>
        <v>3.6976044559416295</v>
      </c>
      <c r="S118" s="29">
        <f>Baseline!CS118*'Summary all tools'!C$44</f>
        <v>2.8511679446505558</v>
      </c>
      <c r="T118" s="29">
        <f>Baseline!CT118*'Summary all tools'!D$44</f>
        <v>5.6760746037922987</v>
      </c>
      <c r="U118" s="29">
        <f>Baseline!CU118*'Summary all tools'!E$44</f>
        <v>3.9624295901216806</v>
      </c>
      <c r="V118" s="29">
        <f>Baseline!CV118*'Summary all tools'!F$44</f>
        <v>1.5508360549120395</v>
      </c>
      <c r="W118" s="29">
        <f>Baseline!CW118*'Summary all tools'!G$44</f>
        <v>2.1647248636000573</v>
      </c>
      <c r="X118" s="29">
        <f>Baseline!CX118*'Summary all tools'!H$44</f>
        <v>1.518569528287061</v>
      </c>
      <c r="Y118" s="29">
        <f>Baseline!CY118*'Summary all tools'!J$44</f>
        <v>2.462036273715642</v>
      </c>
      <c r="Z118" s="29">
        <f>Baseline!CZ118*'Summary all tools'!K$44</f>
        <v>1.9367946077230245</v>
      </c>
      <c r="AA118" s="29">
        <f>Baseline!DA118*'Summary all tools'!L$44</f>
        <v>3.8990566080594866</v>
      </c>
      <c r="AB118" s="29">
        <f>Baseline!DB118*'Summary all tools'!M$44</f>
        <v>2.8523619935872975</v>
      </c>
      <c r="AC118" s="29">
        <f>Baseline!DC118*'Summary all tools'!N$44</f>
        <v>1.3578268740637438</v>
      </c>
      <c r="AD118" s="29">
        <f>Baseline!DD118*'Summary all tools'!O$44</f>
        <v>2.0424217834416085</v>
      </c>
      <c r="AE118" s="29">
        <f>Baseline!DE118*'Summary all tools'!P$44</f>
        <v>1.4395640089114996</v>
      </c>
      <c r="AF118" s="29">
        <f t="shared" si="3"/>
        <v>2238.4043959463365</v>
      </c>
      <c r="AH118" s="6">
        <f>C118*'Summary all tools'!B$38</f>
        <v>19.45969835726628</v>
      </c>
      <c r="AI118" s="6">
        <f>D118*'Summary all tools'!C$38</f>
        <v>21.470032485516025</v>
      </c>
      <c r="AJ118" s="6">
        <f>E118*'Summary all tools'!D$38</f>
        <v>54.874550471962074</v>
      </c>
      <c r="AK118" s="6">
        <f>F118*'Summary all tools'!E$38</f>
        <v>42.768395466946153</v>
      </c>
      <c r="AL118" s="6">
        <f>G118*'Summary all tools'!F$38</f>
        <v>32.713211252851259</v>
      </c>
      <c r="AM118" s="6">
        <f>H118*'Summary all tools'!G$38</f>
        <v>52.800378014648295</v>
      </c>
      <c r="AN118" s="6">
        <f>I118*'Summary all tools'!H$38</f>
        <v>29.849947355838925</v>
      </c>
      <c r="AO118" s="6">
        <f>J118*'Summary all tools'!J$38</f>
        <v>9.7139230799183593</v>
      </c>
      <c r="AP118" s="6">
        <f>K118*'Summary all tools'!K$38</f>
        <v>10.948267024921016</v>
      </c>
      <c r="AQ118" s="6">
        <f>L118*'Summary all tools'!L$38</f>
        <v>45.246731095249395</v>
      </c>
      <c r="AR118" s="6">
        <f>M118*'Summary all tools'!M$38</f>
        <v>36.35256123541366</v>
      </c>
      <c r="AS118" s="6">
        <f>N118*'Summary all tools'!N$38</f>
        <v>29.320887857054991</v>
      </c>
      <c r="AT118" s="6">
        <f>O118*'Summary all tools'!O$38</f>
        <v>45.295103784408873</v>
      </c>
      <c r="AU118" s="6">
        <f>P118*'Summary all tools'!P$38</f>
        <v>27.919319526047484</v>
      </c>
      <c r="AV118" s="6"/>
      <c r="AW118" s="6">
        <f>R118*'Summary all tools'!B$45</f>
        <v>0.69522346675774394</v>
      </c>
      <c r="AX118" s="6">
        <f>S118*'Summary all tools'!C$45</f>
        <v>0.53607650207240065</v>
      </c>
      <c r="AY118" s="6">
        <f>T118*'Summary all tools'!D$45</f>
        <v>1.072591562453709</v>
      </c>
      <c r="AZ118" s="6">
        <f>U118*'Summary all tools'!E$45</f>
        <v>0.74876897184224245</v>
      </c>
      <c r="BA118" s="6">
        <f>V118*'Summary all tools'!F$45</f>
        <v>0.29305704793525628</v>
      </c>
      <c r="BB118" s="6">
        <f>W118*'Summary all tools'!G$45</f>
        <v>0.52217485157080867</v>
      </c>
      <c r="BC118" s="6">
        <f>X118*'Summary all tools'!H$45</f>
        <v>0.36630928547405078</v>
      </c>
      <c r="BD118" s="6">
        <f>Y118*'Summary all tools'!J$45</f>
        <v>0.30074563177892938</v>
      </c>
      <c r="BE118" s="6">
        <f>Z118*'Summary all tools'!K$45</f>
        <v>0.23658567671978975</v>
      </c>
      <c r="BF118" s="6">
        <f>AA118*'Summary all tools'!L$45</f>
        <v>0.95474023763494409</v>
      </c>
      <c r="BG118" s="6">
        <f>AB118*'Summary all tools'!M$45</f>
        <v>0.69844196720543517</v>
      </c>
      <c r="BH118" s="6">
        <f>AC118*'Summary all tools'!N$45</f>
        <v>0.33248349093754775</v>
      </c>
      <c r="BI118" s="6">
        <f>AD118*'Summary all tools'!O$45</f>
        <v>0.45492898997441233</v>
      </c>
      <c r="BJ118" s="6">
        <f>AE118*'Summary all tools'!P$45</f>
        <v>0.32064846051244028</v>
      </c>
      <c r="BK118" s="6">
        <f t="shared" si="4"/>
        <v>466.2657831509124</v>
      </c>
      <c r="BM118" s="6">
        <f>C118*'Summary all tools'!B$39</f>
        <v>4.4774527193710032</v>
      </c>
      <c r="BN118" s="6">
        <f>D118*'Summary all tools'!C$39</f>
        <v>4.9400074745435107</v>
      </c>
      <c r="BO118" s="6">
        <f>E118*'Summary all tools'!D$39</f>
        <v>16.189696567814899</v>
      </c>
      <c r="BP118" s="6">
        <f>F118*'Summary all tools'!E$39</f>
        <v>12.618004873788461</v>
      </c>
      <c r="BQ118" s="6">
        <f>G118*'Summary all tools'!F$39</f>
        <v>9.6514132578287875</v>
      </c>
      <c r="BR118" s="6">
        <f>H118*'Summary all tools'!G$39</f>
        <v>10.924216140961716</v>
      </c>
      <c r="BS118" s="6">
        <f>I118*'Summary all tools'!H$39</f>
        <v>6.1758511770701219</v>
      </c>
      <c r="BT118" s="6">
        <f>J118*'Summary all tools'!J$39</f>
        <v>2.1403559328633674</v>
      </c>
      <c r="BU118" s="6">
        <f>K118*'Summary all tools'!K$39</f>
        <v>2.4123300224402242</v>
      </c>
      <c r="BV118" s="6">
        <f>L118*'Summary all tools'!L$39</f>
        <v>8.9582454181869604</v>
      </c>
      <c r="BW118" s="6">
        <f>M118*'Summary all tools'!M$39</f>
        <v>7.197319170769819</v>
      </c>
      <c r="BX118" s="6">
        <f>N118*'Summary all tools'!N$39</f>
        <v>5.8051422267323645</v>
      </c>
      <c r="BY118" s="6">
        <f>O118*'Summary all tools'!O$39</f>
        <v>10.234040185598657</v>
      </c>
      <c r="BZ118" s="6">
        <f>P118*'Summary all tools'!P$39</f>
        <v>6.3081307715755814</v>
      </c>
      <c r="CA118" s="6"/>
      <c r="CB118" s="6">
        <f>R118*'Summary all tools'!B$46</f>
        <v>0.15996292155487915</v>
      </c>
      <c r="CC118" s="6">
        <f>S118*'Summary all tools'!C$46</f>
        <v>0.12334503587506565</v>
      </c>
      <c r="CD118" s="6">
        <f>T118*'Summary all tools'!D$46</f>
        <v>0.31644782122081477</v>
      </c>
      <c r="CE118" s="6">
        <f>U118*'Summary all tools'!E$46</f>
        <v>0.22091010038823924</v>
      </c>
      <c r="CF118" s="6">
        <f>V118*'Summary all tools'!F$46</f>
        <v>8.6460930291457599E-2</v>
      </c>
      <c r="CG118" s="6">
        <f>W118*'Summary all tools'!G$46</f>
        <v>0.10803617618706386</v>
      </c>
      <c r="CH118" s="6">
        <f>X118*'Summary all tools'!H$46</f>
        <v>7.5788128029113958E-2</v>
      </c>
      <c r="CI118" s="6">
        <f>Y118*'Summary all tools'!I$46</f>
        <v>0</v>
      </c>
      <c r="CJ118" s="6">
        <f>Z118*'Summary all tools'!J$46</f>
        <v>5.2129047412835028E-2</v>
      </c>
      <c r="CK118" s="6">
        <f>AA118*'Summary all tools'!K$46</f>
        <v>0.10494355259787438</v>
      </c>
      <c r="CL118" s="6">
        <f>AB118*'Summary all tools'!L$46</f>
        <v>0.13828213444671369</v>
      </c>
      <c r="CM118" s="6">
        <f>AC118*'Summary all tools'!M$46</f>
        <v>6.5827268339984299E-2</v>
      </c>
      <c r="CN118" s="6">
        <f>AD118*'Summary all tools'!N$46</f>
        <v>9.9016339542362289E-2</v>
      </c>
      <c r="CO118" s="6">
        <f>AE118*'Summary all tools'!O$46</f>
        <v>7.2447769320802394E-2</v>
      </c>
      <c r="CP118" s="6">
        <f t="shared" si="5"/>
        <v>109.65580316475268</v>
      </c>
      <c r="CR118" s="6"/>
      <c r="CS118" s="6"/>
      <c r="CT118" s="6"/>
      <c r="CU118" s="6"/>
      <c r="CV118" s="6"/>
      <c r="CW118" s="6"/>
      <c r="CX118" s="6"/>
      <c r="CY118" s="6"/>
      <c r="CZ118" s="6"/>
      <c r="DA118" s="6"/>
      <c r="DB118" s="6"/>
      <c r="DC118" s="6"/>
      <c r="DD118" s="6"/>
      <c r="DE118" s="6"/>
      <c r="DF118" s="6"/>
      <c r="DH118" s="6"/>
      <c r="DI118" s="6"/>
      <c r="DJ118" s="6"/>
      <c r="DK118" s="6"/>
      <c r="DL118" s="6"/>
      <c r="DM118" s="6"/>
      <c r="DN118" s="6"/>
      <c r="DO118" s="6"/>
      <c r="DP118" s="6"/>
      <c r="DQ118" s="6"/>
      <c r="DR118" s="6"/>
      <c r="DS118" s="6"/>
      <c r="DT118" s="6"/>
      <c r="DU118" s="6"/>
      <c r="DV118" s="6"/>
      <c r="DX118" s="6"/>
      <c r="DY118" s="6"/>
      <c r="DZ118" s="6"/>
      <c r="EA118" s="6"/>
      <c r="EB118" s="6"/>
      <c r="EC118" s="6"/>
      <c r="ED118" s="6"/>
      <c r="EE118" s="6"/>
      <c r="EF118" s="6"/>
      <c r="EG118" s="6"/>
      <c r="EH118" s="6"/>
      <c r="EI118" s="6"/>
      <c r="EJ118" s="6"/>
      <c r="EK118" s="6"/>
      <c r="EL118" s="6"/>
      <c r="EN118" s="1"/>
      <c r="EO118" s="1"/>
      <c r="EP118" s="1"/>
      <c r="EQ118" s="1"/>
      <c r="ER118" s="1"/>
      <c r="ES118" s="1"/>
      <c r="ET118" s="1"/>
      <c r="EU118" s="1"/>
      <c r="EV118" s="1"/>
      <c r="EW118" s="1"/>
      <c r="EX118" s="1"/>
      <c r="EY118" s="1"/>
      <c r="EZ118" s="1"/>
      <c r="FA118" s="1"/>
      <c r="FB118" s="2"/>
      <c r="FD118" s="2"/>
      <c r="FE118" s="2"/>
      <c r="FF118" s="2"/>
      <c r="FG118" s="2"/>
      <c r="FH118" s="2"/>
      <c r="FI118" s="2"/>
      <c r="FJ118" s="2"/>
      <c r="FK118" s="2"/>
      <c r="FL118" s="2"/>
      <c r="FM118" s="2"/>
      <c r="FN118" s="2"/>
      <c r="FO118" s="2"/>
      <c r="FP118" s="2"/>
      <c r="FQ118" s="2"/>
      <c r="FR118" s="2"/>
      <c r="FT118" s="2"/>
      <c r="FU118" s="2"/>
      <c r="FV118" s="2"/>
      <c r="FW118" s="2"/>
      <c r="FX118" s="2"/>
      <c r="FY118" s="2"/>
      <c r="FZ118" s="2"/>
      <c r="GA118" s="2"/>
      <c r="GB118" s="2"/>
      <c r="GC118" s="2"/>
      <c r="GD118" s="2"/>
      <c r="GE118" s="2"/>
      <c r="GF118" s="2"/>
      <c r="GG118" s="2"/>
      <c r="GH118" s="2"/>
      <c r="GJ118" s="6"/>
    </row>
    <row r="119" spans="1:192" x14ac:dyDescent="0.25">
      <c r="A119" s="8" t="s">
        <v>151</v>
      </c>
      <c r="B119" s="8" t="s">
        <v>286</v>
      </c>
      <c r="C119" s="22">
        <f>Baseline!CC119*'Summary all tools'!B$37</f>
        <v>124.75639862696231</v>
      </c>
      <c r="D119" s="22">
        <f>Baseline!CD119*'Summary all tools'!C$37</f>
        <v>122.25105993777233</v>
      </c>
      <c r="E119" s="22">
        <f>Baseline!CE119*'Summary all tools'!D$37</f>
        <v>298.17254580917086</v>
      </c>
      <c r="F119" s="22">
        <f>Baseline!CF119*'Summary all tools'!E$37</f>
        <v>224.94636713056209</v>
      </c>
      <c r="G119" s="22">
        <f>Baseline!CG119*'Summary all tools'!F$37</f>
        <v>166.48840264371964</v>
      </c>
      <c r="H119" s="22">
        <f>Baseline!CH119*'Summary all tools'!G$37</f>
        <v>212.7505826916933</v>
      </c>
      <c r="I119" s="22">
        <f>Baseline!CI119*'Summary all tools'!H$37</f>
        <v>120.48596064426441</v>
      </c>
      <c r="J119" s="27">
        <f>Baseline!CJ119*'Summary all tools'!J$37</f>
        <v>93.699332361037975</v>
      </c>
      <c r="K119" s="27">
        <f>Baseline!CK119*'Summary all tools'!K$37</f>
        <v>96.666446731672309</v>
      </c>
      <c r="L119" s="27">
        <f>Baseline!CL119*'Summary all tools'!L$37</f>
        <v>201.23465398420987</v>
      </c>
      <c r="M119" s="27">
        <f>Baseline!CM119*'Summary all tools'!M$37</f>
        <v>150.42592869087227</v>
      </c>
      <c r="N119" s="27">
        <f>Baseline!CN119*'Summary all tools'!N$37</f>
        <v>117.88359704355325</v>
      </c>
      <c r="O119" s="27">
        <f>Baseline!CO119*'Summary all tools'!O$37</f>
        <v>220.20450804440958</v>
      </c>
      <c r="P119" s="27">
        <f>Baseline!CP119*'Summary all tools'!P$37</f>
        <v>133.47401268342742</v>
      </c>
      <c r="Q119" s="28"/>
      <c r="R119" s="29">
        <f>Baseline!CR119*'Summary all tools'!B$44</f>
        <v>5.1148585133742257</v>
      </c>
      <c r="S119" s="29">
        <f>Baseline!CS119*'Summary all tools'!C$44</f>
        <v>3.2083485086824357</v>
      </c>
      <c r="T119" s="29">
        <f>Baseline!CT119*'Summary all tools'!D$44</f>
        <v>5.8565937667549068</v>
      </c>
      <c r="U119" s="29">
        <f>Baseline!CU119*'Summary all tools'!E$44</f>
        <v>2.8270521777816198</v>
      </c>
      <c r="V119" s="29">
        <f>Baseline!CV119*'Summary all tools'!F$44</f>
        <v>1.3032360285222675</v>
      </c>
      <c r="W119" s="29">
        <f>Baseline!CW119*'Summary all tools'!G$44</f>
        <v>1.1971896798594697</v>
      </c>
      <c r="X119" s="29">
        <f>Baseline!CX119*'Summary all tools'!H$44</f>
        <v>0.64704162019248834</v>
      </c>
      <c r="Y119" s="29">
        <f>Baseline!CY119*'Summary all tools'!J$44</f>
        <v>3.4261635963251496</v>
      </c>
      <c r="Z119" s="29">
        <f>Baseline!CZ119*'Summary all tools'!K$44</f>
        <v>2.2400933043354314</v>
      </c>
      <c r="AA119" s="29">
        <f>Baseline!DA119*'Summary all tools'!L$44</f>
        <v>4.0045023117259158</v>
      </c>
      <c r="AB119" s="29">
        <f>Baseline!DB119*'Summary all tools'!M$44</f>
        <v>2.6013506465338807</v>
      </c>
      <c r="AC119" s="29">
        <f>Baseline!DC119*'Summary all tools'!N$44</f>
        <v>1.0614831149494539</v>
      </c>
      <c r="AD119" s="29">
        <f>Baseline!DD119*'Summary all tools'!O$44</f>
        <v>1.8377175718289969</v>
      </c>
      <c r="AE119" s="29">
        <f>Baseline!DE119*'Summary all tools'!P$44</f>
        <v>1.0764033280921568</v>
      </c>
      <c r="AF119" s="29">
        <f t="shared" si="3"/>
        <v>2319.8418311922865</v>
      </c>
      <c r="AH119" s="6">
        <f>C119*'Summary all tools'!B$38</f>
        <v>23.45669391821421</v>
      </c>
      <c r="AI119" s="6">
        <f>D119*'Summary all tools'!C$38</f>
        <v>22.985640221245045</v>
      </c>
      <c r="AJ119" s="6">
        <f>E119*'Summary all tools'!D$38</f>
        <v>56.344812060183699</v>
      </c>
      <c r="AK119" s="6">
        <f>F119*'Summary all tools'!E$38</f>
        <v>42.507470784061617</v>
      </c>
      <c r="AL119" s="6">
        <f>G119*'Summary all tools'!F$38</f>
        <v>31.460836649810872</v>
      </c>
      <c r="AM119" s="6">
        <f>H119*'Summary all tools'!G$38</f>
        <v>51.31968769180402</v>
      </c>
      <c r="AN119" s="6">
        <f>I119*'Summary all tools'!H$38</f>
        <v>29.063618972414982</v>
      </c>
      <c r="AO119" s="6">
        <f>J119*'Summary all tools'!J$38</f>
        <v>11.445674139340042</v>
      </c>
      <c r="AP119" s="6">
        <f>K119*'Summary all tools'!K$38</f>
        <v>11.808116681508626</v>
      </c>
      <c r="AQ119" s="6">
        <f>L119*'Summary all tools'!L$38</f>
        <v>49.275206973947853</v>
      </c>
      <c r="AR119" s="6">
        <f>M119*'Summary all tools'!M$38</f>
        <v>36.83395788815114</v>
      </c>
      <c r="AS119" s="6">
        <f>N119*'Summary all tools'!N$38</f>
        <v>28.865498700886498</v>
      </c>
      <c r="AT119" s="6">
        <f>O119*'Summary all tools'!O$38</f>
        <v>49.048348017347521</v>
      </c>
      <c r="AU119" s="6">
        <f>P119*'Summary all tools'!P$38</f>
        <v>29.72999909724059</v>
      </c>
      <c r="AV119" s="6"/>
      <c r="AW119" s="6">
        <f>R119*'Summary all tools'!B$45</f>
        <v>0.96169552747302411</v>
      </c>
      <c r="AX119" s="6">
        <f>S119*'Summary all tools'!C$45</f>
        <v>0.60323357983546633</v>
      </c>
      <c r="AY119" s="6">
        <f>T119*'Summary all tools'!D$45</f>
        <v>1.1067037516989906</v>
      </c>
      <c r="AZ119" s="6">
        <f>U119*'Summary all tools'!E$45</f>
        <v>0.53421995378267695</v>
      </c>
      <c r="BA119" s="6">
        <f>V119*'Summary all tools'!F$45</f>
        <v>0.24626878003765854</v>
      </c>
      <c r="BB119" s="6">
        <f>W119*'Summary all tools'!G$45</f>
        <v>0.28878605031730276</v>
      </c>
      <c r="BC119" s="6">
        <f>X119*'Summary all tools'!H$45</f>
        <v>0.15607935570262427</v>
      </c>
      <c r="BD119" s="6">
        <f>Y119*'Summary all tools'!J$45</f>
        <v>0.41851687822605343</v>
      </c>
      <c r="BE119" s="6">
        <f>Z119*'Summary all tools'!K$45</f>
        <v>0.27363458582979389</v>
      </c>
      <c r="BF119" s="6">
        <f>AA119*'Summary all tools'!L$45</f>
        <v>0.98056013877922998</v>
      </c>
      <c r="BG119" s="6">
        <f>AB119*'Summary all tools'!M$45</f>
        <v>0.63697821911840302</v>
      </c>
      <c r="BH119" s="6">
        <f>AC119*'Summary all tools'!N$45</f>
        <v>0.25991944803199446</v>
      </c>
      <c r="BI119" s="6">
        <f>AD119*'Summary all tools'!O$45</f>
        <v>0.40933317769536837</v>
      </c>
      <c r="BJ119" s="6">
        <f>AE119*'Summary all tools'!P$45</f>
        <v>0.23975805723581126</v>
      </c>
      <c r="BK119" s="6">
        <f t="shared" si="4"/>
        <v>481.26124929992113</v>
      </c>
      <c r="BM119" s="6">
        <f>C119*'Summary all tools'!B$39</f>
        <v>5.39711541481035</v>
      </c>
      <c r="BN119" s="6">
        <f>D119*'Summary all tools'!C$39</f>
        <v>5.2887313783395689</v>
      </c>
      <c r="BO119" s="6">
        <f>E119*'Summary all tools'!D$39</f>
        <v>16.623469396638047</v>
      </c>
      <c r="BP119" s="6">
        <f>F119*'Summary all tools'!E$39</f>
        <v>12.541023989086503</v>
      </c>
      <c r="BQ119" s="6">
        <f>G119*'Summary all tools'!F$39</f>
        <v>9.2819238563106605</v>
      </c>
      <c r="BR119" s="6">
        <f>H119*'Summary all tools'!G$39</f>
        <v>10.617866418993936</v>
      </c>
      <c r="BS119" s="6">
        <f>I119*'Summary all tools'!H$39</f>
        <v>6.0131625460168925</v>
      </c>
      <c r="BT119" s="6">
        <f>J119*'Summary all tools'!J$39</f>
        <v>2.5219282001935688</v>
      </c>
      <c r="BU119" s="6">
        <f>K119*'Summary all tools'!K$39</f>
        <v>2.6017884213493585</v>
      </c>
      <c r="BV119" s="6">
        <f>L119*'Summary all tools'!L$39</f>
        <v>9.7558295686675294</v>
      </c>
      <c r="BW119" s="6">
        <f>M119*'Summary all tools'!M$39</f>
        <v>7.2926292463118028</v>
      </c>
      <c r="BX119" s="6">
        <f>N119*'Summary all tools'!N$39</f>
        <v>5.7149812864171254</v>
      </c>
      <c r="BY119" s="6">
        <f>O119*'Summary all tools'!O$39</f>
        <v>11.082053526932075</v>
      </c>
      <c r="BZ119" s="6">
        <f>P119*'Summary all tools'!P$39</f>
        <v>6.7172382897531033</v>
      </c>
      <c r="CA119" s="6"/>
      <c r="CB119" s="6">
        <f>R119*'Summary all tools'!B$46</f>
        <v>0.22127507711768699</v>
      </c>
      <c r="CC119" s="6">
        <f>S119*'Summary all tools'!C$46</f>
        <v>0.13879710686479757</v>
      </c>
      <c r="CD119" s="6">
        <f>T119*'Summary all tools'!D$46</f>
        <v>0.32651197643293201</v>
      </c>
      <c r="CE119" s="6">
        <f>U119*'Summary all tools'!E$46</f>
        <v>0.15761147704768419</v>
      </c>
      <c r="CF119" s="6">
        <f>V119*'Summary all tools'!F$46</f>
        <v>7.2656938209868197E-2</v>
      </c>
      <c r="CG119" s="6">
        <f>W119*'Summary all tools'!G$46</f>
        <v>5.9748837996683332E-2</v>
      </c>
      <c r="CH119" s="6">
        <f>X119*'Summary all tools'!H$46</f>
        <v>3.2292280490198125E-2</v>
      </c>
      <c r="CI119" s="6">
        <f>Y119*'Summary all tools'!I$46</f>
        <v>0</v>
      </c>
      <c r="CJ119" s="6">
        <f>Z119*'Summary all tools'!J$46</f>
        <v>6.0292366369276623E-2</v>
      </c>
      <c r="CK119" s="6">
        <f>AA119*'Summary all tools'!K$46</f>
        <v>0.10778163571933107</v>
      </c>
      <c r="CL119" s="6">
        <f>AB119*'Summary all tools'!L$46</f>
        <v>0.12611313734223414</v>
      </c>
      <c r="CM119" s="6">
        <f>AC119*'Summary all tools'!M$46</f>
        <v>5.1460561858683466E-2</v>
      </c>
      <c r="CN119" s="6">
        <f>AD119*'Summary all tools'!N$46</f>
        <v>8.9092306276015457E-2</v>
      </c>
      <c r="CO119" s="6">
        <f>AE119*'Summary all tools'!O$46</f>
        <v>5.4171276530266974E-2</v>
      </c>
      <c r="CP119" s="6">
        <f t="shared" si="5"/>
        <v>112.94754651807618</v>
      </c>
      <c r="CR119" s="6"/>
      <c r="CS119" s="6"/>
      <c r="CT119" s="6"/>
      <c r="CU119" s="6"/>
      <c r="CV119" s="6"/>
      <c r="CW119" s="6"/>
      <c r="CX119" s="6"/>
      <c r="CY119" s="6"/>
      <c r="CZ119" s="6"/>
      <c r="DA119" s="6"/>
      <c r="DB119" s="6"/>
      <c r="DC119" s="6"/>
      <c r="DD119" s="6"/>
      <c r="DE119" s="6"/>
      <c r="DF119" s="6"/>
      <c r="DH119" s="6"/>
      <c r="DI119" s="6"/>
      <c r="DJ119" s="6"/>
      <c r="DK119" s="6"/>
      <c r="DL119" s="6"/>
      <c r="DM119" s="6"/>
      <c r="DN119" s="6"/>
      <c r="DO119" s="6"/>
      <c r="DP119" s="6"/>
      <c r="DQ119" s="6"/>
      <c r="DR119" s="6"/>
      <c r="DS119" s="6"/>
      <c r="DT119" s="6"/>
      <c r="DU119" s="6"/>
      <c r="DV119" s="6"/>
      <c r="DX119" s="6"/>
      <c r="DY119" s="6"/>
      <c r="DZ119" s="6"/>
      <c r="EA119" s="6"/>
      <c r="EB119" s="6"/>
      <c r="EC119" s="6"/>
      <c r="ED119" s="6"/>
      <c r="EE119" s="6"/>
      <c r="EF119" s="6"/>
      <c r="EG119" s="6"/>
      <c r="EH119" s="6"/>
      <c r="EI119" s="6"/>
      <c r="EJ119" s="6"/>
      <c r="EK119" s="6"/>
      <c r="EL119" s="6"/>
      <c r="EN119" s="1"/>
      <c r="EO119" s="1"/>
      <c r="EP119" s="1"/>
      <c r="EQ119" s="1"/>
      <c r="ER119" s="1"/>
      <c r="ES119" s="1"/>
      <c r="ET119" s="1"/>
      <c r="EU119" s="1"/>
      <c r="EV119" s="1"/>
      <c r="EW119" s="1"/>
      <c r="EX119" s="1"/>
      <c r="EY119" s="1"/>
      <c r="EZ119" s="1"/>
      <c r="FA119" s="1"/>
      <c r="FB119" s="2"/>
      <c r="FD119" s="2"/>
      <c r="FE119" s="2"/>
      <c r="FF119" s="2"/>
      <c r="FG119" s="2"/>
      <c r="FH119" s="2"/>
      <c r="FI119" s="2"/>
      <c r="FJ119" s="2"/>
      <c r="FK119" s="2"/>
      <c r="FL119" s="2"/>
      <c r="FM119" s="2"/>
      <c r="FN119" s="2"/>
      <c r="FO119" s="2"/>
      <c r="FP119" s="2"/>
      <c r="FQ119" s="2"/>
      <c r="FR119" s="2"/>
      <c r="FT119" s="2"/>
      <c r="FU119" s="2"/>
      <c r="FV119" s="2"/>
      <c r="FW119" s="2"/>
      <c r="FX119" s="2"/>
      <c r="FY119" s="2"/>
      <c r="FZ119" s="2"/>
      <c r="GA119" s="2"/>
      <c r="GB119" s="2"/>
      <c r="GC119" s="2"/>
      <c r="GD119" s="2"/>
      <c r="GE119" s="2"/>
      <c r="GF119" s="2"/>
      <c r="GG119" s="2"/>
      <c r="GH119" s="2"/>
      <c r="GJ119" s="6"/>
    </row>
    <row r="120" spans="1:192" x14ac:dyDescent="0.25">
      <c r="A120" s="8" t="s">
        <v>35</v>
      </c>
      <c r="B120" s="8" t="s">
        <v>287</v>
      </c>
      <c r="C120" s="22">
        <f>Baseline!CC120*'Summary all tools'!B$37</f>
        <v>137.24547445900822</v>
      </c>
      <c r="D120" s="22">
        <f>Baseline!CD120*'Summary all tools'!C$37</f>
        <v>142.01288894453563</v>
      </c>
      <c r="E120" s="22">
        <f>Baseline!CE120*'Summary all tools'!D$37</f>
        <v>335.64042042927605</v>
      </c>
      <c r="F120" s="22">
        <f>Baseline!CF120*'Summary all tools'!E$37</f>
        <v>240.61423258652113</v>
      </c>
      <c r="G120" s="22">
        <f>Baseline!CG120*'Summary all tools'!F$37</f>
        <v>177.65810240723158</v>
      </c>
      <c r="H120" s="22">
        <f>Baseline!CH120*'Summary all tools'!G$37</f>
        <v>218.06192414943828</v>
      </c>
      <c r="I120" s="22">
        <f>Baseline!CI120*'Summary all tools'!H$37</f>
        <v>122.44185428494843</v>
      </c>
      <c r="J120" s="27">
        <f>Baseline!CJ120*'Summary all tools'!J$37</f>
        <v>103.08291675957967</v>
      </c>
      <c r="K120" s="27">
        <f>Baseline!CK120*'Summary all tools'!K$37</f>
        <v>110.90722154850413</v>
      </c>
      <c r="L120" s="27">
        <f>Baseline!CL120*'Summary all tools'!L$37</f>
        <v>218.14103235424278</v>
      </c>
      <c r="M120" s="27">
        <f>Baseline!CM120*'Summary all tools'!M$37</f>
        <v>159.85299569938496</v>
      </c>
      <c r="N120" s="27">
        <f>Baseline!CN120*'Summary all tools'!N$37</f>
        <v>121.73714086642443</v>
      </c>
      <c r="O120" s="27">
        <f>Baseline!CO120*'Summary all tools'!O$37</f>
        <v>214.43564148952589</v>
      </c>
      <c r="P120" s="27">
        <f>Baseline!CP120*'Summary all tools'!P$37</f>
        <v>134.67726603352659</v>
      </c>
      <c r="Q120" s="28"/>
      <c r="R120" s="29">
        <f>Baseline!CR120*'Summary all tools'!B$44</f>
        <v>29.455855760117746</v>
      </c>
      <c r="S120" s="29">
        <f>Baseline!CS120*'Summary all tools'!C$44</f>
        <v>22.026184142291278</v>
      </c>
      <c r="T120" s="29">
        <f>Baseline!CT120*'Summary all tools'!D$44</f>
        <v>46.077429304651496</v>
      </c>
      <c r="U120" s="29">
        <f>Baseline!CU120*'Summary all tools'!E$44</f>
        <v>33.848144668772257</v>
      </c>
      <c r="V120" s="29">
        <f>Baseline!CV120*'Summary all tools'!F$44</f>
        <v>12.253336612538677</v>
      </c>
      <c r="W120" s="29">
        <f>Baseline!CW120*'Summary all tools'!G$44</f>
        <v>15.579275741606388</v>
      </c>
      <c r="X120" s="29">
        <f>Baseline!CX120*'Summary all tools'!H$44</f>
        <v>11.873547080404858</v>
      </c>
      <c r="Y120" s="29">
        <f>Baseline!CY120*'Summary all tools'!J$44</f>
        <v>20.688302801628247</v>
      </c>
      <c r="Z120" s="29">
        <f>Baseline!CZ120*'Summary all tools'!K$44</f>
        <v>17.152992952265706</v>
      </c>
      <c r="AA120" s="29">
        <f>Baseline!DA120*'Summary all tools'!L$44</f>
        <v>30.814183350055426</v>
      </c>
      <c r="AB120" s="29">
        <f>Baseline!DB120*'Summary all tools'!M$44</f>
        <v>21.009418069221748</v>
      </c>
      <c r="AC120" s="29">
        <f>Baseline!DC120*'Summary all tools'!N$44</f>
        <v>9.7852136290800704</v>
      </c>
      <c r="AD120" s="29">
        <f>Baseline!DD120*'Summary all tools'!O$44</f>
        <v>16.531958528179477</v>
      </c>
      <c r="AE120" s="29">
        <f>Baseline!DE120*'Summary all tools'!P$44</f>
        <v>11.655981632252537</v>
      </c>
      <c r="AF120" s="29">
        <f t="shared" si="3"/>
        <v>2735.2609362852136</v>
      </c>
      <c r="AH120" s="6">
        <f>C120*'Summary all tools'!B$38</f>
        <v>25.804889540545638</v>
      </c>
      <c r="AI120" s="6">
        <f>D120*'Summary all tools'!C$38</f>
        <v>26.701258653465104</v>
      </c>
      <c r="AJ120" s="6">
        <f>E120*'Summary all tools'!D$38</f>
        <v>63.425009024781041</v>
      </c>
      <c r="AK120" s="6">
        <f>F120*'Summary all tools'!E$38</f>
        <v>45.468182448861391</v>
      </c>
      <c r="AL120" s="6">
        <f>G120*'Summary all tools'!F$38</f>
        <v>33.57154282577968</v>
      </c>
      <c r="AM120" s="6">
        <f>H120*'Summary all tools'!G$38</f>
        <v>52.600889281888534</v>
      </c>
      <c r="AN120" s="6">
        <f>I120*'Summary all tools'!H$38</f>
        <v>29.535419564114179</v>
      </c>
      <c r="AO120" s="6">
        <f>J120*'Summary all tools'!J$38</f>
        <v>12.591909086573915</v>
      </c>
      <c r="AP120" s="6">
        <f>K120*'Summary all tools'!K$38</f>
        <v>13.547673025593671</v>
      </c>
      <c r="AQ120" s="6">
        <f>L120*'Summary all tools'!L$38</f>
        <v>53.414977519773501</v>
      </c>
      <c r="AR120" s="6">
        <f>M120*'Summary all tools'!M$38</f>
        <v>39.142311190153421</v>
      </c>
      <c r="AS120" s="6">
        <f>N120*'Summary all tools'!N$38</f>
        <v>29.80909447674156</v>
      </c>
      <c r="AT120" s="6">
        <f>O120*'Summary all tools'!O$38</f>
        <v>47.763390788440532</v>
      </c>
      <c r="AU120" s="6">
        <f>P120*'Summary all tools'!P$38</f>
        <v>29.998011726013846</v>
      </c>
      <c r="AV120" s="6"/>
      <c r="AW120" s="6">
        <f>R120*'Summary all tools'!B$45</f>
        <v>5.5382890197891932</v>
      </c>
      <c r="AX120" s="6">
        <f>S120*'Summary all tools'!C$45</f>
        <v>4.1413624094491093</v>
      </c>
      <c r="AY120" s="6">
        <f>T120*'Summary all tools'!D$45</f>
        <v>8.707119856864896</v>
      </c>
      <c r="AZ120" s="6">
        <f>U120*'Summary all tools'!E$45</f>
        <v>6.3961869620567295</v>
      </c>
      <c r="BA120" s="6">
        <f>V120*'Summary all tools'!F$45</f>
        <v>2.3154779279562523</v>
      </c>
      <c r="BB120" s="6">
        <f>W120*'Summary all tools'!G$45</f>
        <v>3.7580323184466424</v>
      </c>
      <c r="BC120" s="6">
        <f>X120*'Summary all tools'!H$45</f>
        <v>2.8641365877871237</v>
      </c>
      <c r="BD120" s="6">
        <f>Y120*'Summary all tools'!J$45</f>
        <v>2.5271425782527257</v>
      </c>
      <c r="BE120" s="6">
        <f>Z120*'Summary all tools'!K$45</f>
        <v>2.0952931349558521</v>
      </c>
      <c r="BF120" s="6">
        <f>AA120*'Summary all tools'!L$45</f>
        <v>7.5452971555599975</v>
      </c>
      <c r="BG120" s="6">
        <f>AB120*'Summary all tools'!M$45</f>
        <v>5.1444589849039284</v>
      </c>
      <c r="BH120" s="6">
        <f>AC120*'Summary all tools'!N$45</f>
        <v>2.3960506667755634</v>
      </c>
      <c r="BI120" s="6">
        <f>AD120*'Summary all tools'!O$45</f>
        <v>3.6823281344220828</v>
      </c>
      <c r="BJ120" s="6">
        <f>AE120*'Summary all tools'!P$45</f>
        <v>2.596253131508254</v>
      </c>
      <c r="BK120" s="6">
        <f t="shared" si="4"/>
        <v>563.08198802145432</v>
      </c>
      <c r="BM120" s="6">
        <f>C120*'Summary all tools'!B$39</f>
        <v>5.9374082128689087</v>
      </c>
      <c r="BN120" s="6">
        <f>D120*'Summary all tools'!C$39</f>
        <v>6.1436524335406437</v>
      </c>
      <c r="BO120" s="6">
        <f>E120*'Summary all tools'!D$39</f>
        <v>18.712347383087572</v>
      </c>
      <c r="BP120" s="6">
        <f>F120*'Summary all tools'!E$39</f>
        <v>13.414525877769664</v>
      </c>
      <c r="BQ120" s="6">
        <f>G120*'Summary all tools'!F$39</f>
        <v>9.9046477281026988</v>
      </c>
      <c r="BR120" s="6">
        <f>H120*'Summary all tools'!G$39</f>
        <v>10.882942610045903</v>
      </c>
      <c r="BS120" s="6">
        <f>I120*'Summary all tools'!H$39</f>
        <v>6.1107764615408646</v>
      </c>
      <c r="BT120" s="6">
        <f>J120*'Summary all tools'!J$39</f>
        <v>2.7744884428044219</v>
      </c>
      <c r="BU120" s="6">
        <f>K120*'Summary all tools'!K$39</f>
        <v>2.9850804971647076</v>
      </c>
      <c r="BV120" s="6">
        <f>L120*'Summary all tools'!L$39</f>
        <v>10.57544856935113</v>
      </c>
      <c r="BW120" s="6">
        <f>M120*'Summary all tools'!M$39</f>
        <v>7.7496522155001752</v>
      </c>
      <c r="BX120" s="6">
        <f>N120*'Summary all tools'!N$39</f>
        <v>5.9018005843213155</v>
      </c>
      <c r="BY120" s="6">
        <f>O120*'Summary all tools'!O$39</f>
        <v>10.791728462660203</v>
      </c>
      <c r="BZ120" s="6">
        <f>P120*'Summary all tools'!P$39</f>
        <v>6.777793444371329</v>
      </c>
      <c r="CA120" s="6"/>
      <c r="CB120" s="6">
        <f>R120*'Summary all tools'!B$46</f>
        <v>1.2742965886240623</v>
      </c>
      <c r="CC120" s="6">
        <f>S120*'Summary all tools'!C$46</f>
        <v>0.95287984642191892</v>
      </c>
      <c r="CD120" s="6">
        <f>T120*'Summary all tools'!D$46</f>
        <v>2.5688707652241152</v>
      </c>
      <c r="CE120" s="6">
        <f>U120*'Summary all tools'!E$46</f>
        <v>1.8870737931533828</v>
      </c>
      <c r="CF120" s="6">
        <f>V120*'Summary all tools'!F$46</f>
        <v>0.68313789799951541</v>
      </c>
      <c r="CG120" s="6">
        <f>W120*'Summary all tools'!G$46</f>
        <v>0.77752392795447778</v>
      </c>
      <c r="CH120" s="6">
        <f>X120*'Summary all tools'!H$46</f>
        <v>0.59257998368009457</v>
      </c>
      <c r="CI120" s="6">
        <f>Y120*'Summary all tools'!I$46</f>
        <v>0</v>
      </c>
      <c r="CJ120" s="6">
        <f>Z120*'Summary all tools'!J$46</f>
        <v>0.46167475854959455</v>
      </c>
      <c r="CK120" s="6">
        <f>AA120*'Summary all tools'!K$46</f>
        <v>0.82936725372819986</v>
      </c>
      <c r="CL120" s="6">
        <f>AB120*'Summary all tools'!L$46</f>
        <v>1.018533825870241</v>
      </c>
      <c r="CM120" s="6">
        <f>AC120*'Summary all tools'!M$46</f>
        <v>0.47438587026764517</v>
      </c>
      <c r="CN120" s="6">
        <f>AD120*'Summary all tools'!N$46</f>
        <v>0.80146717597583328</v>
      </c>
      <c r="CO120" s="6">
        <f>AE120*'Summary all tools'!O$46</f>
        <v>0.58660112594747149</v>
      </c>
      <c r="CP120" s="6">
        <f t="shared" si="5"/>
        <v>131.57068573652609</v>
      </c>
      <c r="CR120" s="6"/>
      <c r="CS120" s="6"/>
      <c r="CT120" s="6"/>
      <c r="CU120" s="6"/>
      <c r="CV120" s="6"/>
      <c r="CW120" s="6"/>
      <c r="CX120" s="6"/>
      <c r="CY120" s="6"/>
      <c r="CZ120" s="6"/>
      <c r="DA120" s="6"/>
      <c r="DB120" s="6"/>
      <c r="DC120" s="6"/>
      <c r="DD120" s="6"/>
      <c r="DE120" s="6"/>
      <c r="DF120" s="6"/>
      <c r="DH120" s="6"/>
      <c r="DI120" s="6"/>
      <c r="DJ120" s="6"/>
      <c r="DK120" s="6"/>
      <c r="DL120" s="6"/>
      <c r="DM120" s="6"/>
      <c r="DN120" s="6"/>
      <c r="DO120" s="6"/>
      <c r="DP120" s="6"/>
      <c r="DQ120" s="6"/>
      <c r="DR120" s="6"/>
      <c r="DS120" s="6"/>
      <c r="DT120" s="6"/>
      <c r="DU120" s="6"/>
      <c r="DV120" s="6"/>
      <c r="DX120" s="6"/>
      <c r="DY120" s="6"/>
      <c r="DZ120" s="6"/>
      <c r="EA120" s="6"/>
      <c r="EB120" s="6"/>
      <c r="EC120" s="6"/>
      <c r="ED120" s="6"/>
      <c r="EE120" s="6"/>
      <c r="EF120" s="6"/>
      <c r="EG120" s="6"/>
      <c r="EH120" s="6"/>
      <c r="EI120" s="6"/>
      <c r="EJ120" s="6"/>
      <c r="EK120" s="6"/>
      <c r="EL120" s="6"/>
      <c r="EN120" s="1"/>
      <c r="EO120" s="1"/>
      <c r="EP120" s="1"/>
      <c r="EQ120" s="1"/>
      <c r="ER120" s="1"/>
      <c r="ES120" s="1"/>
      <c r="ET120" s="1"/>
      <c r="EU120" s="1"/>
      <c r="EV120" s="1"/>
      <c r="EW120" s="1"/>
      <c r="EX120" s="1"/>
      <c r="EY120" s="1"/>
      <c r="EZ120" s="1"/>
      <c r="FA120" s="1"/>
      <c r="FB120" s="2"/>
      <c r="FD120" s="2"/>
      <c r="FE120" s="2"/>
      <c r="FF120" s="2"/>
      <c r="FG120" s="2"/>
      <c r="FH120" s="2"/>
      <c r="FI120" s="2"/>
      <c r="FJ120" s="2"/>
      <c r="FK120" s="2"/>
      <c r="FL120" s="2"/>
      <c r="FM120" s="2"/>
      <c r="FN120" s="2"/>
      <c r="FO120" s="2"/>
      <c r="FP120" s="2"/>
      <c r="FQ120" s="2"/>
      <c r="FR120" s="2"/>
      <c r="FT120" s="2"/>
      <c r="FU120" s="2"/>
      <c r="FV120" s="2"/>
      <c r="FW120" s="2"/>
      <c r="FX120" s="2"/>
      <c r="FY120" s="2"/>
      <c r="FZ120" s="2"/>
      <c r="GA120" s="2"/>
      <c r="GB120" s="2"/>
      <c r="GC120" s="2"/>
      <c r="GD120" s="2"/>
      <c r="GE120" s="2"/>
      <c r="GF120" s="2"/>
      <c r="GG120" s="2"/>
      <c r="GH120" s="2"/>
      <c r="GJ120" s="6"/>
    </row>
    <row r="121" spans="1:192" x14ac:dyDescent="0.25">
      <c r="A121" s="8" t="s">
        <v>71</v>
      </c>
      <c r="B121" s="8" t="s">
        <v>288</v>
      </c>
      <c r="C121" s="22">
        <f>Baseline!CC121*'Summary all tools'!B$37</f>
        <v>119.02528354025041</v>
      </c>
      <c r="D121" s="22">
        <f>Baseline!CD121*'Summary all tools'!C$37</f>
        <v>105.84976764779144</v>
      </c>
      <c r="E121" s="22">
        <f>Baseline!CE121*'Summary all tools'!D$37</f>
        <v>243.85124113693584</v>
      </c>
      <c r="F121" s="22">
        <f>Baseline!CF121*'Summary all tools'!E$37</f>
        <v>190.41757829974173</v>
      </c>
      <c r="G121" s="22">
        <f>Baseline!CG121*'Summary all tools'!F$37</f>
        <v>165.71017782404328</v>
      </c>
      <c r="H121" s="22">
        <f>Baseline!CH121*'Summary all tools'!G$37</f>
        <v>169.0780226404278</v>
      </c>
      <c r="I121" s="22">
        <f>Baseline!CI121*'Summary all tools'!H$37</f>
        <v>83.843425303143135</v>
      </c>
      <c r="J121" s="27">
        <f>Baseline!CJ121*'Summary all tools'!J$37</f>
        <v>83.880410681822923</v>
      </c>
      <c r="K121" s="27">
        <f>Baseline!CK121*'Summary all tools'!K$37</f>
        <v>80.761736703916426</v>
      </c>
      <c r="L121" s="27">
        <f>Baseline!CL121*'Summary all tools'!L$37</f>
        <v>156.94266084761591</v>
      </c>
      <c r="M121" s="27">
        <f>Baseline!CM121*'Summary all tools'!M$37</f>
        <v>127.91869249560213</v>
      </c>
      <c r="N121" s="27">
        <f>Baseline!CN121*'Summary all tools'!N$37</f>
        <v>105.04194307337472</v>
      </c>
      <c r="O121" s="27">
        <f>Baseline!CO121*'Summary all tools'!O$37</f>
        <v>154.05131726249013</v>
      </c>
      <c r="P121" s="27">
        <f>Baseline!CP121*'Summary all tools'!P$37</f>
        <v>87.470172992697186</v>
      </c>
      <c r="Q121" s="28"/>
      <c r="R121" s="29">
        <f>Baseline!CR121*'Summary all tools'!B$44</f>
        <v>94.613544561728204</v>
      </c>
      <c r="S121" s="29">
        <f>Baseline!CS121*'Summary all tools'!C$44</f>
        <v>78.517240281345039</v>
      </c>
      <c r="T121" s="29">
        <f>Baseline!CT121*'Summary all tools'!D$44</f>
        <v>201.41762061669991</v>
      </c>
      <c r="U121" s="29">
        <f>Baseline!CU121*'Summary all tools'!E$44</f>
        <v>158.25188523906954</v>
      </c>
      <c r="V121" s="29">
        <f>Baseline!CV121*'Summary all tools'!F$44</f>
        <v>88.136119557576862</v>
      </c>
      <c r="W121" s="29">
        <f>Baseline!CW121*'Summary all tools'!G$44</f>
        <v>81.657884437639822</v>
      </c>
      <c r="X121" s="29">
        <f>Baseline!CX121*'Summary all tools'!H$44</f>
        <v>44.133071231396329</v>
      </c>
      <c r="Y121" s="29">
        <f>Baseline!CY121*'Summary all tools'!J$44</f>
        <v>73.045178271783612</v>
      </c>
      <c r="Z121" s="29">
        <f>Baseline!CZ121*'Summary all tools'!K$44</f>
        <v>64.128426166881511</v>
      </c>
      <c r="AA121" s="29">
        <f>Baseline!DA121*'Summary all tools'!L$44</f>
        <v>135.25214495269199</v>
      </c>
      <c r="AB121" s="29">
        <f>Baseline!DB121*'Summary all tools'!M$44</f>
        <v>106.66157312316992</v>
      </c>
      <c r="AC121" s="29">
        <f>Baseline!DC121*'Summary all tools'!N$44</f>
        <v>63.403695368613583</v>
      </c>
      <c r="AD121" s="29">
        <f>Baseline!DD121*'Summary all tools'!O$44</f>
        <v>82.565253895384146</v>
      </c>
      <c r="AE121" s="29">
        <f>Baseline!DE121*'Summary all tools'!P$44</f>
        <v>50.263987935503629</v>
      </c>
      <c r="AF121" s="29">
        <f t="shared" si="3"/>
        <v>3195.8900560893376</v>
      </c>
      <c r="AH121" s="6">
        <f>C121*'Summary all tools'!B$38</f>
        <v>22.379129850329946</v>
      </c>
      <c r="AI121" s="6">
        <f>D121*'Summary all tools'!C$38</f>
        <v>19.901869790682916</v>
      </c>
      <c r="AJ121" s="6">
        <f>E121*'Summary all tools'!D$38</f>
        <v>46.079870684327076</v>
      </c>
      <c r="AK121" s="6">
        <f>F121*'Summary all tools'!E$38</f>
        <v>35.982664443965284</v>
      </c>
      <c r="AL121" s="6">
        <f>G121*'Summary all tools'!F$38</f>
        <v>31.313777734355597</v>
      </c>
      <c r="AM121" s="6">
        <f>H121*'Summary all tools'!G$38</f>
        <v>40.784994370750148</v>
      </c>
      <c r="AN121" s="6">
        <f>I121*'Summary all tools'!H$38</f>
        <v>20.224707952052086</v>
      </c>
      <c r="AO121" s="6">
        <f>J121*'Summary all tools'!J$38</f>
        <v>10.246261346226817</v>
      </c>
      <c r="AP121" s="6">
        <f>K121*'Summary all tools'!K$38</f>
        <v>9.8653053116585276</v>
      </c>
      <c r="AQ121" s="6">
        <f>L121*'Summary all tools'!L$38</f>
        <v>38.429673732612606</v>
      </c>
      <c r="AR121" s="6">
        <f>M121*'Summary all tools'!M$38</f>
        <v>31.322736535488442</v>
      </c>
      <c r="AS121" s="6">
        <f>N121*'Summary all tools'!N$38</f>
        <v>25.721034540563409</v>
      </c>
      <c r="AT121" s="6">
        <f>O121*'Summary all tools'!O$38</f>
        <v>34.313387535633872</v>
      </c>
      <c r="AU121" s="6">
        <f>P121*'Summary all tools'!P$38</f>
        <v>19.483104702008042</v>
      </c>
      <c r="AV121" s="6"/>
      <c r="AW121" s="6">
        <f>R121*'Summary all tools'!B$45</f>
        <v>17.789235499958881</v>
      </c>
      <c r="AX121" s="6">
        <f>S121*'Summary all tools'!C$45</f>
        <v>14.762808904811962</v>
      </c>
      <c r="AY121" s="6">
        <f>T121*'Summary all tools'!D$45</f>
        <v>38.061310938132259</v>
      </c>
      <c r="AZ121" s="6">
        <f>U121*'Summary all tools'!E$45</f>
        <v>29.904405544002579</v>
      </c>
      <c r="BA121" s="6">
        <f>V121*'Summary all tools'!F$45</f>
        <v>16.654830104189994</v>
      </c>
      <c r="BB121" s="6">
        <f>W121*'Summary all tools'!G$45</f>
        <v>19.697511865271714</v>
      </c>
      <c r="BC121" s="6">
        <f>X121*'Summary all tools'!H$45</f>
        <v>10.645777810900594</v>
      </c>
      <c r="BD121" s="6">
        <f>Y121*'Summary all tools'!J$45</f>
        <v>8.9227029358907526</v>
      </c>
      <c r="BE121" s="6">
        <f>Z121*'Summary all tools'!K$45</f>
        <v>7.833493051441013</v>
      </c>
      <c r="BF121" s="6">
        <f>AA121*'Summary all tools'!L$45</f>
        <v>33.118438123173554</v>
      </c>
      <c r="BG121" s="6">
        <f>AB121*'Summary all tools'!M$45</f>
        <v>26.117624314465598</v>
      </c>
      <c r="BH121" s="6">
        <f>AC121*'Summary all tools'!N$45</f>
        <v>15.525309137096833</v>
      </c>
      <c r="BI121" s="6">
        <f>AD121*'Summary all tools'!O$45</f>
        <v>18.390583113696934</v>
      </c>
      <c r="BJ121" s="6">
        <f>AE121*'Summary all tools'!P$45</f>
        <v>11.195799735867071</v>
      </c>
      <c r="BK121" s="6">
        <f t="shared" si="4"/>
        <v>654.66834960955441</v>
      </c>
      <c r="BM121" s="6">
        <f>C121*'Summary all tools'!B$39</f>
        <v>5.1491803195449437</v>
      </c>
      <c r="BN121" s="6">
        <f>D121*'Summary all tools'!C$39</f>
        <v>4.5791912792721758</v>
      </c>
      <c r="BO121" s="6">
        <f>E121*'Summary all tools'!D$39</f>
        <v>13.594992903761094</v>
      </c>
      <c r="BP121" s="6">
        <f>F121*'Summary all tools'!E$39</f>
        <v>10.616003485020812</v>
      </c>
      <c r="BQ121" s="6">
        <f>G121*'Summary all tools'!F$39</f>
        <v>9.2385369092042904</v>
      </c>
      <c r="BR121" s="6">
        <f>H121*'Summary all tools'!G$39</f>
        <v>8.4382746973965812</v>
      </c>
      <c r="BS121" s="6">
        <f>I121*'Summary all tools'!H$39</f>
        <v>4.1844223349073282</v>
      </c>
      <c r="BT121" s="6">
        <f>J121*'Summary all tools'!J$39</f>
        <v>2.2576508051008242</v>
      </c>
      <c r="BU121" s="6">
        <f>K121*'Summary all tools'!K$39</f>
        <v>2.1737113398569639</v>
      </c>
      <c r="BV121" s="6">
        <f>L121*'Summary all tools'!L$39</f>
        <v>7.6085595645105499</v>
      </c>
      <c r="BW121" s="6">
        <f>M121*'Summary all tools'!M$39</f>
        <v>6.2014813946101279</v>
      </c>
      <c r="BX121" s="6">
        <f>N121*'Summary all tools'!N$39</f>
        <v>5.0924195902457754</v>
      </c>
      <c r="BY121" s="6">
        <f>O121*'Summary all tools'!O$39</f>
        <v>7.7528155938252254</v>
      </c>
      <c r="BZ121" s="6">
        <f>P121*'Summary all tools'!P$39</f>
        <v>4.4020403929223182</v>
      </c>
      <c r="CA121" s="6"/>
      <c r="CB121" s="6">
        <f>R121*'Summary all tools'!B$46</f>
        <v>4.0930984336188576</v>
      </c>
      <c r="CC121" s="6">
        <f>S121*'Summary all tools'!C$46</f>
        <v>3.3967524913726641</v>
      </c>
      <c r="CD121" s="6">
        <f>T121*'Summary all tools'!D$46</f>
        <v>11.229268755039021</v>
      </c>
      <c r="CE121" s="6">
        <f>U121*'Summary all tools'!E$46</f>
        <v>8.8227283437274675</v>
      </c>
      <c r="CF121" s="6">
        <f>V121*'Summary all tools'!F$46</f>
        <v>4.9136921114846253</v>
      </c>
      <c r="CG121" s="6">
        <f>W121*'Summary all tools'!G$46</f>
        <v>4.0753472824700099</v>
      </c>
      <c r="CH121" s="6">
        <f>X121*'Summary all tools'!H$46</f>
        <v>2.2025747194966745</v>
      </c>
      <c r="CI121" s="6">
        <f>Y121*'Summary all tools'!I$46</f>
        <v>0</v>
      </c>
      <c r="CJ121" s="6">
        <f>Z121*'Summary all tools'!J$46</f>
        <v>1.7260238926903928</v>
      </c>
      <c r="CK121" s="6">
        <f>AA121*'Summary all tools'!K$46</f>
        <v>3.6403268827846706</v>
      </c>
      <c r="CL121" s="6">
        <f>AB121*'Summary all tools'!L$46</f>
        <v>5.17093904212574</v>
      </c>
      <c r="CM121" s="6">
        <f>AC121*'Summary all tools'!M$46</f>
        <v>3.073802815733937</v>
      </c>
      <c r="CN121" s="6">
        <f>AD121*'Summary all tools'!N$46</f>
        <v>4.0027526539257723</v>
      </c>
      <c r="CO121" s="6">
        <f>AE121*'Summary all tools'!O$46</f>
        <v>2.5295949194009282</v>
      </c>
      <c r="CP121" s="6">
        <f t="shared" si="5"/>
        <v>150.16618295404976</v>
      </c>
      <c r="CR121" s="6"/>
      <c r="CS121" s="6"/>
      <c r="CT121" s="6"/>
      <c r="CU121" s="6"/>
      <c r="CV121" s="6"/>
      <c r="CW121" s="6"/>
      <c r="CX121" s="6"/>
      <c r="CY121" s="6"/>
      <c r="CZ121" s="6"/>
      <c r="DA121" s="6"/>
      <c r="DB121" s="6"/>
      <c r="DC121" s="6"/>
      <c r="DD121" s="6"/>
      <c r="DE121" s="6"/>
      <c r="DF121" s="6"/>
      <c r="DH121" s="6"/>
      <c r="DI121" s="6"/>
      <c r="DJ121" s="6"/>
      <c r="DK121" s="6"/>
      <c r="DL121" s="6"/>
      <c r="DM121" s="6"/>
      <c r="DN121" s="6"/>
      <c r="DO121" s="6"/>
      <c r="DP121" s="6"/>
      <c r="DQ121" s="6"/>
      <c r="DR121" s="6"/>
      <c r="DS121" s="6"/>
      <c r="DT121" s="6"/>
      <c r="DU121" s="6"/>
      <c r="DV121" s="6"/>
      <c r="DX121" s="6"/>
      <c r="DY121" s="6"/>
      <c r="DZ121" s="6"/>
      <c r="EA121" s="6"/>
      <c r="EB121" s="6"/>
      <c r="EC121" s="6"/>
      <c r="ED121" s="6"/>
      <c r="EE121" s="6"/>
      <c r="EF121" s="6"/>
      <c r="EG121" s="6"/>
      <c r="EH121" s="6"/>
      <c r="EI121" s="6"/>
      <c r="EJ121" s="6"/>
      <c r="EK121" s="6"/>
      <c r="EL121" s="6"/>
      <c r="EN121" s="1"/>
      <c r="EO121" s="1"/>
      <c r="EP121" s="1"/>
      <c r="EQ121" s="1"/>
      <c r="ER121" s="1"/>
      <c r="ES121" s="1"/>
      <c r="ET121" s="1"/>
      <c r="EU121" s="1"/>
      <c r="EV121" s="1"/>
      <c r="EW121" s="1"/>
      <c r="EX121" s="1"/>
      <c r="EY121" s="1"/>
      <c r="EZ121" s="1"/>
      <c r="FA121" s="1"/>
      <c r="FB121" s="2"/>
      <c r="FD121" s="2"/>
      <c r="FE121" s="2"/>
      <c r="FF121" s="2"/>
      <c r="FG121" s="2"/>
      <c r="FH121" s="2"/>
      <c r="FI121" s="2"/>
      <c r="FJ121" s="2"/>
      <c r="FK121" s="2"/>
      <c r="FL121" s="2"/>
      <c r="FM121" s="2"/>
      <c r="FN121" s="2"/>
      <c r="FO121" s="2"/>
      <c r="FP121" s="2"/>
      <c r="FQ121" s="2"/>
      <c r="FR121" s="2"/>
      <c r="FT121" s="2"/>
      <c r="FU121" s="2"/>
      <c r="FV121" s="2"/>
      <c r="FW121" s="2"/>
      <c r="FX121" s="2"/>
      <c r="FY121" s="2"/>
      <c r="FZ121" s="2"/>
      <c r="GA121" s="2"/>
      <c r="GB121" s="2"/>
      <c r="GC121" s="2"/>
      <c r="GD121" s="2"/>
      <c r="GE121" s="2"/>
      <c r="GF121" s="2"/>
      <c r="GG121" s="2"/>
      <c r="GH121" s="2"/>
      <c r="GJ121" s="6"/>
    </row>
    <row r="122" spans="1:192" x14ac:dyDescent="0.25">
      <c r="A122" s="8" t="s">
        <v>105</v>
      </c>
      <c r="B122" s="8" t="s">
        <v>289</v>
      </c>
      <c r="C122" s="22">
        <f>Baseline!CC122*'Summary all tools'!B$37</f>
        <v>23.598872209264275</v>
      </c>
      <c r="D122" s="22">
        <f>Baseline!CD122*'Summary all tools'!C$37</f>
        <v>25.283480971250025</v>
      </c>
      <c r="E122" s="22">
        <f>Baseline!CE122*'Summary all tools'!D$37</f>
        <v>62.574715299800872</v>
      </c>
      <c r="F122" s="22">
        <f>Baseline!CF122*'Summary all tools'!E$37</f>
        <v>49.058111656522811</v>
      </c>
      <c r="G122" s="22">
        <f>Baseline!CG122*'Summary all tools'!F$37</f>
        <v>38.92511475402938</v>
      </c>
      <c r="H122" s="22">
        <f>Baseline!CH122*'Summary all tools'!G$37</f>
        <v>54.872857921256205</v>
      </c>
      <c r="I122" s="22">
        <f>Baseline!CI122*'Summary all tools'!H$37</f>
        <v>34.261330531806237</v>
      </c>
      <c r="J122" s="27">
        <f>Baseline!CJ122*'Summary all tools'!J$37</f>
        <v>17.368757640109557</v>
      </c>
      <c r="K122" s="27">
        <f>Baseline!CK122*'Summary all tools'!K$37</f>
        <v>19.883424626250036</v>
      </c>
      <c r="L122" s="27">
        <f>Baseline!CL122*'Summary all tools'!L$37</f>
        <v>39.6095743370756</v>
      </c>
      <c r="M122" s="27">
        <f>Baseline!CM122*'Summary all tools'!M$37</f>
        <v>33.182923772827998</v>
      </c>
      <c r="N122" s="27">
        <f>Baseline!CN122*'Summary all tools'!N$37</f>
        <v>27.412375978570292</v>
      </c>
      <c r="O122" s="27">
        <f>Baseline!CO122*'Summary all tools'!O$37</f>
        <v>52.203843122465528</v>
      </c>
      <c r="P122" s="27">
        <f>Baseline!CP122*'Summary all tools'!P$37</f>
        <v>34.635475866287962</v>
      </c>
      <c r="Q122" s="28"/>
      <c r="R122" s="29">
        <f>Baseline!CR122*'Summary all tools'!B$44</f>
        <v>0.29695101965765558</v>
      </c>
      <c r="S122" s="29">
        <f>Baseline!CS122*'Summary all tools'!C$44</f>
        <v>0.31046484692248683</v>
      </c>
      <c r="T122" s="29">
        <f>Baseline!CT122*'Summary all tools'!D$44</f>
        <v>0.65602524104629933</v>
      </c>
      <c r="U122" s="29">
        <f>Baseline!CU122*'Summary all tools'!E$44</f>
        <v>0.42659227527411142</v>
      </c>
      <c r="V122" s="29">
        <f>Baseline!CV122*'Summary all tools'!F$44</f>
        <v>0.2329101855140128</v>
      </c>
      <c r="W122" s="29">
        <f>Baseline!CW122*'Summary all tools'!G$44</f>
        <v>0.39055414890573809</v>
      </c>
      <c r="X122" s="29">
        <f>Baseline!CX122*'Summary all tools'!H$44</f>
        <v>0.11382501837809382</v>
      </c>
      <c r="Y122" s="29">
        <f>Baseline!CY122*'Summary all tools'!J$44</f>
        <v>0.30847986542279521</v>
      </c>
      <c r="Z122" s="29">
        <f>Baseline!CZ122*'Summary all tools'!K$44</f>
        <v>0.24340841164498897</v>
      </c>
      <c r="AA122" s="29">
        <f>Baseline!DA122*'Summary all tools'!L$44</f>
        <v>0.44362723257524678</v>
      </c>
      <c r="AB122" s="29">
        <f>Baseline!DB122*'Summary all tools'!M$44</f>
        <v>0.16646951725498998</v>
      </c>
      <c r="AC122" s="29">
        <f>Baseline!DC122*'Summary all tools'!N$44</f>
        <v>0.1004116336211366</v>
      </c>
      <c r="AD122" s="29">
        <f>Baseline!DD122*'Summary all tools'!O$44</f>
        <v>0.21860905830178193</v>
      </c>
      <c r="AE122" s="29">
        <f>Baseline!DE122*'Summary all tools'!P$44</f>
        <v>0.17743583947893427</v>
      </c>
      <c r="AF122" s="29">
        <f t="shared" si="3"/>
        <v>516.95662298151501</v>
      </c>
      <c r="AH122" s="6">
        <f>C122*'Summary all tools'!B$38</f>
        <v>4.4370591674656623</v>
      </c>
      <c r="AI122" s="6">
        <f>D122*'Summary all tools'!C$38</f>
        <v>4.7537992508340317</v>
      </c>
      <c r="AJ122" s="6">
        <f>E122*'Summary all tools'!D$38</f>
        <v>11.824564745619648</v>
      </c>
      <c r="AK122" s="6">
        <f>F122*'Summary all tools'!E$38</f>
        <v>9.2703708646715643</v>
      </c>
      <c r="AL122" s="6">
        <f>G122*'Summary all tools'!F$38</f>
        <v>7.3555674593881815</v>
      </c>
      <c r="AM122" s="6">
        <f>H122*'Summary all tools'!G$38</f>
        <v>13.236428759193965</v>
      </c>
      <c r="AN122" s="6">
        <f>I122*'Summary all tools'!H$38</f>
        <v>8.2645168842896748</v>
      </c>
      <c r="AO122" s="6">
        <f>J122*'Summary all tools'!J$38</f>
        <v>2.1216494839885378</v>
      </c>
      <c r="AP122" s="6">
        <f>K122*'Summary all tools'!K$38</f>
        <v>2.4288241261878927</v>
      </c>
      <c r="AQ122" s="6">
        <f>L122*'Summary all tools'!L$38</f>
        <v>9.6989754744852323</v>
      </c>
      <c r="AR122" s="6">
        <f>M122*'Summary all tools'!M$38</f>
        <v>8.1253174069866425</v>
      </c>
      <c r="AS122" s="6">
        <f>N122*'Summary all tools'!N$38</f>
        <v>6.7123155641856593</v>
      </c>
      <c r="AT122" s="6">
        <f>O122*'Summary all tools'!O$38</f>
        <v>11.627883044053366</v>
      </c>
      <c r="AU122" s="6">
        <f>P122*'Summary all tools'!P$38</f>
        <v>7.7147052488749521</v>
      </c>
      <c r="AV122" s="6"/>
      <c r="AW122" s="6">
        <f>R122*'Summary all tools'!B$45</f>
        <v>5.5832720834134909E-2</v>
      </c>
      <c r="AX122" s="6">
        <f>S122*'Summary all tools'!C$45</f>
        <v>5.8373590186757092E-2</v>
      </c>
      <c r="AY122" s="6">
        <f>T122*'Summary all tools'!D$45</f>
        <v>0.12396721104278662</v>
      </c>
      <c r="AZ122" s="6">
        <f>U122*'Summary all tools'!E$45</f>
        <v>8.0611920562361439E-2</v>
      </c>
      <c r="BA122" s="6">
        <f>V122*'Summary all tools'!F$45</f>
        <v>4.4012370736802892E-2</v>
      </c>
      <c r="BB122" s="6">
        <f>W122*'Summary all tools'!G$45</f>
        <v>9.4209457360811127E-2</v>
      </c>
      <c r="BC122" s="6">
        <f>X122*'Summary all tools'!H$45</f>
        <v>2.7456866725214867E-2</v>
      </c>
      <c r="BD122" s="6">
        <f>Y122*'Summary all tools'!J$45</f>
        <v>3.7681805507132335E-2</v>
      </c>
      <c r="BE122" s="6">
        <f>Z122*'Summary all tools'!K$45</f>
        <v>2.9733118606737784E-2</v>
      </c>
      <c r="BF122" s="6">
        <f>AA122*'Summary all tools'!L$45</f>
        <v>0.10862852531423463</v>
      </c>
      <c r="BG122" s="6">
        <f>AB122*'Summary all tools'!M$45</f>
        <v>4.0762461907959749E-2</v>
      </c>
      <c r="BH122" s="6">
        <f>AC122*'Summary all tools'!N$45</f>
        <v>2.4587236498848569E-2</v>
      </c>
      <c r="BI122" s="6">
        <f>AD122*'Summary all tools'!O$45</f>
        <v>4.8692977571412749E-2</v>
      </c>
      <c r="BJ122" s="6">
        <f>AE122*'Summary all tools'!P$45</f>
        <v>3.9522055578252835E-2</v>
      </c>
      <c r="BK122" s="6">
        <f t="shared" si="4"/>
        <v>108.38604979865843</v>
      </c>
      <c r="BM122" s="6">
        <f>C122*'Summary all tools'!B$39</f>
        <v>1.0209162686204181</v>
      </c>
      <c r="BN122" s="6">
        <f>D122*'Summary all tools'!C$39</f>
        <v>1.0937945178910162</v>
      </c>
      <c r="BO122" s="6">
        <f>E122*'Summary all tools'!D$39</f>
        <v>3.4886138224654242</v>
      </c>
      <c r="BP122" s="6">
        <f>F122*'Summary all tools'!E$39</f>
        <v>2.7350473047944055</v>
      </c>
      <c r="BQ122" s="6">
        <f>G122*'Summary all tools'!F$39</f>
        <v>2.1701208342915441</v>
      </c>
      <c r="BR122" s="6">
        <f>H122*'Summary all tools'!G$39</f>
        <v>2.7385714674194408</v>
      </c>
      <c r="BS122" s="6">
        <f>I122*'Summary all tools'!H$39</f>
        <v>1.70990004502545</v>
      </c>
      <c r="BT122" s="6">
        <f>J122*'Summary all tools'!J$39</f>
        <v>0.46748208969238975</v>
      </c>
      <c r="BU122" s="6">
        <f>K122*'Summary all tools'!K$39</f>
        <v>0.53516463797360347</v>
      </c>
      <c r="BV122" s="6">
        <f>L122*'Summary all tools'!L$39</f>
        <v>1.9202669563578147</v>
      </c>
      <c r="BW122" s="6">
        <f>M122*'Summary all tools'!M$39</f>
        <v>1.6087037819201742</v>
      </c>
      <c r="BX122" s="6">
        <f>N122*'Summary all tools'!N$39</f>
        <v>1.3289483835132681</v>
      </c>
      <c r="BY122" s="6">
        <f>O122*'Summary all tools'!O$39</f>
        <v>2.6272204367317227</v>
      </c>
      <c r="BZ122" s="6">
        <f>P122*'Summary all tools'!P$39</f>
        <v>1.7430714788253028</v>
      </c>
      <c r="CA122" s="6"/>
      <c r="CB122" s="6">
        <f>R122*'Summary all tools'!B$46</f>
        <v>1.2846466740597414E-2</v>
      </c>
      <c r="CC122" s="6">
        <f>S122*'Summary all tools'!C$46</f>
        <v>1.3431091547395437E-2</v>
      </c>
      <c r="CD122" s="6">
        <f>T122*'Summary all tools'!D$46</f>
        <v>3.6574177171008471E-2</v>
      </c>
      <c r="CE122" s="6">
        <f>U122*'Summary all tools'!E$46</f>
        <v>2.3783020041690483E-2</v>
      </c>
      <c r="CF122" s="6">
        <f>V122*'Summary all tools'!F$46</f>
        <v>1.2985016211168553E-2</v>
      </c>
      <c r="CG122" s="6">
        <f>W122*'Summary all tools'!G$46</f>
        <v>1.9491611867754027E-2</v>
      </c>
      <c r="CH122" s="6">
        <f>X122*'Summary all tools'!H$46</f>
        <v>5.6807310465961797E-3</v>
      </c>
      <c r="CI122" s="6">
        <f>Y122*'Summary all tools'!I$46</f>
        <v>0</v>
      </c>
      <c r="CJ122" s="6">
        <f>Z122*'Summary all tools'!J$46</f>
        <v>6.5513651167388338E-3</v>
      </c>
      <c r="CK122" s="6">
        <f>AA122*'Summary all tools'!K$46</f>
        <v>1.1940277481321343E-2</v>
      </c>
      <c r="CL122" s="6">
        <f>AB122*'Summary all tools'!L$46</f>
        <v>8.0704203106363257E-3</v>
      </c>
      <c r="CM122" s="6">
        <f>AC122*'Summary all tools'!M$46</f>
        <v>4.8679427967518981E-3</v>
      </c>
      <c r="CN122" s="6">
        <f>AD122*'Summary all tools'!N$46</f>
        <v>1.0598138405756068E-2</v>
      </c>
      <c r="CO122" s="6">
        <f>AE122*'Summary all tools'!O$46</f>
        <v>8.9296694611951995E-3</v>
      </c>
      <c r="CP122" s="6">
        <f t="shared" si="5"/>
        <v>25.363571953720587</v>
      </c>
      <c r="CR122" s="6"/>
      <c r="CS122" s="6"/>
      <c r="CT122" s="6"/>
      <c r="CU122" s="6"/>
      <c r="CV122" s="6"/>
      <c r="CW122" s="6"/>
      <c r="CX122" s="6"/>
      <c r="CY122" s="6"/>
      <c r="CZ122" s="6"/>
      <c r="DA122" s="6"/>
      <c r="DB122" s="6"/>
      <c r="DC122" s="6"/>
      <c r="DD122" s="6"/>
      <c r="DE122" s="6"/>
      <c r="DF122" s="6"/>
      <c r="DH122" s="6"/>
      <c r="DI122" s="6"/>
      <c r="DJ122" s="6"/>
      <c r="DK122" s="6"/>
      <c r="DL122" s="6"/>
      <c r="DM122" s="6"/>
      <c r="DN122" s="6"/>
      <c r="DO122" s="6"/>
      <c r="DP122" s="6"/>
      <c r="DQ122" s="6"/>
      <c r="DR122" s="6"/>
      <c r="DS122" s="6"/>
      <c r="DT122" s="6"/>
      <c r="DU122" s="6"/>
      <c r="DV122" s="6"/>
      <c r="DX122" s="6"/>
      <c r="DY122" s="6"/>
      <c r="DZ122" s="6"/>
      <c r="EA122" s="6"/>
      <c r="EB122" s="6"/>
      <c r="EC122" s="6"/>
      <c r="ED122" s="6"/>
      <c r="EE122" s="6"/>
      <c r="EF122" s="6"/>
      <c r="EG122" s="6"/>
      <c r="EH122" s="6"/>
      <c r="EI122" s="6"/>
      <c r="EJ122" s="6"/>
      <c r="EK122" s="6"/>
      <c r="EL122" s="6"/>
      <c r="EN122" s="1"/>
      <c r="EO122" s="1"/>
      <c r="EP122" s="1"/>
      <c r="EQ122" s="1"/>
      <c r="ER122" s="1"/>
      <c r="ES122" s="1"/>
      <c r="ET122" s="1"/>
      <c r="EU122" s="1"/>
      <c r="EV122" s="1"/>
      <c r="EW122" s="1"/>
      <c r="EX122" s="1"/>
      <c r="EY122" s="1"/>
      <c r="EZ122" s="1"/>
      <c r="FA122" s="1"/>
      <c r="FB122" s="2"/>
      <c r="FD122" s="2"/>
      <c r="FE122" s="2"/>
      <c r="FF122" s="2"/>
      <c r="FG122" s="2"/>
      <c r="FH122" s="2"/>
      <c r="FI122" s="2"/>
      <c r="FJ122" s="2"/>
      <c r="FK122" s="2"/>
      <c r="FL122" s="2"/>
      <c r="FM122" s="2"/>
      <c r="FN122" s="2"/>
      <c r="FO122" s="2"/>
      <c r="FP122" s="2"/>
      <c r="FQ122" s="2"/>
      <c r="FR122" s="2"/>
      <c r="FT122" s="2"/>
      <c r="FU122" s="2"/>
      <c r="FV122" s="2"/>
      <c r="FW122" s="2"/>
      <c r="FX122" s="2"/>
      <c r="FY122" s="2"/>
      <c r="FZ122" s="2"/>
      <c r="GA122" s="2"/>
      <c r="GB122" s="2"/>
      <c r="GC122" s="2"/>
      <c r="GD122" s="2"/>
      <c r="GE122" s="2"/>
      <c r="GF122" s="2"/>
      <c r="GG122" s="2"/>
      <c r="GH122" s="2"/>
      <c r="GJ122" s="6"/>
    </row>
    <row r="123" spans="1:192" x14ac:dyDescent="0.25">
      <c r="A123" s="8" t="s">
        <v>91</v>
      </c>
      <c r="B123" s="8" t="s">
        <v>290</v>
      </c>
      <c r="C123" s="22">
        <f>Baseline!CC123*'Summary all tools'!B$37</f>
        <v>150.69272912895676</v>
      </c>
      <c r="D123" s="22">
        <f>Baseline!CD123*'Summary all tools'!C$37</f>
        <v>143.64790604735288</v>
      </c>
      <c r="E123" s="22">
        <f>Baseline!CE123*'Summary all tools'!D$37</f>
        <v>335.26031200440019</v>
      </c>
      <c r="F123" s="22">
        <f>Baseline!CF123*'Summary all tools'!E$37</f>
        <v>258.35087598913054</v>
      </c>
      <c r="G123" s="22">
        <f>Baseline!CG123*'Summary all tools'!F$37</f>
        <v>193.64362239950088</v>
      </c>
      <c r="H123" s="22">
        <f>Baseline!CH123*'Summary all tools'!G$37</f>
        <v>219.79486618725889</v>
      </c>
      <c r="I123" s="22">
        <f>Baseline!CI123*'Summary all tools'!H$37</f>
        <v>104.81214671882111</v>
      </c>
      <c r="J123" s="27">
        <f>Baseline!CJ123*'Summary all tools'!J$37</f>
        <v>105.70193680890165</v>
      </c>
      <c r="K123" s="27">
        <f>Baseline!CK123*'Summary all tools'!K$37</f>
        <v>109.2771440490458</v>
      </c>
      <c r="L123" s="27">
        <f>Baseline!CL123*'Summary all tools'!L$37</f>
        <v>216.57288765676978</v>
      </c>
      <c r="M123" s="27">
        <f>Baseline!CM123*'Summary all tools'!M$37</f>
        <v>164.29562718372458</v>
      </c>
      <c r="N123" s="27">
        <f>Baseline!CN123*'Summary all tools'!N$37</f>
        <v>127.8597871035347</v>
      </c>
      <c r="O123" s="27">
        <f>Baseline!CO123*'Summary all tools'!O$37</f>
        <v>185.45214524313121</v>
      </c>
      <c r="P123" s="27">
        <f>Baseline!CP123*'Summary all tools'!P$37</f>
        <v>115.70223168218251</v>
      </c>
      <c r="Q123" s="28"/>
      <c r="R123" s="29">
        <f>Baseline!CR123*'Summary all tools'!B$44</f>
        <v>41.083962827412428</v>
      </c>
      <c r="S123" s="29">
        <f>Baseline!CS123*'Summary all tools'!C$44</f>
        <v>32.546403843974844</v>
      </c>
      <c r="T123" s="29">
        <f>Baseline!CT123*'Summary all tools'!D$44</f>
        <v>68.190245223668015</v>
      </c>
      <c r="U123" s="29">
        <f>Baseline!CU123*'Summary all tools'!E$44</f>
        <v>36.720143097322762</v>
      </c>
      <c r="V123" s="29">
        <f>Baseline!CV123*'Summary all tools'!F$44</f>
        <v>16.129138854236285</v>
      </c>
      <c r="W123" s="29">
        <f>Baseline!CW123*'Summary all tools'!G$44</f>
        <v>19.409219415477384</v>
      </c>
      <c r="X123" s="29">
        <f>Baseline!CX123*'Summary all tools'!H$44</f>
        <v>13.766371509337695</v>
      </c>
      <c r="Y123" s="29">
        <f>Baseline!CY123*'Summary all tools'!J$44</f>
        <v>28.93230424447006</v>
      </c>
      <c r="Z123" s="29">
        <f>Baseline!CZ123*'Summary all tools'!K$44</f>
        <v>24.728980354907627</v>
      </c>
      <c r="AA123" s="29">
        <f>Baseline!DA123*'Summary all tools'!L$44</f>
        <v>43.0135495793986</v>
      </c>
      <c r="AB123" s="29">
        <f>Baseline!DB123*'Summary all tools'!M$44</f>
        <v>26.065031509272899</v>
      </c>
      <c r="AC123" s="29">
        <f>Baseline!DC123*'Summary all tools'!N$44</f>
        <v>12.736172449378246</v>
      </c>
      <c r="AD123" s="29">
        <f>Baseline!DD123*'Summary all tools'!O$44</f>
        <v>18.852310992976999</v>
      </c>
      <c r="AE123" s="29">
        <f>Baseline!DE123*'Summary all tools'!P$44</f>
        <v>13.908916514672715</v>
      </c>
      <c r="AF123" s="29">
        <f t="shared" si="3"/>
        <v>2827.1469686192177</v>
      </c>
      <c r="AH123" s="6">
        <f>C123*'Summary all tools'!B$38</f>
        <v>28.333241916093368</v>
      </c>
      <c r="AI123" s="6">
        <f>D123*'Summary all tools'!C$38</f>
        <v>27.008674514726913</v>
      </c>
      <c r="AJ123" s="6">
        <f>E123*'Summary all tools'!D$38</f>
        <v>63.35318102430567</v>
      </c>
      <c r="AK123" s="6">
        <f>F123*'Summary all tools'!E$38</f>
        <v>48.819825157570442</v>
      </c>
      <c r="AL123" s="6">
        <f>G123*'Summary all tools'!F$38</f>
        <v>36.59228075859113</v>
      </c>
      <c r="AM123" s="6">
        <f>H123*'Summary all tools'!G$38</f>
        <v>53.01890949618722</v>
      </c>
      <c r="AN123" s="6">
        <f>I123*'Summary all tools'!H$38</f>
        <v>25.282782156758142</v>
      </c>
      <c r="AO123" s="6">
        <f>J123*'Summary all tools'!J$38</f>
        <v>12.91183079032132</v>
      </c>
      <c r="AP123" s="6">
        <f>K123*'Summary all tools'!K$38</f>
        <v>13.348553827937272</v>
      </c>
      <c r="AQ123" s="6">
        <f>L123*'Summary all tools'!L$38</f>
        <v>53.03099467684256</v>
      </c>
      <c r="AR123" s="6">
        <f>M123*'Summary all tools'!M$38</f>
        <v>40.230153574979397</v>
      </c>
      <c r="AS123" s="6">
        <f>N123*'Summary all tools'!N$38</f>
        <v>31.308312700783354</v>
      </c>
      <c r="AT123" s="6">
        <f>O123*'Summary all tools'!O$38</f>
        <v>41.307607374751505</v>
      </c>
      <c r="AU123" s="6">
        <f>P123*'Summary all tools'!P$38</f>
        <v>25.771512928277374</v>
      </c>
      <c r="AV123" s="6"/>
      <c r="AW123" s="6">
        <f>R123*'Summary all tools'!B$45</f>
        <v>7.7246053236233019</v>
      </c>
      <c r="AX123" s="6">
        <f>S123*'Summary all tools'!C$45</f>
        <v>6.1193737676691473</v>
      </c>
      <c r="AY123" s="6">
        <f>T123*'Summary all tools'!D$45</f>
        <v>12.885715353298769</v>
      </c>
      <c r="AZ123" s="6">
        <f>U123*'Summary all tools'!E$45</f>
        <v>6.9389002801278927</v>
      </c>
      <c r="BA123" s="6">
        <f>V123*'Summary all tools'!F$45</f>
        <v>3.0478771778545095</v>
      </c>
      <c r="BB123" s="6">
        <f>W123*'Summary all tools'!G$45</f>
        <v>4.681891189870238</v>
      </c>
      <c r="BC123" s="6">
        <f>X123*'Summary all tools'!H$45</f>
        <v>3.3207236265592774</v>
      </c>
      <c r="BD123" s="6">
        <f>Y123*'Summary all tools'!J$45</f>
        <v>3.5341738104011045</v>
      </c>
      <c r="BE123" s="6">
        <f>Z123*'Summary all tools'!K$45</f>
        <v>3.0207243083634574</v>
      </c>
      <c r="BF123" s="6">
        <f>AA123*'Summary all tools'!L$45</f>
        <v>10.532487900296452</v>
      </c>
      <c r="BG123" s="6">
        <f>AB123*'Summary all tools'!M$45</f>
        <v>6.3823988412188362</v>
      </c>
      <c r="BH123" s="6">
        <f>AC123*'Summary all tools'!N$45</f>
        <v>3.1186354888370724</v>
      </c>
      <c r="BI123" s="6">
        <f>AD123*'Summary all tools'!O$45</f>
        <v>4.1991633991812707</v>
      </c>
      <c r="BJ123" s="6">
        <f>AE123*'Summary all tools'!P$45</f>
        <v>3.09807180522533</v>
      </c>
      <c r="BK123" s="6">
        <f t="shared" si="4"/>
        <v>578.92260317065234</v>
      </c>
      <c r="BM123" s="6">
        <f>C123*'Summary all tools'!B$39</f>
        <v>6.5191530072427222</v>
      </c>
      <c r="BN123" s="6">
        <f>D123*'Summary all tools'!C$39</f>
        <v>6.214385286574335</v>
      </c>
      <c r="BO123" s="6">
        <f>E123*'Summary all tools'!D$39</f>
        <v>18.691155892264096</v>
      </c>
      <c r="BP123" s="6">
        <f>F123*'Summary all tools'!E$39</f>
        <v>14.403364565121715</v>
      </c>
      <c r="BQ123" s="6">
        <f>G123*'Summary all tools'!F$39</f>
        <v>10.795859230019122</v>
      </c>
      <c r="BR123" s="6">
        <f>H123*'Summary all tools'!G$39</f>
        <v>10.969429550935287</v>
      </c>
      <c r="BS123" s="6">
        <f>I123*'Summary all tools'!H$39</f>
        <v>5.2309204462258228</v>
      </c>
      <c r="BT123" s="6">
        <f>J123*'Summary all tools'!J$39</f>
        <v>2.8449796656640198</v>
      </c>
      <c r="BU123" s="6">
        <f>K123*'Summary all tools'!K$39</f>
        <v>2.9412067756471956</v>
      </c>
      <c r="BV123" s="6">
        <f>L123*'Summary all tools'!L$39</f>
        <v>10.499425120582924</v>
      </c>
      <c r="BW123" s="6">
        <f>M123*'Summary all tools'!M$39</f>
        <v>7.9650304057845114</v>
      </c>
      <c r="BX123" s="6">
        <f>N123*'Summary all tools'!N$39</f>
        <v>6.1986256689470398</v>
      </c>
      <c r="BY123" s="6">
        <f>O123*'Summary all tools'!O$39</f>
        <v>9.3330995742116354</v>
      </c>
      <c r="BZ123" s="6">
        <f>P123*'Summary all tools'!P$39</f>
        <v>5.8228522934183182</v>
      </c>
      <c r="CA123" s="6"/>
      <c r="CB123" s="6">
        <f>R123*'Summary all tools'!B$46</f>
        <v>1.7773428178248307</v>
      </c>
      <c r="CC123" s="6">
        <f>S123*'Summary all tools'!C$46</f>
        <v>1.4079975040654675</v>
      </c>
      <c r="CD123" s="6">
        <f>T123*'Summary all tools'!D$46</f>
        <v>3.8016862067185806</v>
      </c>
      <c r="CE123" s="6">
        <f>U123*'Summary all tools'!E$46</f>
        <v>2.0471910764352477</v>
      </c>
      <c r="CF123" s="6">
        <f>V123*'Summary all tools'!F$46</f>
        <v>0.89921842203782099</v>
      </c>
      <c r="CG123" s="6">
        <f>W123*'Summary all tools'!G$46</f>
        <v>0.96866714273177335</v>
      </c>
      <c r="CH123" s="6">
        <f>X123*'Summary all tools'!H$46</f>
        <v>0.68704626756398846</v>
      </c>
      <c r="CI123" s="6">
        <f>Y123*'Summary all tools'!I$46</f>
        <v>0</v>
      </c>
      <c r="CJ123" s="6">
        <f>Z123*'Summary all tools'!J$46</f>
        <v>0.66558332218177885</v>
      </c>
      <c r="CK123" s="6">
        <f>AA123*'Summary all tools'!K$46</f>
        <v>1.1577145849527575</v>
      </c>
      <c r="CL123" s="6">
        <f>AB123*'Summary all tools'!L$46</f>
        <v>1.263629300778226</v>
      </c>
      <c r="CM123" s="6">
        <f>AC123*'Summary all tools'!M$46</f>
        <v>0.61744796591069562</v>
      </c>
      <c r="CN123" s="6">
        <f>AD123*'Summary all tools'!N$46</f>
        <v>0.91395755841055304</v>
      </c>
      <c r="CO123" s="6">
        <f>AE123*'Summary all tools'!O$46</f>
        <v>0.69998275097141338</v>
      </c>
      <c r="CP123" s="6">
        <f t="shared" si="5"/>
        <v>135.33695240322191</v>
      </c>
      <c r="CR123" s="6"/>
      <c r="CS123" s="6"/>
      <c r="CT123" s="6"/>
      <c r="CU123" s="6"/>
      <c r="CV123" s="6"/>
      <c r="CW123" s="6"/>
      <c r="CX123" s="6"/>
      <c r="CY123" s="6"/>
      <c r="CZ123" s="6"/>
      <c r="DA123" s="6"/>
      <c r="DB123" s="6"/>
      <c r="DC123" s="6"/>
      <c r="DD123" s="6"/>
      <c r="DE123" s="6"/>
      <c r="DF123" s="6"/>
      <c r="DH123" s="6"/>
      <c r="DI123" s="6"/>
      <c r="DJ123" s="6"/>
      <c r="DK123" s="6"/>
      <c r="DL123" s="6"/>
      <c r="DM123" s="6"/>
      <c r="DN123" s="6"/>
      <c r="DO123" s="6"/>
      <c r="DP123" s="6"/>
      <c r="DQ123" s="6"/>
      <c r="DR123" s="6"/>
      <c r="DS123" s="6"/>
      <c r="DT123" s="6"/>
      <c r="DU123" s="6"/>
      <c r="DV123" s="6"/>
      <c r="DX123" s="6"/>
      <c r="DY123" s="6"/>
      <c r="DZ123" s="6"/>
      <c r="EA123" s="6"/>
      <c r="EB123" s="6"/>
      <c r="EC123" s="6"/>
      <c r="ED123" s="6"/>
      <c r="EE123" s="6"/>
      <c r="EF123" s="6"/>
      <c r="EG123" s="6"/>
      <c r="EH123" s="6"/>
      <c r="EI123" s="6"/>
      <c r="EJ123" s="6"/>
      <c r="EK123" s="6"/>
      <c r="EL123" s="6"/>
      <c r="EN123" s="1"/>
      <c r="EO123" s="1"/>
      <c r="EP123" s="1"/>
      <c r="EQ123" s="1"/>
      <c r="ER123" s="1"/>
      <c r="ES123" s="1"/>
      <c r="ET123" s="1"/>
      <c r="EU123" s="1"/>
      <c r="EV123" s="1"/>
      <c r="EW123" s="1"/>
      <c r="EX123" s="1"/>
      <c r="EY123" s="1"/>
      <c r="EZ123" s="1"/>
      <c r="FA123" s="1"/>
      <c r="FB123" s="2"/>
      <c r="FD123" s="2"/>
      <c r="FE123" s="2"/>
      <c r="FF123" s="2"/>
      <c r="FG123" s="2"/>
      <c r="FH123" s="2"/>
      <c r="FI123" s="2"/>
      <c r="FJ123" s="2"/>
      <c r="FK123" s="2"/>
      <c r="FL123" s="2"/>
      <c r="FM123" s="2"/>
      <c r="FN123" s="2"/>
      <c r="FO123" s="2"/>
      <c r="FP123" s="2"/>
      <c r="FQ123" s="2"/>
      <c r="FR123" s="2"/>
      <c r="FT123" s="2"/>
      <c r="FU123" s="2"/>
      <c r="FV123" s="2"/>
      <c r="FW123" s="2"/>
      <c r="FX123" s="2"/>
      <c r="FY123" s="2"/>
      <c r="FZ123" s="2"/>
      <c r="GA123" s="2"/>
      <c r="GB123" s="2"/>
      <c r="GC123" s="2"/>
      <c r="GD123" s="2"/>
      <c r="GE123" s="2"/>
      <c r="GF123" s="2"/>
      <c r="GG123" s="2"/>
      <c r="GH123" s="2"/>
      <c r="GJ123" s="6"/>
    </row>
    <row r="124" spans="1:192" x14ac:dyDescent="0.25">
      <c r="A124" s="8" t="s">
        <v>56</v>
      </c>
      <c r="B124" s="8" t="s">
        <v>291</v>
      </c>
      <c r="C124" s="22">
        <f>Baseline!CC124*'Summary all tools'!B$37</f>
        <v>110.21923657923959</v>
      </c>
      <c r="D124" s="22">
        <f>Baseline!CD124*'Summary all tools'!C$37</f>
        <v>123.94156502416604</v>
      </c>
      <c r="E124" s="22">
        <f>Baseline!CE124*'Summary all tools'!D$37</f>
        <v>320.42416086243583</v>
      </c>
      <c r="F124" s="22">
        <f>Baseline!CF124*'Summary all tools'!E$37</f>
        <v>248.64054264323636</v>
      </c>
      <c r="G124" s="22">
        <f>Baseline!CG124*'Summary all tools'!F$37</f>
        <v>200.28492737428195</v>
      </c>
      <c r="H124" s="22">
        <f>Baseline!CH124*'Summary all tools'!G$37</f>
        <v>266.74221804064399</v>
      </c>
      <c r="I124" s="22">
        <f>Baseline!CI124*'Summary all tools'!H$37</f>
        <v>159.91328936864548</v>
      </c>
      <c r="J124" s="27">
        <f>Baseline!CJ124*'Summary all tools'!J$37</f>
        <v>85.089877686433454</v>
      </c>
      <c r="K124" s="27">
        <f>Baseline!CK124*'Summary all tools'!K$37</f>
        <v>97.937739999720321</v>
      </c>
      <c r="L124" s="27">
        <f>Baseline!CL124*'Summary all tools'!L$37</f>
        <v>209.8470540012151</v>
      </c>
      <c r="M124" s="27">
        <f>Baseline!CM124*'Summary all tools'!M$37</f>
        <v>173.31131903820568</v>
      </c>
      <c r="N124" s="27">
        <f>Baseline!CN124*'Summary all tools'!N$37</f>
        <v>143.8095561066304</v>
      </c>
      <c r="O124" s="27">
        <f>Baseline!CO124*'Summary all tools'!O$37</f>
        <v>256.11814468459175</v>
      </c>
      <c r="P124" s="27">
        <f>Baseline!CP124*'Summary all tools'!P$37</f>
        <v>162.29402963724675</v>
      </c>
      <c r="Q124" s="28"/>
      <c r="R124" s="29">
        <f>Baseline!CR124*'Summary all tools'!B$44</f>
        <v>1.3488368112844011</v>
      </c>
      <c r="S124" s="29">
        <f>Baseline!CS124*'Summary all tools'!C$44</f>
        <v>0.85723272639192671</v>
      </c>
      <c r="T124" s="29">
        <f>Baseline!CT124*'Summary all tools'!D$44</f>
        <v>1.8146999401594262</v>
      </c>
      <c r="U124" s="29">
        <f>Baseline!CU124*'Summary all tools'!E$44</f>
        <v>1.1393914886910015</v>
      </c>
      <c r="V124" s="29">
        <f>Baseline!CV124*'Summary all tools'!F$44</f>
        <v>0.75283764612194393</v>
      </c>
      <c r="W124" s="29">
        <f>Baseline!CW124*'Summary all tools'!G$44</f>
        <v>0.47932114652406832</v>
      </c>
      <c r="X124" s="29">
        <f>Baseline!CX124*'Summary all tools'!H$44</f>
        <v>0.32539443914035937</v>
      </c>
      <c r="Y124" s="29">
        <f>Baseline!CY124*'Summary all tools'!J$44</f>
        <v>1.3101033799325181</v>
      </c>
      <c r="Z124" s="29">
        <f>Baseline!CZ124*'Summary all tools'!K$44</f>
        <v>1.1127687990763564</v>
      </c>
      <c r="AA124" s="29">
        <f>Baseline!DA124*'Summary all tools'!L$44</f>
        <v>2.0328933356367718</v>
      </c>
      <c r="AB124" s="29">
        <f>Baseline!DB124*'Summary all tools'!M$44</f>
        <v>1.3772355295470893</v>
      </c>
      <c r="AC124" s="29">
        <f>Baseline!DC124*'Summary all tools'!N$44</f>
        <v>0.60450458430095388</v>
      </c>
      <c r="AD124" s="29">
        <f>Baseline!DD124*'Summary all tools'!O$44</f>
        <v>0.57110392468262328</v>
      </c>
      <c r="AE124" s="29">
        <f>Baseline!DE124*'Summary all tools'!P$44</f>
        <v>0.31499811661315952</v>
      </c>
      <c r="AF124" s="29">
        <f t="shared" si="3"/>
        <v>2572.6149829147957</v>
      </c>
      <c r="AH124" s="6">
        <f>C124*'Summary all tools'!B$38</f>
        <v>20.723417193767176</v>
      </c>
      <c r="AI124" s="6">
        <f>D124*'Summary all tools'!C$38</f>
        <v>23.303488931332382</v>
      </c>
      <c r="AJ124" s="6">
        <f>E124*'Summary all tools'!D$38</f>
        <v>60.549636031516634</v>
      </c>
      <c r="AK124" s="6">
        <f>F124*'Summary all tools'!E$38</f>
        <v>46.984891274132693</v>
      </c>
      <c r="AL124" s="6">
        <f>G124*'Summary all tools'!F$38</f>
        <v>37.847269139975815</v>
      </c>
      <c r="AM124" s="6">
        <f>H124*'Summary all tools'!G$38</f>
        <v>64.343547974684</v>
      </c>
      <c r="AN124" s="6">
        <f>I124*'Summary all tools'!H$38</f>
        <v>38.574277749737959</v>
      </c>
      <c r="AO124" s="6">
        <f>J124*'Summary all tools'!J$38</f>
        <v>10.394001622152327</v>
      </c>
      <c r="AP124" s="6">
        <f>K124*'Summary all tools'!K$38</f>
        <v>11.963409233920288</v>
      </c>
      <c r="AQ124" s="6">
        <f>L124*'Summary all tools'!L$38</f>
        <v>51.384077315005833</v>
      </c>
      <c r="AR124" s="6">
        <f>M124*'Summary all tools'!M$38</f>
        <v>42.437775738196628</v>
      </c>
      <c r="AS124" s="6">
        <f>N124*'Summary all tools'!N$38</f>
        <v>35.213843648131352</v>
      </c>
      <c r="AT124" s="6">
        <f>O124*'Summary all tools'!O$38</f>
        <v>57.047750773175615</v>
      </c>
      <c r="AU124" s="6">
        <f>P124*'Summary all tools'!P$38</f>
        <v>36.149369136348533</v>
      </c>
      <c r="AV124" s="6"/>
      <c r="AW124" s="6">
        <f>R124*'Summary all tools'!B$45</f>
        <v>0.25360825237127677</v>
      </c>
      <c r="AX124" s="6">
        <f>S124*'Summary all tools'!C$45</f>
        <v>0.16117686868933065</v>
      </c>
      <c r="AY124" s="6">
        <f>T124*'Summary all tools'!D$45</f>
        <v>0.34291865066392913</v>
      </c>
      <c r="AZ124" s="6">
        <f>U124*'Summary all tools'!E$45</f>
        <v>0.21530754657189113</v>
      </c>
      <c r="BA124" s="6">
        <f>V124*'Summary all tools'!F$45</f>
        <v>0.14226157397374761</v>
      </c>
      <c r="BB124" s="6">
        <f>W124*'Summary all tools'!G$45</f>
        <v>0.11562182924471519</v>
      </c>
      <c r="BC124" s="6">
        <f>X124*'Summary all tools'!H$45</f>
        <v>7.8491634580068206E-2</v>
      </c>
      <c r="BD124" s="6">
        <f>Y124*'Summary all tools'!J$45</f>
        <v>0.16003333212426205</v>
      </c>
      <c r="BE124" s="6">
        <f>Z124*'Summary all tools'!K$45</f>
        <v>0.13592827980435823</v>
      </c>
      <c r="BF124" s="6">
        <f>AA124*'Summary all tools'!L$45</f>
        <v>0.49778324898911913</v>
      </c>
      <c r="BG124" s="6">
        <f>AB124*'Summary all tools'!M$45</f>
        <v>0.33723598011917222</v>
      </c>
      <c r="BH124" s="6">
        <f>AC124*'Summary all tools'!N$45</f>
        <v>0.14802166484937079</v>
      </c>
      <c r="BI124" s="6">
        <f>AD124*'Summary all tools'!O$45</f>
        <v>0.12720767753881357</v>
      </c>
      <c r="BJ124" s="6">
        <f>AE124*'Summary all tools'!P$45</f>
        <v>7.0162674623061624E-2</v>
      </c>
      <c r="BK124" s="6">
        <f t="shared" si="4"/>
        <v>539.70251497622019</v>
      </c>
      <c r="BM124" s="6">
        <f>C124*'Summary all tools'!B$39</f>
        <v>4.7682198852915638</v>
      </c>
      <c r="BN124" s="6">
        <f>D124*'Summary all tools'!C$39</f>
        <v>5.361864709864089</v>
      </c>
      <c r="BO124" s="6">
        <f>E124*'Summary all tools'!D$39</f>
        <v>17.864023052776645</v>
      </c>
      <c r="BP124" s="6">
        <f>F124*'Summary all tools'!E$39</f>
        <v>13.862002083983247</v>
      </c>
      <c r="BQ124" s="6">
        <f>G124*'Summary all tools'!F$39</f>
        <v>11.166119777322058</v>
      </c>
      <c r="BR124" s="6">
        <f>H124*'Summary all tools'!G$39</f>
        <v>13.312458201658757</v>
      </c>
      <c r="BS124" s="6">
        <f>I124*'Summary all tools'!H$39</f>
        <v>7.9808850516699223</v>
      </c>
      <c r="BT124" s="6">
        <f>J124*'Summary all tools'!J$39</f>
        <v>2.2902037472539027</v>
      </c>
      <c r="BU124" s="6">
        <f>K124*'Summary all tools'!K$39</f>
        <v>2.6360054244231144</v>
      </c>
      <c r="BV124" s="6">
        <f>L124*'Summary all tools'!L$39</f>
        <v>10.173357589212564</v>
      </c>
      <c r="BW124" s="6">
        <f>M124*'Summary all tools'!M$39</f>
        <v>8.4021099615892645</v>
      </c>
      <c r="BX124" s="6">
        <f>N124*'Summary all tools'!N$39</f>
        <v>6.9718683732877516</v>
      </c>
      <c r="BY124" s="6">
        <f>O124*'Summary all tools'!O$39</f>
        <v>12.889449965487376</v>
      </c>
      <c r="BZ124" s="6">
        <f>P124*'Summary all tools'!P$39</f>
        <v>8.1676398885473667</v>
      </c>
      <c r="CA124" s="6"/>
      <c r="CB124" s="6">
        <f>R124*'Summary all tools'!B$46</f>
        <v>5.8352341253568106E-2</v>
      </c>
      <c r="CC124" s="6">
        <f>S124*'Summary all tools'!C$46</f>
        <v>3.7084943238253072E-2</v>
      </c>
      <c r="CD124" s="6">
        <f>T124*'Summary all tools'!D$46</f>
        <v>0.10117165159339524</v>
      </c>
      <c r="CE124" s="6">
        <f>U124*'Summary all tools'!E$46</f>
        <v>6.3522412808477188E-2</v>
      </c>
      <c r="CF124" s="6">
        <f>V124*'Summary all tools'!F$46</f>
        <v>4.1971582383559081E-2</v>
      </c>
      <c r="CG124" s="6">
        <f>W124*'Summary all tools'!G$46</f>
        <v>2.3921757774768661E-2</v>
      </c>
      <c r="CH124" s="6">
        <f>X124*'Summary all tools'!H$46</f>
        <v>1.6239648533807216E-2</v>
      </c>
      <c r="CI124" s="6">
        <f>Y124*'Summary all tools'!I$46</f>
        <v>0</v>
      </c>
      <c r="CJ124" s="6">
        <f>Z124*'Summary all tools'!J$46</f>
        <v>2.9950298939943342E-2</v>
      </c>
      <c r="CK124" s="6">
        <f>AA124*'Summary all tools'!K$46</f>
        <v>5.4715555617552869E-2</v>
      </c>
      <c r="CL124" s="6">
        <f>AB124*'Summary all tools'!L$46</f>
        <v>6.6768197406144841E-2</v>
      </c>
      <c r="CM124" s="6">
        <f>AC124*'Summary all tools'!M$46</f>
        <v>2.9306302772190863E-2</v>
      </c>
      <c r="CN124" s="6">
        <f>AD124*'Summary all tools'!N$46</f>
        <v>2.7687043185106636E-2</v>
      </c>
      <c r="CO124" s="6">
        <f>AE124*'Summary all tools'!O$46</f>
        <v>1.5852654517344467E-2</v>
      </c>
      <c r="CP124" s="6">
        <f t="shared" si="5"/>
        <v>126.41275210239174</v>
      </c>
      <c r="CR124" s="6"/>
      <c r="CS124" s="6"/>
      <c r="CT124" s="6"/>
      <c r="CU124" s="6"/>
      <c r="CV124" s="6"/>
      <c r="CW124" s="6"/>
      <c r="CX124" s="6"/>
      <c r="CY124" s="6"/>
      <c r="CZ124" s="6"/>
      <c r="DA124" s="6"/>
      <c r="DB124" s="6"/>
      <c r="DC124" s="6"/>
      <c r="DD124" s="6"/>
      <c r="DE124" s="6"/>
      <c r="DF124" s="6"/>
      <c r="DH124" s="6"/>
      <c r="DI124" s="6"/>
      <c r="DJ124" s="6"/>
      <c r="DK124" s="6"/>
      <c r="DL124" s="6"/>
      <c r="DM124" s="6"/>
      <c r="DN124" s="6"/>
      <c r="DO124" s="6"/>
      <c r="DP124" s="6"/>
      <c r="DQ124" s="6"/>
      <c r="DR124" s="6"/>
      <c r="DS124" s="6"/>
      <c r="DT124" s="6"/>
      <c r="DU124" s="6"/>
      <c r="DV124" s="6"/>
      <c r="DX124" s="6"/>
      <c r="DY124" s="6"/>
      <c r="DZ124" s="6"/>
      <c r="EA124" s="6"/>
      <c r="EB124" s="6"/>
      <c r="EC124" s="6"/>
      <c r="ED124" s="6"/>
      <c r="EE124" s="6"/>
      <c r="EF124" s="6"/>
      <c r="EG124" s="6"/>
      <c r="EH124" s="6"/>
      <c r="EI124" s="6"/>
      <c r="EJ124" s="6"/>
      <c r="EK124" s="6"/>
      <c r="EL124" s="6"/>
      <c r="EN124" s="1"/>
      <c r="EO124" s="1"/>
      <c r="EP124" s="1"/>
      <c r="EQ124" s="1"/>
      <c r="ER124" s="1"/>
      <c r="ES124" s="1"/>
      <c r="ET124" s="1"/>
      <c r="EU124" s="1"/>
      <c r="EV124" s="1"/>
      <c r="EW124" s="1"/>
      <c r="EX124" s="1"/>
      <c r="EY124" s="1"/>
      <c r="EZ124" s="1"/>
      <c r="FA124" s="1"/>
      <c r="FB124" s="2"/>
      <c r="FD124" s="2"/>
      <c r="FE124" s="2"/>
      <c r="FF124" s="2"/>
      <c r="FG124" s="2"/>
      <c r="FH124" s="2"/>
      <c r="FI124" s="2"/>
      <c r="FJ124" s="2"/>
      <c r="FK124" s="2"/>
      <c r="FL124" s="2"/>
      <c r="FM124" s="2"/>
      <c r="FN124" s="2"/>
      <c r="FO124" s="2"/>
      <c r="FP124" s="2"/>
      <c r="FQ124" s="2"/>
      <c r="FR124" s="2"/>
      <c r="FT124" s="2"/>
      <c r="FU124" s="2"/>
      <c r="FV124" s="2"/>
      <c r="FW124" s="2"/>
      <c r="FX124" s="2"/>
      <c r="FY124" s="2"/>
      <c r="FZ124" s="2"/>
      <c r="GA124" s="2"/>
      <c r="GB124" s="2"/>
      <c r="GC124" s="2"/>
      <c r="GD124" s="2"/>
      <c r="GE124" s="2"/>
      <c r="GF124" s="2"/>
      <c r="GG124" s="2"/>
      <c r="GH124" s="2"/>
      <c r="GJ124" s="6"/>
    </row>
    <row r="125" spans="1:192" x14ac:dyDescent="0.25">
      <c r="A125" s="8" t="s">
        <v>130</v>
      </c>
      <c r="B125" s="8" t="s">
        <v>292</v>
      </c>
      <c r="C125" s="22">
        <f>Baseline!CC125*'Summary all tools'!B$37</f>
        <v>114.81918723827292</v>
      </c>
      <c r="D125" s="22">
        <f>Baseline!CD125*'Summary all tools'!C$37</f>
        <v>116.28711063432198</v>
      </c>
      <c r="E125" s="22">
        <f>Baseline!CE125*'Summary all tools'!D$37</f>
        <v>264.90322371991493</v>
      </c>
      <c r="F125" s="22">
        <f>Baseline!CF125*'Summary all tools'!E$37</f>
        <v>186.65397731844544</v>
      </c>
      <c r="G125" s="22">
        <f>Baseline!CG125*'Summary all tools'!F$37</f>
        <v>150.70812374372497</v>
      </c>
      <c r="H125" s="22">
        <f>Baseline!CH125*'Summary all tools'!G$37</f>
        <v>179.41306047241505</v>
      </c>
      <c r="I125" s="22">
        <f>Baseline!CI125*'Summary all tools'!H$37</f>
        <v>106.75851061328807</v>
      </c>
      <c r="J125" s="27">
        <f>Baseline!CJ125*'Summary all tools'!J$37</f>
        <v>81.777994112526827</v>
      </c>
      <c r="K125" s="27">
        <f>Baseline!CK125*'Summary all tools'!K$37</f>
        <v>87.514658995922858</v>
      </c>
      <c r="L125" s="27">
        <f>Baseline!CL125*'Summary all tools'!L$37</f>
        <v>173.57093608908377</v>
      </c>
      <c r="M125" s="27">
        <f>Baseline!CM125*'Summary all tools'!M$37</f>
        <v>131.04136832042752</v>
      </c>
      <c r="N125" s="27">
        <f>Baseline!CN125*'Summary all tools'!N$37</f>
        <v>106.42435837652961</v>
      </c>
      <c r="O125" s="27">
        <f>Baseline!CO125*'Summary all tools'!O$37</f>
        <v>181.83184076594725</v>
      </c>
      <c r="P125" s="27">
        <f>Baseline!CP125*'Summary all tools'!P$37</f>
        <v>105.11511929059779</v>
      </c>
      <c r="Q125" s="28"/>
      <c r="R125" s="29">
        <f>Baseline!CR125*'Summary all tools'!B$44</f>
        <v>6.9376584396467491</v>
      </c>
      <c r="S125" s="29">
        <f>Baseline!CS125*'Summary all tools'!C$44</f>
        <v>6.1334886110075875</v>
      </c>
      <c r="T125" s="29">
        <f>Baseline!CT125*'Summary all tools'!D$44</f>
        <v>12.955160726224609</v>
      </c>
      <c r="U125" s="29">
        <f>Baseline!CU125*'Summary all tools'!E$44</f>
        <v>8.2494570537652354</v>
      </c>
      <c r="V125" s="29">
        <f>Baseline!CV125*'Summary all tools'!F$44</f>
        <v>3.8315624680608042</v>
      </c>
      <c r="W125" s="29">
        <f>Baseline!CW125*'Summary all tools'!G$44</f>
        <v>2.7815978367816281</v>
      </c>
      <c r="X125" s="29">
        <f>Baseline!CX125*'Summary all tools'!H$44</f>
        <v>2.4220293084900519</v>
      </c>
      <c r="Y125" s="29">
        <f>Baseline!CY125*'Summary all tools'!J$44</f>
        <v>4.8664431336909244</v>
      </c>
      <c r="Z125" s="29">
        <f>Baseline!CZ125*'Summary all tools'!K$44</f>
        <v>4.0782678904062921</v>
      </c>
      <c r="AA125" s="29">
        <f>Baseline!DA125*'Summary all tools'!L$44</f>
        <v>7.9340925852819852</v>
      </c>
      <c r="AB125" s="29">
        <f>Baseline!DB125*'Summary all tools'!M$44</f>
        <v>5.2056783172216434</v>
      </c>
      <c r="AC125" s="29">
        <f>Baseline!DC125*'Summary all tools'!N$44</f>
        <v>2.5936588231252506</v>
      </c>
      <c r="AD125" s="29">
        <f>Baseline!DD125*'Summary all tools'!O$44</f>
        <v>2.6258968643676193</v>
      </c>
      <c r="AE125" s="29">
        <f>Baseline!DE125*'Summary all tools'!P$44</f>
        <v>1.8230043594246343</v>
      </c>
      <c r="AF125" s="29">
        <f t="shared" si="3"/>
        <v>2059.2574661089134</v>
      </c>
      <c r="AH125" s="6">
        <f>C125*'Summary all tools'!B$38</f>
        <v>21.588299763602063</v>
      </c>
      <c r="AI125" s="6">
        <f>D125*'Summary all tools'!C$38</f>
        <v>21.864298671677844</v>
      </c>
      <c r="AJ125" s="6">
        <f>E125*'Summary all tools'!D$38</f>
        <v>50.058003543317263</v>
      </c>
      <c r="AK125" s="6">
        <f>F125*'Summary all tools'!E$38</f>
        <v>35.271467544917506</v>
      </c>
      <c r="AL125" s="6">
        <f>G125*'Summary all tools'!F$38</f>
        <v>28.478882538426902</v>
      </c>
      <c r="AM125" s="6">
        <f>H125*'Summary all tools'!G$38</f>
        <v>43.278011814510471</v>
      </c>
      <c r="AN125" s="6">
        <f>I125*'Summary all tools'!H$38</f>
        <v>25.752283983427159</v>
      </c>
      <c r="AO125" s="6">
        <f>J125*'Summary all tools'!J$38</f>
        <v>9.9894444154018274</v>
      </c>
      <c r="AP125" s="6">
        <f>K125*'Summary all tools'!K$38</f>
        <v>10.690196440495752</v>
      </c>
      <c r="AQ125" s="6">
        <f>L125*'Summary all tools'!L$38</f>
        <v>42.501346716965458</v>
      </c>
      <c r="AR125" s="6">
        <f>M125*'Summary all tools'!M$38</f>
        <v>32.087368742388989</v>
      </c>
      <c r="AS125" s="6">
        <f>N125*'Summary all tools'!N$38</f>
        <v>26.059538862946443</v>
      </c>
      <c r="AT125" s="6">
        <f>O125*'Summary all tools'!O$38</f>
        <v>40.501220822983591</v>
      </c>
      <c r="AU125" s="6">
        <f>P125*'Summary all tools'!P$38</f>
        <v>23.413339711512464</v>
      </c>
      <c r="AV125" s="6"/>
      <c r="AW125" s="6">
        <f>R125*'Summary all tools'!B$45</f>
        <v>1.3044183089518846</v>
      </c>
      <c r="AX125" s="6">
        <f>S125*'Summary all tools'!C$45</f>
        <v>1.1532183245322085</v>
      </c>
      <c r="AY125" s="6">
        <f>T125*'Summary all tools'!D$45</f>
        <v>2.4480996208006598</v>
      </c>
      <c r="AZ125" s="6">
        <f>U125*'Summary all tools'!E$45</f>
        <v>1.5588762742443696</v>
      </c>
      <c r="BA125" s="6">
        <f>V125*'Summary all tools'!F$45</f>
        <v>0.72403938657017552</v>
      </c>
      <c r="BB125" s="6">
        <f>W125*'Summary all tools'!G$45</f>
        <v>0.6709769273567513</v>
      </c>
      <c r="BC125" s="6">
        <f>X125*'Summary all tools'!H$45</f>
        <v>0.58424182025499405</v>
      </c>
      <c r="BD125" s="6">
        <f>Y125*'Summary all tools'!J$45</f>
        <v>0.59445164573036136</v>
      </c>
      <c r="BE125" s="6">
        <f>Z125*'Summary all tools'!K$45</f>
        <v>0.49817351042230068</v>
      </c>
      <c r="BF125" s="6">
        <f>AA125*'Summary all tools'!L$45</f>
        <v>1.9427769847280456</v>
      </c>
      <c r="BG125" s="6">
        <f>AB125*'Summary all tools'!M$45</f>
        <v>1.2746854055316761</v>
      </c>
      <c r="BH125" s="6">
        <f>AC125*'Summary all tools'!N$45</f>
        <v>0.63509476523527086</v>
      </c>
      <c r="BI125" s="6">
        <f>AD125*'Summary all tools'!O$45</f>
        <v>0.58489221862428797</v>
      </c>
      <c r="BJ125" s="6">
        <f>AE125*'Summary all tools'!P$45</f>
        <v>0.40605595703866509</v>
      </c>
      <c r="BK125" s="6">
        <f t="shared" si="4"/>
        <v>425.91370472259547</v>
      </c>
      <c r="BM125" s="6">
        <f>C125*'Summary all tools'!B$39</f>
        <v>4.9672194146341031</v>
      </c>
      <c r="BN125" s="6">
        <f>D125*'Summary all tools'!C$39</f>
        <v>5.0307235881736636</v>
      </c>
      <c r="BO125" s="6">
        <f>E125*'Summary all tools'!D$39</f>
        <v>14.768665641661924</v>
      </c>
      <c r="BP125" s="6">
        <f>F125*'Summary all tools'!E$39</f>
        <v>10.406178312941501</v>
      </c>
      <c r="BQ125" s="6">
        <f>G125*'Summary all tools'!F$39</f>
        <v>8.4021547861818497</v>
      </c>
      <c r="BR125" s="6">
        <f>H125*'Summary all tools'!G$39</f>
        <v>8.9540714098987184</v>
      </c>
      <c r="BS125" s="6">
        <f>I125*'Summary all tools'!H$39</f>
        <v>5.3280587551918259</v>
      </c>
      <c r="BT125" s="6">
        <f>J125*'Summary all tools'!J$39</f>
        <v>2.2010640237326062</v>
      </c>
      <c r="BU125" s="6">
        <f>K125*'Summary all tools'!K$39</f>
        <v>2.3554670123126238</v>
      </c>
      <c r="BV125" s="6">
        <f>L125*'Summary all tools'!L$39</f>
        <v>8.4146961620837661</v>
      </c>
      <c r="BW125" s="6">
        <f>M125*'Summary all tools'!M$39</f>
        <v>6.3528683080568813</v>
      </c>
      <c r="BX125" s="6">
        <f>N125*'Summary all tools'!N$39</f>
        <v>5.1594389023954372</v>
      </c>
      <c r="BY125" s="6">
        <f>O125*'Summary all tools'!O$39</f>
        <v>9.1509034495444084</v>
      </c>
      <c r="BZ125" s="6">
        <f>P125*'Summary all tools'!P$39</f>
        <v>5.2900432820990497</v>
      </c>
      <c r="CA125" s="6"/>
      <c r="CB125" s="6">
        <f>R125*'Summary all tools'!B$46</f>
        <v>0.30013164630751332</v>
      </c>
      <c r="CC125" s="6">
        <f>S125*'Summary all tools'!C$46</f>
        <v>0.26534226936139316</v>
      </c>
      <c r="CD125" s="6">
        <f>T125*'Summary all tools'!D$46</f>
        <v>0.72226541607472872</v>
      </c>
      <c r="CE125" s="6">
        <f>U125*'Summary all tools'!E$46</f>
        <v>0.45991691320874256</v>
      </c>
      <c r="CF125" s="6">
        <f>V125*'Summary all tools'!F$46</f>
        <v>0.21361410473343687</v>
      </c>
      <c r="CG125" s="6">
        <f>W125*'Summary all tools'!G$46</f>
        <v>0.13882281255656925</v>
      </c>
      <c r="CH125" s="6">
        <f>X125*'Summary all tools'!H$46</f>
        <v>0.12087761798379187</v>
      </c>
      <c r="CI125" s="6">
        <f>Y125*'Summary all tools'!I$46</f>
        <v>0</v>
      </c>
      <c r="CJ125" s="6">
        <f>Z125*'Summary all tools'!J$46</f>
        <v>0.1097670446693205</v>
      </c>
      <c r="CK125" s="6">
        <f>AA125*'Summary all tools'!K$46</f>
        <v>0.21354700540096441</v>
      </c>
      <c r="CL125" s="6">
        <f>AB125*'Summary all tools'!L$46</f>
        <v>0.25237060042405668</v>
      </c>
      <c r="CM125" s="6">
        <f>AC125*'Summary all tools'!M$46</f>
        <v>0.12574023875463416</v>
      </c>
      <c r="CN125" s="6">
        <f>AD125*'Summary all tools'!N$46</f>
        <v>0.12730313475570218</v>
      </c>
      <c r="CO125" s="6">
        <f>AE125*'Summary all tools'!O$46</f>
        <v>9.1744860586141896E-2</v>
      </c>
      <c r="CP125" s="6">
        <f t="shared" si="5"/>
        <v>99.922996713725396</v>
      </c>
      <c r="CR125" s="6"/>
      <c r="CS125" s="6"/>
      <c r="CT125" s="6"/>
      <c r="CU125" s="6"/>
      <c r="CV125" s="6"/>
      <c r="CW125" s="6"/>
      <c r="CX125" s="6"/>
      <c r="CY125" s="6"/>
      <c r="CZ125" s="6"/>
      <c r="DA125" s="6"/>
      <c r="DB125" s="6"/>
      <c r="DC125" s="6"/>
      <c r="DD125" s="6"/>
      <c r="DE125" s="6"/>
      <c r="DF125" s="6"/>
      <c r="DH125" s="6"/>
      <c r="DI125" s="6"/>
      <c r="DJ125" s="6"/>
      <c r="DK125" s="6"/>
      <c r="DL125" s="6"/>
      <c r="DM125" s="6"/>
      <c r="DN125" s="6"/>
      <c r="DO125" s="6"/>
      <c r="DP125" s="6"/>
      <c r="DQ125" s="6"/>
      <c r="DR125" s="6"/>
      <c r="DS125" s="6"/>
      <c r="DT125" s="6"/>
      <c r="DU125" s="6"/>
      <c r="DV125" s="6"/>
      <c r="DX125" s="6"/>
      <c r="DY125" s="6"/>
      <c r="DZ125" s="6"/>
      <c r="EA125" s="6"/>
      <c r="EB125" s="6"/>
      <c r="EC125" s="6"/>
      <c r="ED125" s="6"/>
      <c r="EE125" s="6"/>
      <c r="EF125" s="6"/>
      <c r="EG125" s="6"/>
      <c r="EH125" s="6"/>
      <c r="EI125" s="6"/>
      <c r="EJ125" s="6"/>
      <c r="EK125" s="6"/>
      <c r="EL125" s="6"/>
      <c r="EN125" s="1"/>
      <c r="EO125" s="1"/>
      <c r="EP125" s="1"/>
      <c r="EQ125" s="1"/>
      <c r="ER125" s="1"/>
      <c r="ES125" s="1"/>
      <c r="ET125" s="1"/>
      <c r="EU125" s="1"/>
      <c r="EV125" s="1"/>
      <c r="EW125" s="1"/>
      <c r="EX125" s="1"/>
      <c r="EY125" s="1"/>
      <c r="EZ125" s="1"/>
      <c r="FA125" s="1"/>
      <c r="FB125" s="2"/>
      <c r="FD125" s="2"/>
      <c r="FE125" s="2"/>
      <c r="FF125" s="2"/>
      <c r="FG125" s="2"/>
      <c r="FH125" s="2"/>
      <c r="FI125" s="2"/>
      <c r="FJ125" s="2"/>
      <c r="FK125" s="2"/>
      <c r="FL125" s="2"/>
      <c r="FM125" s="2"/>
      <c r="FN125" s="2"/>
      <c r="FO125" s="2"/>
      <c r="FP125" s="2"/>
      <c r="FQ125" s="2"/>
      <c r="FR125" s="2"/>
      <c r="FT125" s="2"/>
      <c r="FU125" s="2"/>
      <c r="FV125" s="2"/>
      <c r="FW125" s="2"/>
      <c r="FX125" s="2"/>
      <c r="FY125" s="2"/>
      <c r="FZ125" s="2"/>
      <c r="GA125" s="2"/>
      <c r="GB125" s="2"/>
      <c r="GC125" s="2"/>
      <c r="GD125" s="2"/>
      <c r="GE125" s="2"/>
      <c r="GF125" s="2"/>
      <c r="GG125" s="2"/>
      <c r="GH125" s="2"/>
      <c r="GJ125" s="6"/>
    </row>
    <row r="126" spans="1:192" x14ac:dyDescent="0.25">
      <c r="A126" s="8" t="s">
        <v>110</v>
      </c>
      <c r="B126" s="8" t="s">
        <v>293</v>
      </c>
      <c r="C126" s="22">
        <f>Baseline!CC126*'Summary all tools'!B$37</f>
        <v>191.89736587503916</v>
      </c>
      <c r="D126" s="22">
        <f>Baseline!CD126*'Summary all tools'!C$37</f>
        <v>215.58930254497824</v>
      </c>
      <c r="E126" s="22">
        <f>Baseline!CE126*'Summary all tools'!D$37</f>
        <v>548.98091020045229</v>
      </c>
      <c r="F126" s="22">
        <f>Baseline!CF126*'Summary all tools'!E$37</f>
        <v>414.2938568455283</v>
      </c>
      <c r="G126" s="22">
        <f>Baseline!CG126*'Summary all tools'!F$37</f>
        <v>330.90344927144542</v>
      </c>
      <c r="H126" s="22">
        <f>Baseline!CH126*'Summary all tools'!G$37</f>
        <v>436.83337220823717</v>
      </c>
      <c r="I126" s="22">
        <f>Baseline!CI126*'Summary all tools'!H$37</f>
        <v>267.86974039325327</v>
      </c>
      <c r="J126" s="27">
        <f>Baseline!CJ126*'Summary all tools'!J$37</f>
        <v>148.29318417520179</v>
      </c>
      <c r="K126" s="27">
        <f>Baseline!CK126*'Summary all tools'!K$37</f>
        <v>164.16493181339715</v>
      </c>
      <c r="L126" s="27">
        <f>Baseline!CL126*'Summary all tools'!L$37</f>
        <v>352.33794293761929</v>
      </c>
      <c r="M126" s="27">
        <f>Baseline!CM126*'Summary all tools'!M$37</f>
        <v>280.72180615780076</v>
      </c>
      <c r="N126" s="27">
        <f>Baseline!CN126*'Summary all tools'!N$37</f>
        <v>236.04671889946727</v>
      </c>
      <c r="O126" s="27">
        <f>Baseline!CO126*'Summary all tools'!O$37</f>
        <v>432.77541248523323</v>
      </c>
      <c r="P126" s="27">
        <f>Baseline!CP126*'Summary all tools'!P$37</f>
        <v>272.80149665635201</v>
      </c>
      <c r="Q126" s="28"/>
      <c r="R126" s="29">
        <f>Baseline!CR126*'Summary all tools'!B$44</f>
        <v>2.5027824188031556</v>
      </c>
      <c r="S126" s="29">
        <f>Baseline!CS126*'Summary all tools'!C$44</f>
        <v>1.9592369094880815</v>
      </c>
      <c r="T126" s="29">
        <f>Baseline!CT126*'Summary all tools'!D$44</f>
        <v>4.8142298186606105</v>
      </c>
      <c r="U126" s="29">
        <f>Baseline!CU126*'Summary all tools'!E$44</f>
        <v>2.9113225503963194</v>
      </c>
      <c r="V126" s="29">
        <f>Baseline!CV126*'Summary all tools'!F$44</f>
        <v>1.2921109026962354</v>
      </c>
      <c r="W126" s="29">
        <f>Baseline!CW126*'Summary all tools'!G$44</f>
        <v>1.0916088179910317</v>
      </c>
      <c r="X126" s="29">
        <f>Baseline!CX126*'Summary all tools'!H$44</f>
        <v>0.91874653722476751</v>
      </c>
      <c r="Y126" s="29">
        <f>Baseline!CY126*'Summary all tools'!J$44</f>
        <v>2.1237589898508986</v>
      </c>
      <c r="Z126" s="29">
        <f>Baseline!CZ126*'Summary all tools'!K$44</f>
        <v>1.9462266924918148</v>
      </c>
      <c r="AA126" s="29">
        <f>Baseline!DA126*'Summary all tools'!L$44</f>
        <v>3.3761780657111848</v>
      </c>
      <c r="AB126" s="29">
        <f>Baseline!DB126*'Summary all tools'!M$44</f>
        <v>2.0092844248965047</v>
      </c>
      <c r="AC126" s="29">
        <f>Baseline!DC126*'Summary all tools'!N$44</f>
        <v>0.72047049459155443</v>
      </c>
      <c r="AD126" s="29">
        <f>Baseline!DD126*'Summary all tools'!O$44</f>
        <v>1.1032308873387202</v>
      </c>
      <c r="AE126" s="29">
        <f>Baseline!DE126*'Summary all tools'!P$44</f>
        <v>0.73277454972926481</v>
      </c>
      <c r="AF126" s="29">
        <f t="shared" si="3"/>
        <v>4321.0114525238769</v>
      </c>
      <c r="AH126" s="6">
        <f>C126*'Summary all tools'!B$38</f>
        <v>36.080536345889229</v>
      </c>
      <c r="AI126" s="6">
        <f>D126*'Summary all tools'!C$38</f>
        <v>40.535093490153976</v>
      </c>
      <c r="AJ126" s="6">
        <f>E126*'Summary all tools'!D$38</f>
        <v>103.73935040172866</v>
      </c>
      <c r="AK126" s="6">
        <f>F126*'Summary all tools'!E$38</f>
        <v>78.287923652734804</v>
      </c>
      <c r="AL126" s="6">
        <f>G126*'Summary all tools'!F$38</f>
        <v>62.529877151059523</v>
      </c>
      <c r="AM126" s="6">
        <f>H126*'Summary all tools'!G$38</f>
        <v>105.37292989496294</v>
      </c>
      <c r="AN126" s="6">
        <f>I126*'Summary all tools'!H$38</f>
        <v>64.615528874897507</v>
      </c>
      <c r="AO126" s="6">
        <f>J126*'Summary all tools'!J$38</f>
        <v>18.114488336101253</v>
      </c>
      <c r="AP126" s="6">
        <f>K126*'Summary all tools'!K$38</f>
        <v>20.053273244286608</v>
      </c>
      <c r="AQ126" s="6">
        <f>L126*'Summary all tools'!L$38</f>
        <v>86.275026290394862</v>
      </c>
      <c r="AR126" s="6">
        <f>M126*'Summary all tools'!M$38</f>
        <v>68.73878244455598</v>
      </c>
      <c r="AS126" s="6">
        <f>N126*'Summary all tools'!N$38</f>
        <v>57.799443083024848</v>
      </c>
      <c r="AT126" s="6">
        <f>O126*'Summary all tools'!O$38</f>
        <v>96.396387310317564</v>
      </c>
      <c r="AU126" s="6">
        <f>P126*'Summary all tools'!P$38</f>
        <v>60.763800280399003</v>
      </c>
      <c r="AV126" s="6"/>
      <c r="AW126" s="6">
        <f>R126*'Summary all tools'!B$45</f>
        <v>0.47057306709610081</v>
      </c>
      <c r="AX126" s="6">
        <f>S126*'Summary all tools'!C$45</f>
        <v>0.36837565852271748</v>
      </c>
      <c r="AY126" s="6">
        <f>T126*'Summary all tools'!D$45</f>
        <v>0.90973122160135955</v>
      </c>
      <c r="AZ126" s="6">
        <f>U126*'Summary all tools'!E$45</f>
        <v>0.55014428475798993</v>
      </c>
      <c r="BA126" s="6">
        <f>V126*'Summary all tools'!F$45</f>
        <v>0.24416649687100225</v>
      </c>
      <c r="BB126" s="6">
        <f>W126*'Summary all tools'!G$45</f>
        <v>0.26331783872057235</v>
      </c>
      <c r="BC126" s="6">
        <f>X126*'Summary all tools'!H$45</f>
        <v>0.22162000574460658</v>
      </c>
      <c r="BD126" s="6">
        <f>Y126*'Summary all tools'!J$45</f>
        <v>0.25942397598592759</v>
      </c>
      <c r="BE126" s="6">
        <f>Z126*'Summary all tools'!K$45</f>
        <v>0.23773783614289248</v>
      </c>
      <c r="BF126" s="6">
        <f>AA126*'Summary all tools'!L$45</f>
        <v>0.82670588626288666</v>
      </c>
      <c r="BG126" s="6">
        <f>AB126*'Summary all tools'!M$45</f>
        <v>0.4920022667371885</v>
      </c>
      <c r="BH126" s="6">
        <f>AC126*'Summary all tools'!N$45</f>
        <v>0.17641759029439869</v>
      </c>
      <c r="BI126" s="6">
        <f>AD126*'Summary all tools'!O$45</f>
        <v>0.2457336272823431</v>
      </c>
      <c r="BJ126" s="6">
        <f>AE126*'Summary all tools'!P$45</f>
        <v>0.16321818954827055</v>
      </c>
      <c r="BK126" s="6">
        <f t="shared" si="4"/>
        <v>904.73160874607481</v>
      </c>
      <c r="BM126" s="6">
        <f>C126*'Summary all tools'!B$39</f>
        <v>8.301716327372743</v>
      </c>
      <c r="BN126" s="6">
        <f>D126*'Summary all tools'!C$39</f>
        <v>9.3266586791504729</v>
      </c>
      <c r="BO126" s="6">
        <f>E126*'Summary all tools'!D$39</f>
        <v>30.606330087466532</v>
      </c>
      <c r="BP126" s="6">
        <f>F126*'Summary all tools'!E$39</f>
        <v>23.097368779533561</v>
      </c>
      <c r="BQ126" s="6">
        <f>G126*'Summary all tools'!F$39</f>
        <v>18.448255681213212</v>
      </c>
      <c r="BR126" s="6">
        <f>H126*'Summary all tools'!G$39</f>
        <v>21.801295840337161</v>
      </c>
      <c r="BS126" s="6">
        <f>I126*'Summary all tools'!H$39</f>
        <v>13.368730112047761</v>
      </c>
      <c r="BT126" s="6">
        <f>J126*'Summary all tools'!J$39</f>
        <v>3.9913279384629883</v>
      </c>
      <c r="BU126" s="6">
        <f>K126*'Summary all tools'!K$39</f>
        <v>4.41851783348688</v>
      </c>
      <c r="BV126" s="6">
        <f>L126*'Summary all tools'!L$39</f>
        <v>17.081297151454017</v>
      </c>
      <c r="BW126" s="6">
        <f>M126*'Summary all tools'!M$39</f>
        <v>13.609356255801352</v>
      </c>
      <c r="BX126" s="6">
        <f>N126*'Summary all tools'!N$39</f>
        <v>11.443513898988142</v>
      </c>
      <c r="BY126" s="6">
        <f>O126*'Summary all tools'!O$39</f>
        <v>21.77993688182907</v>
      </c>
      <c r="BZ126" s="6">
        <f>P126*'Summary all tools'!P$39</f>
        <v>13.729059477579691</v>
      </c>
      <c r="CA126" s="6"/>
      <c r="CB126" s="6">
        <f>R126*'Summary all tools'!B$46</f>
        <v>0.10827344906635948</v>
      </c>
      <c r="CC126" s="6">
        <f>S126*'Summary all tools'!C$46</f>
        <v>8.4759001076023494E-2</v>
      </c>
      <c r="CD126" s="6">
        <f>T126*'Summary all tools'!D$46</f>
        <v>0.26839896289481102</v>
      </c>
      <c r="CE126" s="6">
        <f>U126*'Summary all tools'!E$46</f>
        <v>0.16230964922984176</v>
      </c>
      <c r="CF126" s="6">
        <f>V126*'Summary all tools'!F$46</f>
        <v>7.2036699387407491E-2</v>
      </c>
      <c r="CG126" s="6">
        <f>W126*'Summary all tools'!G$46</f>
        <v>5.4479552838739106E-2</v>
      </c>
      <c r="CH126" s="6">
        <f>X126*'Summary all tools'!H$46</f>
        <v>4.585241498164274E-2</v>
      </c>
      <c r="CI126" s="6">
        <f>Y126*'Summary all tools'!I$46</f>
        <v>0</v>
      </c>
      <c r="CJ126" s="6">
        <f>Z126*'Summary all tools'!J$46</f>
        <v>5.2382913048433941E-2</v>
      </c>
      <c r="CK126" s="6">
        <f>AA126*'Summary all tools'!K$46</f>
        <v>9.0870217089534994E-2</v>
      </c>
      <c r="CL126" s="6">
        <f>AB126*'Summary all tools'!L$46</f>
        <v>9.7409844756691691E-2</v>
      </c>
      <c r="CM126" s="6">
        <f>AC126*'Summary all tools'!M$46</f>
        <v>3.4928314856944712E-2</v>
      </c>
      <c r="CN126" s="6">
        <f>AD126*'Summary all tools'!N$46</f>
        <v>5.3484488375500815E-2</v>
      </c>
      <c r="CO126" s="6">
        <f>AE126*'Summary all tools'!O$46</f>
        <v>3.6877749939776605E-2</v>
      </c>
      <c r="CP126" s="6">
        <f t="shared" si="5"/>
        <v>212.16542820226528</v>
      </c>
      <c r="CR126" s="6"/>
      <c r="CS126" s="6"/>
      <c r="CT126" s="6"/>
      <c r="CU126" s="6"/>
      <c r="CV126" s="6"/>
      <c r="CW126" s="6"/>
      <c r="CX126" s="6"/>
      <c r="CY126" s="6"/>
      <c r="CZ126" s="6"/>
      <c r="DA126" s="6"/>
      <c r="DB126" s="6"/>
      <c r="DC126" s="6"/>
      <c r="DD126" s="6"/>
      <c r="DE126" s="6"/>
      <c r="DF126" s="6"/>
      <c r="DH126" s="6"/>
      <c r="DI126" s="6"/>
      <c r="DJ126" s="6"/>
      <c r="DK126" s="6"/>
      <c r="DL126" s="6"/>
      <c r="DM126" s="6"/>
      <c r="DN126" s="6"/>
      <c r="DO126" s="6"/>
      <c r="DP126" s="6"/>
      <c r="DQ126" s="6"/>
      <c r="DR126" s="6"/>
      <c r="DS126" s="6"/>
      <c r="DT126" s="6"/>
      <c r="DU126" s="6"/>
      <c r="DV126" s="6"/>
      <c r="DX126" s="6"/>
      <c r="DY126" s="6"/>
      <c r="DZ126" s="6"/>
      <c r="EA126" s="6"/>
      <c r="EB126" s="6"/>
      <c r="EC126" s="6"/>
      <c r="ED126" s="6"/>
      <c r="EE126" s="6"/>
      <c r="EF126" s="6"/>
      <c r="EG126" s="6"/>
      <c r="EH126" s="6"/>
      <c r="EI126" s="6"/>
      <c r="EJ126" s="6"/>
      <c r="EK126" s="6"/>
      <c r="EL126" s="6"/>
      <c r="EN126" s="1"/>
      <c r="EO126" s="1"/>
      <c r="EP126" s="1"/>
      <c r="EQ126" s="1"/>
      <c r="ER126" s="1"/>
      <c r="ES126" s="1"/>
      <c r="ET126" s="1"/>
      <c r="EU126" s="1"/>
      <c r="EV126" s="1"/>
      <c r="EW126" s="1"/>
      <c r="EX126" s="1"/>
      <c r="EY126" s="1"/>
      <c r="EZ126" s="1"/>
      <c r="FA126" s="1"/>
      <c r="FB126" s="2"/>
      <c r="FD126" s="2"/>
      <c r="FE126" s="2"/>
      <c r="FF126" s="2"/>
      <c r="FG126" s="2"/>
      <c r="FH126" s="2"/>
      <c r="FI126" s="2"/>
      <c r="FJ126" s="2"/>
      <c r="FK126" s="2"/>
      <c r="FL126" s="2"/>
      <c r="FM126" s="2"/>
      <c r="FN126" s="2"/>
      <c r="FO126" s="2"/>
      <c r="FP126" s="2"/>
      <c r="FQ126" s="2"/>
      <c r="FR126" s="2"/>
      <c r="FT126" s="2"/>
      <c r="FU126" s="2"/>
      <c r="FV126" s="2"/>
      <c r="FW126" s="2"/>
      <c r="FX126" s="2"/>
      <c r="FY126" s="2"/>
      <c r="FZ126" s="2"/>
      <c r="GA126" s="2"/>
      <c r="GB126" s="2"/>
      <c r="GC126" s="2"/>
      <c r="GD126" s="2"/>
      <c r="GE126" s="2"/>
      <c r="GF126" s="2"/>
      <c r="GG126" s="2"/>
      <c r="GH126" s="2"/>
      <c r="GJ126" s="6"/>
    </row>
    <row r="127" spans="1:192" x14ac:dyDescent="0.25">
      <c r="A127" s="8" t="s">
        <v>123</v>
      </c>
      <c r="B127" s="8" t="s">
        <v>294</v>
      </c>
      <c r="C127" s="22">
        <f>Baseline!CC127*'Summary all tools'!B$37</f>
        <v>150.34155520309048</v>
      </c>
      <c r="D127" s="22">
        <f>Baseline!CD127*'Summary all tools'!C$37</f>
        <v>155.97671067428894</v>
      </c>
      <c r="E127" s="22">
        <f>Baseline!CE127*'Summary all tools'!D$37</f>
        <v>374.14778912592971</v>
      </c>
      <c r="F127" s="22">
        <f>Baseline!CF127*'Summary all tools'!E$37</f>
        <v>283.28814185848518</v>
      </c>
      <c r="G127" s="22">
        <f>Baseline!CG127*'Summary all tools'!F$37</f>
        <v>215.11784683868083</v>
      </c>
      <c r="H127" s="22">
        <f>Baseline!CH127*'Summary all tools'!G$37</f>
        <v>265.74884926232039</v>
      </c>
      <c r="I127" s="22">
        <f>Baseline!CI127*'Summary all tools'!H$37</f>
        <v>155.44044281030392</v>
      </c>
      <c r="J127" s="27">
        <f>Baseline!CJ127*'Summary all tools'!J$37</f>
        <v>113.59658854234488</v>
      </c>
      <c r="K127" s="27">
        <f>Baseline!CK127*'Summary all tools'!K$37</f>
        <v>114.89120024255547</v>
      </c>
      <c r="L127" s="27">
        <f>Baseline!CL127*'Summary all tools'!L$37</f>
        <v>233.98569568344132</v>
      </c>
      <c r="M127" s="27">
        <f>Baseline!CM127*'Summary all tools'!M$37</f>
        <v>186.65174114099455</v>
      </c>
      <c r="N127" s="27">
        <f>Baseline!CN127*'Summary all tools'!N$37</f>
        <v>146.71474529755508</v>
      </c>
      <c r="O127" s="27">
        <f>Baseline!CO127*'Summary all tools'!O$37</f>
        <v>256.81684951455622</v>
      </c>
      <c r="P127" s="27">
        <f>Baseline!CP127*'Summary all tools'!P$37</f>
        <v>153.05384663898047</v>
      </c>
      <c r="Q127" s="28"/>
      <c r="R127" s="29">
        <f>Baseline!CR127*'Summary all tools'!B$44</f>
        <v>14.224403578557414</v>
      </c>
      <c r="S127" s="29">
        <f>Baseline!CS127*'Summary all tools'!C$44</f>
        <v>9.4402075782655253</v>
      </c>
      <c r="T127" s="29">
        <f>Baseline!CT127*'Summary all tools'!D$44</f>
        <v>19.282846120629408</v>
      </c>
      <c r="U127" s="29">
        <f>Baseline!CU127*'Summary all tools'!E$44</f>
        <v>12.461844110002511</v>
      </c>
      <c r="V127" s="29">
        <f>Baseline!CV127*'Summary all tools'!F$44</f>
        <v>4.2866593111272344</v>
      </c>
      <c r="W127" s="29">
        <f>Baseline!CW127*'Summary all tools'!G$44</f>
        <v>5.6956104651098469</v>
      </c>
      <c r="X127" s="29">
        <f>Baseline!CX127*'Summary all tools'!H$44</f>
        <v>4.1359673584416825</v>
      </c>
      <c r="Y127" s="29">
        <f>Baseline!CY127*'Summary all tools'!J$44</f>
        <v>8.9217930971226345</v>
      </c>
      <c r="Z127" s="29">
        <f>Baseline!CZ127*'Summary all tools'!K$44</f>
        <v>5.4954792015634064</v>
      </c>
      <c r="AA127" s="29">
        <f>Baseline!DA127*'Summary all tools'!L$44</f>
        <v>10.65151687766037</v>
      </c>
      <c r="AB127" s="29">
        <f>Baseline!DB127*'Summary all tools'!M$44</f>
        <v>7.3235274260071535</v>
      </c>
      <c r="AC127" s="29">
        <f>Baseline!DC127*'Summary all tools'!N$44</f>
        <v>3.404007681944921</v>
      </c>
      <c r="AD127" s="29">
        <f>Baseline!DD127*'Summary all tools'!O$44</f>
        <v>4.5422152372578033</v>
      </c>
      <c r="AE127" s="29">
        <f>Baseline!DE127*'Summary all tools'!P$44</f>
        <v>3.0389181545692088</v>
      </c>
      <c r="AF127" s="29">
        <f t="shared" si="3"/>
        <v>2918.6769990317871</v>
      </c>
      <c r="AH127" s="6">
        <f>C127*'Summary all tools'!B$38</f>
        <v>28.267214206238311</v>
      </c>
      <c r="AI127" s="6">
        <f>D127*'Summary all tools'!C$38</f>
        <v>29.326735950407073</v>
      </c>
      <c r="AJ127" s="6">
        <f>E127*'Summary all tools'!D$38</f>
        <v>70.701636208068876</v>
      </c>
      <c r="AK127" s="6">
        <f>F127*'Summary all tools'!E$38</f>
        <v>53.532148872319382</v>
      </c>
      <c r="AL127" s="6">
        <f>G127*'Summary all tools'!F$38</f>
        <v>40.65020345191035</v>
      </c>
      <c r="AM127" s="6">
        <f>H127*'Summary all tools'!G$38</f>
        <v>64.10392759470021</v>
      </c>
      <c r="AN127" s="6">
        <f>I127*'Summary all tools'!H$38</f>
        <v>37.495337868289575</v>
      </c>
      <c r="AO127" s="6">
        <f>J127*'Summary all tools'!J$38</f>
        <v>13.876187834365108</v>
      </c>
      <c r="AP127" s="6">
        <f>K127*'Summary all tools'!K$38</f>
        <v>14.034328808096838</v>
      </c>
      <c r="AQ127" s="6">
        <f>L127*'Summary all tools'!L$38</f>
        <v>57.29477182716969</v>
      </c>
      <c r="AR127" s="6">
        <f>M127*'Summary all tools'!M$38</f>
        <v>45.704370468378286</v>
      </c>
      <c r="AS127" s="6">
        <f>N127*'Summary all tools'!N$38</f>
        <v>35.925221116410363</v>
      </c>
      <c r="AT127" s="6">
        <f>O127*'Summary all tools'!O$38</f>
        <v>57.20338027397851</v>
      </c>
      <c r="AU127" s="6">
        <f>P127*'Summary all tools'!P$38</f>
        <v>34.091210947545513</v>
      </c>
      <c r="AV127" s="6"/>
      <c r="AW127" s="6">
        <f>R127*'Summary all tools'!B$45</f>
        <v>2.6744718874825089</v>
      </c>
      <c r="AX127" s="6">
        <f>S127*'Summary all tools'!C$45</f>
        <v>1.7749475147154814</v>
      </c>
      <c r="AY127" s="6">
        <f>T127*'Summary all tools'!D$45</f>
        <v>3.6438242082410035</v>
      </c>
      <c r="AZ127" s="6">
        <f>U127*'Summary all tools'!E$45</f>
        <v>2.3548789926178455</v>
      </c>
      <c r="BA127" s="6">
        <f>V127*'Summary all tools'!F$45</f>
        <v>0.81003773367545162</v>
      </c>
      <c r="BB127" s="6">
        <f>W127*'Summary all tools'!G$45</f>
        <v>1.3738949458351848</v>
      </c>
      <c r="BC127" s="6">
        <f>X127*'Summary all tools'!H$45</f>
        <v>0.99767789330247614</v>
      </c>
      <c r="BD127" s="6">
        <f>Y127*'Summary all tools'!J$45</f>
        <v>1.0898256578265744</v>
      </c>
      <c r="BE127" s="6">
        <f>Z127*'Summary all tools'!K$45</f>
        <v>0.67129042006675155</v>
      </c>
      <c r="BF127" s="6">
        <f>AA127*'Summary all tools'!L$45</f>
        <v>2.6081775098954725</v>
      </c>
      <c r="BG127" s="6">
        <f>AB127*'Summary all tools'!M$45</f>
        <v>1.793271300698547</v>
      </c>
      <c r="BH127" s="6">
        <f>AC127*'Summary all tools'!N$45</f>
        <v>0.83352036912044902</v>
      </c>
      <c r="BI127" s="6">
        <f>AD127*'Summary all tools'!O$45</f>
        <v>1.0117329372829591</v>
      </c>
      <c r="BJ127" s="6">
        <f>AE127*'Summary all tools'!P$45</f>
        <v>0.67688857310535033</v>
      </c>
      <c r="BK127" s="6">
        <f t="shared" si="4"/>
        <v>604.52111537174414</v>
      </c>
      <c r="BM127" s="6">
        <f>C127*'Summary all tools'!B$39</f>
        <v>6.5039607908158947</v>
      </c>
      <c r="BN127" s="6">
        <f>D127*'Summary all tools'!C$39</f>
        <v>6.7477445549609198</v>
      </c>
      <c r="BO127" s="6">
        <f>E127*'Summary all tools'!D$39</f>
        <v>20.859178384368146</v>
      </c>
      <c r="BP127" s="6">
        <f>F127*'Summary all tools'!E$39</f>
        <v>15.793646406429632</v>
      </c>
      <c r="BQ127" s="6">
        <f>G127*'Summary all tools'!F$39</f>
        <v>11.993072446992182</v>
      </c>
      <c r="BR127" s="6">
        <f>H127*'Summary all tools'!G$39</f>
        <v>13.262881571317283</v>
      </c>
      <c r="BS127" s="6">
        <f>I127*'Summary all tools'!H$39</f>
        <v>7.7576561106806023</v>
      </c>
      <c r="BT127" s="6">
        <f>J127*'Summary all tools'!J$39</f>
        <v>3.0574651160465494</v>
      </c>
      <c r="BU127" s="6">
        <f>K127*'Summary all tools'!K$39</f>
        <v>3.0923097373772697</v>
      </c>
      <c r="BV127" s="6">
        <f>L127*'Summary all tools'!L$39</f>
        <v>11.343595764439637</v>
      </c>
      <c r="BW127" s="6">
        <f>M127*'Summary all tools'!M$39</f>
        <v>9.0488518712561046</v>
      </c>
      <c r="BX127" s="6">
        <f>N127*'Summary all tools'!N$39</f>
        <v>7.1127115633161466</v>
      </c>
      <c r="BY127" s="6">
        <f>O127*'Summary all tools'!O$39</f>
        <v>12.924613116296399</v>
      </c>
      <c r="BZ127" s="6">
        <f>P127*'Summary all tools'!P$39</f>
        <v>7.7026166994454286</v>
      </c>
      <c r="CA127" s="6"/>
      <c r="CB127" s="6">
        <f>R127*'Summary all tools'!B$46</f>
        <v>0.61536521304907288</v>
      </c>
      <c r="CC127" s="6">
        <f>S127*'Summary all tools'!C$46</f>
        <v>0.40839500338586304</v>
      </c>
      <c r="CD127" s="6">
        <f>T127*'Summary all tools'!D$46</f>
        <v>1.075041303673588</v>
      </c>
      <c r="CE127" s="6">
        <f>U127*'Summary all tools'!E$46</f>
        <v>0.69476243571023388</v>
      </c>
      <c r="CF127" s="6">
        <f>V127*'Summary all tools'!F$46</f>
        <v>0.2389862878856146</v>
      </c>
      <c r="CG127" s="6">
        <f>W127*'Summary all tools'!G$46</f>
        <v>0.28425412672452099</v>
      </c>
      <c r="CH127" s="6">
        <f>X127*'Summary all tools'!H$46</f>
        <v>0.2064161158556847</v>
      </c>
      <c r="CI127" s="6">
        <f>Y127*'Summary all tools'!I$46</f>
        <v>0</v>
      </c>
      <c r="CJ127" s="6">
        <f>Z127*'Summary all tools'!J$46</f>
        <v>0.14791144848928423</v>
      </c>
      <c r="CK127" s="6">
        <f>AA127*'Summary all tools'!K$46</f>
        <v>0.28668678966787747</v>
      </c>
      <c r="CL127" s="6">
        <f>AB127*'Summary all tools'!L$46</f>
        <v>0.35504364678259825</v>
      </c>
      <c r="CM127" s="6">
        <f>AC127*'Summary all tools'!M$46</f>
        <v>0.16502584489297481</v>
      </c>
      <c r="CN127" s="6">
        <f>AD127*'Summary all tools'!N$46</f>
        <v>0.22020599753345144</v>
      </c>
      <c r="CO127" s="6">
        <f>AE127*'Summary all tools'!O$46</f>
        <v>0.15293716714514191</v>
      </c>
      <c r="CP127" s="6">
        <f t="shared" si="5"/>
        <v>142.0513355145381</v>
      </c>
      <c r="CR127" s="6"/>
      <c r="CS127" s="6"/>
      <c r="CT127" s="6"/>
      <c r="CU127" s="6"/>
      <c r="CV127" s="6"/>
      <c r="CW127" s="6"/>
      <c r="CX127" s="6"/>
      <c r="CY127" s="6"/>
      <c r="CZ127" s="6"/>
      <c r="DA127" s="6"/>
      <c r="DB127" s="6"/>
      <c r="DC127" s="6"/>
      <c r="DD127" s="6"/>
      <c r="DE127" s="6"/>
      <c r="DF127" s="6"/>
      <c r="DH127" s="6"/>
      <c r="DI127" s="6"/>
      <c r="DJ127" s="6"/>
      <c r="DK127" s="6"/>
      <c r="DL127" s="6"/>
      <c r="DM127" s="6"/>
      <c r="DN127" s="6"/>
      <c r="DO127" s="6"/>
      <c r="DP127" s="6"/>
      <c r="DQ127" s="6"/>
      <c r="DR127" s="6"/>
      <c r="DS127" s="6"/>
      <c r="DT127" s="6"/>
      <c r="DU127" s="6"/>
      <c r="DV127" s="6"/>
      <c r="DX127" s="6"/>
      <c r="DY127" s="6"/>
      <c r="DZ127" s="6"/>
      <c r="EA127" s="6"/>
      <c r="EB127" s="6"/>
      <c r="EC127" s="6"/>
      <c r="ED127" s="6"/>
      <c r="EE127" s="6"/>
      <c r="EF127" s="6"/>
      <c r="EG127" s="6"/>
      <c r="EH127" s="6"/>
      <c r="EI127" s="6"/>
      <c r="EJ127" s="6"/>
      <c r="EK127" s="6"/>
      <c r="EL127" s="6"/>
      <c r="EN127" s="1"/>
      <c r="EO127" s="1"/>
      <c r="EP127" s="1"/>
      <c r="EQ127" s="1"/>
      <c r="ER127" s="1"/>
      <c r="ES127" s="1"/>
      <c r="ET127" s="1"/>
      <c r="EU127" s="1"/>
      <c r="EV127" s="1"/>
      <c r="EW127" s="1"/>
      <c r="EX127" s="1"/>
      <c r="EY127" s="1"/>
      <c r="EZ127" s="1"/>
      <c r="FA127" s="1"/>
      <c r="FB127" s="2"/>
      <c r="FD127" s="2"/>
      <c r="FE127" s="2"/>
      <c r="FF127" s="2"/>
      <c r="FG127" s="2"/>
      <c r="FH127" s="2"/>
      <c r="FI127" s="2"/>
      <c r="FJ127" s="2"/>
      <c r="FK127" s="2"/>
      <c r="FL127" s="2"/>
      <c r="FM127" s="2"/>
      <c r="FN127" s="2"/>
      <c r="FO127" s="2"/>
      <c r="FP127" s="2"/>
      <c r="FQ127" s="2"/>
      <c r="FR127" s="2"/>
      <c r="FT127" s="2"/>
      <c r="FU127" s="2"/>
      <c r="FV127" s="2"/>
      <c r="FW127" s="2"/>
      <c r="FX127" s="2"/>
      <c r="FY127" s="2"/>
      <c r="FZ127" s="2"/>
      <c r="GA127" s="2"/>
      <c r="GB127" s="2"/>
      <c r="GC127" s="2"/>
      <c r="GD127" s="2"/>
      <c r="GE127" s="2"/>
      <c r="GF127" s="2"/>
      <c r="GG127" s="2"/>
      <c r="GH127" s="2"/>
      <c r="GJ127" s="6"/>
    </row>
    <row r="128" spans="1:192" x14ac:dyDescent="0.25">
      <c r="A128" s="8" t="s">
        <v>6</v>
      </c>
      <c r="B128" s="8" t="s">
        <v>295</v>
      </c>
      <c r="C128" s="22">
        <f>Baseline!CC128*'Summary all tools'!B$37</f>
        <v>108.78459763484101</v>
      </c>
      <c r="D128" s="22">
        <f>Baseline!CD128*'Summary all tools'!C$37</f>
        <v>110.64473724291078</v>
      </c>
      <c r="E128" s="22">
        <f>Baseline!CE128*'Summary all tools'!D$37</f>
        <v>273.42484520242675</v>
      </c>
      <c r="F128" s="22">
        <f>Baseline!CF128*'Summary all tools'!E$37</f>
        <v>208.13060802976187</v>
      </c>
      <c r="G128" s="22">
        <f>Baseline!CG128*'Summary all tools'!F$37</f>
        <v>154.48172939364724</v>
      </c>
      <c r="H128" s="22">
        <f>Baseline!CH128*'Summary all tools'!G$37</f>
        <v>201.07336359530353</v>
      </c>
      <c r="I128" s="22">
        <f>Baseline!CI128*'Summary all tools'!H$37</f>
        <v>118.54246794635931</v>
      </c>
      <c r="J128" s="27">
        <f>Baseline!CJ128*'Summary all tools'!J$37</f>
        <v>84.981818075372459</v>
      </c>
      <c r="K128" s="27">
        <f>Baseline!CK128*'Summary all tools'!K$37</f>
        <v>87.745844435200368</v>
      </c>
      <c r="L128" s="27">
        <f>Baseline!CL128*'Summary all tools'!L$37</f>
        <v>187.45882714287532</v>
      </c>
      <c r="M128" s="27">
        <f>Baseline!CM128*'Summary all tools'!M$37</f>
        <v>142.20349752999371</v>
      </c>
      <c r="N128" s="27">
        <f>Baseline!CN128*'Summary all tools'!N$37</f>
        <v>112.07130686543185</v>
      </c>
      <c r="O128" s="27">
        <f>Baseline!CO128*'Summary all tools'!O$37</f>
        <v>199.39003012222784</v>
      </c>
      <c r="P128" s="27">
        <f>Baseline!CP128*'Summary all tools'!P$37</f>
        <v>123.76866392907021</v>
      </c>
      <c r="Q128" s="28"/>
      <c r="R128" s="29">
        <f>Baseline!CR128*'Summary all tools'!B$44</f>
        <v>3.7189718140067618</v>
      </c>
      <c r="S128" s="29">
        <f>Baseline!CS128*'Summary all tools'!C$44</f>
        <v>3.3577942775626375</v>
      </c>
      <c r="T128" s="29">
        <f>Baseline!CT128*'Summary all tools'!D$44</f>
        <v>6.0806497064266081</v>
      </c>
      <c r="U128" s="29">
        <f>Baseline!CU128*'Summary all tools'!E$44</f>
        <v>2.7085784560782895</v>
      </c>
      <c r="V128" s="29">
        <f>Baseline!CV128*'Summary all tools'!F$44</f>
        <v>1.4528991823970663</v>
      </c>
      <c r="W128" s="29">
        <f>Baseline!CW128*'Summary all tools'!G$44</f>
        <v>1.7080323476712902</v>
      </c>
      <c r="X128" s="29">
        <f>Baseline!CX128*'Summary all tools'!H$44</f>
        <v>2.117481718783135</v>
      </c>
      <c r="Y128" s="29">
        <f>Baseline!CY128*'Summary all tools'!J$44</f>
        <v>2.9765711375486581</v>
      </c>
      <c r="Z128" s="29">
        <f>Baseline!CZ128*'Summary all tools'!K$44</f>
        <v>2.7529198539327635</v>
      </c>
      <c r="AA128" s="29">
        <f>Baseline!DA128*'Summary all tools'!L$44</f>
        <v>3.9329397628094656</v>
      </c>
      <c r="AB128" s="29">
        <f>Baseline!DB128*'Summary all tools'!M$44</f>
        <v>2.4336654575339258</v>
      </c>
      <c r="AC128" s="29">
        <f>Baseline!DC128*'Summary all tools'!N$44</f>
        <v>1.3712157706325663</v>
      </c>
      <c r="AD128" s="29">
        <f>Baseline!DD128*'Summary all tools'!O$44</f>
        <v>2.3158993894026909</v>
      </c>
      <c r="AE128" s="29">
        <f>Baseline!DE128*'Summary all tools'!P$44</f>
        <v>1.1114988308474349</v>
      </c>
      <c r="AF128" s="29">
        <f t="shared" si="3"/>
        <v>2150.7414548510551</v>
      </c>
      <c r="AH128" s="6">
        <f>C128*'Summary all tools'!B$38</f>
        <v>20.453676427183083</v>
      </c>
      <c r="AI128" s="6">
        <f>D128*'Summary all tools'!C$38</f>
        <v>20.803419814390878</v>
      </c>
      <c r="AJ128" s="6">
        <f>E128*'Summary all tools'!D$38</f>
        <v>51.668309950223836</v>
      </c>
      <c r="AK128" s="6">
        <f>F128*'Summary all tools'!E$38</f>
        <v>39.329844944591152</v>
      </c>
      <c r="AL128" s="6">
        <f>G128*'Summary all tools'!F$38</f>
        <v>29.19196999105306</v>
      </c>
      <c r="AM128" s="6">
        <f>H128*'Summary all tools'!G$38</f>
        <v>48.502909333063052</v>
      </c>
      <c r="AN128" s="6">
        <f>I128*'Summary all tools'!H$38</f>
        <v>28.594809735674474</v>
      </c>
      <c r="AO128" s="6">
        <f>J128*'Summary all tools'!J$38</f>
        <v>10.380801793886077</v>
      </c>
      <c r="AP128" s="6">
        <f>K128*'Summary all tools'!K$38</f>
        <v>10.718436483802943</v>
      </c>
      <c r="AQ128" s="6">
        <f>L128*'Summary all tools'!L$38</f>
        <v>45.901997114689273</v>
      </c>
      <c r="AR128" s="6">
        <f>M128*'Summary all tools'!M$38</f>
        <v>34.820577045142258</v>
      </c>
      <c r="AS128" s="6">
        <f>N128*'Summary all tools'!N$38</f>
        <v>27.442275633441817</v>
      </c>
      <c r="AT128" s="6">
        <f>O128*'Summary all tools'!O$38</f>
        <v>44.412131592928667</v>
      </c>
      <c r="AU128" s="6">
        <f>P128*'Summary all tools'!P$38</f>
        <v>27.568229896596257</v>
      </c>
      <c r="AV128" s="6"/>
      <c r="AW128" s="6">
        <f>R128*'Summary all tools'!B$45</f>
        <v>0.69924095671009001</v>
      </c>
      <c r="AX128" s="6">
        <f>S128*'Summary all tools'!C$45</f>
        <v>0.63133236832708495</v>
      </c>
      <c r="AY128" s="6">
        <f>T128*'Summary all tools'!D$45</f>
        <v>1.1490429609562018</v>
      </c>
      <c r="AZ128" s="6">
        <f>U128*'Summary all tools'!E$45</f>
        <v>0.51183231388333872</v>
      </c>
      <c r="BA128" s="6">
        <f>V128*'Summary all tools'!F$45</f>
        <v>0.2745501976125912</v>
      </c>
      <c r="BB128" s="6">
        <f>W128*'Summary all tools'!G$45</f>
        <v>0.41201149976174373</v>
      </c>
      <c r="BC128" s="6">
        <f>X128*'Summary all tools'!H$45</f>
        <v>0.51077886192458244</v>
      </c>
      <c r="BD128" s="6">
        <f>Y128*'Summary all tools'!J$45</f>
        <v>0.36359771659497064</v>
      </c>
      <c r="BE128" s="6">
        <f>Z128*'Summary all tools'!K$45</f>
        <v>0.33627799457977858</v>
      </c>
      <c r="BF128" s="6">
        <f>AA128*'Summary all tools'!L$45</f>
        <v>0.96303701669451169</v>
      </c>
      <c r="BG128" s="6">
        <f>AB128*'Summary all tools'!M$45</f>
        <v>0.59591808245284295</v>
      </c>
      <c r="BH128" s="6">
        <f>AC128*'Summary all tools'!N$45</f>
        <v>0.33576195533977382</v>
      </c>
      <c r="BI128" s="6">
        <f>AD128*'Summary all tools'!O$45</f>
        <v>0.51584338682874475</v>
      </c>
      <c r="BJ128" s="6">
        <f>AE128*'Summary all tools'!P$45</f>
        <v>0.24757522886536529</v>
      </c>
      <c r="BK128" s="6">
        <f t="shared" si="4"/>
        <v>447.33619029719841</v>
      </c>
      <c r="BM128" s="6">
        <f>C128*'Summary all tools'!B$39</f>
        <v>4.7061556381129224</v>
      </c>
      <c r="BN128" s="6">
        <f>D128*'Summary all tools'!C$39</f>
        <v>4.7866275679129462</v>
      </c>
      <c r="BO128" s="6">
        <f>E128*'Summary all tools'!D$39</f>
        <v>15.243756041215107</v>
      </c>
      <c r="BP128" s="6">
        <f>F128*'Summary all tools'!E$39</f>
        <v>11.603525682410433</v>
      </c>
      <c r="BQ128" s="6">
        <f>G128*'Summary all tools'!F$39</f>
        <v>8.6125377302796284</v>
      </c>
      <c r="BR128" s="6">
        <f>H128*'Summary all tools'!G$39</f>
        <v>10.035084689599252</v>
      </c>
      <c r="BS128" s="6">
        <f>I128*'Summary all tools'!H$39</f>
        <v>5.9161675315188562</v>
      </c>
      <c r="BT128" s="6">
        <f>J128*'Summary all tools'!J$39</f>
        <v>2.2872953105172713</v>
      </c>
      <c r="BU128" s="6">
        <f>K128*'Summary all tools'!K$39</f>
        <v>2.3616893947362421</v>
      </c>
      <c r="BV128" s="6">
        <f>L128*'Summary all tools'!L$39</f>
        <v>9.0879792945190179</v>
      </c>
      <c r="BW128" s="6">
        <f>M128*'Summary all tools'!M$39</f>
        <v>6.8940068646422592</v>
      </c>
      <c r="BX128" s="6">
        <f>N128*'Summary all tools'!N$39</f>
        <v>5.433202222728414</v>
      </c>
      <c r="BY128" s="6">
        <f>O128*'Summary all tools'!O$39</f>
        <v>10.034540192544551</v>
      </c>
      <c r="BZ128" s="6">
        <f>P128*'Summary all tools'!P$39</f>
        <v>6.2288050812393205</v>
      </c>
      <c r="CA128" s="6"/>
      <c r="CB128" s="6">
        <f>R128*'Summary all tools'!B$46</f>
        <v>0.16088729977400301</v>
      </c>
      <c r="CC128" s="6">
        <f>S128*'Summary all tools'!C$46</f>
        <v>0.14526231483632043</v>
      </c>
      <c r="CD128" s="6">
        <f>T128*'Summary all tools'!D$46</f>
        <v>0.33900335804608439</v>
      </c>
      <c r="CE128" s="6">
        <f>U128*'Summary all tools'!E$46</f>
        <v>0.15100642800905956</v>
      </c>
      <c r="CF128" s="6">
        <f>V128*'Summary all tools'!F$46</f>
        <v>8.1000834699366961E-2</v>
      </c>
      <c r="CG128" s="6">
        <f>W128*'Summary all tools'!G$46</f>
        <v>8.5243758571395253E-2</v>
      </c>
      <c r="CH128" s="6">
        <f>X128*'Summary all tools'!H$46</f>
        <v>0.10567838522577568</v>
      </c>
      <c r="CI128" s="6">
        <f>Y128*'Summary all tools'!I$46</f>
        <v>0</v>
      </c>
      <c r="CJ128" s="6">
        <f>Z128*'Summary all tools'!J$46</f>
        <v>7.4095151348086807E-2</v>
      </c>
      <c r="CK128" s="6">
        <f>AA128*'Summary all tools'!K$46</f>
        <v>0.10585552156630032</v>
      </c>
      <c r="CL128" s="6">
        <f>AB128*'Summary all tools'!L$46</f>
        <v>0.11798378142522731</v>
      </c>
      <c r="CM128" s="6">
        <f>AC128*'Summary all tools'!M$46</f>
        <v>6.6476360285391459E-2</v>
      </c>
      <c r="CN128" s="6">
        <f>AD128*'Summary all tools'!N$46</f>
        <v>0.11227449792502775</v>
      </c>
      <c r="CO128" s="6">
        <f>AE128*'Summary all tools'!O$46</f>
        <v>5.5937499408910983E-2</v>
      </c>
      <c r="CP128" s="6">
        <f t="shared" si="5"/>
        <v>104.83207843309717</v>
      </c>
      <c r="CR128" s="6"/>
      <c r="CS128" s="6"/>
      <c r="CT128" s="6"/>
      <c r="CU128" s="6"/>
      <c r="CV128" s="6"/>
      <c r="CW128" s="6"/>
      <c r="CX128" s="6"/>
      <c r="CY128" s="6"/>
      <c r="CZ128" s="6"/>
      <c r="DA128" s="6"/>
      <c r="DB128" s="6"/>
      <c r="DC128" s="6"/>
      <c r="DD128" s="6"/>
      <c r="DE128" s="6"/>
      <c r="DF128" s="6"/>
      <c r="DH128" s="6"/>
      <c r="DI128" s="6"/>
      <c r="DJ128" s="6"/>
      <c r="DK128" s="6"/>
      <c r="DL128" s="6"/>
      <c r="DM128" s="6"/>
      <c r="DN128" s="6"/>
      <c r="DO128" s="6"/>
      <c r="DP128" s="6"/>
      <c r="DQ128" s="6"/>
      <c r="DR128" s="6"/>
      <c r="DS128" s="6"/>
      <c r="DT128" s="6"/>
      <c r="DU128" s="6"/>
      <c r="DV128" s="6"/>
      <c r="DX128" s="6"/>
      <c r="DY128" s="6"/>
      <c r="DZ128" s="6"/>
      <c r="EA128" s="6"/>
      <c r="EB128" s="6"/>
      <c r="EC128" s="6"/>
      <c r="ED128" s="6"/>
      <c r="EE128" s="6"/>
      <c r="EF128" s="6"/>
      <c r="EG128" s="6"/>
      <c r="EH128" s="6"/>
      <c r="EI128" s="6"/>
      <c r="EJ128" s="6"/>
      <c r="EK128" s="6"/>
      <c r="EL128" s="6"/>
      <c r="EN128" s="1"/>
      <c r="EO128" s="1"/>
      <c r="EP128" s="1"/>
      <c r="EQ128" s="1"/>
      <c r="ER128" s="1"/>
      <c r="ES128" s="1"/>
      <c r="ET128" s="1"/>
      <c r="EU128" s="1"/>
      <c r="EV128" s="1"/>
      <c r="EW128" s="1"/>
      <c r="EX128" s="1"/>
      <c r="EY128" s="1"/>
      <c r="EZ128" s="1"/>
      <c r="FA128" s="1"/>
      <c r="FB128" s="2"/>
      <c r="FD128" s="2"/>
      <c r="FE128" s="2"/>
      <c r="FF128" s="2"/>
      <c r="FG128" s="2"/>
      <c r="FH128" s="2"/>
      <c r="FI128" s="2"/>
      <c r="FJ128" s="2"/>
      <c r="FK128" s="2"/>
      <c r="FL128" s="2"/>
      <c r="FM128" s="2"/>
      <c r="FN128" s="2"/>
      <c r="FO128" s="2"/>
      <c r="FP128" s="2"/>
      <c r="FQ128" s="2"/>
      <c r="FR128" s="2"/>
      <c r="FT128" s="2"/>
      <c r="FU128" s="2"/>
      <c r="FV128" s="2"/>
      <c r="FW128" s="2"/>
      <c r="FX128" s="2"/>
      <c r="FY128" s="2"/>
      <c r="FZ128" s="2"/>
      <c r="GA128" s="2"/>
      <c r="GB128" s="2"/>
      <c r="GC128" s="2"/>
      <c r="GD128" s="2"/>
      <c r="GE128" s="2"/>
      <c r="GF128" s="2"/>
      <c r="GG128" s="2"/>
      <c r="GH128" s="2"/>
      <c r="GJ128" s="6"/>
    </row>
    <row r="129" spans="1:192" x14ac:dyDescent="0.25">
      <c r="A129" s="8" t="s">
        <v>18</v>
      </c>
      <c r="B129" s="8" t="s">
        <v>296</v>
      </c>
      <c r="C129" s="22">
        <f>Baseline!CC129*'Summary all tools'!B$37</f>
        <v>252.72518542563117</v>
      </c>
      <c r="D129" s="22">
        <f>Baseline!CD129*'Summary all tools'!C$37</f>
        <v>223.34973566266279</v>
      </c>
      <c r="E129" s="22">
        <f>Baseline!CE129*'Summary all tools'!D$37</f>
        <v>525.09283039396837</v>
      </c>
      <c r="F129" s="22">
        <f>Baseline!CF129*'Summary all tools'!E$37</f>
        <v>394.3570835260474</v>
      </c>
      <c r="G129" s="22">
        <f>Baseline!CG129*'Summary all tools'!F$37</f>
        <v>296.50121448302127</v>
      </c>
      <c r="H129" s="22">
        <f>Baseline!CH129*'Summary all tools'!G$37</f>
        <v>345.72614053189625</v>
      </c>
      <c r="I129" s="22">
        <f>Baseline!CI129*'Summary all tools'!H$37</f>
        <v>186.26258378721548</v>
      </c>
      <c r="J129" s="27">
        <f>Baseline!CJ129*'Summary all tools'!J$37</f>
        <v>179.99495134316408</v>
      </c>
      <c r="K129" s="27">
        <f>Baseline!CK129*'Summary all tools'!K$37</f>
        <v>170.01669928206124</v>
      </c>
      <c r="L129" s="27">
        <f>Baseline!CL129*'Summary all tools'!L$37</f>
        <v>345.77036904488784</v>
      </c>
      <c r="M129" s="27">
        <f>Baseline!CM129*'Summary all tools'!M$37</f>
        <v>269.62837066203991</v>
      </c>
      <c r="N129" s="27">
        <f>Baseline!CN129*'Summary all tools'!N$37</f>
        <v>201.42082523352227</v>
      </c>
      <c r="O129" s="27">
        <f>Baseline!CO129*'Summary all tools'!O$37</f>
        <v>323.85059390189912</v>
      </c>
      <c r="P129" s="27">
        <f>Baseline!CP129*'Summary all tools'!P$37</f>
        <v>195.21566060643826</v>
      </c>
      <c r="Q129" s="28"/>
      <c r="R129" s="29">
        <f>Baseline!CR129*'Summary all tools'!B$44</f>
        <v>36.465117821407006</v>
      </c>
      <c r="S129" s="29">
        <f>Baseline!CS129*'Summary all tools'!C$44</f>
        <v>28.26744110876616</v>
      </c>
      <c r="T129" s="29">
        <f>Baseline!CT129*'Summary all tools'!D$44</f>
        <v>48.376129040892856</v>
      </c>
      <c r="U129" s="29">
        <f>Baseline!CU129*'Summary all tools'!E$44</f>
        <v>28.080134784377154</v>
      </c>
      <c r="V129" s="29">
        <f>Baseline!CV129*'Summary all tools'!F$44</f>
        <v>10.518957307597216</v>
      </c>
      <c r="W129" s="29">
        <f>Baseline!CW129*'Summary all tools'!G$44</f>
        <v>15.658405702079802</v>
      </c>
      <c r="X129" s="29">
        <f>Baseline!CX129*'Summary all tools'!H$44</f>
        <v>11.788771125773131</v>
      </c>
      <c r="Y129" s="29">
        <f>Baseline!CY129*'Summary all tools'!J$44</f>
        <v>24.523200125337187</v>
      </c>
      <c r="Z129" s="29">
        <f>Baseline!CZ129*'Summary all tools'!K$44</f>
        <v>18.755142486808239</v>
      </c>
      <c r="AA129" s="29">
        <f>Baseline!DA129*'Summary all tools'!L$44</f>
        <v>30.759505041852201</v>
      </c>
      <c r="AB129" s="29">
        <f>Baseline!DB129*'Summary all tools'!M$44</f>
        <v>18.696130820576279</v>
      </c>
      <c r="AC129" s="29">
        <f>Baseline!DC129*'Summary all tools'!N$44</f>
        <v>8.2827649175237283</v>
      </c>
      <c r="AD129" s="29">
        <f>Baseline!DD129*'Summary all tools'!O$44</f>
        <v>15.012354893032107</v>
      </c>
      <c r="AE129" s="29">
        <f>Baseline!DE129*'Summary all tools'!P$44</f>
        <v>11.073157219272758</v>
      </c>
      <c r="AF129" s="29">
        <f t="shared" si="3"/>
        <v>4216.169456279752</v>
      </c>
      <c r="AH129" s="6">
        <f>C129*'Summary all tools'!B$38</f>
        <v>47.517380953571248</v>
      </c>
      <c r="AI129" s="6">
        <f>D129*'Summary all tools'!C$38</f>
        <v>41.994209866690341</v>
      </c>
      <c r="AJ129" s="6">
        <f>E129*'Summary all tools'!D$38</f>
        <v>99.225288372569139</v>
      </c>
      <c r="AK129" s="6">
        <f>F129*'Summary all tools'!E$38</f>
        <v>74.520528694476099</v>
      </c>
      <c r="AL129" s="6">
        <f>G129*'Summary all tools'!F$38</f>
        <v>56.028985365923035</v>
      </c>
      <c r="AM129" s="6">
        <f>H129*'Summary all tools'!G$38</f>
        <v>83.396046838100659</v>
      </c>
      <c r="AN129" s="6">
        <f>I129*'Summary all tools'!H$38</f>
        <v>44.930253575289498</v>
      </c>
      <c r="AO129" s="6">
        <f>J129*'Summary all tools'!J$38</f>
        <v>21.986960930117352</v>
      </c>
      <c r="AP129" s="6">
        <f>K129*'Summary all tools'!K$38</f>
        <v>20.768085419547852</v>
      </c>
      <c r="AQ129" s="6">
        <f>L129*'Summary all tools'!L$38</f>
        <v>84.666861113703021</v>
      </c>
      <c r="AR129" s="6">
        <f>M129*'Summary all tools'!M$38</f>
        <v>66.022394788239851</v>
      </c>
      <c r="AS129" s="6">
        <f>N129*'Summary all tools'!N$38</f>
        <v>49.320793689062967</v>
      </c>
      <c r="AT129" s="6">
        <f>O129*'Summary all tools'!O$38</f>
        <v>72.134475249351254</v>
      </c>
      <c r="AU129" s="6">
        <f>P129*'Summary all tools'!P$38</f>
        <v>43.482332604789143</v>
      </c>
      <c r="AV129" s="6"/>
      <c r="AW129" s="6">
        <f>R129*'Summary all tools'!B$45</f>
        <v>6.8561702392994865</v>
      </c>
      <c r="AX129" s="6">
        <f>S129*'Summary all tools'!C$45</f>
        <v>5.314843336589977</v>
      </c>
      <c r="AY129" s="6">
        <f>T129*'Summary all tools'!D$45</f>
        <v>9.1414985628917247</v>
      </c>
      <c r="AZ129" s="6">
        <f>U129*'Summary all tools'!E$45</f>
        <v>5.3062226529163405</v>
      </c>
      <c r="BA129" s="6">
        <f>V129*'Summary all tools'!F$45</f>
        <v>1.9877372377032299</v>
      </c>
      <c r="BB129" s="6">
        <f>W129*'Summary all tools'!G$45</f>
        <v>3.7771200445867175</v>
      </c>
      <c r="BC129" s="6">
        <f>X129*'Summary all tools'!H$45</f>
        <v>2.843686935144905</v>
      </c>
      <c r="BD129" s="6">
        <f>Y129*'Summary all tools'!J$45</f>
        <v>2.9955875929500912</v>
      </c>
      <c r="BE129" s="6">
        <f>Z129*'Summary all tools'!K$45</f>
        <v>2.2910008420738843</v>
      </c>
      <c r="BF129" s="6">
        <f>AA129*'Summary all tools'!L$45</f>
        <v>7.531908383296595</v>
      </c>
      <c r="BG129" s="6">
        <f>AB129*'Summary all tools'!M$45</f>
        <v>4.5780172428362622</v>
      </c>
      <c r="BH129" s="6">
        <f>AC129*'Summary all tools'!N$45</f>
        <v>2.0281544333788588</v>
      </c>
      <c r="BI129" s="6">
        <f>AD129*'Summary all tools'!O$45</f>
        <v>3.3438516490537502</v>
      </c>
      <c r="BJ129" s="6">
        <f>AE129*'Summary all tools'!P$45</f>
        <v>2.4664348326245942</v>
      </c>
      <c r="BK129" s="6">
        <f t="shared" si="4"/>
        <v>866.45683144677753</v>
      </c>
      <c r="BM129" s="6">
        <f>C129*'Summary all tools'!B$39</f>
        <v>10.933202697281882</v>
      </c>
      <c r="BN129" s="6">
        <f>D129*'Summary all tools'!C$39</f>
        <v>9.6623845710968936</v>
      </c>
      <c r="BO129" s="6">
        <f>E129*'Summary all tools'!D$39</f>
        <v>29.274541600602696</v>
      </c>
      <c r="BP129" s="6">
        <f>F129*'Summary all tools'!E$39</f>
        <v>21.985870267003815</v>
      </c>
      <c r="BQ129" s="6">
        <f>G129*'Summary all tools'!F$39</f>
        <v>16.53029071354872</v>
      </c>
      <c r="BR129" s="6">
        <f>H129*'Summary all tools'!G$39</f>
        <v>17.254354518227725</v>
      </c>
      <c r="BS129" s="6">
        <f>I129*'Summary all tools'!H$39</f>
        <v>9.295914532818518</v>
      </c>
      <c r="BT129" s="6">
        <f>J129*'Summary all tools'!J$39</f>
        <v>4.844584611720772</v>
      </c>
      <c r="BU129" s="6">
        <f>K129*'Summary all tools'!K$39</f>
        <v>4.5760188212563069</v>
      </c>
      <c r="BV129" s="6">
        <f>L129*'Summary all tools'!L$39</f>
        <v>16.762902032578786</v>
      </c>
      <c r="BW129" s="6">
        <f>M129*'Summary all tools'!M$39</f>
        <v>13.071547961430037</v>
      </c>
      <c r="BX129" s="6">
        <f>N129*'Summary all tools'!N$39</f>
        <v>9.7648551263581052</v>
      </c>
      <c r="BY129" s="6">
        <f>O129*'Summary all tools'!O$39</f>
        <v>16.298165955920364</v>
      </c>
      <c r="BZ129" s="6">
        <f>P129*'Summary all tools'!P$39</f>
        <v>9.8244600864377123</v>
      </c>
      <c r="CA129" s="6"/>
      <c r="CB129" s="6">
        <f>R129*'Summary all tools'!B$46</f>
        <v>1.5775258957680236</v>
      </c>
      <c r="CC129" s="6">
        <f>S129*'Summary all tools'!C$46</f>
        <v>1.222884307533977</v>
      </c>
      <c r="CD129" s="6">
        <f>T129*'Summary all tools'!D$46</f>
        <v>2.6970259735239561</v>
      </c>
      <c r="CE129" s="6">
        <f>U129*'Summary all tools'!E$46</f>
        <v>1.5655004721337029</v>
      </c>
      <c r="CF129" s="6">
        <f>V129*'Summary all tools'!F$46</f>
        <v>0.5864442160925678</v>
      </c>
      <c r="CG129" s="6">
        <f>W129*'Summary all tools'!G$46</f>
        <v>0.78147311267311403</v>
      </c>
      <c r="CH129" s="6">
        <f>X129*'Summary all tools'!H$46</f>
        <v>0.58834902106446307</v>
      </c>
      <c r="CI129" s="6">
        <f>Y129*'Summary all tools'!I$46</f>
        <v>0</v>
      </c>
      <c r="CJ129" s="6">
        <f>Z129*'Summary all tools'!J$46</f>
        <v>0.50479679571119485</v>
      </c>
      <c r="CK129" s="6">
        <f>AA129*'Summary all tools'!K$46</f>
        <v>0.82789558083660175</v>
      </c>
      <c r="CL129" s="6">
        <f>AB129*'Summary all tools'!L$46</f>
        <v>0.90638596418570294</v>
      </c>
      <c r="CM129" s="6">
        <f>AC129*'Summary all tools'!M$46</f>
        <v>0.40154735425957272</v>
      </c>
      <c r="CN129" s="6">
        <f>AD129*'Summary all tools'!N$46</f>
        <v>0.72779699152743993</v>
      </c>
      <c r="CO129" s="6">
        <f>AE129*'Summary all tools'!O$46</f>
        <v>0.5572697948189459</v>
      </c>
      <c r="CP129" s="6">
        <f t="shared" si="5"/>
        <v>203.0239889764116</v>
      </c>
      <c r="CR129" s="6"/>
      <c r="CS129" s="6"/>
      <c r="CT129" s="6"/>
      <c r="CU129" s="6"/>
      <c r="CV129" s="6"/>
      <c r="CW129" s="6"/>
      <c r="CX129" s="6"/>
      <c r="CY129" s="6"/>
      <c r="CZ129" s="6"/>
      <c r="DA129" s="6"/>
      <c r="DB129" s="6"/>
      <c r="DC129" s="6"/>
      <c r="DD129" s="6"/>
      <c r="DE129" s="6"/>
      <c r="DF129" s="6"/>
      <c r="DH129" s="6"/>
      <c r="DI129" s="6"/>
      <c r="DJ129" s="6"/>
      <c r="DK129" s="6"/>
      <c r="DL129" s="6"/>
      <c r="DM129" s="6"/>
      <c r="DN129" s="6"/>
      <c r="DO129" s="6"/>
      <c r="DP129" s="6"/>
      <c r="DQ129" s="6"/>
      <c r="DR129" s="6"/>
      <c r="DS129" s="6"/>
      <c r="DT129" s="6"/>
      <c r="DU129" s="6"/>
      <c r="DV129" s="6"/>
      <c r="DX129" s="6"/>
      <c r="DY129" s="6"/>
      <c r="DZ129" s="6"/>
      <c r="EA129" s="6"/>
      <c r="EB129" s="6"/>
      <c r="EC129" s="6"/>
      <c r="ED129" s="6"/>
      <c r="EE129" s="6"/>
      <c r="EF129" s="6"/>
      <c r="EG129" s="6"/>
      <c r="EH129" s="6"/>
      <c r="EI129" s="6"/>
      <c r="EJ129" s="6"/>
      <c r="EK129" s="6"/>
      <c r="EL129" s="6"/>
      <c r="EN129" s="1"/>
      <c r="EO129" s="1"/>
      <c r="EP129" s="1"/>
      <c r="EQ129" s="1"/>
      <c r="ER129" s="1"/>
      <c r="ES129" s="1"/>
      <c r="ET129" s="1"/>
      <c r="EU129" s="1"/>
      <c r="EV129" s="1"/>
      <c r="EW129" s="1"/>
      <c r="EX129" s="1"/>
      <c r="EY129" s="1"/>
      <c r="EZ129" s="1"/>
      <c r="FA129" s="1"/>
      <c r="FB129" s="2"/>
      <c r="FD129" s="2"/>
      <c r="FE129" s="2"/>
      <c r="FF129" s="2"/>
      <c r="FG129" s="2"/>
      <c r="FH129" s="2"/>
      <c r="FI129" s="2"/>
      <c r="FJ129" s="2"/>
      <c r="FK129" s="2"/>
      <c r="FL129" s="2"/>
      <c r="FM129" s="2"/>
      <c r="FN129" s="2"/>
      <c r="FO129" s="2"/>
      <c r="FP129" s="2"/>
      <c r="FQ129" s="2"/>
      <c r="FR129" s="2"/>
      <c r="FT129" s="2"/>
      <c r="FU129" s="2"/>
      <c r="FV129" s="2"/>
      <c r="FW129" s="2"/>
      <c r="FX129" s="2"/>
      <c r="FY129" s="2"/>
      <c r="FZ129" s="2"/>
      <c r="GA129" s="2"/>
      <c r="GB129" s="2"/>
      <c r="GC129" s="2"/>
      <c r="GD129" s="2"/>
      <c r="GE129" s="2"/>
      <c r="GF129" s="2"/>
      <c r="GG129" s="2"/>
      <c r="GH129" s="2"/>
      <c r="GJ129" s="6"/>
    </row>
    <row r="130" spans="1:192" x14ac:dyDescent="0.25">
      <c r="A130" s="8" t="s">
        <v>87</v>
      </c>
      <c r="B130" s="8" t="s">
        <v>297</v>
      </c>
      <c r="C130" s="22">
        <f>Baseline!CC130*'Summary all tools'!B$37</f>
        <v>136.37832771717524</v>
      </c>
      <c r="D130" s="22">
        <f>Baseline!CD130*'Summary all tools'!C$37</f>
        <v>141.93216574590468</v>
      </c>
      <c r="E130" s="22">
        <f>Baseline!CE130*'Summary all tools'!D$37</f>
        <v>345.24959035911883</v>
      </c>
      <c r="F130" s="22">
        <f>Baseline!CF130*'Summary all tools'!E$37</f>
        <v>255.29553575041368</v>
      </c>
      <c r="G130" s="22">
        <f>Baseline!CG130*'Summary all tools'!F$37</f>
        <v>204.13327399668484</v>
      </c>
      <c r="H130" s="22">
        <f>Baseline!CH130*'Summary all tools'!G$37</f>
        <v>286.05056241331664</v>
      </c>
      <c r="I130" s="22">
        <f>Baseline!CI130*'Summary all tools'!H$37</f>
        <v>178.20668898940175</v>
      </c>
      <c r="J130" s="27">
        <f>Baseline!CJ130*'Summary all tools'!J$37</f>
        <v>105.37957185769518</v>
      </c>
      <c r="K130" s="27">
        <f>Baseline!CK130*'Summary all tools'!K$37</f>
        <v>112.41459007700652</v>
      </c>
      <c r="L130" s="27">
        <f>Baseline!CL130*'Summary all tools'!L$37</f>
        <v>225.02804753875972</v>
      </c>
      <c r="M130" s="27">
        <f>Baseline!CM130*'Summary all tools'!M$37</f>
        <v>181.49772598555097</v>
      </c>
      <c r="N130" s="27">
        <f>Baseline!CN130*'Summary all tools'!N$37</f>
        <v>148.7797741591111</v>
      </c>
      <c r="O130" s="27">
        <f>Baseline!CO130*'Summary all tools'!O$37</f>
        <v>288.95735203782755</v>
      </c>
      <c r="P130" s="27">
        <f>Baseline!CP130*'Summary all tools'!P$37</f>
        <v>176.52070821833902</v>
      </c>
      <c r="Q130" s="28"/>
      <c r="R130" s="29">
        <f>Baseline!CR130*'Summary all tools'!B$44</f>
        <v>2.9089006188981981</v>
      </c>
      <c r="S130" s="29">
        <f>Baseline!CS130*'Summary all tools'!C$44</f>
        <v>2.7038274728681402</v>
      </c>
      <c r="T130" s="29">
        <f>Baseline!CT130*'Summary all tools'!D$44</f>
        <v>4.8071360359764661</v>
      </c>
      <c r="U130" s="29">
        <f>Baseline!CU130*'Summary all tools'!E$44</f>
        <v>2.6719401942806993</v>
      </c>
      <c r="V130" s="29">
        <f>Baseline!CV130*'Summary all tools'!F$44</f>
        <v>1.1557439433641041</v>
      </c>
      <c r="W130" s="29">
        <f>Baseline!CW130*'Summary all tools'!G$44</f>
        <v>0.98621930892786902</v>
      </c>
      <c r="X130" s="29">
        <f>Baseline!CX130*'Summary all tools'!H$44</f>
        <v>0.82795143114545067</v>
      </c>
      <c r="Y130" s="29">
        <f>Baseline!CY130*'Summary all tools'!J$44</f>
        <v>2.2880968557762529</v>
      </c>
      <c r="Z130" s="29">
        <f>Baseline!CZ130*'Summary all tools'!K$44</f>
        <v>1.8246231960242547</v>
      </c>
      <c r="AA130" s="29">
        <f>Baseline!DA130*'Summary all tools'!L$44</f>
        <v>3.3198704062831923</v>
      </c>
      <c r="AB130" s="29">
        <f>Baseline!DB130*'Summary all tools'!M$44</f>
        <v>1.7920170415111485</v>
      </c>
      <c r="AC130" s="29">
        <f>Baseline!DC130*'Summary all tools'!N$44</f>
        <v>1.091925217340687</v>
      </c>
      <c r="AD130" s="29">
        <f>Baseline!DD130*'Summary all tools'!O$44</f>
        <v>1.3244449516511776</v>
      </c>
      <c r="AE130" s="29">
        <f>Baseline!DE130*'Summary all tools'!P$44</f>
        <v>0.48955822406036964</v>
      </c>
      <c r="AF130" s="29">
        <f t="shared" si="3"/>
        <v>2814.0161697444137</v>
      </c>
      <c r="AH130" s="6">
        <f>C130*'Summary all tools'!B$38</f>
        <v>25.641848639002998</v>
      </c>
      <c r="AI130" s="6">
        <f>D130*'Summary all tools'!C$38</f>
        <v>26.686081080344806</v>
      </c>
      <c r="AJ130" s="6">
        <f>E130*'Summary all tools'!D$38</f>
        <v>65.240826347204376</v>
      </c>
      <c r="AK130" s="6">
        <f>F130*'Summary all tools'!E$38</f>
        <v>48.242466262695544</v>
      </c>
      <c r="AL130" s="6">
        <f>G130*'Summary all tools'!F$38</f>
        <v>38.574480180124716</v>
      </c>
      <c r="AM130" s="6">
        <f>H130*'Summary all tools'!G$38</f>
        <v>69.00110609045808</v>
      </c>
      <c r="AN130" s="6">
        <f>I130*'Summary all tools'!H$38</f>
        <v>42.987010929975838</v>
      </c>
      <c r="AO130" s="6">
        <f>J130*'Summary all tools'!J$38</f>
        <v>12.872452877026948</v>
      </c>
      <c r="AP130" s="6">
        <f>K130*'Summary all tools'!K$38</f>
        <v>13.731802928661253</v>
      </c>
      <c r="AQ130" s="6">
        <f>L130*'Summary all tools'!L$38</f>
        <v>55.101362503328183</v>
      </c>
      <c r="AR130" s="6">
        <f>M130*'Summary all tools'!M$38</f>
        <v>44.442335533027268</v>
      </c>
      <c r="AS130" s="6">
        <f>N130*'Summary all tools'!N$38</f>
        <v>36.430873212337801</v>
      </c>
      <c r="AT130" s="6">
        <f>O130*'Summary all tools'!O$38</f>
        <v>64.362355206934566</v>
      </c>
      <c r="AU130" s="6">
        <f>P130*'Summary all tools'!P$38</f>
        <v>39.318219258325286</v>
      </c>
      <c r="AV130" s="6"/>
      <c r="AW130" s="6">
        <f>R130*'Summary all tools'!B$45</f>
        <v>0.54693139756322195</v>
      </c>
      <c r="AX130" s="6">
        <f>S130*'Summary all tools'!C$45</f>
        <v>0.50837355147104801</v>
      </c>
      <c r="AY130" s="6">
        <f>T130*'Summary all tools'!D$45</f>
        <v>0.90839072980306468</v>
      </c>
      <c r="AZ130" s="6">
        <f>U130*'Summary all tools'!E$45</f>
        <v>0.50490888647792553</v>
      </c>
      <c r="BA130" s="6">
        <f>V130*'Summary all tools'!F$45</f>
        <v>0.21839762310049388</v>
      </c>
      <c r="BB130" s="6">
        <f>W130*'Summary all tools'!G$45</f>
        <v>0.2378957852404564</v>
      </c>
      <c r="BC130" s="6">
        <f>X130*'Summary all tools'!H$45</f>
        <v>0.19971841361271961</v>
      </c>
      <c r="BD130" s="6">
        <f>Y130*'Summary all tools'!J$45</f>
        <v>0.27949837368695429</v>
      </c>
      <c r="BE130" s="6">
        <f>Z130*'Summary all tools'!K$45</f>
        <v>0.22288357881041621</v>
      </c>
      <c r="BF130" s="6">
        <f>AA130*'Summary all tools'!L$45</f>
        <v>0.8129181438557036</v>
      </c>
      <c r="BG130" s="6">
        <f>AB130*'Summary all tools'!M$45</f>
        <v>0.43880121476608236</v>
      </c>
      <c r="BH130" s="6">
        <f>AC130*'Summary all tools'!N$45</f>
        <v>0.26737363579911644</v>
      </c>
      <c r="BI130" s="6">
        <f>AD130*'Summary all tools'!O$45</f>
        <v>0.29500684384401815</v>
      </c>
      <c r="BJ130" s="6">
        <f>AE130*'Summary all tools'!P$45</f>
        <v>0.10904418970216995</v>
      </c>
      <c r="BK130" s="6">
        <f t="shared" si="4"/>
        <v>588.18336341718077</v>
      </c>
      <c r="BM130" s="6">
        <f>C130*'Summary all tools'!B$39</f>
        <v>5.8998943771157348</v>
      </c>
      <c r="BN130" s="6">
        <f>D130*'Summary all tools'!C$39</f>
        <v>6.1401602485749116</v>
      </c>
      <c r="BO130" s="6">
        <f>E130*'Summary all tools'!D$39</f>
        <v>19.248069885044771</v>
      </c>
      <c r="BP130" s="6">
        <f>F130*'Summary all tools'!E$39</f>
        <v>14.233025760733156</v>
      </c>
      <c r="BQ130" s="6">
        <f>G130*'Summary all tools'!F$39</f>
        <v>11.380669618359777</v>
      </c>
      <c r="BR130" s="6">
        <f>H130*'Summary all tools'!G$39</f>
        <v>14.27609091526719</v>
      </c>
      <c r="BS130" s="6">
        <f>I130*'Summary all tools'!H$39</f>
        <v>8.893864330339829</v>
      </c>
      <c r="BT130" s="6">
        <f>J130*'Summary all tools'!J$39</f>
        <v>2.8363031762940731</v>
      </c>
      <c r="BU130" s="6">
        <f>K130*'Summary all tools'!K$39</f>
        <v>3.0256514927558693</v>
      </c>
      <c r="BV130" s="6">
        <f>L130*'Summary all tools'!L$39</f>
        <v>10.909330160054909</v>
      </c>
      <c r="BW130" s="6">
        <f>M130*'Summary all tools'!M$39</f>
        <v>8.7989858941228487</v>
      </c>
      <c r="BX130" s="6">
        <f>N130*'Summary all tools'!N$39</f>
        <v>7.2128238910333238</v>
      </c>
      <c r="BY130" s="6">
        <f>O130*'Summary all tools'!O$39</f>
        <v>14.542122096964293</v>
      </c>
      <c r="BZ130" s="6">
        <f>P130*'Summary all tools'!P$39</f>
        <v>8.8836143930944154</v>
      </c>
      <c r="CA130" s="6"/>
      <c r="CB130" s="6">
        <f>R130*'Summary all tools'!B$46</f>
        <v>0.12584262244817496</v>
      </c>
      <c r="CC130" s="6">
        <f>S130*'Summary all tools'!C$46</f>
        <v>0.11697090564820574</v>
      </c>
      <c r="CD130" s="6">
        <f>T130*'Summary all tools'!D$46</f>
        <v>0.26800347618413395</v>
      </c>
      <c r="CE130" s="6">
        <f>U130*'Summary all tools'!E$46</f>
        <v>0.14896380191118921</v>
      </c>
      <c r="CF130" s="6">
        <f>V130*'Summary all tools'!F$46</f>
        <v>6.443408134952458E-2</v>
      </c>
      <c r="CG130" s="6">
        <f>W130*'Summary all tools'!G$46</f>
        <v>4.9219817635956495E-2</v>
      </c>
      <c r="CH130" s="6">
        <f>X130*'Summary all tools'!H$46</f>
        <v>4.1321051092286815E-2</v>
      </c>
      <c r="CI130" s="6">
        <f>Y130*'Summary all tools'!I$46</f>
        <v>0</v>
      </c>
      <c r="CJ130" s="6">
        <f>Z130*'Summary all tools'!J$46</f>
        <v>4.9109941093820525E-2</v>
      </c>
      <c r="CK130" s="6">
        <f>AA130*'Summary all tools'!K$46</f>
        <v>8.9354690024185307E-2</v>
      </c>
      <c r="CL130" s="6">
        <f>AB130*'Summary all tools'!L$46</f>
        <v>8.6876750574492817E-2</v>
      </c>
      <c r="CM130" s="6">
        <f>AC130*'Summary all tools'!M$46</f>
        <v>5.2936390980361986E-2</v>
      </c>
      <c r="CN130" s="6">
        <f>AD130*'Summary all tools'!N$46</f>
        <v>6.4208917130172127E-2</v>
      </c>
      <c r="CO130" s="6">
        <f>AE130*'Summary all tools'!O$46</f>
        <v>2.4637599346933794E-2</v>
      </c>
      <c r="CP130" s="6">
        <f t="shared" si="5"/>
        <v>137.46248628517455</v>
      </c>
      <c r="CR130" s="6"/>
      <c r="CS130" s="6"/>
      <c r="CT130" s="6"/>
      <c r="CU130" s="6"/>
      <c r="CV130" s="6"/>
      <c r="CW130" s="6"/>
      <c r="CX130" s="6"/>
      <c r="CY130" s="6"/>
      <c r="CZ130" s="6"/>
      <c r="DA130" s="6"/>
      <c r="DB130" s="6"/>
      <c r="DC130" s="6"/>
      <c r="DD130" s="6"/>
      <c r="DE130" s="6"/>
      <c r="DF130" s="6"/>
      <c r="DH130" s="6"/>
      <c r="DI130" s="6"/>
      <c r="DJ130" s="6"/>
      <c r="DK130" s="6"/>
      <c r="DL130" s="6"/>
      <c r="DM130" s="6"/>
      <c r="DN130" s="6"/>
      <c r="DO130" s="6"/>
      <c r="DP130" s="6"/>
      <c r="DQ130" s="6"/>
      <c r="DR130" s="6"/>
      <c r="DS130" s="6"/>
      <c r="DT130" s="6"/>
      <c r="DU130" s="6"/>
      <c r="DV130" s="6"/>
      <c r="DX130" s="6"/>
      <c r="DY130" s="6"/>
      <c r="DZ130" s="6"/>
      <c r="EA130" s="6"/>
      <c r="EB130" s="6"/>
      <c r="EC130" s="6"/>
      <c r="ED130" s="6"/>
      <c r="EE130" s="6"/>
      <c r="EF130" s="6"/>
      <c r="EG130" s="6"/>
      <c r="EH130" s="6"/>
      <c r="EI130" s="6"/>
      <c r="EJ130" s="6"/>
      <c r="EK130" s="6"/>
      <c r="EL130" s="6"/>
      <c r="EN130" s="1"/>
      <c r="EO130" s="1"/>
      <c r="EP130" s="1"/>
      <c r="EQ130" s="1"/>
      <c r="ER130" s="1"/>
      <c r="ES130" s="1"/>
      <c r="ET130" s="1"/>
      <c r="EU130" s="1"/>
      <c r="EV130" s="1"/>
      <c r="EW130" s="1"/>
      <c r="EX130" s="1"/>
      <c r="EY130" s="1"/>
      <c r="EZ130" s="1"/>
      <c r="FA130" s="1"/>
      <c r="FB130" s="2"/>
      <c r="FD130" s="2"/>
      <c r="FE130" s="2"/>
      <c r="FF130" s="2"/>
      <c r="FG130" s="2"/>
      <c r="FH130" s="2"/>
      <c r="FI130" s="2"/>
      <c r="FJ130" s="2"/>
      <c r="FK130" s="2"/>
      <c r="FL130" s="2"/>
      <c r="FM130" s="2"/>
      <c r="FN130" s="2"/>
      <c r="FO130" s="2"/>
      <c r="FP130" s="2"/>
      <c r="FQ130" s="2"/>
      <c r="FR130" s="2"/>
      <c r="FT130" s="2"/>
      <c r="FU130" s="2"/>
      <c r="FV130" s="2"/>
      <c r="FW130" s="2"/>
      <c r="FX130" s="2"/>
      <c r="FY130" s="2"/>
      <c r="FZ130" s="2"/>
      <c r="GA130" s="2"/>
      <c r="GB130" s="2"/>
      <c r="GC130" s="2"/>
      <c r="GD130" s="2"/>
      <c r="GE130" s="2"/>
      <c r="GF130" s="2"/>
      <c r="GG130" s="2"/>
      <c r="GH130" s="2"/>
      <c r="GJ130" s="6"/>
    </row>
    <row r="131" spans="1:192" x14ac:dyDescent="0.25">
      <c r="A131" s="8" t="s">
        <v>114</v>
      </c>
      <c r="B131" s="8" t="s">
        <v>298</v>
      </c>
      <c r="C131" s="22">
        <f>Baseline!CC131*'Summary all tools'!B$37</f>
        <v>180.59906398622675</v>
      </c>
      <c r="D131" s="22">
        <f>Baseline!CD131*'Summary all tools'!C$37</f>
        <v>190.8595858426502</v>
      </c>
      <c r="E131" s="22">
        <f>Baseline!CE131*'Summary all tools'!D$37</f>
        <v>457.9179226070616</v>
      </c>
      <c r="F131" s="22">
        <f>Baseline!CF131*'Summary all tools'!E$37</f>
        <v>321.34613197494093</v>
      </c>
      <c r="G131" s="22">
        <f>Baseline!CG131*'Summary all tools'!F$37</f>
        <v>232.97803932674057</v>
      </c>
      <c r="H131" s="22">
        <f>Baseline!CH131*'Summary all tools'!G$37</f>
        <v>292.86980452997904</v>
      </c>
      <c r="I131" s="22">
        <f>Baseline!CI131*'Summary all tools'!H$37</f>
        <v>186.50879622279459</v>
      </c>
      <c r="J131" s="27">
        <f>Baseline!CJ131*'Summary all tools'!J$37</f>
        <v>137.92838708386017</v>
      </c>
      <c r="K131" s="27">
        <f>Baseline!CK131*'Summary all tools'!K$37</f>
        <v>148.28311001045412</v>
      </c>
      <c r="L131" s="27">
        <f>Baseline!CL131*'Summary all tools'!L$37</f>
        <v>295.75316461912553</v>
      </c>
      <c r="M131" s="27">
        <f>Baseline!CM131*'Summary all tools'!M$37</f>
        <v>211.77410328285774</v>
      </c>
      <c r="N131" s="27">
        <f>Baseline!CN131*'Summary all tools'!N$37</f>
        <v>161.56032892273296</v>
      </c>
      <c r="O131" s="27">
        <f>Baseline!CO131*'Summary all tools'!O$37</f>
        <v>289.1071462853829</v>
      </c>
      <c r="P131" s="27">
        <f>Baseline!CP131*'Summary all tools'!P$37</f>
        <v>190.00540999699496</v>
      </c>
      <c r="Q131" s="28"/>
      <c r="R131" s="29">
        <f>Baseline!CR131*'Summary all tools'!B$44</f>
        <v>6.723853257688055</v>
      </c>
      <c r="S131" s="29">
        <f>Baseline!CS131*'Summary all tools'!C$44</f>
        <v>6.0212761259024976</v>
      </c>
      <c r="T131" s="29">
        <f>Baseline!CT131*'Summary all tools'!D$44</f>
        <v>13.887718823630172</v>
      </c>
      <c r="U131" s="29">
        <f>Baseline!CU131*'Summary all tools'!E$44</f>
        <v>6.5948720476455236</v>
      </c>
      <c r="V131" s="29">
        <f>Baseline!CV131*'Summary all tools'!F$44</f>
        <v>2.8668589732574441</v>
      </c>
      <c r="W131" s="29">
        <f>Baseline!CW131*'Summary all tools'!G$44</f>
        <v>2.8970533091536508</v>
      </c>
      <c r="X131" s="29">
        <f>Baseline!CX131*'Summary all tools'!H$44</f>
        <v>1.7976751443160928</v>
      </c>
      <c r="Y131" s="29">
        <f>Baseline!CY131*'Summary all tools'!J$44</f>
        <v>5.002085573231553</v>
      </c>
      <c r="Z131" s="29">
        <f>Baseline!CZ131*'Summary all tools'!K$44</f>
        <v>4.7556848341983251</v>
      </c>
      <c r="AA131" s="29">
        <f>Baseline!DA131*'Summary all tools'!L$44</f>
        <v>8.2938153259563805</v>
      </c>
      <c r="AB131" s="29">
        <f>Baseline!DB131*'Summary all tools'!M$44</f>
        <v>4.7067289522142124</v>
      </c>
      <c r="AC131" s="29">
        <f>Baseline!DC131*'Summary all tools'!N$44</f>
        <v>2.1239128059618544</v>
      </c>
      <c r="AD131" s="29">
        <f>Baseline!DD131*'Summary all tools'!O$44</f>
        <v>2.6057233929385877</v>
      </c>
      <c r="AE131" s="29">
        <f>Baseline!DE131*'Summary all tools'!P$44</f>
        <v>1.7631506386184033</v>
      </c>
      <c r="AF131" s="29">
        <f t="shared" si="3"/>
        <v>3367.5314038965148</v>
      </c>
      <c r="AH131" s="6">
        <f>C131*'Summary all tools'!B$38</f>
        <v>33.956230000738138</v>
      </c>
      <c r="AI131" s="6">
        <f>D131*'Summary all tools'!C$38</f>
        <v>35.885412978734564</v>
      </c>
      <c r="AJ131" s="6">
        <f>E131*'Summary all tools'!D$38</f>
        <v>86.53143842692127</v>
      </c>
      <c r="AK131" s="6">
        <f>F131*'Summary all tools'!E$38</f>
        <v>60.723858272259967</v>
      </c>
      <c r="AL131" s="6">
        <f>G131*'Summary all tools'!F$38</f>
        <v>44.025192877470928</v>
      </c>
      <c r="AM131" s="6">
        <f>H131*'Summary all tools'!G$38</f>
        <v>70.646043421741709</v>
      </c>
      <c r="AN131" s="6">
        <f>I131*'Summary all tools'!H$38</f>
        <v>44.989644929897771</v>
      </c>
      <c r="AO131" s="6">
        <f>J131*'Summary all tools'!J$38</f>
        <v>16.848395109622672</v>
      </c>
      <c r="AP131" s="6">
        <f>K131*'Summary all tools'!K$38</f>
        <v>18.113257744548225</v>
      </c>
      <c r="AQ131" s="6">
        <f>L131*'Summary all tools'!L$38</f>
        <v>72.419427326622355</v>
      </c>
      <c r="AR131" s="6">
        <f>M131*'Summary all tools'!M$38</f>
        <v>51.855943121028432</v>
      </c>
      <c r="AS131" s="6">
        <f>N131*'Summary all tools'!N$38</f>
        <v>39.560376350841757</v>
      </c>
      <c r="AT131" s="6">
        <f>O131*'Summary all tools'!O$38</f>
        <v>64.395720374842981</v>
      </c>
      <c r="AU131" s="6">
        <f>P131*'Summary all tools'!P$38</f>
        <v>42.321801481157316</v>
      </c>
      <c r="AV131" s="6"/>
      <c r="AW131" s="6">
        <f>R131*'Summary all tools'!B$45</f>
        <v>1.2642186657549921</v>
      </c>
      <c r="AX131" s="6">
        <f>S131*'Summary all tools'!C$45</f>
        <v>1.1321201368169422</v>
      </c>
      <c r="AY131" s="6">
        <f>T131*'Summary all tools'!D$45</f>
        <v>2.6243224537611005</v>
      </c>
      <c r="AZ131" s="6">
        <f>U131*'Summary all tools'!E$45</f>
        <v>1.2462140841208091</v>
      </c>
      <c r="BA131" s="6">
        <f>V131*'Summary all tools'!F$45</f>
        <v>0.54174212992306159</v>
      </c>
      <c r="BB131" s="6">
        <f>W131*'Summary all tools'!G$45</f>
        <v>0.6988270921341061</v>
      </c>
      <c r="BC131" s="6">
        <f>X131*'Summary all tools'!H$45</f>
        <v>0.43363513185443642</v>
      </c>
      <c r="BD131" s="6">
        <f>Y131*'Summary all tools'!J$45</f>
        <v>0.61102080501172185</v>
      </c>
      <c r="BE131" s="6">
        <f>Z131*'Summary all tools'!K$45</f>
        <v>0.58092216401180363</v>
      </c>
      <c r="BF131" s="6">
        <f>AA131*'Summary all tools'!L$45</f>
        <v>2.0308602852382918</v>
      </c>
      <c r="BG131" s="6">
        <f>AB131*'Summary all tools'!M$45</f>
        <v>1.1525104583071777</v>
      </c>
      <c r="BH131" s="6">
        <f>AC131*'Summary all tools'!N$45</f>
        <v>0.52007067886329716</v>
      </c>
      <c r="BI131" s="6">
        <f>AD131*'Summary all tools'!O$45</f>
        <v>0.58039877997420553</v>
      </c>
      <c r="BJ131" s="6">
        <f>AE131*'Summary all tools'!P$45</f>
        <v>0.39272414038191833</v>
      </c>
      <c r="BK131" s="6">
        <f t="shared" si="4"/>
        <v>696.08232942258212</v>
      </c>
      <c r="BM131" s="6">
        <f>C131*'Summary all tools'!B$39</f>
        <v>7.8129378762760329</v>
      </c>
      <c r="BN131" s="6">
        <f>D131*'Summary all tools'!C$39</f>
        <v>8.2568206853725545</v>
      </c>
      <c r="BO131" s="6">
        <f>E131*'Summary all tools'!D$39</f>
        <v>25.529461647694163</v>
      </c>
      <c r="BP131" s="6">
        <f>F131*'Summary all tools'!E$39</f>
        <v>17.915424024424524</v>
      </c>
      <c r="BQ131" s="6">
        <f>G131*'Summary all tools'!F$39</f>
        <v>12.988799140868753</v>
      </c>
      <c r="BR131" s="6">
        <f>H131*'Summary all tools'!G$39</f>
        <v>14.616422776912078</v>
      </c>
      <c r="BS131" s="6">
        <f>I131*'Summary all tools'!H$39</f>
        <v>9.3082023992891934</v>
      </c>
      <c r="BT131" s="6">
        <f>J131*'Summary all tools'!J$39</f>
        <v>3.7123582444931311</v>
      </c>
      <c r="BU131" s="6">
        <f>K131*'Summary all tools'!K$39</f>
        <v>3.9910567911716432</v>
      </c>
      <c r="BV131" s="6">
        <f>L131*'Summary all tools'!L$39</f>
        <v>14.338074537821205</v>
      </c>
      <c r="BW131" s="6">
        <f>M131*'Summary all tools'!M$39</f>
        <v>10.266780685035831</v>
      </c>
      <c r="BX131" s="6">
        <f>N131*'Summary all tools'!N$39</f>
        <v>7.83242350570357</v>
      </c>
      <c r="BY131" s="6">
        <f>O131*'Summary all tools'!O$39</f>
        <v>14.549660670466613</v>
      </c>
      <c r="BZ131" s="6">
        <f>P131*'Summary all tools'!P$39</f>
        <v>9.562248033399559</v>
      </c>
      <c r="CA131" s="6"/>
      <c r="CB131" s="6">
        <f>R131*'Summary all tools'!B$46</f>
        <v>0.29088217088167961</v>
      </c>
      <c r="CC131" s="6">
        <f>S131*'Summary all tools'!C$46</f>
        <v>0.26048781909062385</v>
      </c>
      <c r="CD131" s="6">
        <f>T131*'Summary all tools'!D$46</f>
        <v>0.77425662455684641</v>
      </c>
      <c r="CE131" s="6">
        <f>U131*'Summary all tools'!E$46</f>
        <v>0.36767185711638778</v>
      </c>
      <c r="CF131" s="6">
        <f>V131*'Summary all tools'!F$46</f>
        <v>0.15983075261705235</v>
      </c>
      <c r="CG131" s="6">
        <f>W131*'Summary all tools'!G$46</f>
        <v>0.14458491561395301</v>
      </c>
      <c r="CH131" s="6">
        <f>X131*'Summary all tools'!H$46</f>
        <v>8.9717613487124773E-2</v>
      </c>
      <c r="CI131" s="6">
        <f>Y131*'Summary all tools'!I$46</f>
        <v>0</v>
      </c>
      <c r="CJ131" s="6">
        <f>Z131*'Summary all tools'!J$46</f>
        <v>0.12799979885005844</v>
      </c>
      <c r="CK131" s="6">
        <f>AA131*'Summary all tools'!K$46</f>
        <v>0.2232289839284326</v>
      </c>
      <c r="CL131" s="6">
        <f>AB131*'Summary all tools'!L$46</f>
        <v>0.22818160080578351</v>
      </c>
      <c r="CM131" s="6">
        <f>AC131*'Summary all tools'!M$46</f>
        <v>0.10296701360045145</v>
      </c>
      <c r="CN131" s="6">
        <f>AD131*'Summary all tools'!N$46</f>
        <v>0.12632512751304575</v>
      </c>
      <c r="CO131" s="6">
        <f>AE131*'Summary all tools'!O$46</f>
        <v>8.8732650964952253E-2</v>
      </c>
      <c r="CP131" s="6">
        <f t="shared" si="5"/>
        <v>163.66553794795519</v>
      </c>
      <c r="CR131" s="6"/>
      <c r="CS131" s="6"/>
      <c r="CT131" s="6"/>
      <c r="CU131" s="6"/>
      <c r="CV131" s="6"/>
      <c r="CW131" s="6"/>
      <c r="CX131" s="6"/>
      <c r="CY131" s="6"/>
      <c r="CZ131" s="6"/>
      <c r="DA131" s="6"/>
      <c r="DB131" s="6"/>
      <c r="DC131" s="6"/>
      <c r="DD131" s="6"/>
      <c r="DE131" s="6"/>
      <c r="DF131" s="6"/>
      <c r="DH131" s="6"/>
      <c r="DI131" s="6"/>
      <c r="DJ131" s="6"/>
      <c r="DK131" s="6"/>
      <c r="DL131" s="6"/>
      <c r="DM131" s="6"/>
      <c r="DN131" s="6"/>
      <c r="DO131" s="6"/>
      <c r="DP131" s="6"/>
      <c r="DQ131" s="6"/>
      <c r="DR131" s="6"/>
      <c r="DS131" s="6"/>
      <c r="DT131" s="6"/>
      <c r="DU131" s="6"/>
      <c r="DV131" s="6"/>
      <c r="DX131" s="6"/>
      <c r="DY131" s="6"/>
      <c r="DZ131" s="6"/>
      <c r="EA131" s="6"/>
      <c r="EB131" s="6"/>
      <c r="EC131" s="6"/>
      <c r="ED131" s="6"/>
      <c r="EE131" s="6"/>
      <c r="EF131" s="6"/>
      <c r="EG131" s="6"/>
      <c r="EH131" s="6"/>
      <c r="EI131" s="6"/>
      <c r="EJ131" s="6"/>
      <c r="EK131" s="6"/>
      <c r="EL131" s="6"/>
      <c r="EN131" s="1"/>
      <c r="EO131" s="1"/>
      <c r="EP131" s="1"/>
      <c r="EQ131" s="1"/>
      <c r="ER131" s="1"/>
      <c r="ES131" s="1"/>
      <c r="ET131" s="1"/>
      <c r="EU131" s="1"/>
      <c r="EV131" s="1"/>
      <c r="EW131" s="1"/>
      <c r="EX131" s="1"/>
      <c r="EY131" s="1"/>
      <c r="EZ131" s="1"/>
      <c r="FA131" s="1"/>
      <c r="FB131" s="2"/>
      <c r="FD131" s="2"/>
      <c r="FE131" s="2"/>
      <c r="FF131" s="2"/>
      <c r="FG131" s="2"/>
      <c r="FH131" s="2"/>
      <c r="FI131" s="2"/>
      <c r="FJ131" s="2"/>
      <c r="FK131" s="2"/>
      <c r="FL131" s="2"/>
      <c r="FM131" s="2"/>
      <c r="FN131" s="2"/>
      <c r="FO131" s="2"/>
      <c r="FP131" s="2"/>
      <c r="FQ131" s="2"/>
      <c r="FR131" s="2"/>
      <c r="FT131" s="2"/>
      <c r="FU131" s="2"/>
      <c r="FV131" s="2"/>
      <c r="FW131" s="2"/>
      <c r="FX131" s="2"/>
      <c r="FY131" s="2"/>
      <c r="FZ131" s="2"/>
      <c r="GA131" s="2"/>
      <c r="GB131" s="2"/>
      <c r="GC131" s="2"/>
      <c r="GD131" s="2"/>
      <c r="GE131" s="2"/>
      <c r="GF131" s="2"/>
      <c r="GG131" s="2"/>
      <c r="GH131" s="2"/>
      <c r="GJ131" s="6"/>
    </row>
    <row r="132" spans="1:192" x14ac:dyDescent="0.25">
      <c r="A132" s="8" t="s">
        <v>29</v>
      </c>
      <c r="B132" s="8" t="s">
        <v>299</v>
      </c>
      <c r="C132" s="22">
        <f>Baseline!CC132*'Summary all tools'!B$37</f>
        <v>319.3184980267024</v>
      </c>
      <c r="D132" s="22">
        <f>Baseline!CD132*'Summary all tools'!C$37</f>
        <v>343.71588265385162</v>
      </c>
      <c r="E132" s="22">
        <f>Baseline!CE132*'Summary all tools'!D$37</f>
        <v>878.79233993037963</v>
      </c>
      <c r="F132" s="22">
        <f>Baseline!CF132*'Summary all tools'!E$37</f>
        <v>720.30115169418843</v>
      </c>
      <c r="G132" s="22">
        <f>Baseline!CG132*'Summary all tools'!F$37</f>
        <v>587.63791980333258</v>
      </c>
      <c r="H132" s="22">
        <f>Baseline!CH132*'Summary all tools'!G$37</f>
        <v>843.63953364429221</v>
      </c>
      <c r="I132" s="22">
        <f>Baseline!CI132*'Summary all tools'!H$37</f>
        <v>482.46898873065345</v>
      </c>
      <c r="J132" s="27">
        <f>Baseline!CJ132*'Summary all tools'!J$37</f>
        <v>266.75871810669287</v>
      </c>
      <c r="K132" s="27">
        <f>Baseline!CK132*'Summary all tools'!K$37</f>
        <v>289.45886908163533</v>
      </c>
      <c r="L132" s="27">
        <f>Baseline!CL132*'Summary all tools'!L$37</f>
        <v>602.62668378264641</v>
      </c>
      <c r="M132" s="27">
        <f>Baseline!CM132*'Summary all tools'!M$37</f>
        <v>517.00186441230687</v>
      </c>
      <c r="N132" s="27">
        <f>Baseline!CN132*'Summary all tools'!N$37</f>
        <v>430.09308829591686</v>
      </c>
      <c r="O132" s="27">
        <f>Baseline!CO132*'Summary all tools'!O$37</f>
        <v>824.4991367518162</v>
      </c>
      <c r="P132" s="27">
        <f>Baseline!CP132*'Summary all tools'!P$37</f>
        <v>491.9146951004717</v>
      </c>
      <c r="Q132" s="28"/>
      <c r="R132" s="29">
        <f>Baseline!CR132*'Summary all tools'!B$44</f>
        <v>3.7123582866558431</v>
      </c>
      <c r="S132" s="29">
        <f>Baseline!CS132*'Summary all tools'!C$44</f>
        <v>3.0292343267141293</v>
      </c>
      <c r="T132" s="29">
        <f>Baseline!CT132*'Summary all tools'!D$44</f>
        <v>5.0196825208103348</v>
      </c>
      <c r="U132" s="29">
        <f>Baseline!CU132*'Summary all tools'!E$44</f>
        <v>4.5559037200022567</v>
      </c>
      <c r="V132" s="29">
        <f>Baseline!CV132*'Summary all tools'!F$44</f>
        <v>1.990932403379956</v>
      </c>
      <c r="W132" s="29">
        <f>Baseline!CW132*'Summary all tools'!G$44</f>
        <v>1.8784895276270421</v>
      </c>
      <c r="X132" s="29">
        <f>Baseline!CX132*'Summary all tools'!H$44</f>
        <v>0.83308356895646951</v>
      </c>
      <c r="Y132" s="29">
        <f>Baseline!CY132*'Summary all tools'!J$44</f>
        <v>3.0750689159577713</v>
      </c>
      <c r="Z132" s="29">
        <f>Baseline!CZ132*'Summary all tools'!K$44</f>
        <v>3.1432444106239275</v>
      </c>
      <c r="AA132" s="29">
        <f>Baseline!DA132*'Summary all tools'!L$44</f>
        <v>4.8419101350545644</v>
      </c>
      <c r="AB132" s="29">
        <f>Baseline!DB132*'Summary all tools'!M$44</f>
        <v>3.3436533622317666</v>
      </c>
      <c r="AC132" s="29">
        <f>Baseline!DC132*'Summary all tools'!N$44</f>
        <v>1.7566098324233215</v>
      </c>
      <c r="AD132" s="29">
        <f>Baseline!DD132*'Summary all tools'!O$44</f>
        <v>2.510238168909487</v>
      </c>
      <c r="AE132" s="29">
        <f>Baseline!DE132*'Summary all tools'!P$44</f>
        <v>1.863313239016938</v>
      </c>
      <c r="AF132" s="29">
        <f t="shared" si="3"/>
        <v>7639.7810924332471</v>
      </c>
      <c r="AH132" s="6">
        <f>C132*'Summary all tools'!B$38</f>
        <v>60.038253372741053</v>
      </c>
      <c r="AI132" s="6">
        <f>D132*'Summary all tools'!C$38</f>
        <v>64.625448818444653</v>
      </c>
      <c r="AJ132" s="6">
        <f>E132*'Summary all tools'!D$38</f>
        <v>166.06287174740743</v>
      </c>
      <c r="AK132" s="6">
        <f>F132*'Summary all tools'!E$38</f>
        <v>136.11324580136659</v>
      </c>
      <c r="AL132" s="6">
        <f>G132*'Summary all tools'!F$38</f>
        <v>111.04425479851707</v>
      </c>
      <c r="AM132" s="6">
        <f>H132*'Summary all tools'!G$38</f>
        <v>203.50269711752335</v>
      </c>
      <c r="AN132" s="6">
        <f>I132*'Summary all tools'!H$38</f>
        <v>116.38115162541641</v>
      </c>
      <c r="AO132" s="6">
        <f>J132*'Summary all tools'!J$38</f>
        <v>32.5854334747306</v>
      </c>
      <c r="AP132" s="6">
        <f>K132*'Summary all tools'!K$38</f>
        <v>35.358329763595208</v>
      </c>
      <c r="AQ132" s="6">
        <f>L132*'Summary all tools'!L$38</f>
        <v>147.5618338268107</v>
      </c>
      <c r="AR132" s="6">
        <f>M132*'Summary all tools'!M$38</f>
        <v>126.59536203358049</v>
      </c>
      <c r="AS132" s="6">
        <f>N132*'Summary all tools'!N$38</f>
        <v>105.31449491551621</v>
      </c>
      <c r="AT132" s="6">
        <f>O132*'Summary all tools'!O$38</f>
        <v>183.64892235198889</v>
      </c>
      <c r="AU132" s="6">
        <f>P132*'Summary all tools'!P$38</f>
        <v>109.56907001771924</v>
      </c>
      <c r="AV132" s="6"/>
      <c r="AW132" s="6">
        <f>R132*'Summary all tools'!B$45</f>
        <v>0.69799748151765439</v>
      </c>
      <c r="AX132" s="6">
        <f>S132*'Summary all tools'!C$45</f>
        <v>0.56955653730232381</v>
      </c>
      <c r="AY132" s="6">
        <f>T132*'Summary all tools'!D$45</f>
        <v>0.94855503034092015</v>
      </c>
      <c r="AZ132" s="6">
        <f>U132*'Summary all tools'!E$45</f>
        <v>0.86091607854502739</v>
      </c>
      <c r="BA132" s="6">
        <f>V132*'Summary all tools'!F$45</f>
        <v>0.37622079453541424</v>
      </c>
      <c r="BB132" s="6">
        <f>W132*'Summary all tools'!G$45</f>
        <v>0.45312917440911088</v>
      </c>
      <c r="BC132" s="6">
        <f>X132*'Summary all tools'!H$45</f>
        <v>0.20095638770576574</v>
      </c>
      <c r="BD132" s="6">
        <f>Y132*'Summary all tools'!J$45</f>
        <v>0.37562953631782298</v>
      </c>
      <c r="BE132" s="6">
        <f>Z132*'Summary all tools'!K$45</f>
        <v>0.38395739177393728</v>
      </c>
      <c r="BF132" s="6">
        <f>AA132*'Summary all tools'!L$45</f>
        <v>1.1856115203338209</v>
      </c>
      <c r="BG132" s="6">
        <f>AB132*'Summary all tools'!M$45</f>
        <v>0.81874174358674312</v>
      </c>
      <c r="BH132" s="6">
        <f>AC132*'Summary all tools'!N$45</f>
        <v>0.43013124902395217</v>
      </c>
      <c r="BI132" s="6">
        <f>AD132*'Summary all tools'!O$45</f>
        <v>0.55913040295374405</v>
      </c>
      <c r="BJ132" s="6">
        <f>AE132*'Summary all tools'!P$45</f>
        <v>0.41503435612772432</v>
      </c>
      <c r="BK132" s="6">
        <f t="shared" si="4"/>
        <v>1606.6769373498314</v>
      </c>
      <c r="BM132" s="6">
        <f>C132*'Summary all tools'!B$39</f>
        <v>13.814111395497942</v>
      </c>
      <c r="BN132" s="6">
        <f>D132*'Summary all tools'!C$39</f>
        <v>14.869572294509389</v>
      </c>
      <c r="BO132" s="6">
        <f>E132*'Summary all tools'!D$39</f>
        <v>48.993704397527033</v>
      </c>
      <c r="BP132" s="6">
        <f>F132*'Summary all tools'!E$39</f>
        <v>40.157634630837968</v>
      </c>
      <c r="BQ132" s="6">
        <f>G132*'Summary all tools'!F$39</f>
        <v>32.761503744904104</v>
      </c>
      <c r="BR132" s="6">
        <f>H132*'Summary all tools'!G$39</f>
        <v>42.104006300177247</v>
      </c>
      <c r="BS132" s="6">
        <f>I132*'Summary all tools'!H$39</f>
        <v>24.078858956982703</v>
      </c>
      <c r="BT132" s="6">
        <f>J132*'Summary all tools'!J$39</f>
        <v>7.1798412740931834</v>
      </c>
      <c r="BU132" s="6">
        <f>K132*'Summary all tools'!K$39</f>
        <v>7.7908184224870798</v>
      </c>
      <c r="BV132" s="6">
        <f>L132*'Summary all tools'!L$39</f>
        <v>29.215262401952458</v>
      </c>
      <c r="BW132" s="6">
        <f>M132*'Summary all tools'!M$39</f>
        <v>25.06418241604446</v>
      </c>
      <c r="BX132" s="6">
        <f>N132*'Summary all tools'!N$39</f>
        <v>20.850856375890793</v>
      </c>
      <c r="BY132" s="6">
        <f>O132*'Summary all tools'!O$39</f>
        <v>41.493898774089537</v>
      </c>
      <c r="BZ132" s="6">
        <f>P132*'Summary all tools'!P$39</f>
        <v>24.756191552120661</v>
      </c>
      <c r="CA132" s="6"/>
      <c r="CB132" s="6">
        <f>R132*'Summary all tools'!B$46</f>
        <v>0.16060119043769039</v>
      </c>
      <c r="CC132" s="6">
        <f>S132*'Summary all tools'!C$46</f>
        <v>0.13104840681292407</v>
      </c>
      <c r="CD132" s="6">
        <f>T132*'Summary all tools'!D$46</f>
        <v>0.27985319218132737</v>
      </c>
      <c r="CE132" s="6">
        <f>U132*'Summary all tools'!E$46</f>
        <v>0.25399697969496149</v>
      </c>
      <c r="CF132" s="6">
        <f>V132*'Summary all tools'!F$46</f>
        <v>0.11099681826355388</v>
      </c>
      <c r="CG132" s="6">
        <f>W132*'Summary all tools'!G$46</f>
        <v>9.3750863670850532E-2</v>
      </c>
      <c r="CH132" s="6">
        <f>X132*'Summary all tools'!H$46</f>
        <v>4.157718366326188E-2</v>
      </c>
      <c r="CI132" s="6">
        <f>Y132*'Summary all tools'!I$46</f>
        <v>0</v>
      </c>
      <c r="CJ132" s="6">
        <f>Z132*'Summary all tools'!J$46</f>
        <v>8.4600781238325179E-2</v>
      </c>
      <c r="CK132" s="6">
        <f>AA132*'Summary all tools'!K$46</f>
        <v>0.13032056264122016</v>
      </c>
      <c r="CL132" s="6">
        <f>AB132*'Summary all tools'!L$46</f>
        <v>0.16209987540811358</v>
      </c>
      <c r="CM132" s="6">
        <f>AC132*'Summary all tools'!M$46</f>
        <v>8.5160213732930132E-2</v>
      </c>
      <c r="CN132" s="6">
        <f>AD132*'Summary all tools'!N$46</f>
        <v>0.1216960164056366</v>
      </c>
      <c r="CO132" s="6">
        <f>AE132*'Summary all tools'!O$46</f>
        <v>9.3773452848941882E-2</v>
      </c>
      <c r="CP132" s="6">
        <f t="shared" si="5"/>
        <v>374.87991847411428</v>
      </c>
      <c r="CR132" s="6"/>
      <c r="CS132" s="6"/>
      <c r="CT132" s="6"/>
      <c r="CU132" s="6"/>
      <c r="CV132" s="6"/>
      <c r="CW132" s="6"/>
      <c r="CX132" s="6"/>
      <c r="CY132" s="6"/>
      <c r="CZ132" s="6"/>
      <c r="DA132" s="6"/>
      <c r="DB132" s="6"/>
      <c r="DC132" s="6"/>
      <c r="DD132" s="6"/>
      <c r="DE132" s="6"/>
      <c r="DF132" s="6"/>
      <c r="DH132" s="6"/>
      <c r="DI132" s="6"/>
      <c r="DJ132" s="6"/>
      <c r="DK132" s="6"/>
      <c r="DL132" s="6"/>
      <c r="DM132" s="6"/>
      <c r="DN132" s="6"/>
      <c r="DO132" s="6"/>
      <c r="DP132" s="6"/>
      <c r="DQ132" s="6"/>
      <c r="DR132" s="6"/>
      <c r="DS132" s="6"/>
      <c r="DT132" s="6"/>
      <c r="DU132" s="6"/>
      <c r="DV132" s="6"/>
      <c r="DX132" s="6"/>
      <c r="DY132" s="6"/>
      <c r="DZ132" s="6"/>
      <c r="EA132" s="6"/>
      <c r="EB132" s="6"/>
      <c r="EC132" s="6"/>
      <c r="ED132" s="6"/>
      <c r="EE132" s="6"/>
      <c r="EF132" s="6"/>
      <c r="EG132" s="6"/>
      <c r="EH132" s="6"/>
      <c r="EI132" s="6"/>
      <c r="EJ132" s="6"/>
      <c r="EK132" s="6"/>
      <c r="EL132" s="6"/>
      <c r="EN132" s="1"/>
      <c r="EO132" s="1"/>
      <c r="EP132" s="1"/>
      <c r="EQ132" s="1"/>
      <c r="ER132" s="1"/>
      <c r="ES132" s="1"/>
      <c r="ET132" s="1"/>
      <c r="EU132" s="1"/>
      <c r="EV132" s="1"/>
      <c r="EW132" s="1"/>
      <c r="EX132" s="1"/>
      <c r="EY132" s="1"/>
      <c r="EZ132" s="1"/>
      <c r="FA132" s="1"/>
      <c r="FB132" s="2"/>
      <c r="FD132" s="2"/>
      <c r="FE132" s="2"/>
      <c r="FF132" s="2"/>
      <c r="FG132" s="2"/>
      <c r="FH132" s="2"/>
      <c r="FI132" s="2"/>
      <c r="FJ132" s="2"/>
      <c r="FK132" s="2"/>
      <c r="FL132" s="2"/>
      <c r="FM132" s="2"/>
      <c r="FN132" s="2"/>
      <c r="FO132" s="2"/>
      <c r="FP132" s="2"/>
      <c r="FQ132" s="2"/>
      <c r="FR132" s="2"/>
      <c r="FT132" s="2"/>
      <c r="FU132" s="2"/>
      <c r="FV132" s="2"/>
      <c r="FW132" s="2"/>
      <c r="FX132" s="2"/>
      <c r="FY132" s="2"/>
      <c r="FZ132" s="2"/>
      <c r="GA132" s="2"/>
      <c r="GB132" s="2"/>
      <c r="GC132" s="2"/>
      <c r="GD132" s="2"/>
      <c r="GE132" s="2"/>
      <c r="GF132" s="2"/>
      <c r="GG132" s="2"/>
      <c r="GH132" s="2"/>
      <c r="GJ132" s="6"/>
    </row>
    <row r="133" spans="1:192" x14ac:dyDescent="0.25">
      <c r="A133" s="8" t="s">
        <v>96</v>
      </c>
      <c r="B133" s="8" t="s">
        <v>300</v>
      </c>
      <c r="C133" s="22">
        <f>Baseline!CC133*'Summary all tools'!B$37</f>
        <v>153.8539488424698</v>
      </c>
      <c r="D133" s="22">
        <f>Baseline!CD133*'Summary all tools'!C$37</f>
        <v>156.21687338608288</v>
      </c>
      <c r="E133" s="22">
        <f>Baseline!CE133*'Summary all tools'!D$37</f>
        <v>382.43318326701228</v>
      </c>
      <c r="F133" s="22">
        <f>Baseline!CF133*'Summary all tools'!E$37</f>
        <v>313.82987749972477</v>
      </c>
      <c r="G133" s="22">
        <f>Baseline!CG133*'Summary all tools'!F$37</f>
        <v>210.71460307387125</v>
      </c>
      <c r="H133" s="22">
        <f>Baseline!CH133*'Summary all tools'!G$37</f>
        <v>281.23818395539701</v>
      </c>
      <c r="I133" s="22">
        <f>Baseline!CI133*'Summary all tools'!H$37</f>
        <v>165.26169718740528</v>
      </c>
      <c r="J133" s="27">
        <f>Baseline!CJ133*'Summary all tools'!J$37</f>
        <v>118.32973701338884</v>
      </c>
      <c r="K133" s="27">
        <f>Baseline!CK133*'Summary all tools'!K$37</f>
        <v>127.9786257255285</v>
      </c>
      <c r="L133" s="27">
        <f>Baseline!CL133*'Summary all tools'!L$37</f>
        <v>256.57986309517287</v>
      </c>
      <c r="M133" s="27">
        <f>Baseline!CM133*'Summary all tools'!M$37</f>
        <v>203.10873877780722</v>
      </c>
      <c r="N133" s="27">
        <f>Baseline!CN133*'Summary all tools'!N$37</f>
        <v>154.04116291574442</v>
      </c>
      <c r="O133" s="27">
        <f>Baseline!CO133*'Summary all tools'!O$37</f>
        <v>276.3653357411219</v>
      </c>
      <c r="P133" s="27">
        <f>Baseline!CP133*'Summary all tools'!P$37</f>
        <v>165.52921306311069</v>
      </c>
      <c r="Q133" s="28"/>
      <c r="R133" s="29">
        <f>Baseline!CR133*'Summary all tools'!B$44</f>
        <v>3.6347788892505686</v>
      </c>
      <c r="S133" s="29">
        <f>Baseline!CS133*'Summary all tools'!C$44</f>
        <v>2.6694362727490759</v>
      </c>
      <c r="T133" s="29">
        <f>Baseline!CT133*'Summary all tools'!D$44</f>
        <v>5.4613307020920834</v>
      </c>
      <c r="U133" s="29">
        <f>Baseline!CU133*'Summary all tools'!E$44</f>
        <v>3.3674740953770765</v>
      </c>
      <c r="V133" s="29">
        <f>Baseline!CV133*'Summary all tools'!F$44</f>
        <v>1.4827008606009884</v>
      </c>
      <c r="W133" s="29">
        <f>Baseline!CW133*'Summary all tools'!G$44</f>
        <v>1.4132572058060151</v>
      </c>
      <c r="X133" s="29">
        <f>Baseline!CX133*'Summary all tools'!H$44</f>
        <v>1.1582072514229014</v>
      </c>
      <c r="Y133" s="29">
        <f>Baseline!CY133*'Summary all tools'!J$44</f>
        <v>2.8899711706160396</v>
      </c>
      <c r="Z133" s="29">
        <f>Baseline!CZ133*'Summary all tools'!K$44</f>
        <v>2.2555170933544737</v>
      </c>
      <c r="AA133" s="29">
        <f>Baseline!DA133*'Summary all tools'!L$44</f>
        <v>3.7808367735686681</v>
      </c>
      <c r="AB133" s="29">
        <f>Baseline!DB133*'Summary all tools'!M$44</f>
        <v>2.2908077121421937</v>
      </c>
      <c r="AC133" s="29">
        <f>Baseline!DC133*'Summary all tools'!N$44</f>
        <v>1.1084997985563185</v>
      </c>
      <c r="AD133" s="29">
        <f>Baseline!DD133*'Summary all tools'!O$44</f>
        <v>1.2627658943784943</v>
      </c>
      <c r="AE133" s="29">
        <f>Baseline!DE133*'Summary all tools'!P$44</f>
        <v>0.88840674061090641</v>
      </c>
      <c r="AF133" s="29">
        <f t="shared" si="3"/>
        <v>2999.1450340043639</v>
      </c>
      <c r="AH133" s="6">
        <f>C133*'Summary all tools'!B$38</f>
        <v>28.927614341429432</v>
      </c>
      <c r="AI133" s="6">
        <f>D133*'Summary all tools'!C$38</f>
        <v>29.371891335486467</v>
      </c>
      <c r="AJ133" s="6">
        <f>E133*'Summary all tools'!D$38</f>
        <v>72.267303410785189</v>
      </c>
      <c r="AK133" s="6">
        <f>F133*'Summary all tools'!E$38</f>
        <v>59.303533189501984</v>
      </c>
      <c r="AL133" s="6">
        <f>G133*'Summary all tools'!F$38</f>
        <v>39.818135087902903</v>
      </c>
      <c r="AM133" s="6">
        <f>H133*'Summary all tools'!G$38</f>
        <v>67.840264336745491</v>
      </c>
      <c r="AN133" s="6">
        <f>I133*'Summary all tools'!H$38</f>
        <v>39.864420486056169</v>
      </c>
      <c r="AO133" s="6">
        <f>J133*'Summary all tools'!J$38</f>
        <v>14.454357109295945</v>
      </c>
      <c r="AP133" s="6">
        <f>K133*'Summary all tools'!K$38</f>
        <v>15.632999829826463</v>
      </c>
      <c r="AQ133" s="6">
        <f>L133*'Summary all tools'!L$38</f>
        <v>62.827279541792535</v>
      </c>
      <c r="AR133" s="6">
        <f>M133*'Summary all tools'!M$38</f>
        <v>49.734103661287222</v>
      </c>
      <c r="AS133" s="6">
        <f>N133*'Summary all tools'!N$38</f>
        <v>37.719200122343331</v>
      </c>
      <c r="AT133" s="6">
        <f>O133*'Summary all tools'!O$38</f>
        <v>61.557609731713079</v>
      </c>
      <c r="AU133" s="6">
        <f>P133*'Summary all tools'!P$38</f>
        <v>36.869973832323815</v>
      </c>
      <c r="AV133" s="6"/>
      <c r="AW133" s="6">
        <f>R133*'Summary all tools'!B$45</f>
        <v>0.68341100579919178</v>
      </c>
      <c r="AX133" s="6">
        <f>S133*'Summary all tools'!C$45</f>
        <v>0.50190731916912745</v>
      </c>
      <c r="AY133" s="6">
        <f>T133*'Summary all tools'!D$45</f>
        <v>1.0320120223436919</v>
      </c>
      <c r="AZ133" s="6">
        <f>U133*'Summary all tools'!E$45</f>
        <v>0.63634193586350862</v>
      </c>
      <c r="BA133" s="6">
        <f>V133*'Summary all tools'!F$45</f>
        <v>0.2801817353952572</v>
      </c>
      <c r="BB133" s="6">
        <f>W133*'Summary all tools'!G$45</f>
        <v>0.34090585093841952</v>
      </c>
      <c r="BC133" s="6">
        <f>X133*'Summary all tools'!H$45</f>
        <v>0.27938271037095863</v>
      </c>
      <c r="BD133" s="6">
        <f>Y133*'Summary all tools'!J$45</f>
        <v>0.35301925272535473</v>
      </c>
      <c r="BE133" s="6">
        <f>Z133*'Summary all tools'!K$45</f>
        <v>0.27551865115510132</v>
      </c>
      <c r="BF133" s="6">
        <f>AA133*'Summary all tools'!L$45</f>
        <v>0.9257924063463131</v>
      </c>
      <c r="BG133" s="6">
        <f>AB133*'Summary all tools'!M$45</f>
        <v>0.56093730338403758</v>
      </c>
      <c r="BH133" s="6">
        <f>AC133*'Summary all tools'!N$45</f>
        <v>0.27143216102693746</v>
      </c>
      <c r="BI133" s="6">
        <f>AD133*'Summary all tools'!O$45</f>
        <v>0.28126845177675691</v>
      </c>
      <c r="BJ133" s="6">
        <f>AE133*'Summary all tools'!P$45</f>
        <v>0.19788370084436779</v>
      </c>
      <c r="BK133" s="6">
        <f t="shared" si="4"/>
        <v>622.80868052362916</v>
      </c>
      <c r="BM133" s="6">
        <f>C133*'Summary all tools'!B$39</f>
        <v>6.6559112643996929</v>
      </c>
      <c r="BN133" s="6">
        <f>D133*'Summary all tools'!C$39</f>
        <v>6.7581342895809575</v>
      </c>
      <c r="BO133" s="6">
        <f>E133*'Summary all tools'!D$39</f>
        <v>21.32109883237451</v>
      </c>
      <c r="BP133" s="6">
        <f>F133*'Summary all tools'!E$39</f>
        <v>17.4963840155363</v>
      </c>
      <c r="BQ133" s="6">
        <f>G133*'Summary all tools'!F$39</f>
        <v>11.747586438977564</v>
      </c>
      <c r="BR133" s="6">
        <f>H133*'Summary all tools'!G$39</f>
        <v>14.035916759326653</v>
      </c>
      <c r="BS133" s="6">
        <f>I133*'Summary all tools'!H$39</f>
        <v>8.2478111350461045</v>
      </c>
      <c r="BT133" s="6">
        <f>J133*'Summary all tools'!J$39</f>
        <v>3.1848583461160556</v>
      </c>
      <c r="BU133" s="6">
        <f>K133*'Summary all tools'!K$39</f>
        <v>3.4445592845380344</v>
      </c>
      <c r="BV133" s="6">
        <f>L133*'Summary all tools'!L$39</f>
        <v>12.438958030086441</v>
      </c>
      <c r="BW133" s="6">
        <f>M133*'Summary all tools'!M$39</f>
        <v>9.8466849530736447</v>
      </c>
      <c r="BX133" s="6">
        <f>N133*'Summary all tools'!N$39</f>
        <v>7.4678953262357615</v>
      </c>
      <c r="BY133" s="6">
        <f>O133*'Summary all tools'!O$39</f>
        <v>13.908413914278269</v>
      </c>
      <c r="BZ133" s="6">
        <f>P133*'Summary all tools'!P$39</f>
        <v>8.3304543386840422</v>
      </c>
      <c r="CA133" s="6"/>
      <c r="CB133" s="6">
        <f>R133*'Summary all tools'!B$46</f>
        <v>0.15724501018388484</v>
      </c>
      <c r="CC133" s="6">
        <f>S133*'Summary all tools'!C$46</f>
        <v>0.11548309998581693</v>
      </c>
      <c r="CD133" s="6">
        <f>T133*'Summary all tools'!D$46</f>
        <v>0.30447559665419477</v>
      </c>
      <c r="CE133" s="6">
        <f>U133*'Summary all tools'!E$46</f>
        <v>0.18774063325165627</v>
      </c>
      <c r="CF133" s="6">
        <f>V133*'Summary all tools'!F$46</f>
        <v>8.2662313237731155E-2</v>
      </c>
      <c r="CG133" s="6">
        <f>W133*'Summary all tools'!G$46</f>
        <v>7.0532245021741977E-2</v>
      </c>
      <c r="CH133" s="6">
        <f>X133*'Summary all tools'!H$46</f>
        <v>5.7803319387094897E-2</v>
      </c>
      <c r="CI133" s="6">
        <f>Y133*'Summary all tools'!I$46</f>
        <v>0</v>
      </c>
      <c r="CJ133" s="6">
        <f>Z133*'Summary all tools'!J$46</f>
        <v>6.0707499407056227E-2</v>
      </c>
      <c r="CK133" s="6">
        <f>AA133*'Summary all tools'!K$46</f>
        <v>0.10176165229066809</v>
      </c>
      <c r="CL133" s="6">
        <f>AB133*'Summary all tools'!L$46</f>
        <v>0.11105805671026248</v>
      </c>
      <c r="CM133" s="6">
        <f>AC133*'Summary all tools'!M$46</f>
        <v>5.3739924498621854E-2</v>
      </c>
      <c r="CN133" s="6">
        <f>AD133*'Summary all tools'!N$46</f>
        <v>6.1218724542589288E-2</v>
      </c>
      <c r="CO133" s="6">
        <f>AE133*'Summary all tools'!O$46</f>
        <v>4.4710124876970125E-2</v>
      </c>
      <c r="CP133" s="6">
        <f t="shared" si="5"/>
        <v>146.29380512830224</v>
      </c>
      <c r="CR133" s="6"/>
      <c r="CS133" s="6"/>
      <c r="CT133" s="6"/>
      <c r="CU133" s="6"/>
      <c r="CV133" s="6"/>
      <c r="CW133" s="6"/>
      <c r="CX133" s="6"/>
      <c r="CY133" s="6"/>
      <c r="CZ133" s="6"/>
      <c r="DA133" s="6"/>
      <c r="DB133" s="6"/>
      <c r="DC133" s="6"/>
      <c r="DD133" s="6"/>
      <c r="DE133" s="6"/>
      <c r="DF133" s="6"/>
      <c r="DH133" s="6"/>
      <c r="DI133" s="6"/>
      <c r="DJ133" s="6"/>
      <c r="DK133" s="6"/>
      <c r="DL133" s="6"/>
      <c r="DM133" s="6"/>
      <c r="DN133" s="6"/>
      <c r="DO133" s="6"/>
      <c r="DP133" s="6"/>
      <c r="DQ133" s="6"/>
      <c r="DR133" s="6"/>
      <c r="DS133" s="6"/>
      <c r="DT133" s="6"/>
      <c r="DU133" s="6"/>
      <c r="DV133" s="6"/>
      <c r="DX133" s="6"/>
      <c r="DY133" s="6"/>
      <c r="DZ133" s="6"/>
      <c r="EA133" s="6"/>
      <c r="EB133" s="6"/>
      <c r="EC133" s="6"/>
      <c r="ED133" s="6"/>
      <c r="EE133" s="6"/>
      <c r="EF133" s="6"/>
      <c r="EG133" s="6"/>
      <c r="EH133" s="6"/>
      <c r="EI133" s="6"/>
      <c r="EJ133" s="6"/>
      <c r="EK133" s="6"/>
      <c r="EL133" s="6"/>
      <c r="EN133" s="1"/>
      <c r="EO133" s="1"/>
      <c r="EP133" s="1"/>
      <c r="EQ133" s="1"/>
      <c r="ER133" s="1"/>
      <c r="ES133" s="1"/>
      <c r="ET133" s="1"/>
      <c r="EU133" s="1"/>
      <c r="EV133" s="1"/>
      <c r="EW133" s="1"/>
      <c r="EX133" s="1"/>
      <c r="EY133" s="1"/>
      <c r="EZ133" s="1"/>
      <c r="FA133" s="1"/>
      <c r="FB133" s="2"/>
      <c r="FD133" s="2"/>
      <c r="FE133" s="2"/>
      <c r="FF133" s="2"/>
      <c r="FG133" s="2"/>
      <c r="FH133" s="2"/>
      <c r="FI133" s="2"/>
      <c r="FJ133" s="2"/>
      <c r="FK133" s="2"/>
      <c r="FL133" s="2"/>
      <c r="FM133" s="2"/>
      <c r="FN133" s="2"/>
      <c r="FO133" s="2"/>
      <c r="FP133" s="2"/>
      <c r="FQ133" s="2"/>
      <c r="FR133" s="2"/>
      <c r="FT133" s="2"/>
      <c r="FU133" s="2"/>
      <c r="FV133" s="2"/>
      <c r="FW133" s="2"/>
      <c r="FX133" s="2"/>
      <c r="FY133" s="2"/>
      <c r="FZ133" s="2"/>
      <c r="GA133" s="2"/>
      <c r="GB133" s="2"/>
      <c r="GC133" s="2"/>
      <c r="GD133" s="2"/>
      <c r="GE133" s="2"/>
      <c r="GF133" s="2"/>
      <c r="GG133" s="2"/>
      <c r="GH133" s="2"/>
      <c r="GJ133" s="6"/>
    </row>
    <row r="134" spans="1:192" x14ac:dyDescent="0.25">
      <c r="A134" s="8" t="s">
        <v>132</v>
      </c>
      <c r="B134" s="8" t="s">
        <v>301</v>
      </c>
      <c r="C134" s="22">
        <f>Baseline!CC134*'Summary all tools'!B$37</f>
        <v>75.465991588274392</v>
      </c>
      <c r="D134" s="22">
        <f>Baseline!CD134*'Summary all tools'!C$37</f>
        <v>84.021007417161613</v>
      </c>
      <c r="E134" s="22">
        <f>Baseline!CE134*'Summary all tools'!D$37</f>
        <v>218.0369446001323</v>
      </c>
      <c r="F134" s="22">
        <f>Baseline!CF134*'Summary all tools'!E$37</f>
        <v>177.0720727359666</v>
      </c>
      <c r="G134" s="22">
        <f>Baseline!CG134*'Summary all tools'!F$37</f>
        <v>140.27703520532154</v>
      </c>
      <c r="H134" s="22">
        <f>Baseline!CH134*'Summary all tools'!G$37</f>
        <v>202.48723373942602</v>
      </c>
      <c r="I134" s="22">
        <f>Baseline!CI134*'Summary all tools'!H$37</f>
        <v>123.80013676201132</v>
      </c>
      <c r="J134" s="27">
        <f>Baseline!CJ134*'Summary all tools'!J$37</f>
        <v>58.809480570759185</v>
      </c>
      <c r="K134" s="27">
        <f>Baseline!CK134*'Summary all tools'!K$37</f>
        <v>66.521276418739617</v>
      </c>
      <c r="L134" s="27">
        <f>Baseline!CL134*'Summary all tools'!L$37</f>
        <v>149.7313397911368</v>
      </c>
      <c r="M134" s="27">
        <f>Baseline!CM134*'Summary all tools'!M$37</f>
        <v>121.54095830344131</v>
      </c>
      <c r="N134" s="27">
        <f>Baseline!CN134*'Summary all tools'!N$37</f>
        <v>102.7153643493272</v>
      </c>
      <c r="O134" s="27">
        <f>Baseline!CO134*'Summary all tools'!O$37</f>
        <v>200.08121956507878</v>
      </c>
      <c r="P134" s="27">
        <f>Baseline!CP134*'Summary all tools'!P$37</f>
        <v>122.17567135777294</v>
      </c>
      <c r="Q134" s="28"/>
      <c r="R134" s="29">
        <f>Baseline!CR134*'Summary all tools'!B$44</f>
        <v>1.2243483234401442</v>
      </c>
      <c r="S134" s="29">
        <f>Baseline!CS134*'Summary all tools'!C$44</f>
        <v>1.0656502143440572</v>
      </c>
      <c r="T134" s="29">
        <f>Baseline!CT134*'Summary all tools'!D$44</f>
        <v>2.7216104719281704</v>
      </c>
      <c r="U134" s="29">
        <f>Baseline!CU134*'Summary all tools'!E$44</f>
        <v>1.1767034122252271</v>
      </c>
      <c r="V134" s="29">
        <f>Baseline!CV134*'Summary all tools'!F$44</f>
        <v>0.64535649822607155</v>
      </c>
      <c r="W134" s="29">
        <f>Baseline!CW134*'Summary all tools'!G$44</f>
        <v>0.57839723991266645</v>
      </c>
      <c r="X134" s="29">
        <f>Baseline!CX134*'Summary all tools'!H$44</f>
        <v>0.2973284581495319</v>
      </c>
      <c r="Y134" s="29">
        <f>Baseline!CY134*'Summary all tools'!J$44</f>
        <v>1.448967762706318</v>
      </c>
      <c r="Z134" s="29">
        <f>Baseline!CZ134*'Summary all tools'!K$44</f>
        <v>1.0864545869506781</v>
      </c>
      <c r="AA134" s="29">
        <f>Baseline!DA134*'Summary all tools'!L$44</f>
        <v>2.2921501814041649</v>
      </c>
      <c r="AB134" s="29">
        <f>Baseline!DB134*'Summary all tools'!M$44</f>
        <v>1.5932335358129011</v>
      </c>
      <c r="AC134" s="29">
        <f>Baseline!DC134*'Summary all tools'!N$44</f>
        <v>0.73271707251256513</v>
      </c>
      <c r="AD134" s="29">
        <f>Baseline!DD134*'Summary all tools'!O$44</f>
        <v>0.87151379452922906</v>
      </c>
      <c r="AE134" s="29">
        <f>Baseline!DE134*'Summary all tools'!P$44</f>
        <v>0.47289449792889715</v>
      </c>
      <c r="AF134" s="29">
        <f t="shared" ref="AF134:AF156" si="6">SUM(C134:AE134)</f>
        <v>1858.9430584546201</v>
      </c>
      <c r="AH134" s="6">
        <f>C134*'Summary all tools'!B$38</f>
        <v>14.189113227079877</v>
      </c>
      <c r="AI134" s="6">
        <f>D134*'Summary all tools'!C$38</f>
        <v>15.797627018534547</v>
      </c>
      <c r="AJ134" s="6">
        <f>E134*'Summary all tools'!D$38</f>
        <v>41.201816996034395</v>
      </c>
      <c r="AK134" s="6">
        <f>F134*'Summary all tools'!E$38</f>
        <v>33.460802477101673</v>
      </c>
      <c r="AL134" s="6">
        <f>G134*'Summary all tools'!F$38</f>
        <v>26.507749610395269</v>
      </c>
      <c r="AM134" s="6">
        <f>H134*'Summary all tools'!G$38</f>
        <v>48.843963036959508</v>
      </c>
      <c r="AN134" s="6">
        <f>I134*'Summary all tools'!H$38</f>
        <v>29.863064413017518</v>
      </c>
      <c r="AO134" s="6">
        <f>J134*'Summary all tools'!J$38</f>
        <v>7.1837667777945997</v>
      </c>
      <c r="AP134" s="6">
        <f>K134*'Summary all tools'!K$38</f>
        <v>8.1257873886245076</v>
      </c>
      <c r="AQ134" s="6">
        <f>L134*'Summary all tools'!L$38</f>
        <v>36.663877779588141</v>
      </c>
      <c r="AR134" s="6">
        <f>M134*'Summary all tools'!M$38</f>
        <v>29.761056347103953</v>
      </c>
      <c r="AS134" s="6">
        <f>N134*'Summary all tools'!N$38</f>
        <v>25.15133818907108</v>
      </c>
      <c r="AT134" s="6">
        <f>O134*'Summary all tools'!O$38</f>
        <v>44.566087116545972</v>
      </c>
      <c r="AU134" s="6">
        <f>P134*'Summary all tools'!P$38</f>
        <v>27.213406760957813</v>
      </c>
      <c r="AV134" s="6"/>
      <c r="AW134" s="6">
        <f>R134*'Summary all tools'!B$45</f>
        <v>0.23020193102951131</v>
      </c>
      <c r="AX134" s="6">
        <f>S134*'Summary all tools'!C$45</f>
        <v>0.20036351783840009</v>
      </c>
      <c r="AY134" s="6">
        <f>T134*'Summary all tools'!D$45</f>
        <v>0.51429493659675518</v>
      </c>
      <c r="AZ134" s="6">
        <f>U134*'Summary all tools'!E$45</f>
        <v>0.2223582739064103</v>
      </c>
      <c r="BA134" s="6">
        <f>V134*'Summary all tools'!F$45</f>
        <v>0.12195116926572479</v>
      </c>
      <c r="BB134" s="6">
        <f>W134*'Summary all tools'!G$45</f>
        <v>0.13952096082921067</v>
      </c>
      <c r="BC134" s="6">
        <f>X134*'Summary all tools'!H$45</f>
        <v>7.1721559683020172E-2</v>
      </c>
      <c r="BD134" s="6">
        <f>Y134*'Summary all tools'!J$45</f>
        <v>0.17699606211112373</v>
      </c>
      <c r="BE134" s="6">
        <f>Z134*'Summary all tools'!K$45</f>
        <v>0.13271391434801244</v>
      </c>
      <c r="BF134" s="6">
        <f>AA134*'Summary all tools'!L$45</f>
        <v>0.56126602634218659</v>
      </c>
      <c r="BG134" s="6">
        <f>AB134*'Summary all tools'!M$45</f>
        <v>0.3901262067972428</v>
      </c>
      <c r="BH134" s="6">
        <f>AC134*'Summary all tools'!N$45</f>
        <v>0.17941634150266592</v>
      </c>
      <c r="BI134" s="6">
        <f>AD134*'Summary all tools'!O$45</f>
        <v>0.19412096634900816</v>
      </c>
      <c r="BJ134" s="6">
        <f>AE134*'Summary all tools'!P$45</f>
        <v>0.10533251165424644</v>
      </c>
      <c r="BK134" s="6">
        <f t="shared" si="4"/>
        <v>391.76984151706233</v>
      </c>
      <c r="BM134" s="6">
        <f>C134*'Summary all tools'!B$39</f>
        <v>3.2647517159652817</v>
      </c>
      <c r="BN134" s="6">
        <f>D134*'Summary all tools'!C$39</f>
        <v>3.6348522343530818</v>
      </c>
      <c r="BO134" s="6">
        <f>E134*'Summary all tools'!D$39</f>
        <v>12.155815573364183</v>
      </c>
      <c r="BP134" s="6">
        <f>F134*'Summary all tools'!E$39</f>
        <v>9.8719758861014242</v>
      </c>
      <c r="BQ134" s="6">
        <f>G134*'Summary all tools'!F$39</f>
        <v>7.8206093571041935</v>
      </c>
      <c r="BR134" s="6">
        <f>H134*'Summary all tools'!G$39</f>
        <v>10.105647524888175</v>
      </c>
      <c r="BS134" s="6">
        <f>I134*'Summary all tools'!H$39</f>
        <v>6.1785650509691417</v>
      </c>
      <c r="BT134" s="6">
        <f>J134*'Summary all tools'!J$39</f>
        <v>1.5828638662937256</v>
      </c>
      <c r="BU134" s="6">
        <f>K134*'Summary all tools'!K$39</f>
        <v>1.7904277296969255</v>
      </c>
      <c r="BV134" s="6">
        <f>L134*'Summary all tools'!L$39</f>
        <v>7.2589556677708069</v>
      </c>
      <c r="BW134" s="6">
        <f>M134*'Summary all tools'!M$39</f>
        <v>5.8922896794601787</v>
      </c>
      <c r="BX134" s="6">
        <f>N134*'Summary all tools'!N$39</f>
        <v>4.9796273595811877</v>
      </c>
      <c r="BY134" s="6">
        <f>O134*'Summary all tools'!O$39</f>
        <v>10.069325122566871</v>
      </c>
      <c r="BZ134" s="6">
        <f>P134*'Summary all tools'!P$39</f>
        <v>6.148635837203857</v>
      </c>
      <c r="CA134" s="6"/>
      <c r="CB134" s="6">
        <f>R134*'Summary all tools'!B$46</f>
        <v>5.2966815989091101E-2</v>
      </c>
      <c r="CC134" s="6">
        <f>S134*'Summary all tools'!C$46</f>
        <v>4.6101340387596487E-2</v>
      </c>
      <c r="CD134" s="6">
        <f>T134*'Summary all tools'!D$46</f>
        <v>0.15173297818848369</v>
      </c>
      <c r="CE134" s="6">
        <f>U134*'Summary all tools'!E$46</f>
        <v>6.5602596338847755E-2</v>
      </c>
      <c r="CF134" s="6">
        <f>V134*'Summary all tools'!F$46</f>
        <v>3.5979382236782161E-2</v>
      </c>
      <c r="CG134" s="6">
        <f>W134*'Summary all tools'!G$46</f>
        <v>2.8866405688802207E-2</v>
      </c>
      <c r="CH134" s="6">
        <f>X134*'Summary all tools'!H$46</f>
        <v>1.4838943382693828E-2</v>
      </c>
      <c r="CI134" s="6">
        <f>Y134*'Summary all tools'!I$46</f>
        <v>0</v>
      </c>
      <c r="CJ134" s="6">
        <f>Z134*'Summary all tools'!J$46</f>
        <v>2.9242048924138335E-2</v>
      </c>
      <c r="CK134" s="6">
        <f>AA134*'Summary all tools'!K$46</f>
        <v>6.1693483143383326E-2</v>
      </c>
      <c r="CL134" s="6">
        <f>AB134*'Summary all tools'!L$46</f>
        <v>7.7239752352474253E-2</v>
      </c>
      <c r="CM134" s="6">
        <f>AC134*'Summary all tools'!M$46</f>
        <v>3.5522027344487547E-2</v>
      </c>
      <c r="CN134" s="6">
        <f>AD134*'Summary all tools'!N$46</f>
        <v>4.2250874180135178E-2</v>
      </c>
      <c r="CO134" s="6">
        <f>AE134*'Summary all tools'!O$46</f>
        <v>2.3798977528574506E-2</v>
      </c>
      <c r="CP134" s="6">
        <f t="shared" si="5"/>
        <v>91.420178231004513</v>
      </c>
      <c r="CR134" s="6"/>
      <c r="CS134" s="6"/>
      <c r="CT134" s="6"/>
      <c r="CU134" s="6"/>
      <c r="CV134" s="6"/>
      <c r="CW134" s="6"/>
      <c r="CX134" s="6"/>
      <c r="CY134" s="6"/>
      <c r="CZ134" s="6"/>
      <c r="DA134" s="6"/>
      <c r="DB134" s="6"/>
      <c r="DC134" s="6"/>
      <c r="DD134" s="6"/>
      <c r="DE134" s="6"/>
      <c r="DF134" s="6"/>
      <c r="DH134" s="6"/>
      <c r="DI134" s="6"/>
      <c r="DJ134" s="6"/>
      <c r="DK134" s="6"/>
      <c r="DL134" s="6"/>
      <c r="DM134" s="6"/>
      <c r="DN134" s="6"/>
      <c r="DO134" s="6"/>
      <c r="DP134" s="6"/>
      <c r="DQ134" s="6"/>
      <c r="DR134" s="6"/>
      <c r="DS134" s="6"/>
      <c r="DT134" s="6"/>
      <c r="DU134" s="6"/>
      <c r="DV134" s="6"/>
      <c r="DX134" s="6"/>
      <c r="DY134" s="6"/>
      <c r="DZ134" s="6"/>
      <c r="EA134" s="6"/>
      <c r="EB134" s="6"/>
      <c r="EC134" s="6"/>
      <c r="ED134" s="6"/>
      <c r="EE134" s="6"/>
      <c r="EF134" s="6"/>
      <c r="EG134" s="6"/>
      <c r="EH134" s="6"/>
      <c r="EI134" s="6"/>
      <c r="EJ134" s="6"/>
      <c r="EK134" s="6"/>
      <c r="EL134" s="6"/>
      <c r="EN134" s="1"/>
      <c r="EO134" s="1"/>
      <c r="EP134" s="1"/>
      <c r="EQ134" s="1"/>
      <c r="ER134" s="1"/>
      <c r="ES134" s="1"/>
      <c r="ET134" s="1"/>
      <c r="EU134" s="1"/>
      <c r="EV134" s="1"/>
      <c r="EW134" s="1"/>
      <c r="EX134" s="1"/>
      <c r="EY134" s="1"/>
      <c r="EZ134" s="1"/>
      <c r="FA134" s="1"/>
      <c r="FB134" s="2"/>
      <c r="FD134" s="2"/>
      <c r="FE134" s="2"/>
      <c r="FF134" s="2"/>
      <c r="FG134" s="2"/>
      <c r="FH134" s="2"/>
      <c r="FI134" s="2"/>
      <c r="FJ134" s="2"/>
      <c r="FK134" s="2"/>
      <c r="FL134" s="2"/>
      <c r="FM134" s="2"/>
      <c r="FN134" s="2"/>
      <c r="FO134" s="2"/>
      <c r="FP134" s="2"/>
      <c r="FQ134" s="2"/>
      <c r="FR134" s="2"/>
      <c r="FT134" s="2"/>
      <c r="FU134" s="2"/>
      <c r="FV134" s="2"/>
      <c r="FW134" s="2"/>
      <c r="FX134" s="2"/>
      <c r="FY134" s="2"/>
      <c r="FZ134" s="2"/>
      <c r="GA134" s="2"/>
      <c r="GB134" s="2"/>
      <c r="GC134" s="2"/>
      <c r="GD134" s="2"/>
      <c r="GE134" s="2"/>
      <c r="GF134" s="2"/>
      <c r="GG134" s="2"/>
      <c r="GH134" s="2"/>
      <c r="GJ134" s="6"/>
    </row>
    <row r="135" spans="1:192" x14ac:dyDescent="0.25">
      <c r="A135" s="8" t="s">
        <v>13</v>
      </c>
      <c r="B135" s="8" t="s">
        <v>302</v>
      </c>
      <c r="C135" s="22">
        <f>Baseline!CC135*'Summary all tools'!B$37</f>
        <v>129.51302505535057</v>
      </c>
      <c r="D135" s="22">
        <f>Baseline!CD135*'Summary all tools'!C$37</f>
        <v>121.28697913314645</v>
      </c>
      <c r="E135" s="22">
        <f>Baseline!CE135*'Summary all tools'!D$37</f>
        <v>278.03238103471261</v>
      </c>
      <c r="F135" s="22">
        <f>Baseline!CF135*'Summary all tools'!E$37</f>
        <v>203.56846014756931</v>
      </c>
      <c r="G135" s="22">
        <f>Baseline!CG135*'Summary all tools'!F$37</f>
        <v>150.88773835720596</v>
      </c>
      <c r="H135" s="22">
        <f>Baseline!CH135*'Summary all tools'!G$37</f>
        <v>199.4234850588328</v>
      </c>
      <c r="I135" s="22">
        <f>Baseline!CI135*'Summary all tools'!H$37</f>
        <v>112.63339502766618</v>
      </c>
      <c r="J135" s="27">
        <f>Baseline!CJ135*'Summary all tools'!J$37</f>
        <v>85.654931140789159</v>
      </c>
      <c r="K135" s="27">
        <f>Baseline!CK135*'Summary all tools'!K$37</f>
        <v>80.466170073987982</v>
      </c>
      <c r="L135" s="27">
        <f>Baseline!CL135*'Summary all tools'!L$37</f>
        <v>174.15775644603349</v>
      </c>
      <c r="M135" s="27">
        <f>Baseline!CM135*'Summary all tools'!M$37</f>
        <v>133.67718253157355</v>
      </c>
      <c r="N135" s="27">
        <f>Baseline!CN135*'Summary all tools'!N$37</f>
        <v>105.7864399717148</v>
      </c>
      <c r="O135" s="27">
        <f>Baseline!CO135*'Summary all tools'!O$37</f>
        <v>189.39218473655029</v>
      </c>
      <c r="P135" s="27">
        <f>Baseline!CP135*'Summary all tools'!P$37</f>
        <v>111.8582160700573</v>
      </c>
      <c r="Q135" s="28"/>
      <c r="R135" s="29">
        <f>Baseline!CR135*'Summary all tools'!B$44</f>
        <v>8.0659061307403714</v>
      </c>
      <c r="S135" s="29">
        <f>Baseline!CS135*'Summary all tools'!C$44</f>
        <v>5.2482810180545254</v>
      </c>
      <c r="T135" s="29">
        <f>Baseline!CT135*'Summary all tools'!D$44</f>
        <v>10.440715282249291</v>
      </c>
      <c r="U135" s="29">
        <f>Baseline!CU135*'Summary all tools'!E$44</f>
        <v>4.6347372668434215</v>
      </c>
      <c r="V135" s="29">
        <f>Baseline!CV135*'Summary all tools'!F$44</f>
        <v>2.4894958843643642</v>
      </c>
      <c r="W135" s="29">
        <f>Baseline!CW135*'Summary all tools'!G$44</f>
        <v>2.0179457127127023</v>
      </c>
      <c r="X135" s="29">
        <f>Baseline!CX135*'Summary all tools'!H$44</f>
        <v>1.1515235274393987</v>
      </c>
      <c r="Y135" s="29">
        <f>Baseline!CY135*'Summary all tools'!J$44</f>
        <v>4.9313620055386505</v>
      </c>
      <c r="Z135" s="29">
        <f>Baseline!CZ135*'Summary all tools'!K$44</f>
        <v>4.1154780645193645</v>
      </c>
      <c r="AA135" s="29">
        <f>Baseline!DA135*'Summary all tools'!L$44</f>
        <v>6.3943336036268095</v>
      </c>
      <c r="AB135" s="29">
        <f>Baseline!DB135*'Summary all tools'!M$44</f>
        <v>3.203080434368327</v>
      </c>
      <c r="AC135" s="29">
        <f>Baseline!DC135*'Summary all tools'!N$44</f>
        <v>1.5246614250612402</v>
      </c>
      <c r="AD135" s="29">
        <f>Baseline!DD135*'Summary all tools'!O$44</f>
        <v>2.2209163379785086</v>
      </c>
      <c r="AE135" s="29">
        <f>Baseline!DE135*'Summary all tools'!P$44</f>
        <v>0.88205953092626965</v>
      </c>
      <c r="AF135" s="29">
        <f t="shared" si="6"/>
        <v>2133.6588410096142</v>
      </c>
      <c r="AH135" s="6">
        <f>C135*'Summary all tools'!B$38</f>
        <v>24.351034660989374</v>
      </c>
      <c r="AI135" s="6">
        <f>D135*'Summary all tools'!C$38</f>
        <v>22.804373780441843</v>
      </c>
      <c r="AJ135" s="6">
        <f>E135*'Summary all tools'!D$38</f>
        <v>52.538982801160486</v>
      </c>
      <c r="AK135" s="6">
        <f>F135*'Summary all tools'!E$38</f>
        <v>38.46774892459937</v>
      </c>
      <c r="AL135" s="6">
        <f>G135*'Summary all tools'!F$38</f>
        <v>28.512823797547139</v>
      </c>
      <c r="AM135" s="6">
        <f>H135*'Summary all tools'!G$38</f>
        <v>48.104925693489243</v>
      </c>
      <c r="AN135" s="6">
        <f>I135*'Summary all tools'!H$38</f>
        <v>27.169423384677334</v>
      </c>
      <c r="AO135" s="6">
        <f>J135*'Summary all tools'!J$38</f>
        <v>10.463024714920415</v>
      </c>
      <c r="AP135" s="6">
        <f>K135*'Summary all tools'!K$38</f>
        <v>9.8292008993070201</v>
      </c>
      <c r="AQ135" s="6">
        <f>L135*'Summary all tools'!L$38</f>
        <v>42.645038143728826</v>
      </c>
      <c r="AR135" s="6">
        <f>M135*'Summary all tools'!M$38</f>
        <v>32.732785862291635</v>
      </c>
      <c r="AS135" s="6">
        <f>N135*'Summary all tools'!N$38</f>
        <v>25.903335342293353</v>
      </c>
      <c r="AT135" s="6">
        <f>O135*'Summary all tools'!O$38</f>
        <v>42.185211698075975</v>
      </c>
      <c r="AU135" s="6">
        <f>P135*'Summary all tools'!P$38</f>
        <v>24.915296962482476</v>
      </c>
      <c r="AV135" s="6"/>
      <c r="AW135" s="6">
        <f>R135*'Summary all tools'!B$45</f>
        <v>1.5165514022856272</v>
      </c>
      <c r="AX135" s="6">
        <f>S135*'Summary all tools'!C$45</f>
        <v>0.98678162236299727</v>
      </c>
      <c r="AY135" s="6">
        <f>T135*'Summary all tools'!D$45</f>
        <v>1.9729520662466384</v>
      </c>
      <c r="AZ135" s="6">
        <f>U135*'Summary all tools'!E$45</f>
        <v>0.87581302812416773</v>
      </c>
      <c r="BA135" s="6">
        <f>V135*'Summary all tools'!F$45</f>
        <v>0.47043290772612989</v>
      </c>
      <c r="BB135" s="6">
        <f>W135*'Summary all tools'!G$45</f>
        <v>0.48676879021997715</v>
      </c>
      <c r="BC135" s="6">
        <f>X135*'Summary all tools'!H$45</f>
        <v>0.27777046271874589</v>
      </c>
      <c r="BD135" s="6">
        <f>Y135*'Summary all tools'!J$45</f>
        <v>0.60238169425834442</v>
      </c>
      <c r="BE135" s="6">
        <f>Z135*'Summary all tools'!K$45</f>
        <v>0.50271885260174431</v>
      </c>
      <c r="BF135" s="6">
        <f>AA135*'Summary all tools'!L$45</f>
        <v>1.5657447936571809</v>
      </c>
      <c r="BG135" s="6">
        <f>AB135*'Summary all tools'!M$45</f>
        <v>0.78432043503842352</v>
      </c>
      <c r="BH135" s="6">
        <f>AC135*'Summary all tools'!N$45</f>
        <v>0.37333533662140478</v>
      </c>
      <c r="BI135" s="6">
        <f>AD135*'Summary all tools'!O$45</f>
        <v>0.49468686372494275</v>
      </c>
      <c r="BJ135" s="6">
        <f>AE135*'Summary all tools'!P$45</f>
        <v>0.19646992347751954</v>
      </c>
      <c r="BK135" s="6">
        <f t="shared" ref="BK135:BK157" si="7">SUM(AH135:BJ135)</f>
        <v>441.72993484506833</v>
      </c>
      <c r="BM135" s="6">
        <f>C135*'Summary all tools'!B$39</f>
        <v>5.6028929308471129</v>
      </c>
      <c r="BN135" s="6">
        <f>D135*'Summary all tools'!C$39</f>
        <v>5.247024055676885</v>
      </c>
      <c r="BO135" s="6">
        <f>E135*'Summary all tools'!D$39</f>
        <v>15.500631571770949</v>
      </c>
      <c r="BP135" s="6">
        <f>F135*'Summary all tools'!E$39</f>
        <v>11.349180583344532</v>
      </c>
      <c r="BQ135" s="6">
        <f>G135*'Summary all tools'!F$39</f>
        <v>8.41216851169869</v>
      </c>
      <c r="BR135" s="6">
        <f>H135*'Summary all tools'!G$39</f>
        <v>9.952743246928808</v>
      </c>
      <c r="BS135" s="6">
        <f>I135*'Summary all tools'!H$39</f>
        <v>5.6212600106228967</v>
      </c>
      <c r="BT135" s="6">
        <f>J135*'Summary all tools'!J$39</f>
        <v>2.3054122253214473</v>
      </c>
      <c r="BU135" s="6">
        <f>K135*'Summary all tools'!K$39</f>
        <v>2.1657561303557844</v>
      </c>
      <c r="BV135" s="6">
        <f>L135*'Summary all tools'!L$39</f>
        <v>8.4431451358389289</v>
      </c>
      <c r="BW135" s="6">
        <f>M135*'Summary all tools'!M$39</f>
        <v>6.4806522344805586</v>
      </c>
      <c r="BX135" s="6">
        <f>N135*'Summary all tools'!N$39</f>
        <v>5.1285127019976775</v>
      </c>
      <c r="BY135" s="6">
        <f>O135*'Summary all tools'!O$39</f>
        <v>9.5313867434983361</v>
      </c>
      <c r="BZ135" s="6">
        <f>P135*'Summary all tools'!P$39</f>
        <v>5.6293976400588015</v>
      </c>
      <c r="CA135" s="6"/>
      <c r="CB135" s="6">
        <f>R135*'Summary all tools'!B$46</f>
        <v>0.34894103061439213</v>
      </c>
      <c r="CC135" s="6">
        <f>S135*'Summary all tools'!C$46</f>
        <v>0.22704709895077815</v>
      </c>
      <c r="CD135" s="6">
        <f>T135*'Summary all tools'!D$46</f>
        <v>0.58208213134605791</v>
      </c>
      <c r="CE135" s="6">
        <f>U135*'Summary all tools'!E$46</f>
        <v>0.25839204245899355</v>
      </c>
      <c r="CF135" s="6">
        <f>V135*'Summary all tools'!F$46</f>
        <v>0.13879231749683954</v>
      </c>
      <c r="CG135" s="6">
        <f>W135*'Summary all tools'!G$46</f>
        <v>0.10071078418344355</v>
      </c>
      <c r="CH135" s="6">
        <f>X135*'Summary all tools'!H$46</f>
        <v>5.7469750907326735E-2</v>
      </c>
      <c r="CI135" s="6">
        <f>Y135*'Summary all tools'!I$46</f>
        <v>0</v>
      </c>
      <c r="CJ135" s="6">
        <f>Z135*'Summary all tools'!J$46</f>
        <v>0.11076856074275723</v>
      </c>
      <c r="CK135" s="6">
        <f>AA135*'Summary all tools'!K$46</f>
        <v>0.17210421707484166</v>
      </c>
      <c r="CL135" s="6">
        <f>AB135*'Summary all tools'!L$46</f>
        <v>0.15528491834653352</v>
      </c>
      <c r="CM135" s="6">
        <f>AC135*'Summary all tools'!M$46</f>
        <v>7.3915385438466041E-2</v>
      </c>
      <c r="CN135" s="6">
        <f>AD135*'Summary all tools'!N$46</f>
        <v>0.10766973207948399</v>
      </c>
      <c r="CO135" s="6">
        <f>AE135*'Summary all tools'!O$46</f>
        <v>4.4390694007473031E-2</v>
      </c>
      <c r="CP135" s="6">
        <f t="shared" ref="CP135:CP157" si="8">SUM(BM135:CO135)</f>
        <v>103.74773238608881</v>
      </c>
      <c r="CR135" s="6"/>
      <c r="CS135" s="6"/>
      <c r="CT135" s="6"/>
      <c r="CU135" s="6"/>
      <c r="CV135" s="6"/>
      <c r="CW135" s="6"/>
      <c r="CX135" s="6"/>
      <c r="CY135" s="6"/>
      <c r="CZ135" s="6"/>
      <c r="DA135" s="6"/>
      <c r="DB135" s="6"/>
      <c r="DC135" s="6"/>
      <c r="DD135" s="6"/>
      <c r="DE135" s="6"/>
      <c r="DF135" s="6"/>
      <c r="DH135" s="6"/>
      <c r="DI135" s="6"/>
      <c r="DJ135" s="6"/>
      <c r="DK135" s="6"/>
      <c r="DL135" s="6"/>
      <c r="DM135" s="6"/>
      <c r="DN135" s="6"/>
      <c r="DO135" s="6"/>
      <c r="DP135" s="6"/>
      <c r="DQ135" s="6"/>
      <c r="DR135" s="6"/>
      <c r="DS135" s="6"/>
      <c r="DT135" s="6"/>
      <c r="DU135" s="6"/>
      <c r="DV135" s="6"/>
      <c r="DX135" s="6"/>
      <c r="DY135" s="6"/>
      <c r="DZ135" s="6"/>
      <c r="EA135" s="6"/>
      <c r="EB135" s="6"/>
      <c r="EC135" s="6"/>
      <c r="ED135" s="6"/>
      <c r="EE135" s="6"/>
      <c r="EF135" s="6"/>
      <c r="EG135" s="6"/>
      <c r="EH135" s="6"/>
      <c r="EI135" s="6"/>
      <c r="EJ135" s="6"/>
      <c r="EK135" s="6"/>
      <c r="EL135" s="6"/>
      <c r="EN135" s="1"/>
      <c r="EO135" s="1"/>
      <c r="EP135" s="1"/>
      <c r="EQ135" s="1"/>
      <c r="ER135" s="1"/>
      <c r="ES135" s="1"/>
      <c r="ET135" s="1"/>
      <c r="EU135" s="1"/>
      <c r="EV135" s="1"/>
      <c r="EW135" s="1"/>
      <c r="EX135" s="1"/>
      <c r="EY135" s="1"/>
      <c r="EZ135" s="1"/>
      <c r="FA135" s="1"/>
      <c r="FB135" s="2"/>
      <c r="FD135" s="2"/>
      <c r="FE135" s="2"/>
      <c r="FF135" s="2"/>
      <c r="FG135" s="2"/>
      <c r="FH135" s="2"/>
      <c r="FI135" s="2"/>
      <c r="FJ135" s="2"/>
      <c r="FK135" s="2"/>
      <c r="FL135" s="2"/>
      <c r="FM135" s="2"/>
      <c r="FN135" s="2"/>
      <c r="FO135" s="2"/>
      <c r="FP135" s="2"/>
      <c r="FQ135" s="2"/>
      <c r="FR135" s="2"/>
      <c r="FT135" s="2"/>
      <c r="FU135" s="2"/>
      <c r="FV135" s="2"/>
      <c r="FW135" s="2"/>
      <c r="FX135" s="2"/>
      <c r="FY135" s="2"/>
      <c r="FZ135" s="2"/>
      <c r="GA135" s="2"/>
      <c r="GB135" s="2"/>
      <c r="GC135" s="2"/>
      <c r="GD135" s="2"/>
      <c r="GE135" s="2"/>
      <c r="GF135" s="2"/>
      <c r="GG135" s="2"/>
      <c r="GH135" s="2"/>
      <c r="GJ135" s="6"/>
    </row>
    <row r="136" spans="1:192" x14ac:dyDescent="0.25">
      <c r="A136" s="8" t="s">
        <v>97</v>
      </c>
      <c r="B136" s="8" t="s">
        <v>303</v>
      </c>
      <c r="C136" s="22">
        <f>Baseline!CC136*'Summary all tools'!B$37</f>
        <v>95.516715226815023</v>
      </c>
      <c r="D136" s="22">
        <f>Baseline!CD136*'Summary all tools'!C$37</f>
        <v>101.12408649285979</v>
      </c>
      <c r="E136" s="22">
        <f>Baseline!CE136*'Summary all tools'!D$37</f>
        <v>242.92732593808793</v>
      </c>
      <c r="F136" s="22">
        <f>Baseline!CF136*'Summary all tools'!E$37</f>
        <v>180.28898003874522</v>
      </c>
      <c r="G136" s="22">
        <f>Baseline!CG136*'Summary all tools'!F$37</f>
        <v>136.68369235068261</v>
      </c>
      <c r="H136" s="22">
        <f>Baseline!CH136*'Summary all tools'!G$37</f>
        <v>189.64722089644812</v>
      </c>
      <c r="I136" s="22">
        <f>Baseline!CI136*'Summary all tools'!H$37</f>
        <v>110.56468343353653</v>
      </c>
      <c r="J136" s="27">
        <f>Baseline!CJ136*'Summary all tools'!J$37</f>
        <v>71.16666767755126</v>
      </c>
      <c r="K136" s="27">
        <f>Baseline!CK136*'Summary all tools'!K$37</f>
        <v>77.236467241810345</v>
      </c>
      <c r="L136" s="27">
        <f>Baseline!CL136*'Summary all tools'!L$37</f>
        <v>157.49730382542594</v>
      </c>
      <c r="M136" s="27">
        <f>Baseline!CM136*'Summary all tools'!M$37</f>
        <v>124.50512622709526</v>
      </c>
      <c r="N136" s="27">
        <f>Baseline!CN136*'Summary all tools'!N$37</f>
        <v>99.483110677891787</v>
      </c>
      <c r="O136" s="27">
        <f>Baseline!CO136*'Summary all tools'!O$37</f>
        <v>188.81194880949479</v>
      </c>
      <c r="P136" s="27">
        <f>Baseline!CP136*'Summary all tools'!P$37</f>
        <v>112.98152813634901</v>
      </c>
      <c r="Q136" s="28"/>
      <c r="R136" s="29">
        <f>Baseline!CR136*'Summary all tools'!B$44</f>
        <v>3.5035088596708213</v>
      </c>
      <c r="S136" s="29">
        <f>Baseline!CS136*'Summary all tools'!C$44</f>
        <v>2.1388025714630823</v>
      </c>
      <c r="T136" s="29">
        <f>Baseline!CT136*'Summary all tools'!D$44</f>
        <v>3.5444535796715795</v>
      </c>
      <c r="U136" s="29">
        <f>Baseline!CU136*'Summary all tools'!E$44</f>
        <v>2.7525035120419128</v>
      </c>
      <c r="V136" s="29">
        <f>Baseline!CV136*'Summary all tools'!F$44</f>
        <v>1.3823887974784588</v>
      </c>
      <c r="W136" s="29">
        <f>Baseline!CW136*'Summary all tools'!G$44</f>
        <v>1.0744885036625955</v>
      </c>
      <c r="X136" s="29">
        <f>Baseline!CX136*'Summary all tools'!H$44</f>
        <v>0.63421424531665316</v>
      </c>
      <c r="Y136" s="29">
        <f>Baseline!CY136*'Summary all tools'!J$44</f>
        <v>2.7660482163735742</v>
      </c>
      <c r="Z136" s="29">
        <f>Baseline!CZ136*'Summary all tools'!K$44</f>
        <v>1.9607491683903284</v>
      </c>
      <c r="AA136" s="29">
        <f>Baseline!DA136*'Summary all tools'!L$44</f>
        <v>3.6386617458608375</v>
      </c>
      <c r="AB136" s="29">
        <f>Baseline!DB136*'Summary all tools'!M$44</f>
        <v>2.2172914724843382</v>
      </c>
      <c r="AC136" s="29">
        <f>Baseline!DC136*'Summary all tools'!N$44</f>
        <v>0.97786808891006982</v>
      </c>
      <c r="AD136" s="29">
        <f>Baseline!DD136*'Summary all tools'!O$44</f>
        <v>1.4830589989945591</v>
      </c>
      <c r="AE136" s="29">
        <f>Baseline!DE136*'Summary all tools'!P$44</f>
        <v>0.77040472787904768</v>
      </c>
      <c r="AF136" s="29">
        <f t="shared" si="6"/>
        <v>1917.2792994609906</v>
      </c>
      <c r="AH136" s="6">
        <f>C136*'Summary all tools'!B$38</f>
        <v>17.959049618352907</v>
      </c>
      <c r="AI136" s="6">
        <f>D136*'Summary all tools'!C$38</f>
        <v>19.01334737719327</v>
      </c>
      <c r="AJ136" s="6">
        <f>E136*'Summary all tools'!D$38</f>
        <v>45.905281075155116</v>
      </c>
      <c r="AK136" s="6">
        <f>F136*'Summary all tools'!E$38</f>
        <v>34.068692237368523</v>
      </c>
      <c r="AL136" s="6">
        <f>G136*'Summary all tools'!F$38</f>
        <v>25.828725901948239</v>
      </c>
      <c r="AM136" s="6">
        <f>H136*'Summary all tools'!G$38</f>
        <v>45.74669561365338</v>
      </c>
      <c r="AN136" s="6">
        <f>I136*'Summary all tools'!H$38</f>
        <v>26.670408850418699</v>
      </c>
      <c r="AO136" s="6">
        <f>J136*'Summary all tools'!J$38</f>
        <v>8.6932368384586418</v>
      </c>
      <c r="AP136" s="6">
        <f>K136*'Summary all tools'!K$38</f>
        <v>9.4346823338857355</v>
      </c>
      <c r="AQ136" s="6">
        <f>L136*'Summary all tools'!L$38</f>
        <v>38.56548606407307</v>
      </c>
      <c r="AR136" s="6">
        <f>M136*'Summary all tools'!M$38</f>
        <v>30.486875608606727</v>
      </c>
      <c r="AS136" s="6">
        <f>N136*'Summary all tools'!N$38</f>
        <v>24.359874266238087</v>
      </c>
      <c r="AT136" s="6">
        <f>O136*'Summary all tools'!O$38</f>
        <v>42.055969958498842</v>
      </c>
      <c r="AU136" s="6">
        <f>P136*'Summary all tools'!P$38</f>
        <v>25.165503471190508</v>
      </c>
      <c r="AV136" s="6"/>
      <c r="AW136" s="6">
        <f>R136*'Summary all tools'!B$45</f>
        <v>0.65872961920599471</v>
      </c>
      <c r="AX136" s="6">
        <f>S136*'Summary all tools'!C$45</f>
        <v>0.40213758831169433</v>
      </c>
      <c r="AY136" s="6">
        <f>T136*'Summary all tools'!D$45</f>
        <v>0.66978524216798629</v>
      </c>
      <c r="AZ136" s="6">
        <f>U136*'Summary all tools'!E$45</f>
        <v>0.5201327059140235</v>
      </c>
      <c r="BA136" s="6">
        <f>V136*'Summary all tools'!F$45</f>
        <v>0.26122605210567124</v>
      </c>
      <c r="BB136" s="6">
        <f>W136*'Summary all tools'!G$45</f>
        <v>0.25918807713118064</v>
      </c>
      <c r="BC136" s="6">
        <f>X136*'Summary all tools'!H$45</f>
        <v>0.1529851368092851</v>
      </c>
      <c r="BD136" s="6">
        <f>Y136*'Summary all tools'!J$45</f>
        <v>0.33788166618227927</v>
      </c>
      <c r="BE136" s="6">
        <f>Z136*'Summary all tools'!K$45</f>
        <v>0.23951180317811466</v>
      </c>
      <c r="BF136" s="6">
        <f>AA136*'Summary all tools'!L$45</f>
        <v>0.89097880054768241</v>
      </c>
      <c r="BG136" s="6">
        <f>AB136*'Summary all tools'!M$45</f>
        <v>0.54293579194768515</v>
      </c>
      <c r="BH136" s="6">
        <f>AC136*'Summary all tools'!N$45</f>
        <v>0.23944510311848874</v>
      </c>
      <c r="BI136" s="6">
        <f>AD136*'Summary all tools'!O$45</f>
        <v>0.33033653379282352</v>
      </c>
      <c r="BJ136" s="6">
        <f>AE136*'Summary all tools'!P$45</f>
        <v>0.1715999347279519</v>
      </c>
      <c r="BK136" s="6">
        <f t="shared" si="7"/>
        <v>399.63070327018255</v>
      </c>
      <c r="BM136" s="6">
        <f>C136*'Summary all tools'!B$39</f>
        <v>4.1321707086475721</v>
      </c>
      <c r="BN136" s="6">
        <f>D136*'Summary all tools'!C$39</f>
        <v>4.3747524938674784</v>
      </c>
      <c r="BO136" s="6">
        <f>E136*'Summary all tools'!D$39</f>
        <v>13.543483547017813</v>
      </c>
      <c r="BP136" s="6">
        <f>F136*'Summary all tools'!E$39</f>
        <v>10.05132224394413</v>
      </c>
      <c r="BQ136" s="6">
        <f>G136*'Summary all tools'!F$39</f>
        <v>7.6202762754195117</v>
      </c>
      <c r="BR136" s="6">
        <f>H136*'Summary all tools'!G$39</f>
        <v>9.4648335752386306</v>
      </c>
      <c r="BS136" s="6">
        <f>I136*'Summary all tools'!H$39</f>
        <v>5.5180156242245584</v>
      </c>
      <c r="BT136" s="6">
        <f>J136*'Summary all tools'!J$39</f>
        <v>1.9154589644061417</v>
      </c>
      <c r="BU136" s="6">
        <f>K136*'Summary all tools'!K$39</f>
        <v>2.0788283108561791</v>
      </c>
      <c r="BV136" s="6">
        <f>L136*'Summary all tools'!L$39</f>
        <v>7.6354485831554078</v>
      </c>
      <c r="BW136" s="6">
        <f>M136*'Summary all tools'!M$39</f>
        <v>6.0359921506973055</v>
      </c>
      <c r="BX136" s="6">
        <f>N136*'Summary all tools'!N$39</f>
        <v>4.8229281265370716</v>
      </c>
      <c r="BY136" s="6">
        <f>O136*'Summary all tools'!O$39</f>
        <v>9.5021856809997374</v>
      </c>
      <c r="BZ136" s="6">
        <f>P136*'Summary all tools'!P$39</f>
        <v>5.685929654578608</v>
      </c>
      <c r="CA136" s="6"/>
      <c r="CB136" s="6">
        <f>R136*'Summary all tools'!B$46</f>
        <v>0.15156610707394569</v>
      </c>
      <c r="CC136" s="6">
        <f>S136*'Summary all tools'!C$46</f>
        <v>9.2527232708885424E-2</v>
      </c>
      <c r="CD136" s="6">
        <f>T136*'Summary all tools'!D$46</f>
        <v>0.1976074472234742</v>
      </c>
      <c r="CE136" s="6">
        <f>U136*'Summary all tools'!E$46</f>
        <v>0.15345530143426156</v>
      </c>
      <c r="CF136" s="6">
        <f>V136*'Summary all tools'!F$46</f>
        <v>7.7069797981486846E-2</v>
      </c>
      <c r="CG136" s="6">
        <f>W136*'Summary all tools'!G$46</f>
        <v>5.3625119406451163E-2</v>
      </c>
      <c r="CH136" s="6">
        <f>X136*'Summary all tools'!H$46</f>
        <v>3.1652097270886574E-2</v>
      </c>
      <c r="CI136" s="6">
        <f>Y136*'Summary all tools'!I$46</f>
        <v>0</v>
      </c>
      <c r="CJ136" s="6">
        <f>Z136*'Summary all tools'!J$46</f>
        <v>5.2773787140940519E-2</v>
      </c>
      <c r="CK136" s="6">
        <f>AA136*'Summary all tools'!K$46</f>
        <v>9.7934995230208877E-2</v>
      </c>
      <c r="CL136" s="6">
        <f>AB136*'Summary all tools'!L$46</f>
        <v>0.10749399907689068</v>
      </c>
      <c r="CM136" s="6">
        <f>AC136*'Summary all tools'!M$46</f>
        <v>4.7406916389230995E-2</v>
      </c>
      <c r="CN136" s="6">
        <f>AD136*'Summary all tools'!N$46</f>
        <v>7.189850529225883E-2</v>
      </c>
      <c r="CO136" s="6">
        <f>AE136*'Summary all tools'!O$46</f>
        <v>3.877153336949541E-2</v>
      </c>
      <c r="CP136" s="6">
        <f t="shared" si="8"/>
        <v>93.555408779188568</v>
      </c>
      <c r="CR136" s="6"/>
      <c r="CS136" s="6"/>
      <c r="CT136" s="6"/>
      <c r="CU136" s="6"/>
      <c r="CV136" s="6"/>
      <c r="CW136" s="6"/>
      <c r="CX136" s="6"/>
      <c r="CY136" s="6"/>
      <c r="CZ136" s="6"/>
      <c r="DA136" s="6"/>
      <c r="DB136" s="6"/>
      <c r="DC136" s="6"/>
      <c r="DD136" s="6"/>
      <c r="DE136" s="6"/>
      <c r="DF136" s="6"/>
      <c r="DH136" s="6"/>
      <c r="DI136" s="6"/>
      <c r="DJ136" s="6"/>
      <c r="DK136" s="6"/>
      <c r="DL136" s="6"/>
      <c r="DM136" s="6"/>
      <c r="DN136" s="6"/>
      <c r="DO136" s="6"/>
      <c r="DP136" s="6"/>
      <c r="DQ136" s="6"/>
      <c r="DR136" s="6"/>
      <c r="DS136" s="6"/>
      <c r="DT136" s="6"/>
      <c r="DU136" s="6"/>
      <c r="DV136" s="6"/>
      <c r="DX136" s="6"/>
      <c r="DY136" s="6"/>
      <c r="DZ136" s="6"/>
      <c r="EA136" s="6"/>
      <c r="EB136" s="6"/>
      <c r="EC136" s="6"/>
      <c r="ED136" s="6"/>
      <c r="EE136" s="6"/>
      <c r="EF136" s="6"/>
      <c r="EG136" s="6"/>
      <c r="EH136" s="6"/>
      <c r="EI136" s="6"/>
      <c r="EJ136" s="6"/>
      <c r="EK136" s="6"/>
      <c r="EL136" s="6"/>
      <c r="EN136" s="1"/>
      <c r="EO136" s="1"/>
      <c r="EP136" s="1"/>
      <c r="EQ136" s="1"/>
      <c r="ER136" s="1"/>
      <c r="ES136" s="1"/>
      <c r="ET136" s="1"/>
      <c r="EU136" s="1"/>
      <c r="EV136" s="1"/>
      <c r="EW136" s="1"/>
      <c r="EX136" s="1"/>
      <c r="EY136" s="1"/>
      <c r="EZ136" s="1"/>
      <c r="FA136" s="1"/>
      <c r="FB136" s="2"/>
      <c r="FD136" s="2"/>
      <c r="FE136" s="2"/>
      <c r="FF136" s="2"/>
      <c r="FG136" s="2"/>
      <c r="FH136" s="2"/>
      <c r="FI136" s="2"/>
      <c r="FJ136" s="2"/>
      <c r="FK136" s="2"/>
      <c r="FL136" s="2"/>
      <c r="FM136" s="2"/>
      <c r="FN136" s="2"/>
      <c r="FO136" s="2"/>
      <c r="FP136" s="2"/>
      <c r="FQ136" s="2"/>
      <c r="FR136" s="2"/>
      <c r="FT136" s="2"/>
      <c r="FU136" s="2"/>
      <c r="FV136" s="2"/>
      <c r="FW136" s="2"/>
      <c r="FX136" s="2"/>
      <c r="FY136" s="2"/>
      <c r="FZ136" s="2"/>
      <c r="GA136" s="2"/>
      <c r="GB136" s="2"/>
      <c r="GC136" s="2"/>
      <c r="GD136" s="2"/>
      <c r="GE136" s="2"/>
      <c r="GF136" s="2"/>
      <c r="GG136" s="2"/>
      <c r="GH136" s="2"/>
      <c r="GJ136" s="6"/>
    </row>
    <row r="137" spans="1:192" x14ac:dyDescent="0.25">
      <c r="A137" s="8" t="s">
        <v>128</v>
      </c>
      <c r="B137" s="8" t="s">
        <v>304</v>
      </c>
      <c r="C137" s="22">
        <f>Baseline!CC137*'Summary all tools'!B$37</f>
        <v>156.91657392065687</v>
      </c>
      <c r="D137" s="22">
        <f>Baseline!CD137*'Summary all tools'!C$37</f>
        <v>150.25981235751763</v>
      </c>
      <c r="E137" s="22">
        <f>Baseline!CE137*'Summary all tools'!D$37</f>
        <v>344.66520708816176</v>
      </c>
      <c r="F137" s="22">
        <f>Baseline!CF137*'Summary all tools'!E$37</f>
        <v>251.45231267031161</v>
      </c>
      <c r="G137" s="22">
        <f>Baseline!CG137*'Summary all tools'!F$37</f>
        <v>176.34256799441161</v>
      </c>
      <c r="H137" s="22">
        <f>Baseline!CH137*'Summary all tools'!G$37</f>
        <v>199.5762326123083</v>
      </c>
      <c r="I137" s="22">
        <f>Baseline!CI137*'Summary all tools'!H$37</f>
        <v>111.36034820531707</v>
      </c>
      <c r="J137" s="27">
        <f>Baseline!CJ137*'Summary all tools'!J$37</f>
        <v>110.55138934064166</v>
      </c>
      <c r="K137" s="27">
        <f>Baseline!CK137*'Summary all tools'!K$37</f>
        <v>108.81153510008392</v>
      </c>
      <c r="L137" s="27">
        <f>Baseline!CL137*'Summary all tools'!L$37</f>
        <v>220.34890109152457</v>
      </c>
      <c r="M137" s="27">
        <f>Baseline!CM137*'Summary all tools'!M$37</f>
        <v>163.78696534822683</v>
      </c>
      <c r="N137" s="27">
        <f>Baseline!CN137*'Summary all tools'!N$37</f>
        <v>120.54219972956078</v>
      </c>
      <c r="O137" s="27">
        <f>Baseline!CO137*'Summary all tools'!O$37</f>
        <v>196.59954113708909</v>
      </c>
      <c r="P137" s="27">
        <f>Baseline!CP137*'Summary all tools'!P$37</f>
        <v>115.56295238922347</v>
      </c>
      <c r="Q137" s="28"/>
      <c r="R137" s="29">
        <f>Baseline!CR137*'Summary all tools'!B$44</f>
        <v>16.048512515071629</v>
      </c>
      <c r="S137" s="29">
        <f>Baseline!CS137*'Summary all tools'!C$44</f>
        <v>11.533184363260224</v>
      </c>
      <c r="T137" s="29">
        <f>Baseline!CT137*'Summary all tools'!D$44</f>
        <v>28.405312716518232</v>
      </c>
      <c r="U137" s="29">
        <f>Baseline!CU137*'Summary all tools'!E$44</f>
        <v>14.423130488665061</v>
      </c>
      <c r="V137" s="29">
        <f>Baseline!CV137*'Summary all tools'!F$44</f>
        <v>7.7898240877161005</v>
      </c>
      <c r="W137" s="29">
        <f>Baseline!CW137*'Summary all tools'!G$44</f>
        <v>7.0220338189804385</v>
      </c>
      <c r="X137" s="29">
        <f>Baseline!CX137*'Summary all tools'!H$44</f>
        <v>3.8437281477319112</v>
      </c>
      <c r="Y137" s="29">
        <f>Baseline!CY137*'Summary all tools'!J$44</f>
        <v>11.172509714307553</v>
      </c>
      <c r="Z137" s="29">
        <f>Baseline!CZ137*'Summary all tools'!K$44</f>
        <v>7.9903221505901341</v>
      </c>
      <c r="AA137" s="29">
        <f>Baseline!DA137*'Summary all tools'!L$44</f>
        <v>13.389075949508557</v>
      </c>
      <c r="AB137" s="29">
        <f>Baseline!DB137*'Summary all tools'!M$44</f>
        <v>8.1312677832453026</v>
      </c>
      <c r="AC137" s="29">
        <f>Baseline!DC137*'Summary all tools'!N$44</f>
        <v>4.6465987605249683</v>
      </c>
      <c r="AD137" s="29">
        <f>Baseline!DD137*'Summary all tools'!O$44</f>
        <v>5.9349041417661796</v>
      </c>
      <c r="AE137" s="29">
        <f>Baseline!DE137*'Summary all tools'!P$44</f>
        <v>3.9613778005762175</v>
      </c>
      <c r="AF137" s="29">
        <f t="shared" si="6"/>
        <v>2571.0683214234987</v>
      </c>
      <c r="AH137" s="6">
        <f>C137*'Summary all tools'!B$38</f>
        <v>29.503449006712522</v>
      </c>
      <c r="AI137" s="6">
        <f>D137*'Summary all tools'!C$38</f>
        <v>28.25184491913393</v>
      </c>
      <c r="AJ137" s="6">
        <f>E137*'Summary all tools'!D$38</f>
        <v>65.130397114077525</v>
      </c>
      <c r="AK137" s="6">
        <f>F137*'Summary all tools'!E$38</f>
        <v>47.516223403662174</v>
      </c>
      <c r="AL137" s="6">
        <f>G137*'Summary all tools'!F$38</f>
        <v>33.322950055282007</v>
      </c>
      <c r="AM137" s="6">
        <f>H137*'Summary all tools'!G$38</f>
        <v>48.141771452691742</v>
      </c>
      <c r="AN137" s="6">
        <f>I137*'Summary all tools'!H$38</f>
        <v>26.862339077253008</v>
      </c>
      <c r="AO137" s="6">
        <f>J137*'Summary all tools'!J$38</f>
        <v>13.504206979498671</v>
      </c>
      <c r="AP137" s="6">
        <f>K137*'Summary all tools'!K$38</f>
        <v>13.291678200631369</v>
      </c>
      <c r="AQ137" s="6">
        <f>L137*'Summary all tools'!L$38</f>
        <v>53.955606019124339</v>
      </c>
      <c r="AR137" s="6">
        <f>M137*'Summary all tools'!M$38</f>
        <v>40.105600389294651</v>
      </c>
      <c r="AS137" s="6">
        <f>N137*'Summary all tools'!N$38</f>
        <v>29.516495907484892</v>
      </c>
      <c r="AT137" s="6">
        <f>O137*'Summary all tools'!O$38</f>
        <v>43.790578128391701</v>
      </c>
      <c r="AU137" s="6">
        <f>P137*'Summary all tools'!P$38</f>
        <v>25.740489861159748</v>
      </c>
      <c r="AV137" s="6"/>
      <c r="AW137" s="6">
        <f>R137*'Summary all tools'!B$45</f>
        <v>3.0174407890234511</v>
      </c>
      <c r="AX137" s="6">
        <f>S137*'Summary all tools'!C$45</f>
        <v>2.1684689401803747</v>
      </c>
      <c r="AY137" s="6">
        <f>T137*'Summary all tools'!D$45</f>
        <v>5.367670595492295</v>
      </c>
      <c r="AZ137" s="6">
        <f>U137*'Summary all tools'!E$45</f>
        <v>2.7254976627641723</v>
      </c>
      <c r="BA137" s="6">
        <f>V137*'Summary all tools'!F$45</f>
        <v>1.4720207489698265</v>
      </c>
      <c r="BB137" s="6">
        <f>W137*'Summary all tools'!G$45</f>
        <v>1.6938547382198654</v>
      </c>
      <c r="BC137" s="6">
        <f>X137*'Summary all tools'!H$45</f>
        <v>0.92718396169873274</v>
      </c>
      <c r="BD137" s="6">
        <f>Y137*'Summary all tools'!J$45</f>
        <v>1.3647579154123097</v>
      </c>
      <c r="BE137" s="6">
        <f>Z137*'Summary all tools'!K$45</f>
        <v>0.97604349251515099</v>
      </c>
      <c r="BF137" s="6">
        <f>AA137*'Summary all tools'!L$45</f>
        <v>3.2785083261738293</v>
      </c>
      <c r="BG137" s="6">
        <f>AB137*'Summary all tools'!M$45</f>
        <v>1.9910581753550536</v>
      </c>
      <c r="BH137" s="6">
        <f>AC137*'Summary all tools'!N$45</f>
        <v>1.1377867137522109</v>
      </c>
      <c r="BI137" s="6">
        <f>AD137*'Summary all tools'!O$45</f>
        <v>1.3219404379143682</v>
      </c>
      <c r="BJ137" s="6">
        <f>AE137*'Summary all tools'!P$45</f>
        <v>0.88235721746292262</v>
      </c>
      <c r="BK137" s="6">
        <f t="shared" si="7"/>
        <v>526.95822022933271</v>
      </c>
      <c r="BM137" s="6">
        <f>C137*'Summary all tools'!B$39</f>
        <v>6.7884041962347403</v>
      </c>
      <c r="BN137" s="6">
        <f>D137*'Summary all tools'!C$39</f>
        <v>6.5004244946679846</v>
      </c>
      <c r="BO137" s="6">
        <f>E137*'Summary all tools'!D$39</f>
        <v>19.215489831793057</v>
      </c>
      <c r="BP137" s="6">
        <f>F137*'Summary all tools'!E$39</f>
        <v>14.018761563192255</v>
      </c>
      <c r="BQ137" s="6">
        <f>G137*'Summary all tools'!F$39</f>
        <v>9.8313051405335106</v>
      </c>
      <c r="BR137" s="6">
        <f>H137*'Summary all tools'!G$39</f>
        <v>9.9603665074534646</v>
      </c>
      <c r="BS137" s="6">
        <f>I137*'Summary all tools'!H$39</f>
        <v>5.5577253263282085</v>
      </c>
      <c r="BT137" s="6">
        <f>J137*'Summary all tools'!J$39</f>
        <v>2.9755032327708939</v>
      </c>
      <c r="BU137" s="6">
        <f>K137*'Summary all tools'!K$39</f>
        <v>2.928674857766234</v>
      </c>
      <c r="BV137" s="6">
        <f>L137*'Summary all tools'!L$39</f>
        <v>10.682485755464215</v>
      </c>
      <c r="BW137" s="6">
        <f>M137*'Summary all tools'!M$39</f>
        <v>7.9403705468737744</v>
      </c>
      <c r="BX137" s="6">
        <f>N137*'Summary all tools'!N$39</f>
        <v>5.8438699951060693</v>
      </c>
      <c r="BY137" s="6">
        <f>O137*'Summary all tools'!O$39</f>
        <v>9.8941055185487521</v>
      </c>
      <c r="BZ137" s="6">
        <f>P137*'Summary all tools'!P$39</f>
        <v>5.8158428975005281</v>
      </c>
      <c r="CA137" s="6"/>
      <c r="CB137" s="6">
        <f>R137*'Summary all tools'!B$46</f>
        <v>0.6942784116337144</v>
      </c>
      <c r="CC137" s="6">
        <f>S137*'Summary all tools'!C$46</f>
        <v>0.49893975614769692</v>
      </c>
      <c r="CD137" s="6">
        <f>T137*'Summary all tools'!D$46</f>
        <v>1.5836295235148075</v>
      </c>
      <c r="CE137" s="6">
        <f>U137*'Summary all tools'!E$46</f>
        <v>0.80410645329998875</v>
      </c>
      <c r="CF137" s="6">
        <f>V137*'Summary all tools'!F$46</f>
        <v>0.43429183587619102</v>
      </c>
      <c r="CG137" s="6">
        <f>W137*'Summary all tools'!G$46</f>
        <v>0.3504527044592825</v>
      </c>
      <c r="CH137" s="6">
        <f>X137*'Summary all tools'!H$46</f>
        <v>0.19183116448939297</v>
      </c>
      <c r="CI137" s="6">
        <f>Y137*'Summary all tools'!I$46</f>
        <v>0</v>
      </c>
      <c r="CJ137" s="6">
        <f>Z137*'Summary all tools'!J$46</f>
        <v>0.21506043055418581</v>
      </c>
      <c r="CK137" s="6">
        <f>AA137*'Summary all tools'!K$46</f>
        <v>0.36036850381700053</v>
      </c>
      <c r="CL137" s="6">
        <f>AB137*'Summary all tools'!L$46</f>
        <v>0.39420279310720863</v>
      </c>
      <c r="CM137" s="6">
        <f>AC137*'Summary all tools'!M$46</f>
        <v>0.22526649701805518</v>
      </c>
      <c r="CN137" s="6">
        <f>AD137*'Summary all tools'!N$46</f>
        <v>0.28772337252605146</v>
      </c>
      <c r="CO137" s="6">
        <f>AE137*'Summary all tools'!O$46</f>
        <v>0.19936104494978166</v>
      </c>
      <c r="CP137" s="6">
        <f t="shared" si="8"/>
        <v>124.19284235562706</v>
      </c>
      <c r="CR137" s="6"/>
      <c r="CS137" s="6"/>
      <c r="CT137" s="6"/>
      <c r="CU137" s="6"/>
      <c r="CV137" s="6"/>
      <c r="CW137" s="6"/>
      <c r="CX137" s="6"/>
      <c r="CY137" s="6"/>
      <c r="CZ137" s="6"/>
      <c r="DA137" s="6"/>
      <c r="DB137" s="6"/>
      <c r="DC137" s="6"/>
      <c r="DD137" s="6"/>
      <c r="DE137" s="6"/>
      <c r="DF137" s="6"/>
      <c r="DH137" s="6"/>
      <c r="DI137" s="6"/>
      <c r="DJ137" s="6"/>
      <c r="DK137" s="6"/>
      <c r="DL137" s="6"/>
      <c r="DM137" s="6"/>
      <c r="DN137" s="6"/>
      <c r="DO137" s="6"/>
      <c r="DP137" s="6"/>
      <c r="DQ137" s="6"/>
      <c r="DR137" s="6"/>
      <c r="DS137" s="6"/>
      <c r="DT137" s="6"/>
      <c r="DU137" s="6"/>
      <c r="DV137" s="6"/>
      <c r="DX137" s="6"/>
      <c r="DY137" s="6"/>
      <c r="DZ137" s="6"/>
      <c r="EA137" s="6"/>
      <c r="EB137" s="6"/>
      <c r="EC137" s="6"/>
      <c r="ED137" s="6"/>
      <c r="EE137" s="6"/>
      <c r="EF137" s="6"/>
      <c r="EG137" s="6"/>
      <c r="EH137" s="6"/>
      <c r="EI137" s="6"/>
      <c r="EJ137" s="6"/>
      <c r="EK137" s="6"/>
      <c r="EL137" s="6"/>
      <c r="EN137" s="1"/>
      <c r="EO137" s="1"/>
      <c r="EP137" s="1"/>
      <c r="EQ137" s="1"/>
      <c r="ER137" s="1"/>
      <c r="ES137" s="1"/>
      <c r="ET137" s="1"/>
      <c r="EU137" s="1"/>
      <c r="EV137" s="1"/>
      <c r="EW137" s="1"/>
      <c r="EX137" s="1"/>
      <c r="EY137" s="1"/>
      <c r="EZ137" s="1"/>
      <c r="FA137" s="1"/>
      <c r="FB137" s="2"/>
      <c r="FD137" s="2"/>
      <c r="FE137" s="2"/>
      <c r="FF137" s="2"/>
      <c r="FG137" s="2"/>
      <c r="FH137" s="2"/>
      <c r="FI137" s="2"/>
      <c r="FJ137" s="2"/>
      <c r="FK137" s="2"/>
      <c r="FL137" s="2"/>
      <c r="FM137" s="2"/>
      <c r="FN137" s="2"/>
      <c r="FO137" s="2"/>
      <c r="FP137" s="2"/>
      <c r="FQ137" s="2"/>
      <c r="FR137" s="2"/>
      <c r="FT137" s="2"/>
      <c r="FU137" s="2"/>
      <c r="FV137" s="2"/>
      <c r="FW137" s="2"/>
      <c r="FX137" s="2"/>
      <c r="FY137" s="2"/>
      <c r="FZ137" s="2"/>
      <c r="GA137" s="2"/>
      <c r="GB137" s="2"/>
      <c r="GC137" s="2"/>
      <c r="GD137" s="2"/>
      <c r="GE137" s="2"/>
      <c r="GF137" s="2"/>
      <c r="GG137" s="2"/>
      <c r="GH137" s="2"/>
      <c r="GJ137" s="6"/>
    </row>
    <row r="138" spans="1:192" x14ac:dyDescent="0.25">
      <c r="A138" s="8" t="s">
        <v>145</v>
      </c>
      <c r="B138" s="8" t="s">
        <v>305</v>
      </c>
      <c r="C138" s="22">
        <f>Baseline!CC138*'Summary all tools'!B$37</f>
        <v>315.5375669736851</v>
      </c>
      <c r="D138" s="22">
        <f>Baseline!CD138*'Summary all tools'!C$37</f>
        <v>338.71748756747672</v>
      </c>
      <c r="E138" s="22">
        <f>Baseline!CE138*'Summary all tools'!D$37</f>
        <v>825.03181401739266</v>
      </c>
      <c r="F138" s="22">
        <f>Baseline!CF138*'Summary all tools'!E$37</f>
        <v>627.07576861045061</v>
      </c>
      <c r="G138" s="22">
        <f>Baseline!CG138*'Summary all tools'!F$37</f>
        <v>464.92756770676129</v>
      </c>
      <c r="H138" s="22">
        <f>Baseline!CH138*'Summary all tools'!G$37</f>
        <v>606.79459236526498</v>
      </c>
      <c r="I138" s="22">
        <f>Baseline!CI138*'Summary all tools'!H$37</f>
        <v>352.10080316566405</v>
      </c>
      <c r="J138" s="27">
        <f>Baseline!CJ138*'Summary all tools'!J$37</f>
        <v>254.09301388543224</v>
      </c>
      <c r="K138" s="27">
        <f>Baseline!CK138*'Summary all tools'!K$37</f>
        <v>270.22309364182956</v>
      </c>
      <c r="L138" s="27">
        <f>Baseline!CL138*'Summary all tools'!L$37</f>
        <v>544.13004792729328</v>
      </c>
      <c r="M138" s="27">
        <f>Baseline!CM138*'Summary all tools'!M$37</f>
        <v>417.82816074859215</v>
      </c>
      <c r="N138" s="27">
        <f>Baseline!CN138*'Summary all tools'!N$37</f>
        <v>329.7046369714563</v>
      </c>
      <c r="O138" s="27">
        <f>Baseline!CO138*'Summary all tools'!O$37</f>
        <v>588.98291782459819</v>
      </c>
      <c r="P138" s="27">
        <f>Baseline!CP138*'Summary all tools'!P$37</f>
        <v>363.60522550289221</v>
      </c>
      <c r="Q138" s="28"/>
      <c r="R138" s="29">
        <f>Baseline!CR138*'Summary all tools'!B$44</f>
        <v>6.5374564105162536</v>
      </c>
      <c r="S138" s="29">
        <f>Baseline!CS138*'Summary all tools'!C$44</f>
        <v>5.4040612208132508</v>
      </c>
      <c r="T138" s="29">
        <f>Baseline!CT138*'Summary all tools'!D$44</f>
        <v>9.9616844416960735</v>
      </c>
      <c r="U138" s="29">
        <f>Baseline!CU138*'Summary all tools'!E$44</f>
        <v>5.162216248585076</v>
      </c>
      <c r="V138" s="29">
        <f>Baseline!CV138*'Summary all tools'!F$44</f>
        <v>3.1752342422841595</v>
      </c>
      <c r="W138" s="29">
        <f>Baseline!CW138*'Summary all tools'!G$44</f>
        <v>3.1331906662578226</v>
      </c>
      <c r="X138" s="29">
        <f>Baseline!CX138*'Summary all tools'!H$44</f>
        <v>1.931762161280284</v>
      </c>
      <c r="Y138" s="29">
        <f>Baseline!CY138*'Summary all tools'!J$44</f>
        <v>5.9319689206654811</v>
      </c>
      <c r="Z138" s="29">
        <f>Baseline!CZ138*'Summary all tools'!K$44</f>
        <v>4.714052656225725</v>
      </c>
      <c r="AA138" s="29">
        <f>Baseline!DA138*'Summary all tools'!L$44</f>
        <v>7.710753773227113</v>
      </c>
      <c r="AB138" s="29">
        <f>Baseline!DB138*'Summary all tools'!M$44</f>
        <v>4.5535142363276009</v>
      </c>
      <c r="AC138" s="29">
        <f>Baseline!DC138*'Summary all tools'!N$44</f>
        <v>2.357864943850045</v>
      </c>
      <c r="AD138" s="29">
        <f>Baseline!DD138*'Summary all tools'!O$44</f>
        <v>3.4058557411127817</v>
      </c>
      <c r="AE138" s="29">
        <f>Baseline!DE138*'Summary all tools'!P$44</f>
        <v>2.1088751599974418</v>
      </c>
      <c r="AF138" s="29">
        <f t="shared" si="6"/>
        <v>6364.8411877316303</v>
      </c>
      <c r="AH138" s="6">
        <f>C138*'Summary all tools'!B$38</f>
        <v>59.327362841974072</v>
      </c>
      <c r="AI138" s="6">
        <f>D138*'Summary all tools'!C$38</f>
        <v>63.685650740640384</v>
      </c>
      <c r="AJ138" s="6">
        <f>E138*'Summary all tools'!D$38</f>
        <v>155.90389912769979</v>
      </c>
      <c r="AK138" s="6">
        <f>F138*'Summary all tools'!E$38</f>
        <v>118.49671214352412</v>
      </c>
      <c r="AL138" s="6">
        <f>G138*'Summary all tools'!F$38</f>
        <v>87.856030986841049</v>
      </c>
      <c r="AM138" s="6">
        <f>H138*'Summary all tools'!G$38</f>
        <v>146.37096913801679</v>
      </c>
      <c r="AN138" s="6">
        <f>I138*'Summary all tools'!H$38</f>
        <v>84.933742722955927</v>
      </c>
      <c r="AO138" s="6">
        <f>J138*'Summary all tools'!J$38</f>
        <v>31.03827705846895</v>
      </c>
      <c r="AP138" s="6">
        <f>K138*'Summary all tools'!K$38</f>
        <v>33.008618063908784</v>
      </c>
      <c r="AQ138" s="6">
        <f>L138*'Summary all tools'!L$38</f>
        <v>133.23808897480149</v>
      </c>
      <c r="AR138" s="6">
        <f>M138*'Summary all tools'!M$38</f>
        <v>102.31125053663143</v>
      </c>
      <c r="AS138" s="6">
        <f>N138*'Summary all tools'!N$38</f>
        <v>80.732934936313868</v>
      </c>
      <c r="AT138" s="6">
        <f>O138*'Summary all tools'!O$38</f>
        <v>131.19004413800462</v>
      </c>
      <c r="AU138" s="6">
        <f>P138*'Summary all tools'!P$38</f>
        <v>80.98942115115679</v>
      </c>
      <c r="AV138" s="6"/>
      <c r="AW138" s="6">
        <f>R138*'Summary all tools'!B$45</f>
        <v>1.2291723367526399</v>
      </c>
      <c r="AX138" s="6">
        <f>S138*'Summary all tools'!C$45</f>
        <v>1.0160714109016595</v>
      </c>
      <c r="AY138" s="6">
        <f>T138*'Summary all tools'!D$45</f>
        <v>1.882430980179657</v>
      </c>
      <c r="AZ138" s="6">
        <f>U138*'Summary all tools'!E$45</f>
        <v>0.9754892206833301</v>
      </c>
      <c r="BA138" s="6">
        <f>V138*'Summary all tools'!F$45</f>
        <v>0.6000149213705982</v>
      </c>
      <c r="BB138" s="6">
        <f>W138*'Summary all tools'!G$45</f>
        <v>0.75578813668511247</v>
      </c>
      <c r="BC138" s="6">
        <f>X138*'Summary all tools'!H$45</f>
        <v>0.46597959712953246</v>
      </c>
      <c r="BD138" s="6">
        <f>Y138*'Summary all tools'!J$45</f>
        <v>0.72460903999847492</v>
      </c>
      <c r="BE138" s="6">
        <f>Z138*'Summary all tools'!K$45</f>
        <v>0.57583665987022314</v>
      </c>
      <c r="BF138" s="6">
        <f>AA138*'Summary all tools'!L$45</f>
        <v>1.8880892558929168</v>
      </c>
      <c r="BG138" s="6">
        <f>AB138*'Summary all tools'!M$45</f>
        <v>1.1149936256578676</v>
      </c>
      <c r="BH138" s="6">
        <f>AC138*'Summary all tools'!N$45</f>
        <v>0.5773572335803725</v>
      </c>
      <c r="BI138" s="6">
        <f>AD138*'Summary all tools'!O$45</f>
        <v>0.75862024429259534</v>
      </c>
      <c r="BJ138" s="6">
        <f>AE138*'Summary all tools'!P$45</f>
        <v>0.4697308138298123</v>
      </c>
      <c r="BK138" s="6">
        <f t="shared" si="7"/>
        <v>1322.1171860377628</v>
      </c>
      <c r="BM138" s="6">
        <f>C138*'Summary all tools'!B$39</f>
        <v>13.650543662755098</v>
      </c>
      <c r="BN138" s="6">
        <f>D138*'Summary all tools'!C$39</f>
        <v>14.653335568642921</v>
      </c>
      <c r="BO138" s="6">
        <f>E138*'Summary all tools'!D$39</f>
        <v>45.996491978669191</v>
      </c>
      <c r="BP138" s="6">
        <f>F138*'Summary all tools'!E$39</f>
        <v>34.960210104455875</v>
      </c>
      <c r="BQ138" s="6">
        <f>G138*'Summary all tools'!F$39</f>
        <v>25.920257589285402</v>
      </c>
      <c r="BR138" s="6">
        <f>H138*'Summary all tools'!G$39</f>
        <v>30.283648787175885</v>
      </c>
      <c r="BS138" s="6">
        <f>I138*'Summary all tools'!H$39</f>
        <v>17.572498494404677</v>
      </c>
      <c r="BT138" s="6">
        <f>J138*'Summary all tools'!J$39</f>
        <v>6.8389424027134975</v>
      </c>
      <c r="BU138" s="6">
        <f>K138*'Summary all tools'!K$39</f>
        <v>7.2730853361154955</v>
      </c>
      <c r="BV138" s="6">
        <f>L138*'Summary all tools'!L$39</f>
        <v>26.379353186286199</v>
      </c>
      <c r="BW138" s="6">
        <f>M138*'Summary all tools'!M$39</f>
        <v>20.256254300876694</v>
      </c>
      <c r="BX138" s="6">
        <f>N138*'Summary all tools'!N$39</f>
        <v>15.984037453833954</v>
      </c>
      <c r="BY138" s="6">
        <f>O138*'Summary all tools'!O$39</f>
        <v>29.641265202729077</v>
      </c>
      <c r="BZ138" s="6">
        <f>P138*'Summary all tools'!P$39</f>
        <v>18.298865029968479</v>
      </c>
      <c r="CA138" s="6"/>
      <c r="CB138" s="6">
        <f>R138*'Summary all tools'!B$46</f>
        <v>0.28281841376609418</v>
      </c>
      <c r="CC138" s="6">
        <f>S138*'Summary all tools'!C$46</f>
        <v>0.23378634233135528</v>
      </c>
      <c r="CD138" s="6">
        <f>T138*'Summary all tools'!D$46</f>
        <v>0.55537559974244544</v>
      </c>
      <c r="CE138" s="6">
        <f>U138*'Summary all tools'!E$46</f>
        <v>0.28779961479787691</v>
      </c>
      <c r="CF138" s="6">
        <f>V138*'Summary all tools'!F$46</f>
        <v>0.17702303580809575</v>
      </c>
      <c r="CG138" s="6">
        <f>W138*'Summary all tools'!G$46</f>
        <v>0.1563699593141612</v>
      </c>
      <c r="CH138" s="6">
        <f>X138*'Summary all tools'!H$46</f>
        <v>9.640957181990327E-2</v>
      </c>
      <c r="CI138" s="6">
        <f>Y138*'Summary all tools'!I$46</f>
        <v>0</v>
      </c>
      <c r="CJ138" s="6">
        <f>Z138*'Summary all tools'!J$46</f>
        <v>0.12687926403920172</v>
      </c>
      <c r="CK138" s="6">
        <f>AA138*'Summary all tools'!K$46</f>
        <v>0.20753581584255171</v>
      </c>
      <c r="CL138" s="6">
        <f>AB138*'Summary all tools'!L$46</f>
        <v>0.22075377152286643</v>
      </c>
      <c r="CM138" s="6">
        <f>AC138*'Summary all tools'!M$46</f>
        <v>0.1143089824873892</v>
      </c>
      <c r="CN138" s="6">
        <f>AD138*'Summary all tools'!N$46</f>
        <v>0.16511543855846683</v>
      </c>
      <c r="CO138" s="6">
        <f>AE138*'Summary all tools'!O$46</f>
        <v>0.10613164831301197</v>
      </c>
      <c r="CP138" s="6">
        <f t="shared" si="8"/>
        <v>310.43909655625578</v>
      </c>
      <c r="CR138" s="6"/>
      <c r="CS138" s="6"/>
      <c r="CT138" s="6"/>
      <c r="CU138" s="6"/>
      <c r="CV138" s="6"/>
      <c r="CW138" s="6"/>
      <c r="CX138" s="6"/>
      <c r="CY138" s="6"/>
      <c r="CZ138" s="6"/>
      <c r="DA138" s="6"/>
      <c r="DB138" s="6"/>
      <c r="DC138" s="6"/>
      <c r="DD138" s="6"/>
      <c r="DE138" s="6"/>
      <c r="DF138" s="6"/>
      <c r="DH138" s="6"/>
      <c r="DI138" s="6"/>
      <c r="DJ138" s="6"/>
      <c r="DK138" s="6"/>
      <c r="DL138" s="6"/>
      <c r="DM138" s="6"/>
      <c r="DN138" s="6"/>
      <c r="DO138" s="6"/>
      <c r="DP138" s="6"/>
      <c r="DQ138" s="6"/>
      <c r="DR138" s="6"/>
      <c r="DS138" s="6"/>
      <c r="DT138" s="6"/>
      <c r="DU138" s="6"/>
      <c r="DV138" s="6"/>
      <c r="DX138" s="6"/>
      <c r="DY138" s="6"/>
      <c r="DZ138" s="6"/>
      <c r="EA138" s="6"/>
      <c r="EB138" s="6"/>
      <c r="EC138" s="6"/>
      <c r="ED138" s="6"/>
      <c r="EE138" s="6"/>
      <c r="EF138" s="6"/>
      <c r="EG138" s="6"/>
      <c r="EH138" s="6"/>
      <c r="EI138" s="6"/>
      <c r="EJ138" s="6"/>
      <c r="EK138" s="6"/>
      <c r="EL138" s="6"/>
      <c r="EN138" s="1"/>
      <c r="EO138" s="1"/>
      <c r="EP138" s="1"/>
      <c r="EQ138" s="1"/>
      <c r="ER138" s="1"/>
      <c r="ES138" s="1"/>
      <c r="ET138" s="1"/>
      <c r="EU138" s="1"/>
      <c r="EV138" s="1"/>
      <c r="EW138" s="1"/>
      <c r="EX138" s="1"/>
      <c r="EY138" s="1"/>
      <c r="EZ138" s="1"/>
      <c r="FA138" s="1"/>
      <c r="FB138" s="2"/>
      <c r="FD138" s="2"/>
      <c r="FE138" s="2"/>
      <c r="FF138" s="2"/>
      <c r="FG138" s="2"/>
      <c r="FH138" s="2"/>
      <c r="FI138" s="2"/>
      <c r="FJ138" s="2"/>
      <c r="FK138" s="2"/>
      <c r="FL138" s="2"/>
      <c r="FM138" s="2"/>
      <c r="FN138" s="2"/>
      <c r="FO138" s="2"/>
      <c r="FP138" s="2"/>
      <c r="FQ138" s="2"/>
      <c r="FR138" s="2"/>
      <c r="FT138" s="2"/>
      <c r="FU138" s="2"/>
      <c r="FV138" s="2"/>
      <c r="FW138" s="2"/>
      <c r="FX138" s="2"/>
      <c r="FY138" s="2"/>
      <c r="FZ138" s="2"/>
      <c r="GA138" s="2"/>
      <c r="GB138" s="2"/>
      <c r="GC138" s="2"/>
      <c r="GD138" s="2"/>
      <c r="GE138" s="2"/>
      <c r="GF138" s="2"/>
      <c r="GG138" s="2"/>
      <c r="GH138" s="2"/>
      <c r="GJ138" s="6"/>
    </row>
    <row r="139" spans="1:192" x14ac:dyDescent="0.25">
      <c r="A139" s="8" t="s">
        <v>95</v>
      </c>
      <c r="B139" s="8" t="s">
        <v>306</v>
      </c>
      <c r="C139" s="22">
        <f>Baseline!CC139*'Summary all tools'!B$37</f>
        <v>116.94793602563013</v>
      </c>
      <c r="D139" s="22">
        <f>Baseline!CD139*'Summary all tools'!C$37</f>
        <v>110.20388346655741</v>
      </c>
      <c r="E139" s="22">
        <f>Baseline!CE139*'Summary all tools'!D$37</f>
        <v>250.81244793455971</v>
      </c>
      <c r="F139" s="22">
        <f>Baseline!CF139*'Summary all tools'!E$37</f>
        <v>185.97947183088559</v>
      </c>
      <c r="G139" s="22">
        <f>Baseline!CG139*'Summary all tools'!F$37</f>
        <v>137.05298151479221</v>
      </c>
      <c r="H139" s="22">
        <f>Baseline!CH139*'Summary all tools'!G$37</f>
        <v>170.03370152664615</v>
      </c>
      <c r="I139" s="22">
        <f>Baseline!CI139*'Summary all tools'!H$37</f>
        <v>86.07114870294788</v>
      </c>
      <c r="J139" s="27">
        <f>Baseline!CJ139*'Summary all tools'!J$37</f>
        <v>84.148261591147701</v>
      </c>
      <c r="K139" s="27">
        <f>Baseline!CK139*'Summary all tools'!K$37</f>
        <v>84.397868902439825</v>
      </c>
      <c r="L139" s="27">
        <f>Baseline!CL139*'Summary all tools'!L$37</f>
        <v>168.25660445493088</v>
      </c>
      <c r="M139" s="27">
        <f>Baseline!CM139*'Summary all tools'!M$37</f>
        <v>126.84499495725474</v>
      </c>
      <c r="N139" s="27">
        <f>Baseline!CN139*'Summary all tools'!N$37</f>
        <v>101.72442681436465</v>
      </c>
      <c r="O139" s="27">
        <f>Baseline!CO139*'Summary all tools'!O$37</f>
        <v>155.26047100662336</v>
      </c>
      <c r="P139" s="27">
        <f>Baseline!CP139*'Summary all tools'!P$37</f>
        <v>90.856853402441871</v>
      </c>
      <c r="Q139" s="28"/>
      <c r="R139" s="29">
        <f>Baseline!CR139*'Summary all tools'!B$44</f>
        <v>19.573477877138306</v>
      </c>
      <c r="S139" s="29">
        <f>Baseline!CS139*'Summary all tools'!C$44</f>
        <v>15.500894666944717</v>
      </c>
      <c r="T139" s="29">
        <f>Baseline!CT139*'Summary all tools'!D$44</f>
        <v>25.947862869770578</v>
      </c>
      <c r="U139" s="29">
        <f>Baseline!CU139*'Summary all tools'!E$44</f>
        <v>18.229802748031002</v>
      </c>
      <c r="V139" s="29">
        <f>Baseline!CV139*'Summary all tools'!F$44</f>
        <v>7.4231919262711994</v>
      </c>
      <c r="W139" s="29">
        <f>Baseline!CW139*'Summary all tools'!G$44</f>
        <v>9.196791403328028</v>
      </c>
      <c r="X139" s="29">
        <f>Baseline!CX139*'Summary all tools'!H$44</f>
        <v>6.0794976435095629</v>
      </c>
      <c r="Y139" s="29">
        <f>Baseline!CY139*'Summary all tools'!J$44</f>
        <v>13.359197147233848</v>
      </c>
      <c r="Z139" s="29">
        <f>Baseline!CZ139*'Summary all tools'!K$44</f>
        <v>9.901670724321546</v>
      </c>
      <c r="AA139" s="29">
        <f>Baseline!DA139*'Summary all tools'!L$44</f>
        <v>18.013117342962101</v>
      </c>
      <c r="AB139" s="29">
        <f>Baseline!DB139*'Summary all tools'!M$44</f>
        <v>12.198757130353915</v>
      </c>
      <c r="AC139" s="29">
        <f>Baseline!DC139*'Summary all tools'!N$44</f>
        <v>6.7321049238169213</v>
      </c>
      <c r="AD139" s="29">
        <f>Baseline!DD139*'Summary all tools'!O$44</f>
        <v>9.8401255167127513</v>
      </c>
      <c r="AE139" s="29">
        <f>Baseline!DE139*'Summary all tools'!P$44</f>
        <v>5.9646976151354671</v>
      </c>
      <c r="AF139" s="29">
        <f t="shared" si="6"/>
        <v>2046.552241666752</v>
      </c>
      <c r="AH139" s="6">
        <f>C139*'Summary all tools'!B$38</f>
        <v>21.988547039760739</v>
      </c>
      <c r="AI139" s="6">
        <f>D139*'Summary all tools'!C$38</f>
        <v>20.720530502031593</v>
      </c>
      <c r="AJ139" s="6">
        <f>E139*'Summary all tools'!D$38</f>
        <v>47.39530999702361</v>
      </c>
      <c r="AK139" s="6">
        <f>F139*'Summary all tools'!E$38</f>
        <v>35.144008174615706</v>
      </c>
      <c r="AL139" s="6">
        <f>G139*'Summary all tools'!F$38</f>
        <v>25.898509417701344</v>
      </c>
      <c r="AM139" s="6">
        <f>H139*'Summary all tools'!G$38</f>
        <v>41.015523196353648</v>
      </c>
      <c r="AN139" s="6">
        <f>I139*'Summary all tools'!H$38</f>
        <v>20.762079308197226</v>
      </c>
      <c r="AO139" s="6">
        <f>J139*'Summary all tools'!J$38</f>
        <v>10.278980194363799</v>
      </c>
      <c r="AP139" s="6">
        <f>K139*'Summary all tools'!K$38</f>
        <v>10.309470528455382</v>
      </c>
      <c r="AQ139" s="6">
        <f>L139*'Summary all tools'!L$38</f>
        <v>41.200055979925558</v>
      </c>
      <c r="AR139" s="6">
        <f>M139*'Summary all tools'!M$38</f>
        <v>31.059826209746845</v>
      </c>
      <c r="AS139" s="6">
        <f>N139*'Summary all tools'!N$38</f>
        <v>24.908692843615995</v>
      </c>
      <c r="AT139" s="6">
        <f>O139*'Summary all tools'!O$38</f>
        <v>34.582714418064292</v>
      </c>
      <c r="AU139" s="6">
        <f>P139*'Summary all tools'!P$38</f>
        <v>20.237453833349122</v>
      </c>
      <c r="AV139" s="6"/>
      <c r="AW139" s="6">
        <f>R139*'Summary all tools'!B$45</f>
        <v>3.6802046590958879</v>
      </c>
      <c r="AX139" s="6">
        <f>S139*'Summary all tools'!C$45</f>
        <v>2.9144776994421848</v>
      </c>
      <c r="AY139" s="6">
        <f>T139*'Summary all tools'!D$45</f>
        <v>4.9032933357195576</v>
      </c>
      <c r="AZ139" s="6">
        <f>U139*'Summary all tools'!E$45</f>
        <v>3.4448336178790977</v>
      </c>
      <c r="BA139" s="6">
        <f>V139*'Summary all tools'!F$45</f>
        <v>1.4027393194010132</v>
      </c>
      <c r="BB139" s="6">
        <f>W139*'Summary all tools'!G$45</f>
        <v>2.2184496823184983</v>
      </c>
      <c r="BC139" s="6">
        <f>X139*'Summary all tools'!H$45</f>
        <v>1.4664961968170018</v>
      </c>
      <c r="BD139" s="6">
        <f>Y139*'Summary all tools'!J$45</f>
        <v>1.6318688026641761</v>
      </c>
      <c r="BE139" s="6">
        <f>Z139*'Summary all tools'!K$45</f>
        <v>1.2095208545237499</v>
      </c>
      <c r="BF139" s="6">
        <f>AA139*'Summary all tools'!L$45</f>
        <v>4.4107715433054278</v>
      </c>
      <c r="BG139" s="6">
        <f>AB139*'Summary all tools'!M$45</f>
        <v>2.9870415980652969</v>
      </c>
      <c r="BH139" s="6">
        <f>AC139*'Summary all tools'!N$45</f>
        <v>1.6484529723068551</v>
      </c>
      <c r="BI139" s="6">
        <f>AD139*'Summary all tools'!O$45</f>
        <v>2.1917893741792613</v>
      </c>
      <c r="BJ139" s="6">
        <f>AE139*'Summary all tools'!P$45</f>
        <v>1.3285766356173128</v>
      </c>
      <c r="BK139" s="6">
        <f t="shared" si="7"/>
        <v>420.94021793454027</v>
      </c>
      <c r="BM139" s="6">
        <f>C139*'Summary all tools'!B$39</f>
        <v>5.0593117082635333</v>
      </c>
      <c r="BN139" s="6">
        <f>D139*'Summary all tools'!C$39</f>
        <v>4.7675556907329337</v>
      </c>
      <c r="BO139" s="6">
        <f>E139*'Summary all tools'!D$39</f>
        <v>13.98308835315914</v>
      </c>
      <c r="BP139" s="6">
        <f>F139*'Summary all tools'!E$39</f>
        <v>10.36857384033693</v>
      </c>
      <c r="BQ139" s="6">
        <f>G139*'Summary all tools'!F$39</f>
        <v>7.6408645797566077</v>
      </c>
      <c r="BR139" s="6">
        <f>H139*'Summary all tools'!G$39</f>
        <v>8.4859703164869611</v>
      </c>
      <c r="BS139" s="6">
        <f>I139*'Summary all tools'!H$39</f>
        <v>4.2956026154890807</v>
      </c>
      <c r="BT139" s="6">
        <f>J139*'Summary all tools'!J$39</f>
        <v>2.2648600428259216</v>
      </c>
      <c r="BU139" s="6">
        <f>K139*'Summary all tools'!K$39</f>
        <v>2.2715782520325418</v>
      </c>
      <c r="BV139" s="6">
        <f>L139*'Summary all tools'!L$39</f>
        <v>8.1570580631396243</v>
      </c>
      <c r="BW139" s="6">
        <f>M139*'Summary all tools'!M$39</f>
        <v>6.1494286791109536</v>
      </c>
      <c r="BX139" s="6">
        <f>N139*'Summary all tools'!N$39</f>
        <v>4.9315868381655825</v>
      </c>
      <c r="BY139" s="6">
        <f>O139*'Summary all tools'!O$39</f>
        <v>7.8136676927844002</v>
      </c>
      <c r="BZ139" s="6">
        <f>P139*'Summary all tools'!P$39</f>
        <v>4.5724791087901782</v>
      </c>
      <c r="CA139" s="6"/>
      <c r="CB139" s="6">
        <f>R139*'Summary all tools'!B$46</f>
        <v>0.84677275342029279</v>
      </c>
      <c r="CC139" s="6">
        <f>S139*'Summary all tools'!C$46</f>
        <v>0.6705877892521841</v>
      </c>
      <c r="CD139" s="6">
        <f>T139*'Summary all tools'!D$46</f>
        <v>1.4466238102278197</v>
      </c>
      <c r="CE139" s="6">
        <f>U139*'Summary all tools'!E$46</f>
        <v>1.0163328996848269</v>
      </c>
      <c r="CF139" s="6">
        <f>V139*'Summary all tools'!F$46</f>
        <v>0.41385166255619948</v>
      </c>
      <c r="CG139" s="6">
        <f>W139*'Summary all tools'!G$46</f>
        <v>0.45898958944520657</v>
      </c>
      <c r="CH139" s="6">
        <f>X139*'Summary all tools'!H$46</f>
        <v>0.30341300623800038</v>
      </c>
      <c r="CI139" s="6">
        <f>Y139*'Summary all tools'!I$46</f>
        <v>0</v>
      </c>
      <c r="CJ139" s="6">
        <f>Z139*'Summary all tools'!J$46</f>
        <v>0.26650459506455509</v>
      </c>
      <c r="CK139" s="6">
        <f>AA139*'Summary all tools'!K$46</f>
        <v>0.48482510446895927</v>
      </c>
      <c r="CL139" s="6">
        <f>AB139*'Summary all tools'!L$46</f>
        <v>0.59139414189883399</v>
      </c>
      <c r="CM139" s="6">
        <f>AC139*'Summary all tools'!M$46</f>
        <v>0.326371561631223</v>
      </c>
      <c r="CN139" s="6">
        <f>AD139*'Summary all tools'!N$46</f>
        <v>0.47704799136076609</v>
      </c>
      <c r="CO139" s="6">
        <f>AE139*'Summary all tools'!O$46</f>
        <v>0.30018049507671501</v>
      </c>
      <c r="CP139" s="6">
        <f t="shared" si="8"/>
        <v>98.364521181399979</v>
      </c>
      <c r="CR139" s="6"/>
      <c r="CS139" s="6"/>
      <c r="CT139" s="6"/>
      <c r="CU139" s="6"/>
      <c r="CV139" s="6"/>
      <c r="CW139" s="6"/>
      <c r="CX139" s="6"/>
      <c r="CY139" s="6"/>
      <c r="CZ139" s="6"/>
      <c r="DA139" s="6"/>
      <c r="DB139" s="6"/>
      <c r="DC139" s="6"/>
      <c r="DD139" s="6"/>
      <c r="DE139" s="6"/>
      <c r="DF139" s="6"/>
      <c r="DH139" s="6"/>
      <c r="DI139" s="6"/>
      <c r="DJ139" s="6"/>
      <c r="DK139" s="6"/>
      <c r="DL139" s="6"/>
      <c r="DM139" s="6"/>
      <c r="DN139" s="6"/>
      <c r="DO139" s="6"/>
      <c r="DP139" s="6"/>
      <c r="DQ139" s="6"/>
      <c r="DR139" s="6"/>
      <c r="DS139" s="6"/>
      <c r="DT139" s="6"/>
      <c r="DU139" s="6"/>
      <c r="DV139" s="6"/>
      <c r="DX139" s="6"/>
      <c r="DY139" s="6"/>
      <c r="DZ139" s="6"/>
      <c r="EA139" s="6"/>
      <c r="EB139" s="6"/>
      <c r="EC139" s="6"/>
      <c r="ED139" s="6"/>
      <c r="EE139" s="6"/>
      <c r="EF139" s="6"/>
      <c r="EG139" s="6"/>
      <c r="EH139" s="6"/>
      <c r="EI139" s="6"/>
      <c r="EJ139" s="6"/>
      <c r="EK139" s="6"/>
      <c r="EL139" s="6"/>
      <c r="EN139" s="1"/>
      <c r="EO139" s="1"/>
      <c r="EP139" s="1"/>
      <c r="EQ139" s="1"/>
      <c r="ER139" s="1"/>
      <c r="ES139" s="1"/>
      <c r="ET139" s="1"/>
      <c r="EU139" s="1"/>
      <c r="EV139" s="1"/>
      <c r="EW139" s="1"/>
      <c r="EX139" s="1"/>
      <c r="EY139" s="1"/>
      <c r="EZ139" s="1"/>
      <c r="FA139" s="1"/>
      <c r="FB139" s="2"/>
      <c r="FD139" s="2"/>
      <c r="FE139" s="2"/>
      <c r="FF139" s="2"/>
      <c r="FG139" s="2"/>
      <c r="FH139" s="2"/>
      <c r="FI139" s="2"/>
      <c r="FJ139" s="2"/>
      <c r="FK139" s="2"/>
      <c r="FL139" s="2"/>
      <c r="FM139" s="2"/>
      <c r="FN139" s="2"/>
      <c r="FO139" s="2"/>
      <c r="FP139" s="2"/>
      <c r="FQ139" s="2"/>
      <c r="FR139" s="2"/>
      <c r="FT139" s="2"/>
      <c r="FU139" s="2"/>
      <c r="FV139" s="2"/>
      <c r="FW139" s="2"/>
      <c r="FX139" s="2"/>
      <c r="FY139" s="2"/>
      <c r="FZ139" s="2"/>
      <c r="GA139" s="2"/>
      <c r="GB139" s="2"/>
      <c r="GC139" s="2"/>
      <c r="GD139" s="2"/>
      <c r="GE139" s="2"/>
      <c r="GF139" s="2"/>
      <c r="GG139" s="2"/>
      <c r="GH139" s="2"/>
      <c r="GJ139" s="6"/>
    </row>
    <row r="140" spans="1:192" x14ac:dyDescent="0.25">
      <c r="A140" s="8" t="s">
        <v>76</v>
      </c>
      <c r="B140" s="8" t="s">
        <v>307</v>
      </c>
      <c r="C140" s="22">
        <f>Baseline!CC140*'Summary all tools'!B$37</f>
        <v>84.154297531830551</v>
      </c>
      <c r="D140" s="22">
        <f>Baseline!CD140*'Summary all tools'!C$37</f>
        <v>84.574899081364023</v>
      </c>
      <c r="E140" s="22">
        <f>Baseline!CE140*'Summary all tools'!D$37</f>
        <v>208.15285488211316</v>
      </c>
      <c r="F140" s="22">
        <f>Baseline!CF140*'Summary all tools'!E$37</f>
        <v>152.19141361191652</v>
      </c>
      <c r="G140" s="22">
        <f>Baseline!CG140*'Summary all tools'!F$37</f>
        <v>115.19687318673398</v>
      </c>
      <c r="H140" s="22">
        <f>Baseline!CH140*'Summary all tools'!G$37</f>
        <v>124.70555312016593</v>
      </c>
      <c r="I140" s="22">
        <f>Baseline!CI140*'Summary all tools'!H$37</f>
        <v>65.637250470305148</v>
      </c>
      <c r="J140" s="27">
        <f>Baseline!CJ140*'Summary all tools'!J$37</f>
        <v>63.554246871979309</v>
      </c>
      <c r="K140" s="27">
        <f>Baseline!CK140*'Summary all tools'!K$37</f>
        <v>68.019354051867907</v>
      </c>
      <c r="L140" s="27">
        <f>Baseline!CL140*'Summary all tools'!L$37</f>
        <v>133.62896780168137</v>
      </c>
      <c r="M140" s="27">
        <f>Baseline!CM140*'Summary all tools'!M$37</f>
        <v>94.903372272290184</v>
      </c>
      <c r="N140" s="27">
        <f>Baseline!CN140*'Summary all tools'!N$37</f>
        <v>76.43141810569648</v>
      </c>
      <c r="O140" s="27">
        <f>Baseline!CO140*'Summary all tools'!O$37</f>
        <v>116.76061469099055</v>
      </c>
      <c r="P140" s="27">
        <f>Baseline!CP140*'Summary all tools'!P$37</f>
        <v>71.842486110845684</v>
      </c>
      <c r="Q140" s="28"/>
      <c r="R140" s="29">
        <f>Baseline!CR140*'Summary all tools'!B$44</f>
        <v>58.346156395876648</v>
      </c>
      <c r="S140" s="29">
        <f>Baseline!CS140*'Summary all tools'!C$44</f>
        <v>39.808657660344572</v>
      </c>
      <c r="T140" s="29">
        <f>Baseline!CT140*'Summary all tools'!D$44</f>
        <v>91.209471716123488</v>
      </c>
      <c r="U140" s="29">
        <f>Baseline!CU140*'Summary all tools'!E$44</f>
        <v>60.604795063316757</v>
      </c>
      <c r="V140" s="29">
        <f>Baseline!CV140*'Summary all tools'!F$44</f>
        <v>25.75873143024835</v>
      </c>
      <c r="W140" s="29">
        <f>Baseline!CW140*'Summary all tools'!G$44</f>
        <v>23.786950877322848</v>
      </c>
      <c r="X140" s="29">
        <f>Baseline!CX140*'Summary all tools'!H$44</f>
        <v>20.332175245109987</v>
      </c>
      <c r="Y140" s="29">
        <f>Baseline!CY140*'Summary all tools'!J$44</f>
        <v>37.849232232790087</v>
      </c>
      <c r="Z140" s="29">
        <f>Baseline!CZ140*'Summary all tools'!K$44</f>
        <v>29.433101479971437</v>
      </c>
      <c r="AA140" s="29">
        <f>Baseline!DA140*'Summary all tools'!L$44</f>
        <v>59.698455685436315</v>
      </c>
      <c r="AB140" s="29">
        <f>Baseline!DB140*'Summary all tools'!M$44</f>
        <v>42.056042734688297</v>
      </c>
      <c r="AC140" s="29">
        <f>Baseline!DC140*'Summary all tools'!N$44</f>
        <v>20.166540686169093</v>
      </c>
      <c r="AD140" s="29">
        <f>Baseline!DD140*'Summary all tools'!O$44</f>
        <v>27.777726882130811</v>
      </c>
      <c r="AE140" s="29">
        <f>Baseline!DE140*'Summary all tools'!P$44</f>
        <v>17.867709438630545</v>
      </c>
      <c r="AF140" s="29">
        <f t="shared" si="6"/>
        <v>2014.4493493179402</v>
      </c>
      <c r="AH140" s="6">
        <f>C140*'Summary all tools'!B$38</f>
        <v>15.822688221458989</v>
      </c>
      <c r="AI140" s="6">
        <f>D140*'Summary all tools'!C$38</f>
        <v>15.901769710805548</v>
      </c>
      <c r="AJ140" s="6">
        <f>E140*'Summary all tools'!D$38</f>
        <v>39.334048868568331</v>
      </c>
      <c r="AK140" s="6">
        <f>F140*'Summary all tools'!E$38</f>
        <v>28.759175576899718</v>
      </c>
      <c r="AL140" s="6">
        <f>G140*'Summary all tools'!F$38</f>
        <v>21.768423219558887</v>
      </c>
      <c r="AM140" s="6">
        <f>H140*'Summary all tools'!G$38</f>
        <v>30.08146891345962</v>
      </c>
      <c r="AN140" s="6">
        <f>I140*'Summary all tools'!H$38</f>
        <v>15.833015131931278</v>
      </c>
      <c r="AO140" s="6">
        <f>J140*'Summary all tools'!J$38</f>
        <v>7.763355207964346</v>
      </c>
      <c r="AP140" s="6">
        <f>K140*'Summary all tools'!K$38</f>
        <v>8.3087823790066384</v>
      </c>
      <c r="AQ140" s="6">
        <f>L140*'Summary all tools'!L$38</f>
        <v>32.720979790387055</v>
      </c>
      <c r="AR140" s="6">
        <f>M140*'Summary all tools'!M$38</f>
        <v>23.238459274562427</v>
      </c>
      <c r="AS140" s="6">
        <f>N140*'Summary all tools'!N$38</f>
        <v>18.715334918239567</v>
      </c>
      <c r="AT140" s="6">
        <f>O140*'Summary all tools'!O$38</f>
        <v>26.007257139931728</v>
      </c>
      <c r="AU140" s="6">
        <f>P140*'Summary all tools'!P$38</f>
        <v>16.002194017234036</v>
      </c>
      <c r="AV140" s="6"/>
      <c r="AW140" s="6">
        <f>R140*'Summary all tools'!B$45</f>
        <v>10.970242383916908</v>
      </c>
      <c r="AX140" s="6">
        <f>S140*'Summary all tools'!C$45</f>
        <v>7.4848224885506429</v>
      </c>
      <c r="AY140" s="6">
        <f>T140*'Summary all tools'!D$45</f>
        <v>17.235592659971694</v>
      </c>
      <c r="AZ140" s="6">
        <f>U140*'Summary all tools'!E$45</f>
        <v>11.452314560086853</v>
      </c>
      <c r="BA140" s="6">
        <f>V140*'Summary all tools'!F$45</f>
        <v>4.8675537092370709</v>
      </c>
      <c r="BB140" s="6">
        <f>W140*'Summary all tools'!G$45</f>
        <v>5.7378874112580993</v>
      </c>
      <c r="BC140" s="6">
        <f>X140*'Summary all tools'!H$45</f>
        <v>4.9045265609738511</v>
      </c>
      <c r="BD140" s="6">
        <f>Y140*'Summary all tools'!J$45</f>
        <v>4.6234051795747728</v>
      </c>
      <c r="BE140" s="6">
        <f>Z140*'Summary all tools'!K$45</f>
        <v>3.5953477998308796</v>
      </c>
      <c r="BF140" s="6">
        <f>AA140*'Summary all tools'!L$45</f>
        <v>14.61802776849632</v>
      </c>
      <c r="BG140" s="6">
        <f>AB140*'Summary all tools'!M$45</f>
        <v>10.298028541443806</v>
      </c>
      <c r="BH140" s="6">
        <f>AC140*'Summary all tools'!N$45</f>
        <v>4.9380683027759975</v>
      </c>
      <c r="BI140" s="6">
        <f>AD140*'Summary all tools'!O$45</f>
        <v>6.1872103679676274</v>
      </c>
      <c r="BJ140" s="6">
        <f>AE140*'Summary all tools'!P$45</f>
        <v>3.9798532673184535</v>
      </c>
      <c r="BK140" s="6">
        <f t="shared" si="7"/>
        <v>411.14983337141121</v>
      </c>
      <c r="BM140" s="6">
        <f>C140*'Summary all tools'!B$39</f>
        <v>3.640618528831272</v>
      </c>
      <c r="BN140" s="6">
        <f>D140*'Summary all tools'!C$39</f>
        <v>3.6588142697428698</v>
      </c>
      <c r="BO140" s="6">
        <f>E140*'Summary all tools'!D$39</f>
        <v>11.604765970540347</v>
      </c>
      <c r="BP140" s="6">
        <f>F140*'Summary all tools'!E$39</f>
        <v>8.4848499372840784</v>
      </c>
      <c r="BQ140" s="6">
        <f>G140*'Summary all tools'!F$39</f>
        <v>6.4223608877580567</v>
      </c>
      <c r="BR140" s="6">
        <f>H140*'Summary all tools'!G$39</f>
        <v>6.2237521889916456</v>
      </c>
      <c r="BS140" s="6">
        <f>I140*'Summary all tools'!H$39</f>
        <v>3.2757962341926783</v>
      </c>
      <c r="BT140" s="6">
        <f>J140*'Summary all tools'!J$39</f>
        <v>1.7105697915853646</v>
      </c>
      <c r="BU140" s="6">
        <f>K140*'Summary all tools'!K$39</f>
        <v>1.8307486597811238</v>
      </c>
      <c r="BV140" s="6">
        <f>L140*'Summary all tools'!L$39</f>
        <v>6.478314790714216</v>
      </c>
      <c r="BW140" s="6">
        <f>M140*'Summary all tools'!M$39</f>
        <v>4.6009030107355144</v>
      </c>
      <c r="BX140" s="6">
        <f>N140*'Summary all tools'!N$39</f>
        <v>3.7053851012621961</v>
      </c>
      <c r="BY140" s="6">
        <f>O140*'Summary all tools'!O$39</f>
        <v>5.8761166759678369</v>
      </c>
      <c r="BZ140" s="6">
        <f>P140*'Summary all tools'!P$39</f>
        <v>3.6155584808813295</v>
      </c>
      <c r="CA140" s="6"/>
      <c r="CB140" s="6">
        <f>R140*'Summary all tools'!B$46</f>
        <v>2.52412656621097</v>
      </c>
      <c r="CC140" s="6">
        <f>S140*'Summary all tools'!C$46</f>
        <v>1.7221715460382012</v>
      </c>
      <c r="CD140" s="6">
        <f>T140*'Summary all tools'!D$46</f>
        <v>5.0850351015444435</v>
      </c>
      <c r="CE140" s="6">
        <f>U140*'Summary all tools'!E$46</f>
        <v>3.378788457168481</v>
      </c>
      <c r="CF140" s="6">
        <f>V140*'Summary all tools'!F$46</f>
        <v>1.4360795104891979</v>
      </c>
      <c r="CG140" s="6">
        <f>W140*'Summary all tools'!G$46</f>
        <v>1.1871491195706412</v>
      </c>
      <c r="CH140" s="6">
        <f>X140*'Summary all tools'!H$46</f>
        <v>1.0147296333049347</v>
      </c>
      <c r="CI140" s="6">
        <f>Y140*'Summary all tools'!I$46</f>
        <v>0</v>
      </c>
      <c r="CJ140" s="6">
        <f>Z140*'Summary all tools'!J$46</f>
        <v>0.79219527792883793</v>
      </c>
      <c r="CK140" s="6">
        <f>AA140*'Summary all tools'!K$46</f>
        <v>1.6067907327343107</v>
      </c>
      <c r="CL140" s="6">
        <f>AB140*'Summary all tools'!L$46</f>
        <v>2.0388714226348479</v>
      </c>
      <c r="CM140" s="6">
        <f>AC140*'Summary all tools'!M$46</f>
        <v>0.97767124115363724</v>
      </c>
      <c r="CN140" s="6">
        <f>AD140*'Summary all tools'!N$46</f>
        <v>1.3466605472848956</v>
      </c>
      <c r="CO140" s="6">
        <f>AE140*'Summary all tools'!O$46</f>
        <v>0.89921370893387642</v>
      </c>
      <c r="CP140" s="6">
        <f t="shared" si="8"/>
        <v>95.138037393265805</v>
      </c>
      <c r="CR140" s="6"/>
      <c r="CS140" s="6"/>
      <c r="CT140" s="6"/>
      <c r="CU140" s="6"/>
      <c r="CV140" s="6"/>
      <c r="CW140" s="6"/>
      <c r="CX140" s="6"/>
      <c r="CY140" s="6"/>
      <c r="CZ140" s="6"/>
      <c r="DA140" s="6"/>
      <c r="DB140" s="6"/>
      <c r="DC140" s="6"/>
      <c r="DD140" s="6"/>
      <c r="DE140" s="6"/>
      <c r="DF140" s="6"/>
      <c r="DH140" s="6"/>
      <c r="DI140" s="6"/>
      <c r="DJ140" s="6"/>
      <c r="DK140" s="6"/>
      <c r="DL140" s="6"/>
      <c r="DM140" s="6"/>
      <c r="DN140" s="6"/>
      <c r="DO140" s="6"/>
      <c r="DP140" s="6"/>
      <c r="DQ140" s="6"/>
      <c r="DR140" s="6"/>
      <c r="DS140" s="6"/>
      <c r="DT140" s="6"/>
      <c r="DU140" s="6"/>
      <c r="DV140" s="6"/>
      <c r="DX140" s="6"/>
      <c r="DY140" s="6"/>
      <c r="DZ140" s="6"/>
      <c r="EA140" s="6"/>
      <c r="EB140" s="6"/>
      <c r="EC140" s="6"/>
      <c r="ED140" s="6"/>
      <c r="EE140" s="6"/>
      <c r="EF140" s="6"/>
      <c r="EG140" s="6"/>
      <c r="EH140" s="6"/>
      <c r="EI140" s="6"/>
      <c r="EJ140" s="6"/>
      <c r="EK140" s="6"/>
      <c r="EL140" s="6"/>
      <c r="EN140" s="1"/>
      <c r="EO140" s="1"/>
      <c r="EP140" s="1"/>
      <c r="EQ140" s="1"/>
      <c r="ER140" s="1"/>
      <c r="ES140" s="1"/>
      <c r="ET140" s="1"/>
      <c r="EU140" s="1"/>
      <c r="EV140" s="1"/>
      <c r="EW140" s="1"/>
      <c r="EX140" s="1"/>
      <c r="EY140" s="1"/>
      <c r="EZ140" s="1"/>
      <c r="FA140" s="1"/>
      <c r="FB140" s="2"/>
      <c r="FD140" s="2"/>
      <c r="FE140" s="2"/>
      <c r="FF140" s="2"/>
      <c r="FG140" s="2"/>
      <c r="FH140" s="2"/>
      <c r="FI140" s="2"/>
      <c r="FJ140" s="2"/>
      <c r="FK140" s="2"/>
      <c r="FL140" s="2"/>
      <c r="FM140" s="2"/>
      <c r="FN140" s="2"/>
      <c r="FO140" s="2"/>
      <c r="FP140" s="2"/>
      <c r="FQ140" s="2"/>
      <c r="FR140" s="2"/>
      <c r="FT140" s="2"/>
      <c r="FU140" s="2"/>
      <c r="FV140" s="2"/>
      <c r="FW140" s="2"/>
      <c r="FX140" s="2"/>
      <c r="FY140" s="2"/>
      <c r="FZ140" s="2"/>
      <c r="GA140" s="2"/>
      <c r="GB140" s="2"/>
      <c r="GC140" s="2"/>
      <c r="GD140" s="2"/>
      <c r="GE140" s="2"/>
      <c r="GF140" s="2"/>
      <c r="GG140" s="2"/>
      <c r="GH140" s="2"/>
      <c r="GJ140" s="6"/>
    </row>
    <row r="141" spans="1:192" x14ac:dyDescent="0.25">
      <c r="A141" s="8" t="s">
        <v>7</v>
      </c>
      <c r="B141" s="8" t="s">
        <v>308</v>
      </c>
      <c r="C141" s="22">
        <f>Baseline!CC141*'Summary all tools'!B$37</f>
        <v>96.086337876725494</v>
      </c>
      <c r="D141" s="22">
        <f>Baseline!CD141*'Summary all tools'!C$37</f>
        <v>101.12495560978086</v>
      </c>
      <c r="E141" s="22">
        <f>Baseline!CE141*'Summary all tools'!D$37</f>
        <v>235.40130428725712</v>
      </c>
      <c r="F141" s="22">
        <f>Baseline!CF141*'Summary all tools'!E$37</f>
        <v>176.78294335817458</v>
      </c>
      <c r="G141" s="22">
        <f>Baseline!CG141*'Summary all tools'!F$37</f>
        <v>131.08834669204447</v>
      </c>
      <c r="H141" s="22">
        <f>Baseline!CH141*'Summary all tools'!G$37</f>
        <v>166.30388190029655</v>
      </c>
      <c r="I141" s="22">
        <f>Baseline!CI141*'Summary all tools'!H$37</f>
        <v>90.872437530238798</v>
      </c>
      <c r="J141" s="27">
        <f>Baseline!CJ141*'Summary all tools'!J$37</f>
        <v>74.501570778998214</v>
      </c>
      <c r="K141" s="27">
        <f>Baseline!CK141*'Summary all tools'!K$37</f>
        <v>75.958313814245727</v>
      </c>
      <c r="L141" s="27">
        <f>Baseline!CL141*'Summary all tools'!L$37</f>
        <v>155.145140820591</v>
      </c>
      <c r="M141" s="27">
        <f>Baseline!CM141*'Summary all tools'!M$37</f>
        <v>118.90802792944507</v>
      </c>
      <c r="N141" s="27">
        <f>Baseline!CN141*'Summary all tools'!N$37</f>
        <v>91.210570911305666</v>
      </c>
      <c r="O141" s="27">
        <f>Baseline!CO141*'Summary all tools'!O$37</f>
        <v>157.27803242526025</v>
      </c>
      <c r="P141" s="27">
        <f>Baseline!CP141*'Summary all tools'!P$37</f>
        <v>93.111849639321207</v>
      </c>
      <c r="Q141" s="28"/>
      <c r="R141" s="29">
        <f>Baseline!CR141*'Summary all tools'!B$44</f>
        <v>18.572939880433509</v>
      </c>
      <c r="S141" s="29">
        <f>Baseline!CS141*'Summary all tools'!C$44</f>
        <v>15.482269511657018</v>
      </c>
      <c r="T141" s="29">
        <f>Baseline!CT141*'Summary all tools'!D$44</f>
        <v>32.757429656234351</v>
      </c>
      <c r="U141" s="29">
        <f>Baseline!CU141*'Summary all tools'!E$44</f>
        <v>23.152833786761185</v>
      </c>
      <c r="V141" s="29">
        <f>Baseline!CV141*'Summary all tools'!F$44</f>
        <v>9.1697867428085953</v>
      </c>
      <c r="W141" s="29">
        <f>Baseline!CW141*'Summary all tools'!G$44</f>
        <v>12.114510925781055</v>
      </c>
      <c r="X141" s="29">
        <f>Baseline!CX141*'Summary all tools'!H$44</f>
        <v>8.0901662463469144</v>
      </c>
      <c r="Y141" s="29">
        <f>Baseline!CY141*'Summary all tools'!J$44</f>
        <v>13.456818433922894</v>
      </c>
      <c r="Z141" s="29">
        <f>Baseline!CZ141*'Summary all tools'!K$44</f>
        <v>11.891425239570747</v>
      </c>
      <c r="AA141" s="29">
        <f>Baseline!DA141*'Summary all tools'!L$44</f>
        <v>23.352175319548174</v>
      </c>
      <c r="AB141" s="29">
        <f>Baseline!DB141*'Summary all tools'!M$44</f>
        <v>14.410393189850291</v>
      </c>
      <c r="AC141" s="29">
        <f>Baseline!DC141*'Summary all tools'!N$44</f>
        <v>7.4311949603227152</v>
      </c>
      <c r="AD141" s="29">
        <f>Baseline!DD141*'Summary all tools'!O$44</f>
        <v>10.985987936570419</v>
      </c>
      <c r="AE141" s="29">
        <f>Baseline!DE141*'Summary all tools'!P$44</f>
        <v>7.0124647964955367</v>
      </c>
      <c r="AF141" s="29">
        <f t="shared" si="6"/>
        <v>1971.6541101999887</v>
      </c>
      <c r="AH141" s="6">
        <f>C141*'Summary all tools'!B$38</f>
        <v>18.066150050033247</v>
      </c>
      <c r="AI141" s="6">
        <f>D141*'Summary all tools'!C$38</f>
        <v>19.013510788527849</v>
      </c>
      <c r="AJ141" s="6">
        <f>E141*'Summary all tools'!D$38</f>
        <v>44.483110317192953</v>
      </c>
      <c r="AK141" s="6">
        <f>F141*'Summary all tools'!E$38</f>
        <v>33.406166526603414</v>
      </c>
      <c r="AL141" s="6">
        <f>G141*'Summary all tools'!F$38</f>
        <v>24.771389457064743</v>
      </c>
      <c r="AM141" s="6">
        <f>H141*'Summary all tools'!G$38</f>
        <v>40.115816243971715</v>
      </c>
      <c r="AN141" s="6">
        <f>I141*'Summary all tools'!H$38</f>
        <v>21.920246021619526</v>
      </c>
      <c r="AO141" s="6">
        <f>J141*'Summary all tools'!J$38</f>
        <v>9.1006059543703817</v>
      </c>
      <c r="AP141" s="6">
        <f>K141*'Summary all tools'!K$38</f>
        <v>9.2785517909741149</v>
      </c>
      <c r="AQ141" s="6">
        <f>L141*'Summary all tools'!L$38</f>
        <v>37.98952503248654</v>
      </c>
      <c r="AR141" s="6">
        <f>M141*'Summary all tools'!M$38</f>
        <v>29.116345376314403</v>
      </c>
      <c r="AS141" s="6">
        <f>N141*'Summary all tools'!N$38</f>
        <v>22.334223608520205</v>
      </c>
      <c r="AT141" s="6">
        <f>O141*'Summary all tools'!O$38</f>
        <v>35.032106010845482</v>
      </c>
      <c r="AU141" s="6">
        <f>P141*'Summary all tools'!P$38</f>
        <v>20.73973165312001</v>
      </c>
      <c r="AV141" s="6"/>
      <c r="AW141" s="6">
        <f>R141*'Summary all tools'!B$45</f>
        <v>3.4920835382512254</v>
      </c>
      <c r="AX141" s="6">
        <f>S141*'Summary all tools'!C$45</f>
        <v>2.910975798364797</v>
      </c>
      <c r="AY141" s="6">
        <f>T141*'Summary all tools'!D$45</f>
        <v>6.190077669781374</v>
      </c>
      <c r="AZ141" s="6">
        <f>U141*'Summary all tools'!E$45</f>
        <v>4.3751246944466562</v>
      </c>
      <c r="BA141" s="6">
        <f>V141*'Summary all tools'!F$45</f>
        <v>1.7327883398969295</v>
      </c>
      <c r="BB141" s="6">
        <f>W141*'Summary all tools'!G$45</f>
        <v>2.9222618776606795</v>
      </c>
      <c r="BC141" s="6">
        <f>X141*'Summary all tools'!H$45</f>
        <v>1.9515096028618713</v>
      </c>
      <c r="BD141" s="6">
        <f>Y141*'Summary all tools'!J$45</f>
        <v>1.643793556110664</v>
      </c>
      <c r="BE141" s="6">
        <f>Z141*'Summary all tools'!K$45</f>
        <v>1.4525757539020168</v>
      </c>
      <c r="BF141" s="6">
        <f>AA141*'Summary all tools'!L$45</f>
        <v>5.7181168818614259</v>
      </c>
      <c r="BG141" s="6">
        <f>AB141*'Summary all tools'!M$45</f>
        <v>3.5285925805878278</v>
      </c>
      <c r="BH141" s="6">
        <f>AC141*'Summary all tools'!N$45</f>
        <v>1.8196352491176411</v>
      </c>
      <c r="BI141" s="6">
        <f>AD141*'Summary all tools'!O$45</f>
        <v>2.4470187482202519</v>
      </c>
      <c r="BJ141" s="6">
        <f>AE141*'Summary all tools'!P$45</f>
        <v>1.5619562780637775</v>
      </c>
      <c r="BK141" s="6">
        <f t="shared" si="7"/>
        <v>407.1139894007718</v>
      </c>
      <c r="BM141" s="6">
        <f>C141*'Summary all tools'!B$39</f>
        <v>4.156813285848358</v>
      </c>
      <c r="BN141" s="6">
        <f>D141*'Summary all tools'!C$39</f>
        <v>4.3747900929356112</v>
      </c>
      <c r="BO141" s="6">
        <f>E141*'Summary all tools'!D$39</f>
        <v>13.123899006625249</v>
      </c>
      <c r="BP141" s="6">
        <f>F141*'Summary all tools'!E$39</f>
        <v>9.8558565839357897</v>
      </c>
      <c r="BQ141" s="6">
        <f>G141*'Summary all tools'!F$39</f>
        <v>7.3083291876433245</v>
      </c>
      <c r="BR141" s="6">
        <f>H141*'Summary all tools'!G$39</f>
        <v>8.2998240504769072</v>
      </c>
      <c r="BS141" s="6">
        <f>I141*'Summary all tools'!H$39</f>
        <v>4.5352233148178325</v>
      </c>
      <c r="BT141" s="6">
        <f>J141*'Summary all tools'!J$39</f>
        <v>2.0052182611324572</v>
      </c>
      <c r="BU141" s="6">
        <f>K141*'Summary all tools'!K$39</f>
        <v>2.044426665807856</v>
      </c>
      <c r="BV141" s="6">
        <f>L141*'Summary all tools'!L$39</f>
        <v>7.5214160299218316</v>
      </c>
      <c r="BW141" s="6">
        <f>M141*'Summary all tools'!M$39</f>
        <v>5.7646455610823821</v>
      </c>
      <c r="BX141" s="6">
        <f>N141*'Summary all tools'!N$39</f>
        <v>4.4218764862506443</v>
      </c>
      <c r="BY141" s="6">
        <f>O141*'Summary all tools'!O$39</f>
        <v>7.915203868559229</v>
      </c>
      <c r="BZ141" s="6">
        <f>P141*'Summary all tools'!P$39</f>
        <v>4.6859644739266963</v>
      </c>
      <c r="CA141" s="6"/>
      <c r="CB141" s="6">
        <f>R141*'Summary all tools'!B$46</f>
        <v>0.80348824773922012</v>
      </c>
      <c r="CC141" s="6">
        <f>S141*'Summary all tools'!C$46</f>
        <v>0.66978204210163472</v>
      </c>
      <c r="CD141" s="6">
        <f>T141*'Summary all tools'!D$46</f>
        <v>1.826265151022455</v>
      </c>
      <c r="CE141" s="6">
        <f>U141*'Summary all tools'!E$46</f>
        <v>1.2907976582994791</v>
      </c>
      <c r="CF141" s="6">
        <f>V141*'Summary all tools'!F$46</f>
        <v>0.51122637357207545</v>
      </c>
      <c r="CG141" s="6">
        <f>W141*'Summary all tools'!G$46</f>
        <v>0.60460590572289918</v>
      </c>
      <c r="CH141" s="6">
        <f>X141*'Summary all tools'!H$46</f>
        <v>0.40376060748866299</v>
      </c>
      <c r="CI141" s="6">
        <f>Y141*'Summary all tools'!I$46</f>
        <v>0</v>
      </c>
      <c r="CJ141" s="6">
        <f>Z141*'Summary all tools'!J$46</f>
        <v>0.32005906441908843</v>
      </c>
      <c r="CK141" s="6">
        <f>AA141*'Summary all tools'!K$46</f>
        <v>0.62852645787603778</v>
      </c>
      <c r="CL141" s="6">
        <f>AB141*'Summary all tools'!L$46</f>
        <v>0.69861396729759018</v>
      </c>
      <c r="CM141" s="6">
        <f>AC141*'Summary all tools'!M$46</f>
        <v>0.36026335469107656</v>
      </c>
      <c r="CN141" s="6">
        <f>AD141*'Summary all tools'!N$46</f>
        <v>0.53259925082798254</v>
      </c>
      <c r="CO141" s="6">
        <f>AE141*'Summary all tools'!O$46</f>
        <v>0.3529106234955815</v>
      </c>
      <c r="CP141" s="6">
        <f t="shared" si="8"/>
        <v>95.016385573517951</v>
      </c>
      <c r="CR141" s="6"/>
      <c r="CS141" s="6"/>
      <c r="CT141" s="6"/>
      <c r="CU141" s="6"/>
      <c r="CV141" s="6"/>
      <c r="CW141" s="6"/>
      <c r="CX141" s="6"/>
      <c r="CY141" s="6"/>
      <c r="CZ141" s="6"/>
      <c r="DA141" s="6"/>
      <c r="DB141" s="6"/>
      <c r="DC141" s="6"/>
      <c r="DD141" s="6"/>
      <c r="DE141" s="6"/>
      <c r="DF141" s="6"/>
      <c r="DH141" s="6"/>
      <c r="DI141" s="6"/>
      <c r="DJ141" s="6"/>
      <c r="DK141" s="6"/>
      <c r="DL141" s="6"/>
      <c r="DM141" s="6"/>
      <c r="DN141" s="6"/>
      <c r="DO141" s="6"/>
      <c r="DP141" s="6"/>
      <c r="DQ141" s="6"/>
      <c r="DR141" s="6"/>
      <c r="DS141" s="6"/>
      <c r="DT141" s="6"/>
      <c r="DU141" s="6"/>
      <c r="DV141" s="6"/>
      <c r="DX141" s="6"/>
      <c r="DY141" s="6"/>
      <c r="DZ141" s="6"/>
      <c r="EA141" s="6"/>
      <c r="EB141" s="6"/>
      <c r="EC141" s="6"/>
      <c r="ED141" s="6"/>
      <c r="EE141" s="6"/>
      <c r="EF141" s="6"/>
      <c r="EG141" s="6"/>
      <c r="EH141" s="6"/>
      <c r="EI141" s="6"/>
      <c r="EJ141" s="6"/>
      <c r="EK141" s="6"/>
      <c r="EL141" s="6"/>
      <c r="EN141" s="1"/>
      <c r="EO141" s="1"/>
      <c r="EP141" s="1"/>
      <c r="EQ141" s="1"/>
      <c r="ER141" s="1"/>
      <c r="ES141" s="1"/>
      <c r="ET141" s="1"/>
      <c r="EU141" s="1"/>
      <c r="EV141" s="1"/>
      <c r="EW141" s="1"/>
      <c r="EX141" s="1"/>
      <c r="EY141" s="1"/>
      <c r="EZ141" s="1"/>
      <c r="FA141" s="1"/>
      <c r="FB141" s="2"/>
      <c r="FD141" s="2"/>
      <c r="FE141" s="2"/>
      <c r="FF141" s="2"/>
      <c r="FG141" s="2"/>
      <c r="FH141" s="2"/>
      <c r="FI141" s="2"/>
      <c r="FJ141" s="2"/>
      <c r="FK141" s="2"/>
      <c r="FL141" s="2"/>
      <c r="FM141" s="2"/>
      <c r="FN141" s="2"/>
      <c r="FO141" s="2"/>
      <c r="FP141" s="2"/>
      <c r="FQ141" s="2"/>
      <c r="FR141" s="2"/>
      <c r="FT141" s="2"/>
      <c r="FU141" s="2"/>
      <c r="FV141" s="2"/>
      <c r="FW141" s="2"/>
      <c r="FX141" s="2"/>
      <c r="FY141" s="2"/>
      <c r="FZ141" s="2"/>
      <c r="GA141" s="2"/>
      <c r="GB141" s="2"/>
      <c r="GC141" s="2"/>
      <c r="GD141" s="2"/>
      <c r="GE141" s="2"/>
      <c r="GF141" s="2"/>
      <c r="GG141" s="2"/>
      <c r="GH141" s="2"/>
      <c r="GJ141" s="6"/>
    </row>
    <row r="142" spans="1:192" x14ac:dyDescent="0.25">
      <c r="A142" s="8" t="s">
        <v>25</v>
      </c>
      <c r="B142" s="8" t="s">
        <v>309</v>
      </c>
      <c r="C142" s="22">
        <f>Baseline!CC142*'Summary all tools'!B$37</f>
        <v>186.51630043037406</v>
      </c>
      <c r="D142" s="22">
        <f>Baseline!CD142*'Summary all tools'!C$37</f>
        <v>187.8284384498441</v>
      </c>
      <c r="E142" s="22">
        <f>Baseline!CE142*'Summary all tools'!D$37</f>
        <v>464.40919063798452</v>
      </c>
      <c r="F142" s="22">
        <f>Baseline!CF142*'Summary all tools'!E$37</f>
        <v>341.84087151559163</v>
      </c>
      <c r="G142" s="22">
        <f>Baseline!CG142*'Summary all tools'!F$37</f>
        <v>242.91311412162105</v>
      </c>
      <c r="H142" s="22">
        <f>Baseline!CH142*'Summary all tools'!G$37</f>
        <v>308.60336734754389</v>
      </c>
      <c r="I142" s="22">
        <f>Baseline!CI142*'Summary all tools'!H$37</f>
        <v>169.9934684545797</v>
      </c>
      <c r="J142" s="27">
        <f>Baseline!CJ142*'Summary all tools'!J$37</f>
        <v>144.69850582114273</v>
      </c>
      <c r="K142" s="27">
        <f>Baseline!CK142*'Summary all tools'!K$37</f>
        <v>147.16683821943036</v>
      </c>
      <c r="L142" s="27">
        <f>Baseline!CL142*'Summary all tools'!L$37</f>
        <v>302.38199075816192</v>
      </c>
      <c r="M142" s="27">
        <f>Baseline!CM142*'Summary all tools'!M$37</f>
        <v>223.70299883090885</v>
      </c>
      <c r="N142" s="27">
        <f>Baseline!CN142*'Summary all tools'!N$37</f>
        <v>172.11679737516755</v>
      </c>
      <c r="O142" s="27">
        <f>Baseline!CO142*'Summary all tools'!O$37</f>
        <v>293.41142326002836</v>
      </c>
      <c r="P142" s="27">
        <f>Baseline!CP142*'Summary all tools'!P$37</f>
        <v>173.83524123303533</v>
      </c>
      <c r="Q142" s="28"/>
      <c r="R142" s="29">
        <f>Baseline!CR142*'Summary all tools'!B$44</f>
        <v>8.9210282759576316</v>
      </c>
      <c r="S142" s="29">
        <f>Baseline!CS142*'Summary all tools'!C$44</f>
        <v>7.4669578485563095</v>
      </c>
      <c r="T142" s="29">
        <f>Baseline!CT142*'Summary all tools'!D$44</f>
        <v>15.448990832641424</v>
      </c>
      <c r="U142" s="29">
        <f>Baseline!CU142*'Summary all tools'!E$44</f>
        <v>10.582879488585979</v>
      </c>
      <c r="V142" s="29">
        <f>Baseline!CV142*'Summary all tools'!F$44</f>
        <v>3.9252585252716883</v>
      </c>
      <c r="W142" s="29">
        <f>Baseline!CW142*'Summary all tools'!G$44</f>
        <v>4.9890877721186264</v>
      </c>
      <c r="X142" s="29">
        <f>Baseline!CX142*'Summary all tools'!H$44</f>
        <v>3.017635534696681</v>
      </c>
      <c r="Y142" s="29">
        <f>Baseline!CY142*'Summary all tools'!J$44</f>
        <v>7.9338214738168018</v>
      </c>
      <c r="Z142" s="29">
        <f>Baseline!CZ142*'Summary all tools'!K$44</f>
        <v>5.2097003163929001</v>
      </c>
      <c r="AA142" s="29">
        <f>Baseline!DA142*'Summary all tools'!L$44</f>
        <v>11.313492762062589</v>
      </c>
      <c r="AB142" s="29">
        <f>Baseline!DB142*'Summary all tools'!M$44</f>
        <v>6.7877446676394007</v>
      </c>
      <c r="AC142" s="29">
        <f>Baseline!DC142*'Summary all tools'!N$44</f>
        <v>2.9768289306646341</v>
      </c>
      <c r="AD142" s="29">
        <f>Baseline!DD142*'Summary all tools'!O$44</f>
        <v>4.703613710484583</v>
      </c>
      <c r="AE142" s="29">
        <f>Baseline!DE142*'Summary all tools'!P$44</f>
        <v>2.1336133207299945</v>
      </c>
      <c r="AF142" s="29">
        <f t="shared" si="6"/>
        <v>3454.8291999150338</v>
      </c>
      <c r="AH142" s="6">
        <f>C142*'Summary all tools'!B$38</f>
        <v>35.068788600053693</v>
      </c>
      <c r="AI142" s="6">
        <f>D142*'Summary all tools'!C$38</f>
        <v>35.315496746809288</v>
      </c>
      <c r="AJ142" s="6">
        <f>E142*'Summary all tools'!D$38</f>
        <v>87.758074756708339</v>
      </c>
      <c r="AK142" s="6">
        <f>F142*'Summary all tools'!E$38</f>
        <v>64.596690509401711</v>
      </c>
      <c r="AL142" s="6">
        <f>G142*'Summary all tools'!F$38</f>
        <v>45.902595508897875</v>
      </c>
      <c r="AM142" s="6">
        <f>H142*'Summary all tools'!G$38</f>
        <v>74.441292862947279</v>
      </c>
      <c r="AN142" s="6">
        <f>I142*'Summary all tools'!H$38</f>
        <v>41.005818176197138</v>
      </c>
      <c r="AO142" s="6">
        <f>J142*'Summary all tools'!J$38</f>
        <v>17.675386839435653</v>
      </c>
      <c r="AP142" s="6">
        <f>K142*'Summary all tools'!K$38</f>
        <v>17.976901563036005</v>
      </c>
      <c r="AQ142" s="6">
        <f>L142*'Summary all tools'!L$38</f>
        <v>74.042590999122638</v>
      </c>
      <c r="AR142" s="6">
        <f>M142*'Summary all tools'!M$38</f>
        <v>54.776905219072177</v>
      </c>
      <c r="AS142" s="6">
        <f>N142*'Summary all tools'!N$38</f>
        <v>42.14527988315524</v>
      </c>
      <c r="AT142" s="6">
        <f>O142*'Summary all tools'!O$38</f>
        <v>65.354454947946678</v>
      </c>
      <c r="AU142" s="6">
        <f>P142*'Summary all tools'!P$38</f>
        <v>38.720058392074044</v>
      </c>
      <c r="AV142" s="6"/>
      <c r="AW142" s="6">
        <f>R142*'Summary all tools'!B$45</f>
        <v>1.6773314395727328</v>
      </c>
      <c r="AX142" s="6">
        <f>S142*'Summary all tools'!C$45</f>
        <v>1.4039371662011031</v>
      </c>
      <c r="AY142" s="6">
        <f>T142*'Summary all tools'!D$45</f>
        <v>2.9193515540554804</v>
      </c>
      <c r="AZ142" s="6">
        <f>U142*'Summary all tools'!E$45</f>
        <v>1.9998164291811533</v>
      </c>
      <c r="BA142" s="6">
        <f>V142*'Summary all tools'!F$45</f>
        <v>0.74174486216988478</v>
      </c>
      <c r="BB142" s="6">
        <f>W142*'Summary all tools'!G$45</f>
        <v>1.203467567950981</v>
      </c>
      <c r="BC142" s="6">
        <f>X142*'Summary all tools'!H$45</f>
        <v>0.72791393212184263</v>
      </c>
      <c r="BD142" s="6">
        <f>Y142*'Summary all tools'!J$45</f>
        <v>0.96914175353041676</v>
      </c>
      <c r="BE142" s="6">
        <f>Z142*'Summary all tools'!K$45</f>
        <v>0.63638161214737288</v>
      </c>
      <c r="BF142" s="6">
        <f>AA142*'Summary all tools'!L$45</f>
        <v>2.770271851351398</v>
      </c>
      <c r="BG142" s="6">
        <f>AB142*'Summary all tools'!M$45</f>
        <v>1.662077165946213</v>
      </c>
      <c r="BH142" s="6">
        <f>AC142*'Summary all tools'!N$45</f>
        <v>0.72891949165000902</v>
      </c>
      <c r="BI142" s="6">
        <f>AD142*'Summary all tools'!O$45</f>
        <v>1.0476828302011327</v>
      </c>
      <c r="BJ142" s="6">
        <f>AE142*'Summary all tools'!P$45</f>
        <v>0.47524099129027841</v>
      </c>
      <c r="BK142" s="6">
        <f t="shared" si="7"/>
        <v>713.74361365222762</v>
      </c>
      <c r="BM142" s="6">
        <f>C142*'Summary all tools'!B$39</f>
        <v>8.0689248106318239</v>
      </c>
      <c r="BN142" s="6">
        <f>D142*'Summary all tools'!C$39</f>
        <v>8.1256895169649699</v>
      </c>
      <c r="BO142" s="6">
        <f>E142*'Summary all tools'!D$39</f>
        <v>25.891357459277305</v>
      </c>
      <c r="BP142" s="6">
        <f>F142*'Summary all tools'!E$39</f>
        <v>19.058029808674416</v>
      </c>
      <c r="BQ142" s="6">
        <f>G142*'Summary all tools'!F$39</f>
        <v>13.542691221569248</v>
      </c>
      <c r="BR142" s="6">
        <f>H142*'Summary all tools'!G$39</f>
        <v>15.401646799230472</v>
      </c>
      <c r="BS142" s="6">
        <f>I142*'Summary all tools'!H$39</f>
        <v>8.4839623812821667</v>
      </c>
      <c r="BT142" s="6">
        <f>J142*'Summary all tools'!J$39</f>
        <v>3.8945767612315851</v>
      </c>
      <c r="BU142" s="6">
        <f>K142*'Summary all tools'!K$39</f>
        <v>3.9610122088045441</v>
      </c>
      <c r="BV142" s="6">
        <f>L142*'Summary all tools'!L$39</f>
        <v>14.659439157544416</v>
      </c>
      <c r="BW142" s="6">
        <f>M142*'Summary all tools'!M$39</f>
        <v>10.845091972903552</v>
      </c>
      <c r="BX142" s="6">
        <f>N142*'Summary all tools'!N$39</f>
        <v>8.3441997084099313</v>
      </c>
      <c r="BY142" s="6">
        <f>O142*'Summary all tools'!O$39</f>
        <v>14.76627852380385</v>
      </c>
      <c r="BZ142" s="6">
        <f>P142*'Summary all tools'!P$39</f>
        <v>8.7484650760334652</v>
      </c>
      <c r="CA142" s="6"/>
      <c r="CB142" s="6">
        <f>R142*'Summary all tools'!B$46</f>
        <v>0.3859346675123102</v>
      </c>
      <c r="CC142" s="6">
        <f>S142*'Summary all tools'!C$46</f>
        <v>0.32302979045335117</v>
      </c>
      <c r="CD142" s="6">
        <f>T142*'Summary all tools'!D$46</f>
        <v>0.86129937153810754</v>
      </c>
      <c r="CE142" s="6">
        <f>U142*'Summary all tools'!E$46</f>
        <v>0.5900079527087253</v>
      </c>
      <c r="CF142" s="6">
        <f>V142*'Summary all tools'!F$46</f>
        <v>0.21883776989484177</v>
      </c>
      <c r="CG142" s="6">
        <f>W142*'Summary all tools'!G$46</f>
        <v>0.24899328992089262</v>
      </c>
      <c r="CH142" s="6">
        <f>X142*'Summary all tools'!H$46</f>
        <v>0.15060288250796744</v>
      </c>
      <c r="CI142" s="6">
        <f>Y142*'Summary all tools'!I$46</f>
        <v>0</v>
      </c>
      <c r="CJ142" s="6">
        <f>Z142*'Summary all tools'!J$46</f>
        <v>0.14021967725281098</v>
      </c>
      <c r="CK142" s="6">
        <f>AA142*'Summary all tools'!K$46</f>
        <v>0.30450394597683988</v>
      </c>
      <c r="CL142" s="6">
        <f>AB142*'Summary all tools'!L$46</f>
        <v>0.3290689690967335</v>
      </c>
      <c r="CM142" s="6">
        <f>AC142*'Summary all tools'!M$46</f>
        <v>0.14431627519245144</v>
      </c>
      <c r="CN142" s="6">
        <f>AD142*'Summary all tools'!N$46</f>
        <v>0.2280305742962945</v>
      </c>
      <c r="CO142" s="6">
        <f>AE142*'Summary all tools'!O$46</f>
        <v>0.10737662564717586</v>
      </c>
      <c r="CP142" s="6">
        <f t="shared" si="8"/>
        <v>167.82358719836023</v>
      </c>
      <c r="CR142" s="6"/>
      <c r="CS142" s="6"/>
      <c r="CT142" s="6"/>
      <c r="CU142" s="6"/>
      <c r="CV142" s="6"/>
      <c r="CW142" s="6"/>
      <c r="CX142" s="6"/>
      <c r="CY142" s="6"/>
      <c r="CZ142" s="6"/>
      <c r="DA142" s="6"/>
      <c r="DB142" s="6"/>
      <c r="DC142" s="6"/>
      <c r="DD142" s="6"/>
      <c r="DE142" s="6"/>
      <c r="DF142" s="6"/>
      <c r="DH142" s="6"/>
      <c r="DI142" s="6"/>
      <c r="DJ142" s="6"/>
      <c r="DK142" s="6"/>
      <c r="DL142" s="6"/>
      <c r="DM142" s="6"/>
      <c r="DN142" s="6"/>
      <c r="DO142" s="6"/>
      <c r="DP142" s="6"/>
      <c r="DQ142" s="6"/>
      <c r="DR142" s="6"/>
      <c r="DS142" s="6"/>
      <c r="DT142" s="6"/>
      <c r="DU142" s="6"/>
      <c r="DV142" s="6"/>
      <c r="DX142" s="6"/>
      <c r="DY142" s="6"/>
      <c r="DZ142" s="6"/>
      <c r="EA142" s="6"/>
      <c r="EB142" s="6"/>
      <c r="EC142" s="6"/>
      <c r="ED142" s="6"/>
      <c r="EE142" s="6"/>
      <c r="EF142" s="6"/>
      <c r="EG142" s="6"/>
      <c r="EH142" s="6"/>
      <c r="EI142" s="6"/>
      <c r="EJ142" s="6"/>
      <c r="EK142" s="6"/>
      <c r="EL142" s="6"/>
      <c r="EN142" s="1"/>
      <c r="EO142" s="1"/>
      <c r="EP142" s="1"/>
      <c r="EQ142" s="1"/>
      <c r="ER142" s="1"/>
      <c r="ES142" s="1"/>
      <c r="ET142" s="1"/>
      <c r="EU142" s="1"/>
      <c r="EV142" s="1"/>
      <c r="EW142" s="1"/>
      <c r="EX142" s="1"/>
      <c r="EY142" s="1"/>
      <c r="EZ142" s="1"/>
      <c r="FA142" s="1"/>
      <c r="FB142" s="2"/>
      <c r="FD142" s="2"/>
      <c r="FE142" s="2"/>
      <c r="FF142" s="2"/>
      <c r="FG142" s="2"/>
      <c r="FH142" s="2"/>
      <c r="FI142" s="2"/>
      <c r="FJ142" s="2"/>
      <c r="FK142" s="2"/>
      <c r="FL142" s="2"/>
      <c r="FM142" s="2"/>
      <c r="FN142" s="2"/>
      <c r="FO142" s="2"/>
      <c r="FP142" s="2"/>
      <c r="FQ142" s="2"/>
      <c r="FR142" s="2"/>
      <c r="FT142" s="2"/>
      <c r="FU142" s="2"/>
      <c r="FV142" s="2"/>
      <c r="FW142" s="2"/>
      <c r="FX142" s="2"/>
      <c r="FY142" s="2"/>
      <c r="FZ142" s="2"/>
      <c r="GA142" s="2"/>
      <c r="GB142" s="2"/>
      <c r="GC142" s="2"/>
      <c r="GD142" s="2"/>
      <c r="GE142" s="2"/>
      <c r="GF142" s="2"/>
      <c r="GG142" s="2"/>
      <c r="GH142" s="2"/>
      <c r="GJ142" s="6"/>
    </row>
    <row r="143" spans="1:192" x14ac:dyDescent="0.25">
      <c r="A143" s="8" t="s">
        <v>117</v>
      </c>
      <c r="B143" s="8" t="s">
        <v>310</v>
      </c>
      <c r="C143" s="22">
        <f>Baseline!CC143*'Summary all tools'!B$37</f>
        <v>120.05290755368178</v>
      </c>
      <c r="D143" s="22">
        <f>Baseline!CD143*'Summary all tools'!C$37</f>
        <v>114.27357519628863</v>
      </c>
      <c r="E143" s="22">
        <f>Baseline!CE143*'Summary all tools'!D$37</f>
        <v>278.19258041367527</v>
      </c>
      <c r="F143" s="22">
        <f>Baseline!CF143*'Summary all tools'!E$37</f>
        <v>205.51657477954043</v>
      </c>
      <c r="G143" s="22">
        <f>Baseline!CG143*'Summary all tools'!F$37</f>
        <v>152.03733377272124</v>
      </c>
      <c r="H143" s="22">
        <f>Baseline!CH143*'Summary all tools'!G$37</f>
        <v>193.35875287094979</v>
      </c>
      <c r="I143" s="22">
        <f>Baseline!CI143*'Summary all tools'!H$37</f>
        <v>107.64363061156473</v>
      </c>
      <c r="J143" s="27">
        <f>Baseline!CJ143*'Summary all tools'!J$37</f>
        <v>90.623933716429519</v>
      </c>
      <c r="K143" s="27">
        <f>Baseline!CK143*'Summary all tools'!K$37</f>
        <v>89.941818973964189</v>
      </c>
      <c r="L143" s="27">
        <f>Baseline!CL143*'Summary all tools'!L$37</f>
        <v>173.56560417582239</v>
      </c>
      <c r="M143" s="27">
        <f>Baseline!CM143*'Summary all tools'!M$37</f>
        <v>130.00092199617021</v>
      </c>
      <c r="N143" s="27">
        <f>Baseline!CN143*'Summary all tools'!N$37</f>
        <v>104.91495349086821</v>
      </c>
      <c r="O143" s="27">
        <f>Baseline!CO143*'Summary all tools'!O$37</f>
        <v>196.08508979400705</v>
      </c>
      <c r="P143" s="27">
        <f>Baseline!CP143*'Summary all tools'!P$37</f>
        <v>118.39076846892182</v>
      </c>
      <c r="Q143" s="28"/>
      <c r="R143" s="29">
        <f>Baseline!CR143*'Summary all tools'!B$44</f>
        <v>8.8218429158316471</v>
      </c>
      <c r="S143" s="29">
        <f>Baseline!CS143*'Summary all tools'!C$44</f>
        <v>6.9013010224927172</v>
      </c>
      <c r="T143" s="29">
        <f>Baseline!CT143*'Summary all tools'!D$44</f>
        <v>15.999649454376296</v>
      </c>
      <c r="U143" s="29">
        <f>Baseline!CU143*'Summary all tools'!E$44</f>
        <v>7.9586007777271757</v>
      </c>
      <c r="V143" s="29">
        <f>Baseline!CV143*'Summary all tools'!F$44</f>
        <v>3.1998236211937732</v>
      </c>
      <c r="W143" s="29">
        <f>Baseline!CW143*'Summary all tools'!G$44</f>
        <v>5.0779075161783931</v>
      </c>
      <c r="X143" s="29">
        <f>Baseline!CX143*'Summary all tools'!H$44</f>
        <v>3.5552670672884368</v>
      </c>
      <c r="Y143" s="29">
        <f>Baseline!CY143*'Summary all tools'!J$44</f>
        <v>7.1890952467667644</v>
      </c>
      <c r="Z143" s="29">
        <f>Baseline!CZ143*'Summary all tools'!K$44</f>
        <v>6.1717270639379471</v>
      </c>
      <c r="AA143" s="29">
        <f>Baseline!DA143*'Summary all tools'!L$44</f>
        <v>9.3986117676235832</v>
      </c>
      <c r="AB143" s="29">
        <f>Baseline!DB143*'Summary all tools'!M$44</f>
        <v>7.0640290655237088</v>
      </c>
      <c r="AC143" s="29">
        <f>Baseline!DC143*'Summary all tools'!N$44</f>
        <v>2.9576333673811086</v>
      </c>
      <c r="AD143" s="29">
        <f>Baseline!DD143*'Summary all tools'!O$44</f>
        <v>4.5663651047919442</v>
      </c>
      <c r="AE143" s="29">
        <f>Baseline!DE143*'Summary all tools'!P$44</f>
        <v>3.4246678758727747</v>
      </c>
      <c r="AF143" s="29">
        <f t="shared" si="6"/>
        <v>2166.8849676815912</v>
      </c>
      <c r="AH143" s="6">
        <f>C143*'Summary all tools'!B$38</f>
        <v>22.572343683138172</v>
      </c>
      <c r="AI143" s="6">
        <f>D143*'Summary all tools'!C$38</f>
        <v>21.485713805624982</v>
      </c>
      <c r="AJ143" s="6">
        <f>E143*'Summary all tools'!D$38</f>
        <v>52.569255219016107</v>
      </c>
      <c r="AK143" s="6">
        <f>F143*'Summary all tools'!E$38</f>
        <v>38.835878567495321</v>
      </c>
      <c r="AL143" s="6">
        <f>G143*'Summary all tools'!F$38</f>
        <v>28.7300595509485</v>
      </c>
      <c r="AM143" s="6">
        <f>H143*'Summary all tools'!G$38</f>
        <v>46.641991219332617</v>
      </c>
      <c r="AN143" s="6">
        <f>I143*'Summary all tools'!H$38</f>
        <v>25.96579259668983</v>
      </c>
      <c r="AO143" s="6">
        <f>J143*'Summary all tools'!J$38</f>
        <v>11.070004325609403</v>
      </c>
      <c r="AP143" s="6">
        <f>K143*'Summary all tools'!K$38</f>
        <v>10.986681820836205</v>
      </c>
      <c r="AQ143" s="6">
        <f>L143*'Summary all tools'!L$38</f>
        <v>42.500041121113448</v>
      </c>
      <c r="AR143" s="6">
        <f>M143*'Summary all tools'!M$38</f>
        <v>31.832600455923352</v>
      </c>
      <c r="AS143" s="6">
        <f>N143*'Summary all tools'!N$38</f>
        <v>25.689939310007173</v>
      </c>
      <c r="AT143" s="6">
        <f>O143*'Summary all tools'!O$38</f>
        <v>43.675989245822635</v>
      </c>
      <c r="AU143" s="6">
        <f>P143*'Summary all tools'!P$38</f>
        <v>26.370357562043164</v>
      </c>
      <c r="AV143" s="6"/>
      <c r="AW143" s="6">
        <f>R143*'Summary all tools'!B$45</f>
        <v>1.6586826114625226</v>
      </c>
      <c r="AX143" s="6">
        <f>S143*'Summary all tools'!C$45</f>
        <v>1.297582388588481</v>
      </c>
      <c r="AY143" s="6">
        <f>T143*'Summary all tools'!D$45</f>
        <v>3.0234079368011546</v>
      </c>
      <c r="AZ143" s="6">
        <f>U143*'Summary all tools'!E$45</f>
        <v>1.5039139967301354</v>
      </c>
      <c r="BA143" s="6">
        <f>V143*'Summary all tools'!F$45</f>
        <v>0.60466150588286094</v>
      </c>
      <c r="BB143" s="6">
        <f>W143*'Summary all tools'!G$45</f>
        <v>1.2248926633295385</v>
      </c>
      <c r="BC143" s="6">
        <f>X143*'Summary all tools'!H$45</f>
        <v>0.85760139053815343</v>
      </c>
      <c r="BD143" s="6">
        <f>Y143*'Summary all tools'!J$45</f>
        <v>0.87817105498807269</v>
      </c>
      <c r="BE143" s="6">
        <f>Z143*'Summary all tools'!K$45</f>
        <v>0.75389626660939724</v>
      </c>
      <c r="BF143" s="6">
        <f>AA143*'Summary all tools'!L$45</f>
        <v>2.301385625925906</v>
      </c>
      <c r="BG143" s="6">
        <f>AB143*'Summary all tools'!M$45</f>
        <v>1.7297293849844413</v>
      </c>
      <c r="BH143" s="6">
        <f>AC143*'Summary all tools'!N$45</f>
        <v>0.72421918116645057</v>
      </c>
      <c r="BI143" s="6">
        <f>AD143*'Summary all tools'!O$45</f>
        <v>1.0171120783273762</v>
      </c>
      <c r="BJ143" s="6">
        <f>AE143*'Summary all tools'!P$45</f>
        <v>0.7628104588383906</v>
      </c>
      <c r="BK143" s="6">
        <f t="shared" si="7"/>
        <v>447.26471502777372</v>
      </c>
      <c r="BM143" s="6">
        <f>C143*'Summary all tools'!B$39</f>
        <v>5.1936365996601106</v>
      </c>
      <c r="BN143" s="6">
        <f>D143*'Summary all tools'!C$39</f>
        <v>4.9436155658960148</v>
      </c>
      <c r="BO143" s="6">
        <f>E143*'Summary all tools'!D$39</f>
        <v>15.509562875175558</v>
      </c>
      <c r="BP143" s="6">
        <f>F143*'Summary all tools'!E$39</f>
        <v>11.457790260596445</v>
      </c>
      <c r="BQ143" s="6">
        <f>G143*'Summary all tools'!F$39</f>
        <v>8.4762598054040605</v>
      </c>
      <c r="BR143" s="6">
        <f>H143*'Summary all tools'!G$39</f>
        <v>9.6500671488274392</v>
      </c>
      <c r="BS143" s="6">
        <f>I143*'Summary all tools'!H$39</f>
        <v>5.3722329510392752</v>
      </c>
      <c r="BT143" s="6">
        <f>J143*'Summary all tools'!J$39</f>
        <v>2.4391534954732585</v>
      </c>
      <c r="BU143" s="6">
        <f>K143*'Summary all tools'!K$39</f>
        <v>2.4207942995062828</v>
      </c>
      <c r="BV143" s="6">
        <f>L143*'Summary all tools'!L$39</f>
        <v>8.4144376716298446</v>
      </c>
      <c r="BW143" s="6">
        <f>M143*'Summary all tools'!M$39</f>
        <v>6.3024276070452281</v>
      </c>
      <c r="BX143" s="6">
        <f>N143*'Summary all tools'!N$39</f>
        <v>5.086263151981286</v>
      </c>
      <c r="BY143" s="6">
        <f>O143*'Summary all tools'!O$39</f>
        <v>9.8682151434076228</v>
      </c>
      <c r="BZ143" s="6">
        <f>P143*'Summary all tools'!P$39</f>
        <v>5.9581561018842288</v>
      </c>
      <c r="CA143" s="6"/>
      <c r="CB143" s="6">
        <f>R143*'Summary all tools'!B$46</f>
        <v>0.3816437867081911</v>
      </c>
      <c r="CC143" s="6">
        <f>S143*'Summary all tools'!C$46</f>
        <v>0.29855877967522571</v>
      </c>
      <c r="CD143" s="6">
        <f>T143*'Summary all tools'!D$46</f>
        <v>0.89199923601276299</v>
      </c>
      <c r="CE143" s="6">
        <f>U143*'Summary all tools'!E$46</f>
        <v>0.44370133443901505</v>
      </c>
      <c r="CF143" s="6">
        <f>V143*'Summary all tools'!F$46</f>
        <v>0.17839392254308006</v>
      </c>
      <c r="CG143" s="6">
        <f>W143*'Summary all tools'!G$46</f>
        <v>0.25342606827507691</v>
      </c>
      <c r="CH143" s="6">
        <f>X143*'Summary all tools'!H$46</f>
        <v>0.17743477045616968</v>
      </c>
      <c r="CI143" s="6">
        <f>Y143*'Summary all tools'!I$46</f>
        <v>0</v>
      </c>
      <c r="CJ143" s="6">
        <f>Z143*'Summary all tools'!J$46</f>
        <v>0.16611273671054516</v>
      </c>
      <c r="CK143" s="6">
        <f>AA143*'Summary all tools'!K$46</f>
        <v>0.25296470596088322</v>
      </c>
      <c r="CL143" s="6">
        <f>AB143*'Summary all tools'!L$46</f>
        <v>0.34246320038282568</v>
      </c>
      <c r="CM143" s="6">
        <f>AC143*'Summary all tools'!M$46</f>
        <v>0.14338567680812278</v>
      </c>
      <c r="CN143" s="6">
        <f>AD143*'Summary all tools'!N$46</f>
        <v>0.22137677993650345</v>
      </c>
      <c r="CO143" s="6">
        <f>AE143*'Summary all tools'!O$46</f>
        <v>0.17235048023963637</v>
      </c>
      <c r="CP143" s="6">
        <f t="shared" si="8"/>
        <v>105.0164241556747</v>
      </c>
      <c r="CR143" s="6"/>
      <c r="CS143" s="6"/>
      <c r="CT143" s="6"/>
      <c r="CU143" s="6"/>
      <c r="CV143" s="6"/>
      <c r="CW143" s="6"/>
      <c r="CX143" s="6"/>
      <c r="CY143" s="6"/>
      <c r="CZ143" s="6"/>
      <c r="DA143" s="6"/>
      <c r="DB143" s="6"/>
      <c r="DC143" s="6"/>
      <c r="DD143" s="6"/>
      <c r="DE143" s="6"/>
      <c r="DF143" s="6"/>
      <c r="DH143" s="6"/>
      <c r="DI143" s="6"/>
      <c r="DJ143" s="6"/>
      <c r="DK143" s="6"/>
      <c r="DL143" s="6"/>
      <c r="DM143" s="6"/>
      <c r="DN143" s="6"/>
      <c r="DO143" s="6"/>
      <c r="DP143" s="6"/>
      <c r="DQ143" s="6"/>
      <c r="DR143" s="6"/>
      <c r="DS143" s="6"/>
      <c r="DT143" s="6"/>
      <c r="DU143" s="6"/>
      <c r="DV143" s="6"/>
      <c r="DX143" s="6"/>
      <c r="DY143" s="6"/>
      <c r="DZ143" s="6"/>
      <c r="EA143" s="6"/>
      <c r="EB143" s="6"/>
      <c r="EC143" s="6"/>
      <c r="ED143" s="6"/>
      <c r="EE143" s="6"/>
      <c r="EF143" s="6"/>
      <c r="EG143" s="6"/>
      <c r="EH143" s="6"/>
      <c r="EI143" s="6"/>
      <c r="EJ143" s="6"/>
      <c r="EK143" s="6"/>
      <c r="EL143" s="6"/>
      <c r="EN143" s="1"/>
      <c r="EO143" s="1"/>
      <c r="EP143" s="1"/>
      <c r="EQ143" s="1"/>
      <c r="ER143" s="1"/>
      <c r="ES143" s="1"/>
      <c r="ET143" s="1"/>
      <c r="EU143" s="1"/>
      <c r="EV143" s="1"/>
      <c r="EW143" s="1"/>
      <c r="EX143" s="1"/>
      <c r="EY143" s="1"/>
      <c r="EZ143" s="1"/>
      <c r="FA143" s="1"/>
      <c r="FB143" s="2"/>
      <c r="FD143" s="2"/>
      <c r="FE143" s="2"/>
      <c r="FF143" s="2"/>
      <c r="FG143" s="2"/>
      <c r="FH143" s="2"/>
      <c r="FI143" s="2"/>
      <c r="FJ143" s="2"/>
      <c r="FK143" s="2"/>
      <c r="FL143" s="2"/>
      <c r="FM143" s="2"/>
      <c r="FN143" s="2"/>
      <c r="FO143" s="2"/>
      <c r="FP143" s="2"/>
      <c r="FQ143" s="2"/>
      <c r="FR143" s="2"/>
      <c r="FT143" s="2"/>
      <c r="FU143" s="2"/>
      <c r="FV143" s="2"/>
      <c r="FW143" s="2"/>
      <c r="FX143" s="2"/>
      <c r="FY143" s="2"/>
      <c r="FZ143" s="2"/>
      <c r="GA143" s="2"/>
      <c r="GB143" s="2"/>
      <c r="GC143" s="2"/>
      <c r="GD143" s="2"/>
      <c r="GE143" s="2"/>
      <c r="GF143" s="2"/>
      <c r="GG143" s="2"/>
      <c r="GH143" s="2"/>
      <c r="GJ143" s="6"/>
    </row>
    <row r="144" spans="1:192" x14ac:dyDescent="0.25">
      <c r="A144" s="8" t="s">
        <v>131</v>
      </c>
      <c r="B144" s="8" t="s">
        <v>311</v>
      </c>
      <c r="C144" s="22">
        <f>Baseline!CC144*'Summary all tools'!B$37</f>
        <v>103.7373126859917</v>
      </c>
      <c r="D144" s="22">
        <f>Baseline!CD144*'Summary all tools'!C$37</f>
        <v>104.20063384858283</v>
      </c>
      <c r="E144" s="22">
        <f>Baseline!CE144*'Summary all tools'!D$37</f>
        <v>234.30644990209004</v>
      </c>
      <c r="F144" s="22">
        <f>Baseline!CF144*'Summary all tools'!E$37</f>
        <v>172.11629088045379</v>
      </c>
      <c r="G144" s="22">
        <f>Baseline!CG144*'Summary all tools'!F$37</f>
        <v>127.19746600189858</v>
      </c>
      <c r="H144" s="22">
        <f>Baseline!CH144*'Summary all tools'!G$37</f>
        <v>153.54518565832515</v>
      </c>
      <c r="I144" s="22">
        <f>Baseline!CI144*'Summary all tools'!H$37</f>
        <v>74.45064514000596</v>
      </c>
      <c r="J144" s="27">
        <f>Baseline!CJ144*'Summary all tools'!J$37</f>
        <v>79.001383357197781</v>
      </c>
      <c r="K144" s="27">
        <f>Baseline!CK144*'Summary all tools'!K$37</f>
        <v>78.829551060733564</v>
      </c>
      <c r="L144" s="27">
        <f>Baseline!CL144*'Summary all tools'!L$37</f>
        <v>150.29836350478845</v>
      </c>
      <c r="M144" s="27">
        <f>Baseline!CM144*'Summary all tools'!M$37</f>
        <v>108.30239872650085</v>
      </c>
      <c r="N144" s="27">
        <f>Baseline!CN144*'Summary all tools'!N$37</f>
        <v>84.01377347048853</v>
      </c>
      <c r="O144" s="27">
        <f>Baseline!CO144*'Summary all tools'!O$37</f>
        <v>145.38601094992075</v>
      </c>
      <c r="P144" s="27">
        <f>Baseline!CP144*'Summary all tools'!P$37</f>
        <v>80.897212353908927</v>
      </c>
      <c r="Q144" s="28"/>
      <c r="R144" s="29">
        <f>Baseline!CR144*'Summary all tools'!B$44</f>
        <v>20.703999941900459</v>
      </c>
      <c r="S144" s="29">
        <f>Baseline!CS144*'Summary all tools'!C$44</f>
        <v>14.124179082186679</v>
      </c>
      <c r="T144" s="29">
        <f>Baseline!CT144*'Summary all tools'!D$44</f>
        <v>22.322510802404672</v>
      </c>
      <c r="U144" s="29">
        <f>Baseline!CU144*'Summary all tools'!E$44</f>
        <v>10.046529646524252</v>
      </c>
      <c r="V144" s="29">
        <f>Baseline!CV144*'Summary all tools'!F$44</f>
        <v>3.7278387577961301</v>
      </c>
      <c r="W144" s="29">
        <f>Baseline!CW144*'Summary all tools'!G$44</f>
        <v>4.0022344976104476</v>
      </c>
      <c r="X144" s="29">
        <f>Baseline!CX144*'Summary all tools'!H$44</f>
        <v>2.5938548683429574</v>
      </c>
      <c r="Y144" s="29">
        <f>Baseline!CY144*'Summary all tools'!J$44</f>
        <v>15.129524396980955</v>
      </c>
      <c r="Z144" s="29">
        <f>Baseline!CZ144*'Summary all tools'!K$44</f>
        <v>8.7466473437839198</v>
      </c>
      <c r="AA144" s="29">
        <f>Baseline!DA144*'Summary all tools'!L$44</f>
        <v>10.956719394586521</v>
      </c>
      <c r="AB144" s="29">
        <f>Baseline!DB144*'Summary all tools'!M$44</f>
        <v>5.2280121336471463</v>
      </c>
      <c r="AC144" s="29">
        <f>Baseline!DC144*'Summary all tools'!N$44</f>
        <v>2.7918788732827911</v>
      </c>
      <c r="AD144" s="29">
        <f>Baseline!DD144*'Summary all tools'!O$44</f>
        <v>5.3285390697852595</v>
      </c>
      <c r="AE144" s="29">
        <f>Baseline!DE144*'Summary all tools'!P$44</f>
        <v>2.3562294860361828</v>
      </c>
      <c r="AF144" s="29">
        <f t="shared" si="6"/>
        <v>1824.3413758357556</v>
      </c>
      <c r="AH144" s="6">
        <f>C144*'Summary all tools'!B$38</f>
        <v>19.50468607906333</v>
      </c>
      <c r="AI144" s="6">
        <f>D144*'Summary all tools'!C$38</f>
        <v>19.591799708635374</v>
      </c>
      <c r="AJ144" s="6">
        <f>E144*'Summary all tools'!D$38</f>
        <v>44.276218819526406</v>
      </c>
      <c r="AK144" s="6">
        <f>F144*'Summary all tools'!E$38</f>
        <v>32.524322572480116</v>
      </c>
      <c r="AL144" s="6">
        <f>G144*'Summary all tools'!F$38</f>
        <v>24.036140875945623</v>
      </c>
      <c r="AM144" s="6">
        <f>H144*'Summary all tools'!G$38</f>
        <v>37.038164008154219</v>
      </c>
      <c r="AN144" s="6">
        <f>I144*'Summary all tools'!H$38</f>
        <v>17.958981868337851</v>
      </c>
      <c r="AO144" s="6">
        <f>J144*'Summary all tools'!J$38</f>
        <v>9.6502725011897912</v>
      </c>
      <c r="AP144" s="6">
        <f>K144*'Summary all tools'!K$38</f>
        <v>9.6292826347479927</v>
      </c>
      <c r="AQ144" s="6">
        <f>L144*'Summary all tools'!L$38</f>
        <v>36.802721712758391</v>
      </c>
      <c r="AR144" s="6">
        <f>M144*'Summary all tools'!M$38</f>
        <v>26.519404125305879</v>
      </c>
      <c r="AS144" s="6">
        <f>N144*'Summary all tools'!N$38</f>
        <v>20.571983972231372</v>
      </c>
      <c r="AT144" s="6">
        <f>O144*'Summary all tools'!O$38</f>
        <v>32.383277369087658</v>
      </c>
      <c r="AU144" s="6">
        <f>P144*'Summary all tools'!P$38</f>
        <v>18.019043571839919</v>
      </c>
      <c r="AV144" s="6"/>
      <c r="AW144" s="6">
        <f>R144*'Summary all tools'!B$45</f>
        <v>3.8927653800911015</v>
      </c>
      <c r="AX144" s="6">
        <f>S144*'Summary all tools'!C$45</f>
        <v>2.6556276810101407</v>
      </c>
      <c r="AY144" s="6">
        <f>T144*'Summary all tools'!D$45</f>
        <v>4.2182209380130899</v>
      </c>
      <c r="AZ144" s="6">
        <f>U144*'Summary all tools'!E$45</f>
        <v>1.8984639355521182</v>
      </c>
      <c r="BA144" s="6">
        <f>V144*'Summary all tools'!F$45</f>
        <v>0.70443901409058329</v>
      </c>
      <c r="BB144" s="6">
        <f>W144*'Summary all tools'!G$45</f>
        <v>0.96541885755667911</v>
      </c>
      <c r="BC144" s="6">
        <f>X144*'Summary all tools'!H$45</f>
        <v>0.62568957545056547</v>
      </c>
      <c r="BD144" s="6">
        <f>Y144*'Summary all tools'!J$45</f>
        <v>1.848119957395189</v>
      </c>
      <c r="BE144" s="6">
        <f>Z144*'Summary all tools'!K$45</f>
        <v>1.068431041994309</v>
      </c>
      <c r="BF144" s="6">
        <f>AA144*'Summary all tools'!L$45</f>
        <v>2.682910747400808</v>
      </c>
      <c r="BG144" s="6">
        <f>AB144*'Summary all tools'!M$45</f>
        <v>1.2801541625528756</v>
      </c>
      <c r="BH144" s="6">
        <f>AC144*'Summary all tools'!N$45</f>
        <v>0.68363180298954129</v>
      </c>
      <c r="BI144" s="6">
        <f>AD144*'Summary all tools'!O$45</f>
        <v>1.186878693083576</v>
      </c>
      <c r="BJ144" s="6">
        <f>AE144*'Summary all tools'!P$45</f>
        <v>0.5248265118011628</v>
      </c>
      <c r="BK144" s="6">
        <f t="shared" si="7"/>
        <v>372.74187811828563</v>
      </c>
      <c r="BM144" s="6">
        <f>C144*'Summary all tools'!B$39</f>
        <v>4.487803876598643</v>
      </c>
      <c r="BN144" s="6">
        <f>D144*'Summary all tools'!C$39</f>
        <v>4.5078477205709708</v>
      </c>
      <c r="BO144" s="6">
        <f>E144*'Summary all tools'!D$39</f>
        <v>13.062859589611827</v>
      </c>
      <c r="BP144" s="6">
        <f>F144*'Summary all tools'!E$39</f>
        <v>9.5956852310112151</v>
      </c>
      <c r="BQ144" s="6">
        <f>G144*'Summary all tools'!F$39</f>
        <v>7.0914080224063172</v>
      </c>
      <c r="BR144" s="6">
        <f>H144*'Summary all tools'!G$39</f>
        <v>7.6630684154801836</v>
      </c>
      <c r="BS144" s="6">
        <f>I144*'Summary all tools'!H$39</f>
        <v>3.7156514210354175</v>
      </c>
      <c r="BT144" s="6">
        <f>J144*'Summary all tools'!J$39</f>
        <v>2.1263312290757166</v>
      </c>
      <c r="BU144" s="6">
        <f>K144*'Summary all tools'!K$39</f>
        <v>2.1217063432495578</v>
      </c>
      <c r="BV144" s="6">
        <f>L144*'Summary all tools'!L$39</f>
        <v>7.2864449028615601</v>
      </c>
      <c r="BW144" s="6">
        <f>M144*'Summary all tools'!M$39</f>
        <v>5.2504860516545202</v>
      </c>
      <c r="BX144" s="6">
        <f>N144*'Summary all tools'!N$39</f>
        <v>4.072976692488762</v>
      </c>
      <c r="BY144" s="6">
        <f>O144*'Summary all tools'!O$39</f>
        <v>7.3167237570323573</v>
      </c>
      <c r="BZ144" s="6">
        <f>P144*'Summary all tools'!P$39</f>
        <v>4.0712483384073455</v>
      </c>
      <c r="CA144" s="6"/>
      <c r="CB144" s="6">
        <f>R144*'Summary all tools'!B$46</f>
        <v>0.89568052993246583</v>
      </c>
      <c r="CC144" s="6">
        <f>S144*'Summary all tools'!C$46</f>
        <v>0.61102937793153689</v>
      </c>
      <c r="CD144" s="6">
        <f>T144*'Summary all tools'!D$46</f>
        <v>1.2445061773641102</v>
      </c>
      <c r="CE144" s="6">
        <f>U144*'Summary all tools'!E$46</f>
        <v>0.56010581949519012</v>
      </c>
      <c r="CF144" s="6">
        <f>V144*'Summary all tools'!F$46</f>
        <v>0.20783138614473728</v>
      </c>
      <c r="CG144" s="6">
        <f>W144*'Summary all tools'!G$46</f>
        <v>0.19974183259793363</v>
      </c>
      <c r="CH144" s="6">
        <f>X144*'Summary all tools'!H$46</f>
        <v>0.12945301561046182</v>
      </c>
      <c r="CI144" s="6">
        <f>Y144*'Summary all tools'!I$46</f>
        <v>0</v>
      </c>
      <c r="CJ144" s="6">
        <f>Z144*'Summary all tools'!J$46</f>
        <v>0.23541700925298337</v>
      </c>
      <c r="CK144" s="6">
        <f>AA144*'Summary all tools'!K$46</f>
        <v>0.29490135016485464</v>
      </c>
      <c r="CL144" s="6">
        <f>AB144*'Summary all tools'!L$46</f>
        <v>0.25345334090811966</v>
      </c>
      <c r="CM144" s="6">
        <f>AC144*'Summary all tools'!M$46</f>
        <v>0.13534992072611723</v>
      </c>
      <c r="CN144" s="6">
        <f>AD144*'Summary all tools'!N$46</f>
        <v>0.25832687355573569</v>
      </c>
      <c r="CO144" s="6">
        <f>AE144*'Summary all tools'!O$46</f>
        <v>0.11858004869147611</v>
      </c>
      <c r="CP144" s="6">
        <f t="shared" si="8"/>
        <v>87.514618273860108</v>
      </c>
      <c r="CR144" s="6"/>
      <c r="CS144" s="6"/>
      <c r="CT144" s="6"/>
      <c r="CU144" s="6"/>
      <c r="CV144" s="6"/>
      <c r="CW144" s="6"/>
      <c r="CX144" s="6"/>
      <c r="CY144" s="6"/>
      <c r="CZ144" s="6"/>
      <c r="DA144" s="6"/>
      <c r="DB144" s="6"/>
      <c r="DC144" s="6"/>
      <c r="DD144" s="6"/>
      <c r="DE144" s="6"/>
      <c r="DF144" s="6"/>
      <c r="DH144" s="6"/>
      <c r="DI144" s="6"/>
      <c r="DJ144" s="6"/>
      <c r="DK144" s="6"/>
      <c r="DL144" s="6"/>
      <c r="DM144" s="6"/>
      <c r="DN144" s="6"/>
      <c r="DO144" s="6"/>
      <c r="DP144" s="6"/>
      <c r="DQ144" s="6"/>
      <c r="DR144" s="6"/>
      <c r="DS144" s="6"/>
      <c r="DT144" s="6"/>
      <c r="DU144" s="6"/>
      <c r="DV144" s="6"/>
      <c r="DX144" s="6"/>
      <c r="DY144" s="6"/>
      <c r="DZ144" s="6"/>
      <c r="EA144" s="6"/>
      <c r="EB144" s="6"/>
      <c r="EC144" s="6"/>
      <c r="ED144" s="6"/>
      <c r="EE144" s="6"/>
      <c r="EF144" s="6"/>
      <c r="EG144" s="6"/>
      <c r="EH144" s="6"/>
      <c r="EI144" s="6"/>
      <c r="EJ144" s="6"/>
      <c r="EK144" s="6"/>
      <c r="EL144" s="6"/>
      <c r="EN144" s="1"/>
      <c r="EO144" s="1"/>
      <c r="EP144" s="1"/>
      <c r="EQ144" s="1"/>
      <c r="ER144" s="1"/>
      <c r="ES144" s="1"/>
      <c r="ET144" s="1"/>
      <c r="EU144" s="1"/>
      <c r="EV144" s="1"/>
      <c r="EW144" s="1"/>
      <c r="EX144" s="1"/>
      <c r="EY144" s="1"/>
      <c r="EZ144" s="1"/>
      <c r="FA144" s="1"/>
      <c r="FB144" s="2"/>
      <c r="FD144" s="2"/>
      <c r="FE144" s="2"/>
      <c r="FF144" s="2"/>
      <c r="FG144" s="2"/>
      <c r="FH144" s="2"/>
      <c r="FI144" s="2"/>
      <c r="FJ144" s="2"/>
      <c r="FK144" s="2"/>
      <c r="FL144" s="2"/>
      <c r="FM144" s="2"/>
      <c r="FN144" s="2"/>
      <c r="FO144" s="2"/>
      <c r="FP144" s="2"/>
      <c r="FQ144" s="2"/>
      <c r="FR144" s="2"/>
      <c r="FT144" s="2"/>
      <c r="FU144" s="2"/>
      <c r="FV144" s="2"/>
      <c r="FW144" s="2"/>
      <c r="FX144" s="2"/>
      <c r="FY144" s="2"/>
      <c r="FZ144" s="2"/>
      <c r="GA144" s="2"/>
      <c r="GB144" s="2"/>
      <c r="GC144" s="2"/>
      <c r="GD144" s="2"/>
      <c r="GE144" s="2"/>
      <c r="GF144" s="2"/>
      <c r="GG144" s="2"/>
      <c r="GH144" s="2"/>
      <c r="GJ144" s="6"/>
    </row>
    <row r="145" spans="1:192" x14ac:dyDescent="0.25">
      <c r="A145" s="8" t="s">
        <v>78</v>
      </c>
      <c r="B145" s="8" t="s">
        <v>312</v>
      </c>
      <c r="C145" s="22">
        <f>Baseline!CC145*'Summary all tools'!B$37</f>
        <v>170.97616525671515</v>
      </c>
      <c r="D145" s="22">
        <f>Baseline!CD145*'Summary all tools'!C$37</f>
        <v>175.31591678726889</v>
      </c>
      <c r="E145" s="22">
        <f>Baseline!CE145*'Summary all tools'!D$37</f>
        <v>414.10995141915021</v>
      </c>
      <c r="F145" s="22">
        <f>Baseline!CF145*'Summary all tools'!E$37</f>
        <v>305.48531648781835</v>
      </c>
      <c r="G145" s="22">
        <f>Baseline!CG145*'Summary all tools'!F$37</f>
        <v>221.70092441891879</v>
      </c>
      <c r="H145" s="22">
        <f>Baseline!CH145*'Summary all tools'!G$37</f>
        <v>277.48817063444795</v>
      </c>
      <c r="I145" s="22">
        <f>Baseline!CI145*'Summary all tools'!H$37</f>
        <v>147.98939264136081</v>
      </c>
      <c r="J145" s="27">
        <f>Baseline!CJ145*'Summary all tools'!J$37</f>
        <v>127.34087724662444</v>
      </c>
      <c r="K145" s="27">
        <f>Baseline!CK145*'Summary all tools'!K$37</f>
        <v>134.21705726996205</v>
      </c>
      <c r="L145" s="27">
        <f>Baseline!CL145*'Summary all tools'!L$37</f>
        <v>271.06332439073088</v>
      </c>
      <c r="M145" s="27">
        <f>Baseline!CM145*'Summary all tools'!M$37</f>
        <v>207.64638395336874</v>
      </c>
      <c r="N145" s="27">
        <f>Baseline!CN145*'Summary all tools'!N$37</f>
        <v>149.45909881707621</v>
      </c>
      <c r="O145" s="27">
        <f>Baseline!CO145*'Summary all tools'!O$37</f>
        <v>266.95408245333806</v>
      </c>
      <c r="P145" s="27">
        <f>Baseline!CP145*'Summary all tools'!P$37</f>
        <v>150.9228638276843</v>
      </c>
      <c r="Q145" s="28"/>
      <c r="R145" s="29">
        <f>Baseline!CR145*'Summary all tools'!B$44</f>
        <v>16.448436341365309</v>
      </c>
      <c r="S145" s="29">
        <f>Baseline!CS145*'Summary all tools'!C$44</f>
        <v>13.637616830522406</v>
      </c>
      <c r="T145" s="29">
        <f>Baseline!CT145*'Summary all tools'!D$44</f>
        <v>27.269899519744492</v>
      </c>
      <c r="U145" s="29">
        <f>Baseline!CU145*'Summary all tools'!E$44</f>
        <v>17.902615502302485</v>
      </c>
      <c r="V145" s="29">
        <f>Baseline!CV145*'Summary all tools'!F$44</f>
        <v>8.5642044240450463</v>
      </c>
      <c r="W145" s="29">
        <f>Baseline!CW145*'Summary all tools'!G$44</f>
        <v>9.020746020263795</v>
      </c>
      <c r="X145" s="29">
        <f>Baseline!CX145*'Summary all tools'!H$44</f>
        <v>6.3834389349257004</v>
      </c>
      <c r="Y145" s="29">
        <f>Baseline!CY145*'Summary all tools'!J$44</f>
        <v>11.983866757653423</v>
      </c>
      <c r="Z145" s="29">
        <f>Baseline!CZ145*'Summary all tools'!K$44</f>
        <v>9.8812774054966663</v>
      </c>
      <c r="AA145" s="29">
        <f>Baseline!DA145*'Summary all tools'!L$44</f>
        <v>18.064210211306406</v>
      </c>
      <c r="AB145" s="29">
        <f>Baseline!DB145*'Summary all tools'!M$44</f>
        <v>12.264370059955423</v>
      </c>
      <c r="AC145" s="29">
        <f>Baseline!DC145*'Summary all tools'!N$44</f>
        <v>6.521562380205002</v>
      </c>
      <c r="AD145" s="29">
        <f>Baseline!DD145*'Summary all tools'!O$44</f>
        <v>10.523379951757889</v>
      </c>
      <c r="AE145" s="29">
        <f>Baseline!DE145*'Summary all tools'!P$44</f>
        <v>5.7649934736562995</v>
      </c>
      <c r="AF145" s="29">
        <f t="shared" si="6"/>
        <v>3194.9001434176653</v>
      </c>
      <c r="AH145" s="6">
        <f>C145*'Summary all tools'!B$38</f>
        <v>32.146932901844941</v>
      </c>
      <c r="AI145" s="6">
        <f>D145*'Summary all tools'!C$38</f>
        <v>32.962892840201974</v>
      </c>
      <c r="AJ145" s="6">
        <f>E145*'Summary all tools'!D$38</f>
        <v>78.25317157098965</v>
      </c>
      <c r="AK145" s="6">
        <f>F145*'Summary all tools'!E$38</f>
        <v>57.72668539265112</v>
      </c>
      <c r="AL145" s="6">
        <f>G145*'Summary all tools'!F$38</f>
        <v>41.89418876930273</v>
      </c>
      <c r="AM145" s="6">
        <f>H145*'Summary all tools'!G$38</f>
        <v>66.935686262098812</v>
      </c>
      <c r="AN145" s="6">
        <f>I145*'Summary all tools'!H$38</f>
        <v>35.697995821991839</v>
      </c>
      <c r="AO145" s="6">
        <f>J145*'Summary all tools'!J$38</f>
        <v>15.555096806523483</v>
      </c>
      <c r="AP145" s="6">
        <f>K145*'Summary all tools'!K$38</f>
        <v>16.395044262790396</v>
      </c>
      <c r="AQ145" s="6">
        <f>L145*'Summary all tools'!L$38</f>
        <v>66.373763901756618</v>
      </c>
      <c r="AR145" s="6">
        <f>M145*'Summary all tools'!M$38</f>
        <v>50.845211518573443</v>
      </c>
      <c r="AS145" s="6">
        <f>N145*'Summary all tools'!N$38</f>
        <v>36.597215651182175</v>
      </c>
      <c r="AT145" s="6">
        <f>O145*'Summary all tools'!O$38</f>
        <v>59.461347349811554</v>
      </c>
      <c r="AU145" s="6">
        <f>P145*'Summary all tools'!P$38</f>
        <v>33.616555875877488</v>
      </c>
      <c r="AV145" s="6"/>
      <c r="AW145" s="6">
        <f>R145*'Summary all tools'!B$45</f>
        <v>3.0926344535345756</v>
      </c>
      <c r="AX145" s="6">
        <f>S145*'Summary all tools'!C$45</f>
        <v>2.5641442626439797</v>
      </c>
      <c r="AY145" s="6">
        <f>T145*'Summary all tools'!D$45</f>
        <v>5.1531148153507784</v>
      </c>
      <c r="AZ145" s="6">
        <f>U145*'Summary all tools'!E$45</f>
        <v>3.3830059810688971</v>
      </c>
      <c r="BA145" s="6">
        <f>V145*'Summary all tools'!F$45</f>
        <v>1.6183531834169631</v>
      </c>
      <c r="BB145" s="6">
        <f>W145*'Summary all tools'!G$45</f>
        <v>2.1759840215238913</v>
      </c>
      <c r="BC145" s="6">
        <f>X145*'Summary all tools'!H$45</f>
        <v>1.5398129038961255</v>
      </c>
      <c r="BD145" s="6">
        <f>Y145*'Summary all tools'!J$45</f>
        <v>1.4638677819907908</v>
      </c>
      <c r="BE145" s="6">
        <f>Z145*'Summary all tools'!K$45</f>
        <v>1.207029745184893</v>
      </c>
      <c r="BF145" s="6">
        <f>AA145*'Summary all tools'!L$45</f>
        <v>4.4232823689147978</v>
      </c>
      <c r="BG145" s="6">
        <f>AB145*'Summary all tools'!M$45</f>
        <v>3.0031078700630371</v>
      </c>
      <c r="BH145" s="6">
        <f>AC145*'Summary all tools'!N$45</f>
        <v>1.5968985943312166</v>
      </c>
      <c r="BI145" s="6">
        <f>AD145*'Summary all tools'!O$45</f>
        <v>2.3439774543058114</v>
      </c>
      <c r="BJ145" s="6">
        <f>AE145*'Summary all tools'!P$45</f>
        <v>1.2840945388665943</v>
      </c>
      <c r="BK145" s="6">
        <f t="shared" si="7"/>
        <v>659.31109690068854</v>
      </c>
      <c r="BM145" s="6">
        <f>C145*'Summary all tools'!B$39</f>
        <v>7.396639428743085</v>
      </c>
      <c r="BN145" s="6">
        <f>D145*'Summary all tools'!C$39</f>
        <v>7.5843824234093038</v>
      </c>
      <c r="BO145" s="6">
        <f>E145*'Summary all tools'!D$39</f>
        <v>23.087115836161544</v>
      </c>
      <c r="BP145" s="6">
        <f>F145*'Summary all tools'!E$39</f>
        <v>17.031164945036821</v>
      </c>
      <c r="BQ145" s="6">
        <f>G145*'Summary all tools'!F$39</f>
        <v>12.360086748707326</v>
      </c>
      <c r="BR145" s="6">
        <f>H145*'Summary all tools'!G$39</f>
        <v>13.848762674916996</v>
      </c>
      <c r="BS145" s="6">
        <f>I145*'Summary all tools'!H$39</f>
        <v>7.3857922390327948</v>
      </c>
      <c r="BT145" s="6">
        <f>J145*'Summary all tools'!J$39</f>
        <v>3.4273942116068694</v>
      </c>
      <c r="BU145" s="6">
        <f>K145*'Summary all tools'!K$39</f>
        <v>3.612467379936867</v>
      </c>
      <c r="BV145" s="6">
        <f>L145*'Summary all tools'!L$39</f>
        <v>13.141114329542418</v>
      </c>
      <c r="BW145" s="6">
        <f>M145*'Summary all tools'!M$39</f>
        <v>10.066669394616891</v>
      </c>
      <c r="BX145" s="6">
        <f>N145*'Summary all tools'!N$39</f>
        <v>7.2457574611400961</v>
      </c>
      <c r="BY145" s="6">
        <f>O145*'Summary all tools'!O$39</f>
        <v>13.434781409580852</v>
      </c>
      <c r="BZ145" s="6">
        <f>P145*'Summary all tools'!P$39</f>
        <v>7.5953724573112318</v>
      </c>
      <c r="CA145" s="6"/>
      <c r="CB145" s="6">
        <f>R145*'Summary all tools'!B$46</f>
        <v>0.71157960877786697</v>
      </c>
      <c r="CC145" s="6">
        <f>S145*'Summary all tools'!C$46</f>
        <v>0.58998009582958832</v>
      </c>
      <c r="CD145" s="6">
        <f>T145*'Summary all tools'!D$46</f>
        <v>1.5203289051500744</v>
      </c>
      <c r="CE145" s="6">
        <f>U145*'Summary all tools'!E$46</f>
        <v>0.99809182671287322</v>
      </c>
      <c r="CF145" s="6">
        <f>V145*'Summary all tools'!F$46</f>
        <v>0.47746444852363812</v>
      </c>
      <c r="CG145" s="6">
        <f>W145*'Summary all tools'!G$46</f>
        <v>0.45020359066011545</v>
      </c>
      <c r="CH145" s="6">
        <f>X145*'Summary all tools'!H$46</f>
        <v>0.31858198011643973</v>
      </c>
      <c r="CI145" s="6">
        <f>Y145*'Summary all tools'!I$46</f>
        <v>0</v>
      </c>
      <c r="CJ145" s="6">
        <f>Z145*'Summary all tools'!J$46</f>
        <v>0.26595570656616285</v>
      </c>
      <c r="CK145" s="6">
        <f>AA145*'Summary all tools'!K$46</f>
        <v>0.48620027483847472</v>
      </c>
      <c r="CL145" s="6">
        <f>AB145*'Summary all tools'!L$46</f>
        <v>0.59457504809972883</v>
      </c>
      <c r="CM145" s="6">
        <f>AC145*'Summary all tools'!M$46</f>
        <v>0.31616448679712006</v>
      </c>
      <c r="CN145" s="6">
        <f>AD145*'Summary all tools'!N$46</f>
        <v>0.51017207654372676</v>
      </c>
      <c r="CO145" s="6">
        <f>AE145*'Summary all tools'!O$46</f>
        <v>0.29013014685688737</v>
      </c>
      <c r="CP145" s="6">
        <f t="shared" si="8"/>
        <v>154.74692913521585</v>
      </c>
      <c r="CR145" s="6"/>
      <c r="CS145" s="6"/>
      <c r="CT145" s="6"/>
      <c r="CU145" s="6"/>
      <c r="CV145" s="6"/>
      <c r="CW145" s="6"/>
      <c r="CX145" s="6"/>
      <c r="CY145" s="6"/>
      <c r="CZ145" s="6"/>
      <c r="DA145" s="6"/>
      <c r="DB145" s="6"/>
      <c r="DC145" s="6"/>
      <c r="DD145" s="6"/>
      <c r="DE145" s="6"/>
      <c r="DF145" s="6"/>
      <c r="DH145" s="6"/>
      <c r="DI145" s="6"/>
      <c r="DJ145" s="6"/>
      <c r="DK145" s="6"/>
      <c r="DL145" s="6"/>
      <c r="DM145" s="6"/>
      <c r="DN145" s="6"/>
      <c r="DO145" s="6"/>
      <c r="DP145" s="6"/>
      <c r="DQ145" s="6"/>
      <c r="DR145" s="6"/>
      <c r="DS145" s="6"/>
      <c r="DT145" s="6"/>
      <c r="DU145" s="6"/>
      <c r="DV145" s="6"/>
      <c r="DX145" s="6"/>
      <c r="DY145" s="6"/>
      <c r="DZ145" s="6"/>
      <c r="EA145" s="6"/>
      <c r="EB145" s="6"/>
      <c r="EC145" s="6"/>
      <c r="ED145" s="6"/>
      <c r="EE145" s="6"/>
      <c r="EF145" s="6"/>
      <c r="EG145" s="6"/>
      <c r="EH145" s="6"/>
      <c r="EI145" s="6"/>
      <c r="EJ145" s="6"/>
      <c r="EK145" s="6"/>
      <c r="EL145" s="6"/>
      <c r="EN145" s="1"/>
      <c r="EO145" s="1"/>
      <c r="EP145" s="1"/>
      <c r="EQ145" s="1"/>
      <c r="ER145" s="1"/>
      <c r="ES145" s="1"/>
      <c r="ET145" s="1"/>
      <c r="EU145" s="1"/>
      <c r="EV145" s="1"/>
      <c r="EW145" s="1"/>
      <c r="EX145" s="1"/>
      <c r="EY145" s="1"/>
      <c r="EZ145" s="1"/>
      <c r="FA145" s="1"/>
      <c r="FB145" s="2"/>
      <c r="FD145" s="2"/>
      <c r="FE145" s="2"/>
      <c r="FF145" s="2"/>
      <c r="FG145" s="2"/>
      <c r="FH145" s="2"/>
      <c r="FI145" s="2"/>
      <c r="FJ145" s="2"/>
      <c r="FK145" s="2"/>
      <c r="FL145" s="2"/>
      <c r="FM145" s="2"/>
      <c r="FN145" s="2"/>
      <c r="FO145" s="2"/>
      <c r="FP145" s="2"/>
      <c r="FQ145" s="2"/>
      <c r="FR145" s="2"/>
      <c r="FT145" s="2"/>
      <c r="FU145" s="2"/>
      <c r="FV145" s="2"/>
      <c r="FW145" s="2"/>
      <c r="FX145" s="2"/>
      <c r="FY145" s="2"/>
      <c r="FZ145" s="2"/>
      <c r="GA145" s="2"/>
      <c r="GB145" s="2"/>
      <c r="GC145" s="2"/>
      <c r="GD145" s="2"/>
      <c r="GE145" s="2"/>
      <c r="GF145" s="2"/>
      <c r="GG145" s="2"/>
      <c r="GH145" s="2"/>
      <c r="GJ145" s="6"/>
    </row>
    <row r="146" spans="1:192" x14ac:dyDescent="0.25">
      <c r="A146" s="8" t="s">
        <v>14</v>
      </c>
      <c r="B146" s="8" t="s">
        <v>313</v>
      </c>
      <c r="C146" s="22">
        <f>Baseline!CC146*'Summary all tools'!B$37</f>
        <v>84.94267336958562</v>
      </c>
      <c r="D146" s="22">
        <f>Baseline!CD146*'Summary all tools'!C$37</f>
        <v>81.801536659329102</v>
      </c>
      <c r="E146" s="22">
        <f>Baseline!CE146*'Summary all tools'!D$37</f>
        <v>196.63670223192653</v>
      </c>
      <c r="F146" s="22">
        <f>Baseline!CF146*'Summary all tools'!E$37</f>
        <v>142.59072584804898</v>
      </c>
      <c r="G146" s="22">
        <f>Baseline!CG146*'Summary all tools'!F$37</f>
        <v>95.147759583412054</v>
      </c>
      <c r="H146" s="22">
        <f>Baseline!CH146*'Summary all tools'!G$37</f>
        <v>101.89533689455351</v>
      </c>
      <c r="I146" s="22">
        <f>Baseline!CI146*'Summary all tools'!H$37</f>
        <v>53.092703871159124</v>
      </c>
      <c r="J146" s="27">
        <f>Baseline!CJ146*'Summary all tools'!J$37</f>
        <v>63.722084594769612</v>
      </c>
      <c r="K146" s="27">
        <f>Baseline!CK146*'Summary all tools'!K$37</f>
        <v>63.720392607901374</v>
      </c>
      <c r="L146" s="27">
        <f>Baseline!CL146*'Summary all tools'!L$37</f>
        <v>125.84552250498544</v>
      </c>
      <c r="M146" s="27">
        <f>Baseline!CM146*'Summary all tools'!M$37</f>
        <v>91.425123428817699</v>
      </c>
      <c r="N146" s="27">
        <f>Baseline!CN146*'Summary all tools'!N$37</f>
        <v>63.339592822695444</v>
      </c>
      <c r="O146" s="27">
        <f>Baseline!CO146*'Summary all tools'!O$37</f>
        <v>100.29278359968716</v>
      </c>
      <c r="P146" s="27">
        <f>Baseline!CP146*'Summary all tools'!P$37</f>
        <v>57.173512686009481</v>
      </c>
      <c r="Q146" s="28"/>
      <c r="R146" s="29">
        <f>Baseline!CR146*'Summary all tools'!B$44</f>
        <v>8.4239006252914521</v>
      </c>
      <c r="S146" s="29">
        <f>Baseline!CS146*'Summary all tools'!C$44</f>
        <v>5.4179497903576097</v>
      </c>
      <c r="T146" s="29">
        <f>Baseline!CT146*'Summary all tools'!D$44</f>
        <v>10.533191522744952</v>
      </c>
      <c r="U146" s="29">
        <f>Baseline!CU146*'Summary all tools'!E$44</f>
        <v>5.7036290339219589</v>
      </c>
      <c r="V146" s="29">
        <f>Baseline!CV146*'Summary all tools'!F$44</f>
        <v>2.6642704818596301</v>
      </c>
      <c r="W146" s="29">
        <f>Baseline!CW146*'Summary all tools'!G$44</f>
        <v>3.2716265600529866</v>
      </c>
      <c r="X146" s="29">
        <f>Baseline!CX146*'Summary all tools'!H$44</f>
        <v>1.7183239694100372</v>
      </c>
      <c r="Y146" s="29">
        <f>Baseline!CY146*'Summary all tools'!J$44</f>
        <v>6.0090407079526384</v>
      </c>
      <c r="Z146" s="29">
        <f>Baseline!CZ146*'Summary all tools'!K$44</f>
        <v>3.7145758824421771</v>
      </c>
      <c r="AA146" s="29">
        <f>Baseline!DA146*'Summary all tools'!L$44</f>
        <v>6.5533876650277199</v>
      </c>
      <c r="AB146" s="29">
        <f>Baseline!DB146*'Summary all tools'!M$44</f>
        <v>4.7973744579961162</v>
      </c>
      <c r="AC146" s="29">
        <f>Baseline!DC146*'Summary all tools'!N$44</f>
        <v>2.2419090773853587</v>
      </c>
      <c r="AD146" s="29">
        <f>Baseline!DD146*'Summary all tools'!O$44</f>
        <v>3.1210480730046632</v>
      </c>
      <c r="AE146" s="29">
        <f>Baseline!DE146*'Summary all tools'!P$44</f>
        <v>1.2050623282765465</v>
      </c>
      <c r="AF146" s="29">
        <f t="shared" si="6"/>
        <v>1387.001740878605</v>
      </c>
      <c r="AH146" s="6">
        <f>C146*'Summary all tools'!B$38</f>
        <v>15.970918620238228</v>
      </c>
      <c r="AI146" s="6">
        <f>D146*'Summary all tools'!C$38</f>
        <v>15.380322200506138</v>
      </c>
      <c r="AJ146" s="6">
        <f>E146*'Summary all tools'!D$38</f>
        <v>37.15787448279363</v>
      </c>
      <c r="AK146" s="6">
        <f>F146*'Summary all tools'!E$38</f>
        <v>26.944961105089067</v>
      </c>
      <c r="AL146" s="6">
        <f>G146*'Summary all tools'!F$38</f>
        <v>17.979799639588428</v>
      </c>
      <c r="AM146" s="6">
        <f>H146*'Summary all tools'!G$38</f>
        <v>24.57918939877862</v>
      </c>
      <c r="AN146" s="6">
        <f>I146*'Summary all tools'!H$38</f>
        <v>12.807020065039309</v>
      </c>
      <c r="AO146" s="6">
        <f>J146*'Summary all tools'!J$38</f>
        <v>7.7838571244128509</v>
      </c>
      <c r="AP146" s="6">
        <f>K146*'Summary all tools'!K$38</f>
        <v>7.783650442787124</v>
      </c>
      <c r="AQ146" s="6">
        <f>L146*'Summary all tools'!L$38</f>
        <v>30.815090966709665</v>
      </c>
      <c r="AR146" s="6">
        <f>M146*'Summary all tools'!M$38</f>
        <v>22.386759886431943</v>
      </c>
      <c r="AS146" s="6">
        <f>N146*'Summary all tools'!N$38</f>
        <v>15.509612704324768</v>
      </c>
      <c r="AT146" s="6">
        <f>O146*'Summary all tools'!O$38</f>
        <v>22.33921274960413</v>
      </c>
      <c r="AU146" s="6">
        <f>P146*'Summary all tools'!P$38</f>
        <v>12.73482715000584</v>
      </c>
      <c r="AV146" s="6"/>
      <c r="AW146" s="6">
        <f>R146*'Summary all tools'!B$45</f>
        <v>1.583861515237827</v>
      </c>
      <c r="AX146" s="6">
        <f>S146*'Summary all tools'!C$45</f>
        <v>1.0186827392852078</v>
      </c>
      <c r="AY146" s="6">
        <f>T146*'Summary all tools'!D$45</f>
        <v>1.9904270365750438</v>
      </c>
      <c r="AZ146" s="6">
        <f>U146*'Summary all tools'!E$45</f>
        <v>1.0777984442035626</v>
      </c>
      <c r="BA146" s="6">
        <f>V146*'Summary all tools'!F$45</f>
        <v>0.5034595628866203</v>
      </c>
      <c r="BB146" s="6">
        <f>W146*'Summary all tools'!G$45</f>
        <v>0.78918163786860396</v>
      </c>
      <c r="BC146" s="6">
        <f>X146*'Summary all tools'!H$45</f>
        <v>0.41449404437709769</v>
      </c>
      <c r="BD146" s="6">
        <f>Y146*'Summary all tools'!J$45</f>
        <v>0.73402360614742379</v>
      </c>
      <c r="BE146" s="6">
        <f>Z146*'Summary all tools'!K$45</f>
        <v>0.45374736452192227</v>
      </c>
      <c r="BF146" s="6">
        <f>AA146*'Summary all tools'!L$45</f>
        <v>1.6046914742631557</v>
      </c>
      <c r="BG146" s="6">
        <f>AB146*'Summary all tools'!M$45</f>
        <v>1.1747063175701253</v>
      </c>
      <c r="BH146" s="6">
        <f>AC146*'Summary all tools'!N$45</f>
        <v>0.54896376751095877</v>
      </c>
      <c r="BI146" s="6">
        <f>AD146*'Summary all tools'!O$45</f>
        <v>0.69518218960681688</v>
      </c>
      <c r="BJ146" s="6">
        <f>AE146*'Summary all tools'!P$45</f>
        <v>0.26841556053876481</v>
      </c>
      <c r="BK146" s="6">
        <f t="shared" si="7"/>
        <v>283.0307317969029</v>
      </c>
      <c r="BM146" s="6">
        <f>C146*'Summary all tools'!B$39</f>
        <v>3.6747246382849021</v>
      </c>
      <c r="BN146" s="6">
        <f>D146*'Summary all tools'!C$39</f>
        <v>3.5388351965766338</v>
      </c>
      <c r="BO146" s="6">
        <f>E146*'Summary all tools'!D$39</f>
        <v>10.96272694368135</v>
      </c>
      <c r="BP146" s="6">
        <f>F146*'Summary all tools'!E$39</f>
        <v>7.9496003260355943</v>
      </c>
      <c r="BQ146" s="6">
        <f>G146*'Summary all tools'!F$39</f>
        <v>5.3045992725493809</v>
      </c>
      <c r="BR146" s="6">
        <f>H146*'Summary all tools'!G$39</f>
        <v>5.0853495307817829</v>
      </c>
      <c r="BS146" s="6">
        <f>I146*'Summary all tools'!H$39</f>
        <v>2.6497282893184777</v>
      </c>
      <c r="BT146" s="6">
        <f>J146*'Summary all tools'!J$39</f>
        <v>1.7150871630062214</v>
      </c>
      <c r="BU146" s="6">
        <f>K146*'Summary all tools'!K$39</f>
        <v>1.7150416229869936</v>
      </c>
      <c r="BV146" s="6">
        <f>L146*'Summary all tools'!L$39</f>
        <v>6.1009743860264098</v>
      </c>
      <c r="BW146" s="6">
        <f>M146*'Summary all tools'!M$39</f>
        <v>4.4322779640922301</v>
      </c>
      <c r="BX146" s="6">
        <f>N146*'Summary all tools'!N$39</f>
        <v>3.0706951327354406</v>
      </c>
      <c r="BY146" s="6">
        <f>O146*'Summary all tools'!O$39</f>
        <v>5.0473535082787571</v>
      </c>
      <c r="BZ146" s="6">
        <f>P146*'Summary all tools'!P$39</f>
        <v>2.8773249627628257</v>
      </c>
      <c r="CA146" s="6"/>
      <c r="CB146" s="6">
        <f>R146*'Summary all tools'!B$46</f>
        <v>0.36442831324056202</v>
      </c>
      <c r="CC146" s="6">
        <f>S146*'Summary all tools'!C$46</f>
        <v>0.23438717895057881</v>
      </c>
      <c r="CD146" s="6">
        <f>T146*'Summary all tools'!D$46</f>
        <v>0.58723779029387935</v>
      </c>
      <c r="CE146" s="6">
        <f>U146*'Summary all tools'!E$46</f>
        <v>0.31798401304142376</v>
      </c>
      <c r="CF146" s="6">
        <f>V146*'Summary all tools'!F$46</f>
        <v>0.14853620644170473</v>
      </c>
      <c r="CG146" s="6">
        <f>W146*'Summary all tools'!G$46</f>
        <v>0.16327895955902152</v>
      </c>
      <c r="CH146" s="6">
        <f>X146*'Summary all tools'!H$46</f>
        <v>8.5757388491813316E-2</v>
      </c>
      <c r="CI146" s="6">
        <f>Y146*'Summary all tools'!I$46</f>
        <v>0</v>
      </c>
      <c r="CJ146" s="6">
        <f>Z146*'Summary all tools'!J$46</f>
        <v>9.9978232860762531E-2</v>
      </c>
      <c r="CK146" s="6">
        <f>AA146*'Summary all tools'!K$46</f>
        <v>0.17638517524919328</v>
      </c>
      <c r="CL146" s="6">
        <f>AB146*'Summary all tools'!L$46</f>
        <v>0.23257608300885033</v>
      </c>
      <c r="CM146" s="6">
        <f>AC146*'Summary all tools'!M$46</f>
        <v>0.1086874573259952</v>
      </c>
      <c r="CN146" s="6">
        <f>AD146*'Summary all tools'!N$46</f>
        <v>0.15130800025248572</v>
      </c>
      <c r="CO146" s="6">
        <f>AE146*'Summary all tools'!O$46</f>
        <v>6.0646193594532626E-2</v>
      </c>
      <c r="CP146" s="6">
        <f t="shared" si="8"/>
        <v>66.855509929427825</v>
      </c>
      <c r="CR146" s="6"/>
      <c r="CS146" s="6"/>
      <c r="CT146" s="6"/>
      <c r="CU146" s="6"/>
      <c r="CV146" s="6"/>
      <c r="CW146" s="6"/>
      <c r="CX146" s="6"/>
      <c r="CY146" s="6"/>
      <c r="CZ146" s="6"/>
      <c r="DA146" s="6"/>
      <c r="DB146" s="6"/>
      <c r="DC146" s="6"/>
      <c r="DD146" s="6"/>
      <c r="DE146" s="6"/>
      <c r="DF146" s="6"/>
      <c r="DH146" s="6"/>
      <c r="DI146" s="6"/>
      <c r="DJ146" s="6"/>
      <c r="DK146" s="6"/>
      <c r="DL146" s="6"/>
      <c r="DM146" s="6"/>
      <c r="DN146" s="6"/>
      <c r="DO146" s="6"/>
      <c r="DP146" s="6"/>
      <c r="DQ146" s="6"/>
      <c r="DR146" s="6"/>
      <c r="DS146" s="6"/>
      <c r="DT146" s="6"/>
      <c r="DU146" s="6"/>
      <c r="DV146" s="6"/>
      <c r="DX146" s="6"/>
      <c r="DY146" s="6"/>
      <c r="DZ146" s="6"/>
      <c r="EA146" s="6"/>
      <c r="EB146" s="6"/>
      <c r="EC146" s="6"/>
      <c r="ED146" s="6"/>
      <c r="EE146" s="6"/>
      <c r="EF146" s="6"/>
      <c r="EG146" s="6"/>
      <c r="EH146" s="6"/>
      <c r="EI146" s="6"/>
      <c r="EJ146" s="6"/>
      <c r="EK146" s="6"/>
      <c r="EL146" s="6"/>
      <c r="EN146" s="1"/>
      <c r="EO146" s="1"/>
      <c r="EP146" s="1"/>
      <c r="EQ146" s="1"/>
      <c r="ER146" s="1"/>
      <c r="ES146" s="1"/>
      <c r="ET146" s="1"/>
      <c r="EU146" s="1"/>
      <c r="EV146" s="1"/>
      <c r="EW146" s="1"/>
      <c r="EX146" s="1"/>
      <c r="EY146" s="1"/>
      <c r="EZ146" s="1"/>
      <c r="FA146" s="1"/>
      <c r="FB146" s="2"/>
      <c r="FD146" s="2"/>
      <c r="FE146" s="2"/>
      <c r="FF146" s="2"/>
      <c r="FG146" s="2"/>
      <c r="FH146" s="2"/>
      <c r="FI146" s="2"/>
      <c r="FJ146" s="2"/>
      <c r="FK146" s="2"/>
      <c r="FL146" s="2"/>
      <c r="FM146" s="2"/>
      <c r="FN146" s="2"/>
      <c r="FO146" s="2"/>
      <c r="FP146" s="2"/>
      <c r="FQ146" s="2"/>
      <c r="FR146" s="2"/>
      <c r="FT146" s="2"/>
      <c r="FU146" s="2"/>
      <c r="FV146" s="2"/>
      <c r="FW146" s="2"/>
      <c r="FX146" s="2"/>
      <c r="FY146" s="2"/>
      <c r="FZ146" s="2"/>
      <c r="GA146" s="2"/>
      <c r="GB146" s="2"/>
      <c r="GC146" s="2"/>
      <c r="GD146" s="2"/>
      <c r="GE146" s="2"/>
      <c r="GF146" s="2"/>
      <c r="GG146" s="2"/>
      <c r="GH146" s="2"/>
      <c r="GJ146" s="6"/>
    </row>
    <row r="147" spans="1:192" x14ac:dyDescent="0.25">
      <c r="A147" s="8" t="s">
        <v>141</v>
      </c>
      <c r="B147" s="8" t="s">
        <v>314</v>
      </c>
      <c r="C147" s="22">
        <f>Baseline!CC147*'Summary all tools'!B$37</f>
        <v>111.66323545930612</v>
      </c>
      <c r="D147" s="22">
        <f>Baseline!CD147*'Summary all tools'!C$37</f>
        <v>114.92922119134305</v>
      </c>
      <c r="E147" s="22">
        <f>Baseline!CE147*'Summary all tools'!D$37</f>
        <v>273.1591883357724</v>
      </c>
      <c r="F147" s="22">
        <f>Baseline!CF147*'Summary all tools'!E$37</f>
        <v>205.23011586757792</v>
      </c>
      <c r="G147" s="22">
        <f>Baseline!CG147*'Summary all tools'!F$37</f>
        <v>145.22172970942736</v>
      </c>
      <c r="H147" s="22">
        <f>Baseline!CH147*'Summary all tools'!G$37</f>
        <v>177.4932767588071</v>
      </c>
      <c r="I147" s="22">
        <f>Baseline!CI147*'Summary all tools'!H$37</f>
        <v>99.485266825919425</v>
      </c>
      <c r="J147" s="27">
        <f>Baseline!CJ147*'Summary all tools'!J$37</f>
        <v>87.999858771567006</v>
      </c>
      <c r="K147" s="27">
        <f>Baseline!CK147*'Summary all tools'!K$37</f>
        <v>86.937279455394673</v>
      </c>
      <c r="L147" s="27">
        <f>Baseline!CL147*'Summary all tools'!L$37</f>
        <v>173.99881829305329</v>
      </c>
      <c r="M147" s="27">
        <f>Baseline!CM147*'Summary all tools'!M$37</f>
        <v>129.59214736211518</v>
      </c>
      <c r="N147" s="27">
        <f>Baseline!CN147*'Summary all tools'!N$37</f>
        <v>101.60318173490333</v>
      </c>
      <c r="O147" s="27">
        <f>Baseline!CO147*'Summary all tools'!O$37</f>
        <v>174.06849199840519</v>
      </c>
      <c r="P147" s="27">
        <f>Baseline!CP147*'Summary all tools'!P$37</f>
        <v>103.23725397072282</v>
      </c>
      <c r="Q147" s="28"/>
      <c r="R147" s="29">
        <f>Baseline!CR147*'Summary all tools'!B$44</f>
        <v>4.297602031172894</v>
      </c>
      <c r="S147" s="29">
        <f>Baseline!CS147*'Summary all tools'!C$44</f>
        <v>3.8485819308985518</v>
      </c>
      <c r="T147" s="29">
        <f>Baseline!CT147*'Summary all tools'!D$44</f>
        <v>6.6208249835332271</v>
      </c>
      <c r="U147" s="29">
        <f>Baseline!CU147*'Summary all tools'!E$44</f>
        <v>4.690468366098159</v>
      </c>
      <c r="V147" s="29">
        <f>Baseline!CV147*'Summary all tools'!F$44</f>
        <v>1.6125605855017076</v>
      </c>
      <c r="W147" s="29">
        <f>Baseline!CW147*'Summary all tools'!G$44</f>
        <v>2.0214512075308586</v>
      </c>
      <c r="X147" s="29">
        <f>Baseline!CX147*'Summary all tools'!H$44</f>
        <v>1.621842067558523</v>
      </c>
      <c r="Y147" s="29">
        <f>Baseline!CY147*'Summary all tools'!J$44</f>
        <v>3.8851078302234563</v>
      </c>
      <c r="Z147" s="29">
        <f>Baseline!CZ147*'Summary all tools'!K$44</f>
        <v>2.8128472672359184</v>
      </c>
      <c r="AA147" s="29">
        <f>Baseline!DA147*'Summary all tools'!L$44</f>
        <v>4.9154084953945203</v>
      </c>
      <c r="AB147" s="29">
        <f>Baseline!DB147*'Summary all tools'!M$44</f>
        <v>3.4360496067126904</v>
      </c>
      <c r="AC147" s="29">
        <f>Baseline!DC147*'Summary all tools'!N$44</f>
        <v>1.4855489915935207</v>
      </c>
      <c r="AD147" s="29">
        <f>Baseline!DD147*'Summary all tools'!O$44</f>
        <v>1.539190845645062</v>
      </c>
      <c r="AE147" s="29">
        <f>Baseline!DE147*'Summary all tools'!P$44</f>
        <v>1.231235771967421</v>
      </c>
      <c r="AF147" s="29">
        <f t="shared" si="6"/>
        <v>2028.6377857153811</v>
      </c>
      <c r="AH147" s="6">
        <f>C147*'Summary all tools'!B$38</f>
        <v>20.994917815144081</v>
      </c>
      <c r="AI147" s="6">
        <f>D147*'Summary all tools'!C$38</f>
        <v>21.608988343796614</v>
      </c>
      <c r="AJ147" s="6">
        <f>E147*'Summary all tools'!D$38</f>
        <v>51.618109532933516</v>
      </c>
      <c r="AK147" s="6">
        <f>F147*'Summary all tools'!E$38</f>
        <v>38.781747247277053</v>
      </c>
      <c r="AL147" s="6">
        <f>G147*'Summary all tools'!F$38</f>
        <v>27.442134369973953</v>
      </c>
      <c r="AM147" s="6">
        <f>H147*'Summary all tools'!G$38</f>
        <v>42.81492165808563</v>
      </c>
      <c r="AN147" s="6">
        <f>I147*'Summary all tools'!H$38</f>
        <v>23.997832385919565</v>
      </c>
      <c r="AO147" s="6">
        <f>J147*'Summary all tools'!J$38</f>
        <v>10.749465150150007</v>
      </c>
      <c r="AP147" s="6">
        <f>K147*'Summary all tools'!K$38</f>
        <v>10.619667676745934</v>
      </c>
      <c r="AQ147" s="6">
        <f>L147*'Summary all tools'!L$38</f>
        <v>42.60611984497114</v>
      </c>
      <c r="AR147" s="6">
        <f>M147*'Summary all tools'!M$38</f>
        <v>31.732506091955894</v>
      </c>
      <c r="AS147" s="6">
        <f>N147*'Summary all tools'!N$38</f>
        <v>24.879004237470166</v>
      </c>
      <c r="AT147" s="6">
        <f>O147*'Summary all tools'!O$38</f>
        <v>38.772012663204883</v>
      </c>
      <c r="AU147" s="6">
        <f>P147*'Summary all tools'!P$38</f>
        <v>22.995064025165661</v>
      </c>
      <c r="AV147" s="6"/>
      <c r="AW147" s="6">
        <f>R147*'Summary all tools'!B$45</f>
        <v>0.80803499088608488</v>
      </c>
      <c r="AX147" s="6">
        <f>S147*'Summary all tools'!C$45</f>
        <v>0.72361024657493567</v>
      </c>
      <c r="AY147" s="6">
        <f>T147*'Summary all tools'!D$45</f>
        <v>1.2511183360901992</v>
      </c>
      <c r="AZ147" s="6">
        <f>U147*'Summary all tools'!E$45</f>
        <v>0.88634437434483992</v>
      </c>
      <c r="BA147" s="6">
        <f>V147*'Summary all tools'!F$45</f>
        <v>0.30472095571100344</v>
      </c>
      <c r="BB147" s="6">
        <f>W147*'Summary all tools'!G$45</f>
        <v>0.48761438555041969</v>
      </c>
      <c r="BC147" s="6">
        <f>X147*'Summary all tools'!H$45</f>
        <v>0.39122068357927403</v>
      </c>
      <c r="BD147" s="6">
        <f>Y147*'Summary all tools'!J$45</f>
        <v>0.47457838919913853</v>
      </c>
      <c r="BE147" s="6">
        <f>Z147*'Summary all tools'!K$45</f>
        <v>0.3435983204284041</v>
      </c>
      <c r="BF147" s="6">
        <f>AA147*'Summary all tools'!L$45</f>
        <v>1.2036086537613533</v>
      </c>
      <c r="BG147" s="6">
        <f>AB147*'Summary all tools'!M$45</f>
        <v>0.84136629646703509</v>
      </c>
      <c r="BH147" s="6">
        <f>AC147*'Summary all tools'!N$45</f>
        <v>0.36375809325790398</v>
      </c>
      <c r="BI147" s="6">
        <f>AD147*'Summary all tools'!O$45</f>
        <v>0.34283934026949658</v>
      </c>
      <c r="BJ147" s="6">
        <f>AE147*'Summary all tools'!P$45</f>
        <v>0.27424543289861475</v>
      </c>
      <c r="BK147" s="6">
        <f t="shared" si="7"/>
        <v>418.30914954181281</v>
      </c>
      <c r="BM147" s="6">
        <f>C147*'Summary all tools'!B$39</f>
        <v>4.8306890548119128</v>
      </c>
      <c r="BN147" s="6">
        <f>D147*'Summary all tools'!C$39</f>
        <v>4.971979618926655</v>
      </c>
      <c r="BO147" s="6">
        <f>E147*'Summary all tools'!D$39</f>
        <v>15.228945359095292</v>
      </c>
      <c r="BP147" s="6">
        <f>F147*'Summary all tools'!E$39</f>
        <v>11.441819840035153</v>
      </c>
      <c r="BQ147" s="6">
        <f>G147*'Summary all tools'!F$39</f>
        <v>8.0962818793401414</v>
      </c>
      <c r="BR147" s="6">
        <f>H147*'Summary all tools'!G$39</f>
        <v>8.8582596533970275</v>
      </c>
      <c r="BS147" s="6">
        <f>I147*'Summary all tools'!H$39</f>
        <v>4.9650687695005997</v>
      </c>
      <c r="BT147" s="6">
        <f>J147*'Summary all tools'!J$39</f>
        <v>2.3685262195245778</v>
      </c>
      <c r="BU147" s="6">
        <f>K147*'Summary all tools'!K$39</f>
        <v>2.3399267762321547</v>
      </c>
      <c r="BV147" s="6">
        <f>L147*'Summary all tools'!L$39</f>
        <v>8.4354398350781796</v>
      </c>
      <c r="BW147" s="6">
        <f>M147*'Summary all tools'!M$39</f>
        <v>6.2826102665281809</v>
      </c>
      <c r="BX147" s="6">
        <f>N147*'Summary all tools'!N$39</f>
        <v>4.9257088926534891</v>
      </c>
      <c r="BY147" s="6">
        <f>O147*'Summary all tools'!O$39</f>
        <v>8.7602036979626092</v>
      </c>
      <c r="BZ147" s="6">
        <f>P147*'Summary all tools'!P$39</f>
        <v>5.195537478489312</v>
      </c>
      <c r="CA147" s="6"/>
      <c r="CB147" s="6">
        <f>R147*'Summary all tools'!B$46</f>
        <v>0.1859195554251169</v>
      </c>
      <c r="CC147" s="6">
        <f>S147*'Summary all tools'!C$46</f>
        <v>0.16649439301724187</v>
      </c>
      <c r="CD147" s="6">
        <f>T147*'Summary all tools'!D$46</f>
        <v>0.36911876375331959</v>
      </c>
      <c r="CE147" s="6">
        <f>U147*'Summary all tools'!E$46</f>
        <v>0.26149911665453351</v>
      </c>
      <c r="CF147" s="6">
        <f>V147*'Summary all tools'!F$46</f>
        <v>8.9902145318463744E-2</v>
      </c>
      <c r="CG147" s="6">
        <f>W147*'Summary all tools'!G$46</f>
        <v>0.10088573494146615</v>
      </c>
      <c r="CH147" s="6">
        <f>X147*'Summary all tools'!H$46</f>
        <v>8.0942210395711867E-2</v>
      </c>
      <c r="CI147" s="6">
        <f>Y147*'Summary all tools'!I$46</f>
        <v>0</v>
      </c>
      <c r="CJ147" s="6">
        <f>Z147*'Summary all tools'!J$46</f>
        <v>7.5708104501173795E-2</v>
      </c>
      <c r="CK147" s="6">
        <f>AA147*'Summary all tools'!K$46</f>
        <v>0.13229877937914858</v>
      </c>
      <c r="CL147" s="6">
        <f>AB147*'Summary all tools'!L$46</f>
        <v>0.16657923319313783</v>
      </c>
      <c r="CM147" s="6">
        <f>AC147*'Summary all tools'!M$46</f>
        <v>7.2019219806095089E-2</v>
      </c>
      <c r="CN147" s="6">
        <f>AD147*'Summary all tools'!N$46</f>
        <v>7.461976983817474E-2</v>
      </c>
      <c r="CO147" s="6">
        <f>AE147*'Summary all tools'!O$46</f>
        <v>6.1963403249059391E-2</v>
      </c>
      <c r="CP147" s="6">
        <f t="shared" si="8"/>
        <v>98.53894777104793</v>
      </c>
      <c r="CR147" s="6"/>
      <c r="CS147" s="6"/>
      <c r="CT147" s="6"/>
      <c r="CU147" s="6"/>
      <c r="CV147" s="6"/>
      <c r="CW147" s="6"/>
      <c r="CX147" s="6"/>
      <c r="CY147" s="6"/>
      <c r="CZ147" s="6"/>
      <c r="DA147" s="6"/>
      <c r="DB147" s="6"/>
      <c r="DC147" s="6"/>
      <c r="DD147" s="6"/>
      <c r="DE147" s="6"/>
      <c r="DF147" s="6"/>
      <c r="DH147" s="6"/>
      <c r="DI147" s="6"/>
      <c r="DJ147" s="6"/>
      <c r="DK147" s="6"/>
      <c r="DL147" s="6"/>
      <c r="DM147" s="6"/>
      <c r="DN147" s="6"/>
      <c r="DO147" s="6"/>
      <c r="DP147" s="6"/>
      <c r="DQ147" s="6"/>
      <c r="DR147" s="6"/>
      <c r="DS147" s="6"/>
      <c r="DT147" s="6"/>
      <c r="DU147" s="6"/>
      <c r="DV147" s="6"/>
      <c r="DX147" s="6"/>
      <c r="DY147" s="6"/>
      <c r="DZ147" s="6"/>
      <c r="EA147" s="6"/>
      <c r="EB147" s="6"/>
      <c r="EC147" s="6"/>
      <c r="ED147" s="6"/>
      <c r="EE147" s="6"/>
      <c r="EF147" s="6"/>
      <c r="EG147" s="6"/>
      <c r="EH147" s="6"/>
      <c r="EI147" s="6"/>
      <c r="EJ147" s="6"/>
      <c r="EK147" s="6"/>
      <c r="EL147" s="6"/>
      <c r="EN147" s="1"/>
      <c r="EO147" s="1"/>
      <c r="EP147" s="1"/>
      <c r="EQ147" s="1"/>
      <c r="ER147" s="1"/>
      <c r="ES147" s="1"/>
      <c r="ET147" s="1"/>
      <c r="EU147" s="1"/>
      <c r="EV147" s="1"/>
      <c r="EW147" s="1"/>
      <c r="EX147" s="1"/>
      <c r="EY147" s="1"/>
      <c r="EZ147" s="1"/>
      <c r="FA147" s="1"/>
      <c r="FB147" s="2"/>
      <c r="FD147" s="2"/>
      <c r="FE147" s="2"/>
      <c r="FF147" s="2"/>
      <c r="FG147" s="2"/>
      <c r="FH147" s="2"/>
      <c r="FI147" s="2"/>
      <c r="FJ147" s="2"/>
      <c r="FK147" s="2"/>
      <c r="FL147" s="2"/>
      <c r="FM147" s="2"/>
      <c r="FN147" s="2"/>
      <c r="FO147" s="2"/>
      <c r="FP147" s="2"/>
      <c r="FQ147" s="2"/>
      <c r="FR147" s="2"/>
      <c r="FT147" s="2"/>
      <c r="FU147" s="2"/>
      <c r="FV147" s="2"/>
      <c r="FW147" s="2"/>
      <c r="FX147" s="2"/>
      <c r="FY147" s="2"/>
      <c r="FZ147" s="2"/>
      <c r="GA147" s="2"/>
      <c r="GB147" s="2"/>
      <c r="GC147" s="2"/>
      <c r="GD147" s="2"/>
      <c r="GE147" s="2"/>
      <c r="GF147" s="2"/>
      <c r="GG147" s="2"/>
      <c r="GH147" s="2"/>
      <c r="GJ147" s="6"/>
    </row>
    <row r="148" spans="1:192" x14ac:dyDescent="0.25">
      <c r="A148" s="8" t="s">
        <v>99</v>
      </c>
      <c r="B148" s="8" t="s">
        <v>315</v>
      </c>
      <c r="C148" s="22">
        <f>Baseline!CC148*'Summary all tools'!B$37</f>
        <v>94.629640449087191</v>
      </c>
      <c r="D148" s="22">
        <f>Baseline!CD148*'Summary all tools'!C$37</f>
        <v>84.899688944510999</v>
      </c>
      <c r="E148" s="22">
        <f>Baseline!CE148*'Summary all tools'!D$37</f>
        <v>186.67486758876541</v>
      </c>
      <c r="F148" s="22">
        <f>Baseline!CF148*'Summary all tools'!E$37</f>
        <v>141.28511169979046</v>
      </c>
      <c r="G148" s="22">
        <f>Baseline!CG148*'Summary all tools'!F$37</f>
        <v>95.793115174712241</v>
      </c>
      <c r="H148" s="22">
        <f>Baseline!CH148*'Summary all tools'!G$37</f>
        <v>103.42018657002264</v>
      </c>
      <c r="I148" s="22">
        <f>Baseline!CI148*'Summary all tools'!H$37</f>
        <v>57.111021353038261</v>
      </c>
      <c r="J148" s="27">
        <f>Baseline!CJ148*'Summary all tools'!J$37</f>
        <v>62.554619737416033</v>
      </c>
      <c r="K148" s="27">
        <f>Baseline!CK148*'Summary all tools'!K$37</f>
        <v>60.571774429333018</v>
      </c>
      <c r="L148" s="27">
        <f>Baseline!CL148*'Summary all tools'!L$37</f>
        <v>114.64841984108162</v>
      </c>
      <c r="M148" s="27">
        <f>Baseline!CM148*'Summary all tools'!M$37</f>
        <v>84.438076211127722</v>
      </c>
      <c r="N148" s="27">
        <f>Baseline!CN148*'Summary all tools'!N$37</f>
        <v>62.337376124573957</v>
      </c>
      <c r="O148" s="27">
        <f>Baseline!CO148*'Summary all tools'!O$37</f>
        <v>102.19249838375302</v>
      </c>
      <c r="P148" s="27">
        <f>Baseline!CP148*'Summary all tools'!P$37</f>
        <v>63.302910769934741</v>
      </c>
      <c r="Q148" s="28"/>
      <c r="R148" s="29">
        <f>Baseline!CR148*'Summary all tools'!B$44</f>
        <v>25.459581820516199</v>
      </c>
      <c r="S148" s="29">
        <f>Baseline!CS148*'Summary all tools'!C$44</f>
        <v>17.004229545395621</v>
      </c>
      <c r="T148" s="29">
        <f>Baseline!CT148*'Summary all tools'!D$44</f>
        <v>33.077119978303294</v>
      </c>
      <c r="U148" s="29">
        <f>Baseline!CU148*'Summary all tools'!E$44</f>
        <v>19.709917799058122</v>
      </c>
      <c r="V148" s="29">
        <f>Baseline!CV148*'Summary all tools'!F$44</f>
        <v>7.3661939535505159</v>
      </c>
      <c r="W148" s="29">
        <f>Baseline!CW148*'Summary all tools'!G$44</f>
        <v>10.598668017056545</v>
      </c>
      <c r="X148" s="29">
        <f>Baseline!CX148*'Summary all tools'!H$44</f>
        <v>7.3502795135459271</v>
      </c>
      <c r="Y148" s="29">
        <f>Baseline!CY148*'Summary all tools'!J$44</f>
        <v>17.321437029155373</v>
      </c>
      <c r="Z148" s="29">
        <f>Baseline!CZ148*'Summary all tools'!K$44</f>
        <v>13.154628994887599</v>
      </c>
      <c r="AA148" s="29">
        <f>Baseline!DA148*'Summary all tools'!L$44</f>
        <v>24.182826045693297</v>
      </c>
      <c r="AB148" s="29">
        <f>Baseline!DB148*'Summary all tools'!M$44</f>
        <v>13.552150592169932</v>
      </c>
      <c r="AC148" s="29">
        <f>Baseline!DC148*'Summary all tools'!N$44</f>
        <v>6.4782820335930245</v>
      </c>
      <c r="AD148" s="29">
        <f>Baseline!DD148*'Summary all tools'!O$44</f>
        <v>11.088202880433787</v>
      </c>
      <c r="AE148" s="29">
        <f>Baseline!DE148*'Summary all tools'!P$44</f>
        <v>6.5907042701049399</v>
      </c>
      <c r="AF148" s="29">
        <f t="shared" si="6"/>
        <v>1526.793529750611</v>
      </c>
      <c r="AH148" s="6">
        <f>C148*'Summary all tools'!B$38</f>
        <v>17.792261848164479</v>
      </c>
      <c r="AI148" s="6">
        <f>D148*'Summary all tools'!C$38</f>
        <v>15.962836690066128</v>
      </c>
      <c r="AJ148" s="6">
        <f>E148*'Summary all tools'!D$38</f>
        <v>35.27541511947328</v>
      </c>
      <c r="AK148" s="6">
        <f>F148*'Summary all tools'!E$38</f>
        <v>26.698242938575429</v>
      </c>
      <c r="AL148" s="6">
        <f>G148*'Summary all tools'!F$38</f>
        <v>18.101750637474968</v>
      </c>
      <c r="AM148" s="6">
        <f>H148*'Summary all tools'!G$38</f>
        <v>24.947013581123759</v>
      </c>
      <c r="AN148" s="6">
        <f>I148*'Summary all tools'!H$38</f>
        <v>13.776318459466715</v>
      </c>
      <c r="AO148" s="6">
        <f>J148*'Summary all tools'!J$38</f>
        <v>7.6412475455642772</v>
      </c>
      <c r="AP148" s="6">
        <f>K148*'Summary all tools'!K$38</f>
        <v>7.3990366280137643</v>
      </c>
      <c r="AQ148" s="6">
        <f>L148*'Summary all tools'!L$38</f>
        <v>28.073318909319902</v>
      </c>
      <c r="AR148" s="6">
        <f>M148*'Summary all tools'!M$38</f>
        <v>20.675880617022237</v>
      </c>
      <c r="AS148" s="6">
        <f>N148*'Summary all tools'!N$38</f>
        <v>15.264205493116712</v>
      </c>
      <c r="AT148" s="6">
        <f>O148*'Summary all tools'!O$38</f>
        <v>22.762355185197553</v>
      </c>
      <c r="AU148" s="6">
        <f>P148*'Summary all tools'!P$38</f>
        <v>14.100089164971486</v>
      </c>
      <c r="AV148" s="6"/>
      <c r="AW148" s="6">
        <f>R148*'Summary all tools'!B$45</f>
        <v>4.7869097266527962</v>
      </c>
      <c r="AX148" s="6">
        <f>S148*'Summary all tools'!C$45</f>
        <v>3.1971346732607406</v>
      </c>
      <c r="AY148" s="6">
        <f>T148*'Summary all tools'!D$45</f>
        <v>6.2504886343976889</v>
      </c>
      <c r="AZ148" s="6">
        <f>U148*'Summary all tools'!E$45</f>
        <v>3.7245267202445511</v>
      </c>
      <c r="BA148" s="6">
        <f>V148*'Summary all tools'!F$45</f>
        <v>1.3919685757296163</v>
      </c>
      <c r="BB148" s="6">
        <f>W148*'Summary all tools'!G$45</f>
        <v>2.5566103072567081</v>
      </c>
      <c r="BC148" s="6">
        <f>X148*'Summary all tools'!H$45</f>
        <v>1.7730341525281765</v>
      </c>
      <c r="BD148" s="6">
        <f>Y148*'Summary all tools'!J$45</f>
        <v>2.1158691195034511</v>
      </c>
      <c r="BE148" s="6">
        <f>Z148*'Summary all tools'!K$45</f>
        <v>1.6068801463734335</v>
      </c>
      <c r="BF148" s="6">
        <f>AA148*'Summary all tools'!L$45</f>
        <v>5.9215136907285144</v>
      </c>
      <c r="BG148" s="6">
        <f>AB148*'Summary all tools'!M$45</f>
        <v>3.3184395040810513</v>
      </c>
      <c r="BH148" s="6">
        <f>AC148*'Summary all tools'!N$45</f>
        <v>1.5863007773300914</v>
      </c>
      <c r="BI148" s="6">
        <f>AD148*'Summary all tools'!O$45</f>
        <v>2.4697861029111605</v>
      </c>
      <c r="BJ148" s="6">
        <f>AE148*'Summary all tools'!P$45</f>
        <v>1.4680133462768692</v>
      </c>
      <c r="BK148" s="6">
        <f t="shared" si="7"/>
        <v>310.63744829482556</v>
      </c>
      <c r="BM148" s="6">
        <f>C148*'Summary all tools'!B$39</f>
        <v>4.0937947615245713</v>
      </c>
      <c r="BN148" s="6">
        <f>D148*'Summary all tools'!C$39</f>
        <v>3.6728650791302599</v>
      </c>
      <c r="BO148" s="6">
        <f>E148*'Summary all tools'!D$39</f>
        <v>10.407342970030935</v>
      </c>
      <c r="BP148" s="6">
        <f>F148*'Summary all tools'!E$39</f>
        <v>7.8768108048592103</v>
      </c>
      <c r="BQ148" s="6">
        <f>G148*'Summary all tools'!F$39</f>
        <v>5.3405786042239809</v>
      </c>
      <c r="BR148" s="6">
        <f>H148*'Summary all tools'!G$39</f>
        <v>5.1614510857497438</v>
      </c>
      <c r="BS148" s="6">
        <f>I148*'Summary all tools'!H$39</f>
        <v>2.8502727847172515</v>
      </c>
      <c r="BT148" s="6">
        <f>J148*'Summary all tools'!J$39</f>
        <v>1.6836647134294171</v>
      </c>
      <c r="BU148" s="6">
        <f>K148*'Summary all tools'!K$39</f>
        <v>1.6302962061725244</v>
      </c>
      <c r="BV148" s="6">
        <f>L148*'Summary all tools'!L$39</f>
        <v>5.5581403209727327</v>
      </c>
      <c r="BW148" s="6">
        <f>M148*'Summary all tools'!M$39</f>
        <v>4.0935468335715166</v>
      </c>
      <c r="BX148" s="6">
        <f>N148*'Summary all tools'!N$39</f>
        <v>3.022107798972772</v>
      </c>
      <c r="BY148" s="6">
        <f>O148*'Summary all tools'!O$39</f>
        <v>5.1429589121366845</v>
      </c>
      <c r="BZ148" s="6">
        <f>P148*'Summary all tools'!P$39</f>
        <v>3.1857942046379084</v>
      </c>
      <c r="CA148" s="6"/>
      <c r="CB148" s="6">
        <f>R148*'Summary all tools'!B$46</f>
        <v>1.1014128574599356</v>
      </c>
      <c r="CC148" s="6">
        <f>S148*'Summary all tools'!C$46</f>
        <v>0.73562390712194037</v>
      </c>
      <c r="CD148" s="6">
        <f>T148*'Summary all tools'!D$46</f>
        <v>1.8440882617011813</v>
      </c>
      <c r="CE148" s="6">
        <f>U148*'Summary all tools'!E$46</f>
        <v>1.0988510510038272</v>
      </c>
      <c r="CF148" s="6">
        <f>V148*'Summary all tools'!F$46</f>
        <v>0.41067395867799239</v>
      </c>
      <c r="CG148" s="6">
        <f>W148*'Summary all tools'!G$46</f>
        <v>0.52895385667380168</v>
      </c>
      <c r="CH148" s="6">
        <f>X148*'Summary all tools'!H$46</f>
        <v>0.36683465224720896</v>
      </c>
      <c r="CI148" s="6">
        <f>Y148*'Summary all tools'!I$46</f>
        <v>0</v>
      </c>
      <c r="CJ148" s="6">
        <f>Z148*'Summary all tools'!J$46</f>
        <v>0.35405833733651926</v>
      </c>
      <c r="CK148" s="6">
        <f>AA148*'Summary all tools'!K$46</f>
        <v>0.65088351675779066</v>
      </c>
      <c r="CL148" s="6">
        <f>AB148*'Summary all tools'!L$46</f>
        <v>0.65700647899591291</v>
      </c>
      <c r="CM148" s="6">
        <f>AC148*'Summary all tools'!M$46</f>
        <v>0.31406626128347448</v>
      </c>
      <c r="CN148" s="6">
        <f>AD148*'Summary all tools'!N$46</f>
        <v>0.53755461786819514</v>
      </c>
      <c r="CO148" s="6">
        <f>AE148*'Summary all tools'!O$46</f>
        <v>0.331685023844983</v>
      </c>
      <c r="CP148" s="6">
        <f t="shared" si="8"/>
        <v>72.651317861102257</v>
      </c>
      <c r="CR148" s="6"/>
      <c r="CS148" s="6"/>
      <c r="CT148" s="6"/>
      <c r="CU148" s="6"/>
      <c r="CV148" s="6"/>
      <c r="CW148" s="6"/>
      <c r="CX148" s="6"/>
      <c r="CY148" s="6"/>
      <c r="CZ148" s="6"/>
      <c r="DA148" s="6"/>
      <c r="DB148" s="6"/>
      <c r="DC148" s="6"/>
      <c r="DD148" s="6"/>
      <c r="DE148" s="6"/>
      <c r="DF148" s="6"/>
      <c r="DH148" s="6"/>
      <c r="DI148" s="6"/>
      <c r="DJ148" s="6"/>
      <c r="DK148" s="6"/>
      <c r="DL148" s="6"/>
      <c r="DM148" s="6"/>
      <c r="DN148" s="6"/>
      <c r="DO148" s="6"/>
      <c r="DP148" s="6"/>
      <c r="DQ148" s="6"/>
      <c r="DR148" s="6"/>
      <c r="DS148" s="6"/>
      <c r="DT148" s="6"/>
      <c r="DU148" s="6"/>
      <c r="DV148" s="6"/>
      <c r="DX148" s="6"/>
      <c r="DY148" s="6"/>
      <c r="DZ148" s="6"/>
      <c r="EA148" s="6"/>
      <c r="EB148" s="6"/>
      <c r="EC148" s="6"/>
      <c r="ED148" s="6"/>
      <c r="EE148" s="6"/>
      <c r="EF148" s="6"/>
      <c r="EG148" s="6"/>
      <c r="EH148" s="6"/>
      <c r="EI148" s="6"/>
      <c r="EJ148" s="6"/>
      <c r="EK148" s="6"/>
      <c r="EL148" s="6"/>
      <c r="EN148" s="1"/>
      <c r="EO148" s="1"/>
      <c r="EP148" s="1"/>
      <c r="EQ148" s="1"/>
      <c r="ER148" s="1"/>
      <c r="ES148" s="1"/>
      <c r="ET148" s="1"/>
      <c r="EU148" s="1"/>
      <c r="EV148" s="1"/>
      <c r="EW148" s="1"/>
      <c r="EX148" s="1"/>
      <c r="EY148" s="1"/>
      <c r="EZ148" s="1"/>
      <c r="FA148" s="1"/>
      <c r="FB148" s="2"/>
      <c r="FD148" s="2"/>
      <c r="FE148" s="2"/>
      <c r="FF148" s="2"/>
      <c r="FG148" s="2"/>
      <c r="FH148" s="2"/>
      <c r="FI148" s="2"/>
      <c r="FJ148" s="2"/>
      <c r="FK148" s="2"/>
      <c r="FL148" s="2"/>
      <c r="FM148" s="2"/>
      <c r="FN148" s="2"/>
      <c r="FO148" s="2"/>
      <c r="FP148" s="2"/>
      <c r="FQ148" s="2"/>
      <c r="FR148" s="2"/>
      <c r="FT148" s="2"/>
      <c r="FU148" s="2"/>
      <c r="FV148" s="2"/>
      <c r="FW148" s="2"/>
      <c r="FX148" s="2"/>
      <c r="FY148" s="2"/>
      <c r="FZ148" s="2"/>
      <c r="GA148" s="2"/>
      <c r="GB148" s="2"/>
      <c r="GC148" s="2"/>
      <c r="GD148" s="2"/>
      <c r="GE148" s="2"/>
      <c r="GF148" s="2"/>
      <c r="GG148" s="2"/>
      <c r="GH148" s="2"/>
      <c r="GJ148" s="6"/>
    </row>
    <row r="149" spans="1:192" x14ac:dyDescent="0.25">
      <c r="A149" s="8" t="s">
        <v>111</v>
      </c>
      <c r="B149" s="8" t="s">
        <v>316</v>
      </c>
      <c r="C149" s="22">
        <f>Baseline!CC149*'Summary all tools'!B$37</f>
        <v>58.055682415246444</v>
      </c>
      <c r="D149" s="22">
        <f>Baseline!CD149*'Summary all tools'!C$37</f>
        <v>53.858190827025837</v>
      </c>
      <c r="E149" s="22">
        <f>Baseline!CE149*'Summary all tools'!D$37</f>
        <v>118.34555901623195</v>
      </c>
      <c r="F149" s="22">
        <f>Baseline!CF149*'Summary all tools'!E$37</f>
        <v>81.280890070968312</v>
      </c>
      <c r="G149" s="22">
        <f>Baseline!CG149*'Summary all tools'!F$37</f>
        <v>68.954918801888624</v>
      </c>
      <c r="H149" s="22">
        <f>Baseline!CH149*'Summary all tools'!G$37</f>
        <v>59.837089237907122</v>
      </c>
      <c r="I149" s="22">
        <f>Baseline!CI149*'Summary all tools'!H$37</f>
        <v>28.593294943147445</v>
      </c>
      <c r="J149" s="27">
        <f>Baseline!CJ149*'Summary all tools'!J$37</f>
        <v>40.165944523445688</v>
      </c>
      <c r="K149" s="27">
        <f>Baseline!CK149*'Summary all tools'!K$37</f>
        <v>38.807924845187912</v>
      </c>
      <c r="L149" s="27">
        <f>Baseline!CL149*'Summary all tools'!L$37</f>
        <v>71.284730807016004</v>
      </c>
      <c r="M149" s="27">
        <f>Baseline!CM149*'Summary all tools'!M$37</f>
        <v>55.3809836141508</v>
      </c>
      <c r="N149" s="27">
        <f>Baseline!CN149*'Summary all tools'!N$37</f>
        <v>40.282408064242524</v>
      </c>
      <c r="O149" s="27">
        <f>Baseline!CO149*'Summary all tools'!O$37</f>
        <v>55.31712099251591</v>
      </c>
      <c r="P149" s="27">
        <f>Baseline!CP149*'Summary all tools'!P$37</f>
        <v>30.348984121123419</v>
      </c>
      <c r="Q149" s="28"/>
      <c r="R149" s="29">
        <f>Baseline!CR149*'Summary all tools'!B$44</f>
        <v>59.003346100221322</v>
      </c>
      <c r="S149" s="29">
        <f>Baseline!CS149*'Summary all tools'!C$44</f>
        <v>38.646181189835119</v>
      </c>
      <c r="T149" s="29">
        <f>Baseline!CT149*'Summary all tools'!D$44</f>
        <v>76.104981720816113</v>
      </c>
      <c r="U149" s="29">
        <f>Baseline!CU149*'Summary all tools'!E$44</f>
        <v>56.030177013388304</v>
      </c>
      <c r="V149" s="29">
        <f>Baseline!CV149*'Summary all tools'!F$44</f>
        <v>33.241215836767033</v>
      </c>
      <c r="W149" s="29">
        <f>Baseline!CW149*'Summary all tools'!G$44</f>
        <v>26.61096682188332</v>
      </c>
      <c r="X149" s="29">
        <f>Baseline!CX149*'Summary all tools'!H$44</f>
        <v>18.238912388984417</v>
      </c>
      <c r="Y149" s="29">
        <f>Baseline!CY149*'Summary all tools'!J$44</f>
        <v>38.014197495403955</v>
      </c>
      <c r="Z149" s="29">
        <f>Baseline!CZ149*'Summary all tools'!K$44</f>
        <v>28.52626551120338</v>
      </c>
      <c r="AA149" s="29">
        <f>Baseline!DA149*'Summary all tools'!L$44</f>
        <v>52.746187064802427</v>
      </c>
      <c r="AB149" s="29">
        <f>Baseline!DB149*'Summary all tools'!M$44</f>
        <v>37.517128549126269</v>
      </c>
      <c r="AC149" s="29">
        <f>Baseline!DC149*'Summary all tools'!N$44</f>
        <v>21.930181066998497</v>
      </c>
      <c r="AD149" s="29">
        <f>Baseline!DD149*'Summary all tools'!O$44</f>
        <v>29.869363801230957</v>
      </c>
      <c r="AE149" s="29">
        <f>Baseline!DE149*'Summary all tools'!P$44</f>
        <v>17.258416502147554</v>
      </c>
      <c r="AF149" s="29">
        <f t="shared" si="6"/>
        <v>1334.2512433429063</v>
      </c>
      <c r="AH149" s="6">
        <f>C149*'Summary all tools'!B$38</f>
        <v>10.915627475745172</v>
      </c>
      <c r="AI149" s="6">
        <f>D149*'Summary all tools'!C$38</f>
        <v>10.126415247011513</v>
      </c>
      <c r="AJ149" s="6">
        <f>E149*'Summary all tools'!D$38</f>
        <v>22.363421363395943</v>
      </c>
      <c r="AK149" s="6">
        <f>F149*'Summary all tools'!E$38</f>
        <v>15.359417020452932</v>
      </c>
      <c r="AL149" s="6">
        <f>G149*'Summary all tools'!F$38</f>
        <v>13.03021352946487</v>
      </c>
      <c r="AM149" s="6">
        <f>H149*'Summary all tools'!G$38</f>
        <v>14.433900453875932</v>
      </c>
      <c r="AN149" s="6">
        <f>I149*'Summary all tools'!H$38</f>
        <v>6.8972735491326089</v>
      </c>
      <c r="AO149" s="6">
        <f>J149*'Summary all tools'!J$38</f>
        <v>4.9063990204623096</v>
      </c>
      <c r="AP149" s="6">
        <f>K149*'Summary all tools'!K$38</f>
        <v>4.740512558728958</v>
      </c>
      <c r="AQ149" s="6">
        <f>L149*'Summary all tools'!L$38</f>
        <v>17.455094314289866</v>
      </c>
      <c r="AR149" s="6">
        <f>M149*'Summary all tools'!M$38</f>
        <v>13.560832470843827</v>
      </c>
      <c r="AS149" s="6">
        <f>N149*'Summary all tools'!N$38</f>
        <v>9.8637285153198615</v>
      </c>
      <c r="AT149" s="6">
        <f>O149*'Summary all tools'!O$38</f>
        <v>12.321334498798977</v>
      </c>
      <c r="AU149" s="6">
        <f>P149*'Summary all tools'!P$38</f>
        <v>6.7599321574543314</v>
      </c>
      <c r="AV149" s="6"/>
      <c r="AW149" s="6">
        <f>R149*'Summary all tools'!B$45</f>
        <v>11.09380717025792</v>
      </c>
      <c r="AX149" s="6">
        <f>S149*'Summary all tools'!C$45</f>
        <v>7.2662537012501973</v>
      </c>
      <c r="AY149" s="6">
        <f>T149*'Summary all tools'!D$45</f>
        <v>14.381340442548586</v>
      </c>
      <c r="AZ149" s="6">
        <f>U149*'Summary all tools'!E$45</f>
        <v>10.5878620882107</v>
      </c>
      <c r="BA149" s="6">
        <f>V149*'Summary all tools'!F$45</f>
        <v>6.2814973588256953</v>
      </c>
      <c r="BB149" s="6">
        <f>W149*'Summary all tools'!G$45</f>
        <v>6.4190964330051266</v>
      </c>
      <c r="BC149" s="6">
        <f>X149*'Summary all tools'!H$45</f>
        <v>4.3995897722041892</v>
      </c>
      <c r="BD149" s="6">
        <f>Y149*'Summary all tools'!J$45</f>
        <v>4.6435562157946864</v>
      </c>
      <c r="BE149" s="6">
        <f>Z149*'Summary all tools'!K$45</f>
        <v>3.4845748761097295</v>
      </c>
      <c r="BF149" s="6">
        <f>AA149*'Summary all tools'!L$45</f>
        <v>12.915664540107743</v>
      </c>
      <c r="BG149" s="6">
        <f>AB149*'Summary all tools'!M$45</f>
        <v>9.1866099487589388</v>
      </c>
      <c r="BH149" s="6">
        <f>AC149*'Summary all tools'!N$45</f>
        <v>5.369921082962656</v>
      </c>
      <c r="BI149" s="6">
        <f>AD149*'Summary all tools'!O$45</f>
        <v>6.6531015363412855</v>
      </c>
      <c r="BJ149" s="6">
        <f>AE149*'Summary all tools'!P$45</f>
        <v>3.8441393700030435</v>
      </c>
      <c r="BK149" s="6">
        <f t="shared" si="7"/>
        <v>269.2611167113576</v>
      </c>
      <c r="BM149" s="6">
        <f>C149*'Summary all tools'!B$39</f>
        <v>2.5115603041537566</v>
      </c>
      <c r="BN149" s="6">
        <f>D149*'Summary all tools'!C$39</f>
        <v>2.3299716497548615</v>
      </c>
      <c r="BO149" s="6">
        <f>E149*'Summary all tools'!D$39</f>
        <v>6.5979038183932133</v>
      </c>
      <c r="BP149" s="6">
        <f>F149*'Summary all tools'!E$39</f>
        <v>4.5315050215622001</v>
      </c>
      <c r="BQ149" s="6">
        <f>G149*'Summary all tools'!F$39</f>
        <v>3.8443176562085792</v>
      </c>
      <c r="BR149" s="6">
        <f>H149*'Summary all tools'!G$39</f>
        <v>2.9863242318363996</v>
      </c>
      <c r="BS149" s="6">
        <f>I149*'Summary all tools'!H$39</f>
        <v>1.4270221136136432</v>
      </c>
      <c r="BT149" s="6">
        <f>J149*'Summary all tools'!J$39</f>
        <v>1.0810709706103394</v>
      </c>
      <c r="BU149" s="6">
        <f>K149*'Summary all tools'!K$39</f>
        <v>1.0445197163301094</v>
      </c>
      <c r="BV149" s="6">
        <f>L149*'Summary all tools'!L$39</f>
        <v>3.4558743776614169</v>
      </c>
      <c r="BW149" s="6">
        <f>M149*'Summary all tools'!M$39</f>
        <v>2.6848628046301539</v>
      </c>
      <c r="BX149" s="6">
        <f>N149*'Summary all tools'!N$39</f>
        <v>1.9528858469928587</v>
      </c>
      <c r="BY149" s="6">
        <f>O149*'Summary all tools'!O$39</f>
        <v>2.7838998449169234</v>
      </c>
      <c r="BZ149" s="6">
        <f>P149*'Summary all tools'!P$39</f>
        <v>1.5273486882951206</v>
      </c>
      <c r="CA149" s="6"/>
      <c r="CB149" s="6">
        <f>R149*'Summary all tools'!B$46</f>
        <v>2.5525574020062471</v>
      </c>
      <c r="CC149" s="6">
        <f>S149*'Summary all tools'!C$46</f>
        <v>1.671881382588541</v>
      </c>
      <c r="CD149" s="6">
        <f>T149*'Summary all tools'!D$46</f>
        <v>4.2429420560314144</v>
      </c>
      <c r="CE149" s="6">
        <f>U149*'Summary all tools'!E$46</f>
        <v>3.1237481316149585</v>
      </c>
      <c r="CF149" s="6">
        <f>V149*'Summary all tools'!F$46</f>
        <v>1.8532367984113076</v>
      </c>
      <c r="CG149" s="6">
        <f>W149*'Summary all tools'!G$46</f>
        <v>1.3280889171734744</v>
      </c>
      <c r="CH149" s="6">
        <f>X149*'Summary all tools'!H$46</f>
        <v>0.9102599528698323</v>
      </c>
      <c r="CI149" s="6">
        <f>Y149*'Summary all tools'!I$46</f>
        <v>0</v>
      </c>
      <c r="CJ149" s="6">
        <f>Z149*'Summary all tools'!J$46</f>
        <v>0.76778768456655067</v>
      </c>
      <c r="CK149" s="6">
        <f>AA149*'Summary all tools'!K$46</f>
        <v>1.4196696311437507</v>
      </c>
      <c r="CL149" s="6">
        <f>AB149*'Summary all tools'!L$46</f>
        <v>1.8188254596536155</v>
      </c>
      <c r="CM149" s="6">
        <f>AC149*'Summary all tools'!M$46</f>
        <v>1.0631722949489821</v>
      </c>
      <c r="CN149" s="6">
        <f>AD149*'Summary all tools'!N$46</f>
        <v>1.4480628301336291</v>
      </c>
      <c r="CO149" s="6">
        <f>AE149*'Summary all tools'!O$46</f>
        <v>0.86855031790863735</v>
      </c>
      <c r="CP149" s="6">
        <f t="shared" si="8"/>
        <v>61.827849904010513</v>
      </c>
      <c r="CR149" s="6"/>
      <c r="CS149" s="6"/>
      <c r="CT149" s="6"/>
      <c r="CU149" s="6"/>
      <c r="CV149" s="6"/>
      <c r="CW149" s="6"/>
      <c r="CX149" s="6"/>
      <c r="CY149" s="6"/>
      <c r="CZ149" s="6"/>
      <c r="DA149" s="6"/>
      <c r="DB149" s="6"/>
      <c r="DC149" s="6"/>
      <c r="DD149" s="6"/>
      <c r="DE149" s="6"/>
      <c r="DF149" s="6"/>
      <c r="DH149" s="6"/>
      <c r="DI149" s="6"/>
      <c r="DJ149" s="6"/>
      <c r="DK149" s="6"/>
      <c r="DL149" s="6"/>
      <c r="DM149" s="6"/>
      <c r="DN149" s="6"/>
      <c r="DO149" s="6"/>
      <c r="DP149" s="6"/>
      <c r="DQ149" s="6"/>
      <c r="DR149" s="6"/>
      <c r="DS149" s="6"/>
      <c r="DT149" s="6"/>
      <c r="DU149" s="6"/>
      <c r="DV149" s="6"/>
      <c r="DX149" s="6"/>
      <c r="DY149" s="6"/>
      <c r="DZ149" s="6"/>
      <c r="EA149" s="6"/>
      <c r="EB149" s="6"/>
      <c r="EC149" s="6"/>
      <c r="ED149" s="6"/>
      <c r="EE149" s="6"/>
      <c r="EF149" s="6"/>
      <c r="EG149" s="6"/>
      <c r="EH149" s="6"/>
      <c r="EI149" s="6"/>
      <c r="EJ149" s="6"/>
      <c r="EK149" s="6"/>
      <c r="EL149" s="6"/>
      <c r="EN149" s="1"/>
      <c r="EO149" s="1"/>
      <c r="EP149" s="1"/>
      <c r="EQ149" s="1"/>
      <c r="ER149" s="1"/>
      <c r="ES149" s="1"/>
      <c r="ET149" s="1"/>
      <c r="EU149" s="1"/>
      <c r="EV149" s="1"/>
      <c r="EW149" s="1"/>
      <c r="EX149" s="1"/>
      <c r="EY149" s="1"/>
      <c r="EZ149" s="1"/>
      <c r="FA149" s="1"/>
      <c r="FB149" s="2"/>
      <c r="FD149" s="2"/>
      <c r="FE149" s="2"/>
      <c r="FF149" s="2"/>
      <c r="FG149" s="2"/>
      <c r="FH149" s="2"/>
      <c r="FI149" s="2"/>
      <c r="FJ149" s="2"/>
      <c r="FK149" s="2"/>
      <c r="FL149" s="2"/>
      <c r="FM149" s="2"/>
      <c r="FN149" s="2"/>
      <c r="FO149" s="2"/>
      <c r="FP149" s="2"/>
      <c r="FQ149" s="2"/>
      <c r="FR149" s="2"/>
      <c r="FT149" s="2"/>
      <c r="FU149" s="2"/>
      <c r="FV149" s="2"/>
      <c r="FW149" s="2"/>
      <c r="FX149" s="2"/>
      <c r="FY149" s="2"/>
      <c r="FZ149" s="2"/>
      <c r="GA149" s="2"/>
      <c r="GB149" s="2"/>
      <c r="GC149" s="2"/>
      <c r="GD149" s="2"/>
      <c r="GE149" s="2"/>
      <c r="GF149" s="2"/>
      <c r="GG149" s="2"/>
      <c r="GH149" s="2"/>
      <c r="GJ149" s="6"/>
    </row>
    <row r="150" spans="1:192" x14ac:dyDescent="0.25">
      <c r="A150" s="8" t="s">
        <v>146</v>
      </c>
      <c r="B150" s="8" t="s">
        <v>317</v>
      </c>
      <c r="C150" s="22">
        <f>Baseline!CC150*'Summary all tools'!B$37</f>
        <v>100.55672367812726</v>
      </c>
      <c r="D150" s="22">
        <f>Baseline!CD150*'Summary all tools'!C$37</f>
        <v>97.028797331664251</v>
      </c>
      <c r="E150" s="22">
        <f>Baseline!CE150*'Summary all tools'!D$37</f>
        <v>237.75816617098073</v>
      </c>
      <c r="F150" s="22">
        <f>Baseline!CF150*'Summary all tools'!E$37</f>
        <v>160.72048950722015</v>
      </c>
      <c r="G150" s="22">
        <f>Baseline!CG150*'Summary all tools'!F$37</f>
        <v>118.09077735155802</v>
      </c>
      <c r="H150" s="22">
        <f>Baseline!CH150*'Summary all tools'!G$37</f>
        <v>150.44620661695689</v>
      </c>
      <c r="I150" s="22">
        <f>Baseline!CI150*'Summary all tools'!H$37</f>
        <v>85.442266390685845</v>
      </c>
      <c r="J150" s="27">
        <f>Baseline!CJ150*'Summary all tools'!J$37</f>
        <v>75.226353773606803</v>
      </c>
      <c r="K150" s="27">
        <f>Baseline!CK150*'Summary all tools'!K$37</f>
        <v>76.669030274084719</v>
      </c>
      <c r="L150" s="27">
        <f>Baseline!CL150*'Summary all tools'!L$37</f>
        <v>147.9052817090126</v>
      </c>
      <c r="M150" s="27">
        <f>Baseline!CM150*'Summary all tools'!M$37</f>
        <v>107.83043761264038</v>
      </c>
      <c r="N150" s="27">
        <f>Baseline!CN150*'Summary all tools'!N$37</f>
        <v>80.898041880138479</v>
      </c>
      <c r="O150" s="27">
        <f>Baseline!CO150*'Summary all tools'!O$37</f>
        <v>147.35053263220067</v>
      </c>
      <c r="P150" s="27">
        <f>Baseline!CP150*'Summary all tools'!P$37</f>
        <v>91.850432602530518</v>
      </c>
      <c r="Q150" s="28"/>
      <c r="R150" s="29">
        <f>Baseline!CR150*'Summary all tools'!B$44</f>
        <v>12.821331216544881</v>
      </c>
      <c r="S150" s="29">
        <f>Baseline!CS150*'Summary all tools'!C$44</f>
        <v>10.235505090661983</v>
      </c>
      <c r="T150" s="29">
        <f>Baseline!CT150*'Summary all tools'!D$44</f>
        <v>20.609411133045288</v>
      </c>
      <c r="U150" s="29">
        <f>Baseline!CU150*'Summary all tools'!E$44</f>
        <v>14.413026829284711</v>
      </c>
      <c r="V150" s="29">
        <f>Baseline!CV150*'Summary all tools'!F$44</f>
        <v>6.1587318077565323</v>
      </c>
      <c r="W150" s="29">
        <f>Baseline!CW150*'Summary all tools'!G$44</f>
        <v>6.8981885130045733</v>
      </c>
      <c r="X150" s="29">
        <f>Baseline!CX150*'Summary all tools'!H$44</f>
        <v>6.0145694767770568</v>
      </c>
      <c r="Y150" s="29">
        <f>Baseline!CY150*'Summary all tools'!J$44</f>
        <v>10.913892601666632</v>
      </c>
      <c r="Z150" s="29">
        <f>Baseline!CZ150*'Summary all tools'!K$44</f>
        <v>7.4951084523346729</v>
      </c>
      <c r="AA150" s="29">
        <f>Baseline!DA150*'Summary all tools'!L$44</f>
        <v>13.111566534186014</v>
      </c>
      <c r="AB150" s="29">
        <f>Baseline!DB150*'Summary all tools'!M$44</f>
        <v>8.7605188342557874</v>
      </c>
      <c r="AC150" s="29">
        <f>Baseline!DC150*'Summary all tools'!N$44</f>
        <v>5.7503945344203222</v>
      </c>
      <c r="AD150" s="29">
        <f>Baseline!DD150*'Summary all tools'!O$44</f>
        <v>7.7325550692359757</v>
      </c>
      <c r="AE150" s="29">
        <f>Baseline!DE150*'Summary all tools'!P$44</f>
        <v>4.9116091642677286</v>
      </c>
      <c r="AF150" s="29">
        <f t="shared" si="6"/>
        <v>1813.5999467888496</v>
      </c>
      <c r="AH150" s="6">
        <f>C150*'Summary all tools'!B$38</f>
        <v>18.906671839647888</v>
      </c>
      <c r="AI150" s="6">
        <f>D150*'Summary all tools'!C$38</f>
        <v>18.243351245387789</v>
      </c>
      <c r="AJ150" s="6">
        <f>E150*'Summary all tools'!D$38</f>
        <v>44.928479757661854</v>
      </c>
      <c r="AK150" s="6">
        <f>F150*'Summary all tools'!E$38</f>
        <v>30.370890622843245</v>
      </c>
      <c r="AL150" s="6">
        <f>G150*'Summary all tools'!F$38</f>
        <v>22.315276001878921</v>
      </c>
      <c r="AM150" s="6">
        <f>H150*'Summary all tools'!G$38</f>
        <v>36.290628398360212</v>
      </c>
      <c r="AN150" s="6">
        <f>I150*'Summary all tools'!H$38</f>
        <v>20.610380340082258</v>
      </c>
      <c r="AO150" s="6">
        <f>J150*'Summary all tools'!J$38</f>
        <v>9.1891405230699821</v>
      </c>
      <c r="AP150" s="6">
        <f>K150*'Summary all tools'!K$38</f>
        <v>9.3653680873105554</v>
      </c>
      <c r="AQ150" s="6">
        <f>L150*'Summary all tools'!L$38</f>
        <v>36.216741125132089</v>
      </c>
      <c r="AR150" s="6">
        <f>M150*'Summary all tools'!M$38</f>
        <v>26.403837640564365</v>
      </c>
      <c r="AS150" s="6">
        <f>N150*'Summary all tools'!N$38</f>
        <v>19.809052161282882</v>
      </c>
      <c r="AT150" s="6">
        <f>O150*'Summary all tools'!O$38</f>
        <v>32.820854891981327</v>
      </c>
      <c r="AU150" s="6">
        <f>P150*'Summary all tools'!P$38</f>
        <v>20.458763645857218</v>
      </c>
      <c r="AV150" s="6"/>
      <c r="AW150" s="6">
        <f>R150*'Summary all tools'!B$45</f>
        <v>2.4106662686681721</v>
      </c>
      <c r="AX150" s="6">
        <f>S150*'Summary all tools'!C$45</f>
        <v>1.9244793265304561</v>
      </c>
      <c r="AY150" s="6">
        <f>T150*'Summary all tools'!D$45</f>
        <v>3.8945013995543327</v>
      </c>
      <c r="AZ150" s="6">
        <f>U150*'Summary all tools'!E$45</f>
        <v>2.7235884031864304</v>
      </c>
      <c r="BA150" s="6">
        <f>V150*'Summary all tools'!F$45</f>
        <v>1.16379791202911</v>
      </c>
      <c r="BB150" s="6">
        <f>W150*'Summary all tools'!G$45</f>
        <v>1.6639807780907521</v>
      </c>
      <c r="BC150" s="6">
        <f>X150*'Summary all tools'!H$45</f>
        <v>1.4508342268380885</v>
      </c>
      <c r="BD150" s="6">
        <f>Y150*'Summary all tools'!J$45</f>
        <v>1.3331670051725286</v>
      </c>
      <c r="BE150" s="6">
        <f>Z150*'Summary all tools'!K$45</f>
        <v>0.91555155007814848</v>
      </c>
      <c r="BF150" s="6">
        <f>AA150*'Summary all tools'!L$45</f>
        <v>3.2105561439502317</v>
      </c>
      <c r="BG150" s="6">
        <f>AB150*'Summary all tools'!M$45</f>
        <v>2.1451393694397902</v>
      </c>
      <c r="BH150" s="6">
        <f>AC150*'Summary all tools'!N$45</f>
        <v>1.4080670265055513</v>
      </c>
      <c r="BI150" s="6">
        <f>AD150*'Summary all tools'!O$45</f>
        <v>1.7223491719919835</v>
      </c>
      <c r="BJ150" s="6">
        <f>AE150*'Summary all tools'!P$45</f>
        <v>1.0940117336998949</v>
      </c>
      <c r="BK150" s="6">
        <f t="shared" si="7"/>
        <v>372.99012659679602</v>
      </c>
      <c r="BM150" s="6">
        <f>C150*'Summary all tools'!B$39</f>
        <v>4.3502076799189835</v>
      </c>
      <c r="BN150" s="6">
        <f>D150*'Summary all tools'!C$39</f>
        <v>4.1975852423016153</v>
      </c>
      <c r="BO150" s="6">
        <f>E150*'Summary all tools'!D$39</f>
        <v>13.255296822912658</v>
      </c>
      <c r="BP150" s="6">
        <f>F150*'Summary all tools'!E$39</f>
        <v>8.9603559290997143</v>
      </c>
      <c r="BQ150" s="6">
        <f>G150*'Summary all tools'!F$39</f>
        <v>6.5836994415481289</v>
      </c>
      <c r="BR150" s="6">
        <f>H150*'Summary all tools'!G$39</f>
        <v>7.5084058755228025</v>
      </c>
      <c r="BS150" s="6">
        <f>I150*'Summary all tools'!H$39</f>
        <v>4.2642166220859847</v>
      </c>
      <c r="BT150" s="6">
        <f>J150*'Summary all tools'!J$39</f>
        <v>2.0247258779645723</v>
      </c>
      <c r="BU150" s="6">
        <f>K150*'Summary all tools'!K$39</f>
        <v>2.0635556802548685</v>
      </c>
      <c r="BV150" s="6">
        <f>L150*'Summary all tools'!L$39</f>
        <v>7.1704286120227971</v>
      </c>
      <c r="BW150" s="6">
        <f>M150*'Summary all tools'!M$39</f>
        <v>5.2276054389036837</v>
      </c>
      <c r="BX150" s="6">
        <f>N150*'Summary all tools'!N$39</f>
        <v>3.9219264346164096</v>
      </c>
      <c r="BY150" s="6">
        <f>O150*'Summary all tools'!O$39</f>
        <v>7.4155906450501732</v>
      </c>
      <c r="BZ150" s="6">
        <f>P150*'Summary all tools'!P$39</f>
        <v>4.6224821626622994</v>
      </c>
      <c r="CA150" s="6"/>
      <c r="CB150" s="6">
        <f>R150*'Summary all tools'!B$46</f>
        <v>0.55466657509179185</v>
      </c>
      <c r="CC150" s="6">
        <f>S150*'Summary all tools'!C$46</f>
        <v>0.4428005530070076</v>
      </c>
      <c r="CD150" s="6">
        <f>T150*'Summary all tools'!D$46</f>
        <v>1.1489988601169614</v>
      </c>
      <c r="CE150" s="6">
        <f>U150*'Summary all tools'!E$46</f>
        <v>0.80354316243077906</v>
      </c>
      <c r="CF150" s="6">
        <f>V150*'Summary all tools'!F$46</f>
        <v>0.34335652684088647</v>
      </c>
      <c r="CG150" s="6">
        <f>W150*'Summary all tools'!G$46</f>
        <v>0.34427188512222456</v>
      </c>
      <c r="CH150" s="6">
        <f>X150*'Summary all tools'!H$46</f>
        <v>0.30017259865615625</v>
      </c>
      <c r="CI150" s="6">
        <f>Y150*'Summary all tools'!I$46</f>
        <v>0</v>
      </c>
      <c r="CJ150" s="6">
        <f>Z150*'Summary all tools'!J$46</f>
        <v>0.20173169747484629</v>
      </c>
      <c r="CK150" s="6">
        <f>AA150*'Summary all tools'!K$46</f>
        <v>0.35289930630314326</v>
      </c>
      <c r="CL150" s="6">
        <f>AB150*'Summary all tools'!L$46</f>
        <v>0.42470880133203903</v>
      </c>
      <c r="CM150" s="6">
        <f>AC150*'Summary all tools'!M$46</f>
        <v>0.27877837101955549</v>
      </c>
      <c r="CN150" s="6">
        <f>AD150*'Summary all tools'!N$46</f>
        <v>0.37487325315112785</v>
      </c>
      <c r="CO150" s="6">
        <f>AE150*'Summary all tools'!O$46</f>
        <v>0.24718256744683814</v>
      </c>
      <c r="CP150" s="6">
        <f t="shared" si="8"/>
        <v>87.384066622858043</v>
      </c>
      <c r="CR150" s="6"/>
      <c r="CS150" s="6"/>
      <c r="CT150" s="6"/>
      <c r="CU150" s="6"/>
      <c r="CV150" s="6"/>
      <c r="CW150" s="6"/>
      <c r="CX150" s="6"/>
      <c r="CY150" s="6"/>
      <c r="CZ150" s="6"/>
      <c r="DA150" s="6"/>
      <c r="DB150" s="6"/>
      <c r="DC150" s="6"/>
      <c r="DD150" s="6"/>
      <c r="DE150" s="6"/>
      <c r="DF150" s="6"/>
      <c r="DH150" s="6"/>
      <c r="DI150" s="6"/>
      <c r="DJ150" s="6"/>
      <c r="DK150" s="6"/>
      <c r="DL150" s="6"/>
      <c r="DM150" s="6"/>
      <c r="DN150" s="6"/>
      <c r="DO150" s="6"/>
      <c r="DP150" s="6"/>
      <c r="DQ150" s="6"/>
      <c r="DR150" s="6"/>
      <c r="DS150" s="6"/>
      <c r="DT150" s="6"/>
      <c r="DU150" s="6"/>
      <c r="DV150" s="6"/>
      <c r="DX150" s="6"/>
      <c r="DY150" s="6"/>
      <c r="DZ150" s="6"/>
      <c r="EA150" s="6"/>
      <c r="EB150" s="6"/>
      <c r="EC150" s="6"/>
      <c r="ED150" s="6"/>
      <c r="EE150" s="6"/>
      <c r="EF150" s="6"/>
      <c r="EG150" s="6"/>
      <c r="EH150" s="6"/>
      <c r="EI150" s="6"/>
      <c r="EJ150" s="6"/>
      <c r="EK150" s="6"/>
      <c r="EL150" s="6"/>
      <c r="EN150" s="1"/>
      <c r="EO150" s="1"/>
      <c r="EP150" s="1"/>
      <c r="EQ150" s="1"/>
      <c r="ER150" s="1"/>
      <c r="ES150" s="1"/>
      <c r="ET150" s="1"/>
      <c r="EU150" s="1"/>
      <c r="EV150" s="1"/>
      <c r="EW150" s="1"/>
      <c r="EX150" s="1"/>
      <c r="EY150" s="1"/>
      <c r="EZ150" s="1"/>
      <c r="FA150" s="1"/>
      <c r="FB150" s="2"/>
      <c r="FD150" s="2"/>
      <c r="FE150" s="2"/>
      <c r="FF150" s="2"/>
      <c r="FG150" s="2"/>
      <c r="FH150" s="2"/>
      <c r="FI150" s="2"/>
      <c r="FJ150" s="2"/>
      <c r="FK150" s="2"/>
      <c r="FL150" s="2"/>
      <c r="FM150" s="2"/>
      <c r="FN150" s="2"/>
      <c r="FO150" s="2"/>
      <c r="FP150" s="2"/>
      <c r="FQ150" s="2"/>
      <c r="FR150" s="2"/>
      <c r="FT150" s="2"/>
      <c r="FU150" s="2"/>
      <c r="FV150" s="2"/>
      <c r="FW150" s="2"/>
      <c r="FX150" s="2"/>
      <c r="FY150" s="2"/>
      <c r="FZ150" s="2"/>
      <c r="GA150" s="2"/>
      <c r="GB150" s="2"/>
      <c r="GC150" s="2"/>
      <c r="GD150" s="2"/>
      <c r="GE150" s="2"/>
      <c r="GF150" s="2"/>
      <c r="GG150" s="2"/>
      <c r="GH150" s="2"/>
      <c r="GJ150" s="6"/>
    </row>
    <row r="151" spans="1:192" x14ac:dyDescent="0.25">
      <c r="A151" s="8" t="s">
        <v>148</v>
      </c>
      <c r="B151" s="8" t="s">
        <v>318</v>
      </c>
      <c r="C151" s="22">
        <f>Baseline!CC151*'Summary all tools'!B$37</f>
        <v>109.24381806372632</v>
      </c>
      <c r="D151" s="22">
        <f>Baseline!CD151*'Summary all tools'!C$37</f>
        <v>109.44249315518039</v>
      </c>
      <c r="E151" s="22">
        <f>Baseline!CE151*'Summary all tools'!D$37</f>
        <v>262.65850689384723</v>
      </c>
      <c r="F151" s="22">
        <f>Baseline!CF151*'Summary all tools'!E$37</f>
        <v>199.52339805759283</v>
      </c>
      <c r="G151" s="22">
        <f>Baseline!CG151*'Summary all tools'!F$37</f>
        <v>133.75129142550972</v>
      </c>
      <c r="H151" s="22">
        <f>Baseline!CH151*'Summary all tools'!G$37</f>
        <v>160.96263709496745</v>
      </c>
      <c r="I151" s="22">
        <f>Baseline!CI151*'Summary all tools'!H$37</f>
        <v>94.713186988006271</v>
      </c>
      <c r="J151" s="27">
        <f>Baseline!CJ151*'Summary all tools'!J$37</f>
        <v>86.379967719762945</v>
      </c>
      <c r="K151" s="27">
        <f>Baseline!CK151*'Summary all tools'!K$37</f>
        <v>84.292099993239773</v>
      </c>
      <c r="L151" s="27">
        <f>Baseline!CL151*'Summary all tools'!L$37</f>
        <v>173.80287141900942</v>
      </c>
      <c r="M151" s="27">
        <f>Baseline!CM151*'Summary all tools'!M$37</f>
        <v>124.85170898487652</v>
      </c>
      <c r="N151" s="27">
        <f>Baseline!CN151*'Summary all tools'!N$37</f>
        <v>91.496969544911238</v>
      </c>
      <c r="O151" s="27">
        <f>Baseline!CO151*'Summary all tools'!O$37</f>
        <v>167.45607172176878</v>
      </c>
      <c r="P151" s="27">
        <f>Baseline!CP151*'Summary all tools'!P$37</f>
        <v>99.037173964372656</v>
      </c>
      <c r="Q151" s="28"/>
      <c r="R151" s="29">
        <f>Baseline!CR151*'Summary all tools'!B$44</f>
        <v>14.282335376675201</v>
      </c>
      <c r="S151" s="29">
        <f>Baseline!CS151*'Summary all tools'!C$44</f>
        <v>8.7501976364097711</v>
      </c>
      <c r="T151" s="29">
        <f>Baseline!CT151*'Summary all tools'!D$44</f>
        <v>18.814369956580951</v>
      </c>
      <c r="U151" s="29">
        <f>Baseline!CU151*'Summary all tools'!E$44</f>
        <v>11.595363026732066</v>
      </c>
      <c r="V151" s="29">
        <f>Baseline!CV151*'Summary all tools'!F$44</f>
        <v>4.1487251554777123</v>
      </c>
      <c r="W151" s="29">
        <f>Baseline!CW151*'Summary all tools'!G$44</f>
        <v>5.5584892090252849</v>
      </c>
      <c r="X151" s="29">
        <f>Baseline!CX151*'Summary all tools'!H$44</f>
        <v>4.5963220280767274</v>
      </c>
      <c r="Y151" s="29">
        <f>Baseline!CY151*'Summary all tools'!J$44</f>
        <v>9.9510456530818754</v>
      </c>
      <c r="Z151" s="29">
        <f>Baseline!CZ151*'Summary all tools'!K$44</f>
        <v>7.2144456354159887</v>
      </c>
      <c r="AA151" s="29">
        <f>Baseline!DA151*'Summary all tools'!L$44</f>
        <v>13.002878355280378</v>
      </c>
      <c r="AB151" s="29">
        <f>Baseline!DB151*'Summary all tools'!M$44</f>
        <v>7.6751917240529597</v>
      </c>
      <c r="AC151" s="29">
        <f>Baseline!DC151*'Summary all tools'!N$44</f>
        <v>3.5962082102059183</v>
      </c>
      <c r="AD151" s="29">
        <f>Baseline!DD151*'Summary all tools'!O$44</f>
        <v>5.9296824738150358</v>
      </c>
      <c r="AE151" s="29">
        <f>Baseline!DE151*'Summary all tools'!P$44</f>
        <v>3.556774378776284</v>
      </c>
      <c r="AF151" s="29">
        <f t="shared" si="6"/>
        <v>2016.2842238463779</v>
      </c>
      <c r="AH151" s="6">
        <f>C151*'Summary all tools'!B$38</f>
        <v>20.540019036940222</v>
      </c>
      <c r="AI151" s="6">
        <f>D151*'Summary all tools'!C$38</f>
        <v>20.577373921023934</v>
      </c>
      <c r="AJ151" s="6">
        <f>E151*'Summary all tools'!D$38</f>
        <v>49.633825833227</v>
      </c>
      <c r="AK151" s="6">
        <f>F151*'Summary all tools'!E$38</f>
        <v>37.703365125906629</v>
      </c>
      <c r="AL151" s="6">
        <f>G151*'Summary all tools'!F$38</f>
        <v>25.27459849707402</v>
      </c>
      <c r="AM151" s="6">
        <f>H151*'Summary all tools'!G$38</f>
        <v>38.827401369488449</v>
      </c>
      <c r="AN151" s="6">
        <f>I151*'Summary all tools'!H$38</f>
        <v>22.846711463835153</v>
      </c>
      <c r="AO151" s="6">
        <f>J151*'Summary all tools'!J$38</f>
        <v>10.551590259764003</v>
      </c>
      <c r="AP151" s="6">
        <f>K151*'Summary all tools'!K$38</f>
        <v>10.296550516772561</v>
      </c>
      <c r="AQ151" s="6">
        <f>L151*'Summary all tools'!L$38</f>
        <v>42.55813942716911</v>
      </c>
      <c r="AR151" s="6">
        <f>M151*'Summary all tools'!M$38</f>
        <v>30.571741394817753</v>
      </c>
      <c r="AS151" s="6">
        <f>N151*'Summary all tools'!N$38</f>
        <v>22.404352444029211</v>
      </c>
      <c r="AT151" s="6">
        <f>O151*'Summary all tools'!O$38</f>
        <v>37.29916229403797</v>
      </c>
      <c r="AU151" s="6">
        <f>P151*'Summary all tools'!P$38</f>
        <v>22.059538282837899</v>
      </c>
      <c r="AV151" s="6"/>
      <c r="AW151" s="6">
        <f>R151*'Summary all tools'!B$45</f>
        <v>2.6853642222367684</v>
      </c>
      <c r="AX151" s="6">
        <f>S151*'Summary all tools'!C$45</f>
        <v>1.6452118684098238</v>
      </c>
      <c r="AY151" s="6">
        <f>T151*'Summary all tools'!D$45</f>
        <v>3.5552976091661188</v>
      </c>
      <c r="AZ151" s="6">
        <f>U151*'Summary all tools'!E$45</f>
        <v>2.1911425437838763</v>
      </c>
      <c r="BA151" s="6">
        <f>V151*'Summary all tools'!F$45</f>
        <v>0.78397271130506063</v>
      </c>
      <c r="BB151" s="6">
        <f>W151*'Summary all tools'!G$45</f>
        <v>1.3408185615116446</v>
      </c>
      <c r="BC151" s="6">
        <f>X151*'Summary all tools'!H$45</f>
        <v>1.1087246296931847</v>
      </c>
      <c r="BD151" s="6">
        <f>Y151*'Summary all tools'!J$45</f>
        <v>1.2155521605213886</v>
      </c>
      <c r="BE151" s="6">
        <f>Z151*'Summary all tools'!K$45</f>
        <v>0.88126768631375429</v>
      </c>
      <c r="BF151" s="6">
        <f>AA151*'Summary all tools'!L$45</f>
        <v>3.1839422759848421</v>
      </c>
      <c r="BG151" s="6">
        <f>AB151*'Summary all tools'!M$45</f>
        <v>1.879381375322746</v>
      </c>
      <c r="BH151" s="6">
        <f>AC151*'Summary all tools'!N$45</f>
        <v>0.88058344013259127</v>
      </c>
      <c r="BI151" s="6">
        <f>AD151*'Summary all tools'!O$45</f>
        <v>1.3207773636922586</v>
      </c>
      <c r="BJ151" s="6">
        <f>AE151*'Summary all tools'!P$45</f>
        <v>0.79223585883274172</v>
      </c>
      <c r="BK151" s="6">
        <f t="shared" si="7"/>
        <v>414.60864217383073</v>
      </c>
      <c r="BM151" s="6">
        <f>C151*'Summary all tools'!B$39</f>
        <v>4.7260220792959808</v>
      </c>
      <c r="BN151" s="6">
        <f>D151*'Summary all tools'!C$39</f>
        <v>4.7346170083771888</v>
      </c>
      <c r="BO151" s="6">
        <f>E151*'Summary all tools'!D$39</f>
        <v>14.643520043964488</v>
      </c>
      <c r="BP151" s="6">
        <f>F151*'Summary all tools'!E$39</f>
        <v>11.123663624102887</v>
      </c>
      <c r="BQ151" s="6">
        <f>G151*'Summary all tools'!F$39</f>
        <v>7.4567914820559995</v>
      </c>
      <c r="BR151" s="6">
        <f>H151*'Summary all tools'!G$39</f>
        <v>8.0332554557562315</v>
      </c>
      <c r="BS151" s="6">
        <f>I151*'Summary all tools'!H$39</f>
        <v>4.7269058201038252</v>
      </c>
      <c r="BT151" s="6">
        <f>J151*'Summary all tools'!J$39</f>
        <v>2.3249266674056281</v>
      </c>
      <c r="BU151" s="6">
        <f>K151*'Summary all tools'!K$39</f>
        <v>2.268731469797344</v>
      </c>
      <c r="BV151" s="6">
        <f>L151*'Summary all tools'!L$39</f>
        <v>8.4259403563858317</v>
      </c>
      <c r="BW151" s="6">
        <f>M151*'Summary all tools'!M$39</f>
        <v>6.0527944372290179</v>
      </c>
      <c r="BX151" s="6">
        <f>N151*'Summary all tools'!N$39</f>
        <v>4.435761054354777</v>
      </c>
      <c r="BY151" s="6">
        <f>O151*'Summary all tools'!O$39</f>
        <v>8.4274257902847278</v>
      </c>
      <c r="BZ151" s="6">
        <f>P151*'Summary all tools'!P$39</f>
        <v>4.9841634613943366</v>
      </c>
      <c r="CA151" s="6"/>
      <c r="CB151" s="6">
        <f>R151*'Summary all tools'!B$46</f>
        <v>0.61787141396598211</v>
      </c>
      <c r="CC151" s="6">
        <f>S151*'Summary all tools'!C$46</f>
        <v>0.37854432370491525</v>
      </c>
      <c r="CD151" s="6">
        <f>T151*'Summary all tools'!D$46</f>
        <v>1.0489232076732338</v>
      </c>
      <c r="CE151" s="6">
        <f>U151*'Summary all tools'!E$46</f>
        <v>0.64645509832132997</v>
      </c>
      <c r="CF151" s="6">
        <f>V151*'Summary all tools'!F$46</f>
        <v>0.23129629681360486</v>
      </c>
      <c r="CG151" s="6">
        <f>W151*'Summary all tools'!G$46</f>
        <v>0.27741073686447815</v>
      </c>
      <c r="CH151" s="6">
        <f>X151*'Summary all tools'!H$46</f>
        <v>0.22939130269514166</v>
      </c>
      <c r="CI151" s="6">
        <f>Y151*'Summary all tools'!I$46</f>
        <v>0</v>
      </c>
      <c r="CJ151" s="6">
        <f>Z151*'Summary all tools'!J$46</f>
        <v>0.19417762579794587</v>
      </c>
      <c r="CK151" s="6">
        <f>AA151*'Summary all tools'!K$46</f>
        <v>0.34997395159139738</v>
      </c>
      <c r="CL151" s="6">
        <f>AB151*'Summary all tools'!L$46</f>
        <v>0.37209228571826181</v>
      </c>
      <c r="CM151" s="6">
        <f>AC151*'Summary all tools'!M$46</f>
        <v>0.17434370123430501</v>
      </c>
      <c r="CN151" s="6">
        <f>AD151*'Summary all tools'!N$46</f>
        <v>0.287470226750277</v>
      </c>
      <c r="CO151" s="6">
        <f>AE151*'Summary all tools'!O$46</f>
        <v>0.17899889697476171</v>
      </c>
      <c r="CP151" s="6">
        <f t="shared" si="8"/>
        <v>97.351467818613926</v>
      </c>
      <c r="CR151" s="6"/>
      <c r="CS151" s="6"/>
      <c r="CT151" s="6"/>
      <c r="CU151" s="6"/>
      <c r="CV151" s="6"/>
      <c r="CW151" s="6"/>
      <c r="CX151" s="6"/>
      <c r="CY151" s="6"/>
      <c r="CZ151" s="6"/>
      <c r="DA151" s="6"/>
      <c r="DB151" s="6"/>
      <c r="DC151" s="6"/>
      <c r="DD151" s="6"/>
      <c r="DE151" s="6"/>
      <c r="DF151" s="6"/>
      <c r="DH151" s="6"/>
      <c r="DI151" s="6"/>
      <c r="DJ151" s="6"/>
      <c r="DK151" s="6"/>
      <c r="DL151" s="6"/>
      <c r="DM151" s="6"/>
      <c r="DN151" s="6"/>
      <c r="DO151" s="6"/>
      <c r="DP151" s="6"/>
      <c r="DQ151" s="6"/>
      <c r="DR151" s="6"/>
      <c r="DS151" s="6"/>
      <c r="DT151" s="6"/>
      <c r="DU151" s="6"/>
      <c r="DV151" s="6"/>
      <c r="DX151" s="6"/>
      <c r="DY151" s="6"/>
      <c r="DZ151" s="6"/>
      <c r="EA151" s="6"/>
      <c r="EB151" s="6"/>
      <c r="EC151" s="6"/>
      <c r="ED151" s="6"/>
      <c r="EE151" s="6"/>
      <c r="EF151" s="6"/>
      <c r="EG151" s="6"/>
      <c r="EH151" s="6"/>
      <c r="EI151" s="6"/>
      <c r="EJ151" s="6"/>
      <c r="EK151" s="6"/>
      <c r="EL151" s="6"/>
      <c r="EN151" s="1"/>
      <c r="EO151" s="1"/>
      <c r="EP151" s="1"/>
      <c r="EQ151" s="1"/>
      <c r="ER151" s="1"/>
      <c r="ES151" s="1"/>
      <c r="ET151" s="1"/>
      <c r="EU151" s="1"/>
      <c r="EV151" s="1"/>
      <c r="EW151" s="1"/>
      <c r="EX151" s="1"/>
      <c r="EY151" s="1"/>
      <c r="EZ151" s="1"/>
      <c r="FA151" s="1"/>
      <c r="FB151" s="2"/>
      <c r="FD151" s="2"/>
      <c r="FE151" s="2"/>
      <c r="FF151" s="2"/>
      <c r="FG151" s="2"/>
      <c r="FH151" s="2"/>
      <c r="FI151" s="2"/>
      <c r="FJ151" s="2"/>
      <c r="FK151" s="2"/>
      <c r="FL151" s="2"/>
      <c r="FM151" s="2"/>
      <c r="FN151" s="2"/>
      <c r="FO151" s="2"/>
      <c r="FP151" s="2"/>
      <c r="FQ151" s="2"/>
      <c r="FR151" s="2"/>
      <c r="FT151" s="2"/>
      <c r="FU151" s="2"/>
      <c r="FV151" s="2"/>
      <c r="FW151" s="2"/>
      <c r="FX151" s="2"/>
      <c r="FY151" s="2"/>
      <c r="FZ151" s="2"/>
      <c r="GA151" s="2"/>
      <c r="GB151" s="2"/>
      <c r="GC151" s="2"/>
      <c r="GD151" s="2"/>
      <c r="GE151" s="2"/>
      <c r="GF151" s="2"/>
      <c r="GG151" s="2"/>
      <c r="GH151" s="2"/>
      <c r="GJ151" s="6"/>
    </row>
    <row r="152" spans="1:192" x14ac:dyDescent="0.25">
      <c r="A152" s="8" t="s">
        <v>81</v>
      </c>
      <c r="B152" s="8" t="s">
        <v>319</v>
      </c>
      <c r="C152" s="22">
        <f>Baseline!CC152*'Summary all tools'!B$37</f>
        <v>165.01067151328027</v>
      </c>
      <c r="D152" s="22">
        <f>Baseline!CD152*'Summary all tools'!C$37</f>
        <v>150.50027976660496</v>
      </c>
      <c r="E152" s="22">
        <f>Baseline!CE152*'Summary all tools'!D$37</f>
        <v>339.03029379416989</v>
      </c>
      <c r="F152" s="22">
        <f>Baseline!CF152*'Summary all tools'!E$37</f>
        <v>271.89428545199138</v>
      </c>
      <c r="G152" s="22">
        <f>Baseline!CG152*'Summary all tools'!F$37</f>
        <v>202.12957854363907</v>
      </c>
      <c r="H152" s="22">
        <f>Baseline!CH152*'Summary all tools'!G$37</f>
        <v>220.37414599449289</v>
      </c>
      <c r="I152" s="22">
        <f>Baseline!CI152*'Summary all tools'!H$37</f>
        <v>110.23474192480836</v>
      </c>
      <c r="J152" s="27">
        <f>Baseline!CJ152*'Summary all tools'!J$37</f>
        <v>122.84819809364116</v>
      </c>
      <c r="K152" s="27">
        <f>Baseline!CK152*'Summary all tools'!K$37</f>
        <v>116.49033640732324</v>
      </c>
      <c r="L152" s="27">
        <f>Baseline!CL152*'Summary all tools'!L$37</f>
        <v>227.3715908841184</v>
      </c>
      <c r="M152" s="27">
        <f>Baseline!CM152*'Summary all tools'!M$37</f>
        <v>180.90006549750061</v>
      </c>
      <c r="N152" s="27">
        <f>Baseline!CN152*'Summary all tools'!N$37</f>
        <v>143.78997429071646</v>
      </c>
      <c r="O152" s="27">
        <f>Baseline!CO152*'Summary all tools'!O$37</f>
        <v>221.8550982166916</v>
      </c>
      <c r="P152" s="27">
        <f>Baseline!CP152*'Summary all tools'!P$37</f>
        <v>114.36966275151612</v>
      </c>
      <c r="Q152" s="28"/>
      <c r="R152" s="29">
        <f>Baseline!CR152*'Summary all tools'!B$44</f>
        <v>38.113994367972687</v>
      </c>
      <c r="S152" s="29">
        <f>Baseline!CS152*'Summary all tools'!C$44</f>
        <v>24.7880497417786</v>
      </c>
      <c r="T152" s="29">
        <f>Baseline!CT152*'Summary all tools'!D$44</f>
        <v>49.18449165379544</v>
      </c>
      <c r="U152" s="29">
        <f>Baseline!CU152*'Summary all tools'!E$44</f>
        <v>29.44719248619089</v>
      </c>
      <c r="V152" s="29">
        <f>Baseline!CV152*'Summary all tools'!F$44</f>
        <v>11.429454841656989</v>
      </c>
      <c r="W152" s="29">
        <f>Baseline!CW152*'Summary all tools'!G$44</f>
        <v>10.952568600446584</v>
      </c>
      <c r="X152" s="29">
        <f>Baseline!CX152*'Summary all tools'!H$44</f>
        <v>7.8076500241273807</v>
      </c>
      <c r="Y152" s="29">
        <f>Baseline!CY152*'Summary all tools'!J$44</f>
        <v>26.575641840763645</v>
      </c>
      <c r="Z152" s="29">
        <f>Baseline!CZ152*'Summary all tools'!K$44</f>
        <v>18.393997449642757</v>
      </c>
      <c r="AA152" s="29">
        <f>Baseline!DA152*'Summary all tools'!L$44</f>
        <v>30.815217747013907</v>
      </c>
      <c r="AB152" s="29">
        <f>Baseline!DB152*'Summary all tools'!M$44</f>
        <v>18.985222133566406</v>
      </c>
      <c r="AC152" s="29">
        <f>Baseline!DC152*'Summary all tools'!N$44</f>
        <v>9.8549073868358423</v>
      </c>
      <c r="AD152" s="29">
        <f>Baseline!DD152*'Summary all tools'!O$44</f>
        <v>12.388905062311734</v>
      </c>
      <c r="AE152" s="29">
        <f>Baseline!DE152*'Summary all tools'!P$44</f>
        <v>7.3565097171098435</v>
      </c>
      <c r="AF152" s="29">
        <f t="shared" si="6"/>
        <v>2882.8927261837071</v>
      </c>
      <c r="AH152" s="6">
        <f>C152*'Summary all tools'!B$38</f>
        <v>31.025300966723247</v>
      </c>
      <c r="AI152" s="6">
        <f>D152*'Summary all tools'!C$38</f>
        <v>28.297057593388288</v>
      </c>
      <c r="AJ152" s="6">
        <f>E152*'Summary all tools'!D$38</f>
        <v>64.065583686456989</v>
      </c>
      <c r="AK152" s="6">
        <f>F152*'Summary all tools'!E$38</f>
        <v>51.379084457477248</v>
      </c>
      <c r="AL152" s="6">
        <f>G152*'Summary all tools'!F$38</f>
        <v>38.195847588645414</v>
      </c>
      <c r="AM152" s="6">
        <f>H152*'Summary all tools'!G$38</f>
        <v>53.158643349873053</v>
      </c>
      <c r="AN152" s="6">
        <f>I152*'Summary all tools'!H$38</f>
        <v>26.59082037188076</v>
      </c>
      <c r="AO152" s="6">
        <f>J152*'Summary all tools'!J$38</f>
        <v>15.006301630486186</v>
      </c>
      <c r="AP152" s="6">
        <f>K152*'Summary all tools'!K$38</f>
        <v>14.229668422426649</v>
      </c>
      <c r="AQ152" s="6">
        <f>L152*'Summary all tools'!L$38</f>
        <v>55.675212886990373</v>
      </c>
      <c r="AR152" s="6">
        <f>M152*'Summary all tools'!M$38</f>
        <v>44.29598974384156</v>
      </c>
      <c r="AS152" s="6">
        <f>N152*'Summary all tools'!N$38</f>
        <v>35.209048758121206</v>
      </c>
      <c r="AT152" s="6">
        <f>O152*'Summary all tools'!O$38</f>
        <v>49.416000441555724</v>
      </c>
      <c r="AU152" s="6">
        <f>P152*'Summary all tools'!P$38</f>
        <v>25.47469654949893</v>
      </c>
      <c r="AV152" s="6"/>
      <c r="AW152" s="6">
        <f>R152*'Summary all tools'!B$45</f>
        <v>7.1661919527136666</v>
      </c>
      <c r="AX152" s="6">
        <f>S152*'Summary all tools'!C$45</f>
        <v>4.66064828755571</v>
      </c>
      <c r="AY152" s="6">
        <f>T152*'Summary all tools'!D$45</f>
        <v>9.2942525308228472</v>
      </c>
      <c r="AZ152" s="6">
        <f>U152*'Summary all tools'!E$45</f>
        <v>5.564551631780204</v>
      </c>
      <c r="BA152" s="6">
        <f>V152*'Summary all tools'!F$45</f>
        <v>2.1597913491863561</v>
      </c>
      <c r="BB152" s="6">
        <f>W152*'Summary all tools'!G$45</f>
        <v>2.6419781928988524</v>
      </c>
      <c r="BC152" s="6">
        <f>X152*'Summary all tools'!H$45</f>
        <v>1.8833610501822979</v>
      </c>
      <c r="BD152" s="6">
        <f>Y152*'Summary all tools'!J$45</f>
        <v>3.2462999350001138</v>
      </c>
      <c r="BE152" s="6">
        <f>Z152*'Summary all tools'!K$45</f>
        <v>2.2468858168300678</v>
      </c>
      <c r="BF152" s="6">
        <f>AA152*'Summary all tools'!L$45</f>
        <v>7.5455504425720168</v>
      </c>
      <c r="BG152" s="6">
        <f>AB152*'Summary all tools'!M$45</f>
        <v>4.6488054197229163</v>
      </c>
      <c r="BH152" s="6">
        <f>AC152*'Summary all tools'!N$45</f>
        <v>2.4131161883953007</v>
      </c>
      <c r="BI152" s="6">
        <f>AD152*'Summary all tools'!O$45</f>
        <v>2.7595044826584383</v>
      </c>
      <c r="BJ152" s="6">
        <f>AE152*'Summary all tools'!P$45</f>
        <v>1.6385888372686419</v>
      </c>
      <c r="BK152" s="6">
        <f t="shared" si="7"/>
        <v>589.88878256495298</v>
      </c>
      <c r="BM152" s="6">
        <f>C152*'Summary all tools'!B$39</f>
        <v>7.1385648242018096</v>
      </c>
      <c r="BN152" s="6">
        <f>D152*'Summary all tools'!C$39</f>
        <v>6.5108274108681021</v>
      </c>
      <c r="BO152" s="6">
        <f>E152*'Summary all tools'!D$39</f>
        <v>18.901336801905011</v>
      </c>
      <c r="BP152" s="6">
        <f>F152*'Summary all tools'!E$39</f>
        <v>15.158425538696703</v>
      </c>
      <c r="BQ152" s="6">
        <f>G152*'Summary all tools'!F$39</f>
        <v>11.268961245097248</v>
      </c>
      <c r="BR152" s="6">
        <f>H152*'Summary all tools'!G$39</f>
        <v>10.998340003422012</v>
      </c>
      <c r="BS152" s="6">
        <f>I152*'Summary all tools'!H$39</f>
        <v>5.5015490424580884</v>
      </c>
      <c r="BT152" s="6">
        <f>J152*'Summary all tools'!J$39</f>
        <v>3.3064732406156008</v>
      </c>
      <c r="BU152" s="6">
        <f>K152*'Summary all tools'!K$39</f>
        <v>3.1353506693482447</v>
      </c>
      <c r="BV152" s="6">
        <f>L152*'Summary all tools'!L$39</f>
        <v>11.022944833330309</v>
      </c>
      <c r="BW152" s="6">
        <f>M152*'Summary all tools'!M$39</f>
        <v>8.7700113922370875</v>
      </c>
      <c r="BX152" s="6">
        <f>N152*'Summary all tools'!N$39</f>
        <v>6.9709190494266817</v>
      </c>
      <c r="BY152" s="6">
        <f>O152*'Summary all tools'!O$39</f>
        <v>11.165121438677861</v>
      </c>
      <c r="BZ152" s="6">
        <f>P152*'Summary all tools'!P$39</f>
        <v>5.7557891785478752</v>
      </c>
      <c r="CA152" s="6"/>
      <c r="CB152" s="6">
        <f>R152*'Summary all tools'!B$46</f>
        <v>1.6488583254031446</v>
      </c>
      <c r="CC152" s="6">
        <f>S152*'Summary all tools'!C$46</f>
        <v>1.0723615528889245</v>
      </c>
      <c r="CD152" s="6">
        <f>T152*'Summary all tools'!D$46</f>
        <v>2.7420931379756848</v>
      </c>
      <c r="CE152" s="6">
        <f>U152*'Summary all tools'!E$46</f>
        <v>1.6417155435376376</v>
      </c>
      <c r="CF152" s="6">
        <f>V152*'Summary all tools'!F$46</f>
        <v>0.63720552227547766</v>
      </c>
      <c r="CG152" s="6">
        <f>W152*'Summary all tools'!G$46</f>
        <v>0.54661617784114191</v>
      </c>
      <c r="CH152" s="6">
        <f>X152*'Summary all tools'!H$46</f>
        <v>0.38966090693426852</v>
      </c>
      <c r="CI152" s="6">
        <f>Y152*'Summary all tools'!I$46</f>
        <v>0</v>
      </c>
      <c r="CJ152" s="6">
        <f>Z152*'Summary all tools'!J$46</f>
        <v>0.49507653591170986</v>
      </c>
      <c r="CK152" s="6">
        <f>AA152*'Summary all tools'!K$46</f>
        <v>0.82939509464012595</v>
      </c>
      <c r="CL152" s="6">
        <f>AB152*'Summary all tools'!L$46</f>
        <v>0.92040107303238949</v>
      </c>
      <c r="CM152" s="6">
        <f>AC152*'Summary all tools'!M$46</f>
        <v>0.47776461448094881</v>
      </c>
      <c r="CN152" s="6">
        <f>AD152*'Summary all tools'!N$46</f>
        <v>0.60061248864124261</v>
      </c>
      <c r="CO152" s="6">
        <f>AE152*'Summary all tools'!O$46</f>
        <v>0.37022509293935835</v>
      </c>
      <c r="CP152" s="6">
        <f t="shared" si="8"/>
        <v>137.9766007353347</v>
      </c>
      <c r="CR152" s="6"/>
      <c r="CS152" s="6"/>
      <c r="CT152" s="6"/>
      <c r="CU152" s="6"/>
      <c r="CV152" s="6"/>
      <c r="CW152" s="6"/>
      <c r="CX152" s="6"/>
      <c r="CY152" s="6"/>
      <c r="CZ152" s="6"/>
      <c r="DA152" s="6"/>
      <c r="DB152" s="6"/>
      <c r="DC152" s="6"/>
      <c r="DD152" s="6"/>
      <c r="DE152" s="6"/>
      <c r="DF152" s="6"/>
      <c r="DH152" s="6"/>
      <c r="DI152" s="6"/>
      <c r="DJ152" s="6"/>
      <c r="DK152" s="6"/>
      <c r="DL152" s="6"/>
      <c r="DM152" s="6"/>
      <c r="DN152" s="6"/>
      <c r="DO152" s="6"/>
      <c r="DP152" s="6"/>
      <c r="DQ152" s="6"/>
      <c r="DR152" s="6"/>
      <c r="DS152" s="6"/>
      <c r="DT152" s="6"/>
      <c r="DU152" s="6"/>
      <c r="DV152" s="6"/>
      <c r="DX152" s="6"/>
      <c r="DY152" s="6"/>
      <c r="DZ152" s="6"/>
      <c r="EA152" s="6"/>
      <c r="EB152" s="6"/>
      <c r="EC152" s="6"/>
      <c r="ED152" s="6"/>
      <c r="EE152" s="6"/>
      <c r="EF152" s="6"/>
      <c r="EG152" s="6"/>
      <c r="EH152" s="6"/>
      <c r="EI152" s="6"/>
      <c r="EJ152" s="6"/>
      <c r="EK152" s="6"/>
      <c r="EL152" s="6"/>
      <c r="EN152" s="1"/>
      <c r="EO152" s="1"/>
      <c r="EP152" s="1"/>
      <c r="EQ152" s="1"/>
      <c r="ER152" s="1"/>
      <c r="ES152" s="1"/>
      <c r="ET152" s="1"/>
      <c r="EU152" s="1"/>
      <c r="EV152" s="1"/>
      <c r="EW152" s="1"/>
      <c r="EX152" s="1"/>
      <c r="EY152" s="1"/>
      <c r="EZ152" s="1"/>
      <c r="FA152" s="1"/>
      <c r="FB152" s="2"/>
      <c r="FD152" s="2"/>
      <c r="FE152" s="2"/>
      <c r="FF152" s="2"/>
      <c r="FG152" s="2"/>
      <c r="FH152" s="2"/>
      <c r="FI152" s="2"/>
      <c r="FJ152" s="2"/>
      <c r="FK152" s="2"/>
      <c r="FL152" s="2"/>
      <c r="FM152" s="2"/>
      <c r="FN152" s="2"/>
      <c r="FO152" s="2"/>
      <c r="FP152" s="2"/>
      <c r="FQ152" s="2"/>
      <c r="FR152" s="2"/>
      <c r="FT152" s="2"/>
      <c r="FU152" s="2"/>
      <c r="FV152" s="2"/>
      <c r="FW152" s="2"/>
      <c r="FX152" s="2"/>
      <c r="FY152" s="2"/>
      <c r="FZ152" s="2"/>
      <c r="GA152" s="2"/>
      <c r="GB152" s="2"/>
      <c r="GC152" s="2"/>
      <c r="GD152" s="2"/>
      <c r="GE152" s="2"/>
      <c r="GF152" s="2"/>
      <c r="GG152" s="2"/>
      <c r="GH152" s="2"/>
      <c r="GJ152" s="6"/>
    </row>
    <row r="153" spans="1:192" x14ac:dyDescent="0.25">
      <c r="A153" s="8" t="s">
        <v>17</v>
      </c>
      <c r="B153" s="8" t="s">
        <v>320</v>
      </c>
      <c r="C153" s="22">
        <f>Baseline!CC153*'Summary all tools'!B$37</f>
        <v>208.2904765520922</v>
      </c>
      <c r="D153" s="22">
        <f>Baseline!CD153*'Summary all tools'!C$37</f>
        <v>195.38929950039989</v>
      </c>
      <c r="E153" s="22">
        <f>Baseline!CE153*'Summary all tools'!D$37</f>
        <v>416.78171739697177</v>
      </c>
      <c r="F153" s="22">
        <f>Baseline!CF153*'Summary all tools'!E$37</f>
        <v>273.19459651020946</v>
      </c>
      <c r="G153" s="22">
        <f>Baseline!CG153*'Summary all tools'!F$37</f>
        <v>189.10701616226865</v>
      </c>
      <c r="H153" s="22">
        <f>Baseline!CH153*'Summary all tools'!G$37</f>
        <v>236.37445962495221</v>
      </c>
      <c r="I153" s="22">
        <f>Baseline!CI153*'Summary all tools'!H$37</f>
        <v>122.19715247271712</v>
      </c>
      <c r="J153" s="27">
        <f>Baseline!CJ153*'Summary all tools'!J$37</f>
        <v>146.94760660647532</v>
      </c>
      <c r="K153" s="27">
        <f>Baseline!CK153*'Summary all tools'!K$37</f>
        <v>142.39577400591767</v>
      </c>
      <c r="L153" s="27">
        <f>Baseline!CL153*'Summary all tools'!L$37</f>
        <v>272.44887649475839</v>
      </c>
      <c r="M153" s="27">
        <f>Baseline!CM153*'Summary all tools'!M$37</f>
        <v>177.04209873925535</v>
      </c>
      <c r="N153" s="27">
        <f>Baseline!CN153*'Summary all tools'!N$37</f>
        <v>126.99649793216193</v>
      </c>
      <c r="O153" s="27">
        <f>Baseline!CO153*'Summary all tools'!O$37</f>
        <v>208.72737395714768</v>
      </c>
      <c r="P153" s="27">
        <f>Baseline!CP153*'Summary all tools'!P$37</f>
        <v>126.93452872355655</v>
      </c>
      <c r="Q153" s="28"/>
      <c r="R153" s="29">
        <f>Baseline!CR153*'Summary all tools'!B$44</f>
        <v>11.551097153989563</v>
      </c>
      <c r="S153" s="29">
        <f>Baseline!CS153*'Summary all tools'!C$44</f>
        <v>8.6072833925267478</v>
      </c>
      <c r="T153" s="29">
        <f>Baseline!CT153*'Summary all tools'!D$44</f>
        <v>17.414901801754429</v>
      </c>
      <c r="U153" s="29">
        <f>Baseline!CU153*'Summary all tools'!E$44</f>
        <v>9.5352010145608812</v>
      </c>
      <c r="V153" s="29">
        <f>Baseline!CV153*'Summary all tools'!F$44</f>
        <v>4.5906949890605544</v>
      </c>
      <c r="W153" s="29">
        <f>Baseline!CW153*'Summary all tools'!G$44</f>
        <v>5.1441112738892851</v>
      </c>
      <c r="X153" s="29">
        <f>Baseline!CX153*'Summary all tools'!H$44</f>
        <v>3.477154745158618</v>
      </c>
      <c r="Y153" s="29">
        <f>Baseline!CY153*'Summary all tools'!J$44</f>
        <v>8.9543220940018387</v>
      </c>
      <c r="Z153" s="29">
        <f>Baseline!CZ153*'Summary all tools'!K$44</f>
        <v>6.7702611197120506</v>
      </c>
      <c r="AA153" s="29">
        <f>Baseline!DA153*'Summary all tools'!L$44</f>
        <v>12.539330956214593</v>
      </c>
      <c r="AB153" s="29">
        <f>Baseline!DB153*'Summary all tools'!M$44</f>
        <v>7.6987650401442282</v>
      </c>
      <c r="AC153" s="29">
        <f>Baseline!DC153*'Summary all tools'!N$44</f>
        <v>4.0542087757049865</v>
      </c>
      <c r="AD153" s="29">
        <f>Baseline!DD153*'Summary all tools'!O$44</f>
        <v>4.7660753336352544</v>
      </c>
      <c r="AE153" s="29">
        <f>Baseline!DE153*'Summary all tools'!P$44</f>
        <v>2.7956379748568505</v>
      </c>
      <c r="AF153" s="29">
        <f t="shared" si="6"/>
        <v>2950.7265203440943</v>
      </c>
      <c r="AH153" s="6">
        <f>C153*'Summary all tools'!B$38</f>
        <v>39.162768469860929</v>
      </c>
      <c r="AI153" s="6">
        <f>D153*'Summary all tools'!C$38</f>
        <v>36.737089589925439</v>
      </c>
      <c r="AJ153" s="6">
        <f>E153*'Summary all tools'!D$38</f>
        <v>78.758047536282234</v>
      </c>
      <c r="AK153" s="6">
        <f>F153*'Summary all tools'!E$38</f>
        <v>51.624800514253202</v>
      </c>
      <c r="AL153" s="6">
        <f>G153*'Summary all tools'!F$38</f>
        <v>35.73501127010006</v>
      </c>
      <c r="AM153" s="6">
        <f>H153*'Summary all tools'!G$38</f>
        <v>57.018238412303631</v>
      </c>
      <c r="AN153" s="6">
        <f>I153*'Summary all tools'!H$38</f>
        <v>29.47639260201402</v>
      </c>
      <c r="AO153" s="6">
        <f>J153*'Summary all tools'!J$38</f>
        <v>17.950121717975247</v>
      </c>
      <c r="AP153" s="6">
        <f>K153*'Summary all tools'!K$38</f>
        <v>17.394100758486839</v>
      </c>
      <c r="AQ153" s="6">
        <f>L153*'Summary all tools'!L$38</f>
        <v>66.713036315068194</v>
      </c>
      <c r="AR153" s="6">
        <f>M153*'Summary all tools'!M$38</f>
        <v>43.3513109484783</v>
      </c>
      <c r="AS153" s="6">
        <f>N153*'Summary all tools'!N$38</f>
        <v>31.096923897932829</v>
      </c>
      <c r="AT153" s="6">
        <f>O153*'Summary all tools'!O$38</f>
        <v>46.491931384676882</v>
      </c>
      <c r="AU153" s="6">
        <f>P153*'Summary all tools'!P$38</f>
        <v>28.273394561910546</v>
      </c>
      <c r="AV153" s="6"/>
      <c r="AW153" s="6">
        <f>R153*'Summary all tools'!B$45</f>
        <v>2.1718369024972057</v>
      </c>
      <c r="AX153" s="6">
        <f>S153*'Summary all tools'!C$45</f>
        <v>1.6183411370308194</v>
      </c>
      <c r="AY153" s="6">
        <f>T153*'Summary all tools'!D$45</f>
        <v>3.2908441198150977</v>
      </c>
      <c r="AZ153" s="6">
        <f>U153*'Summary all tools'!E$45</f>
        <v>1.8018396283383826</v>
      </c>
      <c r="BA153" s="6">
        <f>V153*'Summary all tools'!F$45</f>
        <v>0.86749048502200621</v>
      </c>
      <c r="BB153" s="6">
        <f>W153*'Summary all tools'!G$45</f>
        <v>1.2408623313171012</v>
      </c>
      <c r="BC153" s="6">
        <f>X153*'Summary all tools'!H$45</f>
        <v>0.83875913908169986</v>
      </c>
      <c r="BD153" s="6">
        <f>Y153*'Summary all tools'!J$45</f>
        <v>1.0937991791844897</v>
      </c>
      <c r="BE153" s="6">
        <f>Z153*'Summary all tools'!K$45</f>
        <v>0.82700912228366663</v>
      </c>
      <c r="BF153" s="6">
        <f>AA153*'Summary all tools'!L$45</f>
        <v>3.0704360106425215</v>
      </c>
      <c r="BG153" s="6">
        <f>AB153*'Summary all tools'!M$45</f>
        <v>1.8851536417115695</v>
      </c>
      <c r="BH153" s="6">
        <f>AC153*'Summary all tools'!N$45</f>
        <v>0.99273148328684135</v>
      </c>
      <c r="BI153" s="6">
        <f>AD153*'Summary all tools'!O$45</f>
        <v>1.0615955309774705</v>
      </c>
      <c r="BJ153" s="6">
        <f>AE153*'Summary all tools'!P$45</f>
        <v>0.62270035041079896</v>
      </c>
      <c r="BK153" s="6">
        <f t="shared" si="7"/>
        <v>601.16656704086813</v>
      </c>
      <c r="BM153" s="6">
        <f>C153*'Summary all tools'!B$39</f>
        <v>9.0109024797910102</v>
      </c>
      <c r="BN153" s="6">
        <f>D153*'Summary all tools'!C$39</f>
        <v>8.4527816755580663</v>
      </c>
      <c r="BO153" s="6">
        <f>E153*'Summary all tools'!D$39</f>
        <v>23.236069925300654</v>
      </c>
      <c r="BP153" s="6">
        <f>F153*'Summary all tools'!E$39</f>
        <v>15.230919406379048</v>
      </c>
      <c r="BQ153" s="6">
        <f>G153*'Summary all tools'!F$39</f>
        <v>10.542938107638218</v>
      </c>
      <c r="BR153" s="6">
        <f>H153*'Summary all tools'!G$39</f>
        <v>11.796876912890406</v>
      </c>
      <c r="BS153" s="6">
        <f>I153*'Summary all tools'!H$39</f>
        <v>6.0985639866235903</v>
      </c>
      <c r="BT153" s="6">
        <f>J153*'Summary all tools'!J$39</f>
        <v>3.9551115649775967</v>
      </c>
      <c r="BU153" s="6">
        <f>K153*'Summary all tools'!K$39</f>
        <v>3.8325984722089643</v>
      </c>
      <c r="BV153" s="6">
        <f>L153*'Summary all tools'!L$39</f>
        <v>13.208285713385987</v>
      </c>
      <c r="BW153" s="6">
        <f>M153*'Summary all tools'!M$39</f>
        <v>8.5829776710074501</v>
      </c>
      <c r="BX153" s="6">
        <f>N153*'Summary all tools'!N$39</f>
        <v>6.1567735234162315</v>
      </c>
      <c r="BY153" s="6">
        <f>O153*'Summary all tools'!O$39</f>
        <v>10.504453116203145</v>
      </c>
      <c r="BZ153" s="6">
        <f>P153*'Summary all tools'!P$39</f>
        <v>6.388130988883554</v>
      </c>
      <c r="CA153" s="6"/>
      <c r="CB153" s="6">
        <f>R153*'Summary all tools'!B$46</f>
        <v>0.49971468553033055</v>
      </c>
      <c r="CC153" s="6">
        <f>S153*'Summary all tools'!C$46</f>
        <v>0.37236167754691424</v>
      </c>
      <c r="CD153" s="6">
        <f>T153*'Summary all tools'!D$46</f>
        <v>0.97090121547339825</v>
      </c>
      <c r="CE153" s="6">
        <f>U153*'Summary all tools'!E$46</f>
        <v>0.53159864811225566</v>
      </c>
      <c r="CF153" s="6">
        <f>V153*'Summary all tools'!F$46</f>
        <v>0.25593663377978443</v>
      </c>
      <c r="CG153" s="6">
        <f>W153*'Summary all tools'!G$46</f>
        <v>0.25673013751388302</v>
      </c>
      <c r="CH153" s="6">
        <f>X153*'Summary all tools'!H$46</f>
        <v>0.17353637360311033</v>
      </c>
      <c r="CI153" s="6">
        <f>Y153*'Summary all tools'!I$46</f>
        <v>0</v>
      </c>
      <c r="CJ153" s="6">
        <f>Z153*'Summary all tools'!J$46</f>
        <v>0.18222234897775708</v>
      </c>
      <c r="CK153" s="6">
        <f>AA153*'Summary all tools'!K$46</f>
        <v>0.33749752056064125</v>
      </c>
      <c r="CL153" s="6">
        <f>AB153*'Summary all tools'!L$46</f>
        <v>0.37323511698316308</v>
      </c>
      <c r="CM153" s="6">
        <f>AC153*'Summary all tools'!M$46</f>
        <v>0.1965475084359854</v>
      </c>
      <c r="CN153" s="6">
        <f>AD153*'Summary all tools'!N$46</f>
        <v>0.23105870557475761</v>
      </c>
      <c r="CO153" s="6">
        <f>AE153*'Summary all tools'!O$46</f>
        <v>0.14069380302168677</v>
      </c>
      <c r="CP153" s="6">
        <f t="shared" si="8"/>
        <v>141.51941791937759</v>
      </c>
      <c r="CR153" s="6"/>
      <c r="CS153" s="6"/>
      <c r="CT153" s="6"/>
      <c r="CU153" s="6"/>
      <c r="CV153" s="6"/>
      <c r="CW153" s="6"/>
      <c r="CX153" s="6"/>
      <c r="CY153" s="6"/>
      <c r="CZ153" s="6"/>
      <c r="DA153" s="6"/>
      <c r="DB153" s="6"/>
      <c r="DC153" s="6"/>
      <c r="DD153" s="6"/>
      <c r="DE153" s="6"/>
      <c r="DF153" s="6"/>
      <c r="DH153" s="6"/>
      <c r="DI153" s="6"/>
      <c r="DJ153" s="6"/>
      <c r="DK153" s="6"/>
      <c r="DL153" s="6"/>
      <c r="DM153" s="6"/>
      <c r="DN153" s="6"/>
      <c r="DO153" s="6"/>
      <c r="DP153" s="6"/>
      <c r="DQ153" s="6"/>
      <c r="DR153" s="6"/>
      <c r="DS153" s="6"/>
      <c r="DT153" s="6"/>
      <c r="DU153" s="6"/>
      <c r="DV153" s="6"/>
      <c r="DX153" s="6"/>
      <c r="DY153" s="6"/>
      <c r="DZ153" s="6"/>
      <c r="EA153" s="6"/>
      <c r="EB153" s="6"/>
      <c r="EC153" s="6"/>
      <c r="ED153" s="6"/>
      <c r="EE153" s="6"/>
      <c r="EF153" s="6"/>
      <c r="EG153" s="6"/>
      <c r="EH153" s="6"/>
      <c r="EI153" s="6"/>
      <c r="EJ153" s="6"/>
      <c r="EK153" s="6"/>
      <c r="EL153" s="6"/>
      <c r="EN153" s="1"/>
      <c r="EO153" s="1"/>
      <c r="EP153" s="1"/>
      <c r="EQ153" s="1"/>
      <c r="ER153" s="1"/>
      <c r="ES153" s="1"/>
      <c r="ET153" s="1"/>
      <c r="EU153" s="1"/>
      <c r="EV153" s="1"/>
      <c r="EW153" s="1"/>
      <c r="EX153" s="1"/>
      <c r="EY153" s="1"/>
      <c r="EZ153" s="1"/>
      <c r="FA153" s="1"/>
      <c r="FB153" s="2"/>
      <c r="FD153" s="2"/>
      <c r="FE153" s="2"/>
      <c r="FF153" s="2"/>
      <c r="FG153" s="2"/>
      <c r="FH153" s="2"/>
      <c r="FI153" s="2"/>
      <c r="FJ153" s="2"/>
      <c r="FK153" s="2"/>
      <c r="FL153" s="2"/>
      <c r="FM153" s="2"/>
      <c r="FN153" s="2"/>
      <c r="FO153" s="2"/>
      <c r="FP153" s="2"/>
      <c r="FQ153" s="2"/>
      <c r="FR153" s="2"/>
      <c r="FT153" s="2"/>
      <c r="FU153" s="2"/>
      <c r="FV153" s="2"/>
      <c r="FW153" s="2"/>
      <c r="FX153" s="2"/>
      <c r="FY153" s="2"/>
      <c r="FZ153" s="2"/>
      <c r="GA153" s="2"/>
      <c r="GB153" s="2"/>
      <c r="GC153" s="2"/>
      <c r="GD153" s="2"/>
      <c r="GE153" s="2"/>
      <c r="GF153" s="2"/>
      <c r="GG153" s="2"/>
      <c r="GH153" s="2"/>
      <c r="GJ153" s="6"/>
    </row>
    <row r="154" spans="1:192" x14ac:dyDescent="0.25">
      <c r="A154" s="8" t="s">
        <v>98</v>
      </c>
      <c r="B154" s="8" t="s">
        <v>321</v>
      </c>
      <c r="C154" s="22">
        <f>Baseline!CC154*'Summary all tools'!B$37</f>
        <v>127.0866345249913</v>
      </c>
      <c r="D154" s="22">
        <f>Baseline!CD154*'Summary all tools'!C$37</f>
        <v>125.07415177393949</v>
      </c>
      <c r="E154" s="22">
        <f>Baseline!CE154*'Summary all tools'!D$37</f>
        <v>292.66617845761607</v>
      </c>
      <c r="F154" s="22">
        <f>Baseline!CF154*'Summary all tools'!E$37</f>
        <v>220.35401815345213</v>
      </c>
      <c r="G154" s="22">
        <f>Baseline!CG154*'Summary all tools'!F$37</f>
        <v>140.64640529771802</v>
      </c>
      <c r="H154" s="22">
        <f>Baseline!CH154*'Summary all tools'!G$37</f>
        <v>180.57539439615266</v>
      </c>
      <c r="I154" s="22">
        <f>Baseline!CI154*'Summary all tools'!H$37</f>
        <v>99.240458552205268</v>
      </c>
      <c r="J154" s="27">
        <f>Baseline!CJ154*'Summary all tools'!J$37</f>
        <v>91.467941568287387</v>
      </c>
      <c r="K154" s="27">
        <f>Baseline!CK154*'Summary all tools'!K$37</f>
        <v>93.554263344551359</v>
      </c>
      <c r="L154" s="27">
        <f>Baseline!CL154*'Summary all tools'!L$37</f>
        <v>188.13992524956203</v>
      </c>
      <c r="M154" s="27">
        <f>Baseline!CM154*'Summary all tools'!M$37</f>
        <v>139.02748194584004</v>
      </c>
      <c r="N154" s="27">
        <f>Baseline!CN154*'Summary all tools'!N$37</f>
        <v>96.09172441093385</v>
      </c>
      <c r="O154" s="27">
        <f>Baseline!CO154*'Summary all tools'!O$37</f>
        <v>174.39082858037668</v>
      </c>
      <c r="P154" s="27">
        <f>Baseline!CP154*'Summary all tools'!P$37</f>
        <v>99.158877515470607</v>
      </c>
      <c r="Q154" s="28"/>
      <c r="R154" s="29">
        <f>Baseline!CR154*'Summary all tools'!B$44</f>
        <v>9.7194955694409018</v>
      </c>
      <c r="S154" s="29">
        <f>Baseline!CS154*'Summary all tools'!C$44</f>
        <v>5.9910102919822927</v>
      </c>
      <c r="T154" s="29">
        <f>Baseline!CT154*'Summary all tools'!D$44</f>
        <v>13.330343059884566</v>
      </c>
      <c r="U154" s="29">
        <f>Baseline!CU154*'Summary all tools'!E$44</f>
        <v>5.981588934112974</v>
      </c>
      <c r="V154" s="29">
        <f>Baseline!CV154*'Summary all tools'!F$44</f>
        <v>2.9662323940424971</v>
      </c>
      <c r="W154" s="29">
        <f>Baseline!CW154*'Summary all tools'!G$44</f>
        <v>3.1216491052526396</v>
      </c>
      <c r="X154" s="29">
        <f>Baseline!CX154*'Summary all tools'!H$44</f>
        <v>2.9073660597644988</v>
      </c>
      <c r="Y154" s="29">
        <f>Baseline!CY154*'Summary all tools'!J$44</f>
        <v>7.047898911982772</v>
      </c>
      <c r="Z154" s="29">
        <f>Baseline!CZ154*'Summary all tools'!K$44</f>
        <v>4.2293203417025786</v>
      </c>
      <c r="AA154" s="29">
        <f>Baseline!DA154*'Summary all tools'!L$44</f>
        <v>8.9396940723334009</v>
      </c>
      <c r="AB154" s="29">
        <f>Baseline!DB154*'Summary all tools'!M$44</f>
        <v>5.2139208365046681</v>
      </c>
      <c r="AC154" s="29">
        <f>Baseline!DC154*'Summary all tools'!N$44</f>
        <v>2.6847979714481101</v>
      </c>
      <c r="AD154" s="29">
        <f>Baseline!DD154*'Summary all tools'!O$44</f>
        <v>3.8153809881512504</v>
      </c>
      <c r="AE154" s="29">
        <f>Baseline!DE154*'Summary all tools'!P$44</f>
        <v>1.9770941835906712</v>
      </c>
      <c r="AF154" s="29">
        <f t="shared" si="6"/>
        <v>2145.4000764912907</v>
      </c>
      <c r="AH154" s="6">
        <f>C154*'Summary all tools'!B$38</f>
        <v>23.894824794216333</v>
      </c>
      <c r="AI154" s="6">
        <f>D154*'Summary all tools'!C$38</f>
        <v>23.516437854334711</v>
      </c>
      <c r="AJ154" s="6">
        <f>E154*'Summary all tools'!D$38</f>
        <v>55.304289591169237</v>
      </c>
      <c r="AK154" s="6">
        <f>F154*'Summary all tools'!E$38</f>
        <v>41.639667749654691</v>
      </c>
      <c r="AL154" s="6">
        <f>G154*'Summary all tools'!F$38</f>
        <v>26.577548418934978</v>
      </c>
      <c r="AM154" s="6">
        <f>H154*'Summary all tools'!G$38</f>
        <v>43.558389960624623</v>
      </c>
      <c r="AN154" s="6">
        <f>I154*'Summary all tools'!H$38</f>
        <v>23.938779743184451</v>
      </c>
      <c r="AO154" s="6">
        <f>J154*'Summary all tools'!J$38</f>
        <v>11.173102593227652</v>
      </c>
      <c r="AP154" s="6">
        <f>K154*'Summary all tools'!K$38</f>
        <v>11.42795349343381</v>
      </c>
      <c r="AQ154" s="6">
        <f>L154*'Summary all tools'!L$38</f>
        <v>46.068773808027515</v>
      </c>
      <c r="AR154" s="6">
        <f>M154*'Summary all tools'!M$38</f>
        <v>34.042883828973153</v>
      </c>
      <c r="AS154" s="6">
        <f>N154*'Summary all tools'!N$38</f>
        <v>23.529444432586924</v>
      </c>
      <c r="AT154" s="6">
        <f>O154*'Summary all tools'!O$38</f>
        <v>38.843809907465079</v>
      </c>
      <c r="AU154" s="6">
        <f>P154*'Summary all tools'!P$38</f>
        <v>22.086646529540985</v>
      </c>
      <c r="AV154" s="6"/>
      <c r="AW154" s="6">
        <f>R154*'Summary all tools'!B$45</f>
        <v>1.8274592335221662</v>
      </c>
      <c r="AX154" s="6">
        <f>S154*'Summary all tools'!C$45</f>
        <v>1.1264295557304478</v>
      </c>
      <c r="AY154" s="6">
        <f>T154*'Summary all tools'!D$45</f>
        <v>2.5189967519265437</v>
      </c>
      <c r="AZ154" s="6">
        <f>U154*'Summary all tools'!E$45</f>
        <v>1.130323730507264</v>
      </c>
      <c r="BA154" s="6">
        <f>V154*'Summary all tools'!F$45</f>
        <v>0.56052044065826534</v>
      </c>
      <c r="BB154" s="6">
        <f>W154*'Summary all tools'!G$45</f>
        <v>0.75300408176611733</v>
      </c>
      <c r="BC154" s="6">
        <f>X154*'Summary all tools'!H$45</f>
        <v>0.70131473345520723</v>
      </c>
      <c r="BD154" s="6">
        <f>Y154*'Summary all tools'!J$45</f>
        <v>0.86092346957967603</v>
      </c>
      <c r="BE154" s="6">
        <f>Z154*'Summary all tools'!K$45</f>
        <v>0.51662505209203347</v>
      </c>
      <c r="BF154" s="6">
        <f>AA154*'Summary all tools'!L$45</f>
        <v>2.1890130103166419</v>
      </c>
      <c r="BG154" s="6">
        <f>AB154*'Summary all tools'!M$45</f>
        <v>1.2767037052410772</v>
      </c>
      <c r="BH154" s="6">
        <f>AC154*'Summary all tools'!N$45</f>
        <v>0.65741149999304582</v>
      </c>
      <c r="BI154" s="6">
        <f>AD154*'Summary all tools'!O$45</f>
        <v>0.84983789018466815</v>
      </c>
      <c r="BJ154" s="6">
        <f>AE154*'Summary all tools'!P$45</f>
        <v>0.4403779216012772</v>
      </c>
      <c r="BK154" s="6">
        <f t="shared" si="7"/>
        <v>441.0114937819485</v>
      </c>
      <c r="BM154" s="6">
        <f>C154*'Summary all tools'!B$39</f>
        <v>5.4979242889347324</v>
      </c>
      <c r="BN154" s="6">
        <f>D154*'Summary all tools'!C$39</f>
        <v>5.4108618071920587</v>
      </c>
      <c r="BO154" s="6">
        <f>E154*'Summary all tools'!D$39</f>
        <v>16.316482953916388</v>
      </c>
      <c r="BP154" s="6">
        <f>F154*'Summary all tools'!E$39</f>
        <v>12.284995143531662</v>
      </c>
      <c r="BQ154" s="6">
        <f>G154*'Summary all tools'!F$39</f>
        <v>7.84120217328827</v>
      </c>
      <c r="BR154" s="6">
        <f>H154*'Summary all tools'!G$39</f>
        <v>9.012080681508543</v>
      </c>
      <c r="BS154" s="6">
        <f>I154*'Summary all tools'!H$39</f>
        <v>4.9528509813485071</v>
      </c>
      <c r="BT154" s="6">
        <f>J154*'Summary all tools'!J$39</f>
        <v>2.4618700629145676</v>
      </c>
      <c r="BU154" s="6">
        <f>K154*'Summary all tools'!K$39</f>
        <v>2.5180236510955853</v>
      </c>
      <c r="BV154" s="6">
        <f>L154*'Summary all tools'!L$39</f>
        <v>9.1209988411866565</v>
      </c>
      <c r="BW154" s="6">
        <f>M154*'Summary all tools'!M$39</f>
        <v>6.7400340466758939</v>
      </c>
      <c r="BX154" s="6">
        <f>N154*'Summary all tools'!N$39</f>
        <v>4.6585141661833172</v>
      </c>
      <c r="BY154" s="6">
        <f>O154*'Summary all tools'!O$39</f>
        <v>8.7764256694690967</v>
      </c>
      <c r="BZ154" s="6">
        <f>P154*'Summary all tools'!P$39</f>
        <v>4.9902883372184643</v>
      </c>
      <c r="CA154" s="6"/>
      <c r="CB154" s="6">
        <f>R154*'Summary all tools'!B$46</f>
        <v>0.42047734576616219</v>
      </c>
      <c r="CC154" s="6">
        <f>S154*'Summary all tools'!C$46</f>
        <v>0.25917848184948356</v>
      </c>
      <c r="CD154" s="6">
        <f>T154*'Summary all tools'!D$46</f>
        <v>0.74318227153112304</v>
      </c>
      <c r="CE154" s="6">
        <f>U154*'Summary all tools'!E$46</f>
        <v>0.33348060372108718</v>
      </c>
      <c r="CF154" s="6">
        <f>V154*'Summary all tools'!F$46</f>
        <v>0.16537093746128945</v>
      </c>
      <c r="CG154" s="6">
        <f>W154*'Summary all tools'!G$46</f>
        <v>0.15579394795161047</v>
      </c>
      <c r="CH154" s="6">
        <f>X154*'Summary all tools'!H$46</f>
        <v>0.14509960002521527</v>
      </c>
      <c r="CI154" s="6">
        <f>Y154*'Summary all tools'!I$46</f>
        <v>0</v>
      </c>
      <c r="CJ154" s="6">
        <f>Z154*'Summary all tools'!J$46</f>
        <v>0.11383263859654974</v>
      </c>
      <c r="CK154" s="6">
        <f>AA154*'Summary all tools'!K$46</f>
        <v>0.24061288393443936</v>
      </c>
      <c r="CL154" s="6">
        <f>AB154*'Summary all tools'!L$46</f>
        <v>0.25277019667524686</v>
      </c>
      <c r="CM154" s="6">
        <f>AC154*'Summary all tools'!M$46</f>
        <v>0.13015865268318694</v>
      </c>
      <c r="CN154" s="6">
        <f>AD154*'Summary all tools'!N$46</f>
        <v>0.18496916869426769</v>
      </c>
      <c r="CO154" s="6">
        <f>AE154*'Summary all tools'!O$46</f>
        <v>9.9499614085644214E-2</v>
      </c>
      <c r="CP154" s="6">
        <f t="shared" si="8"/>
        <v>103.82697914743905</v>
      </c>
      <c r="CR154" s="6"/>
      <c r="CS154" s="6"/>
      <c r="CT154" s="6"/>
      <c r="CU154" s="6"/>
      <c r="CV154" s="6"/>
      <c r="CW154" s="6"/>
      <c r="CX154" s="6"/>
      <c r="CY154" s="6"/>
      <c r="CZ154" s="6"/>
      <c r="DA154" s="6"/>
      <c r="DB154" s="6"/>
      <c r="DC154" s="6"/>
      <c r="DD154" s="6"/>
      <c r="DE154" s="6"/>
      <c r="DF154" s="6"/>
      <c r="DH154" s="6"/>
      <c r="DI154" s="6"/>
      <c r="DJ154" s="6"/>
      <c r="DK154" s="6"/>
      <c r="DL154" s="6"/>
      <c r="DM154" s="6"/>
      <c r="DN154" s="6"/>
      <c r="DO154" s="6"/>
      <c r="DP154" s="6"/>
      <c r="DQ154" s="6"/>
      <c r="DR154" s="6"/>
      <c r="DS154" s="6"/>
      <c r="DT154" s="6"/>
      <c r="DU154" s="6"/>
      <c r="DV154" s="6"/>
      <c r="DX154" s="6"/>
      <c r="DY154" s="6"/>
      <c r="DZ154" s="6"/>
      <c r="EA154" s="6"/>
      <c r="EB154" s="6"/>
      <c r="EC154" s="6"/>
      <c r="ED154" s="6"/>
      <c r="EE154" s="6"/>
      <c r="EF154" s="6"/>
      <c r="EG154" s="6"/>
      <c r="EH154" s="6"/>
      <c r="EI154" s="6"/>
      <c r="EJ154" s="6"/>
      <c r="EK154" s="6"/>
      <c r="EL154" s="6"/>
      <c r="EN154" s="1"/>
      <c r="EO154" s="1"/>
      <c r="EP154" s="1"/>
      <c r="EQ154" s="1"/>
      <c r="ER154" s="1"/>
      <c r="ES154" s="1"/>
      <c r="ET154" s="1"/>
      <c r="EU154" s="1"/>
      <c r="EV154" s="1"/>
      <c r="EW154" s="1"/>
      <c r="EX154" s="1"/>
      <c r="EY154" s="1"/>
      <c r="EZ154" s="1"/>
      <c r="FA154" s="1"/>
      <c r="FB154" s="2"/>
      <c r="FD154" s="2"/>
      <c r="FE154" s="2"/>
      <c r="FF154" s="2"/>
      <c r="FG154" s="2"/>
      <c r="FH154" s="2"/>
      <c r="FI154" s="2"/>
      <c r="FJ154" s="2"/>
      <c r="FK154" s="2"/>
      <c r="FL154" s="2"/>
      <c r="FM154" s="2"/>
      <c r="FN154" s="2"/>
      <c r="FO154" s="2"/>
      <c r="FP154" s="2"/>
      <c r="FQ154" s="2"/>
      <c r="FR154" s="2"/>
      <c r="FT154" s="2"/>
      <c r="FU154" s="2"/>
      <c r="FV154" s="2"/>
      <c r="FW154" s="2"/>
      <c r="FX154" s="2"/>
      <c r="FY154" s="2"/>
      <c r="FZ154" s="2"/>
      <c r="GA154" s="2"/>
      <c r="GB154" s="2"/>
      <c r="GC154" s="2"/>
      <c r="GD154" s="2"/>
      <c r="GE154" s="2"/>
      <c r="GF154" s="2"/>
      <c r="GG154" s="2"/>
      <c r="GH154" s="2"/>
      <c r="GJ154" s="6"/>
    </row>
    <row r="155" spans="1:192" x14ac:dyDescent="0.25">
      <c r="A155" s="8" t="s">
        <v>116</v>
      </c>
      <c r="B155" s="8" t="s">
        <v>322</v>
      </c>
      <c r="C155" s="22">
        <f>Baseline!CC155*'Summary all tools'!B$37</f>
        <v>141.26772146987</v>
      </c>
      <c r="D155" s="22">
        <f>Baseline!CD155*'Summary all tools'!C$37</f>
        <v>123.68587466633713</v>
      </c>
      <c r="E155" s="22">
        <f>Baseline!CE155*'Summary all tools'!D$37</f>
        <v>312.29002074293584</v>
      </c>
      <c r="F155" s="22">
        <f>Baseline!CF155*'Summary all tools'!E$37</f>
        <v>232.78342913409955</v>
      </c>
      <c r="G155" s="22">
        <f>Baseline!CG155*'Summary all tools'!F$37</f>
        <v>163.78235678995051</v>
      </c>
      <c r="H155" s="22">
        <f>Baseline!CH155*'Summary all tools'!G$37</f>
        <v>194.54887601961818</v>
      </c>
      <c r="I155" s="22">
        <f>Baseline!CI155*'Summary all tools'!H$37</f>
        <v>107.33398219895193</v>
      </c>
      <c r="J155" s="27">
        <f>Baseline!CJ155*'Summary all tools'!J$37</f>
        <v>94.087436341840743</v>
      </c>
      <c r="K155" s="27">
        <f>Baseline!CK155*'Summary all tools'!K$37</f>
        <v>91.763194505577331</v>
      </c>
      <c r="L155" s="27">
        <f>Baseline!CL155*'Summary all tools'!L$37</f>
        <v>194.70692885882011</v>
      </c>
      <c r="M155" s="27">
        <f>Baseline!CM155*'Summary all tools'!M$37</f>
        <v>147.41463541485751</v>
      </c>
      <c r="N155" s="27">
        <f>Baseline!CN155*'Summary all tools'!N$37</f>
        <v>111.87174421234353</v>
      </c>
      <c r="O155" s="27">
        <f>Baseline!CO155*'Summary all tools'!O$37</f>
        <v>186.72381886437529</v>
      </c>
      <c r="P155" s="27">
        <f>Baseline!CP155*'Summary all tools'!P$37</f>
        <v>113.31058640127731</v>
      </c>
      <c r="Q155" s="28"/>
      <c r="R155" s="29">
        <f>Baseline!CR155*'Summary all tools'!B$44</f>
        <v>18.112335249330993</v>
      </c>
      <c r="S155" s="29">
        <f>Baseline!CS155*'Summary all tools'!C$44</f>
        <v>12.513176236268194</v>
      </c>
      <c r="T155" s="29">
        <f>Baseline!CT155*'Summary all tools'!D$44</f>
        <v>24.72708115567503</v>
      </c>
      <c r="U155" s="29">
        <f>Baseline!CU155*'Summary all tools'!E$44</f>
        <v>14.28063746969044</v>
      </c>
      <c r="V155" s="29">
        <f>Baseline!CV155*'Summary all tools'!F$44</f>
        <v>5.4042242465499593</v>
      </c>
      <c r="W155" s="29">
        <f>Baseline!CW155*'Summary all tools'!G$44</f>
        <v>6.4052946895893941</v>
      </c>
      <c r="X155" s="29">
        <f>Baseline!CX155*'Summary all tools'!H$44</f>
        <v>5.1579259180274386</v>
      </c>
      <c r="Y155" s="29">
        <f>Baseline!CY155*'Summary all tools'!J$44</f>
        <v>11.319012708001678</v>
      </c>
      <c r="Z155" s="29">
        <f>Baseline!CZ155*'Summary all tools'!K$44</f>
        <v>7.4024893034505217</v>
      </c>
      <c r="AA155" s="29">
        <f>Baseline!DA155*'Summary all tools'!L$44</f>
        <v>14.046188615717016</v>
      </c>
      <c r="AB155" s="29">
        <f>Baseline!DB155*'Summary all tools'!M$44</f>
        <v>9.3064058375894589</v>
      </c>
      <c r="AC155" s="29">
        <f>Baseline!DC155*'Summary all tools'!N$44</f>
        <v>5.1418259586910313</v>
      </c>
      <c r="AD155" s="29">
        <f>Baseline!DD155*'Summary all tools'!O$44</f>
        <v>7.1112108586199003</v>
      </c>
      <c r="AE155" s="29">
        <f>Baseline!DE155*'Summary all tools'!P$44</f>
        <v>4.6665032682660614</v>
      </c>
      <c r="AF155" s="29">
        <f t="shared" si="6"/>
        <v>2361.1649171363219</v>
      </c>
      <c r="AH155" s="6">
        <f>C155*'Summary all tools'!B$38</f>
        <v>26.561152289676055</v>
      </c>
      <c r="AI155" s="6">
        <f>D155*'Summary all tools'!C$38</f>
        <v>23.255414038762222</v>
      </c>
      <c r="AJ155" s="6">
        <f>E155*'Summary all tools'!D$38</f>
        <v>59.012550868089988</v>
      </c>
      <c r="AK155" s="6">
        <f>F155*'Summary all tools'!E$38</f>
        <v>43.988417946701915</v>
      </c>
      <c r="AL155" s="6">
        <f>G155*'Summary all tools'!F$38</f>
        <v>30.949482914532904</v>
      </c>
      <c r="AM155" s="6">
        <f>H155*'Summary all tools'!G$38</f>
        <v>46.929072681257253</v>
      </c>
      <c r="AN155" s="6">
        <f>I155*'Summary all tools'!H$38</f>
        <v>25.89109921804663</v>
      </c>
      <c r="AO155" s="6">
        <f>J155*'Summary all tools'!J$38</f>
        <v>11.493082286063363</v>
      </c>
      <c r="AP155" s="6">
        <f>K155*'Summary all tools'!K$38</f>
        <v>11.209168687016692</v>
      </c>
      <c r="AQ155" s="6">
        <f>L155*'Summary all tools'!L$38</f>
        <v>47.67679934258701</v>
      </c>
      <c r="AR155" s="6">
        <f>M155*'Summary all tools'!M$38</f>
        <v>36.09659930454194</v>
      </c>
      <c r="AS155" s="6">
        <f>N155*'Summary all tools'!N$38</f>
        <v>27.393409839998661</v>
      </c>
      <c r="AT155" s="6">
        <f>O155*'Summary all tools'!O$38</f>
        <v>41.590859933444264</v>
      </c>
      <c r="AU155" s="6">
        <f>P155*'Summary all tools'!P$38</f>
        <v>25.238797902987212</v>
      </c>
      <c r="AV155" s="6"/>
      <c r="AW155" s="6">
        <f>R155*'Summary all tools'!B$45</f>
        <v>3.4054806708392715</v>
      </c>
      <c r="AX155" s="6">
        <f>S155*'Summary all tools'!C$45</f>
        <v>2.3527269795312908</v>
      </c>
      <c r="AY155" s="6">
        <f>T155*'Summary all tools'!D$45</f>
        <v>4.6726057113423476</v>
      </c>
      <c r="AZ155" s="6">
        <f>U155*'Summary all tools'!E$45</f>
        <v>2.6985711650471371</v>
      </c>
      <c r="BA155" s="6">
        <f>V155*'Summary all tools'!F$45</f>
        <v>1.021220778984206</v>
      </c>
      <c r="BB155" s="6">
        <f>W155*'Summary all tools'!G$45</f>
        <v>1.5450849482281255</v>
      </c>
      <c r="BC155" s="6">
        <f>X155*'Summary all tools'!H$45</f>
        <v>1.2441946992653987</v>
      </c>
      <c r="BD155" s="6">
        <f>Y155*'Summary all tools'!J$45</f>
        <v>1.3826537262362297</v>
      </c>
      <c r="BE155" s="6">
        <f>Z155*'Summary all tools'!K$45</f>
        <v>0.9042378238169374</v>
      </c>
      <c r="BF155" s="6">
        <f>AA155*'Summary all tools'!L$45</f>
        <v>3.4394118385239691</v>
      </c>
      <c r="BG155" s="6">
        <f>AB155*'Summary all tools'!M$45</f>
        <v>2.278807674282382</v>
      </c>
      <c r="BH155" s="6">
        <f>AC155*'Summary all tools'!N$45</f>
        <v>1.259050234749324</v>
      </c>
      <c r="BI155" s="6">
        <f>AD155*'Summary all tools'!O$45</f>
        <v>1.583950974100798</v>
      </c>
      <c r="BJ155" s="6">
        <f>AE155*'Summary all tools'!P$45</f>
        <v>1.039416850993093</v>
      </c>
      <c r="BK155" s="6">
        <f t="shared" si="7"/>
        <v>486.11332132964668</v>
      </c>
      <c r="BM155" s="6">
        <f>C155*'Summary all tools'!B$39</f>
        <v>6.1114155710759075</v>
      </c>
      <c r="BN155" s="6">
        <f>D155*'Summary all tools'!C$39</f>
        <v>5.3508032301576796</v>
      </c>
      <c r="BO155" s="6">
        <f>E155*'Summary all tools'!D$39</f>
        <v>17.410535194001703</v>
      </c>
      <c r="BP155" s="6">
        <f>F155*'Summary all tools'!E$39</f>
        <v>12.977949394213296</v>
      </c>
      <c r="BQ155" s="6">
        <f>G155*'Summary all tools'!F$39</f>
        <v>9.1310586238528746</v>
      </c>
      <c r="BR155" s="6">
        <f>H155*'Summary all tools'!G$39</f>
        <v>9.7094633133635693</v>
      </c>
      <c r="BS155" s="6">
        <f>I155*'Summary all tools'!H$39</f>
        <v>5.3567791485613716</v>
      </c>
      <c r="BT155" s="6">
        <f>J155*'Summary all tools'!J$39</f>
        <v>2.5323740630309102</v>
      </c>
      <c r="BU155" s="6">
        <f>K155*'Summary all tools'!K$39</f>
        <v>2.469816829342661</v>
      </c>
      <c r="BV155" s="6">
        <f>L155*'Summary all tools'!L$39</f>
        <v>9.439366312794073</v>
      </c>
      <c r="BW155" s="6">
        <f>M155*'Summary all tools'!M$39</f>
        <v>7.1466421441878341</v>
      </c>
      <c r="BX155" s="6">
        <f>N155*'Summary all tools'!N$39</f>
        <v>5.4235274515433591</v>
      </c>
      <c r="BY155" s="6">
        <f>O155*'Summary all tools'!O$39</f>
        <v>9.3970980602761092</v>
      </c>
      <c r="BZ155" s="6">
        <f>P155*'Summary all tools'!P$39</f>
        <v>5.7024899027669846</v>
      </c>
      <c r="CA155" s="6"/>
      <c r="CB155" s="6">
        <f>R155*'Summary all tools'!B$46</f>
        <v>0.78356192426390325</v>
      </c>
      <c r="CC155" s="6">
        <f>S155*'Summary all tools'!C$46</f>
        <v>0.54133541121958917</v>
      </c>
      <c r="CD155" s="6">
        <f>T155*'Summary all tools'!D$46</f>
        <v>1.3785637968246056</v>
      </c>
      <c r="CE155" s="6">
        <f>U155*'Summary all tools'!E$46</f>
        <v>0.79616230024682622</v>
      </c>
      <c r="CF155" s="6">
        <f>V155*'Summary all tools'!F$46</f>
        <v>0.30129184473136511</v>
      </c>
      <c r="CG155" s="6">
        <f>W155*'Summary all tools'!G$46</f>
        <v>0.31967274790926736</v>
      </c>
      <c r="CH155" s="6">
        <f>X155*'Summary all tools'!H$46</f>
        <v>0.25741959295146183</v>
      </c>
      <c r="CI155" s="6">
        <f>Y155*'Summary all tools'!I$46</f>
        <v>0</v>
      </c>
      <c r="CJ155" s="6">
        <f>Z155*'Summary all tools'!J$46</f>
        <v>0.19923884253593538</v>
      </c>
      <c r="CK155" s="6">
        <f>AA155*'Summary all tools'!K$46</f>
        <v>0.37805476605449528</v>
      </c>
      <c r="CL155" s="6">
        <f>AB155*'Summary all tools'!L$46</f>
        <v>0.45117333148543803</v>
      </c>
      <c r="CM155" s="6">
        <f>AC155*'Summary all tools'!M$46</f>
        <v>0.24927504647721516</v>
      </c>
      <c r="CN155" s="6">
        <f>AD155*'Summary all tools'!N$46</f>
        <v>0.34475056750909955</v>
      </c>
      <c r="CO155" s="6">
        <f>AE155*'Summary all tools'!O$46</f>
        <v>0.23484732198170299</v>
      </c>
      <c r="CP155" s="6">
        <f t="shared" si="8"/>
        <v>114.39466673335923</v>
      </c>
      <c r="CR155" s="6"/>
      <c r="CS155" s="6"/>
      <c r="CT155" s="6"/>
      <c r="CU155" s="6"/>
      <c r="CV155" s="6"/>
      <c r="CW155" s="6"/>
      <c r="CX155" s="6"/>
      <c r="CY155" s="6"/>
      <c r="CZ155" s="6"/>
      <c r="DA155" s="6"/>
      <c r="DB155" s="6"/>
      <c r="DC155" s="6"/>
      <c r="DD155" s="6"/>
      <c r="DE155" s="6"/>
      <c r="DF155" s="6"/>
      <c r="DH155" s="6"/>
      <c r="DI155" s="6"/>
      <c r="DJ155" s="6"/>
      <c r="DK155" s="6"/>
      <c r="DL155" s="6"/>
      <c r="DM155" s="6"/>
      <c r="DN155" s="6"/>
      <c r="DO155" s="6"/>
      <c r="DP155" s="6"/>
      <c r="DQ155" s="6"/>
      <c r="DR155" s="6"/>
      <c r="DS155" s="6"/>
      <c r="DT155" s="6"/>
      <c r="DU155" s="6"/>
      <c r="DV155" s="6"/>
      <c r="DX155" s="6"/>
      <c r="DY155" s="6"/>
      <c r="DZ155" s="6"/>
      <c r="EA155" s="6"/>
      <c r="EB155" s="6"/>
      <c r="EC155" s="6"/>
      <c r="ED155" s="6"/>
      <c r="EE155" s="6"/>
      <c r="EF155" s="6"/>
      <c r="EG155" s="6"/>
      <c r="EH155" s="6"/>
      <c r="EI155" s="6"/>
      <c r="EJ155" s="6"/>
      <c r="EK155" s="6"/>
      <c r="EL155" s="6"/>
      <c r="EN155" s="1"/>
      <c r="EO155" s="1"/>
      <c r="EP155" s="1"/>
      <c r="EQ155" s="1"/>
      <c r="ER155" s="1"/>
      <c r="ES155" s="1"/>
      <c r="ET155" s="1"/>
      <c r="EU155" s="1"/>
      <c r="EV155" s="1"/>
      <c r="EW155" s="1"/>
      <c r="EX155" s="1"/>
      <c r="EY155" s="1"/>
      <c r="EZ155" s="1"/>
      <c r="FA155" s="1"/>
      <c r="FB155" s="2"/>
      <c r="FD155" s="2"/>
      <c r="FE155" s="2"/>
      <c r="FF155" s="2"/>
      <c r="FG155" s="2"/>
      <c r="FH155" s="2"/>
      <c r="FI155" s="2"/>
      <c r="FJ155" s="2"/>
      <c r="FK155" s="2"/>
      <c r="FL155" s="2"/>
      <c r="FM155" s="2"/>
      <c r="FN155" s="2"/>
      <c r="FO155" s="2"/>
      <c r="FP155" s="2"/>
      <c r="FQ155" s="2"/>
      <c r="FR155" s="2"/>
      <c r="FT155" s="2"/>
      <c r="FU155" s="2"/>
      <c r="FV155" s="2"/>
      <c r="FW155" s="2"/>
      <c r="FX155" s="2"/>
      <c r="FY155" s="2"/>
      <c r="FZ155" s="2"/>
      <c r="GA155" s="2"/>
      <c r="GB155" s="2"/>
      <c r="GC155" s="2"/>
      <c r="GD155" s="2"/>
      <c r="GE155" s="2"/>
      <c r="GF155" s="2"/>
      <c r="GG155" s="2"/>
      <c r="GH155" s="2"/>
      <c r="GJ155" s="6"/>
    </row>
    <row r="156" spans="1:192" x14ac:dyDescent="0.25">
      <c r="A156" s="8" t="s">
        <v>60</v>
      </c>
      <c r="B156" s="8" t="s">
        <v>323</v>
      </c>
      <c r="C156" s="22">
        <f>Baseline!CC156*'Summary all tools'!B$37</f>
        <v>76.126683361642918</v>
      </c>
      <c r="D156" s="22">
        <f>Baseline!CD156*'Summary all tools'!C$37</f>
        <v>87.15780182139423</v>
      </c>
      <c r="E156" s="22">
        <f>Baseline!CE156*'Summary all tools'!D$37</f>
        <v>225.93032569499212</v>
      </c>
      <c r="F156" s="22">
        <f>Baseline!CF156*'Summary all tools'!E$37</f>
        <v>187.95810821106173</v>
      </c>
      <c r="G156" s="22">
        <f>Baseline!CG156*'Summary all tools'!F$37</f>
        <v>154.26574778595071</v>
      </c>
      <c r="H156" s="22">
        <f>Baseline!CH156*'Summary all tools'!G$37</f>
        <v>226.6735168368092</v>
      </c>
      <c r="I156" s="22">
        <f>Baseline!CI156*'Summary all tools'!H$37</f>
        <v>137.9410314043096</v>
      </c>
      <c r="J156" s="27">
        <f>Baseline!CJ156*'Summary all tools'!J$37</f>
        <v>62.221086423563044</v>
      </c>
      <c r="K156" s="27">
        <f>Baseline!CK156*'Summary all tools'!K$37</f>
        <v>74.363208061607196</v>
      </c>
      <c r="L156" s="27">
        <f>Baseline!CL156*'Summary all tools'!L$37</f>
        <v>152.58288667183947</v>
      </c>
      <c r="M156" s="27">
        <f>Baseline!CM156*'Summary all tools'!M$37</f>
        <v>132.01890365960386</v>
      </c>
      <c r="N156" s="27">
        <f>Baseline!CN156*'Summary all tools'!N$37</f>
        <v>112.97014481759595</v>
      </c>
      <c r="O156" s="27">
        <f>Baseline!CO156*'Summary all tools'!O$37</f>
        <v>219.79575318800255</v>
      </c>
      <c r="P156" s="27">
        <f>Baseline!CP156*'Summary all tools'!P$37</f>
        <v>136.94755697469682</v>
      </c>
      <c r="Q156" s="28"/>
      <c r="R156" s="29">
        <f>Baseline!CR156*'Summary all tools'!B$44</f>
        <v>1.3364576417303955</v>
      </c>
      <c r="S156" s="29">
        <f>Baseline!CS156*'Summary all tools'!C$44</f>
        <v>1.1564109243499949</v>
      </c>
      <c r="T156" s="29">
        <f>Baseline!CT156*'Summary all tools'!D$44</f>
        <v>2.7892632801850885</v>
      </c>
      <c r="U156" s="29">
        <f>Baseline!CU156*'Summary all tools'!E$44</f>
        <v>2.1925579869085428</v>
      </c>
      <c r="V156" s="29">
        <f>Baseline!CV156*'Summary all tools'!F$44</f>
        <v>0.83855795422541157</v>
      </c>
      <c r="W156" s="29">
        <f>Baseline!CW156*'Summary all tools'!G$44</f>
        <v>0.67390724903702037</v>
      </c>
      <c r="X156" s="29">
        <f>Baseline!CX156*'Summary all tools'!H$44</f>
        <v>0.69491703478241607</v>
      </c>
      <c r="Y156" s="29">
        <f>Baseline!CY156*'Summary all tools'!J$44</f>
        <v>1.7653186526422082</v>
      </c>
      <c r="Z156" s="29">
        <f>Baseline!CZ156*'Summary all tools'!K$44</f>
        <v>1.1052173923596973</v>
      </c>
      <c r="AA156" s="29">
        <f>Baseline!DA156*'Summary all tools'!L$44</f>
        <v>2.2994191748178183</v>
      </c>
      <c r="AB156" s="29">
        <f>Baseline!DB156*'Summary all tools'!M$44</f>
        <v>1.1412133776183342</v>
      </c>
      <c r="AC156" s="29">
        <f>Baseline!DC156*'Summary all tools'!N$44</f>
        <v>0.38254014463274327</v>
      </c>
      <c r="AD156" s="29">
        <f>Baseline!DD156*'Summary all tools'!O$44</f>
        <v>0.43880166338191767</v>
      </c>
      <c r="AE156" s="29">
        <f>Baseline!DE156*'Summary all tools'!P$44</f>
        <v>0.39979382343993231</v>
      </c>
      <c r="AF156" s="29">
        <f t="shared" si="6"/>
        <v>2004.1671312131812</v>
      </c>
      <c r="AH156" s="6">
        <f>C156*'Summary all tools'!B$38</f>
        <v>14.313336472322213</v>
      </c>
      <c r="AI156" s="6">
        <f>D156*'Summary all tools'!C$38</f>
        <v>16.387406998032525</v>
      </c>
      <c r="AJ156" s="6">
        <f>E156*'Summary all tools'!D$38</f>
        <v>42.693406616072458</v>
      </c>
      <c r="AK156" s="6">
        <f>F156*'Summary all tools'!E$38</f>
        <v>35.51790542486026</v>
      </c>
      <c r="AL156" s="6">
        <f>G156*'Summary all tools'!F$38</f>
        <v>29.151156565185524</v>
      </c>
      <c r="AM156" s="6">
        <f>H156*'Summary all tools'!G$38</f>
        <v>54.678177351577823</v>
      </c>
      <c r="AN156" s="6">
        <f>I156*'Summary all tools'!H$38</f>
        <v>33.274130495863957</v>
      </c>
      <c r="AO156" s="6">
        <f>J156*'Summary all tools'!J$38</f>
        <v>7.6005053809321312</v>
      </c>
      <c r="AP156" s="6">
        <f>K156*'Summary all tools'!K$38</f>
        <v>9.0837045044199272</v>
      </c>
      <c r="AQ156" s="6">
        <f>L156*'Summary all tools'!L$38</f>
        <v>37.362120154649268</v>
      </c>
      <c r="AR156" s="6">
        <f>M156*'Summary all tools'!M$38</f>
        <v>32.326732366936689</v>
      </c>
      <c r="AS156" s="6">
        <f>N156*'Summary all tools'!N$38</f>
        <v>27.662369067907637</v>
      </c>
      <c r="AT156" s="6">
        <f>O156*'Summary all tools'!O$38</f>
        <v>48.957301968250334</v>
      </c>
      <c r="AU156" s="6">
        <f>P156*'Summary all tools'!P$38</f>
        <v>30.503696287933405</v>
      </c>
      <c r="AV156" s="6"/>
      <c r="AW156" s="6">
        <f>R156*'Summary all tools'!B$45</f>
        <v>0.25128072132368501</v>
      </c>
      <c r="AX156" s="6">
        <f>S156*'Summary all tools'!C$45</f>
        <v>0.21742834351339338</v>
      </c>
      <c r="AY156" s="6">
        <f>T156*'Summary all tools'!D$45</f>
        <v>0.52707909402558595</v>
      </c>
      <c r="AZ156" s="6">
        <f>U156*'Summary all tools'!E$45</f>
        <v>0.41432140362943121</v>
      </c>
      <c r="BA156" s="6">
        <f>V156*'Summary all tools'!F$45</f>
        <v>0.15845989510597566</v>
      </c>
      <c r="BB156" s="6">
        <f>W156*'Summary all tools'!G$45</f>
        <v>0.16255988169931823</v>
      </c>
      <c r="BC156" s="6">
        <f>X156*'Summary all tools'!H$45</f>
        <v>0.16762786144012071</v>
      </c>
      <c r="BD156" s="6">
        <f>Y156*'Summary all tools'!J$45</f>
        <v>0.21563933852151199</v>
      </c>
      <c r="BE156" s="6">
        <f>Z156*'Summary all tools'!K$45</f>
        <v>0.13500585124062556</v>
      </c>
      <c r="BF156" s="6">
        <f>AA156*'Summary all tools'!L$45</f>
        <v>0.56304594420354137</v>
      </c>
      <c r="BG156" s="6">
        <f>AB156*'Summary all tools'!M$45</f>
        <v>0.27944255261319934</v>
      </c>
      <c r="BH156" s="6">
        <f>AC156*'Summary all tools'!N$45</f>
        <v>9.3670470912536968E-2</v>
      </c>
      <c r="BI156" s="6">
        <f>AD156*'Summary all tools'!O$45</f>
        <v>9.7738674322719779E-2</v>
      </c>
      <c r="BJ156" s="6">
        <f>AE156*'Summary all tools'!P$45</f>
        <v>8.9050068781121927E-2</v>
      </c>
      <c r="BK156" s="6">
        <f t="shared" si="7"/>
        <v>422.88429975627707</v>
      </c>
      <c r="BM156" s="6">
        <f>C156*'Summary all tools'!B$39</f>
        <v>3.2933340555785624</v>
      </c>
      <c r="BN156" s="6">
        <f>D156*'Summary all tools'!C$39</f>
        <v>3.7705538225561566</v>
      </c>
      <c r="BO156" s="6">
        <f>E156*'Summary all tools'!D$39</f>
        <v>12.595880833934419</v>
      </c>
      <c r="BP156" s="6">
        <f>F156*'Summary all tools'!E$39</f>
        <v>10.478885140874921</v>
      </c>
      <c r="BQ156" s="6">
        <f>G156*'Summary all tools'!F$39</f>
        <v>8.6004965021510085</v>
      </c>
      <c r="BR156" s="6">
        <f>H156*'Summary all tools'!G$39</f>
        <v>11.312726348602308</v>
      </c>
      <c r="BS156" s="6">
        <f>I156*'Summary all tools'!H$39</f>
        <v>6.8843028612132331</v>
      </c>
      <c r="BT156" s="6">
        <f>J156*'Summary all tools'!J$39</f>
        <v>1.67468762630708</v>
      </c>
      <c r="BU156" s="6">
        <f>K156*'Summary all tools'!K$39</f>
        <v>2.0014942128382889</v>
      </c>
      <c r="BV156" s="6">
        <f>L156*'Summary all tools'!L$39</f>
        <v>7.3971982856520375</v>
      </c>
      <c r="BW156" s="6">
        <f>M156*'Summary all tools'!M$39</f>
        <v>6.4002590927827674</v>
      </c>
      <c r="BX156" s="6">
        <f>N156*'Summary all tools'!N$39</f>
        <v>5.4767777684783576</v>
      </c>
      <c r="BY156" s="6">
        <f>O156*'Summary all tools'!O$39</f>
        <v>11.061482453077481</v>
      </c>
      <c r="BZ156" s="6">
        <f>P156*'Summary all tools'!P$39</f>
        <v>6.8920485336753288</v>
      </c>
      <c r="CA156" s="6"/>
      <c r="CB156" s="6">
        <f>R156*'Summary all tools'!B$46</f>
        <v>5.7816803136423102E-2</v>
      </c>
      <c r="CC156" s="6">
        <f>S156*'Summary all tools'!C$46</f>
        <v>5.0027760454409105E-2</v>
      </c>
      <c r="CD156" s="6">
        <f>T156*'Summary all tools'!D$46</f>
        <v>0.15550470165351138</v>
      </c>
      <c r="CE156" s="6">
        <f>U156*'Summary all tools'!E$46</f>
        <v>0.12223768119501852</v>
      </c>
      <c r="CF156" s="6">
        <f>V156*'Summary all tools'!F$46</f>
        <v>4.6750590171017667E-2</v>
      </c>
      <c r="CG156" s="6">
        <f>W156*'Summary all tools'!G$46</f>
        <v>3.3633078972272738E-2</v>
      </c>
      <c r="CH156" s="6">
        <f>X156*'Summary all tools'!H$46</f>
        <v>3.4681626504852556E-2</v>
      </c>
      <c r="CI156" s="6">
        <f>Y156*'Summary all tools'!I$46</f>
        <v>0</v>
      </c>
      <c r="CJ156" s="6">
        <f>Z156*'Summary all tools'!J$46</f>
        <v>2.9747051968273427E-2</v>
      </c>
      <c r="CK156" s="6">
        <f>AA156*'Summary all tools'!K$46</f>
        <v>6.1889128928843976E-2</v>
      </c>
      <c r="CL156" s="6">
        <f>AB156*'Summary all tools'!L$46</f>
        <v>5.5325874510666985E-2</v>
      </c>
      <c r="CM156" s="6">
        <f>AC156*'Summary all tools'!M$46</f>
        <v>1.8545495918925105E-2</v>
      </c>
      <c r="CN156" s="6">
        <f>AD156*'Summary all tools'!N$46</f>
        <v>2.1273046951136521E-2</v>
      </c>
      <c r="CO156" s="6">
        <f>AE156*'Summary all tools'!O$46</f>
        <v>2.0120099222512903E-2</v>
      </c>
      <c r="CP156" s="6">
        <f t="shared" si="8"/>
        <v>98.547680477309797</v>
      </c>
      <c r="CR156" s="6"/>
      <c r="CS156" s="6"/>
      <c r="CT156" s="6"/>
      <c r="CU156" s="6"/>
      <c r="CV156" s="6"/>
      <c r="CW156" s="6"/>
      <c r="CX156" s="6"/>
      <c r="CY156" s="6"/>
      <c r="CZ156" s="6"/>
      <c r="DA156" s="6"/>
      <c r="DB156" s="6"/>
      <c r="DC156" s="6"/>
      <c r="DD156" s="6"/>
      <c r="DE156" s="6"/>
      <c r="DF156" s="6"/>
      <c r="DH156" s="6"/>
      <c r="DI156" s="6"/>
      <c r="DJ156" s="6"/>
      <c r="DK156" s="6"/>
      <c r="DL156" s="6"/>
      <c r="DM156" s="6"/>
      <c r="DN156" s="6"/>
      <c r="DO156" s="6"/>
      <c r="DP156" s="6"/>
      <c r="DQ156" s="6"/>
      <c r="DR156" s="6"/>
      <c r="DS156" s="6"/>
      <c r="DT156" s="6"/>
      <c r="DU156" s="6"/>
      <c r="DV156" s="6"/>
      <c r="DX156" s="6"/>
      <c r="DY156" s="6"/>
      <c r="DZ156" s="6"/>
      <c r="EA156" s="6"/>
      <c r="EB156" s="6"/>
      <c r="EC156" s="6"/>
      <c r="ED156" s="6"/>
      <c r="EE156" s="6"/>
      <c r="EF156" s="6"/>
      <c r="EG156" s="6"/>
      <c r="EH156" s="6"/>
      <c r="EI156" s="6"/>
      <c r="EJ156" s="6"/>
      <c r="EK156" s="6"/>
      <c r="EL156" s="6"/>
      <c r="EN156" s="1"/>
      <c r="EO156" s="1"/>
      <c r="EP156" s="1"/>
      <c r="EQ156" s="1"/>
      <c r="ER156" s="1"/>
      <c r="ES156" s="1"/>
      <c r="ET156" s="1"/>
      <c r="EU156" s="1"/>
      <c r="EV156" s="1"/>
      <c r="EW156" s="1"/>
      <c r="EX156" s="1"/>
      <c r="EY156" s="1"/>
      <c r="EZ156" s="1"/>
      <c r="FA156" s="1"/>
      <c r="FB156" s="2"/>
      <c r="FD156" s="2"/>
      <c r="FE156" s="2"/>
      <c r="FF156" s="2"/>
      <c r="FG156" s="2"/>
      <c r="FH156" s="2"/>
      <c r="FI156" s="2"/>
      <c r="FJ156" s="2"/>
      <c r="FK156" s="2"/>
      <c r="FL156" s="2"/>
      <c r="FM156" s="2"/>
      <c r="FN156" s="2"/>
      <c r="FO156" s="2"/>
      <c r="FP156" s="2"/>
      <c r="FQ156" s="2"/>
      <c r="FR156" s="2"/>
      <c r="FT156" s="2"/>
      <c r="FU156" s="2"/>
      <c r="FV156" s="2"/>
      <c r="FW156" s="2"/>
      <c r="FX156" s="2"/>
      <c r="FY156" s="2"/>
      <c r="FZ156" s="2"/>
      <c r="GA156" s="2"/>
      <c r="GB156" s="2"/>
      <c r="GC156" s="2"/>
      <c r="GD156" s="2"/>
      <c r="GE156" s="2"/>
      <c r="GF156" s="2"/>
      <c r="GG156" s="2"/>
      <c r="GH156" s="2"/>
      <c r="GJ156" s="6"/>
    </row>
    <row r="157" spans="1:192" x14ac:dyDescent="0.25">
      <c r="A157" s="8" t="s">
        <v>324</v>
      </c>
      <c r="B157" s="8" t="s">
        <v>152</v>
      </c>
      <c r="C157" s="22">
        <f>Baseline!CC157*'Summary all tools'!B$37</f>
        <v>32395.523093934626</v>
      </c>
      <c r="D157" s="22">
        <f>Baseline!CD157*'Summary all tools'!C$37</f>
        <v>32853.128752001001</v>
      </c>
      <c r="E157" s="22">
        <f>Baseline!CE157*'Summary all tools'!D$37</f>
        <v>78803.823393068073</v>
      </c>
      <c r="F157" s="22">
        <f>Baseline!CF157*'Summary all tools'!E$37</f>
        <v>60104.891223867016</v>
      </c>
      <c r="G157" s="22">
        <f>Baseline!CG157*'Summary all tools'!F$37</f>
        <v>45230.588801453967</v>
      </c>
      <c r="H157" s="22">
        <f>Baseline!CH157*'Summary all tools'!G$37</f>
        <v>57099.172422046329</v>
      </c>
      <c r="I157" s="22">
        <f>Baseline!CI157*'Summary all tools'!H$37</f>
        <v>32259.44675436039</v>
      </c>
      <c r="J157" s="27">
        <f>Baseline!CJ157*'Summary all tools'!J$37</f>
        <v>24629.126911665928</v>
      </c>
      <c r="K157" s="27">
        <f>Baseline!CK157*'Summary all tools'!K$37</f>
        <v>25526.121074436</v>
      </c>
      <c r="L157" s="27">
        <f>Baseline!CL157*'Summary all tools'!L$37</f>
        <v>52256.741866698008</v>
      </c>
      <c r="M157" s="27">
        <f>Baseline!CM157*'Summary all tools'!M$37</f>
        <v>40389.149990864869</v>
      </c>
      <c r="N157" s="27">
        <f>Baseline!CN157*'Summary all tools'!N$37</f>
        <v>31578.331059191241</v>
      </c>
      <c r="O157" s="27">
        <f>Baseline!CO157*'Summary all tools'!O$37</f>
        <v>55761.315416527825</v>
      </c>
      <c r="P157" s="27">
        <f>Baseline!CP157*'Summary all tools'!P$37</f>
        <v>33567.632712324375</v>
      </c>
      <c r="Q157" s="28"/>
      <c r="R157" s="29">
        <f>Baseline!CR157*'Summary all tools'!B$44</f>
        <v>4315.375921772722</v>
      </c>
      <c r="S157" s="29">
        <f>Baseline!CS157*'Summary all tools'!C$44</f>
        <v>3420.1929522649712</v>
      </c>
      <c r="T157" s="29">
        <f>Baseline!CT157*'Summary all tools'!D$44</f>
        <v>7366.4990804049003</v>
      </c>
      <c r="U157" s="29">
        <f>Baseline!CU157*'Summary all tools'!E$44</f>
        <v>4662.9977694677273</v>
      </c>
      <c r="V157" s="29">
        <f>Baseline!CV157*'Summary all tools'!F$44</f>
        <v>2020.8253096906344</v>
      </c>
      <c r="W157" s="29">
        <f>Baseline!CW157*'Summary all tools'!G$44</f>
        <v>2378.3895072557316</v>
      </c>
      <c r="X157" s="29">
        <f>Baseline!CX157*'Summary all tools'!H$44</f>
        <v>1839.3830041443834</v>
      </c>
      <c r="Y157" s="29">
        <f>Baseline!CY157*'Summary all tools'!J$44</f>
        <v>3350.6246226525404</v>
      </c>
      <c r="Z157" s="29">
        <f>Baseline!CZ157*'Summary all tools'!K$44</f>
        <v>2800.4960387324345</v>
      </c>
      <c r="AA157" s="29">
        <f>Baseline!DA157*'Summary all tools'!L$44</f>
        <v>5146.5536843008758</v>
      </c>
      <c r="AB157" s="29">
        <f>Baseline!DB157*'Summary all tools'!M$44</f>
        <v>3320.216494374195</v>
      </c>
      <c r="AC157" s="29">
        <f>Baseline!DC157*'Summary all tools'!N$44</f>
        <v>1707.4030142655527</v>
      </c>
      <c r="AD157" s="29">
        <f>Baseline!DD157*'Summary all tools'!O$44</f>
        <v>2699.9245728876313</v>
      </c>
      <c r="AE157" s="29">
        <f>Baseline!DE157*'Summary all tools'!P$44</f>
        <v>1762.4738919635852</v>
      </c>
      <c r="AF157" s="29">
        <f>SUM(C157:AE157)</f>
        <v>649246.34933661763</v>
      </c>
      <c r="AH157" s="6">
        <f>C157*'Summary all tools'!B$38</f>
        <v>6091.0051740675754</v>
      </c>
      <c r="AI157" s="6">
        <f>D157*'Summary all tools'!C$38</f>
        <v>6177.0441746690731</v>
      </c>
      <c r="AJ157" s="6">
        <f>E157*'Summary all tools'!D$38</f>
        <v>14891.332824276949</v>
      </c>
      <c r="AK157" s="6">
        <f>F157*'Summary all tools'!E$38</f>
        <v>11357.849163195528</v>
      </c>
      <c r="AL157" s="6">
        <f>G157*'Summary all tools'!F$38</f>
        <v>8547.0948321996348</v>
      </c>
      <c r="AM157" s="6">
        <f>H157*'Summary all tools'!G$38</f>
        <v>13773.46026077088</v>
      </c>
      <c r="AN157" s="6">
        <f>I157*'Summary all tools'!H$38</f>
        <v>7781.6225535009817</v>
      </c>
      <c r="AO157" s="6">
        <f>J157*'Summary all tools'!J$38</f>
        <v>3008.5268898308277</v>
      </c>
      <c r="AP157" s="6">
        <f>K157*'Summary all tools'!K$38</f>
        <v>3118.0976053658883</v>
      </c>
      <c r="AQ157" s="6">
        <f>L157*'Summary all tools'!L$38</f>
        <v>12795.81682520625</v>
      </c>
      <c r="AR157" s="6">
        <f>M157*'Summary all tools'!M$38</f>
        <v>9889.8658153473552</v>
      </c>
      <c r="AS157" s="6">
        <f>N157*'Summary all tools'!N$38</f>
        <v>7732.4097416918567</v>
      </c>
      <c r="AT157" s="6">
        <f>O157*'Summary all tools'!O$38</f>
        <v>12420.274356523905</v>
      </c>
      <c r="AU157" s="6">
        <f>P157*'Summary all tools'!P$38</f>
        <v>7476.8538846649826</v>
      </c>
      <c r="AV157" s="6"/>
      <c r="AW157" s="6">
        <f>R157*'Summary all tools'!B$45</f>
        <v>811.37683720518737</v>
      </c>
      <c r="AX157" s="6">
        <f>S157*'Summary all tools'!C$45</f>
        <v>643.06456506812265</v>
      </c>
      <c r="AY157" s="6">
        <f>T157*'Summary all tools'!D$45</f>
        <v>1392.0262346774518</v>
      </c>
      <c r="AZ157" s="6">
        <f>U157*'Summary all tools'!E$45</f>
        <v>881.153334371249</v>
      </c>
      <c r="BA157" s="6">
        <f>V157*'Summary all tools'!F$45</f>
        <v>381.86957143215039</v>
      </c>
      <c r="BB157" s="6">
        <f>W157*'Summary all tools'!G$45</f>
        <v>573.71502901455267</v>
      </c>
      <c r="BC157" s="6">
        <f>X157*'Summary all tools'!H$45</f>
        <v>443.69590026033649</v>
      </c>
      <c r="BD157" s="6">
        <f>Y157*'Summary all tools'!J$45</f>
        <v>409.28955017908879</v>
      </c>
      <c r="BE157" s="6">
        <f>Z157*'Summary all tools'!K$45</f>
        <v>342.089578230256</v>
      </c>
      <c r="BF157" s="6">
        <f>AA157*'Summary all tools'!L$45</f>
        <v>1260.2078865420385</v>
      </c>
      <c r="BG157" s="6">
        <f>AB157*'Summary all tools'!M$45</f>
        <v>813.0028885156205</v>
      </c>
      <c r="BH157" s="6">
        <f>AC157*'Summary all tools'!N$45</f>
        <v>418.08225000093233</v>
      </c>
      <c r="BI157" s="6">
        <f>AD157*'Summary all tools'!O$45</f>
        <v>601.3811490402087</v>
      </c>
      <c r="BJ157" s="6">
        <f>AE157*'Summary all tools'!P$45</f>
        <v>392.57340184463828</v>
      </c>
      <c r="BK157" s="6">
        <f t="shared" si="7"/>
        <v>134424.78227769351</v>
      </c>
      <c r="BM157" s="6">
        <f>C157*'Summary all tools'!B$39</f>
        <v>1401.4702170420971</v>
      </c>
      <c r="BN157" s="6">
        <f>D157*'Summary all tools'!C$39</f>
        <v>1421.2668012512913</v>
      </c>
      <c r="BO157" s="6">
        <f>E157*'Summary all tools'!D$39</f>
        <v>4393.405646914006</v>
      </c>
      <c r="BP157" s="6">
        <f>F157*'Summary all tools'!E$39</f>
        <v>3350.9182313775627</v>
      </c>
      <c r="BQ157" s="6">
        <f>G157*'Summary all tools'!F$39</f>
        <v>2521.6584132266003</v>
      </c>
      <c r="BR157" s="6">
        <f>H157*'Summary all tools'!G$39</f>
        <v>2849.6814332629406</v>
      </c>
      <c r="BS157" s="6">
        <f>I157*'Summary all tools'!H$39</f>
        <v>1609.990873138134</v>
      </c>
      <c r="BT157" s="6">
        <f>J157*'Summary all tools'!J$39</f>
        <v>662.89575538645352</v>
      </c>
      <c r="BU157" s="6">
        <f>K157*'Summary all tools'!K$39</f>
        <v>687.03845541960254</v>
      </c>
      <c r="BV157" s="6">
        <f>L157*'Summary all tools'!L$39</f>
        <v>2533.3999754602978</v>
      </c>
      <c r="BW157" s="6">
        <f>M157*'Summary all tools'!M$39</f>
        <v>1958.0606815620604</v>
      </c>
      <c r="BX157" s="6">
        <f>N157*'Summary all tools'!N$39</f>
        <v>1530.9133381202</v>
      </c>
      <c r="BY157" s="6">
        <f>O157*'Summary all tools'!O$39</f>
        <v>2806.2544571225558</v>
      </c>
      <c r="BZ157" s="6">
        <f>P157*'Summary all tools'!P$39</f>
        <v>1689.3310032297447</v>
      </c>
      <c r="CA157" s="6"/>
      <c r="CB157" s="6">
        <f>R157*'Summary all tools'!B$46</f>
        <v>186.68847581712276</v>
      </c>
      <c r="CC157" s="6">
        <f>S157*'Summary all tools'!C$46</f>
        <v>147.96175833425832</v>
      </c>
      <c r="CD157" s="6">
        <f>T157*'Summary all tools'!D$46</f>
        <v>410.69096985825439</v>
      </c>
      <c r="CE157" s="6">
        <f>U157*'Summary all tools'!E$46</f>
        <v>259.96759864990264</v>
      </c>
      <c r="CF157" s="6">
        <f>V157*'Summary all tools'!F$46</f>
        <v>112.66338287594499</v>
      </c>
      <c r="CG157" s="6">
        <f>W157*'Summary all tools'!G$46</f>
        <v>118.69966117542468</v>
      </c>
      <c r="CH157" s="6">
        <f>X157*'Summary all tools'!H$46</f>
        <v>91.799151778000649</v>
      </c>
      <c r="CI157" s="6">
        <f>Y157*'Summary all tools'!I$46</f>
        <v>0</v>
      </c>
      <c r="CJ157" s="6">
        <f>Z157*'Summary all tools'!J$46</f>
        <v>75.375669779547934</v>
      </c>
      <c r="CK157" s="6">
        <f>AA157*'Summary all tools'!K$46</f>
        <v>138.52007845944388</v>
      </c>
      <c r="CL157" s="6">
        <f>AB157*'Summary all tools'!L$46</f>
        <v>160.96365913564298</v>
      </c>
      <c r="CM157" s="6">
        <f>AC157*'Summary all tools'!M$46</f>
        <v>82.774673657902724</v>
      </c>
      <c r="CN157" s="6">
        <f>AD157*'Summary all tools'!N$46</f>
        <v>130.89198833226808</v>
      </c>
      <c r="CO157" s="6">
        <f>AE157*'Summary all tools'!O$46</f>
        <v>88.698592885399435</v>
      </c>
      <c r="CP157" s="6">
        <f t="shared" si="8"/>
        <v>31421.980943252656</v>
      </c>
      <c r="CR157" s="6"/>
      <c r="CS157" s="6"/>
      <c r="CT157" s="6"/>
      <c r="CU157" s="6"/>
      <c r="CV157" s="6"/>
      <c r="CW157" s="6"/>
      <c r="CX157" s="6"/>
      <c r="CY157" s="6"/>
      <c r="CZ157" s="6"/>
      <c r="DA157" s="6"/>
      <c r="DB157" s="6"/>
      <c r="DC157" s="6"/>
      <c r="DD157" s="6"/>
      <c r="DE157" s="6"/>
      <c r="DF157" s="6"/>
      <c r="DH157" s="6"/>
      <c r="DI157" s="6"/>
      <c r="DJ157" s="6"/>
      <c r="DK157" s="6"/>
      <c r="DL157" s="6"/>
      <c r="DM157" s="6"/>
      <c r="DN157" s="6"/>
      <c r="DO157" s="6"/>
      <c r="DP157" s="6"/>
      <c r="DQ157" s="6"/>
      <c r="DR157" s="6"/>
      <c r="DS157" s="6"/>
      <c r="DT157" s="6"/>
      <c r="DU157" s="6"/>
      <c r="DV157" s="6"/>
      <c r="DX157" s="6"/>
      <c r="DY157" s="6"/>
      <c r="DZ157" s="6"/>
      <c r="EA157" s="6"/>
      <c r="EB157" s="6"/>
      <c r="EC157" s="6"/>
      <c r="ED157" s="6"/>
      <c r="EE157" s="6"/>
      <c r="EF157" s="6"/>
      <c r="EG157" s="6"/>
      <c r="EH157" s="6"/>
      <c r="EI157" s="6"/>
      <c r="EJ157" s="6"/>
      <c r="EK157" s="6"/>
      <c r="EL157" s="6"/>
      <c r="EN157" s="1"/>
      <c r="EO157" s="1"/>
      <c r="EP157" s="1"/>
      <c r="EQ157" s="1"/>
      <c r="ER157" s="1"/>
      <c r="ES157" s="1"/>
      <c r="ET157" s="1"/>
      <c r="EU157" s="1"/>
      <c r="EV157" s="1"/>
      <c r="EW157" s="1"/>
      <c r="EX157" s="1"/>
      <c r="EY157" s="1"/>
      <c r="EZ157" s="1"/>
      <c r="FA157" s="1"/>
      <c r="FB157" s="2"/>
      <c r="FD157" s="2"/>
      <c r="FE157" s="2"/>
      <c r="FF157" s="2"/>
      <c r="FG157" s="2"/>
      <c r="FH157" s="2"/>
      <c r="FI157" s="2"/>
      <c r="FJ157" s="2"/>
      <c r="FK157" s="2"/>
      <c r="FL157" s="2"/>
      <c r="FM157" s="2"/>
      <c r="FN157" s="2"/>
      <c r="FO157" s="2"/>
      <c r="FP157" s="2"/>
      <c r="FQ157" s="2"/>
      <c r="FR157" s="2"/>
      <c r="FT157" s="2"/>
      <c r="FU157" s="2"/>
      <c r="FV157" s="2"/>
      <c r="FW157" s="2"/>
      <c r="FX157" s="2"/>
      <c r="FY157" s="2"/>
      <c r="FZ157" s="2"/>
      <c r="GA157" s="2"/>
      <c r="GB157" s="2"/>
      <c r="GC157" s="2"/>
      <c r="GD157" s="2"/>
      <c r="GE157" s="2"/>
      <c r="GF157" s="2"/>
      <c r="GG157" s="2"/>
      <c r="GH157" s="2"/>
      <c r="GJ157" s="6"/>
    </row>
    <row r="158" spans="1:192" x14ac:dyDescent="0.25">
      <c r="AF158" s="34">
        <f>AF157/Baseline!DF157</f>
        <v>0.41444454061894043</v>
      </c>
      <c r="AU158" s="11">
        <f>AU157/P157</f>
        <v>0.22273998136067102</v>
      </c>
      <c r="CR158" s="6"/>
      <c r="CS158" s="6"/>
      <c r="CT158" s="6"/>
      <c r="CU158" s="6"/>
      <c r="CV158" s="6"/>
      <c r="CW158" s="6"/>
      <c r="CX158" s="6"/>
      <c r="CY158" s="6"/>
      <c r="CZ158" s="6"/>
      <c r="DA158" s="6"/>
      <c r="DB158" s="6"/>
      <c r="DC158" s="6"/>
      <c r="DD158" s="6"/>
      <c r="DE158" s="6"/>
      <c r="DF158" s="6"/>
    </row>
    <row r="159" spans="1:192" x14ac:dyDescent="0.25">
      <c r="B159" t="s">
        <v>546</v>
      </c>
      <c r="C159" s="22" t="e">
        <f>Baseline!CC159*'Summary all tools'!B$37</f>
        <v>#REF!</v>
      </c>
      <c r="D159" s="22" t="e">
        <f>Baseline!CD159*'Summary all tools'!C$37</f>
        <v>#REF!</v>
      </c>
      <c r="E159" s="22" t="e">
        <f>Baseline!CE159*'Summary all tools'!D$37</f>
        <v>#REF!</v>
      </c>
      <c r="F159" s="22" t="e">
        <f>Baseline!CF159*'Summary all tools'!E$37</f>
        <v>#REF!</v>
      </c>
      <c r="G159" s="22" t="e">
        <f>Baseline!CG159*'Summary all tools'!F$37</f>
        <v>#REF!</v>
      </c>
      <c r="H159" s="22" t="e">
        <f>Baseline!CH159*'Summary all tools'!G$37</f>
        <v>#REF!</v>
      </c>
      <c r="I159" s="22" t="e">
        <f>Baseline!CI159*'Summary all tools'!H$37</f>
        <v>#REF!</v>
      </c>
      <c r="J159" s="27" t="e">
        <f>Baseline!CJ159*'Summary all tools'!J$37</f>
        <v>#REF!</v>
      </c>
      <c r="K159" s="27" t="e">
        <f>Baseline!CK159*'Summary all tools'!K$37</f>
        <v>#REF!</v>
      </c>
      <c r="L159" s="27" t="e">
        <f>Baseline!CL159*'Summary all tools'!L$37</f>
        <v>#REF!</v>
      </c>
      <c r="M159" s="27" t="e">
        <f>Baseline!CM159*'Summary all tools'!M$37</f>
        <v>#REF!</v>
      </c>
      <c r="N159" s="27" t="e">
        <f>Baseline!CN159*'Summary all tools'!N$37</f>
        <v>#REF!</v>
      </c>
      <c r="O159" s="27" t="e">
        <f>Baseline!CO159*'Summary all tools'!O$37</f>
        <v>#REF!</v>
      </c>
      <c r="P159" s="27" t="e">
        <f>Baseline!CP159*'Summary all tools'!P$37</f>
        <v>#REF!</v>
      </c>
      <c r="Q159" s="28"/>
      <c r="R159" s="29" t="e">
        <f>Baseline!CR159*'Summary all tools'!B$44</f>
        <v>#REF!</v>
      </c>
      <c r="S159" s="29" t="e">
        <f>Baseline!CS159*'Summary all tools'!C$44</f>
        <v>#REF!</v>
      </c>
      <c r="T159" s="29" t="e">
        <f>Baseline!CT159*'Summary all tools'!D$44</f>
        <v>#REF!</v>
      </c>
      <c r="U159" s="29" t="e">
        <f>Baseline!CU159*'Summary all tools'!E$44</f>
        <v>#REF!</v>
      </c>
      <c r="V159" s="29" t="e">
        <f>Baseline!CV159*'Summary all tools'!F$44</f>
        <v>#REF!</v>
      </c>
      <c r="W159" s="29" t="e">
        <f>Baseline!CW159*'Summary all tools'!G$44</f>
        <v>#REF!</v>
      </c>
      <c r="X159" s="29" t="e">
        <f>Baseline!CX159*'Summary all tools'!H$44</f>
        <v>#REF!</v>
      </c>
      <c r="Y159" s="29" t="e">
        <f>Baseline!CY159*'Summary all tools'!J$44</f>
        <v>#REF!</v>
      </c>
      <c r="Z159" s="29" t="e">
        <f>Baseline!CZ159*'Summary all tools'!K$44</f>
        <v>#REF!</v>
      </c>
      <c r="AA159" s="29" t="e">
        <f>Baseline!DA159*'Summary all tools'!L$44</f>
        <v>#REF!</v>
      </c>
      <c r="AB159" s="29" t="e">
        <f>Baseline!DB159*'Summary all tools'!M$44</f>
        <v>#REF!</v>
      </c>
      <c r="AC159" s="29" t="e">
        <f>Baseline!DC159*'Summary all tools'!N$44</f>
        <v>#REF!</v>
      </c>
      <c r="AD159" s="29" t="e">
        <f>Baseline!DD159*'Summary all tools'!O$44</f>
        <v>#REF!</v>
      </c>
      <c r="AE159" s="29" t="e">
        <f>Baseline!DE159*'Summary all tools'!P$44</f>
        <v>#REF!</v>
      </c>
      <c r="AF159" s="29" t="e">
        <f>SUM(C159:AE159)</f>
        <v>#REF!</v>
      </c>
      <c r="AG159" s="37"/>
      <c r="AH159" s="6" t="e">
        <f>C159*'Summary all tools'!B$38</f>
        <v>#REF!</v>
      </c>
      <c r="AI159" s="6" t="e">
        <f>D159*'Summary all tools'!C$38</f>
        <v>#REF!</v>
      </c>
      <c r="AJ159" s="6" t="e">
        <f>E159*'Summary all tools'!D$38</f>
        <v>#REF!</v>
      </c>
      <c r="AK159" s="6" t="e">
        <f>F159*'Summary all tools'!E$38</f>
        <v>#REF!</v>
      </c>
      <c r="AL159" s="6" t="e">
        <f>G159*'Summary all tools'!F$38</f>
        <v>#REF!</v>
      </c>
      <c r="AM159" s="6" t="e">
        <f>H159*'Summary all tools'!G$38</f>
        <v>#REF!</v>
      </c>
      <c r="AN159" s="6" t="e">
        <f>I159*'Summary all tools'!H$38</f>
        <v>#REF!</v>
      </c>
      <c r="AO159" s="6" t="e">
        <f>J159*'Summary all tools'!J$38</f>
        <v>#REF!</v>
      </c>
      <c r="AP159" s="6" t="e">
        <f>K159*'Summary all tools'!K$38</f>
        <v>#REF!</v>
      </c>
      <c r="AQ159" s="6" t="e">
        <f>L159*'Summary all tools'!L$38</f>
        <v>#REF!</v>
      </c>
      <c r="AR159" s="6" t="e">
        <f>M159*'Summary all tools'!M$38</f>
        <v>#REF!</v>
      </c>
      <c r="AS159" s="6" t="e">
        <f>N159*'Summary all tools'!N$38</f>
        <v>#REF!</v>
      </c>
      <c r="AT159" s="6" t="e">
        <f>O159*'Summary all tools'!O$38</f>
        <v>#REF!</v>
      </c>
      <c r="AU159" s="6" t="e">
        <f>P159*'Summary all tools'!P$38</f>
        <v>#REF!</v>
      </c>
      <c r="AV159" s="6"/>
      <c r="AW159" s="6" t="e">
        <f>R159*'Summary all tools'!B$45</f>
        <v>#REF!</v>
      </c>
      <c r="AX159" s="6" t="e">
        <f>S159*'Summary all tools'!C$45</f>
        <v>#REF!</v>
      </c>
      <c r="AY159" s="6" t="e">
        <f>T159*'Summary all tools'!D$45</f>
        <v>#REF!</v>
      </c>
      <c r="AZ159" s="6" t="e">
        <f>U159*'Summary all tools'!E$45</f>
        <v>#REF!</v>
      </c>
      <c r="BA159" s="6" t="e">
        <f>V159*'Summary all tools'!F$45</f>
        <v>#REF!</v>
      </c>
      <c r="BB159" s="6" t="e">
        <f>W159*'Summary all tools'!G$45</f>
        <v>#REF!</v>
      </c>
      <c r="BC159" s="6" t="e">
        <f>X159*'Summary all tools'!H$45</f>
        <v>#REF!</v>
      </c>
      <c r="BD159" s="6" t="e">
        <f>Y159*'Summary all tools'!J$45</f>
        <v>#REF!</v>
      </c>
      <c r="BE159" s="6" t="e">
        <f>Z159*'Summary all tools'!K$45</f>
        <v>#REF!</v>
      </c>
      <c r="BF159" s="6" t="e">
        <f>AA159*'Summary all tools'!L$45</f>
        <v>#REF!</v>
      </c>
      <c r="BG159" s="6" t="e">
        <f>AB159*'Summary all tools'!M$45</f>
        <v>#REF!</v>
      </c>
      <c r="BH159" s="6" t="e">
        <f>AC159*'Summary all tools'!N$45</f>
        <v>#REF!</v>
      </c>
      <c r="BI159" s="6" t="e">
        <f>AD159*'Summary all tools'!O$45</f>
        <v>#REF!</v>
      </c>
      <c r="BJ159" s="6" t="e">
        <f>AE159*'Summary all tools'!P$45</f>
        <v>#REF!</v>
      </c>
      <c r="BK159" s="6" t="e">
        <f t="shared" ref="BK159" si="9">SUM(AH159:BJ159)</f>
        <v>#REF!</v>
      </c>
      <c r="BL159" s="37"/>
      <c r="BM159" s="6" t="e">
        <f>C159*'Summary all tools'!B$39</f>
        <v>#REF!</v>
      </c>
      <c r="BN159" s="6" t="e">
        <f>D159*'Summary all tools'!C$39</f>
        <v>#REF!</v>
      </c>
      <c r="BO159" s="6" t="e">
        <f>E159*'Summary all tools'!D$39</f>
        <v>#REF!</v>
      </c>
      <c r="BP159" s="6" t="e">
        <f>F159*'Summary all tools'!E$39</f>
        <v>#REF!</v>
      </c>
      <c r="BQ159" s="6" t="e">
        <f>G159*'Summary all tools'!F$39</f>
        <v>#REF!</v>
      </c>
      <c r="BR159" s="6" t="e">
        <f>H159*'Summary all tools'!G$39</f>
        <v>#REF!</v>
      </c>
      <c r="BS159" s="6" t="e">
        <f>I159*'Summary all tools'!H$39</f>
        <v>#REF!</v>
      </c>
      <c r="BT159" s="6" t="e">
        <f>J159*'Summary all tools'!J$39</f>
        <v>#REF!</v>
      </c>
      <c r="BU159" s="6" t="e">
        <f>K159*'Summary all tools'!K$39</f>
        <v>#REF!</v>
      </c>
      <c r="BV159" s="6" t="e">
        <f>L159*'Summary all tools'!L$39</f>
        <v>#REF!</v>
      </c>
      <c r="BW159" s="6" t="e">
        <f>M159*'Summary all tools'!M$39</f>
        <v>#REF!</v>
      </c>
      <c r="BX159" s="6" t="e">
        <f>N159*'Summary all tools'!N$39</f>
        <v>#REF!</v>
      </c>
      <c r="BY159" s="6" t="e">
        <f>O159*'Summary all tools'!O$39</f>
        <v>#REF!</v>
      </c>
      <c r="BZ159" s="6" t="e">
        <f>P159*'Summary all tools'!P$39</f>
        <v>#REF!</v>
      </c>
      <c r="CA159" s="6"/>
      <c r="CB159" s="6" t="e">
        <f>R159*'Summary all tools'!B$46</f>
        <v>#REF!</v>
      </c>
      <c r="CC159" s="6" t="e">
        <f>S159*'Summary all tools'!C$46</f>
        <v>#REF!</v>
      </c>
      <c r="CD159" s="6" t="e">
        <f>T159*'Summary all tools'!D$46</f>
        <v>#REF!</v>
      </c>
      <c r="CE159" s="6" t="e">
        <f>U159*'Summary all tools'!E$46</f>
        <v>#REF!</v>
      </c>
      <c r="CF159" s="6" t="e">
        <f>V159*'Summary all tools'!F$46</f>
        <v>#REF!</v>
      </c>
      <c r="CG159" s="6" t="e">
        <f>W159*'Summary all tools'!G$46</f>
        <v>#REF!</v>
      </c>
      <c r="CH159" s="6" t="e">
        <f>X159*'Summary all tools'!H$46</f>
        <v>#REF!</v>
      </c>
      <c r="CI159" s="6" t="e">
        <f>Y159*'Summary all tools'!I$46</f>
        <v>#REF!</v>
      </c>
      <c r="CJ159" s="6" t="e">
        <f>Z159*'Summary all tools'!J$46</f>
        <v>#REF!</v>
      </c>
      <c r="CK159" s="6" t="e">
        <f>AA159*'Summary all tools'!K$46</f>
        <v>#REF!</v>
      </c>
      <c r="CL159" s="6" t="e">
        <f>AB159*'Summary all tools'!L$46</f>
        <v>#REF!</v>
      </c>
      <c r="CM159" s="6" t="e">
        <f>AC159*'Summary all tools'!M$46</f>
        <v>#REF!</v>
      </c>
      <c r="CN159" s="6" t="e">
        <f>AD159*'Summary all tools'!N$46</f>
        <v>#REF!</v>
      </c>
      <c r="CO159" s="6" t="e">
        <f>AE159*'Summary all tools'!O$46</f>
        <v>#REF!</v>
      </c>
      <c r="CP159" s="6" t="e">
        <f t="shared" ref="CP159" si="10">SUM(BM159:CO159)</f>
        <v>#REF!</v>
      </c>
    </row>
    <row r="161" spans="1:94" x14ac:dyDescent="0.25">
      <c r="A161" s="37"/>
      <c r="B161" s="5" t="s">
        <v>550</v>
      </c>
    </row>
    <row r="162" spans="1:94" x14ac:dyDescent="0.25">
      <c r="A162" s="37" t="str">
        <f>Lookups!E1</f>
        <v>E92000001</v>
      </c>
      <c r="B162" s="37" t="str">
        <f>Lookups!F1</f>
        <v>England</v>
      </c>
      <c r="C162" s="22">
        <f>Baseline!CC162*'Summary all tools'!B$37</f>
        <v>0</v>
      </c>
      <c r="D162" s="22">
        <f>Baseline!CD162*'Summary all tools'!C$37</f>
        <v>0</v>
      </c>
      <c r="E162" s="22">
        <f>Baseline!CE162*'Summary all tools'!D$37</f>
        <v>0</v>
      </c>
      <c r="F162" s="22">
        <f>Baseline!CF162*'Summary all tools'!E$37</f>
        <v>0</v>
      </c>
      <c r="G162" s="22">
        <f>Baseline!CG162*'Summary all tools'!F$37</f>
        <v>0</v>
      </c>
      <c r="H162" s="22">
        <f>Baseline!CH162*'Summary all tools'!G$37</f>
        <v>0</v>
      </c>
      <c r="I162" s="22">
        <f>Baseline!CI162*'Summary all tools'!H$37</f>
        <v>0</v>
      </c>
      <c r="J162" s="27">
        <f>Baseline!CJ162*'Summary all tools'!J$37</f>
        <v>0</v>
      </c>
      <c r="K162" s="27">
        <f>Baseline!CK162*'Summary all tools'!K$37</f>
        <v>0</v>
      </c>
      <c r="L162" s="27">
        <f>Baseline!CL162*'Summary all tools'!L$37</f>
        <v>0</v>
      </c>
      <c r="M162" s="27">
        <f>Baseline!CM162*'Summary all tools'!M$37</f>
        <v>0</v>
      </c>
      <c r="N162" s="27">
        <f>Baseline!CN162*'Summary all tools'!N$37</f>
        <v>0</v>
      </c>
      <c r="O162" s="27">
        <f>Baseline!CO162*'Summary all tools'!O$37</f>
        <v>0</v>
      </c>
      <c r="P162" s="27">
        <f>Baseline!CP162*'Summary all tools'!P$37</f>
        <v>0</v>
      </c>
      <c r="Q162" s="28"/>
      <c r="R162" s="29">
        <f>Baseline!CR162*'Summary all tools'!B$44</f>
        <v>0</v>
      </c>
      <c r="S162" s="29">
        <f>Baseline!CS162*'Summary all tools'!C$44</f>
        <v>0</v>
      </c>
      <c r="T162" s="29">
        <f>Baseline!CT162*'Summary all tools'!D$44</f>
        <v>0</v>
      </c>
      <c r="U162" s="29">
        <f>Baseline!CU162*'Summary all tools'!E$44</f>
        <v>0</v>
      </c>
      <c r="V162" s="29">
        <f>Baseline!CV162*'Summary all tools'!F$44</f>
        <v>0</v>
      </c>
      <c r="W162" s="29">
        <f>Baseline!CW162*'Summary all tools'!G$44</f>
        <v>0</v>
      </c>
      <c r="X162" s="29">
        <f>Baseline!CX162*'Summary all tools'!H$44</f>
        <v>0</v>
      </c>
      <c r="Y162" s="29">
        <f>Baseline!CY162*'Summary all tools'!J$44</f>
        <v>0</v>
      </c>
      <c r="Z162" s="29">
        <f>Baseline!CZ162*'Summary all tools'!K$44</f>
        <v>0</v>
      </c>
      <c r="AA162" s="29">
        <f>Baseline!DA162*'Summary all tools'!L$44</f>
        <v>0</v>
      </c>
      <c r="AB162" s="29">
        <f>Baseline!DB162*'Summary all tools'!M$44</f>
        <v>0</v>
      </c>
      <c r="AC162" s="29">
        <f>Baseline!DC162*'Summary all tools'!N$44</f>
        <v>0</v>
      </c>
      <c r="AD162" s="29">
        <f>Baseline!DD162*'Summary all tools'!O$44</f>
        <v>0</v>
      </c>
      <c r="AE162" s="29">
        <f>Baseline!DE162*'Summary all tools'!P$44</f>
        <v>0</v>
      </c>
      <c r="AF162" s="29">
        <f>SUM(C162:AE162)</f>
        <v>0</v>
      </c>
      <c r="AG162" s="37"/>
      <c r="AH162" s="6">
        <f>C162*'Summary all tools'!B$38</f>
        <v>0</v>
      </c>
      <c r="AI162" s="6">
        <f>D162*'Summary all tools'!C$38</f>
        <v>0</v>
      </c>
      <c r="AJ162" s="6">
        <f>E162*'Summary all tools'!D$38</f>
        <v>0</v>
      </c>
      <c r="AK162" s="6">
        <f>F162*'Summary all tools'!E$38</f>
        <v>0</v>
      </c>
      <c r="AL162" s="6">
        <f>G162*'Summary all tools'!F$38</f>
        <v>0</v>
      </c>
      <c r="AM162" s="6">
        <f>H162*'Summary all tools'!G$38</f>
        <v>0</v>
      </c>
      <c r="AN162" s="6">
        <f>I162*'Summary all tools'!H$38</f>
        <v>0</v>
      </c>
      <c r="AO162" s="6">
        <f>J162*'Summary all tools'!J$38</f>
        <v>0</v>
      </c>
      <c r="AP162" s="6">
        <f>K162*'Summary all tools'!K$38</f>
        <v>0</v>
      </c>
      <c r="AQ162" s="6">
        <f>L162*'Summary all tools'!L$38</f>
        <v>0</v>
      </c>
      <c r="AR162" s="6">
        <f>M162*'Summary all tools'!M$38</f>
        <v>0</v>
      </c>
      <c r="AS162" s="6">
        <f>N162*'Summary all tools'!N$38</f>
        <v>0</v>
      </c>
      <c r="AT162" s="6">
        <f>O162*'Summary all tools'!O$38</f>
        <v>0</v>
      </c>
      <c r="AU162" s="6">
        <f>P162*'Summary all tools'!P$38</f>
        <v>0</v>
      </c>
      <c r="AV162" s="6"/>
      <c r="AW162" s="6">
        <f>R162*'Summary all tools'!B$45</f>
        <v>0</v>
      </c>
      <c r="AX162" s="6">
        <f>S162*'Summary all tools'!C$45</f>
        <v>0</v>
      </c>
      <c r="AY162" s="6">
        <f>T162*'Summary all tools'!D$45</f>
        <v>0</v>
      </c>
      <c r="AZ162" s="6">
        <f>U162*'Summary all tools'!E$45</f>
        <v>0</v>
      </c>
      <c r="BA162" s="6">
        <f>V162*'Summary all tools'!F$45</f>
        <v>0</v>
      </c>
      <c r="BB162" s="6">
        <f>W162*'Summary all tools'!G$45</f>
        <v>0</v>
      </c>
      <c r="BC162" s="6">
        <f>X162*'Summary all tools'!H$45</f>
        <v>0</v>
      </c>
      <c r="BD162" s="6">
        <f>Y162*'Summary all tools'!J$45</f>
        <v>0</v>
      </c>
      <c r="BE162" s="6">
        <f>Z162*'Summary all tools'!K$45</f>
        <v>0</v>
      </c>
      <c r="BF162" s="6">
        <f>AA162*'Summary all tools'!L$45</f>
        <v>0</v>
      </c>
      <c r="BG162" s="6">
        <f>AB162*'Summary all tools'!M$45</f>
        <v>0</v>
      </c>
      <c r="BH162" s="6">
        <f>AC162*'Summary all tools'!N$45</f>
        <v>0</v>
      </c>
      <c r="BI162" s="6">
        <f>AD162*'Summary all tools'!O$45</f>
        <v>0</v>
      </c>
      <c r="BJ162" s="6">
        <f>AE162*'Summary all tools'!P$45</f>
        <v>0</v>
      </c>
      <c r="BK162" s="6">
        <f t="shared" ref="BK162" si="11">SUM(AH162:BJ162)</f>
        <v>0</v>
      </c>
      <c r="BL162" s="37"/>
      <c r="BM162" s="6">
        <f>C162*'Summary all tools'!B$39</f>
        <v>0</v>
      </c>
      <c r="BN162" s="6">
        <f>D162*'Summary all tools'!C$39</f>
        <v>0</v>
      </c>
      <c r="BO162" s="6">
        <f>E162*'Summary all tools'!D$39</f>
        <v>0</v>
      </c>
      <c r="BP162" s="6">
        <f>F162*'Summary all tools'!E$39</f>
        <v>0</v>
      </c>
      <c r="BQ162" s="6">
        <f>G162*'Summary all tools'!F$39</f>
        <v>0</v>
      </c>
      <c r="BR162" s="6">
        <f>H162*'Summary all tools'!G$39</f>
        <v>0</v>
      </c>
      <c r="BS162" s="6">
        <f>I162*'Summary all tools'!H$39</f>
        <v>0</v>
      </c>
      <c r="BT162" s="6">
        <f>J162*'Summary all tools'!J$39</f>
        <v>0</v>
      </c>
      <c r="BU162" s="6">
        <f>K162*'Summary all tools'!K$39</f>
        <v>0</v>
      </c>
      <c r="BV162" s="6">
        <f>L162*'Summary all tools'!L$39</f>
        <v>0</v>
      </c>
      <c r="BW162" s="6">
        <f>M162*'Summary all tools'!M$39</f>
        <v>0</v>
      </c>
      <c r="BX162" s="6">
        <f>N162*'Summary all tools'!N$39</f>
        <v>0</v>
      </c>
      <c r="BY162" s="6">
        <f>O162*'Summary all tools'!O$39</f>
        <v>0</v>
      </c>
      <c r="BZ162" s="6">
        <f>P162*'Summary all tools'!P$39</f>
        <v>0</v>
      </c>
      <c r="CA162" s="6"/>
      <c r="CB162" s="6">
        <f>R162*'Summary all tools'!B$46</f>
        <v>0</v>
      </c>
      <c r="CC162" s="6">
        <f>S162*'Summary all tools'!C$46</f>
        <v>0</v>
      </c>
      <c r="CD162" s="6">
        <f>T162*'Summary all tools'!D$46</f>
        <v>0</v>
      </c>
      <c r="CE162" s="6">
        <f>U162*'Summary all tools'!E$46</f>
        <v>0</v>
      </c>
      <c r="CF162" s="6">
        <f>V162*'Summary all tools'!F$46</f>
        <v>0</v>
      </c>
      <c r="CG162" s="6">
        <f>W162*'Summary all tools'!G$46</f>
        <v>0</v>
      </c>
      <c r="CH162" s="6">
        <f>X162*'Summary all tools'!H$46</f>
        <v>0</v>
      </c>
      <c r="CI162" s="6">
        <f>Y162*'Summary all tools'!I$46</f>
        <v>0</v>
      </c>
      <c r="CJ162" s="6">
        <f>Z162*'Summary all tools'!J$46</f>
        <v>0</v>
      </c>
      <c r="CK162" s="6">
        <f>AA162*'Summary all tools'!K$46</f>
        <v>0</v>
      </c>
      <c r="CL162" s="6">
        <f>AB162*'Summary all tools'!L$46</f>
        <v>0</v>
      </c>
      <c r="CM162" s="6">
        <f>AC162*'Summary all tools'!M$46</f>
        <v>0</v>
      </c>
      <c r="CN162" s="6">
        <f>AD162*'Summary all tools'!N$46</f>
        <v>0</v>
      </c>
      <c r="CO162" s="6">
        <f>AE162*'Summary all tools'!O$46</f>
        <v>0</v>
      </c>
      <c r="CP162" s="6">
        <f t="shared" ref="CP162" si="12">SUM(BM162:CO162)</f>
        <v>0</v>
      </c>
    </row>
    <row r="163" spans="1:94" s="37" customFormat="1" x14ac:dyDescent="0.25">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f>VLOOKUP($A162,$A$6:$CP$157,32,FALSE)</f>
        <v>649246.34933661763</v>
      </c>
      <c r="BK163" s="18">
        <f>VLOOKUP($A162,$A$6:$CP$157,63,FALSE)</f>
        <v>134424.78227769351</v>
      </c>
      <c r="CP163" s="18">
        <f>VLOOKUP($A162,$A$6:$CP$157,94,FALSE)</f>
        <v>31421.980943252656</v>
      </c>
    </row>
    <row r="164" spans="1:94" s="37" customFormat="1" x14ac:dyDescent="0.25">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f>IF(AF162=0,AF163,AF162)</f>
        <v>649246.34933661763</v>
      </c>
      <c r="BK164" s="18">
        <f>IF(BK162=0,BK163,BK162)</f>
        <v>134424.78227769351</v>
      </c>
      <c r="CP164" s="18">
        <f>IF(CP162=0,CP163,CP162)</f>
        <v>31421.980943252656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Notes</vt:lpstr>
      <vt:lpstr>Output</vt:lpstr>
      <vt:lpstr>Eligible population</vt:lpstr>
      <vt:lpstr>Baseline</vt:lpstr>
      <vt:lpstr>Population</vt:lpstr>
      <vt:lpstr>Census 2011</vt:lpstr>
      <vt:lpstr>Calcs filter</vt:lpstr>
      <vt:lpstr>Calcs LRA</vt:lpstr>
      <vt:lpstr>Calc LPR</vt:lpstr>
      <vt:lpstr>Calcs QD</vt:lpstr>
      <vt:lpstr>Calcs Cam</vt:lpstr>
      <vt:lpstr>Lookups</vt:lpstr>
      <vt:lpstr>Summary all tools</vt:lpstr>
      <vt:lpstr>Notes!Print_Area</vt:lpstr>
      <vt:lpstr>Output!Print_Area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Katherine Thompson</cp:lastModifiedBy>
  <cp:lastPrinted>2017-02-07T08:37:56Z</cp:lastPrinted>
  <dcterms:created xsi:type="dcterms:W3CDTF">2016-11-03T11:01:27Z</dcterms:created>
  <dcterms:modified xsi:type="dcterms:W3CDTF">2017-02-07T08:56:21Z</dcterms:modified>
</cp:coreProperties>
</file>